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5BCBE61B-789D-453B-882D-6CE60924E7B2}" xr6:coauthVersionLast="45" xr6:coauthVersionMax="45" xr10:uidLastSave="{00000000-0000-0000-0000-000000000000}"/>
  <bookViews>
    <workbookView xWindow="-120" yWindow="-120" windowWidth="19440" windowHeight="15000" tabRatio="774" firstSheet="1" activeTab="1" xr2:uid="{00000000-000D-0000-FFFF-FFFF00000000}"/>
  </bookViews>
  <sheets>
    <sheet name="NETTO20 " sheetId="97" state="hidden" r:id="rId1"/>
    <sheet name="BAR BB| Open rates" sheetId="3" r:id="rId2"/>
    <sheet name="RO comiss" sheetId="114" r:id="rId3"/>
    <sheet name="RO FIT15" sheetId="115" state="hidden" r:id="rId4"/>
    <sheet name="RO MANT" sheetId="120" state="hidden" r:id="rId5"/>
    <sheet name="RO FIT18" sheetId="116" state="hidden" r:id="rId6"/>
    <sheet name="RO FIT18+25 р" sheetId="117" state="hidden" r:id="rId7"/>
    <sheet name="NETTO18" sheetId="69" state="hidden" r:id="rId8"/>
    <sheet name="NETTO18 + 25 р" sheetId="80" state="hidden" r:id="rId9"/>
    <sheet name="NETTO20 Мантера " sheetId="98" state="hidden" r:id="rId10"/>
    <sheet name="NETTO15" sheetId="71" state="hidden" r:id="rId11"/>
    <sheet name="Горный Детокс | Mountain detox" sheetId="15" state="hidden" r:id="rId12"/>
    <sheet name="Отдыхай и катай| Rest &amp; Ski " sheetId="22" state="hidden" r:id="rId13"/>
    <sheet name="+25 яркие каникулы" sheetId="29" state="hidden" r:id="rId14"/>
    <sheet name="Яркие каникулы" sheetId="16" state="hidden" r:id="rId15"/>
    <sheet name="Pegas+25 Энергия Гор " sheetId="19" state="hidden" r:id="rId16"/>
    <sheet name="Pegas+25 Горный Детокс " sheetId="20" state="hidden" r:id="rId17"/>
    <sheet name="Pegas+25 Яркие Каникулы " sheetId="21" state="hidden" r:id="rId18"/>
    <sheet name="Pegas+25 отдыхай и катай" sheetId="23" state="hidden" r:id="rId19"/>
    <sheet name="ЗЭГ FIT20" sheetId="30" state="hidden" r:id="rId20"/>
    <sheet name="ЗЭГ FIT15" sheetId="33" state="hidden" r:id="rId21"/>
    <sheet name="ЗЭГ COMISSION" sheetId="31" state="hidden" r:id="rId22"/>
    <sheet name="RB10 COMISSION" sheetId="18" r:id="rId23"/>
    <sheet name="РБ10 BB| FIT18" sheetId="72" state="hidden" r:id="rId24"/>
    <sheet name="РБ10 BB| FIT18 +25 руб " sheetId="81" state="hidden" r:id="rId25"/>
    <sheet name="НСЛ| FIT18 + 25 Мант" sheetId="108" state="hidden" r:id="rId26"/>
    <sheet name="НСЛ| FIT18+25 Мантера" sheetId="113" state="hidden" r:id="rId27"/>
    <sheet name="НСЛ| FIT20 + 35 Мант " sheetId="109" state="hidden" r:id="rId28"/>
    <sheet name="РБ10 BB| FIT20 Мантера" sheetId="99" state="hidden" r:id="rId29"/>
    <sheet name="РБ10 BB| FIT15" sheetId="75" state="hidden" r:id="rId30"/>
    <sheet name="RB15 COMISS" sheetId="141" r:id="rId31"/>
    <sheet name="РБ15 BB| FIT18" sheetId="142" state="hidden" r:id="rId32"/>
    <sheet name="РБ15 BB| FIT18 +25 руб" sheetId="143" state="hidden" r:id="rId33"/>
    <sheet name="РБ15 BB| FIT20 Мантера" sheetId="144" state="hidden" r:id="rId34"/>
    <sheet name="РБ15 BB| FIT15" sheetId="145" state="hidden" r:id="rId35"/>
    <sheet name="AVIA25% " sheetId="83" state="hidden" r:id="rId36"/>
    <sheet name="AVIA25%+25" sheetId="96" state="hidden" r:id="rId37"/>
    <sheet name="Каникулы в горахFIT15" sheetId="124" state="hidden" r:id="rId38"/>
    <sheet name="Каникулы в горахМАН" sheetId="125" state="hidden" r:id="rId39"/>
    <sheet name="Лист3" sheetId="128" state="hidden" r:id="rId40"/>
    <sheet name="Лист2" sheetId="127" state="hidden" r:id="rId41"/>
    <sheet name="Лист1" sheetId="126" state="hidden" r:id="rId42"/>
    <sheet name="AVIA 12 comiss" sheetId="84" state="hidden" r:id="rId43"/>
    <sheet name="Stay&amp;Get 4=3 | FIT18+25 мант" sheetId="110" state="hidden" r:id="rId44"/>
    <sheet name="Яркие осенние каник FIT20+25" sheetId="86" state="hidden" r:id="rId45"/>
    <sheet name="Яркие осенние каникулы FIT15" sheetId="79" state="hidden" r:id="rId46"/>
    <sheet name="Яркие осенние каникулы COMIS" sheetId="77" state="hidden" r:id="rId47"/>
    <sheet name="Отдыхай и Катай COMISS" sheetId="67" state="hidden" r:id="rId48"/>
    <sheet name="Лист4" sheetId="139" state="hidden" r:id="rId49"/>
    <sheet name="Отдыхай и Катай FIT18" sheetId="73" state="hidden" r:id="rId50"/>
    <sheet name="Отдыхай и Катай FIT18 +25" sheetId="85" state="hidden" r:id="rId51"/>
    <sheet name="Отдыхай и Катай FIT15" sheetId="76" state="hidden" r:id="rId52"/>
    <sheet name="Отдыхай и Катай FIT18+25Мантера" sheetId="101" state="hidden" r:id="rId53"/>
    <sheet name="Отдыхай и Катай FIT20 +25" sheetId="100" state="hidden" r:id="rId54"/>
    <sheet name="Отдыхай и Катай FIT20+Мантера" sheetId="102" state="hidden" r:id="rId55"/>
    <sheet name="Дети бесплатно COMISS" sheetId="131" r:id="rId56"/>
    <sheet name="Дети бесплатно FIT18 " sheetId="129" state="hidden" r:id="rId57"/>
    <sheet name="Дети бесплатно FIT18 + 25" sheetId="130" state="hidden" r:id="rId58"/>
    <sheet name="Дети бесплатно FIT15" sheetId="132" state="hidden" r:id="rId59"/>
    <sheet name="Дети бесплатно FIT20+Мантера" sheetId="133" state="hidden" r:id="rId60"/>
    <sheet name="Отель и Сочи Парк COMISS" sheetId="134" r:id="rId61"/>
    <sheet name="Отель и Сочи Парк FIT18" sheetId="135" state="hidden" r:id="rId62"/>
    <sheet name="Отель и Сочи Парк FIT18+25" sheetId="136" state="hidden" r:id="rId63"/>
    <sheet name="Отель и Сочи Парк FIT15" sheetId="137" state="hidden" r:id="rId64"/>
    <sheet name="Отель и Сочи Парк FIT20+Мантера" sheetId="138" state="hidden" r:id="rId65"/>
    <sheet name="Каникулы в горахCOM" sheetId="121" state="hidden" r:id="rId66"/>
    <sheet name="Stay&amp;Get 4=3COMISS" sheetId="95" state="hidden" r:id="rId67"/>
    <sheet name="Stay&amp;Get 4=3 | FIT18" sheetId="91" state="hidden" r:id="rId68"/>
    <sheet name="Stay&amp;Get 4=3 | FIT18+25 " sheetId="93" state="hidden" r:id="rId69"/>
    <sheet name="Stay&amp;Get 4=3 | FIT15" sheetId="94" state="hidden" r:id="rId70"/>
    <sheet name="Stay&amp;Get 4=3 | FIT20 мант " sheetId="111" state="hidden" r:id="rId71"/>
    <sheet name="Каникулы в горах COMISS" sheetId="107" r:id="rId72"/>
    <sheet name="Каникулы в горах FIT18" sheetId="78" state="hidden" r:id="rId73"/>
    <sheet name="Каникулы в горах FIT18+25" sheetId="103" state="hidden" r:id="rId74"/>
    <sheet name="Каникулы в горахFIT18" sheetId="122" state="hidden" r:id="rId75"/>
    <sheet name="Каникулы в горахFIT18+25" sheetId="123" state="hidden" r:id="rId76"/>
    <sheet name="Каникулы в горах FIT18+25 Мнтр" sheetId="104" state="hidden" r:id="rId77"/>
    <sheet name="Каникулы в горах FIT20 Мнтр" sheetId="105" state="hidden" r:id="rId78"/>
    <sheet name="Каникулы в горах FIT15" sheetId="106" state="hidden" r:id="rId79"/>
    <sheet name="НСЛ | comiss" sheetId="90" r:id="rId80"/>
    <sheet name="НСЛ| FIT18" sheetId="87" state="hidden" r:id="rId81"/>
    <sheet name="НСЛ| FIT18 + 25" sheetId="88" state="hidden" r:id="rId82"/>
    <sheet name="НСЛ | FIT15" sheetId="89" state="hidden" r:id="rId83"/>
    <sheet name="НСЛ| FIT20 + Мантера" sheetId="112" state="hidden" r:id="rId84"/>
    <sheet name="Точка притяжения.Май|comiss" sheetId="147" state="hidden" r:id="rId85"/>
    <sheet name="Точка притяжения.Май FIT18" sheetId="148" state="hidden" r:id="rId86"/>
    <sheet name=" Точка притяжения.Май FIT18+25 " sheetId="149" state="hidden" r:id="rId87"/>
    <sheet name="Точка притяжения.Май FIT20 Мнт " sheetId="150" state="hidden" r:id="rId88"/>
    <sheet name=" Точка притяжения.Май FIT15" sheetId="151" state="hidden" r:id="rId89"/>
    <sheet name="Лист5" sheetId="140" state="hidden" r:id="rId90"/>
    <sheet name="Без завтрака Room only" sheetId="24" state="hidden" r:id="rId91"/>
    <sheet name="Room only NETTO 20%" sheetId="25" state="hidden" r:id="rId9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4" i="133" l="1"/>
  <c r="AD4" i="133"/>
  <c r="AE4" i="133"/>
  <c r="AC6" i="133"/>
  <c r="AD6" i="133"/>
  <c r="AE6" i="133"/>
  <c r="U4" i="133"/>
  <c r="V4" i="133"/>
  <c r="W4" i="133"/>
  <c r="X4" i="133"/>
  <c r="Y4" i="133"/>
  <c r="Z4" i="133"/>
  <c r="AA4" i="133"/>
  <c r="AB4" i="133"/>
  <c r="U6" i="133"/>
  <c r="V6" i="133"/>
  <c r="W6" i="133"/>
  <c r="X6" i="133"/>
  <c r="Y6" i="133"/>
  <c r="Z6" i="133"/>
  <c r="AA6" i="133"/>
  <c r="AB6" i="133"/>
  <c r="C4" i="133"/>
  <c r="D4" i="133"/>
  <c r="E4" i="133"/>
  <c r="F4" i="133"/>
  <c r="G4" i="133"/>
  <c r="H4" i="133"/>
  <c r="I4" i="133"/>
  <c r="J4" i="133"/>
  <c r="K4" i="133"/>
  <c r="L4" i="133"/>
  <c r="M4" i="133"/>
  <c r="N4" i="133"/>
  <c r="O4" i="133"/>
  <c r="P4" i="133"/>
  <c r="Q4" i="133"/>
  <c r="R4" i="133"/>
  <c r="S4" i="133"/>
  <c r="T4" i="133"/>
  <c r="C6" i="133"/>
  <c r="D6" i="133"/>
  <c r="E6" i="133"/>
  <c r="F6" i="133"/>
  <c r="G6" i="133"/>
  <c r="H6" i="133"/>
  <c r="I6" i="133"/>
  <c r="J6" i="133"/>
  <c r="K6" i="133"/>
  <c r="L6" i="133"/>
  <c r="M6" i="133"/>
  <c r="N6" i="133"/>
  <c r="O6" i="133"/>
  <c r="P6" i="133"/>
  <c r="Q6" i="133"/>
  <c r="R6" i="133"/>
  <c r="S6" i="133"/>
  <c r="T6" i="133"/>
  <c r="B6" i="133"/>
  <c r="B4" i="133"/>
  <c r="AE4" i="132"/>
  <c r="AE6" i="132"/>
  <c r="V4" i="132"/>
  <c r="W4" i="132"/>
  <c r="X4" i="132"/>
  <c r="Y4" i="132"/>
  <c r="Z4" i="132"/>
  <c r="AA4" i="132"/>
  <c r="AB4" i="132"/>
  <c r="AC4" i="132"/>
  <c r="AD4" i="132"/>
  <c r="V6" i="132"/>
  <c r="W6" i="132"/>
  <c r="X6" i="132"/>
  <c r="Y6" i="132"/>
  <c r="Z6" i="132"/>
  <c r="AA6" i="132"/>
  <c r="AB6" i="132"/>
  <c r="AC6" i="132"/>
  <c r="AD6" i="132"/>
  <c r="C4" i="132"/>
  <c r="D4" i="132"/>
  <c r="E4" i="132"/>
  <c r="F4" i="132"/>
  <c r="G4" i="132"/>
  <c r="H4" i="132"/>
  <c r="I4" i="132"/>
  <c r="J4" i="132"/>
  <c r="K4" i="132"/>
  <c r="L4" i="132"/>
  <c r="M4" i="132"/>
  <c r="N4" i="132"/>
  <c r="O4" i="132"/>
  <c r="P4" i="132"/>
  <c r="Q4" i="132"/>
  <c r="R4" i="132"/>
  <c r="S4" i="132"/>
  <c r="T4" i="132"/>
  <c r="U4" i="132"/>
  <c r="C6" i="132"/>
  <c r="D6" i="132"/>
  <c r="E6" i="132"/>
  <c r="F6" i="132"/>
  <c r="G6" i="132"/>
  <c r="H6" i="132"/>
  <c r="I6" i="132"/>
  <c r="J6" i="132"/>
  <c r="K6" i="132"/>
  <c r="L6" i="132"/>
  <c r="M6" i="132"/>
  <c r="N6" i="132"/>
  <c r="O6" i="132"/>
  <c r="P6" i="132"/>
  <c r="Q6" i="132"/>
  <c r="R6" i="132"/>
  <c r="S6" i="132"/>
  <c r="T6" i="132"/>
  <c r="U6" i="132"/>
  <c r="B6" i="132"/>
  <c r="B4" i="132"/>
  <c r="AC4" i="130"/>
  <c r="AD4" i="130"/>
  <c r="AE4" i="130"/>
  <c r="AC6" i="130"/>
  <c r="AD6" i="130"/>
  <c r="AE6" i="130"/>
  <c r="X4" i="130"/>
  <c r="Y4" i="130"/>
  <c r="Z4" i="130"/>
  <c r="AA4" i="130"/>
  <c r="AB4" i="130"/>
  <c r="X6" i="130"/>
  <c r="Y6" i="130"/>
  <c r="Z6" i="130"/>
  <c r="AA6" i="130"/>
  <c r="AB6" i="130"/>
  <c r="R4" i="130"/>
  <c r="S4" i="130"/>
  <c r="T4" i="130"/>
  <c r="U4" i="130"/>
  <c r="V4" i="130"/>
  <c r="W4" i="130"/>
  <c r="R6" i="130"/>
  <c r="S6" i="130"/>
  <c r="T6" i="130"/>
  <c r="U6" i="130"/>
  <c r="V6" i="130"/>
  <c r="W6" i="130"/>
  <c r="C4" i="130"/>
  <c r="D4" i="130"/>
  <c r="E4" i="130"/>
  <c r="F4" i="130"/>
  <c r="G4" i="130"/>
  <c r="H4" i="130"/>
  <c r="I4" i="130"/>
  <c r="J4" i="130"/>
  <c r="K4" i="130"/>
  <c r="L4" i="130"/>
  <c r="M4" i="130"/>
  <c r="N4" i="130"/>
  <c r="O4" i="130"/>
  <c r="P4" i="130"/>
  <c r="Q4" i="130"/>
  <c r="C6" i="130"/>
  <c r="D6" i="130"/>
  <c r="E6" i="130"/>
  <c r="F6" i="130"/>
  <c r="G6" i="130"/>
  <c r="H6" i="130"/>
  <c r="I6" i="130"/>
  <c r="J6" i="130"/>
  <c r="K6" i="130"/>
  <c r="L6" i="130"/>
  <c r="M6" i="130"/>
  <c r="N6" i="130"/>
  <c r="O6" i="130"/>
  <c r="P6" i="130"/>
  <c r="Q6" i="130"/>
  <c r="B6" i="130"/>
  <c r="B4" i="130"/>
  <c r="AB4" i="129"/>
  <c r="AC4" i="129"/>
  <c r="AD4" i="129"/>
  <c r="AE4" i="129"/>
  <c r="AB6" i="129"/>
  <c r="AC6" i="129"/>
  <c r="AD6" i="129"/>
  <c r="AE6" i="129"/>
  <c r="R4" i="129"/>
  <c r="S4" i="129"/>
  <c r="T4" i="129"/>
  <c r="U4" i="129"/>
  <c r="V4" i="129"/>
  <c r="W4" i="129"/>
  <c r="X4" i="129"/>
  <c r="Y4" i="129"/>
  <c r="Z4" i="129"/>
  <c r="AA4" i="129"/>
  <c r="R6" i="129"/>
  <c r="S6" i="129"/>
  <c r="T6" i="129"/>
  <c r="U6" i="129"/>
  <c r="V6" i="129"/>
  <c r="W6" i="129"/>
  <c r="X6" i="129"/>
  <c r="Y6" i="129"/>
  <c r="Z6" i="129"/>
  <c r="AA6" i="129"/>
  <c r="C4" i="129"/>
  <c r="D4" i="129"/>
  <c r="E4" i="129"/>
  <c r="F4" i="129"/>
  <c r="G4" i="129"/>
  <c r="H4" i="129"/>
  <c r="I4" i="129"/>
  <c r="J4" i="129"/>
  <c r="K4" i="129"/>
  <c r="L4" i="129"/>
  <c r="M4" i="129"/>
  <c r="N4" i="129"/>
  <c r="O4" i="129"/>
  <c r="P4" i="129"/>
  <c r="Q4" i="129"/>
  <c r="C6" i="129"/>
  <c r="D6" i="129"/>
  <c r="E6" i="129"/>
  <c r="F6" i="129"/>
  <c r="G6" i="129"/>
  <c r="H6" i="129"/>
  <c r="I6" i="129"/>
  <c r="J6" i="129"/>
  <c r="K6" i="129"/>
  <c r="L6" i="129"/>
  <c r="M6" i="129"/>
  <c r="N6" i="129"/>
  <c r="O6" i="129"/>
  <c r="P6" i="129"/>
  <c r="Q6" i="129"/>
  <c r="B6" i="129"/>
  <c r="B4" i="129"/>
  <c r="C4" i="131"/>
  <c r="D4" i="131"/>
  <c r="E4" i="131"/>
  <c r="F4" i="131"/>
  <c r="G4" i="131"/>
  <c r="H4" i="131"/>
  <c r="I4" i="131"/>
  <c r="J4" i="131"/>
  <c r="K4" i="131"/>
  <c r="L4" i="131"/>
  <c r="M4" i="131"/>
  <c r="N4" i="131"/>
  <c r="O4" i="131"/>
  <c r="P4" i="131"/>
  <c r="Q4" i="131"/>
  <c r="R4" i="131"/>
  <c r="S4" i="131"/>
  <c r="T4" i="131"/>
  <c r="U4" i="131"/>
  <c r="V4" i="131"/>
  <c r="W4" i="131"/>
  <c r="X4" i="131"/>
  <c r="Y4" i="131"/>
  <c r="Z4" i="131"/>
  <c r="AA4" i="131"/>
  <c r="AB4" i="131"/>
  <c r="AC4" i="131"/>
  <c r="AD4" i="131"/>
  <c r="AE4" i="131"/>
  <c r="C6" i="131"/>
  <c r="D6" i="131"/>
  <c r="E6" i="131"/>
  <c r="F6" i="131"/>
  <c r="G6" i="131"/>
  <c r="H6" i="131"/>
  <c r="I6" i="131"/>
  <c r="J6" i="131"/>
  <c r="K6" i="131"/>
  <c r="L6" i="131"/>
  <c r="M6" i="131"/>
  <c r="N6" i="131"/>
  <c r="O6" i="131"/>
  <c r="P6" i="131"/>
  <c r="Q6" i="131"/>
  <c r="R6" i="131"/>
  <c r="S6" i="131"/>
  <c r="T6" i="131"/>
  <c r="U6" i="131"/>
  <c r="V6" i="131"/>
  <c r="W6" i="131"/>
  <c r="X6" i="131"/>
  <c r="Y6" i="131"/>
  <c r="Z6" i="131"/>
  <c r="AA6" i="131"/>
  <c r="AB6" i="131"/>
  <c r="AC6" i="131"/>
  <c r="AD6" i="131"/>
  <c r="AE6" i="131"/>
  <c r="B6" i="131"/>
  <c r="B4" i="131"/>
  <c r="N5" i="117" l="1"/>
  <c r="O5" i="117"/>
  <c r="P5" i="117"/>
  <c r="Q5" i="117"/>
  <c r="N5" i="116"/>
  <c r="O5" i="116"/>
  <c r="P5" i="116"/>
  <c r="Q5" i="116"/>
  <c r="N5" i="120"/>
  <c r="O5" i="120"/>
  <c r="P5" i="120"/>
  <c r="Q5" i="120"/>
  <c r="N5" i="115"/>
  <c r="O5" i="115"/>
  <c r="P5" i="115"/>
  <c r="Q5" i="115"/>
  <c r="N6" i="114"/>
  <c r="N6" i="116" s="1"/>
  <c r="O6" i="114"/>
  <c r="O6" i="116" s="1"/>
  <c r="P6" i="114"/>
  <c r="P6" i="117" s="1"/>
  <c r="Q6" i="114"/>
  <c r="Q6" i="116" s="1"/>
  <c r="N8" i="114"/>
  <c r="N8" i="116" s="1"/>
  <c r="O8" i="114"/>
  <c r="O8" i="116" s="1"/>
  <c r="P8" i="114"/>
  <c r="P8" i="117" s="1"/>
  <c r="Q8" i="114"/>
  <c r="Q8" i="116" s="1"/>
  <c r="N9" i="114"/>
  <c r="N9" i="116" s="1"/>
  <c r="O9" i="114"/>
  <c r="O9" i="116" s="1"/>
  <c r="N11" i="114"/>
  <c r="N11" i="116" s="1"/>
  <c r="O11" i="114"/>
  <c r="O11" i="116" s="1"/>
  <c r="P11" i="114"/>
  <c r="P11" i="117" s="1"/>
  <c r="Q11" i="114"/>
  <c r="Q11" i="116" s="1"/>
  <c r="N12" i="114"/>
  <c r="N12" i="116" s="1"/>
  <c r="O12" i="114"/>
  <c r="O12" i="116" s="1"/>
  <c r="P12" i="114"/>
  <c r="P12" i="117" s="1"/>
  <c r="Q12" i="114"/>
  <c r="Q12" i="117" s="1"/>
  <c r="N14" i="114"/>
  <c r="N14" i="116" s="1"/>
  <c r="O14" i="114"/>
  <c r="O14" i="116" s="1"/>
  <c r="P14" i="114"/>
  <c r="P14" i="117" s="1"/>
  <c r="Q14" i="114"/>
  <c r="Q14" i="116" s="1"/>
  <c r="N15" i="114"/>
  <c r="N15" i="116" s="1"/>
  <c r="Q15" i="114"/>
  <c r="Q15" i="117" s="1"/>
  <c r="N17" i="114"/>
  <c r="N17" i="116" s="1"/>
  <c r="O17" i="114"/>
  <c r="O17" i="116" s="1"/>
  <c r="P17" i="114"/>
  <c r="P17" i="117" s="1"/>
  <c r="Q17" i="114"/>
  <c r="Q17" i="116" s="1"/>
  <c r="N18" i="114"/>
  <c r="N18" i="116" s="1"/>
  <c r="N20" i="114"/>
  <c r="N20" i="116" s="1"/>
  <c r="O20" i="114"/>
  <c r="O20" i="116" s="1"/>
  <c r="P20" i="114"/>
  <c r="P20" i="117" s="1"/>
  <c r="Q20" i="114"/>
  <c r="Q20" i="116" s="1"/>
  <c r="N21" i="114"/>
  <c r="N21" i="116" s="1"/>
  <c r="O21" i="114"/>
  <c r="O21" i="116" s="1"/>
  <c r="N22" i="114"/>
  <c r="N22" i="116" s="1"/>
  <c r="P22" i="114"/>
  <c r="P22" i="117" s="1"/>
  <c r="N23" i="114"/>
  <c r="N23" i="116" s="1"/>
  <c r="P23" i="114"/>
  <c r="P23" i="117" s="1"/>
  <c r="Q23" i="114"/>
  <c r="Q23" i="115" s="1"/>
  <c r="N3" i="114"/>
  <c r="N3" i="117" s="1"/>
  <c r="O3" i="114"/>
  <c r="O3" i="115" s="1"/>
  <c r="P3" i="114"/>
  <c r="P3" i="115" s="1"/>
  <c r="Q3" i="114"/>
  <c r="Q3" i="117" s="1"/>
  <c r="O22" i="114" l="1"/>
  <c r="O22" i="116" s="1"/>
  <c r="N8" i="120"/>
  <c r="O23" i="114"/>
  <c r="O23" i="116" s="1"/>
  <c r="Q18" i="114"/>
  <c r="Q18" i="115" s="1"/>
  <c r="N9" i="117"/>
  <c r="O12" i="120"/>
  <c r="Q21" i="114"/>
  <c r="Q21" i="115" s="1"/>
  <c r="N6" i="117"/>
  <c r="Q22" i="114"/>
  <c r="Q22" i="116" s="1"/>
  <c r="O21" i="120"/>
  <c r="O9" i="120"/>
  <c r="O6" i="120"/>
  <c r="O22" i="117"/>
  <c r="O20" i="117"/>
  <c r="O17" i="117"/>
  <c r="O14" i="117"/>
  <c r="O11" i="117"/>
  <c r="O8" i="117"/>
  <c r="P21" i="114"/>
  <c r="P21" i="117" s="1"/>
  <c r="P18" i="114"/>
  <c r="P18" i="117" s="1"/>
  <c r="P15" i="114"/>
  <c r="P15" i="117" s="1"/>
  <c r="N21" i="120"/>
  <c r="N18" i="120"/>
  <c r="N15" i="120"/>
  <c r="N12" i="120"/>
  <c r="N9" i="120"/>
  <c r="N6" i="120"/>
  <c r="N22" i="117"/>
  <c r="N20" i="117"/>
  <c r="N17" i="117"/>
  <c r="N14" i="117"/>
  <c r="N11" i="117"/>
  <c r="N8" i="117"/>
  <c r="O18" i="114"/>
  <c r="O15" i="114"/>
  <c r="O22" i="120"/>
  <c r="O23" i="120" s="1"/>
  <c r="O20" i="120"/>
  <c r="O17" i="120"/>
  <c r="O14" i="120"/>
  <c r="O11" i="120"/>
  <c r="O8" i="120"/>
  <c r="O23" i="117"/>
  <c r="O21" i="117"/>
  <c r="O12" i="117"/>
  <c r="O9" i="117"/>
  <c r="O6" i="117"/>
  <c r="N22" i="120"/>
  <c r="N23" i="120" s="1"/>
  <c r="N20" i="120"/>
  <c r="N17" i="120"/>
  <c r="N14" i="120"/>
  <c r="N11" i="120"/>
  <c r="N23" i="117"/>
  <c r="N21" i="117"/>
  <c r="N18" i="117"/>
  <c r="N15" i="117"/>
  <c r="N12" i="117"/>
  <c r="P3" i="116"/>
  <c r="O3" i="116"/>
  <c r="Q9" i="114"/>
  <c r="Q22" i="115"/>
  <c r="Q20" i="115"/>
  <c r="Q17" i="115"/>
  <c r="Q15" i="115"/>
  <c r="Q12" i="115"/>
  <c r="Q6" i="115"/>
  <c r="Q23" i="116"/>
  <c r="Q21" i="116"/>
  <c r="Q18" i="116"/>
  <c r="Q15" i="116"/>
  <c r="Q12" i="116"/>
  <c r="P9" i="114"/>
  <c r="P22" i="115"/>
  <c r="P20" i="115"/>
  <c r="P17" i="115"/>
  <c r="P12" i="115"/>
  <c r="P23" i="116"/>
  <c r="P21" i="116"/>
  <c r="P15" i="116"/>
  <c r="P12" i="116"/>
  <c r="P6" i="116"/>
  <c r="O23" i="115"/>
  <c r="O22" i="115"/>
  <c r="O21" i="115"/>
  <c r="O20" i="115"/>
  <c r="O18" i="115"/>
  <c r="O17" i="115"/>
  <c r="O15" i="115"/>
  <c r="O14" i="115"/>
  <c r="O12" i="115"/>
  <c r="O11" i="115"/>
  <c r="O9" i="115"/>
  <c r="O8" i="115"/>
  <c r="O6" i="115"/>
  <c r="Q22" i="120"/>
  <c r="Q23" i="120" s="1"/>
  <c r="Q21" i="120"/>
  <c r="Q20" i="120"/>
  <c r="Q17" i="120"/>
  <c r="Q15" i="120"/>
  <c r="Q14" i="120"/>
  <c r="Q12" i="120"/>
  <c r="Q11" i="120"/>
  <c r="Q8" i="120"/>
  <c r="Q6" i="120"/>
  <c r="P3" i="120"/>
  <c r="Q23" i="117"/>
  <c r="Q22" i="117"/>
  <c r="Q21" i="117"/>
  <c r="Q20" i="117"/>
  <c r="Q17" i="117"/>
  <c r="Q14" i="117"/>
  <c r="Q11" i="117"/>
  <c r="Q8" i="117"/>
  <c r="Q6" i="117"/>
  <c r="P3" i="117"/>
  <c r="Q14" i="115"/>
  <c r="Q11" i="115"/>
  <c r="Q8" i="115"/>
  <c r="P23" i="115"/>
  <c r="P21" i="115"/>
  <c r="P14" i="115"/>
  <c r="P11" i="115"/>
  <c r="P8" i="115"/>
  <c r="P6" i="115"/>
  <c r="P22" i="116"/>
  <c r="P20" i="116"/>
  <c r="P17" i="116"/>
  <c r="P14" i="116"/>
  <c r="P11" i="116"/>
  <c r="P8" i="116"/>
  <c r="N23" i="115"/>
  <c r="N22" i="115"/>
  <c r="N21" i="115"/>
  <c r="N20" i="115"/>
  <c r="N18" i="115"/>
  <c r="N17" i="115"/>
  <c r="N15" i="115"/>
  <c r="N14" i="115"/>
  <c r="N12" i="115"/>
  <c r="N11" i="115"/>
  <c r="N9" i="115"/>
  <c r="N8" i="115"/>
  <c r="N6" i="115"/>
  <c r="P22" i="120"/>
  <c r="P23" i="120" s="1"/>
  <c r="P21" i="120"/>
  <c r="P20" i="120"/>
  <c r="P17" i="120"/>
  <c r="P15" i="120"/>
  <c r="P14" i="120"/>
  <c r="P12" i="120"/>
  <c r="P11" i="120"/>
  <c r="P8" i="120"/>
  <c r="P6" i="120"/>
  <c r="O3" i="120"/>
  <c r="O3" i="117"/>
  <c r="N3" i="115"/>
  <c r="Q3" i="115"/>
  <c r="N3" i="120"/>
  <c r="N3" i="116"/>
  <c r="Q3" i="120"/>
  <c r="Q3" i="116"/>
  <c r="B5" i="117"/>
  <c r="C5" i="117"/>
  <c r="D5" i="117"/>
  <c r="E5" i="117"/>
  <c r="F5" i="117"/>
  <c r="G5" i="117"/>
  <c r="H5" i="117"/>
  <c r="I5" i="117"/>
  <c r="J5" i="117"/>
  <c r="K5" i="117"/>
  <c r="L5" i="117"/>
  <c r="M5" i="117"/>
  <c r="K8" i="117"/>
  <c r="B5" i="116"/>
  <c r="C5" i="116"/>
  <c r="D5" i="116"/>
  <c r="E5" i="116"/>
  <c r="F5" i="116"/>
  <c r="G5" i="116"/>
  <c r="H5" i="116"/>
  <c r="I5" i="116"/>
  <c r="J5" i="116"/>
  <c r="K5" i="116"/>
  <c r="L5" i="116"/>
  <c r="M5" i="116"/>
  <c r="B5" i="115"/>
  <c r="C5" i="115"/>
  <c r="D5" i="115"/>
  <c r="E5" i="115"/>
  <c r="F5" i="115"/>
  <c r="G5" i="115"/>
  <c r="H5" i="115"/>
  <c r="I5" i="115"/>
  <c r="J5" i="115"/>
  <c r="K5" i="115"/>
  <c r="L5" i="115"/>
  <c r="M5" i="115"/>
  <c r="E6" i="115"/>
  <c r="H20" i="115"/>
  <c r="B5" i="120"/>
  <c r="C5" i="120"/>
  <c r="D5" i="120"/>
  <c r="E5" i="120"/>
  <c r="F5" i="120"/>
  <c r="G5" i="120"/>
  <c r="H5" i="120"/>
  <c r="I5" i="120"/>
  <c r="J5" i="120"/>
  <c r="K5" i="120"/>
  <c r="L5" i="120"/>
  <c r="M5" i="120"/>
  <c r="G8" i="120"/>
  <c r="B6" i="114"/>
  <c r="C6" i="114"/>
  <c r="D6" i="114"/>
  <c r="D21" i="114" s="1"/>
  <c r="D21" i="120" s="1"/>
  <c r="E6" i="114"/>
  <c r="E21" i="114" s="1"/>
  <c r="E21" i="117" s="1"/>
  <c r="F6" i="114"/>
  <c r="F6" i="115" s="1"/>
  <c r="G6" i="114"/>
  <c r="G15" i="114" s="1"/>
  <c r="H6" i="114"/>
  <c r="H21" i="114" s="1"/>
  <c r="I6" i="114"/>
  <c r="I15" i="114" s="1"/>
  <c r="I15" i="116" s="1"/>
  <c r="J6" i="114"/>
  <c r="J15" i="114" s="1"/>
  <c r="J15" i="117" s="1"/>
  <c r="K6" i="114"/>
  <c r="L6" i="114"/>
  <c r="L15" i="114" s="1"/>
  <c r="M6" i="114"/>
  <c r="M21" i="114" s="1"/>
  <c r="M21" i="117" s="1"/>
  <c r="B8" i="114"/>
  <c r="C8" i="114"/>
  <c r="C9" i="114" s="1"/>
  <c r="C9" i="115" s="1"/>
  <c r="D8" i="114"/>
  <c r="E8" i="114"/>
  <c r="F8" i="114"/>
  <c r="G8" i="114"/>
  <c r="G8" i="116" s="1"/>
  <c r="H8" i="114"/>
  <c r="H8" i="115" s="1"/>
  <c r="I8" i="114"/>
  <c r="I8" i="120" s="1"/>
  <c r="J8" i="114"/>
  <c r="K8" i="114"/>
  <c r="K9" i="114" s="1"/>
  <c r="K9" i="117" s="1"/>
  <c r="L8" i="114"/>
  <c r="M8" i="114"/>
  <c r="M9" i="114" s="1"/>
  <c r="M9" i="117" s="1"/>
  <c r="L9" i="114"/>
  <c r="B11" i="114"/>
  <c r="C11" i="114"/>
  <c r="D11" i="114"/>
  <c r="D12" i="114" s="1"/>
  <c r="E11" i="114"/>
  <c r="E12" i="114" s="1"/>
  <c r="F11" i="114"/>
  <c r="G11" i="114"/>
  <c r="G11" i="117" s="1"/>
  <c r="H11" i="114"/>
  <c r="H12" i="114" s="1"/>
  <c r="I11" i="114"/>
  <c r="I11" i="117" s="1"/>
  <c r="J11" i="114"/>
  <c r="K11" i="114"/>
  <c r="L11" i="114"/>
  <c r="L11" i="115" s="1"/>
  <c r="M11" i="114"/>
  <c r="M11" i="120" s="1"/>
  <c r="B14" i="114"/>
  <c r="C14" i="114"/>
  <c r="C14" i="116" s="1"/>
  <c r="D14" i="114"/>
  <c r="D14" i="120" s="1"/>
  <c r="E14" i="114"/>
  <c r="E14" i="120" s="1"/>
  <c r="F14" i="114"/>
  <c r="G14" i="114"/>
  <c r="G14" i="117" s="1"/>
  <c r="H14" i="114"/>
  <c r="H14" i="116" s="1"/>
  <c r="I14" i="114"/>
  <c r="J14" i="114"/>
  <c r="K14" i="114"/>
  <c r="K14" i="120" s="1"/>
  <c r="L14" i="114"/>
  <c r="L14" i="116" s="1"/>
  <c r="M14" i="114"/>
  <c r="E15" i="114"/>
  <c r="E15" i="117" s="1"/>
  <c r="B17" i="114"/>
  <c r="B17" i="120" s="1"/>
  <c r="C17" i="114"/>
  <c r="C17" i="117" s="1"/>
  <c r="D17" i="114"/>
  <c r="D17" i="117" s="1"/>
  <c r="E17" i="114"/>
  <c r="F17" i="114"/>
  <c r="F17" i="120" s="1"/>
  <c r="G17" i="114"/>
  <c r="G17" i="120" s="1"/>
  <c r="H17" i="114"/>
  <c r="H17" i="117" s="1"/>
  <c r="I17" i="114"/>
  <c r="I17" i="116" s="1"/>
  <c r="J17" i="114"/>
  <c r="K17" i="114"/>
  <c r="L17" i="114"/>
  <c r="L17" i="116" s="1"/>
  <c r="M17" i="114"/>
  <c r="M17" i="115" s="1"/>
  <c r="B20" i="114"/>
  <c r="C20" i="114"/>
  <c r="C22" i="114" s="1"/>
  <c r="D20" i="114"/>
  <c r="D22" i="114" s="1"/>
  <c r="D22" i="116" s="1"/>
  <c r="E20" i="114"/>
  <c r="E20" i="117" s="1"/>
  <c r="F20" i="114"/>
  <c r="G20" i="114"/>
  <c r="G20" i="120" s="1"/>
  <c r="H20" i="114"/>
  <c r="H20" i="117" s="1"/>
  <c r="I20" i="114"/>
  <c r="I20" i="117" s="1"/>
  <c r="J20" i="114"/>
  <c r="J22" i="114" s="1"/>
  <c r="K20" i="114"/>
  <c r="K20" i="120" s="1"/>
  <c r="L20" i="114"/>
  <c r="L20" i="120" s="1"/>
  <c r="M20" i="114"/>
  <c r="M20" i="117" s="1"/>
  <c r="F21" i="114"/>
  <c r="F21" i="115" s="1"/>
  <c r="K21" i="114"/>
  <c r="E22" i="114"/>
  <c r="G22" i="114"/>
  <c r="G22" i="120" s="1"/>
  <c r="G23" i="120" s="1"/>
  <c r="C23" i="114"/>
  <c r="C23" i="117" s="1"/>
  <c r="D23" i="114"/>
  <c r="M3" i="114"/>
  <c r="M3" i="115" s="1"/>
  <c r="K3" i="114"/>
  <c r="K3" i="120" s="1"/>
  <c r="L3" i="114"/>
  <c r="L3" i="120" s="1"/>
  <c r="B3" i="114"/>
  <c r="B3" i="117" s="1"/>
  <c r="C3" i="114"/>
  <c r="C3" i="120" s="1"/>
  <c r="D3" i="114"/>
  <c r="D3" i="116" s="1"/>
  <c r="E3" i="114"/>
  <c r="E3" i="115" s="1"/>
  <c r="F3" i="114"/>
  <c r="F3" i="117" s="1"/>
  <c r="G3" i="114"/>
  <c r="G3" i="120" s="1"/>
  <c r="H3" i="114"/>
  <c r="I3" i="114"/>
  <c r="I3" i="116" s="1"/>
  <c r="J3" i="114"/>
  <c r="J3" i="117" s="1"/>
  <c r="J18" i="114" l="1"/>
  <c r="J18" i="120" s="1"/>
  <c r="D22" i="120"/>
  <c r="D23" i="120" s="1"/>
  <c r="L17" i="120"/>
  <c r="J6" i="120"/>
  <c r="K9" i="115"/>
  <c r="G14" i="116"/>
  <c r="F18" i="114"/>
  <c r="F18" i="117" s="1"/>
  <c r="E21" i="120"/>
  <c r="D17" i="120"/>
  <c r="I6" i="120"/>
  <c r="C8" i="115"/>
  <c r="D11" i="116"/>
  <c r="P18" i="115"/>
  <c r="Q18" i="117"/>
  <c r="J21" i="114"/>
  <c r="J21" i="117" s="1"/>
  <c r="D20" i="120"/>
  <c r="D11" i="120"/>
  <c r="M21" i="115"/>
  <c r="D20" i="117"/>
  <c r="Q18" i="120"/>
  <c r="E11" i="115"/>
  <c r="L14" i="117"/>
  <c r="M23" i="114"/>
  <c r="M22" i="114"/>
  <c r="M22" i="115" s="1"/>
  <c r="M15" i="114"/>
  <c r="M15" i="117" s="1"/>
  <c r="D15" i="114"/>
  <c r="M12" i="114"/>
  <c r="C20" i="120"/>
  <c r="H17" i="120"/>
  <c r="L14" i="120"/>
  <c r="H11" i="120"/>
  <c r="C8" i="120"/>
  <c r="E6" i="120"/>
  <c r="E20" i="115"/>
  <c r="L17" i="115"/>
  <c r="L14" i="115"/>
  <c r="D11" i="115"/>
  <c r="I20" i="116"/>
  <c r="J15" i="116"/>
  <c r="M6" i="116"/>
  <c r="L17" i="117"/>
  <c r="C8" i="117"/>
  <c r="P18" i="120"/>
  <c r="P18" i="116"/>
  <c r="P15" i="115"/>
  <c r="O15" i="116"/>
  <c r="O15" i="117"/>
  <c r="O15" i="120"/>
  <c r="I23" i="114"/>
  <c r="I22" i="114"/>
  <c r="I22" i="115" s="1"/>
  <c r="I12" i="114"/>
  <c r="M21" i="120"/>
  <c r="E11" i="120"/>
  <c r="K9" i="120"/>
  <c r="D22" i="115"/>
  <c r="M20" i="115"/>
  <c r="H17" i="115"/>
  <c r="K14" i="115"/>
  <c r="K8" i="115"/>
  <c r="M6" i="115"/>
  <c r="M21" i="116"/>
  <c r="E20" i="116"/>
  <c r="H17" i="116"/>
  <c r="E6" i="116"/>
  <c r="H11" i="117"/>
  <c r="O18" i="116"/>
  <c r="O18" i="117"/>
  <c r="O18" i="120"/>
  <c r="E23" i="114"/>
  <c r="E23" i="117" s="1"/>
  <c r="H15" i="114"/>
  <c r="F21" i="120"/>
  <c r="H20" i="120"/>
  <c r="I20" i="115"/>
  <c r="D17" i="115"/>
  <c r="I11" i="115"/>
  <c r="E21" i="116"/>
  <c r="D20" i="116"/>
  <c r="D17" i="116"/>
  <c r="C8" i="116"/>
  <c r="L3" i="115"/>
  <c r="C22" i="117"/>
  <c r="C22" i="116"/>
  <c r="C22" i="115"/>
  <c r="C22" i="120"/>
  <c r="C23" i="120" s="1"/>
  <c r="J22" i="117"/>
  <c r="J22" i="116"/>
  <c r="J22" i="115"/>
  <c r="J22" i="120"/>
  <c r="J23" i="120" s="1"/>
  <c r="L15" i="117"/>
  <c r="L15" i="116"/>
  <c r="L15" i="115"/>
  <c r="L15" i="120"/>
  <c r="H21" i="117"/>
  <c r="H21" i="116"/>
  <c r="H21" i="115"/>
  <c r="H21" i="120"/>
  <c r="G15" i="117"/>
  <c r="G15" i="116"/>
  <c r="G15" i="115"/>
  <c r="G15" i="120"/>
  <c r="K21" i="117"/>
  <c r="K21" i="116"/>
  <c r="K21" i="120"/>
  <c r="F23" i="114"/>
  <c r="F20" i="117"/>
  <c r="F20" i="116"/>
  <c r="F20" i="115"/>
  <c r="F22" i="114"/>
  <c r="B23" i="114"/>
  <c r="B20" i="117"/>
  <c r="B20" i="116"/>
  <c r="B20" i="115"/>
  <c r="D15" i="117"/>
  <c r="D15" i="116"/>
  <c r="D15" i="115"/>
  <c r="D15" i="120"/>
  <c r="I12" i="117"/>
  <c r="I12" i="116"/>
  <c r="K11" i="117"/>
  <c r="K12" i="114"/>
  <c r="C12" i="114"/>
  <c r="C11" i="117"/>
  <c r="C11" i="115"/>
  <c r="M8" i="117"/>
  <c r="M8" i="116"/>
  <c r="E9" i="114"/>
  <c r="E8" i="117"/>
  <c r="E8" i="116"/>
  <c r="E8" i="115"/>
  <c r="E8" i="120"/>
  <c r="K18" i="114"/>
  <c r="K6" i="117"/>
  <c r="K6" i="116"/>
  <c r="C18" i="114"/>
  <c r="C6" i="117"/>
  <c r="C6" i="116"/>
  <c r="C6" i="115"/>
  <c r="I15" i="120"/>
  <c r="C6" i="120"/>
  <c r="K21" i="115"/>
  <c r="F18" i="115"/>
  <c r="C11" i="116"/>
  <c r="H3" i="116"/>
  <c r="H3" i="120"/>
  <c r="M23" i="117"/>
  <c r="M23" i="116"/>
  <c r="E22" i="117"/>
  <c r="E22" i="120"/>
  <c r="E23" i="120" s="1"/>
  <c r="J21" i="116"/>
  <c r="J21" i="115"/>
  <c r="C21" i="114"/>
  <c r="K17" i="117"/>
  <c r="K17" i="116"/>
  <c r="K17" i="115"/>
  <c r="G17" i="117"/>
  <c r="G17" i="116"/>
  <c r="M15" i="115"/>
  <c r="H15" i="117"/>
  <c r="H15" i="116"/>
  <c r="H15" i="115"/>
  <c r="H15" i="120"/>
  <c r="C15" i="114"/>
  <c r="M14" i="117"/>
  <c r="M14" i="115"/>
  <c r="M14" i="120"/>
  <c r="I14" i="117"/>
  <c r="I14" i="116"/>
  <c r="I14" i="115"/>
  <c r="E14" i="117"/>
  <c r="E14" i="116"/>
  <c r="E12" i="116"/>
  <c r="E12" i="117"/>
  <c r="E12" i="115"/>
  <c r="E12" i="120"/>
  <c r="J12" i="114"/>
  <c r="J11" i="117"/>
  <c r="J11" i="116"/>
  <c r="J11" i="115"/>
  <c r="J11" i="120"/>
  <c r="F12" i="114"/>
  <c r="F11" i="117"/>
  <c r="F11" i="116"/>
  <c r="F11" i="115"/>
  <c r="F11" i="120"/>
  <c r="B12" i="114"/>
  <c r="B11" i="117"/>
  <c r="B11" i="116"/>
  <c r="B11" i="115"/>
  <c r="B11" i="120"/>
  <c r="L9" i="117"/>
  <c r="L9" i="116"/>
  <c r="L9" i="115"/>
  <c r="L9" i="120"/>
  <c r="L8" i="116"/>
  <c r="L8" i="115"/>
  <c r="H8" i="116"/>
  <c r="H8" i="117"/>
  <c r="H9" i="114"/>
  <c r="D8" i="116"/>
  <c r="D8" i="117"/>
  <c r="F6" i="116"/>
  <c r="F15" i="114"/>
  <c r="B6" i="117"/>
  <c r="B6" i="115"/>
  <c r="B6" i="120"/>
  <c r="B15" i="114"/>
  <c r="B18" i="114"/>
  <c r="B21" i="114"/>
  <c r="J21" i="120"/>
  <c r="B20" i="120"/>
  <c r="K17" i="120"/>
  <c r="M15" i="120"/>
  <c r="K11" i="120"/>
  <c r="L8" i="120"/>
  <c r="D8" i="120"/>
  <c r="C17" i="115"/>
  <c r="J15" i="115"/>
  <c r="G14" i="115"/>
  <c r="M9" i="115"/>
  <c r="M8" i="115"/>
  <c r="D8" i="115"/>
  <c r="E22" i="116"/>
  <c r="K20" i="116"/>
  <c r="M14" i="116"/>
  <c r="K11" i="116"/>
  <c r="B6" i="116"/>
  <c r="L22" i="114"/>
  <c r="L20" i="116"/>
  <c r="L20" i="117"/>
  <c r="L20" i="115"/>
  <c r="H22" i="114"/>
  <c r="H20" i="116"/>
  <c r="J17" i="117"/>
  <c r="J17" i="116"/>
  <c r="J17" i="115"/>
  <c r="F17" i="117"/>
  <c r="F17" i="116"/>
  <c r="F17" i="115"/>
  <c r="B17" i="117"/>
  <c r="B17" i="116"/>
  <c r="B17" i="115"/>
  <c r="H14" i="117"/>
  <c r="H14" i="115"/>
  <c r="H14" i="120"/>
  <c r="D14" i="116"/>
  <c r="D14" i="115"/>
  <c r="M11" i="117"/>
  <c r="M11" i="116"/>
  <c r="M11" i="115"/>
  <c r="E11" i="117"/>
  <c r="E11" i="116"/>
  <c r="I9" i="114"/>
  <c r="F20" i="120"/>
  <c r="J17" i="120"/>
  <c r="E15" i="120"/>
  <c r="I14" i="120"/>
  <c r="M12" i="120"/>
  <c r="I11" i="120"/>
  <c r="C11" i="120"/>
  <c r="M9" i="120"/>
  <c r="F6" i="120"/>
  <c r="M23" i="115"/>
  <c r="E23" i="115"/>
  <c r="E22" i="115"/>
  <c r="D20" i="115"/>
  <c r="I15" i="115"/>
  <c r="E14" i="115"/>
  <c r="K11" i="115"/>
  <c r="K6" i="115"/>
  <c r="C23" i="116"/>
  <c r="E15" i="116"/>
  <c r="I11" i="116"/>
  <c r="M9" i="116"/>
  <c r="D22" i="117"/>
  <c r="I15" i="117"/>
  <c r="D14" i="117"/>
  <c r="L8" i="117"/>
  <c r="J6" i="117"/>
  <c r="D23" i="117"/>
  <c r="D23" i="116"/>
  <c r="D23" i="115"/>
  <c r="G22" i="117"/>
  <c r="G22" i="115"/>
  <c r="D21" i="117"/>
  <c r="D21" i="116"/>
  <c r="D21" i="115"/>
  <c r="J23" i="114"/>
  <c r="J20" i="117"/>
  <c r="J20" i="116"/>
  <c r="J20" i="115"/>
  <c r="G12" i="114"/>
  <c r="G11" i="116"/>
  <c r="G11" i="115"/>
  <c r="G11" i="120"/>
  <c r="I8" i="117"/>
  <c r="I8" i="116"/>
  <c r="G18" i="114"/>
  <c r="G6" i="117"/>
  <c r="G6" i="116"/>
  <c r="G6" i="115"/>
  <c r="G6" i="120"/>
  <c r="G21" i="114"/>
  <c r="I12" i="120"/>
  <c r="M8" i="120"/>
  <c r="G22" i="116"/>
  <c r="I22" i="117"/>
  <c r="I22" i="116"/>
  <c r="I22" i="120"/>
  <c r="I23" i="120" s="1"/>
  <c r="B22" i="114"/>
  <c r="F21" i="117"/>
  <c r="F21" i="116"/>
  <c r="K23" i="114"/>
  <c r="K20" i="117"/>
  <c r="K20" i="115"/>
  <c r="K22" i="114"/>
  <c r="G23" i="114"/>
  <c r="G20" i="117"/>
  <c r="G20" i="116"/>
  <c r="G20" i="115"/>
  <c r="C20" i="117"/>
  <c r="C20" i="116"/>
  <c r="J18" i="117"/>
  <c r="J18" i="116"/>
  <c r="M17" i="117"/>
  <c r="M17" i="120"/>
  <c r="I17" i="117"/>
  <c r="I17" i="115"/>
  <c r="I17" i="120"/>
  <c r="E17" i="117"/>
  <c r="E17" i="116"/>
  <c r="E17" i="115"/>
  <c r="E17" i="120"/>
  <c r="K15" i="114"/>
  <c r="K14" i="117"/>
  <c r="K14" i="116"/>
  <c r="C14" i="115"/>
  <c r="C14" i="120"/>
  <c r="D9" i="114"/>
  <c r="J9" i="114"/>
  <c r="J8" i="117"/>
  <c r="J8" i="116"/>
  <c r="J8" i="115"/>
  <c r="J8" i="120"/>
  <c r="F9" i="114"/>
  <c r="F8" i="117"/>
  <c r="F8" i="116"/>
  <c r="F8" i="115"/>
  <c r="F8" i="120"/>
  <c r="B9" i="114"/>
  <c r="B8" i="117"/>
  <c r="B8" i="116"/>
  <c r="B8" i="115"/>
  <c r="B8" i="120"/>
  <c r="L18" i="114"/>
  <c r="L6" i="117"/>
  <c r="L6" i="116"/>
  <c r="L6" i="115"/>
  <c r="L6" i="120"/>
  <c r="L21" i="114"/>
  <c r="H18" i="114"/>
  <c r="H6" i="117"/>
  <c r="H6" i="116"/>
  <c r="H6" i="115"/>
  <c r="H6" i="120"/>
  <c r="D18" i="114"/>
  <c r="D6" i="117"/>
  <c r="D6" i="116"/>
  <c r="D6" i="115"/>
  <c r="D6" i="120"/>
  <c r="D3" i="120"/>
  <c r="J20" i="120"/>
  <c r="F18" i="120"/>
  <c r="C17" i="120"/>
  <c r="J15" i="120"/>
  <c r="G14" i="120"/>
  <c r="H8" i="120"/>
  <c r="K6" i="120"/>
  <c r="C23" i="115"/>
  <c r="C20" i="115"/>
  <c r="J18" i="115"/>
  <c r="G17" i="115"/>
  <c r="E15" i="115"/>
  <c r="I12" i="115"/>
  <c r="I8" i="115"/>
  <c r="J6" i="115"/>
  <c r="F18" i="116"/>
  <c r="M17" i="116"/>
  <c r="C17" i="116"/>
  <c r="J6" i="116"/>
  <c r="C14" i="117"/>
  <c r="F6" i="117"/>
  <c r="G3" i="115"/>
  <c r="G3" i="116"/>
  <c r="G3" i="117"/>
  <c r="C3" i="115"/>
  <c r="C3" i="116"/>
  <c r="C3" i="117"/>
  <c r="L3" i="117"/>
  <c r="L3" i="116"/>
  <c r="J14" i="117"/>
  <c r="J14" i="116"/>
  <c r="J14" i="115"/>
  <c r="J14" i="120"/>
  <c r="F14" i="117"/>
  <c r="F14" i="116"/>
  <c r="F14" i="115"/>
  <c r="F14" i="120"/>
  <c r="B14" i="117"/>
  <c r="B14" i="116"/>
  <c r="B14" i="115"/>
  <c r="B14" i="120"/>
  <c r="L12" i="114"/>
  <c r="L11" i="116"/>
  <c r="H12" i="117"/>
  <c r="H12" i="116"/>
  <c r="H12" i="115"/>
  <c r="H12" i="120"/>
  <c r="D12" i="117"/>
  <c r="D12" i="116"/>
  <c r="D12" i="115"/>
  <c r="D12" i="120"/>
  <c r="G9" i="114"/>
  <c r="G8" i="117"/>
  <c r="C9" i="117"/>
  <c r="C9" i="116"/>
  <c r="I21" i="114"/>
  <c r="I6" i="117"/>
  <c r="M20" i="120"/>
  <c r="I20" i="120"/>
  <c r="E20" i="120"/>
  <c r="L11" i="120"/>
  <c r="C9" i="120"/>
  <c r="K8" i="120"/>
  <c r="M6" i="120"/>
  <c r="E21" i="115"/>
  <c r="H11" i="115"/>
  <c r="G8" i="115"/>
  <c r="I6" i="115"/>
  <c r="M20" i="116"/>
  <c r="H11" i="116"/>
  <c r="K9" i="116"/>
  <c r="K8" i="116"/>
  <c r="I6" i="116"/>
  <c r="D11" i="117"/>
  <c r="E6" i="117"/>
  <c r="L11" i="117"/>
  <c r="M6" i="117"/>
  <c r="P9" i="117"/>
  <c r="P9" i="120"/>
  <c r="P9" i="116"/>
  <c r="P9" i="115"/>
  <c r="Q9" i="117"/>
  <c r="Q9" i="120"/>
  <c r="Q9" i="116"/>
  <c r="Q9" i="115"/>
  <c r="B3" i="115"/>
  <c r="I3" i="115"/>
  <c r="H3" i="115"/>
  <c r="D3" i="115"/>
  <c r="J3" i="120"/>
  <c r="F3" i="120"/>
  <c r="B3" i="120"/>
  <c r="K3" i="116"/>
  <c r="M3" i="117"/>
  <c r="I3" i="117"/>
  <c r="E3" i="117"/>
  <c r="K3" i="115"/>
  <c r="M3" i="120"/>
  <c r="I3" i="120"/>
  <c r="E3" i="120"/>
  <c r="J3" i="116"/>
  <c r="F3" i="116"/>
  <c r="B3" i="116"/>
  <c r="H3" i="117"/>
  <c r="D3" i="117"/>
  <c r="J3" i="115"/>
  <c r="M3" i="116"/>
  <c r="E3" i="116"/>
  <c r="K3" i="117"/>
  <c r="F3" i="115"/>
  <c r="H23" i="114"/>
  <c r="M18" i="114"/>
  <c r="I18" i="114"/>
  <c r="E18" i="114"/>
  <c r="L23" i="114"/>
  <c r="B4" i="138"/>
  <c r="C4" i="138"/>
  <c r="D4" i="138"/>
  <c r="E4" i="138"/>
  <c r="F4" i="138"/>
  <c r="G4" i="138"/>
  <c r="H4" i="138"/>
  <c r="I4" i="138"/>
  <c r="J4" i="138"/>
  <c r="K4" i="138"/>
  <c r="L4" i="138"/>
  <c r="M4" i="138"/>
  <c r="N4" i="138"/>
  <c r="O4" i="138"/>
  <c r="P4" i="138"/>
  <c r="Q4" i="138"/>
  <c r="R4" i="138"/>
  <c r="S4" i="138"/>
  <c r="T4" i="138"/>
  <c r="U4" i="138"/>
  <c r="V4" i="138"/>
  <c r="W4" i="138"/>
  <c r="X4" i="138"/>
  <c r="Y4" i="138"/>
  <c r="Z4" i="138"/>
  <c r="AA4" i="138"/>
  <c r="AB4" i="138"/>
  <c r="AC4" i="138"/>
  <c r="AD4" i="138"/>
  <c r="AE4" i="138"/>
  <c r="AF4" i="138"/>
  <c r="AG4" i="138"/>
  <c r="AH4" i="138"/>
  <c r="AI4" i="138"/>
  <c r="AJ4" i="138"/>
  <c r="AK4" i="138"/>
  <c r="AL4" i="138"/>
  <c r="AM4" i="138"/>
  <c r="AN4" i="138"/>
  <c r="AO4" i="138"/>
  <c r="AP4" i="138"/>
  <c r="AQ4" i="138"/>
  <c r="AR4" i="138"/>
  <c r="AS4" i="138"/>
  <c r="AT4" i="138"/>
  <c r="AU4" i="138"/>
  <c r="AV4" i="138"/>
  <c r="AW4" i="138"/>
  <c r="AX4" i="138"/>
  <c r="AY4" i="138"/>
  <c r="AZ4" i="138"/>
  <c r="BA4" i="138"/>
  <c r="BB4" i="138"/>
  <c r="BC4" i="138"/>
  <c r="BD4" i="138"/>
  <c r="BE4" i="138"/>
  <c r="BF4" i="138"/>
  <c r="BG4" i="138"/>
  <c r="BH4" i="138"/>
  <c r="BI4" i="138"/>
  <c r="BJ4" i="138"/>
  <c r="BK4" i="138"/>
  <c r="BL4" i="138"/>
  <c r="BM4" i="138"/>
  <c r="BN4" i="138"/>
  <c r="BO4" i="138"/>
  <c r="BP4" i="138"/>
  <c r="BQ4" i="138"/>
  <c r="BR4" i="138"/>
  <c r="BS4" i="138"/>
  <c r="BT4" i="138"/>
  <c r="BU4" i="138"/>
  <c r="BV4" i="138"/>
  <c r="BW4" i="138"/>
  <c r="BX4" i="138"/>
  <c r="BY4" i="138"/>
  <c r="BZ4" i="138"/>
  <c r="CA4" i="138"/>
  <c r="CB4" i="138"/>
  <c r="CC4" i="138"/>
  <c r="CD4" i="138"/>
  <c r="CE4" i="138"/>
  <c r="CF4" i="138"/>
  <c r="CG4" i="138"/>
  <c r="CH4" i="138"/>
  <c r="CI4" i="138"/>
  <c r="CJ4" i="138"/>
  <c r="CK4" i="138"/>
  <c r="CL4" i="138"/>
  <c r="CM4" i="138"/>
  <c r="CN4" i="138"/>
  <c r="CO4" i="138"/>
  <c r="CP4" i="138"/>
  <c r="CQ4" i="138"/>
  <c r="CR4" i="138"/>
  <c r="CS4" i="138"/>
  <c r="CT4" i="138"/>
  <c r="CU4" i="138"/>
  <c r="CV4" i="138"/>
  <c r="CW4" i="138"/>
  <c r="CX4" i="138"/>
  <c r="CY4" i="138"/>
  <c r="CZ4" i="138"/>
  <c r="DA4" i="138"/>
  <c r="DB4" i="138"/>
  <c r="DC4" i="138"/>
  <c r="DD4" i="138"/>
  <c r="DE4" i="138"/>
  <c r="DF4" i="138"/>
  <c r="DG4" i="138"/>
  <c r="DH4" i="138"/>
  <c r="DI4" i="138"/>
  <c r="DJ4" i="138"/>
  <c r="DK4" i="138"/>
  <c r="DL4" i="138"/>
  <c r="DM4" i="138"/>
  <c r="DN4" i="138"/>
  <c r="DO4" i="138"/>
  <c r="DP4" i="138"/>
  <c r="DQ4" i="138"/>
  <c r="DR4" i="138"/>
  <c r="DS4" i="138"/>
  <c r="DT4" i="138"/>
  <c r="DU4" i="138"/>
  <c r="DV4" i="138"/>
  <c r="DW4" i="138"/>
  <c r="DX4" i="138"/>
  <c r="DY4" i="138"/>
  <c r="DZ4" i="138"/>
  <c r="EA4" i="138"/>
  <c r="EB4" i="138"/>
  <c r="EC4" i="138"/>
  <c r="ED4" i="138"/>
  <c r="EE4" i="138"/>
  <c r="B6" i="138"/>
  <c r="C6" i="138"/>
  <c r="D6" i="138"/>
  <c r="E6" i="138"/>
  <c r="F6" i="138"/>
  <c r="G6" i="138"/>
  <c r="H6" i="138"/>
  <c r="I6" i="138"/>
  <c r="J6" i="138"/>
  <c r="K6" i="138"/>
  <c r="L6" i="138"/>
  <c r="M6" i="138"/>
  <c r="N6" i="138"/>
  <c r="O6" i="138"/>
  <c r="P6" i="138"/>
  <c r="Q6" i="138"/>
  <c r="R6" i="138"/>
  <c r="S6" i="138"/>
  <c r="T6" i="138"/>
  <c r="U6" i="138"/>
  <c r="V6" i="138"/>
  <c r="W6" i="138"/>
  <c r="X6" i="138"/>
  <c r="Y6" i="138"/>
  <c r="Z6" i="138"/>
  <c r="AA6" i="138"/>
  <c r="AB6" i="138"/>
  <c r="AC6" i="138"/>
  <c r="AD6" i="138"/>
  <c r="AE6" i="138"/>
  <c r="AF6" i="138"/>
  <c r="AG6" i="138"/>
  <c r="AH6" i="138"/>
  <c r="AI6" i="138"/>
  <c r="AJ6" i="138"/>
  <c r="AK6" i="138"/>
  <c r="AL6" i="138"/>
  <c r="AM6" i="138"/>
  <c r="AN6" i="138"/>
  <c r="AO6" i="138"/>
  <c r="AP6" i="138"/>
  <c r="AQ6" i="138"/>
  <c r="AR6" i="138"/>
  <c r="AS6" i="138"/>
  <c r="AT6" i="138"/>
  <c r="AU6" i="138"/>
  <c r="AV6" i="138"/>
  <c r="AW6" i="138"/>
  <c r="AX6" i="138"/>
  <c r="AY6" i="138"/>
  <c r="AZ6" i="138"/>
  <c r="BA6" i="138"/>
  <c r="BB6" i="138"/>
  <c r="BC6" i="138"/>
  <c r="BD6" i="138"/>
  <c r="BE6" i="138"/>
  <c r="BF6" i="138"/>
  <c r="BG6" i="138"/>
  <c r="BH6" i="138"/>
  <c r="BI6" i="138"/>
  <c r="BJ6" i="138"/>
  <c r="BK6" i="138"/>
  <c r="BL6" i="138"/>
  <c r="BM6" i="138"/>
  <c r="BN6" i="138"/>
  <c r="BO6" i="138"/>
  <c r="BP6" i="138"/>
  <c r="BQ6" i="138"/>
  <c r="BR6" i="138"/>
  <c r="BS6" i="138"/>
  <c r="BT6" i="138"/>
  <c r="BU6" i="138"/>
  <c r="BV6" i="138"/>
  <c r="BW6" i="138"/>
  <c r="BX6" i="138"/>
  <c r="BY6" i="138"/>
  <c r="BZ6" i="138"/>
  <c r="CA6" i="138"/>
  <c r="CB6" i="138"/>
  <c r="CC6" i="138"/>
  <c r="CD6" i="138"/>
  <c r="CE6" i="138"/>
  <c r="CF6" i="138"/>
  <c r="CG6" i="138"/>
  <c r="CH6" i="138"/>
  <c r="CI6" i="138"/>
  <c r="CJ6" i="138"/>
  <c r="CK6" i="138"/>
  <c r="CL6" i="138"/>
  <c r="CM6" i="138"/>
  <c r="CN6" i="138"/>
  <c r="CO6" i="138"/>
  <c r="CP6" i="138"/>
  <c r="CQ6" i="138"/>
  <c r="CR6" i="138"/>
  <c r="CS6" i="138"/>
  <c r="CT6" i="138"/>
  <c r="CU6" i="138"/>
  <c r="CV6" i="138"/>
  <c r="CW6" i="138"/>
  <c r="CX6" i="138"/>
  <c r="CY6" i="138"/>
  <c r="CZ6" i="138"/>
  <c r="DA6" i="138"/>
  <c r="DB6" i="138"/>
  <c r="DC6" i="138"/>
  <c r="DD6" i="138"/>
  <c r="DE6" i="138"/>
  <c r="DF6" i="138"/>
  <c r="DG6" i="138"/>
  <c r="DH6" i="138"/>
  <c r="DI6" i="138"/>
  <c r="DJ6" i="138"/>
  <c r="DK6" i="138"/>
  <c r="DL6" i="138"/>
  <c r="DM6" i="138"/>
  <c r="DN6" i="138"/>
  <c r="DO6" i="138"/>
  <c r="DP6" i="138"/>
  <c r="DQ6" i="138"/>
  <c r="DR6" i="138"/>
  <c r="DS6" i="138"/>
  <c r="DT6" i="138"/>
  <c r="DU6" i="138"/>
  <c r="DV6" i="138"/>
  <c r="DW6" i="138"/>
  <c r="DX6" i="138"/>
  <c r="DY6" i="138"/>
  <c r="DZ6" i="138"/>
  <c r="EA6" i="138"/>
  <c r="EB6" i="138"/>
  <c r="EC6" i="138"/>
  <c r="ED6" i="138"/>
  <c r="EE6" i="138"/>
  <c r="CF4" i="137"/>
  <c r="CG4" i="137"/>
  <c r="CH4" i="137"/>
  <c r="CI4" i="137"/>
  <c r="CJ4" i="137"/>
  <c r="CK4" i="137"/>
  <c r="CL4" i="137"/>
  <c r="CM4" i="137"/>
  <c r="CN4" i="137"/>
  <c r="CO4" i="137"/>
  <c r="CP4" i="137"/>
  <c r="CQ4" i="137"/>
  <c r="CR4" i="137"/>
  <c r="CS4" i="137"/>
  <c r="CT4" i="137"/>
  <c r="CU4" i="137"/>
  <c r="CV4" i="137"/>
  <c r="CW4" i="137"/>
  <c r="CX4" i="137"/>
  <c r="CY4" i="137"/>
  <c r="CZ4" i="137"/>
  <c r="DA4" i="137"/>
  <c r="DB4" i="137"/>
  <c r="DC4" i="137"/>
  <c r="DD4" i="137"/>
  <c r="DE4" i="137"/>
  <c r="DF4" i="137"/>
  <c r="DG4" i="137"/>
  <c r="DH4" i="137"/>
  <c r="DI4" i="137"/>
  <c r="DJ4" i="137"/>
  <c r="DK4" i="137"/>
  <c r="DL4" i="137"/>
  <c r="DM4" i="137"/>
  <c r="DN4" i="137"/>
  <c r="DO4" i="137"/>
  <c r="DP4" i="137"/>
  <c r="DQ4" i="137"/>
  <c r="DR4" i="137"/>
  <c r="DS4" i="137"/>
  <c r="DT4" i="137"/>
  <c r="DU4" i="137"/>
  <c r="DV4" i="137"/>
  <c r="DW4" i="137"/>
  <c r="DX4" i="137"/>
  <c r="DY4" i="137"/>
  <c r="DZ4" i="137"/>
  <c r="EA4" i="137"/>
  <c r="EB4" i="137"/>
  <c r="EC4" i="137"/>
  <c r="ED4" i="137"/>
  <c r="EE4" i="137"/>
  <c r="CF6" i="137"/>
  <c r="CG6" i="137"/>
  <c r="CH6" i="137"/>
  <c r="CI6" i="137"/>
  <c r="CJ6" i="137"/>
  <c r="CK6" i="137"/>
  <c r="CL6" i="137"/>
  <c r="CM6" i="137"/>
  <c r="CN6" i="137"/>
  <c r="CO6" i="137"/>
  <c r="CP6" i="137"/>
  <c r="CQ6" i="137"/>
  <c r="CR6" i="137"/>
  <c r="CS6" i="137"/>
  <c r="CT6" i="137"/>
  <c r="CU6" i="137"/>
  <c r="CV6" i="137"/>
  <c r="CW6" i="137"/>
  <c r="CX6" i="137"/>
  <c r="CY6" i="137"/>
  <c r="CZ6" i="137"/>
  <c r="DA6" i="137"/>
  <c r="DB6" i="137"/>
  <c r="DC6" i="137"/>
  <c r="DD6" i="137"/>
  <c r="DE6" i="137"/>
  <c r="DF6" i="137"/>
  <c r="DG6" i="137"/>
  <c r="DH6" i="137"/>
  <c r="DI6" i="137"/>
  <c r="DJ6" i="137"/>
  <c r="DK6" i="137"/>
  <c r="DL6" i="137"/>
  <c r="DM6" i="137"/>
  <c r="DN6" i="137"/>
  <c r="DO6" i="137"/>
  <c r="DP6" i="137"/>
  <c r="DQ6" i="137"/>
  <c r="DR6" i="137"/>
  <c r="DS6" i="137"/>
  <c r="DT6" i="137"/>
  <c r="DU6" i="137"/>
  <c r="DV6" i="137"/>
  <c r="DW6" i="137"/>
  <c r="DX6" i="137"/>
  <c r="DY6" i="137"/>
  <c r="DZ6" i="137"/>
  <c r="EA6" i="137"/>
  <c r="EB6" i="137"/>
  <c r="EC6" i="137"/>
  <c r="ED6" i="137"/>
  <c r="EE6" i="137"/>
  <c r="B4" i="137"/>
  <c r="C4" i="137"/>
  <c r="D4" i="137"/>
  <c r="E4" i="137"/>
  <c r="F4" i="137"/>
  <c r="G4" i="137"/>
  <c r="H4" i="137"/>
  <c r="I4" i="137"/>
  <c r="J4" i="137"/>
  <c r="K4" i="137"/>
  <c r="L4" i="137"/>
  <c r="M4" i="137"/>
  <c r="N4" i="137"/>
  <c r="O4" i="137"/>
  <c r="P4" i="137"/>
  <c r="Q4" i="137"/>
  <c r="R4" i="137"/>
  <c r="S4" i="137"/>
  <c r="T4" i="137"/>
  <c r="U4" i="137"/>
  <c r="V4" i="137"/>
  <c r="W4" i="137"/>
  <c r="X4" i="137"/>
  <c r="Y4" i="137"/>
  <c r="Z4" i="137"/>
  <c r="AA4" i="137"/>
  <c r="AB4" i="137"/>
  <c r="AC4" i="137"/>
  <c r="AD4" i="137"/>
  <c r="AE4" i="137"/>
  <c r="AF4" i="137"/>
  <c r="AG4" i="137"/>
  <c r="AH4" i="137"/>
  <c r="AI4" i="137"/>
  <c r="AJ4" i="137"/>
  <c r="AK4" i="137"/>
  <c r="AL4" i="137"/>
  <c r="AM4" i="137"/>
  <c r="AN4" i="137"/>
  <c r="AO4" i="137"/>
  <c r="AP4" i="137"/>
  <c r="AQ4" i="137"/>
  <c r="AR4" i="137"/>
  <c r="AS4" i="137"/>
  <c r="AT4" i="137"/>
  <c r="AU4" i="137"/>
  <c r="AV4" i="137"/>
  <c r="AW4" i="137"/>
  <c r="AX4" i="137"/>
  <c r="AY4" i="137"/>
  <c r="AZ4" i="137"/>
  <c r="BA4" i="137"/>
  <c r="BB4" i="137"/>
  <c r="BC4" i="137"/>
  <c r="BD4" i="137"/>
  <c r="BE4" i="137"/>
  <c r="BF4" i="137"/>
  <c r="BG4" i="137"/>
  <c r="BH4" i="137"/>
  <c r="BI4" i="137"/>
  <c r="BJ4" i="137"/>
  <c r="BK4" i="137"/>
  <c r="BL4" i="137"/>
  <c r="BM4" i="137"/>
  <c r="BN4" i="137"/>
  <c r="BO4" i="137"/>
  <c r="BP4" i="137"/>
  <c r="BQ4" i="137"/>
  <c r="BR4" i="137"/>
  <c r="BS4" i="137"/>
  <c r="BT4" i="137"/>
  <c r="BU4" i="137"/>
  <c r="BV4" i="137"/>
  <c r="BW4" i="137"/>
  <c r="BX4" i="137"/>
  <c r="BY4" i="137"/>
  <c r="BZ4" i="137"/>
  <c r="CA4" i="137"/>
  <c r="CB4" i="137"/>
  <c r="CC4" i="137"/>
  <c r="CD4" i="137"/>
  <c r="CE4" i="137"/>
  <c r="B6" i="137"/>
  <c r="C6" i="137"/>
  <c r="D6" i="137"/>
  <c r="E6" i="137"/>
  <c r="F6" i="137"/>
  <c r="G6" i="137"/>
  <c r="H6" i="137"/>
  <c r="I6" i="137"/>
  <c r="J6" i="137"/>
  <c r="K6" i="137"/>
  <c r="L6" i="137"/>
  <c r="M6" i="137"/>
  <c r="N6" i="137"/>
  <c r="O6" i="137"/>
  <c r="P6" i="137"/>
  <c r="Q6" i="137"/>
  <c r="R6" i="137"/>
  <c r="S6" i="137"/>
  <c r="T6" i="137"/>
  <c r="U6" i="137"/>
  <c r="V6" i="137"/>
  <c r="W6" i="137"/>
  <c r="X6" i="137"/>
  <c r="Y6" i="137"/>
  <c r="Z6" i="137"/>
  <c r="AA6" i="137"/>
  <c r="AB6" i="137"/>
  <c r="AC6" i="137"/>
  <c r="AD6" i="137"/>
  <c r="AE6" i="137"/>
  <c r="AF6" i="137"/>
  <c r="AG6" i="137"/>
  <c r="AH6" i="137"/>
  <c r="AI6" i="137"/>
  <c r="AJ6" i="137"/>
  <c r="AK6" i="137"/>
  <c r="AL6" i="137"/>
  <c r="AM6" i="137"/>
  <c r="AN6" i="137"/>
  <c r="AO6" i="137"/>
  <c r="AP6" i="137"/>
  <c r="AQ6" i="137"/>
  <c r="AR6" i="137"/>
  <c r="AS6" i="137"/>
  <c r="AT6" i="137"/>
  <c r="AU6" i="137"/>
  <c r="AV6" i="137"/>
  <c r="AW6" i="137"/>
  <c r="AX6" i="137"/>
  <c r="AY6" i="137"/>
  <c r="AZ6" i="137"/>
  <c r="BA6" i="137"/>
  <c r="BB6" i="137"/>
  <c r="BC6" i="137"/>
  <c r="BD6" i="137"/>
  <c r="BE6" i="137"/>
  <c r="BF6" i="137"/>
  <c r="BG6" i="137"/>
  <c r="BH6" i="137"/>
  <c r="BI6" i="137"/>
  <c r="BJ6" i="137"/>
  <c r="BK6" i="137"/>
  <c r="BL6" i="137"/>
  <c r="BM6" i="137"/>
  <c r="BN6" i="137"/>
  <c r="BO6" i="137"/>
  <c r="BP6" i="137"/>
  <c r="BQ6" i="137"/>
  <c r="BR6" i="137"/>
  <c r="BS6" i="137"/>
  <c r="BT6" i="137"/>
  <c r="BU6" i="137"/>
  <c r="BV6" i="137"/>
  <c r="BW6" i="137"/>
  <c r="BX6" i="137"/>
  <c r="BY6" i="137"/>
  <c r="BZ6" i="137"/>
  <c r="CA6" i="137"/>
  <c r="CB6" i="137"/>
  <c r="CC6" i="137"/>
  <c r="CD6" i="137"/>
  <c r="CE6" i="137"/>
  <c r="B4" i="136"/>
  <c r="C4" i="136"/>
  <c r="D4" i="136"/>
  <c r="E4" i="136"/>
  <c r="F4" i="136"/>
  <c r="G4" i="136"/>
  <c r="H4" i="136"/>
  <c r="I4" i="136"/>
  <c r="J4" i="136"/>
  <c r="K4" i="136"/>
  <c r="L4" i="136"/>
  <c r="M4" i="136"/>
  <c r="N4" i="136"/>
  <c r="O4" i="136"/>
  <c r="P4" i="136"/>
  <c r="Q4" i="136"/>
  <c r="R4" i="136"/>
  <c r="S4" i="136"/>
  <c r="T4" i="136"/>
  <c r="U4" i="136"/>
  <c r="V4" i="136"/>
  <c r="W4" i="136"/>
  <c r="X4" i="136"/>
  <c r="Y4" i="136"/>
  <c r="Z4" i="136"/>
  <c r="AA4" i="136"/>
  <c r="AB4" i="136"/>
  <c r="AC4" i="136"/>
  <c r="AD4" i="136"/>
  <c r="AE4" i="136"/>
  <c r="AF4" i="136"/>
  <c r="AG4" i="136"/>
  <c r="AH4" i="136"/>
  <c r="AI4" i="136"/>
  <c r="AJ4" i="136"/>
  <c r="AK4" i="136"/>
  <c r="AL4" i="136"/>
  <c r="AM4" i="136"/>
  <c r="AN4" i="136"/>
  <c r="AO4" i="136"/>
  <c r="AP4" i="136"/>
  <c r="AQ4" i="136"/>
  <c r="AR4" i="136"/>
  <c r="AS4" i="136"/>
  <c r="AT4" i="136"/>
  <c r="AU4" i="136"/>
  <c r="AV4" i="136"/>
  <c r="AW4" i="136"/>
  <c r="AX4" i="136"/>
  <c r="AY4" i="136"/>
  <c r="AZ4" i="136"/>
  <c r="BA4" i="136"/>
  <c r="BB4" i="136"/>
  <c r="BC4" i="136"/>
  <c r="BD4" i="136"/>
  <c r="BE4" i="136"/>
  <c r="BF4" i="136"/>
  <c r="BG4" i="136"/>
  <c r="BH4" i="136"/>
  <c r="BI4" i="136"/>
  <c r="BJ4" i="136"/>
  <c r="BK4" i="136"/>
  <c r="BL4" i="136"/>
  <c r="BM4" i="136"/>
  <c r="BN4" i="136"/>
  <c r="BO4" i="136"/>
  <c r="BP4" i="136"/>
  <c r="BQ4" i="136"/>
  <c r="BR4" i="136"/>
  <c r="BS4" i="136"/>
  <c r="BT4" i="136"/>
  <c r="BU4" i="136"/>
  <c r="BV4" i="136"/>
  <c r="BW4" i="136"/>
  <c r="BX4" i="136"/>
  <c r="BY4" i="136"/>
  <c r="BZ4" i="136"/>
  <c r="CA4" i="136"/>
  <c r="CB4" i="136"/>
  <c r="CC4" i="136"/>
  <c r="CD4" i="136"/>
  <c r="CE4" i="136"/>
  <c r="CF4" i="136"/>
  <c r="CG4" i="136"/>
  <c r="CH4" i="136"/>
  <c r="CI4" i="136"/>
  <c r="CJ4" i="136"/>
  <c r="CK4" i="136"/>
  <c r="CL4" i="136"/>
  <c r="CM4" i="136"/>
  <c r="CN4" i="136"/>
  <c r="CO4" i="136"/>
  <c r="CP4" i="136"/>
  <c r="CQ4" i="136"/>
  <c r="CR4" i="136"/>
  <c r="CS4" i="136"/>
  <c r="CT4" i="136"/>
  <c r="CU4" i="136"/>
  <c r="CV4" i="136"/>
  <c r="CW4" i="136"/>
  <c r="CX4" i="136"/>
  <c r="CY4" i="136"/>
  <c r="CZ4" i="136"/>
  <c r="DA4" i="136"/>
  <c r="DB4" i="136"/>
  <c r="DC4" i="136"/>
  <c r="DD4" i="136"/>
  <c r="DE4" i="136"/>
  <c r="DF4" i="136"/>
  <c r="DG4" i="136"/>
  <c r="DH4" i="136"/>
  <c r="DI4" i="136"/>
  <c r="DJ4" i="136"/>
  <c r="DK4" i="136"/>
  <c r="DL4" i="136"/>
  <c r="DM4" i="136"/>
  <c r="DN4" i="136"/>
  <c r="DO4" i="136"/>
  <c r="DP4" i="136"/>
  <c r="DQ4" i="136"/>
  <c r="DR4" i="136"/>
  <c r="DS4" i="136"/>
  <c r="DT4" i="136"/>
  <c r="DU4" i="136"/>
  <c r="DV4" i="136"/>
  <c r="DW4" i="136"/>
  <c r="DX4" i="136"/>
  <c r="DY4" i="136"/>
  <c r="DZ4" i="136"/>
  <c r="EA4" i="136"/>
  <c r="EB4" i="136"/>
  <c r="EC4" i="136"/>
  <c r="ED4" i="136"/>
  <c r="EE4" i="136"/>
  <c r="B6" i="136"/>
  <c r="C6" i="136"/>
  <c r="D6" i="136"/>
  <c r="E6" i="136"/>
  <c r="F6" i="136"/>
  <c r="G6" i="136"/>
  <c r="H6" i="136"/>
  <c r="I6" i="136"/>
  <c r="J6" i="136"/>
  <c r="K6" i="136"/>
  <c r="L6" i="136"/>
  <c r="M6" i="136"/>
  <c r="N6" i="136"/>
  <c r="O6" i="136"/>
  <c r="P6" i="136"/>
  <c r="Q6" i="136"/>
  <c r="R6" i="136"/>
  <c r="S6" i="136"/>
  <c r="T6" i="136"/>
  <c r="U6" i="136"/>
  <c r="V6" i="136"/>
  <c r="W6" i="136"/>
  <c r="X6" i="136"/>
  <c r="Y6" i="136"/>
  <c r="Z6" i="136"/>
  <c r="AA6" i="136"/>
  <c r="AB6" i="136"/>
  <c r="AC6" i="136"/>
  <c r="AD6" i="136"/>
  <c r="AE6" i="136"/>
  <c r="AF6" i="136"/>
  <c r="AG6" i="136"/>
  <c r="AH6" i="136"/>
  <c r="AI6" i="136"/>
  <c r="AJ6" i="136"/>
  <c r="AK6" i="136"/>
  <c r="AL6" i="136"/>
  <c r="AM6" i="136"/>
  <c r="AN6" i="136"/>
  <c r="AO6" i="136"/>
  <c r="AP6" i="136"/>
  <c r="AQ6" i="136"/>
  <c r="AR6" i="136"/>
  <c r="AS6" i="136"/>
  <c r="AT6" i="136"/>
  <c r="AU6" i="136"/>
  <c r="AV6" i="136"/>
  <c r="AW6" i="136"/>
  <c r="AX6" i="136"/>
  <c r="AY6" i="136"/>
  <c r="AZ6" i="136"/>
  <c r="BA6" i="136"/>
  <c r="BB6" i="136"/>
  <c r="BC6" i="136"/>
  <c r="BD6" i="136"/>
  <c r="BE6" i="136"/>
  <c r="BF6" i="136"/>
  <c r="BG6" i="136"/>
  <c r="BH6" i="136"/>
  <c r="BI6" i="136"/>
  <c r="BJ6" i="136"/>
  <c r="BK6" i="136"/>
  <c r="BL6" i="136"/>
  <c r="BM6" i="136"/>
  <c r="BN6" i="136"/>
  <c r="BO6" i="136"/>
  <c r="BP6" i="136"/>
  <c r="BQ6" i="136"/>
  <c r="BR6" i="136"/>
  <c r="BS6" i="136"/>
  <c r="BT6" i="136"/>
  <c r="BU6" i="136"/>
  <c r="BV6" i="136"/>
  <c r="BW6" i="136"/>
  <c r="BX6" i="136"/>
  <c r="BY6" i="136"/>
  <c r="BZ6" i="136"/>
  <c r="CA6" i="136"/>
  <c r="CB6" i="136"/>
  <c r="CC6" i="136"/>
  <c r="CD6" i="136"/>
  <c r="CE6" i="136"/>
  <c r="CF6" i="136"/>
  <c r="CG6" i="136"/>
  <c r="CH6" i="136"/>
  <c r="CI6" i="136"/>
  <c r="CJ6" i="136"/>
  <c r="CK6" i="136"/>
  <c r="CL6" i="136"/>
  <c r="CM6" i="136"/>
  <c r="CN6" i="136"/>
  <c r="CO6" i="136"/>
  <c r="CP6" i="136"/>
  <c r="CQ6" i="136"/>
  <c r="CR6" i="136"/>
  <c r="CS6" i="136"/>
  <c r="CT6" i="136"/>
  <c r="CU6" i="136"/>
  <c r="CV6" i="136"/>
  <c r="CW6" i="136"/>
  <c r="CX6" i="136"/>
  <c r="CY6" i="136"/>
  <c r="CZ6" i="136"/>
  <c r="DA6" i="136"/>
  <c r="DB6" i="136"/>
  <c r="DC6" i="136"/>
  <c r="DD6" i="136"/>
  <c r="DE6" i="136"/>
  <c r="DF6" i="136"/>
  <c r="DG6" i="136"/>
  <c r="DH6" i="136"/>
  <c r="DI6" i="136"/>
  <c r="DJ6" i="136"/>
  <c r="DK6" i="136"/>
  <c r="DL6" i="136"/>
  <c r="DM6" i="136"/>
  <c r="DN6" i="136"/>
  <c r="DO6" i="136"/>
  <c r="DP6" i="136"/>
  <c r="DQ6" i="136"/>
  <c r="DR6" i="136"/>
  <c r="DS6" i="136"/>
  <c r="DT6" i="136"/>
  <c r="DU6" i="136"/>
  <c r="DV6" i="136"/>
  <c r="DW6" i="136"/>
  <c r="DX6" i="136"/>
  <c r="DY6" i="136"/>
  <c r="DZ6" i="136"/>
  <c r="EA6" i="136"/>
  <c r="EB6" i="136"/>
  <c r="EC6" i="136"/>
  <c r="ED6" i="136"/>
  <c r="EE6" i="136"/>
  <c r="B4" i="135"/>
  <c r="C4" i="135"/>
  <c r="D4" i="135"/>
  <c r="E4" i="135"/>
  <c r="F4" i="135"/>
  <c r="G4" i="135"/>
  <c r="H4" i="135"/>
  <c r="I4" i="135"/>
  <c r="J4" i="135"/>
  <c r="K4" i="135"/>
  <c r="L4" i="135"/>
  <c r="M4" i="135"/>
  <c r="N4" i="135"/>
  <c r="O4" i="135"/>
  <c r="P4" i="135"/>
  <c r="Q4" i="135"/>
  <c r="R4" i="135"/>
  <c r="S4" i="135"/>
  <c r="T4" i="135"/>
  <c r="U4" i="135"/>
  <c r="V4" i="135"/>
  <c r="W4" i="135"/>
  <c r="X4" i="135"/>
  <c r="Y4" i="135"/>
  <c r="Z4" i="135"/>
  <c r="AA4" i="135"/>
  <c r="AB4" i="135"/>
  <c r="AC4" i="135"/>
  <c r="AD4" i="135"/>
  <c r="AE4" i="135"/>
  <c r="AF4" i="135"/>
  <c r="AG4" i="135"/>
  <c r="AH4" i="135"/>
  <c r="AI4" i="135"/>
  <c r="AJ4" i="135"/>
  <c r="AK4" i="135"/>
  <c r="AL4" i="135"/>
  <c r="AM4" i="135"/>
  <c r="AN4" i="135"/>
  <c r="AO4" i="135"/>
  <c r="AP4" i="135"/>
  <c r="AQ4" i="135"/>
  <c r="AR4" i="135"/>
  <c r="AS4" i="135"/>
  <c r="AT4" i="135"/>
  <c r="AU4" i="135"/>
  <c r="AV4" i="135"/>
  <c r="AW4" i="135"/>
  <c r="AX4" i="135"/>
  <c r="AY4" i="135"/>
  <c r="AZ4" i="135"/>
  <c r="BA4" i="135"/>
  <c r="BB4" i="135"/>
  <c r="BC4" i="135"/>
  <c r="BD4" i="135"/>
  <c r="BE4" i="135"/>
  <c r="BF4" i="135"/>
  <c r="BG4" i="135"/>
  <c r="BH4" i="135"/>
  <c r="BI4" i="135"/>
  <c r="BJ4" i="135"/>
  <c r="BK4" i="135"/>
  <c r="BL4" i="135"/>
  <c r="BM4" i="135"/>
  <c r="BN4" i="135"/>
  <c r="BO4" i="135"/>
  <c r="BP4" i="135"/>
  <c r="BQ4" i="135"/>
  <c r="BR4" i="135"/>
  <c r="BS4" i="135"/>
  <c r="BT4" i="135"/>
  <c r="BU4" i="135"/>
  <c r="BV4" i="135"/>
  <c r="BW4" i="135"/>
  <c r="BX4" i="135"/>
  <c r="BY4" i="135"/>
  <c r="BZ4" i="135"/>
  <c r="CA4" i="135"/>
  <c r="CB4" i="135"/>
  <c r="CC4" i="135"/>
  <c r="CD4" i="135"/>
  <c r="CE4" i="135"/>
  <c r="CF4" i="135"/>
  <c r="CG4" i="135"/>
  <c r="CH4" i="135"/>
  <c r="CI4" i="135"/>
  <c r="CJ4" i="135"/>
  <c r="CK4" i="135"/>
  <c r="CL4" i="135"/>
  <c r="CM4" i="135"/>
  <c r="CN4" i="135"/>
  <c r="CO4" i="135"/>
  <c r="CP4" i="135"/>
  <c r="CQ4" i="135"/>
  <c r="CR4" i="135"/>
  <c r="CS4" i="135"/>
  <c r="CT4" i="135"/>
  <c r="CU4" i="135"/>
  <c r="CV4" i="135"/>
  <c r="CW4" i="135"/>
  <c r="CX4" i="135"/>
  <c r="CY4" i="135"/>
  <c r="CZ4" i="135"/>
  <c r="DA4" i="135"/>
  <c r="DB4" i="135"/>
  <c r="DC4" i="135"/>
  <c r="DD4" i="135"/>
  <c r="DE4" i="135"/>
  <c r="DF4" i="135"/>
  <c r="DG4" i="135"/>
  <c r="DH4" i="135"/>
  <c r="DI4" i="135"/>
  <c r="DJ4" i="135"/>
  <c r="DK4" i="135"/>
  <c r="DL4" i="135"/>
  <c r="DM4" i="135"/>
  <c r="DN4" i="135"/>
  <c r="DO4" i="135"/>
  <c r="DP4" i="135"/>
  <c r="DQ4" i="135"/>
  <c r="DR4" i="135"/>
  <c r="DS4" i="135"/>
  <c r="DT4" i="135"/>
  <c r="DU4" i="135"/>
  <c r="DV4" i="135"/>
  <c r="DW4" i="135"/>
  <c r="DX4" i="135"/>
  <c r="DY4" i="135"/>
  <c r="DZ4" i="135"/>
  <c r="EA4" i="135"/>
  <c r="EB4" i="135"/>
  <c r="EC4" i="135"/>
  <c r="ED4" i="135"/>
  <c r="EE4" i="135"/>
  <c r="B6" i="135"/>
  <c r="C6" i="135"/>
  <c r="D6" i="135"/>
  <c r="E6" i="135"/>
  <c r="F6" i="135"/>
  <c r="G6" i="135"/>
  <c r="H6" i="135"/>
  <c r="I6" i="135"/>
  <c r="J6" i="135"/>
  <c r="K6" i="135"/>
  <c r="L6" i="135"/>
  <c r="M6" i="135"/>
  <c r="N6" i="135"/>
  <c r="O6" i="135"/>
  <c r="P6" i="135"/>
  <c r="Q6" i="135"/>
  <c r="R6" i="135"/>
  <c r="S6" i="135"/>
  <c r="T6" i="135"/>
  <c r="U6" i="135"/>
  <c r="V6" i="135"/>
  <c r="W6" i="135"/>
  <c r="X6" i="135"/>
  <c r="Y6" i="135"/>
  <c r="Z6" i="135"/>
  <c r="AA6" i="135"/>
  <c r="AB6" i="135"/>
  <c r="AC6" i="135"/>
  <c r="AD6" i="135"/>
  <c r="AE6" i="135"/>
  <c r="AF6" i="135"/>
  <c r="AG6" i="135"/>
  <c r="AH6" i="135"/>
  <c r="AI6" i="135"/>
  <c r="AJ6" i="135"/>
  <c r="AK6" i="135"/>
  <c r="AL6" i="135"/>
  <c r="AM6" i="135"/>
  <c r="AN6" i="135"/>
  <c r="AO6" i="135"/>
  <c r="AP6" i="135"/>
  <c r="AQ6" i="135"/>
  <c r="AR6" i="135"/>
  <c r="AS6" i="135"/>
  <c r="AT6" i="135"/>
  <c r="AU6" i="135"/>
  <c r="AV6" i="135"/>
  <c r="AW6" i="135"/>
  <c r="AX6" i="135"/>
  <c r="AY6" i="135"/>
  <c r="AZ6" i="135"/>
  <c r="BA6" i="135"/>
  <c r="BB6" i="135"/>
  <c r="BC6" i="135"/>
  <c r="BD6" i="135"/>
  <c r="BE6" i="135"/>
  <c r="BF6" i="135"/>
  <c r="BG6" i="135"/>
  <c r="BH6" i="135"/>
  <c r="BI6" i="135"/>
  <c r="BJ6" i="135"/>
  <c r="BK6" i="135"/>
  <c r="BL6" i="135"/>
  <c r="BM6" i="135"/>
  <c r="BN6" i="135"/>
  <c r="BO6" i="135"/>
  <c r="BP6" i="135"/>
  <c r="BQ6" i="135"/>
  <c r="BR6" i="135"/>
  <c r="BS6" i="135"/>
  <c r="BT6" i="135"/>
  <c r="BU6" i="135"/>
  <c r="BV6" i="135"/>
  <c r="BW6" i="135"/>
  <c r="BX6" i="135"/>
  <c r="BY6" i="135"/>
  <c r="BZ6" i="135"/>
  <c r="CA6" i="135"/>
  <c r="CB6" i="135"/>
  <c r="CC6" i="135"/>
  <c r="CD6" i="135"/>
  <c r="CE6" i="135"/>
  <c r="CF6" i="135"/>
  <c r="CG6" i="135"/>
  <c r="CH6" i="135"/>
  <c r="CI6" i="135"/>
  <c r="CJ6" i="135"/>
  <c r="CK6" i="135"/>
  <c r="CL6" i="135"/>
  <c r="CM6" i="135"/>
  <c r="CN6" i="135"/>
  <c r="CO6" i="135"/>
  <c r="CP6" i="135"/>
  <c r="CQ6" i="135"/>
  <c r="CR6" i="135"/>
  <c r="CS6" i="135"/>
  <c r="CT6" i="135"/>
  <c r="CU6" i="135"/>
  <c r="CV6" i="135"/>
  <c r="CW6" i="135"/>
  <c r="CX6" i="135"/>
  <c r="CY6" i="135"/>
  <c r="CZ6" i="135"/>
  <c r="DA6" i="135"/>
  <c r="DB6" i="135"/>
  <c r="DC6" i="135"/>
  <c r="DD6" i="135"/>
  <c r="DE6" i="135"/>
  <c r="DF6" i="135"/>
  <c r="DG6" i="135"/>
  <c r="DH6" i="135"/>
  <c r="DI6" i="135"/>
  <c r="DJ6" i="135"/>
  <c r="DK6" i="135"/>
  <c r="DL6" i="135"/>
  <c r="DM6" i="135"/>
  <c r="DN6" i="135"/>
  <c r="DO6" i="135"/>
  <c r="DP6" i="135"/>
  <c r="DQ6" i="135"/>
  <c r="DR6" i="135"/>
  <c r="DS6" i="135"/>
  <c r="DT6" i="135"/>
  <c r="DU6" i="135"/>
  <c r="DV6" i="135"/>
  <c r="DW6" i="135"/>
  <c r="DX6" i="135"/>
  <c r="DY6" i="135"/>
  <c r="DZ6" i="135"/>
  <c r="EA6" i="135"/>
  <c r="EB6" i="135"/>
  <c r="EC6" i="135"/>
  <c r="ED6" i="135"/>
  <c r="EE6" i="135"/>
  <c r="CO4" i="134"/>
  <c r="CP4" i="134"/>
  <c r="CQ4" i="134"/>
  <c r="CR4" i="134"/>
  <c r="CS4" i="134"/>
  <c r="CT4" i="134"/>
  <c r="CU4" i="134"/>
  <c r="CV4" i="134"/>
  <c r="CW4" i="134"/>
  <c r="CX4" i="134"/>
  <c r="CY4" i="134"/>
  <c r="CZ4" i="134"/>
  <c r="DA4" i="134"/>
  <c r="DB4" i="134"/>
  <c r="DC4" i="134"/>
  <c r="DD4" i="134"/>
  <c r="DE4" i="134"/>
  <c r="DF4" i="134"/>
  <c r="DG4" i="134"/>
  <c r="DH4" i="134"/>
  <c r="DI4" i="134"/>
  <c r="DJ4" i="134"/>
  <c r="DK4" i="134"/>
  <c r="DL4" i="134"/>
  <c r="DM4" i="134"/>
  <c r="DN4" i="134"/>
  <c r="DO4" i="134"/>
  <c r="DP4" i="134"/>
  <c r="DQ4" i="134"/>
  <c r="DR4" i="134"/>
  <c r="DS4" i="134"/>
  <c r="DT4" i="134"/>
  <c r="DU4" i="134"/>
  <c r="DV4" i="134"/>
  <c r="DW4" i="134"/>
  <c r="DX4" i="134"/>
  <c r="DY4" i="134"/>
  <c r="DZ4" i="134"/>
  <c r="EA4" i="134"/>
  <c r="EB4" i="134"/>
  <c r="EC4" i="134"/>
  <c r="ED4" i="134"/>
  <c r="EE4" i="134"/>
  <c r="CO6" i="134"/>
  <c r="CP6" i="134"/>
  <c r="CQ6" i="134"/>
  <c r="CR6" i="134"/>
  <c r="CS6" i="134"/>
  <c r="CT6" i="134"/>
  <c r="CU6" i="134"/>
  <c r="CV6" i="134"/>
  <c r="CW6" i="134"/>
  <c r="CX6" i="134"/>
  <c r="CY6" i="134"/>
  <c r="CZ6" i="134"/>
  <c r="DA6" i="134"/>
  <c r="DB6" i="134"/>
  <c r="DC6" i="134"/>
  <c r="DD6" i="134"/>
  <c r="DE6" i="134"/>
  <c r="DF6" i="134"/>
  <c r="DG6" i="134"/>
  <c r="DH6" i="134"/>
  <c r="DI6" i="134"/>
  <c r="DJ6" i="134"/>
  <c r="DK6" i="134"/>
  <c r="DL6" i="134"/>
  <c r="DM6" i="134"/>
  <c r="DN6" i="134"/>
  <c r="DO6" i="134"/>
  <c r="DP6" i="134"/>
  <c r="DQ6" i="134"/>
  <c r="DR6" i="134"/>
  <c r="DS6" i="134"/>
  <c r="DT6" i="134"/>
  <c r="DU6" i="134"/>
  <c r="DV6" i="134"/>
  <c r="DW6" i="134"/>
  <c r="DX6" i="134"/>
  <c r="DY6" i="134"/>
  <c r="DZ6" i="134"/>
  <c r="EA6" i="134"/>
  <c r="EB6" i="134"/>
  <c r="EC6" i="134"/>
  <c r="ED6" i="134"/>
  <c r="EE6" i="134"/>
  <c r="BX4" i="134"/>
  <c r="BY4" i="134"/>
  <c r="BZ4" i="134"/>
  <c r="CA4" i="134"/>
  <c r="CB4" i="134"/>
  <c r="CC4" i="134"/>
  <c r="CD4" i="134"/>
  <c r="CE4" i="134"/>
  <c r="CF4" i="134"/>
  <c r="CG4" i="134"/>
  <c r="CH4" i="134"/>
  <c r="CI4" i="134"/>
  <c r="CJ4" i="134"/>
  <c r="CK4" i="134"/>
  <c r="CL4" i="134"/>
  <c r="CM4" i="134"/>
  <c r="CN4" i="134"/>
  <c r="BX6" i="134"/>
  <c r="BY6" i="134"/>
  <c r="BZ6" i="134"/>
  <c r="CA6" i="134"/>
  <c r="CB6" i="134"/>
  <c r="CC6" i="134"/>
  <c r="CD6" i="134"/>
  <c r="CE6" i="134"/>
  <c r="CF6" i="134"/>
  <c r="CG6" i="134"/>
  <c r="CH6" i="134"/>
  <c r="CI6" i="134"/>
  <c r="CJ6" i="134"/>
  <c r="CK6" i="134"/>
  <c r="CL6" i="134"/>
  <c r="CM6" i="134"/>
  <c r="CN6" i="134"/>
  <c r="F4" i="134"/>
  <c r="G4" i="134"/>
  <c r="H4" i="134"/>
  <c r="I4" i="134"/>
  <c r="J4" i="134"/>
  <c r="K4" i="134"/>
  <c r="L4" i="134"/>
  <c r="M4" i="134"/>
  <c r="N4" i="134"/>
  <c r="O4" i="134"/>
  <c r="P4" i="134"/>
  <c r="Q4" i="134"/>
  <c r="R4" i="134"/>
  <c r="S4" i="134"/>
  <c r="T4" i="134"/>
  <c r="U4" i="134"/>
  <c r="V4" i="134"/>
  <c r="W4" i="134"/>
  <c r="X4" i="134"/>
  <c r="Y4" i="134"/>
  <c r="Z4" i="134"/>
  <c r="AA4" i="134"/>
  <c r="AB4" i="134"/>
  <c r="AC4" i="134"/>
  <c r="AD4" i="134"/>
  <c r="AE4" i="134"/>
  <c r="AF4" i="134"/>
  <c r="AG4" i="134"/>
  <c r="AH4" i="134"/>
  <c r="AI4" i="134"/>
  <c r="AJ4" i="134"/>
  <c r="AK4" i="134"/>
  <c r="AL4" i="134"/>
  <c r="AM4" i="134"/>
  <c r="AN4" i="134"/>
  <c r="AO4" i="134"/>
  <c r="AP4" i="134"/>
  <c r="AQ4" i="134"/>
  <c r="AR4" i="134"/>
  <c r="AS4" i="134"/>
  <c r="AT4" i="134"/>
  <c r="AU4" i="134"/>
  <c r="AV4" i="134"/>
  <c r="AW4" i="134"/>
  <c r="AX4" i="134"/>
  <c r="AY4" i="134"/>
  <c r="AZ4" i="134"/>
  <c r="BA4" i="134"/>
  <c r="BB4" i="134"/>
  <c r="BC4" i="134"/>
  <c r="BD4" i="134"/>
  <c r="BE4" i="134"/>
  <c r="BF4" i="134"/>
  <c r="BG4" i="134"/>
  <c r="BH4" i="134"/>
  <c r="BI4" i="134"/>
  <c r="BJ4" i="134"/>
  <c r="BK4" i="134"/>
  <c r="BL4" i="134"/>
  <c r="BM4" i="134"/>
  <c r="BN4" i="134"/>
  <c r="BO4" i="134"/>
  <c r="BP4" i="134"/>
  <c r="BQ4" i="134"/>
  <c r="BR4" i="134"/>
  <c r="BS4" i="134"/>
  <c r="BT4" i="134"/>
  <c r="BU4" i="134"/>
  <c r="BV4" i="134"/>
  <c r="BW4" i="134"/>
  <c r="F6" i="134"/>
  <c r="G6" i="134"/>
  <c r="H6" i="134"/>
  <c r="I6" i="134"/>
  <c r="J6" i="134"/>
  <c r="K6" i="134"/>
  <c r="L6" i="134"/>
  <c r="M6" i="134"/>
  <c r="N6" i="134"/>
  <c r="O6" i="134"/>
  <c r="P6" i="134"/>
  <c r="Q6" i="134"/>
  <c r="R6" i="134"/>
  <c r="S6" i="134"/>
  <c r="T6" i="134"/>
  <c r="U6" i="134"/>
  <c r="V6" i="134"/>
  <c r="W6" i="134"/>
  <c r="X6" i="134"/>
  <c r="Y6" i="134"/>
  <c r="Z6" i="134"/>
  <c r="AA6" i="134"/>
  <c r="AB6" i="134"/>
  <c r="AC6" i="134"/>
  <c r="AD6" i="134"/>
  <c r="AE6" i="134"/>
  <c r="AF6" i="134"/>
  <c r="AG6" i="134"/>
  <c r="AH6" i="134"/>
  <c r="AI6" i="134"/>
  <c r="AJ6" i="134"/>
  <c r="AK6" i="134"/>
  <c r="AL6" i="134"/>
  <c r="AM6" i="134"/>
  <c r="AN6" i="134"/>
  <c r="AO6" i="134"/>
  <c r="AP6" i="134"/>
  <c r="AQ6" i="134"/>
  <c r="AR6" i="134"/>
  <c r="AS6" i="134"/>
  <c r="AT6" i="134"/>
  <c r="AU6" i="134"/>
  <c r="AV6" i="134"/>
  <c r="AW6" i="134"/>
  <c r="AX6" i="134"/>
  <c r="AY6" i="134"/>
  <c r="AZ6" i="134"/>
  <c r="BA6" i="134"/>
  <c r="BB6" i="134"/>
  <c r="BC6" i="134"/>
  <c r="BD6" i="134"/>
  <c r="BE6" i="134"/>
  <c r="BF6" i="134"/>
  <c r="BG6" i="134"/>
  <c r="BH6" i="134"/>
  <c r="BI6" i="134"/>
  <c r="BJ6" i="134"/>
  <c r="BK6" i="134"/>
  <c r="BL6" i="134"/>
  <c r="BM6" i="134"/>
  <c r="BN6" i="134"/>
  <c r="BO6" i="134"/>
  <c r="BP6" i="134"/>
  <c r="BQ6" i="134"/>
  <c r="BR6" i="134"/>
  <c r="BS6" i="134"/>
  <c r="BT6" i="134"/>
  <c r="BU6" i="134"/>
  <c r="BV6" i="134"/>
  <c r="BW6" i="134"/>
  <c r="B4" i="134"/>
  <c r="C4" i="134"/>
  <c r="D4" i="134"/>
  <c r="E4" i="134"/>
  <c r="B6" i="134"/>
  <c r="C6" i="134"/>
  <c r="D6" i="134"/>
  <c r="E6" i="134"/>
  <c r="M22" i="116" l="1"/>
  <c r="E23" i="116"/>
  <c r="M15" i="116"/>
  <c r="M22" i="117"/>
  <c r="M12" i="115"/>
  <c r="M12" i="116"/>
  <c r="M12" i="117"/>
  <c r="M22" i="120"/>
  <c r="M23" i="120" s="1"/>
  <c r="I23" i="117"/>
  <c r="I23" i="116"/>
  <c r="I23" i="115"/>
  <c r="L21" i="117"/>
  <c r="L21" i="116"/>
  <c r="L21" i="115"/>
  <c r="L21" i="120"/>
  <c r="F9" i="117"/>
  <c r="F9" i="116"/>
  <c r="F9" i="120"/>
  <c r="F9" i="115"/>
  <c r="B18" i="115"/>
  <c r="B18" i="116"/>
  <c r="B18" i="120"/>
  <c r="B18" i="117"/>
  <c r="F22" i="117"/>
  <c r="F22" i="116"/>
  <c r="F22" i="115"/>
  <c r="F22" i="120"/>
  <c r="F23" i="120" s="1"/>
  <c r="E18" i="116"/>
  <c r="E18" i="115"/>
  <c r="E18" i="117"/>
  <c r="E18" i="120"/>
  <c r="L18" i="117"/>
  <c r="L18" i="116"/>
  <c r="L18" i="115"/>
  <c r="L18" i="120"/>
  <c r="J9" i="116"/>
  <c r="J9" i="117"/>
  <c r="J9" i="115"/>
  <c r="J9" i="120"/>
  <c r="G23" i="117"/>
  <c r="G23" i="116"/>
  <c r="G23" i="115"/>
  <c r="K23" i="117"/>
  <c r="K23" i="116"/>
  <c r="K23" i="115"/>
  <c r="B15" i="116"/>
  <c r="B15" i="117"/>
  <c r="B15" i="115"/>
  <c r="B15" i="120"/>
  <c r="F15" i="115"/>
  <c r="F15" i="120"/>
  <c r="F15" i="117"/>
  <c r="F15" i="116"/>
  <c r="B12" i="116"/>
  <c r="B12" i="117"/>
  <c r="B12" i="115"/>
  <c r="B12" i="120"/>
  <c r="H23" i="117"/>
  <c r="H23" i="116"/>
  <c r="H23" i="115"/>
  <c r="L12" i="117"/>
  <c r="L12" i="116"/>
  <c r="L12" i="115"/>
  <c r="L12" i="120"/>
  <c r="H22" i="116"/>
  <c r="H22" i="117"/>
  <c r="H22" i="115"/>
  <c r="H22" i="120"/>
  <c r="H23" i="120" s="1"/>
  <c r="K12" i="117"/>
  <c r="K12" i="116"/>
  <c r="K12" i="115"/>
  <c r="K12" i="120"/>
  <c r="F23" i="116"/>
  <c r="F23" i="115"/>
  <c r="F23" i="117"/>
  <c r="I18" i="117"/>
  <c r="I18" i="116"/>
  <c r="I18" i="115"/>
  <c r="I18" i="120"/>
  <c r="I21" i="115"/>
  <c r="I21" i="116"/>
  <c r="I21" i="120"/>
  <c r="I21" i="117"/>
  <c r="G9" i="117"/>
  <c r="G9" i="116"/>
  <c r="G9" i="115"/>
  <c r="G9" i="120"/>
  <c r="D18" i="117"/>
  <c r="D18" i="116"/>
  <c r="D18" i="115"/>
  <c r="D18" i="120"/>
  <c r="K22" i="117"/>
  <c r="K22" i="116"/>
  <c r="K22" i="120"/>
  <c r="K23" i="120" s="1"/>
  <c r="K22" i="115"/>
  <c r="G21" i="117"/>
  <c r="G21" i="120"/>
  <c r="G21" i="116"/>
  <c r="G21" i="115"/>
  <c r="G12" i="117"/>
  <c r="G12" i="116"/>
  <c r="G12" i="120"/>
  <c r="G12" i="115"/>
  <c r="J23" i="117"/>
  <c r="J23" i="116"/>
  <c r="J23" i="115"/>
  <c r="F12" i="117"/>
  <c r="F12" i="115"/>
  <c r="F12" i="116"/>
  <c r="F12" i="120"/>
  <c r="C15" i="117"/>
  <c r="C15" i="116"/>
  <c r="C15" i="120"/>
  <c r="C15" i="115"/>
  <c r="C21" i="117"/>
  <c r="C21" i="115"/>
  <c r="C21" i="120"/>
  <c r="C21" i="116"/>
  <c r="K18" i="117"/>
  <c r="K18" i="120"/>
  <c r="K18" i="115"/>
  <c r="K18" i="116"/>
  <c r="E9" i="117"/>
  <c r="E9" i="116"/>
  <c r="E9" i="115"/>
  <c r="E9" i="120"/>
  <c r="L22" i="115"/>
  <c r="L22" i="116"/>
  <c r="L22" i="120"/>
  <c r="L23" i="120" s="1"/>
  <c r="L22" i="117"/>
  <c r="L23" i="117"/>
  <c r="L23" i="116"/>
  <c r="L23" i="115"/>
  <c r="M18" i="115"/>
  <c r="M18" i="117"/>
  <c r="M18" i="120"/>
  <c r="M18" i="116"/>
  <c r="H18" i="117"/>
  <c r="H18" i="116"/>
  <c r="H18" i="115"/>
  <c r="H18" i="120"/>
  <c r="B9" i="116"/>
  <c r="B9" i="115"/>
  <c r="B9" i="117"/>
  <c r="B9" i="120"/>
  <c r="D9" i="117"/>
  <c r="D9" i="116"/>
  <c r="D9" i="115"/>
  <c r="D9" i="120"/>
  <c r="K15" i="117"/>
  <c r="K15" i="115"/>
  <c r="K15" i="120"/>
  <c r="K15" i="116"/>
  <c r="B22" i="117"/>
  <c r="B22" i="116"/>
  <c r="B22" i="115"/>
  <c r="B22" i="120"/>
  <c r="B23" i="120" s="1"/>
  <c r="G18" i="117"/>
  <c r="G18" i="115"/>
  <c r="G18" i="120"/>
  <c r="G18" i="116"/>
  <c r="I9" i="116"/>
  <c r="I9" i="117"/>
  <c r="I9" i="115"/>
  <c r="I9" i="120"/>
  <c r="B21" i="117"/>
  <c r="B21" i="115"/>
  <c r="B21" i="120"/>
  <c r="B21" i="116"/>
  <c r="H9" i="117"/>
  <c r="H9" i="116"/>
  <c r="H9" i="115"/>
  <c r="H9" i="120"/>
  <c r="J12" i="116"/>
  <c r="J12" i="115"/>
  <c r="J12" i="120"/>
  <c r="J12" i="117"/>
  <c r="C18" i="117"/>
  <c r="C18" i="116"/>
  <c r="C18" i="115"/>
  <c r="C18" i="120"/>
  <c r="C12" i="117"/>
  <c r="C12" i="116"/>
  <c r="C12" i="120"/>
  <c r="C12" i="115"/>
  <c r="B23" i="117"/>
  <c r="B23" i="116"/>
  <c r="B23" i="115"/>
  <c r="C5" i="151"/>
  <c r="D5" i="151"/>
  <c r="E5" i="151"/>
  <c r="F5" i="151"/>
  <c r="G5" i="151"/>
  <c r="H5" i="151"/>
  <c r="I5" i="151"/>
  <c r="J5" i="151"/>
  <c r="K5" i="151"/>
  <c r="L5" i="151"/>
  <c r="M5" i="151"/>
  <c r="B12" i="151"/>
  <c r="B11" i="151"/>
  <c r="B9" i="151"/>
  <c r="B8" i="151"/>
  <c r="B6" i="151"/>
  <c r="B5" i="151"/>
  <c r="B12" i="150" l="1"/>
  <c r="B11" i="150"/>
  <c r="B9" i="150"/>
  <c r="B8" i="150"/>
  <c r="B6" i="150"/>
  <c r="M5" i="150"/>
  <c r="L5" i="150"/>
  <c r="K5" i="150"/>
  <c r="J5" i="150"/>
  <c r="I5" i="150"/>
  <c r="H5" i="150"/>
  <c r="G5" i="150"/>
  <c r="F5" i="150"/>
  <c r="E5" i="150"/>
  <c r="D5" i="150"/>
  <c r="C5" i="150"/>
  <c r="B5" i="150"/>
  <c r="M5" i="149"/>
  <c r="L5" i="149"/>
  <c r="K5" i="149"/>
  <c r="J5" i="149"/>
  <c r="I5" i="149"/>
  <c r="H5" i="149"/>
  <c r="G5" i="149"/>
  <c r="F5" i="149"/>
  <c r="E5" i="149"/>
  <c r="D5" i="149"/>
  <c r="C5" i="149"/>
  <c r="L5" i="148"/>
  <c r="K5" i="148"/>
  <c r="J5" i="148"/>
  <c r="I5" i="148"/>
  <c r="H5" i="148"/>
  <c r="G5" i="148"/>
  <c r="F5" i="148"/>
  <c r="E5" i="148"/>
  <c r="D5" i="148"/>
  <c r="C5" i="148"/>
  <c r="B5" i="148"/>
  <c r="B5" i="147"/>
  <c r="C5" i="147"/>
  <c r="D5" i="147"/>
  <c r="E5" i="147"/>
  <c r="F5" i="147"/>
  <c r="G5" i="147"/>
  <c r="H5" i="147"/>
  <c r="I5" i="147"/>
  <c r="J5" i="147"/>
  <c r="K5" i="147"/>
  <c r="L5" i="147"/>
  <c r="M3" i="151"/>
  <c r="L3" i="151"/>
  <c r="K3" i="151"/>
  <c r="J3" i="151"/>
  <c r="I3" i="151"/>
  <c r="H3" i="151"/>
  <c r="G3" i="151"/>
  <c r="F3" i="151"/>
  <c r="E3" i="151"/>
  <c r="D3" i="151"/>
  <c r="C3" i="151"/>
  <c r="B3" i="151"/>
  <c r="M3" i="150"/>
  <c r="L3" i="150"/>
  <c r="K3" i="150"/>
  <c r="J3" i="150"/>
  <c r="I3" i="150"/>
  <c r="H3" i="150"/>
  <c r="G3" i="150"/>
  <c r="F3" i="150"/>
  <c r="E3" i="150"/>
  <c r="D3" i="150"/>
  <c r="C3" i="150"/>
  <c r="B3" i="150"/>
  <c r="B12" i="149"/>
  <c r="B11" i="149"/>
  <c r="B9" i="149"/>
  <c r="B8" i="149"/>
  <c r="B6" i="149"/>
  <c r="B5" i="149"/>
  <c r="M3" i="149"/>
  <c r="L3" i="149"/>
  <c r="K3" i="149"/>
  <c r="J3" i="149"/>
  <c r="I3" i="149"/>
  <c r="H3" i="149"/>
  <c r="G3" i="149"/>
  <c r="F3" i="149"/>
  <c r="E3" i="149"/>
  <c r="D3" i="149"/>
  <c r="C3" i="149"/>
  <c r="B3" i="149"/>
  <c r="L3" i="148"/>
  <c r="K3" i="148"/>
  <c r="J3" i="148"/>
  <c r="I3" i="148"/>
  <c r="H3" i="148"/>
  <c r="G3" i="148"/>
  <c r="F3" i="148"/>
  <c r="E3" i="148"/>
  <c r="D3" i="148"/>
  <c r="C3" i="148"/>
  <c r="B3" i="148"/>
  <c r="L3" i="147"/>
  <c r="K3" i="147"/>
  <c r="J3" i="147"/>
  <c r="I3" i="147"/>
  <c r="H3" i="147"/>
  <c r="G3" i="147"/>
  <c r="F3" i="147"/>
  <c r="E3" i="147"/>
  <c r="D3" i="147"/>
  <c r="C3" i="147"/>
  <c r="B3" i="147"/>
  <c r="DS6" i="112" l="1"/>
  <c r="DO6" i="112"/>
  <c r="DP6" i="112"/>
  <c r="DQ6" i="112"/>
  <c r="DR6" i="112"/>
  <c r="DD6" i="112"/>
  <c r="DE6" i="112"/>
  <c r="DF6" i="112"/>
  <c r="DG6" i="112"/>
  <c r="DH6" i="112"/>
  <c r="DI6" i="112"/>
  <c r="DJ6" i="112"/>
  <c r="DK6" i="112"/>
  <c r="DL6" i="112"/>
  <c r="DM6" i="112"/>
  <c r="DN6" i="112"/>
  <c r="CH6" i="112"/>
  <c r="CI6" i="112"/>
  <c r="CJ6" i="112"/>
  <c r="CK6" i="112"/>
  <c r="CL6" i="112"/>
  <c r="CM6" i="112"/>
  <c r="CN6" i="112"/>
  <c r="CO6" i="112"/>
  <c r="CP6" i="112"/>
  <c r="CQ6" i="112"/>
  <c r="CR6" i="112"/>
  <c r="CS6" i="112"/>
  <c r="CT6" i="112"/>
  <c r="CU6" i="112"/>
  <c r="CV6" i="112"/>
  <c r="CW6" i="112"/>
  <c r="CX6" i="112"/>
  <c r="CY6" i="112"/>
  <c r="CZ6" i="112"/>
  <c r="DA6" i="112"/>
  <c r="DB6" i="112"/>
  <c r="DC6" i="112"/>
  <c r="C6" i="112"/>
  <c r="D6" i="112"/>
  <c r="E6" i="112"/>
  <c r="F6" i="112"/>
  <c r="G6" i="112"/>
  <c r="H6" i="112"/>
  <c r="I6" i="112"/>
  <c r="J6" i="112"/>
  <c r="K6" i="112"/>
  <c r="L6" i="112"/>
  <c r="M6" i="112"/>
  <c r="N6" i="112"/>
  <c r="O6" i="112"/>
  <c r="P6" i="112"/>
  <c r="Q6" i="112"/>
  <c r="R6" i="112"/>
  <c r="S6" i="112"/>
  <c r="T6" i="112"/>
  <c r="U6" i="112"/>
  <c r="V6" i="112"/>
  <c r="W6" i="112"/>
  <c r="X6" i="112"/>
  <c r="Y6" i="112"/>
  <c r="Z6" i="112"/>
  <c r="AA6" i="112"/>
  <c r="AB6" i="112"/>
  <c r="AC6" i="112"/>
  <c r="AD6" i="112"/>
  <c r="AE6" i="112"/>
  <c r="AF6" i="112"/>
  <c r="AG6" i="112"/>
  <c r="AH6" i="112"/>
  <c r="AI6" i="112"/>
  <c r="AJ6" i="112"/>
  <c r="AK6" i="112"/>
  <c r="AL6" i="112"/>
  <c r="AM6" i="112"/>
  <c r="AN6" i="112"/>
  <c r="AO6" i="112"/>
  <c r="AP6" i="112"/>
  <c r="AQ6" i="112"/>
  <c r="AR6" i="112"/>
  <c r="AS6" i="112"/>
  <c r="AT6" i="112"/>
  <c r="AU6" i="112"/>
  <c r="AV6" i="112"/>
  <c r="AW6" i="112"/>
  <c r="AX6" i="112"/>
  <c r="AY6" i="112"/>
  <c r="AZ6" i="112"/>
  <c r="BA6" i="112"/>
  <c r="BB6" i="112"/>
  <c r="BC6" i="112"/>
  <c r="BD6" i="112"/>
  <c r="BE6" i="112"/>
  <c r="BF6" i="112"/>
  <c r="BG6" i="112"/>
  <c r="BH6" i="112"/>
  <c r="BI6" i="112"/>
  <c r="BJ6" i="112"/>
  <c r="BK6" i="112"/>
  <c r="BL6" i="112"/>
  <c r="BM6" i="112"/>
  <c r="BN6" i="112"/>
  <c r="BO6" i="112"/>
  <c r="BP6" i="112"/>
  <c r="BQ6" i="112"/>
  <c r="BR6" i="112"/>
  <c r="BS6" i="112"/>
  <c r="BT6" i="112"/>
  <c r="BU6" i="112"/>
  <c r="BV6" i="112"/>
  <c r="BW6" i="112"/>
  <c r="BX6" i="112"/>
  <c r="BY6" i="112"/>
  <c r="BZ6" i="112"/>
  <c r="CA6" i="112"/>
  <c r="CB6" i="112"/>
  <c r="CC6" i="112"/>
  <c r="CD6" i="112"/>
  <c r="CE6" i="112"/>
  <c r="CF6" i="112"/>
  <c r="CG6" i="112"/>
  <c r="B6" i="112"/>
  <c r="B6" i="89"/>
  <c r="DQ6" i="89"/>
  <c r="DR6" i="89"/>
  <c r="DS6" i="89"/>
  <c r="DC6" i="89"/>
  <c r="DD6" i="89"/>
  <c r="DE6" i="89"/>
  <c r="DF6" i="89"/>
  <c r="DG6" i="89"/>
  <c r="DH6" i="89"/>
  <c r="DI6" i="89"/>
  <c r="DJ6" i="89"/>
  <c r="DK6" i="89"/>
  <c r="DL6" i="89"/>
  <c r="DM6" i="89"/>
  <c r="DN6" i="89"/>
  <c r="DO6" i="89"/>
  <c r="DP6" i="89"/>
  <c r="BL6" i="89"/>
  <c r="BM6" i="89"/>
  <c r="BN6" i="89"/>
  <c r="BO6" i="89"/>
  <c r="BP6" i="89"/>
  <c r="BQ6" i="89"/>
  <c r="BR6" i="89"/>
  <c r="BS6" i="89"/>
  <c r="BT6" i="89"/>
  <c r="BU6" i="89"/>
  <c r="BV6" i="89"/>
  <c r="BW6" i="89"/>
  <c r="BX6" i="89"/>
  <c r="BY6" i="89"/>
  <c r="BZ6" i="89"/>
  <c r="CA6" i="89"/>
  <c r="CB6" i="89"/>
  <c r="CC6" i="89"/>
  <c r="CD6" i="89"/>
  <c r="CE6" i="89"/>
  <c r="CF6" i="89"/>
  <c r="CG6" i="89"/>
  <c r="CH6" i="89"/>
  <c r="CI6" i="89"/>
  <c r="CJ6" i="89"/>
  <c r="CK6" i="89"/>
  <c r="CL6" i="89"/>
  <c r="CM6" i="89"/>
  <c r="CN6" i="89"/>
  <c r="CO6" i="89"/>
  <c r="CP6" i="89"/>
  <c r="CQ6" i="89"/>
  <c r="CR6" i="89"/>
  <c r="CS6" i="89"/>
  <c r="CT6" i="89"/>
  <c r="CU6" i="89"/>
  <c r="CV6" i="89"/>
  <c r="CW6" i="89"/>
  <c r="CX6" i="89"/>
  <c r="CY6" i="89"/>
  <c r="CZ6" i="89"/>
  <c r="DA6" i="89"/>
  <c r="DB6" i="89"/>
  <c r="C6" i="89"/>
  <c r="D6" i="89"/>
  <c r="E6" i="89"/>
  <c r="F6" i="89"/>
  <c r="G6" i="89"/>
  <c r="H6" i="89"/>
  <c r="I6" i="89"/>
  <c r="J6" i="89"/>
  <c r="K6" i="89"/>
  <c r="L6" i="89"/>
  <c r="M6" i="89"/>
  <c r="N6" i="89"/>
  <c r="O6" i="89"/>
  <c r="P6" i="89"/>
  <c r="Q6" i="89"/>
  <c r="R6" i="89"/>
  <c r="S6" i="89"/>
  <c r="T6" i="89"/>
  <c r="U6" i="89"/>
  <c r="V6" i="89"/>
  <c r="W6" i="89"/>
  <c r="X6" i="89"/>
  <c r="Y6" i="89"/>
  <c r="Z6" i="89"/>
  <c r="AA6" i="89"/>
  <c r="AB6" i="89"/>
  <c r="AC6" i="89"/>
  <c r="AD6" i="89"/>
  <c r="AE6" i="89"/>
  <c r="AF6" i="89"/>
  <c r="AG6" i="89"/>
  <c r="AH6" i="89"/>
  <c r="AI6" i="89"/>
  <c r="AJ6" i="89"/>
  <c r="AK6" i="89"/>
  <c r="AL6" i="89"/>
  <c r="AM6" i="89"/>
  <c r="AN6" i="89"/>
  <c r="AO6" i="89"/>
  <c r="AP6" i="89"/>
  <c r="AQ6" i="89"/>
  <c r="AR6" i="89"/>
  <c r="AS6" i="89"/>
  <c r="AT6" i="89"/>
  <c r="AU6" i="89"/>
  <c r="AV6" i="89"/>
  <c r="AW6" i="89"/>
  <c r="AX6" i="89"/>
  <c r="AY6" i="89"/>
  <c r="AZ6" i="89"/>
  <c r="BA6" i="89"/>
  <c r="BB6" i="89"/>
  <c r="BC6" i="89"/>
  <c r="BD6" i="89"/>
  <c r="BE6" i="89"/>
  <c r="BF6" i="89"/>
  <c r="BG6" i="89"/>
  <c r="BH6" i="89"/>
  <c r="BI6" i="89"/>
  <c r="BJ6" i="89"/>
  <c r="BK6" i="89"/>
  <c r="B6" i="88"/>
  <c r="DN6" i="88"/>
  <c r="DO6" i="88"/>
  <c r="DP6" i="88"/>
  <c r="DQ6" i="88"/>
  <c r="DR6" i="88"/>
  <c r="DS6" i="88"/>
  <c r="DF6" i="88"/>
  <c r="DG6" i="88"/>
  <c r="DH6" i="88"/>
  <c r="DI6" i="88"/>
  <c r="DJ6" i="88"/>
  <c r="DK6" i="88"/>
  <c r="DL6" i="88"/>
  <c r="DM6" i="88"/>
  <c r="CU6" i="88"/>
  <c r="CV6" i="88"/>
  <c r="CW6" i="88"/>
  <c r="CX6" i="88"/>
  <c r="CY6" i="88"/>
  <c r="CZ6" i="88"/>
  <c r="DA6" i="88"/>
  <c r="DB6" i="88"/>
  <c r="DC6" i="88"/>
  <c r="DD6" i="88"/>
  <c r="DE6" i="88"/>
  <c r="BZ6" i="88"/>
  <c r="CA6" i="88"/>
  <c r="CB6" i="88"/>
  <c r="CC6" i="88"/>
  <c r="CD6" i="88"/>
  <c r="CE6" i="88"/>
  <c r="CF6" i="88"/>
  <c r="CG6" i="88"/>
  <c r="CH6" i="88"/>
  <c r="CI6" i="88"/>
  <c r="CJ6" i="88"/>
  <c r="CK6" i="88"/>
  <c r="CL6" i="88"/>
  <c r="CM6" i="88"/>
  <c r="CN6" i="88"/>
  <c r="CO6" i="88"/>
  <c r="CP6" i="88"/>
  <c r="CQ6" i="88"/>
  <c r="CR6" i="88"/>
  <c r="CS6" i="88"/>
  <c r="CT6" i="88"/>
  <c r="BC6" i="88"/>
  <c r="BD6" i="88"/>
  <c r="BE6" i="88"/>
  <c r="BF6" i="88"/>
  <c r="BG6" i="88"/>
  <c r="BH6" i="88"/>
  <c r="BI6" i="88"/>
  <c r="BJ6" i="88"/>
  <c r="BK6" i="88"/>
  <c r="BL6" i="88"/>
  <c r="BM6" i="88"/>
  <c r="BN6" i="88"/>
  <c r="BO6" i="88"/>
  <c r="BP6" i="88"/>
  <c r="BQ6" i="88"/>
  <c r="BR6" i="88"/>
  <c r="BS6" i="88"/>
  <c r="BT6" i="88"/>
  <c r="BU6" i="88"/>
  <c r="BV6" i="88"/>
  <c r="BW6" i="88"/>
  <c r="BX6" i="88"/>
  <c r="BY6" i="88"/>
  <c r="C6" i="88"/>
  <c r="D6" i="88"/>
  <c r="E6" i="88"/>
  <c r="F6" i="88"/>
  <c r="G6" i="88"/>
  <c r="H6" i="88"/>
  <c r="I6" i="88"/>
  <c r="J6" i="88"/>
  <c r="K6" i="88"/>
  <c r="L6" i="88"/>
  <c r="M6" i="88"/>
  <c r="N6" i="88"/>
  <c r="O6" i="88"/>
  <c r="P6" i="88"/>
  <c r="Q6" i="88"/>
  <c r="R6" i="88"/>
  <c r="S6" i="88"/>
  <c r="T6" i="88"/>
  <c r="U6" i="88"/>
  <c r="V6" i="88"/>
  <c r="W6" i="88"/>
  <c r="X6" i="88"/>
  <c r="Y6" i="88"/>
  <c r="Z6" i="88"/>
  <c r="AA6" i="88"/>
  <c r="AB6" i="88"/>
  <c r="AC6" i="88"/>
  <c r="AD6" i="88"/>
  <c r="AE6" i="88"/>
  <c r="AF6" i="88"/>
  <c r="AG6" i="88"/>
  <c r="AH6" i="88"/>
  <c r="AI6" i="88"/>
  <c r="AJ6" i="88"/>
  <c r="AK6" i="88"/>
  <c r="AL6" i="88"/>
  <c r="AM6" i="88"/>
  <c r="AN6" i="88"/>
  <c r="AO6" i="88"/>
  <c r="AP6" i="88"/>
  <c r="AQ6" i="88"/>
  <c r="AR6" i="88"/>
  <c r="AS6" i="88"/>
  <c r="AT6" i="88"/>
  <c r="AU6" i="88"/>
  <c r="AV6" i="88"/>
  <c r="AW6" i="88"/>
  <c r="AX6" i="88"/>
  <c r="AY6" i="88"/>
  <c r="AZ6" i="88"/>
  <c r="BA6" i="88"/>
  <c r="BB6" i="88"/>
  <c r="B6" i="87"/>
  <c r="DQ4" i="87"/>
  <c r="DR4" i="87"/>
  <c r="DS4" i="87"/>
  <c r="DQ6" i="87"/>
  <c r="DR6" i="87"/>
  <c r="DS6" i="87"/>
  <c r="CN4" i="87"/>
  <c r="CO4" i="87"/>
  <c r="CO4" i="88" s="1"/>
  <c r="CP4" i="87"/>
  <c r="CQ4" i="87"/>
  <c r="CR4" i="87"/>
  <c r="CS4" i="87"/>
  <c r="CS4" i="88" s="1"/>
  <c r="CT4" i="87"/>
  <c r="CU4" i="87"/>
  <c r="CU4" i="88" s="1"/>
  <c r="CV4" i="87"/>
  <c r="CW4" i="87"/>
  <c r="CX4" i="87"/>
  <c r="CY4" i="87"/>
  <c r="CZ4" i="87"/>
  <c r="DA4" i="87"/>
  <c r="DB4" i="87"/>
  <c r="DC4" i="87"/>
  <c r="DD4" i="87"/>
  <c r="DE4" i="87"/>
  <c r="DF4" i="87"/>
  <c r="DF4" i="88" s="1"/>
  <c r="DG4" i="87"/>
  <c r="DH4" i="87"/>
  <c r="DI4" i="87"/>
  <c r="DJ4" i="87"/>
  <c r="DK4" i="87"/>
  <c r="DL4" i="87"/>
  <c r="DM4" i="87"/>
  <c r="DN4" i="87"/>
  <c r="DO4" i="87"/>
  <c r="DP4" i="87"/>
  <c r="DP4" i="88" s="1"/>
  <c r="CN6" i="87"/>
  <c r="CO6" i="87"/>
  <c r="CP6" i="87"/>
  <c r="CQ6" i="87"/>
  <c r="CR6" i="87"/>
  <c r="CS6" i="87"/>
  <c r="CT6" i="87"/>
  <c r="CU6" i="87"/>
  <c r="CV6" i="87"/>
  <c r="CW6" i="87"/>
  <c r="CX6" i="87"/>
  <c r="CY6" i="87"/>
  <c r="CZ6" i="87"/>
  <c r="DA6" i="87"/>
  <c r="DB6" i="87"/>
  <c r="DC6" i="87"/>
  <c r="DD6" i="87"/>
  <c r="DE6" i="87"/>
  <c r="DF6" i="87"/>
  <c r="DG6" i="87"/>
  <c r="DH6" i="87"/>
  <c r="DI6" i="87"/>
  <c r="DJ6" i="87"/>
  <c r="DK6" i="87"/>
  <c r="DL6" i="87"/>
  <c r="DM6" i="87"/>
  <c r="DN6" i="87"/>
  <c r="DO6" i="87"/>
  <c r="DP6" i="87"/>
  <c r="BE4" i="87"/>
  <c r="BF4" i="87"/>
  <c r="BG4" i="87"/>
  <c r="BH4" i="87"/>
  <c r="BI4" i="87"/>
  <c r="BJ4" i="87"/>
  <c r="BK4" i="87"/>
  <c r="BK4" i="88" s="1"/>
  <c r="BL4" i="87"/>
  <c r="BM4" i="87"/>
  <c r="BN4" i="87"/>
  <c r="BO4" i="87"/>
  <c r="BO4" i="88" s="1"/>
  <c r="BP4" i="87"/>
  <c r="BQ4" i="87"/>
  <c r="BR4" i="87"/>
  <c r="BS4" i="87"/>
  <c r="BS4" i="88" s="1"/>
  <c r="BT4" i="87"/>
  <c r="BU4" i="87"/>
  <c r="BV4" i="87"/>
  <c r="BW4" i="87"/>
  <c r="BX4" i="87"/>
  <c r="BY4" i="87"/>
  <c r="BZ4" i="87"/>
  <c r="CA4" i="87"/>
  <c r="CB4" i="87"/>
  <c r="CC4" i="87"/>
  <c r="CC4" i="88" s="1"/>
  <c r="CD4" i="87"/>
  <c r="CE4" i="87"/>
  <c r="CF4" i="87"/>
  <c r="CG4" i="87"/>
  <c r="CH4" i="87"/>
  <c r="CI4" i="87"/>
  <c r="CJ4" i="87"/>
  <c r="CK4" i="87"/>
  <c r="CL4" i="87"/>
  <c r="CM4" i="87"/>
  <c r="BE6" i="87"/>
  <c r="BF6" i="87"/>
  <c r="BG6" i="87"/>
  <c r="BH6" i="87"/>
  <c r="BI6" i="87"/>
  <c r="BJ6" i="87"/>
  <c r="BK6" i="87"/>
  <c r="BL6" i="87"/>
  <c r="BM6" i="87"/>
  <c r="BN6" i="87"/>
  <c r="BO6" i="87"/>
  <c r="BP6" i="87"/>
  <c r="BQ6" i="87"/>
  <c r="BR6" i="87"/>
  <c r="BS6" i="87"/>
  <c r="BT6" i="87"/>
  <c r="BU6" i="87"/>
  <c r="BV6" i="87"/>
  <c r="BW6" i="87"/>
  <c r="BX6" i="87"/>
  <c r="BY6" i="87"/>
  <c r="BZ6" i="87"/>
  <c r="CA6" i="87"/>
  <c r="CB6" i="87"/>
  <c r="CC6" i="87"/>
  <c r="CD6" i="87"/>
  <c r="CE6" i="87"/>
  <c r="CF6" i="87"/>
  <c r="CG6" i="87"/>
  <c r="CH6" i="87"/>
  <c r="CI6" i="87"/>
  <c r="CJ6" i="87"/>
  <c r="CK6" i="87"/>
  <c r="CL6" i="87"/>
  <c r="CM6" i="87"/>
  <c r="C4" i="87"/>
  <c r="D4" i="87"/>
  <c r="E4" i="87"/>
  <c r="F4" i="87"/>
  <c r="G4" i="87"/>
  <c r="H4" i="87"/>
  <c r="H4" i="89" s="1"/>
  <c r="I4" i="87"/>
  <c r="J4" i="87"/>
  <c r="K4" i="87"/>
  <c r="L4" i="87"/>
  <c r="M4" i="87"/>
  <c r="N4" i="87"/>
  <c r="N4" i="88" s="1"/>
  <c r="O4" i="87"/>
  <c r="P4" i="87"/>
  <c r="Q4" i="87"/>
  <c r="R4" i="87"/>
  <c r="S4" i="87"/>
  <c r="T4" i="87"/>
  <c r="U4" i="87"/>
  <c r="V4" i="87"/>
  <c r="W4" i="87"/>
  <c r="X4" i="87"/>
  <c r="X4" i="89" s="1"/>
  <c r="Y4" i="87"/>
  <c r="Z4" i="87"/>
  <c r="AA4" i="87"/>
  <c r="AB4" i="87"/>
  <c r="AC4" i="87"/>
  <c r="AD4" i="87"/>
  <c r="AD4" i="88" s="1"/>
  <c r="AE4" i="87"/>
  <c r="AF4" i="87"/>
  <c r="AG4" i="87"/>
  <c r="AH4" i="87"/>
  <c r="AI4" i="87"/>
  <c r="AJ4" i="87"/>
  <c r="AK4" i="87"/>
  <c r="AL4" i="87"/>
  <c r="AM4" i="87"/>
  <c r="AN4" i="87"/>
  <c r="AO4" i="87"/>
  <c r="AP4" i="87"/>
  <c r="AQ4" i="87"/>
  <c r="AR4" i="87"/>
  <c r="AS4" i="87"/>
  <c r="AT4" i="87"/>
  <c r="AT4" i="88" s="1"/>
  <c r="AU4" i="87"/>
  <c r="AV4" i="87"/>
  <c r="AW4" i="87"/>
  <c r="AX4" i="87"/>
  <c r="AY4" i="87"/>
  <c r="AZ4" i="87"/>
  <c r="BA4" i="87"/>
  <c r="BB4" i="87"/>
  <c r="BC4" i="87"/>
  <c r="BC4" i="88" s="1"/>
  <c r="BD4" i="87"/>
  <c r="BD4" i="89" s="1"/>
  <c r="C6" i="87"/>
  <c r="D6" i="87"/>
  <c r="E6" i="87"/>
  <c r="F6" i="87"/>
  <c r="G6" i="87"/>
  <c r="H6" i="87"/>
  <c r="I6" i="87"/>
  <c r="J6" i="87"/>
  <c r="K6" i="87"/>
  <c r="L6" i="87"/>
  <c r="M6" i="87"/>
  <c r="N6" i="87"/>
  <c r="O6" i="87"/>
  <c r="P6" i="87"/>
  <c r="Q6" i="87"/>
  <c r="R6" i="87"/>
  <c r="S6" i="87"/>
  <c r="T6" i="87"/>
  <c r="U6" i="87"/>
  <c r="V6" i="87"/>
  <c r="W6" i="87"/>
  <c r="X6" i="87"/>
  <c r="Y6" i="87"/>
  <c r="Z6" i="87"/>
  <c r="AA6" i="87"/>
  <c r="AB6" i="87"/>
  <c r="AC6" i="87"/>
  <c r="AD6" i="87"/>
  <c r="AE6" i="87"/>
  <c r="AF6" i="87"/>
  <c r="AG6" i="87"/>
  <c r="AH6" i="87"/>
  <c r="AI6" i="87"/>
  <c r="AJ6" i="87"/>
  <c r="AK6" i="87"/>
  <c r="AL6" i="87"/>
  <c r="AM6" i="87"/>
  <c r="AN6" i="87"/>
  <c r="AO6" i="87"/>
  <c r="AP6" i="87"/>
  <c r="AQ6" i="87"/>
  <c r="AR6" i="87"/>
  <c r="AS6" i="87"/>
  <c r="AT6" i="87"/>
  <c r="AU6" i="87"/>
  <c r="AV6" i="87"/>
  <c r="AW6" i="87"/>
  <c r="AX6" i="87"/>
  <c r="AY6" i="87"/>
  <c r="AZ6" i="87"/>
  <c r="BA6" i="87"/>
  <c r="BB6" i="87"/>
  <c r="BC6" i="87"/>
  <c r="BD6" i="87"/>
  <c r="B6" i="90"/>
  <c r="B4" i="87"/>
  <c r="AU4" i="112" l="1"/>
  <c r="AU4" i="89"/>
  <c r="AU4" i="88"/>
  <c r="AI4" i="112"/>
  <c r="AI4" i="89"/>
  <c r="AI4" i="88"/>
  <c r="W4" i="112"/>
  <c r="W4" i="89"/>
  <c r="W4" i="88"/>
  <c r="G4" i="112"/>
  <c r="G4" i="89"/>
  <c r="G4" i="88"/>
  <c r="CH4" i="112"/>
  <c r="CH4" i="88"/>
  <c r="BV4" i="112"/>
  <c r="BV4" i="89"/>
  <c r="BV4" i="88"/>
  <c r="BJ4" i="112"/>
  <c r="BJ4" i="89"/>
  <c r="BJ4" i="88"/>
  <c r="DH4" i="112"/>
  <c r="DH4" i="89"/>
  <c r="DH4" i="88"/>
  <c r="CV4" i="112"/>
  <c r="CV4" i="89"/>
  <c r="CV4" i="88"/>
  <c r="BB4" i="112"/>
  <c r="BB4" i="89"/>
  <c r="AX4" i="112"/>
  <c r="AX4" i="89"/>
  <c r="AT4" i="112"/>
  <c r="AT4" i="89"/>
  <c r="AP4" i="112"/>
  <c r="AP4" i="89"/>
  <c r="AL4" i="112"/>
  <c r="AL4" i="89"/>
  <c r="AH4" i="112"/>
  <c r="AH4" i="89"/>
  <c r="AD4" i="112"/>
  <c r="AD4" i="89"/>
  <c r="Z4" i="112"/>
  <c r="Z4" i="89"/>
  <c r="V4" i="112"/>
  <c r="V4" i="89"/>
  <c r="R4" i="112"/>
  <c r="R4" i="89"/>
  <c r="N4" i="112"/>
  <c r="N4" i="89"/>
  <c r="J4" i="112"/>
  <c r="J4" i="89"/>
  <c r="F4" i="112"/>
  <c r="F4" i="89"/>
  <c r="CK4" i="112"/>
  <c r="CK4" i="89"/>
  <c r="CG4" i="112"/>
  <c r="CG4" i="89"/>
  <c r="CC4" i="112"/>
  <c r="CC4" i="89"/>
  <c r="BY4" i="112"/>
  <c r="BY4" i="89"/>
  <c r="BY4" i="88"/>
  <c r="BU4" i="112"/>
  <c r="BU4" i="89"/>
  <c r="BU4" i="88"/>
  <c r="BQ4" i="112"/>
  <c r="BQ4" i="89"/>
  <c r="BQ4" i="88"/>
  <c r="BM4" i="112"/>
  <c r="BM4" i="89"/>
  <c r="BM4" i="88"/>
  <c r="BI4" i="112"/>
  <c r="BI4" i="89"/>
  <c r="BI4" i="88"/>
  <c r="BE4" i="112"/>
  <c r="BE4" i="89"/>
  <c r="BE4" i="88"/>
  <c r="DO4" i="112"/>
  <c r="DO4" i="89"/>
  <c r="DO4" i="88"/>
  <c r="DK4" i="112"/>
  <c r="DK4" i="89"/>
  <c r="DK4" i="88"/>
  <c r="DG4" i="112"/>
  <c r="DG4" i="89"/>
  <c r="DG4" i="88"/>
  <c r="DC4" i="112"/>
  <c r="DC4" i="89"/>
  <c r="CY4" i="112"/>
  <c r="CY4" i="89"/>
  <c r="CU4" i="112"/>
  <c r="CU4" i="89"/>
  <c r="CQ4" i="112"/>
  <c r="CQ4" i="89"/>
  <c r="CQ4" i="88"/>
  <c r="DQ4" i="112"/>
  <c r="DQ4" i="89"/>
  <c r="DQ4" i="88"/>
  <c r="AP4" i="88"/>
  <c r="Z4" i="88"/>
  <c r="J4" i="88"/>
  <c r="AY4" i="112"/>
  <c r="AY4" i="89"/>
  <c r="AY4" i="88"/>
  <c r="AM4" i="112"/>
  <c r="AM4" i="89"/>
  <c r="AM4" i="88"/>
  <c r="AA4" i="112"/>
  <c r="AA4" i="89"/>
  <c r="AA4" i="88"/>
  <c r="K4" i="112"/>
  <c r="K4" i="89"/>
  <c r="K4" i="88"/>
  <c r="CD4" i="112"/>
  <c r="CD4" i="88"/>
  <c r="CD4" i="89"/>
  <c r="BR4" i="112"/>
  <c r="BR4" i="89"/>
  <c r="BR4" i="88"/>
  <c r="BF4" i="112"/>
  <c r="BF4" i="89"/>
  <c r="BF4" i="88"/>
  <c r="DL4" i="112"/>
  <c r="DL4" i="89"/>
  <c r="DL4" i="88"/>
  <c r="CZ4" i="112"/>
  <c r="CZ4" i="89"/>
  <c r="CZ4" i="88"/>
  <c r="CN4" i="112"/>
  <c r="CN4" i="89"/>
  <c r="CN4" i="88"/>
  <c r="BA4" i="112"/>
  <c r="BA4" i="89"/>
  <c r="BA4" i="88"/>
  <c r="AW4" i="89"/>
  <c r="AW4" i="112"/>
  <c r="AW4" i="88"/>
  <c r="AS4" i="112"/>
  <c r="AS4" i="89"/>
  <c r="AS4" i="88"/>
  <c r="AO4" i="112"/>
  <c r="AO4" i="89"/>
  <c r="AO4" i="88"/>
  <c r="AK4" i="112"/>
  <c r="AK4" i="89"/>
  <c r="AK4" i="88"/>
  <c r="AG4" i="112"/>
  <c r="AG4" i="89"/>
  <c r="AG4" i="88"/>
  <c r="AC4" i="112"/>
  <c r="AC4" i="89"/>
  <c r="AC4" i="88"/>
  <c r="Y4" i="112"/>
  <c r="Y4" i="89"/>
  <c r="Y4" i="88"/>
  <c r="U4" i="112"/>
  <c r="U4" i="89"/>
  <c r="U4" i="88"/>
  <c r="Q4" i="112"/>
  <c r="Q4" i="89"/>
  <c r="Q4" i="88"/>
  <c r="M4" i="112"/>
  <c r="M4" i="89"/>
  <c r="M4" i="88"/>
  <c r="I4" i="112"/>
  <c r="I4" i="89"/>
  <c r="I4" i="88"/>
  <c r="E4" i="112"/>
  <c r="E4" i="89"/>
  <c r="E4" i="88"/>
  <c r="CJ4" i="112"/>
  <c r="CJ4" i="89"/>
  <c r="CJ4" i="88"/>
  <c r="CF4" i="112"/>
  <c r="CF4" i="89"/>
  <c r="CF4" i="88"/>
  <c r="CB4" i="112"/>
  <c r="CB4" i="89"/>
  <c r="CB4" i="88"/>
  <c r="BX4" i="112"/>
  <c r="BX4" i="89"/>
  <c r="BX4" i="88"/>
  <c r="BT4" i="112"/>
  <c r="BT4" i="89"/>
  <c r="BT4" i="88"/>
  <c r="BP4" i="112"/>
  <c r="BP4" i="89"/>
  <c r="BP4" i="88"/>
  <c r="BL4" i="112"/>
  <c r="BL4" i="89"/>
  <c r="BL4" i="88"/>
  <c r="BH4" i="112"/>
  <c r="BH4" i="89"/>
  <c r="BH4" i="88"/>
  <c r="DN4" i="112"/>
  <c r="DN4" i="89"/>
  <c r="DN4" i="88"/>
  <c r="DJ4" i="112"/>
  <c r="DJ4" i="89"/>
  <c r="DF4" i="112"/>
  <c r="DF4" i="89"/>
  <c r="DB4" i="112"/>
  <c r="DB4" i="89"/>
  <c r="DB4" i="88"/>
  <c r="CX4" i="112"/>
  <c r="CX4" i="88"/>
  <c r="CT4" i="112"/>
  <c r="CT4" i="88"/>
  <c r="CT4" i="89"/>
  <c r="CP4" i="112"/>
  <c r="CP4" i="88"/>
  <c r="CP4" i="89"/>
  <c r="BB4" i="88"/>
  <c r="AL4" i="88"/>
  <c r="V4" i="88"/>
  <c r="F4" i="88"/>
  <c r="CK4" i="88"/>
  <c r="DC4" i="88"/>
  <c r="CX4" i="89"/>
  <c r="BC4" i="112"/>
  <c r="BC4" i="89"/>
  <c r="AQ4" i="112"/>
  <c r="AQ4" i="89"/>
  <c r="AQ4" i="88"/>
  <c r="AE4" i="112"/>
  <c r="AE4" i="89"/>
  <c r="AE4" i="88"/>
  <c r="S4" i="112"/>
  <c r="S4" i="89"/>
  <c r="S4" i="88"/>
  <c r="O4" i="112"/>
  <c r="O4" i="89"/>
  <c r="O4" i="88"/>
  <c r="C4" i="112"/>
  <c r="C4" i="89"/>
  <c r="C4" i="88"/>
  <c r="CL4" i="112"/>
  <c r="CL4" i="89"/>
  <c r="CL4" i="88"/>
  <c r="BZ4" i="112"/>
  <c r="BZ4" i="89"/>
  <c r="BZ4" i="88"/>
  <c r="BN4" i="112"/>
  <c r="BN4" i="89"/>
  <c r="BN4" i="88"/>
  <c r="DP4" i="89"/>
  <c r="DP4" i="112"/>
  <c r="DD4" i="112"/>
  <c r="DD4" i="89"/>
  <c r="DD4" i="88"/>
  <c r="CR4" i="112"/>
  <c r="CR4" i="89"/>
  <c r="CR4" i="88"/>
  <c r="DR4" i="112"/>
  <c r="DR4" i="89"/>
  <c r="DR4" i="88"/>
  <c r="BD4" i="112"/>
  <c r="BD4" i="88"/>
  <c r="AZ4" i="112"/>
  <c r="AZ4" i="88"/>
  <c r="AZ4" i="89"/>
  <c r="AV4" i="112"/>
  <c r="AV4" i="89"/>
  <c r="AV4" i="88"/>
  <c r="AR4" i="112"/>
  <c r="AR4" i="89"/>
  <c r="AR4" i="88"/>
  <c r="AN4" i="112"/>
  <c r="AN4" i="88"/>
  <c r="AJ4" i="112"/>
  <c r="AJ4" i="88"/>
  <c r="AJ4" i="89"/>
  <c r="AF4" i="112"/>
  <c r="AF4" i="89"/>
  <c r="AF4" i="88"/>
  <c r="AB4" i="112"/>
  <c r="AB4" i="89"/>
  <c r="AB4" i="88"/>
  <c r="X4" i="112"/>
  <c r="X4" i="88"/>
  <c r="T4" i="112"/>
  <c r="T4" i="88"/>
  <c r="T4" i="89"/>
  <c r="P4" i="112"/>
  <c r="P4" i="89"/>
  <c r="P4" i="88"/>
  <c r="L4" i="112"/>
  <c r="L4" i="89"/>
  <c r="L4" i="88"/>
  <c r="H4" i="112"/>
  <c r="H4" i="88"/>
  <c r="D4" i="112"/>
  <c r="D4" i="88"/>
  <c r="D4" i="89"/>
  <c r="CM4" i="112"/>
  <c r="CM4" i="89"/>
  <c r="CM4" i="88"/>
  <c r="CI4" i="112"/>
  <c r="CI4" i="89"/>
  <c r="CI4" i="88"/>
  <c r="CE4" i="112"/>
  <c r="CE4" i="89"/>
  <c r="CE4" i="88"/>
  <c r="CA4" i="112"/>
  <c r="CA4" i="89"/>
  <c r="CA4" i="88"/>
  <c r="BW4" i="112"/>
  <c r="BW4" i="89"/>
  <c r="BS4" i="112"/>
  <c r="BS4" i="89"/>
  <c r="BO4" i="112"/>
  <c r="BO4" i="89"/>
  <c r="BK4" i="112"/>
  <c r="BK4" i="89"/>
  <c r="BG4" i="112"/>
  <c r="BG4" i="89"/>
  <c r="DM4" i="89"/>
  <c r="DM4" i="112"/>
  <c r="DM4" i="88"/>
  <c r="DI4" i="112"/>
  <c r="DI4" i="89"/>
  <c r="DI4" i="88"/>
  <c r="DE4" i="112"/>
  <c r="DE4" i="89"/>
  <c r="DE4" i="88"/>
  <c r="DA4" i="112"/>
  <c r="DA4" i="89"/>
  <c r="DA4" i="88"/>
  <c r="CW4" i="112"/>
  <c r="CW4" i="89"/>
  <c r="CW4" i="88"/>
  <c r="CS4" i="112"/>
  <c r="CS4" i="89"/>
  <c r="CO4" i="112"/>
  <c r="CO4" i="89"/>
  <c r="DS4" i="112"/>
  <c r="DS4" i="89"/>
  <c r="DS4" i="88"/>
  <c r="AX4" i="88"/>
  <c r="AH4" i="88"/>
  <c r="R4" i="88"/>
  <c r="BW4" i="88"/>
  <c r="BG4" i="88"/>
  <c r="CG4" i="88"/>
  <c r="CY4" i="88"/>
  <c r="DJ4" i="88"/>
  <c r="AN4" i="89"/>
  <c r="CH4" i="89"/>
  <c r="AZ4" i="90"/>
  <c r="BA4" i="90"/>
  <c r="BB4" i="90"/>
  <c r="BC4" i="90"/>
  <c r="BD4" i="90"/>
  <c r="BE4" i="90"/>
  <c r="BF4" i="90"/>
  <c r="BG4" i="90"/>
  <c r="BH4" i="90"/>
  <c r="BI4" i="90"/>
  <c r="BJ4" i="90"/>
  <c r="BK4" i="90"/>
  <c r="BL4" i="90"/>
  <c r="BM4" i="90"/>
  <c r="BN4" i="90"/>
  <c r="BO4" i="90"/>
  <c r="BP4" i="90"/>
  <c r="BQ4" i="90"/>
  <c r="BR4" i="90"/>
  <c r="BS4" i="90"/>
  <c r="BT4" i="90"/>
  <c r="BU4" i="90"/>
  <c r="BV4" i="90"/>
  <c r="BW4" i="90"/>
  <c r="BX4" i="90"/>
  <c r="BY4" i="90"/>
  <c r="BZ4" i="90"/>
  <c r="CA4" i="90"/>
  <c r="CB4" i="90"/>
  <c r="CC4" i="90"/>
  <c r="CD4" i="90"/>
  <c r="CE4" i="90"/>
  <c r="CF4" i="90"/>
  <c r="CG4" i="90"/>
  <c r="CH4" i="90"/>
  <c r="CI4" i="90"/>
  <c r="CJ4" i="90"/>
  <c r="CK4" i="90"/>
  <c r="CL4" i="90"/>
  <c r="CM4" i="90"/>
  <c r="CN4" i="90"/>
  <c r="CO4" i="90"/>
  <c r="CP4" i="90"/>
  <c r="CQ4" i="90"/>
  <c r="CR4" i="90"/>
  <c r="CS4" i="90"/>
  <c r="CT4" i="90"/>
  <c r="CU4" i="90"/>
  <c r="CV4" i="90"/>
  <c r="CW4" i="90"/>
  <c r="CX4" i="90"/>
  <c r="CY4" i="90"/>
  <c r="CZ4" i="90"/>
  <c r="DA4" i="90"/>
  <c r="DB4" i="90"/>
  <c r="DC4" i="90"/>
  <c r="DD4" i="90"/>
  <c r="DE4" i="90"/>
  <c r="DF4" i="90"/>
  <c r="DG4" i="90"/>
  <c r="DH4" i="90"/>
  <c r="DI4" i="90"/>
  <c r="DJ4" i="90"/>
  <c r="DK4" i="90"/>
  <c r="DL4" i="90"/>
  <c r="DM4" i="90"/>
  <c r="DN4" i="90"/>
  <c r="DO4" i="90"/>
  <c r="DP4" i="90"/>
  <c r="DQ4" i="90"/>
  <c r="DR4" i="90"/>
  <c r="DS4" i="90"/>
  <c r="AZ6" i="90"/>
  <c r="BA6" i="90"/>
  <c r="BB6" i="90"/>
  <c r="BC6" i="90"/>
  <c r="BD6" i="90"/>
  <c r="BE6" i="90"/>
  <c r="BF6" i="90"/>
  <c r="BG6" i="90"/>
  <c r="BH6" i="90"/>
  <c r="BI6" i="90"/>
  <c r="BJ6" i="90"/>
  <c r="BK6" i="90"/>
  <c r="BL6" i="90"/>
  <c r="BM6" i="90"/>
  <c r="BN6" i="90"/>
  <c r="BO6" i="90"/>
  <c r="BP6" i="90"/>
  <c r="BQ6" i="90"/>
  <c r="BR6" i="90"/>
  <c r="BS6" i="90"/>
  <c r="BT6" i="90"/>
  <c r="BU6" i="90"/>
  <c r="BV6" i="90"/>
  <c r="BW6" i="90"/>
  <c r="BX6" i="90"/>
  <c r="BY6" i="90"/>
  <c r="BZ6" i="90"/>
  <c r="CA6" i="90"/>
  <c r="CB6" i="90"/>
  <c r="CC6" i="90"/>
  <c r="CD6" i="90"/>
  <c r="CE6" i="90"/>
  <c r="CF6" i="90"/>
  <c r="CG6" i="90"/>
  <c r="CH6" i="90"/>
  <c r="CI6" i="90"/>
  <c r="CJ6" i="90"/>
  <c r="CK6" i="90"/>
  <c r="CL6" i="90"/>
  <c r="CM6" i="90"/>
  <c r="CN6" i="90"/>
  <c r="CO6" i="90"/>
  <c r="CP6" i="90"/>
  <c r="CQ6" i="90"/>
  <c r="CR6" i="90"/>
  <c r="CS6" i="90"/>
  <c r="CT6" i="90"/>
  <c r="CU6" i="90"/>
  <c r="CV6" i="90"/>
  <c r="CW6" i="90"/>
  <c r="CX6" i="90"/>
  <c r="CY6" i="90"/>
  <c r="CZ6" i="90"/>
  <c r="DA6" i="90"/>
  <c r="DB6" i="90"/>
  <c r="DC6" i="90"/>
  <c r="DD6" i="90"/>
  <c r="DE6" i="90"/>
  <c r="DF6" i="90"/>
  <c r="DG6" i="90"/>
  <c r="DH6" i="90"/>
  <c r="DI6" i="90"/>
  <c r="DJ6" i="90"/>
  <c r="DK6" i="90"/>
  <c r="DL6" i="90"/>
  <c r="DM6" i="90"/>
  <c r="DN6" i="90"/>
  <c r="DO6" i="90"/>
  <c r="DP6" i="90"/>
  <c r="DQ6" i="90"/>
  <c r="DR6" i="90"/>
  <c r="DS6" i="90"/>
  <c r="C4" i="90"/>
  <c r="D4" i="90"/>
  <c r="E4" i="90"/>
  <c r="F4" i="90"/>
  <c r="G4" i="90"/>
  <c r="H4" i="90"/>
  <c r="I4" i="90"/>
  <c r="J4" i="90"/>
  <c r="K4" i="90"/>
  <c r="L4" i="90"/>
  <c r="M4" i="90"/>
  <c r="N4" i="90"/>
  <c r="O4" i="90"/>
  <c r="P4" i="90"/>
  <c r="Q4" i="90"/>
  <c r="R4" i="90"/>
  <c r="S4" i="90"/>
  <c r="T4" i="90"/>
  <c r="U4" i="90"/>
  <c r="V4" i="90"/>
  <c r="W4" i="90"/>
  <c r="X4" i="90"/>
  <c r="Y4" i="90"/>
  <c r="Z4" i="90"/>
  <c r="AA4" i="90"/>
  <c r="AB4" i="90"/>
  <c r="AC4" i="90"/>
  <c r="AD4" i="90"/>
  <c r="AE4" i="90"/>
  <c r="AF4" i="90"/>
  <c r="AG4" i="90"/>
  <c r="AH4" i="90"/>
  <c r="AI4" i="90"/>
  <c r="AJ4" i="90"/>
  <c r="AK4" i="90"/>
  <c r="AL4" i="90"/>
  <c r="AM4" i="90"/>
  <c r="AN4" i="90"/>
  <c r="AO4" i="90"/>
  <c r="AP4" i="90"/>
  <c r="AQ4" i="90"/>
  <c r="AR4" i="90"/>
  <c r="AS4" i="90"/>
  <c r="AT4" i="90"/>
  <c r="AU4" i="90"/>
  <c r="AV4" i="90"/>
  <c r="AW4" i="90"/>
  <c r="AX4" i="90"/>
  <c r="AY4" i="90"/>
  <c r="C6" i="90"/>
  <c r="D6" i="90"/>
  <c r="E6" i="90"/>
  <c r="F6" i="90"/>
  <c r="G6" i="90"/>
  <c r="H6" i="90"/>
  <c r="I6" i="90"/>
  <c r="J6" i="90"/>
  <c r="K6" i="90"/>
  <c r="L6" i="90"/>
  <c r="M6" i="90"/>
  <c r="N6" i="90"/>
  <c r="O6" i="90"/>
  <c r="P6" i="90"/>
  <c r="Q6" i="90"/>
  <c r="R6" i="90"/>
  <c r="S6" i="90"/>
  <c r="T6" i="90"/>
  <c r="U6" i="90"/>
  <c r="V6" i="90"/>
  <c r="W6" i="90"/>
  <c r="X6" i="90"/>
  <c r="Y6" i="90"/>
  <c r="Z6" i="90"/>
  <c r="AA6" i="90"/>
  <c r="AB6" i="90"/>
  <c r="AC6" i="90"/>
  <c r="AD6" i="90"/>
  <c r="AE6" i="90"/>
  <c r="AF6" i="90"/>
  <c r="AG6" i="90"/>
  <c r="AH6" i="90"/>
  <c r="AI6" i="90"/>
  <c r="AJ6" i="90"/>
  <c r="AK6" i="90"/>
  <c r="AL6" i="90"/>
  <c r="AM6" i="90"/>
  <c r="AN6" i="90"/>
  <c r="AO6" i="90"/>
  <c r="AP6" i="90"/>
  <c r="AQ6" i="90"/>
  <c r="AR6" i="90"/>
  <c r="AS6" i="90"/>
  <c r="AT6" i="90"/>
  <c r="AU6" i="90"/>
  <c r="AV6" i="90"/>
  <c r="AW6" i="90"/>
  <c r="AX6" i="90"/>
  <c r="AY6" i="90"/>
  <c r="B4" i="90"/>
  <c r="M3" i="106" l="1"/>
  <c r="M5" i="106"/>
  <c r="J3" i="106"/>
  <c r="K3" i="106"/>
  <c r="L3" i="106"/>
  <c r="J5" i="106"/>
  <c r="K5" i="106"/>
  <c r="L5" i="106"/>
  <c r="B3" i="106"/>
  <c r="C3" i="106"/>
  <c r="D3" i="106"/>
  <c r="E3" i="106"/>
  <c r="F3" i="106"/>
  <c r="G3" i="106"/>
  <c r="H3" i="106"/>
  <c r="I3" i="106"/>
  <c r="B5" i="106"/>
  <c r="C5" i="106"/>
  <c r="D5" i="106"/>
  <c r="E5" i="106"/>
  <c r="F5" i="106"/>
  <c r="G5" i="106"/>
  <c r="H5" i="106"/>
  <c r="I5" i="106"/>
  <c r="M3" i="105"/>
  <c r="M5" i="105"/>
  <c r="H3" i="105"/>
  <c r="I3" i="105"/>
  <c r="J3" i="105"/>
  <c r="K3" i="105"/>
  <c r="L3" i="105"/>
  <c r="H5" i="105"/>
  <c r="I5" i="105"/>
  <c r="J5" i="105"/>
  <c r="K5" i="105"/>
  <c r="L5" i="105"/>
  <c r="B3" i="105"/>
  <c r="C3" i="105"/>
  <c r="D3" i="105"/>
  <c r="E3" i="105"/>
  <c r="F3" i="105"/>
  <c r="G3" i="105"/>
  <c r="B5" i="105"/>
  <c r="C5" i="105"/>
  <c r="D5" i="105"/>
  <c r="E5" i="105"/>
  <c r="F5" i="105"/>
  <c r="G5" i="105"/>
  <c r="M3" i="103"/>
  <c r="M5" i="103"/>
  <c r="J3" i="103"/>
  <c r="K3" i="103"/>
  <c r="L3" i="103"/>
  <c r="J5" i="103"/>
  <c r="K5" i="103"/>
  <c r="L5" i="103"/>
  <c r="D3" i="103"/>
  <c r="E3" i="103"/>
  <c r="F3" i="103"/>
  <c r="G3" i="103"/>
  <c r="H3" i="103"/>
  <c r="I3" i="103"/>
  <c r="D5" i="103"/>
  <c r="E5" i="103"/>
  <c r="F5" i="103"/>
  <c r="G5" i="103"/>
  <c r="H5" i="103"/>
  <c r="I5" i="103"/>
  <c r="B3" i="103"/>
  <c r="C3" i="103"/>
  <c r="B5" i="103"/>
  <c r="C5" i="103"/>
  <c r="M3" i="78"/>
  <c r="M5" i="78"/>
  <c r="I3" i="78"/>
  <c r="J3" i="78"/>
  <c r="K3" i="78"/>
  <c r="L3" i="78"/>
  <c r="I5" i="78"/>
  <c r="J5" i="78"/>
  <c r="K5" i="78"/>
  <c r="L5" i="78"/>
  <c r="B3" i="78"/>
  <c r="C3" i="78"/>
  <c r="D3" i="78"/>
  <c r="E3" i="78"/>
  <c r="F3" i="78"/>
  <c r="G3" i="78"/>
  <c r="H3" i="78"/>
  <c r="B5" i="78"/>
  <c r="C5" i="78"/>
  <c r="D5" i="78"/>
  <c r="E5" i="78"/>
  <c r="F5" i="78"/>
  <c r="G5" i="78"/>
  <c r="H5" i="78"/>
  <c r="M3" i="107"/>
  <c r="M5" i="107"/>
  <c r="J3" i="107"/>
  <c r="K3" i="107"/>
  <c r="L3" i="107"/>
  <c r="J5" i="107"/>
  <c r="K5" i="107"/>
  <c r="L5" i="107"/>
  <c r="H3" i="107"/>
  <c r="I3" i="107"/>
  <c r="H5" i="107"/>
  <c r="I5" i="107"/>
  <c r="B3" i="107"/>
  <c r="C3" i="107"/>
  <c r="D3" i="107"/>
  <c r="E3" i="107"/>
  <c r="F3" i="107"/>
  <c r="G3" i="107"/>
  <c r="B5" i="107"/>
  <c r="C5" i="107"/>
  <c r="D5" i="107"/>
  <c r="E5" i="107"/>
  <c r="F5" i="107"/>
  <c r="G5" i="107"/>
  <c r="D4" i="102"/>
  <c r="E4" i="102"/>
  <c r="D6" i="102"/>
  <c r="E6" i="102"/>
  <c r="B4" i="102"/>
  <c r="C4" i="102"/>
  <c r="B6" i="102"/>
  <c r="C6" i="102"/>
  <c r="B4" i="76"/>
  <c r="C4" i="76"/>
  <c r="D4" i="76"/>
  <c r="E4" i="76"/>
  <c r="B6" i="76"/>
  <c r="C6" i="76"/>
  <c r="D6" i="76"/>
  <c r="E6" i="76"/>
  <c r="B5" i="85"/>
  <c r="C5" i="85"/>
  <c r="D5" i="85"/>
  <c r="E5" i="85"/>
  <c r="B7" i="85"/>
  <c r="C7" i="85"/>
  <c r="D7" i="85"/>
  <c r="E7" i="85"/>
  <c r="B4" i="73"/>
  <c r="C4" i="73"/>
  <c r="D4" i="73"/>
  <c r="E4" i="73"/>
  <c r="B6" i="73"/>
  <c r="C6" i="73"/>
  <c r="D6" i="73"/>
  <c r="E6" i="73"/>
  <c r="B4" i="67"/>
  <c r="C4" i="67"/>
  <c r="D4" i="67"/>
  <c r="E4" i="67"/>
  <c r="B6" i="67"/>
  <c r="C6" i="67"/>
  <c r="D6" i="67"/>
  <c r="E6" i="67"/>
  <c r="AG2" i="83"/>
  <c r="AG2" i="96" s="1"/>
  <c r="AH2" i="83"/>
  <c r="AH2" i="96" s="1"/>
  <c r="AI2" i="83"/>
  <c r="AI2" i="96" s="1"/>
  <c r="AJ2" i="83"/>
  <c r="AJ2" i="96" s="1"/>
  <c r="AK2" i="83"/>
  <c r="AK2" i="96" s="1"/>
  <c r="AL2" i="83"/>
  <c r="AL2" i="96" s="1"/>
  <c r="AM2" i="83"/>
  <c r="AM2" i="96" s="1"/>
  <c r="AN2" i="83"/>
  <c r="AN2" i="96" s="1"/>
  <c r="AO2" i="83"/>
  <c r="AO2" i="96" s="1"/>
  <c r="AP2" i="83"/>
  <c r="AP2" i="96" s="1"/>
  <c r="AQ2" i="83"/>
  <c r="AQ2" i="96" s="1"/>
  <c r="AR2" i="83"/>
  <c r="AR2" i="96" s="1"/>
  <c r="AS2" i="83"/>
  <c r="AS2" i="96" s="1"/>
  <c r="AT2" i="83"/>
  <c r="AT2" i="96" s="1"/>
  <c r="AU2" i="83"/>
  <c r="AU2" i="96" s="1"/>
  <c r="AV2" i="83"/>
  <c r="AV2" i="96" s="1"/>
  <c r="AW2" i="83"/>
  <c r="AW2" i="96" s="1"/>
  <c r="AX2" i="83"/>
  <c r="AX2" i="96" s="1"/>
  <c r="AY2" i="83"/>
  <c r="AY2" i="96" s="1"/>
  <c r="AZ2" i="83"/>
  <c r="AZ2" i="96" s="1"/>
  <c r="BA2" i="83"/>
  <c r="BA2" i="96" s="1"/>
  <c r="BB2" i="83"/>
  <c r="BB2" i="96" s="1"/>
  <c r="BC2" i="83"/>
  <c r="BC2" i="96" s="1"/>
  <c r="BD2" i="83"/>
  <c r="BD2" i="96" s="1"/>
  <c r="BE2" i="83"/>
  <c r="BE2" i="96" s="1"/>
  <c r="BF2" i="83"/>
  <c r="BF2" i="96" s="1"/>
  <c r="BG2" i="83"/>
  <c r="BG2" i="96" s="1"/>
  <c r="BH2" i="83"/>
  <c r="BH2" i="96" s="1"/>
  <c r="BI2" i="83"/>
  <c r="BI2" i="96" s="1"/>
  <c r="BJ2" i="83"/>
  <c r="BJ2" i="96" s="1"/>
  <c r="BK2" i="83"/>
  <c r="BK2" i="96" s="1"/>
  <c r="BL2" i="83"/>
  <c r="BL2" i="96" s="1"/>
  <c r="BM2" i="83"/>
  <c r="BM2" i="96" s="1"/>
  <c r="BN2" i="83"/>
  <c r="BN2" i="96" s="1"/>
  <c r="BO2" i="83"/>
  <c r="BO2" i="96" s="1"/>
  <c r="BP2" i="83"/>
  <c r="BP2" i="96" s="1"/>
  <c r="BQ2" i="83"/>
  <c r="BQ2" i="96" s="1"/>
  <c r="BR2" i="83"/>
  <c r="BR2" i="96" s="1"/>
  <c r="BS2" i="83"/>
  <c r="BS2" i="96" s="1"/>
  <c r="BT2" i="83"/>
  <c r="BT2" i="96" s="1"/>
  <c r="BU2" i="83"/>
  <c r="BU2" i="96" s="1"/>
  <c r="BV2" i="83"/>
  <c r="BV2" i="96" s="1"/>
  <c r="BW2" i="83"/>
  <c r="BW2" i="96" s="1"/>
  <c r="BX2" i="83"/>
  <c r="BX2" i="96" s="1"/>
  <c r="BY2" i="83"/>
  <c r="BY2" i="96" s="1"/>
  <c r="BZ2" i="83"/>
  <c r="BZ2" i="96" s="1"/>
  <c r="CA2" i="83"/>
  <c r="CA2" i="96" s="1"/>
  <c r="CB2" i="83"/>
  <c r="CB2" i="96" s="1"/>
  <c r="CC2" i="83"/>
  <c r="CC2" i="96" s="1"/>
  <c r="CD2" i="83"/>
  <c r="CD2" i="96" s="1"/>
  <c r="CE2" i="83"/>
  <c r="CE2" i="96" s="1"/>
  <c r="CF2" i="83"/>
  <c r="CF2" i="96" s="1"/>
  <c r="CG2" i="83"/>
  <c r="CG2" i="96" s="1"/>
  <c r="CH2" i="83"/>
  <c r="CH2" i="96" s="1"/>
  <c r="CI2" i="83"/>
  <c r="CI2" i="96" s="1"/>
  <c r="CJ2" i="83"/>
  <c r="CJ2" i="96" s="1"/>
  <c r="CK2" i="83"/>
  <c r="CK2" i="96" s="1"/>
  <c r="CL2" i="83"/>
  <c r="CL2" i="96" s="1"/>
  <c r="CM2" i="83"/>
  <c r="CM2" i="96" s="1"/>
  <c r="CN2" i="83"/>
  <c r="CN2" i="96" s="1"/>
  <c r="CO2" i="83"/>
  <c r="CO2" i="96" s="1"/>
  <c r="CP2" i="83"/>
  <c r="CP2" i="96" s="1"/>
  <c r="CQ2" i="83"/>
  <c r="CQ2" i="96" s="1"/>
  <c r="CR2" i="83"/>
  <c r="CR2" i="96" s="1"/>
  <c r="CS2" i="83"/>
  <c r="CS2" i="96" s="1"/>
  <c r="CT2" i="83"/>
  <c r="CT2" i="96" s="1"/>
  <c r="CU2" i="83"/>
  <c r="CU2" i="96" s="1"/>
  <c r="CV2" i="83"/>
  <c r="CV2" i="96" s="1"/>
  <c r="CW2" i="83"/>
  <c r="CW2" i="96" s="1"/>
  <c r="CX2" i="83"/>
  <c r="CX2" i="96" s="1"/>
  <c r="CY2" i="83"/>
  <c r="CY2" i="96" s="1"/>
  <c r="CZ2" i="83"/>
  <c r="CZ2" i="96" s="1"/>
  <c r="DA2" i="83"/>
  <c r="DA2" i="96" s="1"/>
  <c r="DB2" i="83"/>
  <c r="DB2" i="96" s="1"/>
  <c r="DC2" i="83"/>
  <c r="DC2" i="96" s="1"/>
  <c r="DD2" i="83"/>
  <c r="DD2" i="96" s="1"/>
  <c r="DE2" i="83"/>
  <c r="DE2" i="96" s="1"/>
  <c r="DF2" i="83"/>
  <c r="DF2" i="96" s="1"/>
  <c r="DG2" i="83"/>
  <c r="DG2" i="96" s="1"/>
  <c r="DH2" i="83"/>
  <c r="DH2" i="96" s="1"/>
  <c r="DI2" i="83"/>
  <c r="DI2" i="96" s="1"/>
  <c r="DJ2" i="83"/>
  <c r="DJ2" i="96" s="1"/>
  <c r="DK2" i="83"/>
  <c r="DK2" i="96" s="1"/>
  <c r="DL2" i="83"/>
  <c r="DL2" i="96" s="1"/>
  <c r="DM2" i="83"/>
  <c r="DM2" i="96" s="1"/>
  <c r="DN2" i="83"/>
  <c r="DN2" i="96" s="1"/>
  <c r="DO2" i="83"/>
  <c r="DO2" i="96" s="1"/>
  <c r="DP2" i="83"/>
  <c r="DP2" i="96" s="1"/>
  <c r="DQ2" i="83"/>
  <c r="DQ2" i="96" s="1"/>
  <c r="DR2" i="83"/>
  <c r="DR2" i="96" s="1"/>
  <c r="DS2" i="83"/>
  <c r="DS2" i="96" s="1"/>
  <c r="DT2" i="83"/>
  <c r="DT2" i="96" s="1"/>
  <c r="DU2" i="83"/>
  <c r="DU2" i="96" s="1"/>
  <c r="DV2" i="83"/>
  <c r="DV2" i="96" s="1"/>
  <c r="DW2" i="83"/>
  <c r="DW2" i="96" s="1"/>
  <c r="DX2" i="83"/>
  <c r="DX2" i="96" s="1"/>
  <c r="DY2" i="83"/>
  <c r="DY2" i="96" s="1"/>
  <c r="DZ2" i="83"/>
  <c r="DZ2" i="96" s="1"/>
  <c r="EA2" i="83"/>
  <c r="EA2" i="96" s="1"/>
  <c r="EB2" i="83"/>
  <c r="EB2" i="96" s="1"/>
  <c r="EC2" i="83"/>
  <c r="EC2" i="96" s="1"/>
  <c r="ED2" i="83"/>
  <c r="ED2" i="96" s="1"/>
  <c r="EE2" i="83"/>
  <c r="EE2" i="96" s="1"/>
  <c r="AG4" i="83"/>
  <c r="AG4" i="96" s="1"/>
  <c r="AH4" i="83"/>
  <c r="AH4" i="96" s="1"/>
  <c r="AI4" i="83"/>
  <c r="AI4" i="96" s="1"/>
  <c r="AJ4" i="83"/>
  <c r="AJ4" i="96" s="1"/>
  <c r="AK4" i="83"/>
  <c r="AK4" i="96" s="1"/>
  <c r="AL4" i="83"/>
  <c r="AL4" i="96" s="1"/>
  <c r="AM4" i="83"/>
  <c r="AM4" i="96" s="1"/>
  <c r="AN4" i="83"/>
  <c r="AN4" i="96" s="1"/>
  <c r="AO4" i="83"/>
  <c r="AO4" i="96" s="1"/>
  <c r="AP4" i="83"/>
  <c r="AP4" i="96" s="1"/>
  <c r="AQ4" i="83"/>
  <c r="AQ4" i="96" s="1"/>
  <c r="AR4" i="83"/>
  <c r="AR4" i="96" s="1"/>
  <c r="AS4" i="83"/>
  <c r="AS4" i="96" s="1"/>
  <c r="AT4" i="83"/>
  <c r="AT4" i="96" s="1"/>
  <c r="AU4" i="83"/>
  <c r="AU4" i="96" s="1"/>
  <c r="AV4" i="83"/>
  <c r="AV4" i="96" s="1"/>
  <c r="AW4" i="83"/>
  <c r="AW4" i="96" s="1"/>
  <c r="AX4" i="83"/>
  <c r="AX4" i="96" s="1"/>
  <c r="AY4" i="83"/>
  <c r="AY4" i="96" s="1"/>
  <c r="AZ4" i="83"/>
  <c r="AZ4" i="96" s="1"/>
  <c r="BA4" i="83"/>
  <c r="BA4" i="96" s="1"/>
  <c r="BB4" i="83"/>
  <c r="BB4" i="96" s="1"/>
  <c r="BC4" i="83"/>
  <c r="BC4" i="96" s="1"/>
  <c r="BD4" i="83"/>
  <c r="BD4" i="96" s="1"/>
  <c r="BE4" i="83"/>
  <c r="BE4" i="96" s="1"/>
  <c r="BF4" i="83"/>
  <c r="BF4" i="96" s="1"/>
  <c r="BG4" i="83"/>
  <c r="BG4" i="96" s="1"/>
  <c r="BH4" i="83"/>
  <c r="BH4" i="96" s="1"/>
  <c r="BI4" i="83"/>
  <c r="BI4" i="96" s="1"/>
  <c r="BJ4" i="83"/>
  <c r="BJ4" i="96" s="1"/>
  <c r="BK4" i="83"/>
  <c r="BK4" i="96" s="1"/>
  <c r="BL4" i="83"/>
  <c r="BL4" i="96" s="1"/>
  <c r="BM4" i="83"/>
  <c r="BM4" i="96" s="1"/>
  <c r="BN4" i="83"/>
  <c r="BN4" i="96" s="1"/>
  <c r="BO4" i="83"/>
  <c r="BO4" i="96" s="1"/>
  <c r="BP4" i="83"/>
  <c r="BP4" i="96" s="1"/>
  <c r="BQ4" i="83"/>
  <c r="BQ4" i="96" s="1"/>
  <c r="BR4" i="83"/>
  <c r="BR4" i="96" s="1"/>
  <c r="BS4" i="83"/>
  <c r="BS4" i="96" s="1"/>
  <c r="BT4" i="83"/>
  <c r="BT4" i="96" s="1"/>
  <c r="BU4" i="83"/>
  <c r="BU4" i="96" s="1"/>
  <c r="BV4" i="83"/>
  <c r="BV4" i="96" s="1"/>
  <c r="BW4" i="83"/>
  <c r="BW4" i="96" s="1"/>
  <c r="BX4" i="83"/>
  <c r="BX4" i="96" s="1"/>
  <c r="BY4" i="83"/>
  <c r="BY4" i="96" s="1"/>
  <c r="BZ4" i="83"/>
  <c r="BZ4" i="96" s="1"/>
  <c r="CA4" i="83"/>
  <c r="CA4" i="96" s="1"/>
  <c r="CB4" i="83"/>
  <c r="CB4" i="96" s="1"/>
  <c r="CC4" i="83"/>
  <c r="CC4" i="96" s="1"/>
  <c r="CD4" i="83"/>
  <c r="CD4" i="96" s="1"/>
  <c r="CE4" i="83"/>
  <c r="CE4" i="96" s="1"/>
  <c r="CF4" i="83"/>
  <c r="CF4" i="96" s="1"/>
  <c r="CG4" i="83"/>
  <c r="CG4" i="96" s="1"/>
  <c r="CH4" i="83"/>
  <c r="CH4" i="96" s="1"/>
  <c r="CI4" i="83"/>
  <c r="CI4" i="96" s="1"/>
  <c r="CJ4" i="83"/>
  <c r="CJ4" i="96" s="1"/>
  <c r="CK4" i="83"/>
  <c r="CK4" i="96" s="1"/>
  <c r="CL4" i="83"/>
  <c r="CL4" i="96" s="1"/>
  <c r="CM4" i="83"/>
  <c r="CM4" i="96" s="1"/>
  <c r="CN4" i="83"/>
  <c r="CN4" i="96" s="1"/>
  <c r="CO4" i="83"/>
  <c r="CO4" i="96" s="1"/>
  <c r="CP4" i="83"/>
  <c r="CP4" i="96" s="1"/>
  <c r="CQ4" i="83"/>
  <c r="CQ4" i="96" s="1"/>
  <c r="CR4" i="83"/>
  <c r="CR4" i="96" s="1"/>
  <c r="CS4" i="83"/>
  <c r="CS4" i="96" s="1"/>
  <c r="CT4" i="83"/>
  <c r="CT4" i="96" s="1"/>
  <c r="CU4" i="83"/>
  <c r="CU4" i="96" s="1"/>
  <c r="CV4" i="83"/>
  <c r="CV4" i="96" s="1"/>
  <c r="CW4" i="83"/>
  <c r="CW4" i="96" s="1"/>
  <c r="CX4" i="83"/>
  <c r="CX4" i="96" s="1"/>
  <c r="CY4" i="83"/>
  <c r="CY4" i="96" s="1"/>
  <c r="CZ4" i="83"/>
  <c r="CZ4" i="96" s="1"/>
  <c r="DA4" i="83"/>
  <c r="DA4" i="96" s="1"/>
  <c r="DB4" i="83"/>
  <c r="DB4" i="96" s="1"/>
  <c r="DC4" i="83"/>
  <c r="DC4" i="96" s="1"/>
  <c r="DD4" i="83"/>
  <c r="DD4" i="96" s="1"/>
  <c r="DE4" i="83"/>
  <c r="DE4" i="96" s="1"/>
  <c r="DF4" i="83"/>
  <c r="DF4" i="96" s="1"/>
  <c r="DG4" i="83"/>
  <c r="DG4" i="96" s="1"/>
  <c r="DH4" i="83"/>
  <c r="DH4" i="96" s="1"/>
  <c r="DI4" i="83"/>
  <c r="DI4" i="96" s="1"/>
  <c r="DJ4" i="83"/>
  <c r="DJ4" i="96" s="1"/>
  <c r="DK4" i="83"/>
  <c r="DK4" i="96" s="1"/>
  <c r="DL4" i="83"/>
  <c r="DL4" i="96" s="1"/>
  <c r="DM4" i="83"/>
  <c r="DM4" i="96" s="1"/>
  <c r="DN4" i="83"/>
  <c r="DN4" i="96" s="1"/>
  <c r="DO4" i="83"/>
  <c r="DO4" i="96" s="1"/>
  <c r="DP4" i="83"/>
  <c r="DP4" i="96" s="1"/>
  <c r="DQ4" i="83"/>
  <c r="DQ4" i="96" s="1"/>
  <c r="DR4" i="83"/>
  <c r="DR4" i="96" s="1"/>
  <c r="DS4" i="83"/>
  <c r="DS4" i="96" s="1"/>
  <c r="DT4" i="83"/>
  <c r="DT4" i="96" s="1"/>
  <c r="DU4" i="83"/>
  <c r="DU4" i="96" s="1"/>
  <c r="DV4" i="83"/>
  <c r="DV4" i="96" s="1"/>
  <c r="DW4" i="83"/>
  <c r="DW4" i="96" s="1"/>
  <c r="DX4" i="83"/>
  <c r="DX4" i="96" s="1"/>
  <c r="DY4" i="83"/>
  <c r="DY4" i="96" s="1"/>
  <c r="DZ4" i="83"/>
  <c r="DZ4" i="96" s="1"/>
  <c r="EA4" i="83"/>
  <c r="EA4" i="96" s="1"/>
  <c r="EB4" i="83"/>
  <c r="EB4" i="96" s="1"/>
  <c r="EC4" i="83"/>
  <c r="EC4" i="96" s="1"/>
  <c r="ED4" i="83"/>
  <c r="ED4" i="96" s="1"/>
  <c r="EE4" i="83"/>
  <c r="EE4" i="96" s="1"/>
  <c r="B2" i="83"/>
  <c r="B2" i="96" s="1"/>
  <c r="C2" i="83"/>
  <c r="C2" i="96" s="1"/>
  <c r="D2" i="83"/>
  <c r="D2" i="96" s="1"/>
  <c r="E2" i="83"/>
  <c r="E2" i="96" s="1"/>
  <c r="F2" i="83"/>
  <c r="F2" i="96" s="1"/>
  <c r="G2" i="83"/>
  <c r="G2" i="96" s="1"/>
  <c r="H2" i="83"/>
  <c r="H2" i="96" s="1"/>
  <c r="I2" i="83"/>
  <c r="I2" i="96" s="1"/>
  <c r="J2" i="83"/>
  <c r="J2" i="96" s="1"/>
  <c r="K2" i="83"/>
  <c r="K2" i="96" s="1"/>
  <c r="L2" i="83"/>
  <c r="L2" i="96" s="1"/>
  <c r="M2" i="83"/>
  <c r="M2" i="96" s="1"/>
  <c r="N2" i="83"/>
  <c r="N2" i="96" s="1"/>
  <c r="O2" i="83"/>
  <c r="O2" i="96" s="1"/>
  <c r="P2" i="83"/>
  <c r="P2" i="96" s="1"/>
  <c r="Q2" i="83"/>
  <c r="Q2" i="96" s="1"/>
  <c r="R2" i="83"/>
  <c r="R2" i="96" s="1"/>
  <c r="S2" i="83"/>
  <c r="S2" i="96" s="1"/>
  <c r="T2" i="83"/>
  <c r="T2" i="96" s="1"/>
  <c r="U2" i="83"/>
  <c r="U2" i="96" s="1"/>
  <c r="V2" i="83"/>
  <c r="V2" i="96" s="1"/>
  <c r="W2" i="83"/>
  <c r="W2" i="96" s="1"/>
  <c r="X2" i="83"/>
  <c r="X2" i="96" s="1"/>
  <c r="Y2" i="83"/>
  <c r="Y2" i="96" s="1"/>
  <c r="Z2" i="83"/>
  <c r="Z2" i="96" s="1"/>
  <c r="AA2" i="83"/>
  <c r="AA2" i="96" s="1"/>
  <c r="AB2" i="83"/>
  <c r="AB2" i="96" s="1"/>
  <c r="AC2" i="83"/>
  <c r="AC2" i="96" s="1"/>
  <c r="AD2" i="83"/>
  <c r="AD2" i="96" s="1"/>
  <c r="AE2" i="83"/>
  <c r="AE2" i="96" s="1"/>
  <c r="AF2" i="83"/>
  <c r="AF2" i="96" s="1"/>
  <c r="B4" i="83"/>
  <c r="B4" i="96" s="1"/>
  <c r="C4" i="83"/>
  <c r="C4" i="96" s="1"/>
  <c r="D4" i="83"/>
  <c r="D4" i="96" s="1"/>
  <c r="E4" i="83"/>
  <c r="E4" i="96" s="1"/>
  <c r="F4" i="83"/>
  <c r="F4" i="96" s="1"/>
  <c r="G4" i="83"/>
  <c r="G4" i="96" s="1"/>
  <c r="H4" i="83"/>
  <c r="H4" i="96" s="1"/>
  <c r="I4" i="83"/>
  <c r="I4" i="96" s="1"/>
  <c r="J4" i="83"/>
  <c r="J4" i="96" s="1"/>
  <c r="K4" i="83"/>
  <c r="K4" i="96" s="1"/>
  <c r="L4" i="83"/>
  <c r="L4" i="96" s="1"/>
  <c r="M4" i="83"/>
  <c r="M4" i="96" s="1"/>
  <c r="N4" i="83"/>
  <c r="N4" i="96" s="1"/>
  <c r="O4" i="83"/>
  <c r="O4" i="96" s="1"/>
  <c r="P4" i="83"/>
  <c r="P4" i="96" s="1"/>
  <c r="Q4" i="83"/>
  <c r="Q4" i="96" s="1"/>
  <c r="R4" i="83"/>
  <c r="R4" i="96" s="1"/>
  <c r="S4" i="83"/>
  <c r="S4" i="96" s="1"/>
  <c r="T4" i="83"/>
  <c r="T4" i="96" s="1"/>
  <c r="U4" i="83"/>
  <c r="U4" i="96" s="1"/>
  <c r="V4" i="83"/>
  <c r="V4" i="96" s="1"/>
  <c r="W4" i="83"/>
  <c r="W4" i="96" s="1"/>
  <c r="X4" i="83"/>
  <c r="X4" i="96" s="1"/>
  <c r="Y4" i="83"/>
  <c r="Y4" i="96" s="1"/>
  <c r="Z4" i="83"/>
  <c r="Z4" i="96" s="1"/>
  <c r="AA4" i="83"/>
  <c r="AA4" i="96" s="1"/>
  <c r="AB4" i="83"/>
  <c r="AB4" i="96" s="1"/>
  <c r="AC4" i="83"/>
  <c r="AC4" i="96" s="1"/>
  <c r="AD4" i="83"/>
  <c r="AD4" i="96" s="1"/>
  <c r="AE4" i="83"/>
  <c r="AE4" i="96" s="1"/>
  <c r="AF4" i="83"/>
  <c r="AF4" i="96" s="1"/>
  <c r="FS3" i="145"/>
  <c r="FT3" i="145"/>
  <c r="FU3" i="145"/>
  <c r="FV3" i="145"/>
  <c r="FW3" i="145"/>
  <c r="FX3" i="145"/>
  <c r="FY3" i="145"/>
  <c r="FZ3" i="145"/>
  <c r="GA3" i="145"/>
  <c r="GB3" i="145"/>
  <c r="GC3" i="145"/>
  <c r="GD3" i="145"/>
  <c r="GE3" i="145"/>
  <c r="GF3" i="145"/>
  <c r="GG3" i="145"/>
  <c r="GH3" i="145"/>
  <c r="GI3" i="145"/>
  <c r="GJ3" i="145"/>
  <c r="GK3" i="145"/>
  <c r="GL3" i="145"/>
  <c r="GM3" i="145"/>
  <c r="GN3" i="145"/>
  <c r="GO3" i="145"/>
  <c r="GP3" i="145"/>
  <c r="GQ3" i="145"/>
  <c r="GR3" i="145"/>
  <c r="GS3" i="145"/>
  <c r="GT3" i="145"/>
  <c r="GU3" i="145"/>
  <c r="GV3" i="145"/>
  <c r="GW3" i="145"/>
  <c r="GX3" i="145"/>
  <c r="GY3" i="145"/>
  <c r="GZ3" i="145"/>
  <c r="HA3" i="145"/>
  <c r="HB3" i="145"/>
  <c r="HC3" i="145"/>
  <c r="HD3" i="145"/>
  <c r="HE3" i="145"/>
  <c r="HF3" i="145"/>
  <c r="HG3" i="145"/>
  <c r="HH3" i="145"/>
  <c r="HI3" i="145"/>
  <c r="HJ3" i="145"/>
  <c r="HK3" i="145"/>
  <c r="HL3" i="145"/>
  <c r="HM3" i="145"/>
  <c r="HN3" i="145"/>
  <c r="HO3" i="145"/>
  <c r="HP3" i="145"/>
  <c r="FS5" i="145"/>
  <c r="FT5" i="145"/>
  <c r="FU5" i="145"/>
  <c r="FV5" i="145"/>
  <c r="FW5" i="145"/>
  <c r="FX5" i="145"/>
  <c r="FY5" i="145"/>
  <c r="FZ5" i="145"/>
  <c r="GA5" i="145"/>
  <c r="GB5" i="145"/>
  <c r="GC5" i="145"/>
  <c r="GD5" i="145"/>
  <c r="GE5" i="145"/>
  <c r="GF5" i="145"/>
  <c r="GG5" i="145"/>
  <c r="GH5" i="145"/>
  <c r="GI5" i="145"/>
  <c r="GJ5" i="145"/>
  <c r="GK5" i="145"/>
  <c r="GL5" i="145"/>
  <c r="GM5" i="145"/>
  <c r="GN5" i="145"/>
  <c r="GO5" i="145"/>
  <c r="GP5" i="145"/>
  <c r="GQ5" i="145"/>
  <c r="GR5" i="145"/>
  <c r="GS5" i="145"/>
  <c r="GT5" i="145"/>
  <c r="GU5" i="145"/>
  <c r="GV5" i="145"/>
  <c r="GW5" i="145"/>
  <c r="GX5" i="145"/>
  <c r="GY5" i="145"/>
  <c r="GZ5" i="145"/>
  <c r="HA5" i="145"/>
  <c r="HB5" i="145"/>
  <c r="HC5" i="145"/>
  <c r="HD5" i="145"/>
  <c r="HE5" i="145"/>
  <c r="HF5" i="145"/>
  <c r="HG5" i="145"/>
  <c r="HH5" i="145"/>
  <c r="HI5" i="145"/>
  <c r="HJ5" i="145"/>
  <c r="HK5" i="145"/>
  <c r="HL5" i="145"/>
  <c r="HM5" i="145"/>
  <c r="HN5" i="145"/>
  <c r="HO5" i="145"/>
  <c r="HP5" i="145"/>
  <c r="B3" i="145"/>
  <c r="C3" i="145"/>
  <c r="D3" i="145"/>
  <c r="E3" i="145"/>
  <c r="F3" i="145"/>
  <c r="G3" i="145"/>
  <c r="H3" i="145"/>
  <c r="I3" i="145"/>
  <c r="J3" i="145"/>
  <c r="K3" i="145"/>
  <c r="L3" i="145"/>
  <c r="M3" i="145"/>
  <c r="N3" i="145"/>
  <c r="O3" i="145"/>
  <c r="P3" i="145"/>
  <c r="Q3" i="145"/>
  <c r="R3" i="145"/>
  <c r="S3" i="145"/>
  <c r="T3" i="145"/>
  <c r="U3" i="145"/>
  <c r="V3" i="145"/>
  <c r="W3" i="145"/>
  <c r="X3" i="145"/>
  <c r="Y3" i="145"/>
  <c r="Z3" i="145"/>
  <c r="AA3" i="145"/>
  <c r="AB3" i="145"/>
  <c r="AC3" i="145"/>
  <c r="AD3" i="145"/>
  <c r="AE3" i="145"/>
  <c r="AF3" i="145"/>
  <c r="AG3" i="145"/>
  <c r="AH3" i="145"/>
  <c r="AI3" i="145"/>
  <c r="AJ3" i="145"/>
  <c r="AK3" i="145"/>
  <c r="AL3" i="145"/>
  <c r="AM3" i="145"/>
  <c r="AN3" i="145"/>
  <c r="AO3" i="145"/>
  <c r="AP3" i="145"/>
  <c r="AQ3" i="145"/>
  <c r="AR3" i="145"/>
  <c r="AS3" i="145"/>
  <c r="AT3" i="145"/>
  <c r="AU3" i="145"/>
  <c r="AV3" i="145"/>
  <c r="AW3" i="145"/>
  <c r="AX3" i="145"/>
  <c r="AY3" i="145"/>
  <c r="AZ3" i="145"/>
  <c r="BA3" i="145"/>
  <c r="BB3" i="145"/>
  <c r="BC3" i="145"/>
  <c r="BD3" i="145"/>
  <c r="BE3" i="145"/>
  <c r="BF3" i="145"/>
  <c r="BG3" i="145"/>
  <c r="BH3" i="145"/>
  <c r="BI3" i="145"/>
  <c r="BJ3" i="145"/>
  <c r="BK3" i="145"/>
  <c r="BL3" i="145"/>
  <c r="BM3" i="145"/>
  <c r="BN3" i="145"/>
  <c r="BO3" i="145"/>
  <c r="BP3" i="145"/>
  <c r="BQ3" i="145"/>
  <c r="BR3" i="145"/>
  <c r="BS3" i="145"/>
  <c r="BT3" i="145"/>
  <c r="BU3" i="145"/>
  <c r="BV3" i="145"/>
  <c r="BW3" i="145"/>
  <c r="BX3" i="145"/>
  <c r="BY3" i="145"/>
  <c r="BZ3" i="145"/>
  <c r="CA3" i="145"/>
  <c r="CB3" i="145"/>
  <c r="CC3" i="145"/>
  <c r="CD3" i="145"/>
  <c r="CE3" i="145"/>
  <c r="CF3" i="145"/>
  <c r="CG3" i="145"/>
  <c r="CH3" i="145"/>
  <c r="CI3" i="145"/>
  <c r="CJ3" i="145"/>
  <c r="CK3" i="145"/>
  <c r="CL3" i="145"/>
  <c r="CM3" i="145"/>
  <c r="CN3" i="145"/>
  <c r="CO3" i="145"/>
  <c r="CP3" i="145"/>
  <c r="CQ3" i="145"/>
  <c r="CR3" i="145"/>
  <c r="CS3" i="145"/>
  <c r="CT3" i="145"/>
  <c r="CU3" i="145"/>
  <c r="CV3" i="145"/>
  <c r="CW3" i="145"/>
  <c r="CX3" i="145"/>
  <c r="CY3" i="145"/>
  <c r="CZ3" i="145"/>
  <c r="DA3" i="145"/>
  <c r="DB3" i="145"/>
  <c r="DC3" i="145"/>
  <c r="DD3" i="145"/>
  <c r="DE3" i="145"/>
  <c r="DF3" i="145"/>
  <c r="DG3" i="145"/>
  <c r="DH3" i="145"/>
  <c r="DI3" i="145"/>
  <c r="DJ3" i="145"/>
  <c r="DK3" i="145"/>
  <c r="DL3" i="145"/>
  <c r="DM3" i="145"/>
  <c r="DN3" i="145"/>
  <c r="DO3" i="145"/>
  <c r="DP3" i="145"/>
  <c r="DQ3" i="145"/>
  <c r="DR3" i="145"/>
  <c r="DS3" i="145"/>
  <c r="DT3" i="145"/>
  <c r="DU3" i="145"/>
  <c r="DV3" i="145"/>
  <c r="DW3" i="145"/>
  <c r="DX3" i="145"/>
  <c r="DY3" i="145"/>
  <c r="DZ3" i="145"/>
  <c r="EA3" i="145"/>
  <c r="EB3" i="145"/>
  <c r="EC3" i="145"/>
  <c r="ED3" i="145"/>
  <c r="EE3" i="145"/>
  <c r="EF3" i="145"/>
  <c r="EG3" i="145"/>
  <c r="EH3" i="145"/>
  <c r="EI3" i="145"/>
  <c r="EJ3" i="145"/>
  <c r="EK3" i="145"/>
  <c r="EL3" i="145"/>
  <c r="EM3" i="145"/>
  <c r="EN3" i="145"/>
  <c r="EO3" i="145"/>
  <c r="EP3" i="145"/>
  <c r="EQ3" i="145"/>
  <c r="ER3" i="145"/>
  <c r="ES3" i="145"/>
  <c r="ET3" i="145"/>
  <c r="EU3" i="145"/>
  <c r="EV3" i="145"/>
  <c r="EW3" i="145"/>
  <c r="EX3" i="145"/>
  <c r="EY3" i="145"/>
  <c r="EZ3" i="145"/>
  <c r="FA3" i="145"/>
  <c r="FB3" i="145"/>
  <c r="FC3" i="145"/>
  <c r="FD3" i="145"/>
  <c r="FE3" i="145"/>
  <c r="FF3" i="145"/>
  <c r="FG3" i="145"/>
  <c r="FH3" i="145"/>
  <c r="FI3" i="145"/>
  <c r="FJ3" i="145"/>
  <c r="FK3" i="145"/>
  <c r="FL3" i="145"/>
  <c r="FM3" i="145"/>
  <c r="FN3" i="145"/>
  <c r="FO3" i="145"/>
  <c r="FP3" i="145"/>
  <c r="FQ3" i="145"/>
  <c r="FR3" i="145"/>
  <c r="B5" i="145"/>
  <c r="C5" i="145"/>
  <c r="D5" i="145"/>
  <c r="E5" i="145"/>
  <c r="F5" i="145"/>
  <c r="G5" i="145"/>
  <c r="H5" i="145"/>
  <c r="I5" i="145"/>
  <c r="J5" i="145"/>
  <c r="K5" i="145"/>
  <c r="L5" i="145"/>
  <c r="M5" i="145"/>
  <c r="N5" i="145"/>
  <c r="O5" i="145"/>
  <c r="P5" i="145"/>
  <c r="Q5" i="145"/>
  <c r="R5" i="145"/>
  <c r="S5" i="145"/>
  <c r="T5" i="145"/>
  <c r="U5" i="145"/>
  <c r="V5" i="145"/>
  <c r="W5" i="145"/>
  <c r="X5" i="145"/>
  <c r="Y5" i="145"/>
  <c r="Z5" i="145"/>
  <c r="AA5" i="145"/>
  <c r="AB5" i="145"/>
  <c r="AC5" i="145"/>
  <c r="AD5" i="145"/>
  <c r="AE5" i="145"/>
  <c r="AF5" i="145"/>
  <c r="AG5" i="145"/>
  <c r="AH5" i="145"/>
  <c r="AI5" i="145"/>
  <c r="AJ5" i="145"/>
  <c r="AK5" i="145"/>
  <c r="AL5" i="145"/>
  <c r="AM5" i="145"/>
  <c r="AN5" i="145"/>
  <c r="AO5" i="145"/>
  <c r="AP5" i="145"/>
  <c r="AQ5" i="145"/>
  <c r="AR5" i="145"/>
  <c r="AS5" i="145"/>
  <c r="AT5" i="145"/>
  <c r="AU5" i="145"/>
  <c r="AV5" i="145"/>
  <c r="AW5" i="145"/>
  <c r="AX5" i="145"/>
  <c r="AY5" i="145"/>
  <c r="AZ5" i="145"/>
  <c r="BA5" i="145"/>
  <c r="BB5" i="145"/>
  <c r="BC5" i="145"/>
  <c r="BD5" i="145"/>
  <c r="BE5" i="145"/>
  <c r="BF5" i="145"/>
  <c r="BG5" i="145"/>
  <c r="BH5" i="145"/>
  <c r="BI5" i="145"/>
  <c r="BJ5" i="145"/>
  <c r="BK5" i="145"/>
  <c r="BL5" i="145"/>
  <c r="BM5" i="145"/>
  <c r="BN5" i="145"/>
  <c r="BO5" i="145"/>
  <c r="BP5" i="145"/>
  <c r="BQ5" i="145"/>
  <c r="BR5" i="145"/>
  <c r="BS5" i="145"/>
  <c r="BT5" i="145"/>
  <c r="BU5" i="145"/>
  <c r="BV5" i="145"/>
  <c r="BW5" i="145"/>
  <c r="BX5" i="145"/>
  <c r="BY5" i="145"/>
  <c r="BZ5" i="145"/>
  <c r="CA5" i="145"/>
  <c r="CB5" i="145"/>
  <c r="CC5" i="145"/>
  <c r="CD5" i="145"/>
  <c r="CE5" i="145"/>
  <c r="CF5" i="145"/>
  <c r="CG5" i="145"/>
  <c r="CH5" i="145"/>
  <c r="CI5" i="145"/>
  <c r="CJ5" i="145"/>
  <c r="CK5" i="145"/>
  <c r="CL5" i="145"/>
  <c r="CM5" i="145"/>
  <c r="CN5" i="145"/>
  <c r="CO5" i="145"/>
  <c r="CP5" i="145"/>
  <c r="CQ5" i="145"/>
  <c r="CR5" i="145"/>
  <c r="CS5" i="145"/>
  <c r="CT5" i="145"/>
  <c r="CU5" i="145"/>
  <c r="CV5" i="145"/>
  <c r="CW5" i="145"/>
  <c r="CX5" i="145"/>
  <c r="CY5" i="145"/>
  <c r="CZ5" i="145"/>
  <c r="DA5" i="145"/>
  <c r="DB5" i="145"/>
  <c r="DC5" i="145"/>
  <c r="DD5" i="145"/>
  <c r="DE5" i="145"/>
  <c r="DF5" i="145"/>
  <c r="DG5" i="145"/>
  <c r="DH5" i="145"/>
  <c r="DI5" i="145"/>
  <c r="DJ5" i="145"/>
  <c r="DK5" i="145"/>
  <c r="DL5" i="145"/>
  <c r="DM5" i="145"/>
  <c r="DN5" i="145"/>
  <c r="DO5" i="145"/>
  <c r="DP5" i="145"/>
  <c r="DQ5" i="145"/>
  <c r="DR5" i="145"/>
  <c r="DS5" i="145"/>
  <c r="DT5" i="145"/>
  <c r="DU5" i="145"/>
  <c r="DV5" i="145"/>
  <c r="DW5" i="145"/>
  <c r="DX5" i="145"/>
  <c r="DY5" i="145"/>
  <c r="DZ5" i="145"/>
  <c r="EA5" i="145"/>
  <c r="EB5" i="145"/>
  <c r="EC5" i="145"/>
  <c r="ED5" i="145"/>
  <c r="EE5" i="145"/>
  <c r="EF5" i="145"/>
  <c r="EG5" i="145"/>
  <c r="EH5" i="145"/>
  <c r="EI5" i="145"/>
  <c r="EJ5" i="145"/>
  <c r="EK5" i="145"/>
  <c r="EL5" i="145"/>
  <c r="EM5" i="145"/>
  <c r="EN5" i="145"/>
  <c r="EO5" i="145"/>
  <c r="EP5" i="145"/>
  <c r="EQ5" i="145"/>
  <c r="ER5" i="145"/>
  <c r="ES5" i="145"/>
  <c r="ET5" i="145"/>
  <c r="EU5" i="145"/>
  <c r="EV5" i="145"/>
  <c r="EW5" i="145"/>
  <c r="EX5" i="145"/>
  <c r="EY5" i="145"/>
  <c r="EZ5" i="145"/>
  <c r="FA5" i="145"/>
  <c r="FB5" i="145"/>
  <c r="FC5" i="145"/>
  <c r="FD5" i="145"/>
  <c r="FE5" i="145"/>
  <c r="FF5" i="145"/>
  <c r="FG5" i="145"/>
  <c r="FH5" i="145"/>
  <c r="FI5" i="145"/>
  <c r="FJ5" i="145"/>
  <c r="FK5" i="145"/>
  <c r="FL5" i="145"/>
  <c r="FM5" i="145"/>
  <c r="FN5" i="145"/>
  <c r="FO5" i="145"/>
  <c r="FP5" i="145"/>
  <c r="FQ5" i="145"/>
  <c r="FR5" i="145"/>
  <c r="FY3" i="144"/>
  <c r="FZ3" i="144"/>
  <c r="GA3" i="144"/>
  <c r="GB3" i="144"/>
  <c r="GC3" i="144"/>
  <c r="GD3" i="144"/>
  <c r="GE3" i="144"/>
  <c r="GF3" i="144"/>
  <c r="GG3" i="144"/>
  <c r="GH3" i="144"/>
  <c r="GI3" i="144"/>
  <c r="GJ3" i="144"/>
  <c r="GK3" i="144"/>
  <c r="GL3" i="144"/>
  <c r="GM3" i="144"/>
  <c r="GN3" i="144"/>
  <c r="GO3" i="144"/>
  <c r="GP3" i="144"/>
  <c r="GQ3" i="144"/>
  <c r="GR3" i="144"/>
  <c r="GS3" i="144"/>
  <c r="GT3" i="144"/>
  <c r="GU3" i="144"/>
  <c r="GV3" i="144"/>
  <c r="GW3" i="144"/>
  <c r="GX3" i="144"/>
  <c r="GY3" i="144"/>
  <c r="GZ3" i="144"/>
  <c r="HA3" i="144"/>
  <c r="HB3" i="144"/>
  <c r="HC3" i="144"/>
  <c r="HD3" i="144"/>
  <c r="HE3" i="144"/>
  <c r="HF3" i="144"/>
  <c r="HG3" i="144"/>
  <c r="HH3" i="144"/>
  <c r="HI3" i="144"/>
  <c r="HJ3" i="144"/>
  <c r="HK3" i="144"/>
  <c r="HL3" i="144"/>
  <c r="HM3" i="144"/>
  <c r="HN3" i="144"/>
  <c r="HO3" i="144"/>
  <c r="HP3" i="144"/>
  <c r="FY5" i="144"/>
  <c r="FZ5" i="144"/>
  <c r="GA5" i="144"/>
  <c r="GB5" i="144"/>
  <c r="GC5" i="144"/>
  <c r="GD5" i="144"/>
  <c r="GE5" i="144"/>
  <c r="GF5" i="144"/>
  <c r="GG5" i="144"/>
  <c r="GH5" i="144"/>
  <c r="GI5" i="144"/>
  <c r="GJ5" i="144"/>
  <c r="GK5" i="144"/>
  <c r="GL5" i="144"/>
  <c r="GM5" i="144"/>
  <c r="GN5" i="144"/>
  <c r="GO5" i="144"/>
  <c r="GP5" i="144"/>
  <c r="GQ5" i="144"/>
  <c r="GR5" i="144"/>
  <c r="GS5" i="144"/>
  <c r="GT5" i="144"/>
  <c r="GU5" i="144"/>
  <c r="GV5" i="144"/>
  <c r="GW5" i="144"/>
  <c r="GX5" i="144"/>
  <c r="GY5" i="144"/>
  <c r="GZ5" i="144"/>
  <c r="HA5" i="144"/>
  <c r="HB5" i="144"/>
  <c r="HC5" i="144"/>
  <c r="HD5" i="144"/>
  <c r="HE5" i="144"/>
  <c r="HF5" i="144"/>
  <c r="HG5" i="144"/>
  <c r="HH5" i="144"/>
  <c r="HI5" i="144"/>
  <c r="HJ5" i="144"/>
  <c r="HK5" i="144"/>
  <c r="HL5" i="144"/>
  <c r="HM5" i="144"/>
  <c r="HN5" i="144"/>
  <c r="HO5" i="144"/>
  <c r="HP5" i="144"/>
  <c r="DD3" i="144"/>
  <c r="DE3" i="144"/>
  <c r="DF3" i="144"/>
  <c r="DG3" i="144"/>
  <c r="DH3" i="144"/>
  <c r="DI3" i="144"/>
  <c r="DJ3" i="144"/>
  <c r="DK3" i="144"/>
  <c r="DL3" i="144"/>
  <c r="DM3" i="144"/>
  <c r="DN3" i="144"/>
  <c r="DO3" i="144"/>
  <c r="DP3" i="144"/>
  <c r="DQ3" i="144"/>
  <c r="DR3" i="144"/>
  <c r="DS3" i="144"/>
  <c r="DT3" i="144"/>
  <c r="DU3" i="144"/>
  <c r="DV3" i="144"/>
  <c r="DW3" i="144"/>
  <c r="DX3" i="144"/>
  <c r="DY3" i="144"/>
  <c r="DZ3" i="144"/>
  <c r="EA3" i="144"/>
  <c r="EB3" i="144"/>
  <c r="EC3" i="144"/>
  <c r="ED3" i="144"/>
  <c r="EE3" i="144"/>
  <c r="EF3" i="144"/>
  <c r="EG3" i="144"/>
  <c r="EH3" i="144"/>
  <c r="EI3" i="144"/>
  <c r="EJ3" i="144"/>
  <c r="EK3" i="144"/>
  <c r="EL3" i="144"/>
  <c r="EM3" i="144"/>
  <c r="EN3" i="144"/>
  <c r="EO3" i="144"/>
  <c r="EP3" i="144"/>
  <c r="EQ3" i="144"/>
  <c r="ER3" i="144"/>
  <c r="ES3" i="144"/>
  <c r="ET3" i="144"/>
  <c r="EU3" i="144"/>
  <c r="EV3" i="144"/>
  <c r="EW3" i="144"/>
  <c r="EX3" i="144"/>
  <c r="EY3" i="144"/>
  <c r="EZ3" i="144"/>
  <c r="FA3" i="144"/>
  <c r="FB3" i="144"/>
  <c r="FC3" i="144"/>
  <c r="FD3" i="144"/>
  <c r="FE3" i="144"/>
  <c r="FF3" i="144"/>
  <c r="FG3" i="144"/>
  <c r="FH3" i="144"/>
  <c r="FI3" i="144"/>
  <c r="FJ3" i="144"/>
  <c r="FK3" i="144"/>
  <c r="FL3" i="144"/>
  <c r="FM3" i="144"/>
  <c r="FN3" i="144"/>
  <c r="FO3" i="144"/>
  <c r="FP3" i="144"/>
  <c r="FQ3" i="144"/>
  <c r="FR3" i="144"/>
  <c r="FS3" i="144"/>
  <c r="FT3" i="144"/>
  <c r="FU3" i="144"/>
  <c r="FV3" i="144"/>
  <c r="FW3" i="144"/>
  <c r="FX3" i="144"/>
  <c r="DD5" i="144"/>
  <c r="DE5" i="144"/>
  <c r="DF5" i="144"/>
  <c r="DG5" i="144"/>
  <c r="DH5" i="144"/>
  <c r="DI5" i="144"/>
  <c r="DJ5" i="144"/>
  <c r="DK5" i="144"/>
  <c r="DL5" i="144"/>
  <c r="DM5" i="144"/>
  <c r="DN5" i="144"/>
  <c r="DO5" i="144"/>
  <c r="DP5" i="144"/>
  <c r="DQ5" i="144"/>
  <c r="DR5" i="144"/>
  <c r="DS5" i="144"/>
  <c r="DT5" i="144"/>
  <c r="DU5" i="144"/>
  <c r="DV5" i="144"/>
  <c r="DW5" i="144"/>
  <c r="DX5" i="144"/>
  <c r="DY5" i="144"/>
  <c r="DZ5" i="144"/>
  <c r="EA5" i="144"/>
  <c r="EB5" i="144"/>
  <c r="EC5" i="144"/>
  <c r="ED5" i="144"/>
  <c r="EE5" i="144"/>
  <c r="EF5" i="144"/>
  <c r="EG5" i="144"/>
  <c r="EH5" i="144"/>
  <c r="EI5" i="144"/>
  <c r="EJ5" i="144"/>
  <c r="EK5" i="144"/>
  <c r="EL5" i="144"/>
  <c r="EM5" i="144"/>
  <c r="EN5" i="144"/>
  <c r="EO5" i="144"/>
  <c r="EP5" i="144"/>
  <c r="EQ5" i="144"/>
  <c r="ER5" i="144"/>
  <c r="ES5" i="144"/>
  <c r="ET5" i="144"/>
  <c r="EU5" i="144"/>
  <c r="EV5" i="144"/>
  <c r="EW5" i="144"/>
  <c r="EX5" i="144"/>
  <c r="EY5" i="144"/>
  <c r="EZ5" i="144"/>
  <c r="FA5" i="144"/>
  <c r="FB5" i="144"/>
  <c r="FC5" i="144"/>
  <c r="FD5" i="144"/>
  <c r="FE5" i="144"/>
  <c r="FF5" i="144"/>
  <c r="FG5" i="144"/>
  <c r="FH5" i="144"/>
  <c r="FI5" i="144"/>
  <c r="FJ5" i="144"/>
  <c r="FK5" i="144"/>
  <c r="FL5" i="144"/>
  <c r="FM5" i="144"/>
  <c r="FN5" i="144"/>
  <c r="FO5" i="144"/>
  <c r="FP5" i="144"/>
  <c r="FQ5" i="144"/>
  <c r="FR5" i="144"/>
  <c r="FS5" i="144"/>
  <c r="FT5" i="144"/>
  <c r="FU5" i="144"/>
  <c r="FV5" i="144"/>
  <c r="FW5" i="144"/>
  <c r="FX5" i="144"/>
  <c r="AY3" i="144"/>
  <c r="AZ3" i="144"/>
  <c r="BA3" i="144"/>
  <c r="BB3" i="144"/>
  <c r="BC3" i="144"/>
  <c r="BD3" i="144"/>
  <c r="BE3" i="144"/>
  <c r="BF3" i="144"/>
  <c r="BG3" i="144"/>
  <c r="BH3" i="144"/>
  <c r="BI3" i="144"/>
  <c r="BJ3" i="144"/>
  <c r="BK3" i="144"/>
  <c r="BL3" i="144"/>
  <c r="BM3" i="144"/>
  <c r="BN3" i="144"/>
  <c r="BO3" i="144"/>
  <c r="BP3" i="144"/>
  <c r="BQ3" i="144"/>
  <c r="BR3" i="144"/>
  <c r="BS3" i="144"/>
  <c r="BT3" i="144"/>
  <c r="BU3" i="144"/>
  <c r="BV3" i="144"/>
  <c r="BW3" i="144"/>
  <c r="BX3" i="144"/>
  <c r="BY3" i="144"/>
  <c r="BZ3" i="144"/>
  <c r="CA3" i="144"/>
  <c r="CB3" i="144"/>
  <c r="CC3" i="144"/>
  <c r="CD3" i="144"/>
  <c r="CE3" i="144"/>
  <c r="CF3" i="144"/>
  <c r="CG3" i="144"/>
  <c r="CH3" i="144"/>
  <c r="CI3" i="144"/>
  <c r="CJ3" i="144"/>
  <c r="CK3" i="144"/>
  <c r="CL3" i="144"/>
  <c r="CM3" i="144"/>
  <c r="CN3" i="144"/>
  <c r="CO3" i="144"/>
  <c r="CP3" i="144"/>
  <c r="CQ3" i="144"/>
  <c r="CR3" i="144"/>
  <c r="CS3" i="144"/>
  <c r="CT3" i="144"/>
  <c r="CU3" i="144"/>
  <c r="CV3" i="144"/>
  <c r="CW3" i="144"/>
  <c r="CX3" i="144"/>
  <c r="CY3" i="144"/>
  <c r="CZ3" i="144"/>
  <c r="DA3" i="144"/>
  <c r="DB3" i="144"/>
  <c r="DC3" i="144"/>
  <c r="AY5" i="144"/>
  <c r="AZ5" i="144"/>
  <c r="BA5" i="144"/>
  <c r="BB5" i="144"/>
  <c r="BC5" i="144"/>
  <c r="BD5" i="144"/>
  <c r="BE5" i="144"/>
  <c r="BF5" i="144"/>
  <c r="BG5" i="144"/>
  <c r="BH5" i="144"/>
  <c r="BI5" i="144"/>
  <c r="BJ5" i="144"/>
  <c r="BK5" i="144"/>
  <c r="BL5" i="144"/>
  <c r="BM5" i="144"/>
  <c r="BN5" i="144"/>
  <c r="BO5" i="144"/>
  <c r="BP5" i="144"/>
  <c r="BQ5" i="144"/>
  <c r="BR5" i="144"/>
  <c r="BS5" i="144"/>
  <c r="BT5" i="144"/>
  <c r="BU5" i="144"/>
  <c r="BV5" i="144"/>
  <c r="BW5" i="144"/>
  <c r="BX5" i="144"/>
  <c r="BY5" i="144"/>
  <c r="BZ5" i="144"/>
  <c r="CA5" i="144"/>
  <c r="CB5" i="144"/>
  <c r="CC5" i="144"/>
  <c r="CD5" i="144"/>
  <c r="CE5" i="144"/>
  <c r="CF5" i="144"/>
  <c r="CG5" i="144"/>
  <c r="CH5" i="144"/>
  <c r="CI5" i="144"/>
  <c r="CJ5" i="144"/>
  <c r="CK5" i="144"/>
  <c r="CL5" i="144"/>
  <c r="CM5" i="144"/>
  <c r="CN5" i="144"/>
  <c r="CO5" i="144"/>
  <c r="CP5" i="144"/>
  <c r="CQ5" i="144"/>
  <c r="CR5" i="144"/>
  <c r="CS5" i="144"/>
  <c r="CT5" i="144"/>
  <c r="CU5" i="144"/>
  <c r="CV5" i="144"/>
  <c r="CW5" i="144"/>
  <c r="CX5" i="144"/>
  <c r="CY5" i="144"/>
  <c r="CZ5" i="144"/>
  <c r="DA5" i="144"/>
  <c r="DB5" i="144"/>
  <c r="DC5" i="144"/>
  <c r="B3" i="144"/>
  <c r="C3" i="144"/>
  <c r="D3" i="144"/>
  <c r="E3" i="144"/>
  <c r="F3" i="144"/>
  <c r="G3" i="144"/>
  <c r="H3" i="144"/>
  <c r="I3" i="144"/>
  <c r="J3" i="144"/>
  <c r="K3" i="144"/>
  <c r="L3" i="144"/>
  <c r="M3" i="144"/>
  <c r="N3" i="144"/>
  <c r="O3" i="144"/>
  <c r="P3" i="144"/>
  <c r="Q3" i="144"/>
  <c r="R3" i="144"/>
  <c r="S3" i="144"/>
  <c r="T3" i="144"/>
  <c r="U3" i="144"/>
  <c r="V3" i="144"/>
  <c r="W3" i="144"/>
  <c r="X3" i="144"/>
  <c r="Y3" i="144"/>
  <c r="Z3" i="144"/>
  <c r="AA3" i="144"/>
  <c r="AB3" i="144"/>
  <c r="AC3" i="144"/>
  <c r="AD3" i="144"/>
  <c r="AE3" i="144"/>
  <c r="AF3" i="144"/>
  <c r="AG3" i="144"/>
  <c r="AH3" i="144"/>
  <c r="AI3" i="144"/>
  <c r="AJ3" i="144"/>
  <c r="AK3" i="144"/>
  <c r="AL3" i="144"/>
  <c r="AM3" i="144"/>
  <c r="AN3" i="144"/>
  <c r="AO3" i="144"/>
  <c r="AP3" i="144"/>
  <c r="AQ3" i="144"/>
  <c r="AR3" i="144"/>
  <c r="AS3" i="144"/>
  <c r="AT3" i="144"/>
  <c r="AU3" i="144"/>
  <c r="AV3" i="144"/>
  <c r="AW3" i="144"/>
  <c r="AX3" i="144"/>
  <c r="B5" i="144"/>
  <c r="C5" i="144"/>
  <c r="D5" i="144"/>
  <c r="E5" i="144"/>
  <c r="F5" i="144"/>
  <c r="G5" i="144"/>
  <c r="H5" i="144"/>
  <c r="I5" i="144"/>
  <c r="J5" i="144"/>
  <c r="K5" i="144"/>
  <c r="L5" i="144"/>
  <c r="M5" i="144"/>
  <c r="N5" i="144"/>
  <c r="O5" i="144"/>
  <c r="P5" i="144"/>
  <c r="Q5" i="144"/>
  <c r="R5" i="144"/>
  <c r="S5" i="144"/>
  <c r="T5" i="144"/>
  <c r="U5" i="144"/>
  <c r="V5" i="144"/>
  <c r="W5" i="144"/>
  <c r="X5" i="144"/>
  <c r="Y5" i="144"/>
  <c r="Z5" i="144"/>
  <c r="AA5" i="144"/>
  <c r="AB5" i="144"/>
  <c r="AC5" i="144"/>
  <c r="AD5" i="144"/>
  <c r="AE5" i="144"/>
  <c r="AF5" i="144"/>
  <c r="AG5" i="144"/>
  <c r="AH5" i="144"/>
  <c r="AI5" i="144"/>
  <c r="AJ5" i="144"/>
  <c r="AK5" i="144"/>
  <c r="AL5" i="144"/>
  <c r="AM5" i="144"/>
  <c r="AN5" i="144"/>
  <c r="AO5" i="144"/>
  <c r="AP5" i="144"/>
  <c r="AQ5" i="144"/>
  <c r="AR5" i="144"/>
  <c r="AS5" i="144"/>
  <c r="AT5" i="144"/>
  <c r="AU5" i="144"/>
  <c r="AV5" i="144"/>
  <c r="AW5" i="144"/>
  <c r="AX5" i="144"/>
  <c r="GK3" i="143"/>
  <c r="GL3" i="143"/>
  <c r="GM3" i="143"/>
  <c r="GN3" i="143"/>
  <c r="GO3" i="143"/>
  <c r="GP3" i="143"/>
  <c r="GQ3" i="143"/>
  <c r="GR3" i="143"/>
  <c r="GS3" i="143"/>
  <c r="GT3" i="143"/>
  <c r="GU3" i="143"/>
  <c r="GV3" i="143"/>
  <c r="GW3" i="143"/>
  <c r="GX3" i="143"/>
  <c r="GY3" i="143"/>
  <c r="GZ3" i="143"/>
  <c r="HA3" i="143"/>
  <c r="HB3" i="143"/>
  <c r="HC3" i="143"/>
  <c r="HD3" i="143"/>
  <c r="HE3" i="143"/>
  <c r="HF3" i="143"/>
  <c r="HG3" i="143"/>
  <c r="HH3" i="143"/>
  <c r="HI3" i="143"/>
  <c r="HJ3" i="143"/>
  <c r="HK3" i="143"/>
  <c r="HL3" i="143"/>
  <c r="HM3" i="143"/>
  <c r="HN3" i="143"/>
  <c r="HO3" i="143"/>
  <c r="HP3" i="143"/>
  <c r="GK5" i="143"/>
  <c r="GL5" i="143"/>
  <c r="GM5" i="143"/>
  <c r="GN5" i="143"/>
  <c r="GO5" i="143"/>
  <c r="GP5" i="143"/>
  <c r="GQ5" i="143"/>
  <c r="GR5" i="143"/>
  <c r="GS5" i="143"/>
  <c r="GT5" i="143"/>
  <c r="GU5" i="143"/>
  <c r="GV5" i="143"/>
  <c r="GW5" i="143"/>
  <c r="GX5" i="143"/>
  <c r="GY5" i="143"/>
  <c r="GZ5" i="143"/>
  <c r="HA5" i="143"/>
  <c r="HB5" i="143"/>
  <c r="HC5" i="143"/>
  <c r="HD5" i="143"/>
  <c r="HE5" i="143"/>
  <c r="HF5" i="143"/>
  <c r="HG5" i="143"/>
  <c r="HH5" i="143"/>
  <c r="HI5" i="143"/>
  <c r="HJ5" i="143"/>
  <c r="HK5" i="143"/>
  <c r="HL5" i="143"/>
  <c r="HM5" i="143"/>
  <c r="HN5" i="143"/>
  <c r="HO5" i="143"/>
  <c r="HP5" i="143"/>
  <c r="DO3" i="143"/>
  <c r="DP3" i="143"/>
  <c r="DQ3" i="143"/>
  <c r="DR3" i="143"/>
  <c r="DS3" i="143"/>
  <c r="DT3" i="143"/>
  <c r="DU3" i="143"/>
  <c r="DV3" i="143"/>
  <c r="DW3" i="143"/>
  <c r="DX3" i="143"/>
  <c r="DY3" i="143"/>
  <c r="DZ3" i="143"/>
  <c r="EA3" i="143"/>
  <c r="EB3" i="143"/>
  <c r="EC3" i="143"/>
  <c r="ED3" i="143"/>
  <c r="EE3" i="143"/>
  <c r="EF3" i="143"/>
  <c r="EG3" i="143"/>
  <c r="EH3" i="143"/>
  <c r="EI3" i="143"/>
  <c r="EJ3" i="143"/>
  <c r="EK3" i="143"/>
  <c r="EL3" i="143"/>
  <c r="EM3" i="143"/>
  <c r="EN3" i="143"/>
  <c r="EO3" i="143"/>
  <c r="EP3" i="143"/>
  <c r="EQ3" i="143"/>
  <c r="ER3" i="143"/>
  <c r="ES3" i="143"/>
  <c r="ET3" i="143"/>
  <c r="EU3" i="143"/>
  <c r="EV3" i="143"/>
  <c r="EW3" i="143"/>
  <c r="EX3" i="143"/>
  <c r="EY3" i="143"/>
  <c r="EZ3" i="143"/>
  <c r="FA3" i="143"/>
  <c r="FB3" i="143"/>
  <c r="FC3" i="143"/>
  <c r="FD3" i="143"/>
  <c r="FE3" i="143"/>
  <c r="FF3" i="143"/>
  <c r="FG3" i="143"/>
  <c r="FH3" i="143"/>
  <c r="FI3" i="143"/>
  <c r="FJ3" i="143"/>
  <c r="FK3" i="143"/>
  <c r="FL3" i="143"/>
  <c r="FM3" i="143"/>
  <c r="FN3" i="143"/>
  <c r="FO3" i="143"/>
  <c r="FP3" i="143"/>
  <c r="FQ3" i="143"/>
  <c r="FR3" i="143"/>
  <c r="FS3" i="143"/>
  <c r="FT3" i="143"/>
  <c r="FU3" i="143"/>
  <c r="FV3" i="143"/>
  <c r="FW3" i="143"/>
  <c r="FX3" i="143"/>
  <c r="FY3" i="143"/>
  <c r="FZ3" i="143"/>
  <c r="GA3" i="143"/>
  <c r="GB3" i="143"/>
  <c r="GC3" i="143"/>
  <c r="GD3" i="143"/>
  <c r="GE3" i="143"/>
  <c r="GF3" i="143"/>
  <c r="GG3" i="143"/>
  <c r="GH3" i="143"/>
  <c r="GI3" i="143"/>
  <c r="GJ3" i="143"/>
  <c r="DO5" i="143"/>
  <c r="DP5" i="143"/>
  <c r="DQ5" i="143"/>
  <c r="DR5" i="143"/>
  <c r="DS5" i="143"/>
  <c r="DT5" i="143"/>
  <c r="DU5" i="143"/>
  <c r="DV5" i="143"/>
  <c r="DW5" i="143"/>
  <c r="DX5" i="143"/>
  <c r="DY5" i="143"/>
  <c r="DZ5" i="143"/>
  <c r="EA5" i="143"/>
  <c r="EB5" i="143"/>
  <c r="EC5" i="143"/>
  <c r="ED5" i="143"/>
  <c r="EE5" i="143"/>
  <c r="EF5" i="143"/>
  <c r="EG5" i="143"/>
  <c r="EH5" i="143"/>
  <c r="EI5" i="143"/>
  <c r="EJ5" i="143"/>
  <c r="EK5" i="143"/>
  <c r="EL5" i="143"/>
  <c r="EM5" i="143"/>
  <c r="EN5" i="143"/>
  <c r="EO5" i="143"/>
  <c r="EP5" i="143"/>
  <c r="EQ5" i="143"/>
  <c r="ER5" i="143"/>
  <c r="ES5" i="143"/>
  <c r="ET5" i="143"/>
  <c r="EU5" i="143"/>
  <c r="EV5" i="143"/>
  <c r="EW5" i="143"/>
  <c r="EX5" i="143"/>
  <c r="EY5" i="143"/>
  <c r="EZ5" i="143"/>
  <c r="FA5" i="143"/>
  <c r="FB5" i="143"/>
  <c r="FC5" i="143"/>
  <c r="FD5" i="143"/>
  <c r="FE5" i="143"/>
  <c r="FF5" i="143"/>
  <c r="FG5" i="143"/>
  <c r="FH5" i="143"/>
  <c r="FI5" i="143"/>
  <c r="FJ5" i="143"/>
  <c r="FK5" i="143"/>
  <c r="FL5" i="143"/>
  <c r="FM5" i="143"/>
  <c r="FN5" i="143"/>
  <c r="FO5" i="143"/>
  <c r="FP5" i="143"/>
  <c r="FQ5" i="143"/>
  <c r="FR5" i="143"/>
  <c r="FS5" i="143"/>
  <c r="FT5" i="143"/>
  <c r="FU5" i="143"/>
  <c r="FV5" i="143"/>
  <c r="FW5" i="143"/>
  <c r="FX5" i="143"/>
  <c r="FY5" i="143"/>
  <c r="FZ5" i="143"/>
  <c r="GA5" i="143"/>
  <c r="GB5" i="143"/>
  <c r="GC5" i="143"/>
  <c r="GD5" i="143"/>
  <c r="GE5" i="143"/>
  <c r="GF5" i="143"/>
  <c r="GG5" i="143"/>
  <c r="GH5" i="143"/>
  <c r="GI5" i="143"/>
  <c r="GJ5" i="143"/>
  <c r="B3" i="143"/>
  <c r="C3" i="143"/>
  <c r="D3" i="143"/>
  <c r="E3" i="143"/>
  <c r="F3" i="143"/>
  <c r="G3" i="143"/>
  <c r="H3" i="143"/>
  <c r="I3" i="143"/>
  <c r="J3" i="143"/>
  <c r="K3" i="143"/>
  <c r="L3" i="143"/>
  <c r="M3" i="143"/>
  <c r="N3" i="143"/>
  <c r="O3" i="143"/>
  <c r="P3" i="143"/>
  <c r="Q3" i="143"/>
  <c r="R3" i="143"/>
  <c r="S3" i="143"/>
  <c r="T3" i="143"/>
  <c r="U3" i="143"/>
  <c r="V3" i="143"/>
  <c r="W3" i="143"/>
  <c r="X3" i="143"/>
  <c r="Y3" i="143"/>
  <c r="Z3" i="143"/>
  <c r="AA3" i="143"/>
  <c r="AB3" i="143"/>
  <c r="AC3" i="143"/>
  <c r="AD3" i="143"/>
  <c r="AE3" i="143"/>
  <c r="AF3" i="143"/>
  <c r="AG3" i="143"/>
  <c r="AH3" i="143"/>
  <c r="AI3" i="143"/>
  <c r="AJ3" i="143"/>
  <c r="AK3" i="143"/>
  <c r="AL3" i="143"/>
  <c r="AM3" i="143"/>
  <c r="AN3" i="143"/>
  <c r="AO3" i="143"/>
  <c r="AP3" i="143"/>
  <c r="AQ3" i="143"/>
  <c r="AR3" i="143"/>
  <c r="AS3" i="143"/>
  <c r="AT3" i="143"/>
  <c r="AU3" i="143"/>
  <c r="AV3" i="143"/>
  <c r="AW3" i="143"/>
  <c r="AX3" i="143"/>
  <c r="AY3" i="143"/>
  <c r="AZ3" i="143"/>
  <c r="BA3" i="143"/>
  <c r="BB3" i="143"/>
  <c r="BC3" i="143"/>
  <c r="BD3" i="143"/>
  <c r="BE3" i="143"/>
  <c r="BF3" i="143"/>
  <c r="BG3" i="143"/>
  <c r="BH3" i="143"/>
  <c r="BI3" i="143"/>
  <c r="BJ3" i="143"/>
  <c r="BK3" i="143"/>
  <c r="BL3" i="143"/>
  <c r="BM3" i="143"/>
  <c r="BN3" i="143"/>
  <c r="BO3" i="143"/>
  <c r="BP3" i="143"/>
  <c r="BQ3" i="143"/>
  <c r="BR3" i="143"/>
  <c r="BS3" i="143"/>
  <c r="BT3" i="143"/>
  <c r="BU3" i="143"/>
  <c r="BV3" i="143"/>
  <c r="BW3" i="143"/>
  <c r="BX3" i="143"/>
  <c r="BY3" i="143"/>
  <c r="BZ3" i="143"/>
  <c r="CA3" i="143"/>
  <c r="CB3" i="143"/>
  <c r="CC3" i="143"/>
  <c r="CD3" i="143"/>
  <c r="CE3" i="143"/>
  <c r="CF3" i="143"/>
  <c r="CG3" i="143"/>
  <c r="CH3" i="143"/>
  <c r="CI3" i="143"/>
  <c r="CJ3" i="143"/>
  <c r="CK3" i="143"/>
  <c r="CL3" i="143"/>
  <c r="CM3" i="143"/>
  <c r="CN3" i="143"/>
  <c r="CO3" i="143"/>
  <c r="CP3" i="143"/>
  <c r="CQ3" i="143"/>
  <c r="CR3" i="143"/>
  <c r="CS3" i="143"/>
  <c r="CT3" i="143"/>
  <c r="CU3" i="143"/>
  <c r="CV3" i="143"/>
  <c r="CW3" i="143"/>
  <c r="CX3" i="143"/>
  <c r="CY3" i="143"/>
  <c r="CZ3" i="143"/>
  <c r="DA3" i="143"/>
  <c r="DB3" i="143"/>
  <c r="DC3" i="143"/>
  <c r="DD3" i="143"/>
  <c r="DE3" i="143"/>
  <c r="DF3" i="143"/>
  <c r="DG3" i="143"/>
  <c r="DH3" i="143"/>
  <c r="DI3" i="143"/>
  <c r="DJ3" i="143"/>
  <c r="DK3" i="143"/>
  <c r="DL3" i="143"/>
  <c r="DM3" i="143"/>
  <c r="DN3" i="143"/>
  <c r="B5" i="143"/>
  <c r="C5" i="143"/>
  <c r="D5" i="143"/>
  <c r="E5" i="143"/>
  <c r="F5" i="143"/>
  <c r="G5" i="143"/>
  <c r="H5" i="143"/>
  <c r="I5" i="143"/>
  <c r="J5" i="143"/>
  <c r="K5" i="143"/>
  <c r="L5" i="143"/>
  <c r="M5" i="143"/>
  <c r="N5" i="143"/>
  <c r="O5" i="143"/>
  <c r="P5" i="143"/>
  <c r="Q5" i="143"/>
  <c r="R5" i="143"/>
  <c r="S5" i="143"/>
  <c r="T5" i="143"/>
  <c r="U5" i="143"/>
  <c r="V5" i="143"/>
  <c r="W5" i="143"/>
  <c r="X5" i="143"/>
  <c r="Y5" i="143"/>
  <c r="Z5" i="143"/>
  <c r="AA5" i="143"/>
  <c r="AB5" i="143"/>
  <c r="AC5" i="143"/>
  <c r="AD5" i="143"/>
  <c r="AE5" i="143"/>
  <c r="AF5" i="143"/>
  <c r="AG5" i="143"/>
  <c r="AH5" i="143"/>
  <c r="AI5" i="143"/>
  <c r="AJ5" i="143"/>
  <c r="AK5" i="143"/>
  <c r="AL5" i="143"/>
  <c r="AM5" i="143"/>
  <c r="AN5" i="143"/>
  <c r="AO5" i="143"/>
  <c r="AP5" i="143"/>
  <c r="AQ5" i="143"/>
  <c r="AR5" i="143"/>
  <c r="AS5" i="143"/>
  <c r="AT5" i="143"/>
  <c r="AU5" i="143"/>
  <c r="AV5" i="143"/>
  <c r="AW5" i="143"/>
  <c r="AX5" i="143"/>
  <c r="AY5" i="143"/>
  <c r="AZ5" i="143"/>
  <c r="BA5" i="143"/>
  <c r="BB5" i="143"/>
  <c r="BC5" i="143"/>
  <c r="BD5" i="143"/>
  <c r="BE5" i="143"/>
  <c r="BF5" i="143"/>
  <c r="BG5" i="143"/>
  <c r="BH5" i="143"/>
  <c r="BI5" i="143"/>
  <c r="BJ5" i="143"/>
  <c r="BK5" i="143"/>
  <c r="BL5" i="143"/>
  <c r="BM5" i="143"/>
  <c r="BN5" i="143"/>
  <c r="BO5" i="143"/>
  <c r="BP5" i="143"/>
  <c r="BQ5" i="143"/>
  <c r="BR5" i="143"/>
  <c r="BS5" i="143"/>
  <c r="BT5" i="143"/>
  <c r="BU5" i="143"/>
  <c r="BV5" i="143"/>
  <c r="BW5" i="143"/>
  <c r="BX5" i="143"/>
  <c r="BY5" i="143"/>
  <c r="BZ5" i="143"/>
  <c r="CA5" i="143"/>
  <c r="CB5" i="143"/>
  <c r="CC5" i="143"/>
  <c r="CD5" i="143"/>
  <c r="CE5" i="143"/>
  <c r="CF5" i="143"/>
  <c r="CG5" i="143"/>
  <c r="CH5" i="143"/>
  <c r="CI5" i="143"/>
  <c r="CJ5" i="143"/>
  <c r="CK5" i="143"/>
  <c r="CL5" i="143"/>
  <c r="CM5" i="143"/>
  <c r="CN5" i="143"/>
  <c r="CO5" i="143"/>
  <c r="CP5" i="143"/>
  <c r="CQ5" i="143"/>
  <c r="CR5" i="143"/>
  <c r="CS5" i="143"/>
  <c r="CT5" i="143"/>
  <c r="CU5" i="143"/>
  <c r="CV5" i="143"/>
  <c r="CW5" i="143"/>
  <c r="CX5" i="143"/>
  <c r="CY5" i="143"/>
  <c r="CZ5" i="143"/>
  <c r="DA5" i="143"/>
  <c r="DB5" i="143"/>
  <c r="DC5" i="143"/>
  <c r="DD5" i="143"/>
  <c r="DE5" i="143"/>
  <c r="DF5" i="143"/>
  <c r="DG5" i="143"/>
  <c r="DH5" i="143"/>
  <c r="DI5" i="143"/>
  <c r="DJ5" i="143"/>
  <c r="DK5" i="143"/>
  <c r="DL5" i="143"/>
  <c r="DM5" i="143"/>
  <c r="DN5" i="143"/>
  <c r="HC3" i="142"/>
  <c r="HD3" i="142"/>
  <c r="HE3" i="142"/>
  <c r="HF3" i="142"/>
  <c r="HG3" i="142"/>
  <c r="HH3" i="142"/>
  <c r="HI3" i="142"/>
  <c r="HJ3" i="142"/>
  <c r="HK3" i="142"/>
  <c r="HL3" i="142"/>
  <c r="HM3" i="142"/>
  <c r="HN3" i="142"/>
  <c r="HO3" i="142"/>
  <c r="HP3" i="142"/>
  <c r="HC5" i="142"/>
  <c r="HD5" i="142"/>
  <c r="HE5" i="142"/>
  <c r="HF5" i="142"/>
  <c r="HG5" i="142"/>
  <c r="HH5" i="142"/>
  <c r="HI5" i="142"/>
  <c r="HJ5" i="142"/>
  <c r="HK5" i="142"/>
  <c r="HL5" i="142"/>
  <c r="HM5" i="142"/>
  <c r="HN5" i="142"/>
  <c r="HO5" i="142"/>
  <c r="HP5" i="142"/>
  <c r="FT3" i="142"/>
  <c r="FU3" i="142"/>
  <c r="FV3" i="142"/>
  <c r="FW3" i="142"/>
  <c r="FX3" i="142"/>
  <c r="FY3" i="142"/>
  <c r="FZ3" i="142"/>
  <c r="GA3" i="142"/>
  <c r="GB3" i="142"/>
  <c r="GC3" i="142"/>
  <c r="GD3" i="142"/>
  <c r="GE3" i="142"/>
  <c r="GF3" i="142"/>
  <c r="GG3" i="142"/>
  <c r="GH3" i="142"/>
  <c r="GI3" i="142"/>
  <c r="GJ3" i="142"/>
  <c r="GK3" i="142"/>
  <c r="GL3" i="142"/>
  <c r="GM3" i="142"/>
  <c r="GN3" i="142"/>
  <c r="GO3" i="142"/>
  <c r="GP3" i="142"/>
  <c r="GQ3" i="142"/>
  <c r="GR3" i="142"/>
  <c r="GS3" i="142"/>
  <c r="GT3" i="142"/>
  <c r="GU3" i="142"/>
  <c r="GV3" i="142"/>
  <c r="GW3" i="142"/>
  <c r="GX3" i="142"/>
  <c r="GY3" i="142"/>
  <c r="GZ3" i="142"/>
  <c r="HA3" i="142"/>
  <c r="HB3" i="142"/>
  <c r="FT5" i="142"/>
  <c r="FU5" i="142"/>
  <c r="FV5" i="142"/>
  <c r="FW5" i="142"/>
  <c r="FX5" i="142"/>
  <c r="FY5" i="142"/>
  <c r="FZ5" i="142"/>
  <c r="GA5" i="142"/>
  <c r="GB5" i="142"/>
  <c r="GC5" i="142"/>
  <c r="GD5" i="142"/>
  <c r="GE5" i="142"/>
  <c r="GF5" i="142"/>
  <c r="GG5" i="142"/>
  <c r="GH5" i="142"/>
  <c r="GI5" i="142"/>
  <c r="GJ5" i="142"/>
  <c r="GK5" i="142"/>
  <c r="GL5" i="142"/>
  <c r="GM5" i="142"/>
  <c r="GN5" i="142"/>
  <c r="GO5" i="142"/>
  <c r="GP5" i="142"/>
  <c r="GQ5" i="142"/>
  <c r="GR5" i="142"/>
  <c r="GS5" i="142"/>
  <c r="GT5" i="142"/>
  <c r="GU5" i="142"/>
  <c r="GV5" i="142"/>
  <c r="GW5" i="142"/>
  <c r="GX5" i="142"/>
  <c r="GY5" i="142"/>
  <c r="GZ5" i="142"/>
  <c r="HA5" i="142"/>
  <c r="HB5" i="142"/>
  <c r="CM3" i="142"/>
  <c r="CN3" i="142"/>
  <c r="CO3" i="142"/>
  <c r="CP3" i="142"/>
  <c r="CQ3" i="142"/>
  <c r="CR3" i="142"/>
  <c r="CS3" i="142"/>
  <c r="CT3" i="142"/>
  <c r="CU3" i="142"/>
  <c r="CV3" i="142"/>
  <c r="CW3" i="142"/>
  <c r="CX3" i="142"/>
  <c r="CY3" i="142"/>
  <c r="CZ3" i="142"/>
  <c r="DA3" i="142"/>
  <c r="DB3" i="142"/>
  <c r="DC3" i="142"/>
  <c r="DD3" i="142"/>
  <c r="DE3" i="142"/>
  <c r="DF3" i="142"/>
  <c r="DG3" i="142"/>
  <c r="DH3" i="142"/>
  <c r="DI3" i="142"/>
  <c r="DJ3" i="142"/>
  <c r="DK3" i="142"/>
  <c r="DL3" i="142"/>
  <c r="DM3" i="142"/>
  <c r="DN3" i="142"/>
  <c r="DO3" i="142"/>
  <c r="DP3" i="142"/>
  <c r="DQ3" i="142"/>
  <c r="DR3" i="142"/>
  <c r="DS3" i="142"/>
  <c r="DT3" i="142"/>
  <c r="DU3" i="142"/>
  <c r="DV3" i="142"/>
  <c r="DW3" i="142"/>
  <c r="DX3" i="142"/>
  <c r="DY3" i="142"/>
  <c r="DZ3" i="142"/>
  <c r="EA3" i="142"/>
  <c r="EB3" i="142"/>
  <c r="EC3" i="142"/>
  <c r="ED3" i="142"/>
  <c r="EE3" i="142"/>
  <c r="EF3" i="142"/>
  <c r="EG3" i="142"/>
  <c r="EH3" i="142"/>
  <c r="EI3" i="142"/>
  <c r="EJ3" i="142"/>
  <c r="EK3" i="142"/>
  <c r="EL3" i="142"/>
  <c r="EM3" i="142"/>
  <c r="EN3" i="142"/>
  <c r="EO3" i="142"/>
  <c r="EP3" i="142"/>
  <c r="EQ3" i="142"/>
  <c r="ER3" i="142"/>
  <c r="ES3" i="142"/>
  <c r="ET3" i="142"/>
  <c r="EU3" i="142"/>
  <c r="EV3" i="142"/>
  <c r="EW3" i="142"/>
  <c r="EX3" i="142"/>
  <c r="EY3" i="142"/>
  <c r="EZ3" i="142"/>
  <c r="FA3" i="142"/>
  <c r="FB3" i="142"/>
  <c r="FC3" i="142"/>
  <c r="FD3" i="142"/>
  <c r="FE3" i="142"/>
  <c r="FF3" i="142"/>
  <c r="FG3" i="142"/>
  <c r="FH3" i="142"/>
  <c r="FI3" i="142"/>
  <c r="FJ3" i="142"/>
  <c r="FK3" i="142"/>
  <c r="FL3" i="142"/>
  <c r="FM3" i="142"/>
  <c r="FN3" i="142"/>
  <c r="FO3" i="142"/>
  <c r="FP3" i="142"/>
  <c r="FQ3" i="142"/>
  <c r="FR3" i="142"/>
  <c r="FS3" i="142"/>
  <c r="CM5" i="142"/>
  <c r="CN5" i="142"/>
  <c r="CO5" i="142"/>
  <c r="CP5" i="142"/>
  <c r="CQ5" i="142"/>
  <c r="CR5" i="142"/>
  <c r="CS5" i="142"/>
  <c r="CT5" i="142"/>
  <c r="CU5" i="142"/>
  <c r="CV5" i="142"/>
  <c r="CW5" i="142"/>
  <c r="CX5" i="142"/>
  <c r="CY5" i="142"/>
  <c r="CZ5" i="142"/>
  <c r="DA5" i="142"/>
  <c r="DB5" i="142"/>
  <c r="DC5" i="142"/>
  <c r="DD5" i="142"/>
  <c r="DE5" i="142"/>
  <c r="DF5" i="142"/>
  <c r="DG5" i="142"/>
  <c r="DH5" i="142"/>
  <c r="DI5" i="142"/>
  <c r="DJ5" i="142"/>
  <c r="DK5" i="142"/>
  <c r="DL5" i="142"/>
  <c r="DM5" i="142"/>
  <c r="DN5" i="142"/>
  <c r="DO5" i="142"/>
  <c r="DP5" i="142"/>
  <c r="DQ5" i="142"/>
  <c r="DR5" i="142"/>
  <c r="DS5" i="142"/>
  <c r="DT5" i="142"/>
  <c r="DU5" i="142"/>
  <c r="DV5" i="142"/>
  <c r="DW5" i="142"/>
  <c r="DX5" i="142"/>
  <c r="DY5" i="142"/>
  <c r="DZ5" i="142"/>
  <c r="EA5" i="142"/>
  <c r="EB5" i="142"/>
  <c r="EC5" i="142"/>
  <c r="ED5" i="142"/>
  <c r="EE5" i="142"/>
  <c r="EF5" i="142"/>
  <c r="EG5" i="142"/>
  <c r="EH5" i="142"/>
  <c r="EI5" i="142"/>
  <c r="EJ5" i="142"/>
  <c r="EK5" i="142"/>
  <c r="EL5" i="142"/>
  <c r="EM5" i="142"/>
  <c r="EN5" i="142"/>
  <c r="EO5" i="142"/>
  <c r="EP5" i="142"/>
  <c r="EQ5" i="142"/>
  <c r="ER5" i="142"/>
  <c r="ES5" i="142"/>
  <c r="ET5" i="142"/>
  <c r="EU5" i="142"/>
  <c r="EV5" i="142"/>
  <c r="EW5" i="142"/>
  <c r="EX5" i="142"/>
  <c r="EY5" i="142"/>
  <c r="EZ5" i="142"/>
  <c r="FA5" i="142"/>
  <c r="FB5" i="142"/>
  <c r="FC5" i="142"/>
  <c r="FD5" i="142"/>
  <c r="FE5" i="142"/>
  <c r="FF5" i="142"/>
  <c r="FG5" i="142"/>
  <c r="FH5" i="142"/>
  <c r="FI5" i="142"/>
  <c r="FJ5" i="142"/>
  <c r="FK5" i="142"/>
  <c r="FL5" i="142"/>
  <c r="FM5" i="142"/>
  <c r="FN5" i="142"/>
  <c r="FO5" i="142"/>
  <c r="FP5" i="142"/>
  <c r="FQ5" i="142"/>
  <c r="FR5" i="142"/>
  <c r="FS5" i="142"/>
  <c r="B3" i="142"/>
  <c r="C3" i="142"/>
  <c r="D3" i="142"/>
  <c r="E3" i="142"/>
  <c r="F3" i="142"/>
  <c r="G3" i="142"/>
  <c r="H3" i="142"/>
  <c r="I3" i="142"/>
  <c r="J3" i="142"/>
  <c r="K3" i="142"/>
  <c r="L3" i="142"/>
  <c r="M3" i="142"/>
  <c r="N3" i="142"/>
  <c r="O3" i="142"/>
  <c r="P3" i="142"/>
  <c r="Q3" i="142"/>
  <c r="R3" i="142"/>
  <c r="S3" i="142"/>
  <c r="T3" i="142"/>
  <c r="U3" i="142"/>
  <c r="V3" i="142"/>
  <c r="W3" i="142"/>
  <c r="X3" i="142"/>
  <c r="Y3" i="142"/>
  <c r="Z3" i="142"/>
  <c r="AA3" i="142"/>
  <c r="AB3" i="142"/>
  <c r="AC3" i="142"/>
  <c r="AD3" i="142"/>
  <c r="AE3" i="142"/>
  <c r="AF3" i="142"/>
  <c r="AG3" i="142"/>
  <c r="AH3" i="142"/>
  <c r="AI3" i="142"/>
  <c r="AJ3" i="142"/>
  <c r="AK3" i="142"/>
  <c r="AL3" i="142"/>
  <c r="AM3" i="142"/>
  <c r="AN3" i="142"/>
  <c r="AO3" i="142"/>
  <c r="AP3" i="142"/>
  <c r="AQ3" i="142"/>
  <c r="AR3" i="142"/>
  <c r="AS3" i="142"/>
  <c r="AT3" i="142"/>
  <c r="AU3" i="142"/>
  <c r="AV3" i="142"/>
  <c r="AW3" i="142"/>
  <c r="AX3" i="142"/>
  <c r="AY3" i="142"/>
  <c r="AZ3" i="142"/>
  <c r="BA3" i="142"/>
  <c r="BB3" i="142"/>
  <c r="BC3" i="142"/>
  <c r="BD3" i="142"/>
  <c r="BE3" i="142"/>
  <c r="BF3" i="142"/>
  <c r="BG3" i="142"/>
  <c r="BH3" i="142"/>
  <c r="BI3" i="142"/>
  <c r="BJ3" i="142"/>
  <c r="BK3" i="142"/>
  <c r="BL3" i="142"/>
  <c r="BM3" i="142"/>
  <c r="BN3" i="142"/>
  <c r="BO3" i="142"/>
  <c r="BP3" i="142"/>
  <c r="BQ3" i="142"/>
  <c r="BR3" i="142"/>
  <c r="BS3" i="142"/>
  <c r="BT3" i="142"/>
  <c r="BU3" i="142"/>
  <c r="BV3" i="142"/>
  <c r="BW3" i="142"/>
  <c r="BX3" i="142"/>
  <c r="BY3" i="142"/>
  <c r="BZ3" i="142"/>
  <c r="CA3" i="142"/>
  <c r="CB3" i="142"/>
  <c r="CC3" i="142"/>
  <c r="CD3" i="142"/>
  <c r="CE3" i="142"/>
  <c r="CF3" i="142"/>
  <c r="CG3" i="142"/>
  <c r="CH3" i="142"/>
  <c r="CI3" i="142"/>
  <c r="CJ3" i="142"/>
  <c r="CK3" i="142"/>
  <c r="CL3" i="142"/>
  <c r="B5" i="142"/>
  <c r="C5" i="142"/>
  <c r="D5" i="142"/>
  <c r="E5" i="142"/>
  <c r="F5" i="142"/>
  <c r="G5" i="142"/>
  <c r="H5" i="142"/>
  <c r="I5" i="142"/>
  <c r="J5" i="142"/>
  <c r="K5" i="142"/>
  <c r="L5" i="142"/>
  <c r="M5" i="142"/>
  <c r="N5" i="142"/>
  <c r="O5" i="142"/>
  <c r="P5" i="142"/>
  <c r="Q5" i="142"/>
  <c r="R5" i="142"/>
  <c r="S5" i="142"/>
  <c r="T5" i="142"/>
  <c r="U5" i="142"/>
  <c r="V5" i="142"/>
  <c r="W5" i="142"/>
  <c r="X5" i="142"/>
  <c r="Y5" i="142"/>
  <c r="Z5" i="142"/>
  <c r="AA5" i="142"/>
  <c r="AB5" i="142"/>
  <c r="AC5" i="142"/>
  <c r="AD5" i="142"/>
  <c r="AE5" i="142"/>
  <c r="AF5" i="142"/>
  <c r="AG5" i="142"/>
  <c r="AH5" i="142"/>
  <c r="AI5" i="142"/>
  <c r="AJ5" i="142"/>
  <c r="AK5" i="142"/>
  <c r="AL5" i="142"/>
  <c r="AM5" i="142"/>
  <c r="AN5" i="142"/>
  <c r="AO5" i="142"/>
  <c r="AP5" i="142"/>
  <c r="AQ5" i="142"/>
  <c r="AR5" i="142"/>
  <c r="AS5" i="142"/>
  <c r="AT5" i="142"/>
  <c r="AU5" i="142"/>
  <c r="AV5" i="142"/>
  <c r="AW5" i="142"/>
  <c r="AX5" i="142"/>
  <c r="AY5" i="142"/>
  <c r="AZ5" i="142"/>
  <c r="BA5" i="142"/>
  <c r="BB5" i="142"/>
  <c r="BC5" i="142"/>
  <c r="BD5" i="142"/>
  <c r="BE5" i="142"/>
  <c r="BF5" i="142"/>
  <c r="BG5" i="142"/>
  <c r="BH5" i="142"/>
  <c r="BI5" i="142"/>
  <c r="BJ5" i="142"/>
  <c r="BK5" i="142"/>
  <c r="BL5" i="142"/>
  <c r="BM5" i="142"/>
  <c r="BN5" i="142"/>
  <c r="BO5" i="142"/>
  <c r="BP5" i="142"/>
  <c r="BQ5" i="142"/>
  <c r="BR5" i="142"/>
  <c r="BS5" i="142"/>
  <c r="BT5" i="142"/>
  <c r="BU5" i="142"/>
  <c r="BV5" i="142"/>
  <c r="BW5" i="142"/>
  <c r="BX5" i="142"/>
  <c r="BY5" i="142"/>
  <c r="BZ5" i="142"/>
  <c r="CA5" i="142"/>
  <c r="CB5" i="142"/>
  <c r="CC5" i="142"/>
  <c r="CD5" i="142"/>
  <c r="CE5" i="142"/>
  <c r="CF5" i="142"/>
  <c r="CG5" i="142"/>
  <c r="CH5" i="142"/>
  <c r="CI5" i="142"/>
  <c r="CJ5" i="142"/>
  <c r="CK5" i="142"/>
  <c r="CL5" i="142"/>
  <c r="HG3" i="141"/>
  <c r="HH3" i="141"/>
  <c r="HI3" i="141"/>
  <c r="HJ3" i="141"/>
  <c r="HK3" i="141"/>
  <c r="HL3" i="141"/>
  <c r="HM3" i="141"/>
  <c r="HN3" i="141"/>
  <c r="HO3" i="141"/>
  <c r="HP3" i="141"/>
  <c r="HG5" i="141"/>
  <c r="HH5" i="141"/>
  <c r="HI5" i="141"/>
  <c r="HJ5" i="141"/>
  <c r="HK5" i="141"/>
  <c r="HL5" i="141"/>
  <c r="HM5" i="141"/>
  <c r="HN5" i="141"/>
  <c r="HO5" i="141"/>
  <c r="HP5" i="141"/>
  <c r="GT3" i="141"/>
  <c r="GU3" i="141"/>
  <c r="GV3" i="141"/>
  <c r="GW3" i="141"/>
  <c r="GX3" i="141"/>
  <c r="GY3" i="141"/>
  <c r="GZ3" i="141"/>
  <c r="HA3" i="141"/>
  <c r="HB3" i="141"/>
  <c r="HC3" i="141"/>
  <c r="HD3" i="141"/>
  <c r="HE3" i="141"/>
  <c r="HF3" i="141"/>
  <c r="GT5" i="141"/>
  <c r="GU5" i="141"/>
  <c r="GV5" i="141"/>
  <c r="GW5" i="141"/>
  <c r="GX5" i="141"/>
  <c r="GY5" i="141"/>
  <c r="GZ5" i="141"/>
  <c r="HA5" i="141"/>
  <c r="HB5" i="141"/>
  <c r="HC5" i="141"/>
  <c r="HD5" i="141"/>
  <c r="HE5" i="141"/>
  <c r="HF5" i="141"/>
  <c r="FR3" i="141"/>
  <c r="FS3" i="141"/>
  <c r="FT3" i="141"/>
  <c r="FU3" i="141"/>
  <c r="FV3" i="141"/>
  <c r="FW3" i="141"/>
  <c r="FX3" i="141"/>
  <c r="FY3" i="141"/>
  <c r="FZ3" i="141"/>
  <c r="GA3" i="141"/>
  <c r="GB3" i="141"/>
  <c r="GC3" i="141"/>
  <c r="GD3" i="141"/>
  <c r="GE3" i="141"/>
  <c r="GF3" i="141"/>
  <c r="GG3" i="141"/>
  <c r="GH3" i="141"/>
  <c r="GI3" i="141"/>
  <c r="GJ3" i="141"/>
  <c r="GK3" i="141"/>
  <c r="GL3" i="141"/>
  <c r="GM3" i="141"/>
  <c r="GN3" i="141"/>
  <c r="GO3" i="141"/>
  <c r="GP3" i="141"/>
  <c r="GQ3" i="141"/>
  <c r="GR3" i="141"/>
  <c r="GS3" i="141"/>
  <c r="FR5" i="141"/>
  <c r="FS5" i="141"/>
  <c r="FT5" i="141"/>
  <c r="FU5" i="141"/>
  <c r="FV5" i="141"/>
  <c r="FW5" i="141"/>
  <c r="FX5" i="141"/>
  <c r="FY5" i="141"/>
  <c r="FZ5" i="141"/>
  <c r="GA5" i="141"/>
  <c r="GB5" i="141"/>
  <c r="GC5" i="141"/>
  <c r="GD5" i="141"/>
  <c r="GE5" i="141"/>
  <c r="GF5" i="141"/>
  <c r="GG5" i="141"/>
  <c r="GH5" i="141"/>
  <c r="GI5" i="141"/>
  <c r="GJ5" i="141"/>
  <c r="GK5" i="141"/>
  <c r="GL5" i="141"/>
  <c r="GM5" i="141"/>
  <c r="GN5" i="141"/>
  <c r="GO5" i="141"/>
  <c r="GP5" i="141"/>
  <c r="GQ5" i="141"/>
  <c r="GR5" i="141"/>
  <c r="GS5" i="141"/>
  <c r="EF3" i="141"/>
  <c r="EG3" i="141"/>
  <c r="EH3" i="141"/>
  <c r="EI3" i="141"/>
  <c r="EJ3" i="141"/>
  <c r="EK3" i="141"/>
  <c r="EL3" i="141"/>
  <c r="EM3" i="141"/>
  <c r="EN3" i="141"/>
  <c r="EO3" i="141"/>
  <c r="EP3" i="141"/>
  <c r="EQ3" i="141"/>
  <c r="ER3" i="141"/>
  <c r="ES3" i="141"/>
  <c r="ET3" i="141"/>
  <c r="EU3" i="141"/>
  <c r="EV3" i="141"/>
  <c r="EW3" i="141"/>
  <c r="EX3" i="141"/>
  <c r="EY3" i="141"/>
  <c r="EZ3" i="141"/>
  <c r="FA3" i="141"/>
  <c r="FB3" i="141"/>
  <c r="FC3" i="141"/>
  <c r="FD3" i="141"/>
  <c r="FE3" i="141"/>
  <c r="FF3" i="141"/>
  <c r="FG3" i="141"/>
  <c r="FH3" i="141"/>
  <c r="FI3" i="141"/>
  <c r="FJ3" i="141"/>
  <c r="FK3" i="141"/>
  <c r="FL3" i="141"/>
  <c r="FM3" i="141"/>
  <c r="FN3" i="141"/>
  <c r="FO3" i="141"/>
  <c r="FP3" i="141"/>
  <c r="FQ3" i="141"/>
  <c r="EF5" i="141"/>
  <c r="EG5" i="141"/>
  <c r="EH5" i="141"/>
  <c r="EI5" i="141"/>
  <c r="EJ5" i="141"/>
  <c r="EK5" i="141"/>
  <c r="EL5" i="141"/>
  <c r="EM5" i="141"/>
  <c r="EN5" i="141"/>
  <c r="EO5" i="141"/>
  <c r="EP5" i="141"/>
  <c r="EQ5" i="141"/>
  <c r="ER5" i="141"/>
  <c r="ES5" i="141"/>
  <c r="ET5" i="141"/>
  <c r="EU5" i="141"/>
  <c r="EV5" i="141"/>
  <c r="EW5" i="141"/>
  <c r="EX5" i="141"/>
  <c r="EY5" i="141"/>
  <c r="EZ5" i="141"/>
  <c r="FA5" i="141"/>
  <c r="FB5" i="141"/>
  <c r="FC5" i="141"/>
  <c r="FD5" i="141"/>
  <c r="FE5" i="141"/>
  <c r="FF5" i="141"/>
  <c r="FG5" i="141"/>
  <c r="FH5" i="141"/>
  <c r="FI5" i="141"/>
  <c r="FJ5" i="141"/>
  <c r="FK5" i="141"/>
  <c r="FL5" i="141"/>
  <c r="FM5" i="141"/>
  <c r="FN5" i="141"/>
  <c r="FO5" i="141"/>
  <c r="FP5" i="141"/>
  <c r="FQ5" i="141"/>
  <c r="CG3" i="141"/>
  <c r="CH3" i="141"/>
  <c r="CI3" i="141"/>
  <c r="CJ3" i="141"/>
  <c r="CK3" i="141"/>
  <c r="CL3" i="141"/>
  <c r="CM3" i="141"/>
  <c r="CN3" i="141"/>
  <c r="CO3" i="141"/>
  <c r="CP3" i="141"/>
  <c r="CQ3" i="141"/>
  <c r="CR3" i="141"/>
  <c r="CS3" i="141"/>
  <c r="CT3" i="141"/>
  <c r="CU3" i="141"/>
  <c r="CV3" i="141"/>
  <c r="CW3" i="141"/>
  <c r="CX3" i="141"/>
  <c r="CY3" i="141"/>
  <c r="CZ3" i="141"/>
  <c r="DA3" i="141"/>
  <c r="DB3" i="141"/>
  <c r="DC3" i="141"/>
  <c r="DD3" i="141"/>
  <c r="DE3" i="141"/>
  <c r="DF3" i="141"/>
  <c r="DG3" i="141"/>
  <c r="DH3" i="141"/>
  <c r="DI3" i="141"/>
  <c r="DJ3" i="141"/>
  <c r="DK3" i="141"/>
  <c r="DL3" i="141"/>
  <c r="DM3" i="141"/>
  <c r="DN3" i="141"/>
  <c r="DO3" i="141"/>
  <c r="DP3" i="141"/>
  <c r="DQ3" i="141"/>
  <c r="DR3" i="141"/>
  <c r="DS3" i="141"/>
  <c r="DT3" i="141"/>
  <c r="DU3" i="141"/>
  <c r="DV3" i="141"/>
  <c r="DW3" i="141"/>
  <c r="DX3" i="141"/>
  <c r="DY3" i="141"/>
  <c r="DZ3" i="141"/>
  <c r="EA3" i="141"/>
  <c r="EB3" i="141"/>
  <c r="EC3" i="141"/>
  <c r="ED3" i="141"/>
  <c r="EE3" i="141"/>
  <c r="CG5" i="141"/>
  <c r="CH5" i="141"/>
  <c r="CI5" i="141"/>
  <c r="CJ5" i="141"/>
  <c r="CK5" i="141"/>
  <c r="CL5" i="141"/>
  <c r="CM5" i="141"/>
  <c r="CN5" i="141"/>
  <c r="CO5" i="141"/>
  <c r="CP5" i="141"/>
  <c r="CQ5" i="141"/>
  <c r="CR5" i="141"/>
  <c r="CS5" i="141"/>
  <c r="CT5" i="141"/>
  <c r="CU5" i="141"/>
  <c r="CV5" i="141"/>
  <c r="CW5" i="141"/>
  <c r="CX5" i="141"/>
  <c r="CY5" i="141"/>
  <c r="CZ5" i="141"/>
  <c r="DA5" i="141"/>
  <c r="DB5" i="141"/>
  <c r="DC5" i="141"/>
  <c r="DD5" i="141"/>
  <c r="DE5" i="141"/>
  <c r="DF5" i="141"/>
  <c r="DG5" i="141"/>
  <c r="DH5" i="141"/>
  <c r="DI5" i="141"/>
  <c r="DJ5" i="141"/>
  <c r="DK5" i="141"/>
  <c r="DL5" i="141"/>
  <c r="DM5" i="141"/>
  <c r="DN5" i="141"/>
  <c r="DO5" i="141"/>
  <c r="DP5" i="141"/>
  <c r="DQ5" i="141"/>
  <c r="DR5" i="141"/>
  <c r="DS5" i="141"/>
  <c r="DT5" i="141"/>
  <c r="DU5" i="141"/>
  <c r="DV5" i="141"/>
  <c r="DW5" i="141"/>
  <c r="DX5" i="141"/>
  <c r="DY5" i="141"/>
  <c r="DZ5" i="141"/>
  <c r="EA5" i="141"/>
  <c r="EB5" i="141"/>
  <c r="EC5" i="141"/>
  <c r="ED5" i="141"/>
  <c r="EE5" i="141"/>
  <c r="B3" i="141"/>
  <c r="C3" i="141"/>
  <c r="D3" i="141"/>
  <c r="E3" i="141"/>
  <c r="F3" i="141"/>
  <c r="G3" i="141"/>
  <c r="H3" i="141"/>
  <c r="I3" i="141"/>
  <c r="J3" i="141"/>
  <c r="K3" i="141"/>
  <c r="L3" i="141"/>
  <c r="M3" i="141"/>
  <c r="N3" i="141"/>
  <c r="O3" i="141"/>
  <c r="P3" i="141"/>
  <c r="Q3" i="141"/>
  <c r="R3" i="141"/>
  <c r="S3" i="141"/>
  <c r="T3" i="141"/>
  <c r="U3" i="141"/>
  <c r="V3" i="141"/>
  <c r="W3" i="141"/>
  <c r="X3" i="141"/>
  <c r="Y3" i="141"/>
  <c r="Z3" i="141"/>
  <c r="AA3" i="141"/>
  <c r="AB3" i="141"/>
  <c r="AC3" i="141"/>
  <c r="AD3" i="141"/>
  <c r="AE3" i="141"/>
  <c r="AF3" i="141"/>
  <c r="AG3" i="141"/>
  <c r="AH3" i="141"/>
  <c r="AI3" i="141"/>
  <c r="AJ3" i="141"/>
  <c r="AK3" i="141"/>
  <c r="AL3" i="141"/>
  <c r="AM3" i="141"/>
  <c r="AN3" i="141"/>
  <c r="AO3" i="141"/>
  <c r="AP3" i="141"/>
  <c r="AQ3" i="141"/>
  <c r="AR3" i="141"/>
  <c r="AS3" i="141"/>
  <c r="AT3" i="141"/>
  <c r="AU3" i="141"/>
  <c r="AV3" i="141"/>
  <c r="AW3" i="141"/>
  <c r="AX3" i="141"/>
  <c r="AY3" i="141"/>
  <c r="AZ3" i="141"/>
  <c r="BA3" i="141"/>
  <c r="BB3" i="141"/>
  <c r="BC3" i="141"/>
  <c r="BD3" i="141"/>
  <c r="BE3" i="141"/>
  <c r="BF3" i="141"/>
  <c r="BG3" i="141"/>
  <c r="BH3" i="141"/>
  <c r="BI3" i="141"/>
  <c r="BJ3" i="141"/>
  <c r="BK3" i="141"/>
  <c r="BL3" i="141"/>
  <c r="BM3" i="141"/>
  <c r="BN3" i="141"/>
  <c r="BO3" i="141"/>
  <c r="BP3" i="141"/>
  <c r="BQ3" i="141"/>
  <c r="BR3" i="141"/>
  <c r="BS3" i="141"/>
  <c r="BT3" i="141"/>
  <c r="BU3" i="141"/>
  <c r="BV3" i="141"/>
  <c r="BW3" i="141"/>
  <c r="BX3" i="141"/>
  <c r="BY3" i="141"/>
  <c r="BZ3" i="141"/>
  <c r="CA3" i="141"/>
  <c r="CB3" i="141"/>
  <c r="CC3" i="141"/>
  <c r="CD3" i="141"/>
  <c r="CE3" i="141"/>
  <c r="CF3" i="141"/>
  <c r="B5" i="141"/>
  <c r="C5" i="141"/>
  <c r="D5" i="141"/>
  <c r="E5" i="141"/>
  <c r="F5" i="141"/>
  <c r="G5" i="141"/>
  <c r="H5" i="141"/>
  <c r="I5" i="141"/>
  <c r="J5" i="141"/>
  <c r="K5" i="141"/>
  <c r="L5" i="141"/>
  <c r="M5" i="141"/>
  <c r="N5" i="141"/>
  <c r="O5" i="141"/>
  <c r="P5" i="141"/>
  <c r="Q5" i="141"/>
  <c r="R5" i="141"/>
  <c r="S5" i="141"/>
  <c r="T5" i="141"/>
  <c r="U5" i="141"/>
  <c r="V5" i="141"/>
  <c r="W5" i="141"/>
  <c r="X5" i="141"/>
  <c r="Y5" i="141"/>
  <c r="Z5" i="141"/>
  <c r="AA5" i="141"/>
  <c r="AB5" i="141"/>
  <c r="AC5" i="141"/>
  <c r="AD5" i="141"/>
  <c r="AE5" i="141"/>
  <c r="AF5" i="141"/>
  <c r="AG5" i="141"/>
  <c r="AH5" i="141"/>
  <c r="AI5" i="141"/>
  <c r="AJ5" i="141"/>
  <c r="AK5" i="141"/>
  <c r="AL5" i="141"/>
  <c r="AM5" i="141"/>
  <c r="AN5" i="141"/>
  <c r="AO5" i="141"/>
  <c r="AP5" i="141"/>
  <c r="AQ5" i="141"/>
  <c r="AR5" i="141"/>
  <c r="AS5" i="141"/>
  <c r="AT5" i="141"/>
  <c r="AU5" i="141"/>
  <c r="AV5" i="141"/>
  <c r="AW5" i="141"/>
  <c r="AX5" i="141"/>
  <c r="AY5" i="141"/>
  <c r="AZ5" i="141"/>
  <c r="BA5" i="141"/>
  <c r="BB5" i="141"/>
  <c r="BC5" i="141"/>
  <c r="BD5" i="141"/>
  <c r="BE5" i="141"/>
  <c r="BF5" i="141"/>
  <c r="BG5" i="141"/>
  <c r="BH5" i="141"/>
  <c r="BI5" i="141"/>
  <c r="BJ5" i="141"/>
  <c r="BK5" i="141"/>
  <c r="BL5" i="141"/>
  <c r="BM5" i="141"/>
  <c r="BN5" i="141"/>
  <c r="BO5" i="141"/>
  <c r="BP5" i="141"/>
  <c r="BQ5" i="141"/>
  <c r="BR5" i="141"/>
  <c r="BS5" i="141"/>
  <c r="BT5" i="141"/>
  <c r="BU5" i="141"/>
  <c r="BV5" i="141"/>
  <c r="BW5" i="141"/>
  <c r="BX5" i="141"/>
  <c r="BY5" i="141"/>
  <c r="BZ5" i="141"/>
  <c r="CA5" i="141"/>
  <c r="CB5" i="141"/>
  <c r="CC5" i="141"/>
  <c r="CD5" i="141"/>
  <c r="CE5" i="141"/>
  <c r="CF5" i="141"/>
  <c r="GX3" i="75"/>
  <c r="GY3" i="75"/>
  <c r="GZ3" i="75"/>
  <c r="HA3" i="75"/>
  <c r="HB3" i="75"/>
  <c r="HC3" i="75"/>
  <c r="HD3" i="75"/>
  <c r="HE3" i="75"/>
  <c r="HF3" i="75"/>
  <c r="HG3" i="75"/>
  <c r="HH3" i="75"/>
  <c r="HI3" i="75"/>
  <c r="HJ3" i="75"/>
  <c r="HK3" i="75"/>
  <c r="HL3" i="75"/>
  <c r="HM3" i="75"/>
  <c r="HN3" i="75"/>
  <c r="HO3" i="75"/>
  <c r="HP3" i="75"/>
  <c r="GX5" i="75"/>
  <c r="GY5" i="75"/>
  <c r="GZ5" i="75"/>
  <c r="HA5" i="75"/>
  <c r="HB5" i="75"/>
  <c r="HC5" i="75"/>
  <c r="HD5" i="75"/>
  <c r="HE5" i="75"/>
  <c r="HF5" i="75"/>
  <c r="HG5" i="75"/>
  <c r="HH5" i="75"/>
  <c r="HI5" i="75"/>
  <c r="HJ5" i="75"/>
  <c r="HK5" i="75"/>
  <c r="HL5" i="75"/>
  <c r="HM5" i="75"/>
  <c r="HN5" i="75"/>
  <c r="HO5" i="75"/>
  <c r="HP5" i="75"/>
  <c r="EN3" i="75"/>
  <c r="EO3" i="75"/>
  <c r="EP3" i="75"/>
  <c r="EQ3" i="75"/>
  <c r="ER3" i="75"/>
  <c r="ES3" i="75"/>
  <c r="ET3" i="75"/>
  <c r="EU3" i="75"/>
  <c r="EV3" i="75"/>
  <c r="EW3" i="75"/>
  <c r="EX3" i="75"/>
  <c r="EY3" i="75"/>
  <c r="EZ3" i="75"/>
  <c r="FA3" i="75"/>
  <c r="FB3" i="75"/>
  <c r="FC3" i="75"/>
  <c r="FD3" i="75"/>
  <c r="FE3" i="75"/>
  <c r="FF3" i="75"/>
  <c r="FG3" i="75"/>
  <c r="FH3" i="75"/>
  <c r="FI3" i="75"/>
  <c r="FJ3" i="75"/>
  <c r="FK3" i="75"/>
  <c r="FL3" i="75"/>
  <c r="FM3" i="75"/>
  <c r="FN3" i="75"/>
  <c r="FO3" i="75"/>
  <c r="FP3" i="75"/>
  <c r="FQ3" i="75"/>
  <c r="FR3" i="75"/>
  <c r="FS3" i="75"/>
  <c r="FT3" i="75"/>
  <c r="FU3" i="75"/>
  <c r="FV3" i="75"/>
  <c r="FW3" i="75"/>
  <c r="FX3" i="75"/>
  <c r="FY3" i="75"/>
  <c r="FZ3" i="75"/>
  <c r="GA3" i="75"/>
  <c r="GB3" i="75"/>
  <c r="GC3" i="75"/>
  <c r="GD3" i="75"/>
  <c r="GE3" i="75"/>
  <c r="GF3" i="75"/>
  <c r="GG3" i="75"/>
  <c r="GH3" i="75"/>
  <c r="GI3" i="75"/>
  <c r="GJ3" i="75"/>
  <c r="GK3" i="75"/>
  <c r="GL3" i="75"/>
  <c r="GM3" i="75"/>
  <c r="GN3" i="75"/>
  <c r="GO3" i="75"/>
  <c r="GP3" i="75"/>
  <c r="GQ3" i="75"/>
  <c r="GR3" i="75"/>
  <c r="GS3" i="75"/>
  <c r="GT3" i="75"/>
  <c r="GU3" i="75"/>
  <c r="GV3" i="75"/>
  <c r="GW3" i="75"/>
  <c r="EN5" i="75"/>
  <c r="EO5" i="75"/>
  <c r="EP5" i="75"/>
  <c r="EQ5" i="75"/>
  <c r="ER5" i="75"/>
  <c r="ES5" i="75"/>
  <c r="ET5" i="75"/>
  <c r="EU5" i="75"/>
  <c r="EV5" i="75"/>
  <c r="EW5" i="75"/>
  <c r="EX5" i="75"/>
  <c r="EY5" i="75"/>
  <c r="EZ5" i="75"/>
  <c r="FA5" i="75"/>
  <c r="FB5" i="75"/>
  <c r="FC5" i="75"/>
  <c r="FD5" i="75"/>
  <c r="FE5" i="75"/>
  <c r="FF5" i="75"/>
  <c r="FG5" i="75"/>
  <c r="FH5" i="75"/>
  <c r="FI5" i="75"/>
  <c r="FJ5" i="75"/>
  <c r="FK5" i="75"/>
  <c r="FL5" i="75"/>
  <c r="FM5" i="75"/>
  <c r="FN5" i="75"/>
  <c r="FO5" i="75"/>
  <c r="FP5" i="75"/>
  <c r="FQ5" i="75"/>
  <c r="FR5" i="75"/>
  <c r="FS5" i="75"/>
  <c r="FT5" i="75"/>
  <c r="FU5" i="75"/>
  <c r="FV5" i="75"/>
  <c r="FW5" i="75"/>
  <c r="FX5" i="75"/>
  <c r="FY5" i="75"/>
  <c r="FZ5" i="75"/>
  <c r="GA5" i="75"/>
  <c r="GB5" i="75"/>
  <c r="GC5" i="75"/>
  <c r="GD5" i="75"/>
  <c r="GE5" i="75"/>
  <c r="GF5" i="75"/>
  <c r="GG5" i="75"/>
  <c r="GH5" i="75"/>
  <c r="GI5" i="75"/>
  <c r="GJ5" i="75"/>
  <c r="GK5" i="75"/>
  <c r="GL5" i="75"/>
  <c r="GM5" i="75"/>
  <c r="GN5" i="75"/>
  <c r="GO5" i="75"/>
  <c r="GP5" i="75"/>
  <c r="GQ5" i="75"/>
  <c r="GR5" i="75"/>
  <c r="GS5" i="75"/>
  <c r="GT5" i="75"/>
  <c r="GU5" i="75"/>
  <c r="GV5" i="75"/>
  <c r="GW5" i="75"/>
  <c r="B3" i="75"/>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B3" i="75"/>
  <c r="BC3" i="75"/>
  <c r="BD3" i="75"/>
  <c r="BE3" i="75"/>
  <c r="BF3" i="75"/>
  <c r="BG3" i="75"/>
  <c r="BH3" i="75"/>
  <c r="BI3" i="75"/>
  <c r="BJ3" i="75"/>
  <c r="BK3" i="75"/>
  <c r="BL3" i="75"/>
  <c r="BM3" i="75"/>
  <c r="BN3" i="75"/>
  <c r="BO3" i="75"/>
  <c r="BP3" i="75"/>
  <c r="BQ3" i="75"/>
  <c r="BR3" i="75"/>
  <c r="BS3" i="75"/>
  <c r="BT3" i="75"/>
  <c r="BU3" i="75"/>
  <c r="BV3" i="75"/>
  <c r="BW3" i="75"/>
  <c r="BX3" i="75"/>
  <c r="BY3" i="75"/>
  <c r="BZ3" i="75"/>
  <c r="CA3" i="75"/>
  <c r="CB3" i="75"/>
  <c r="CC3" i="75"/>
  <c r="CD3" i="75"/>
  <c r="CE3" i="75"/>
  <c r="CF3" i="75"/>
  <c r="CG3" i="75"/>
  <c r="CH3" i="75"/>
  <c r="CI3" i="75"/>
  <c r="CJ3" i="75"/>
  <c r="CK3" i="75"/>
  <c r="CL3" i="75"/>
  <c r="CM3" i="75"/>
  <c r="CN3" i="75"/>
  <c r="CO3" i="75"/>
  <c r="CP3" i="75"/>
  <c r="CQ3" i="75"/>
  <c r="CR3" i="75"/>
  <c r="CS3" i="75"/>
  <c r="CT3" i="75"/>
  <c r="CU3" i="75"/>
  <c r="CV3" i="75"/>
  <c r="CW3" i="75"/>
  <c r="CX3" i="75"/>
  <c r="CY3" i="75"/>
  <c r="CZ3" i="75"/>
  <c r="DA3" i="75"/>
  <c r="DB3" i="75"/>
  <c r="DC3" i="75"/>
  <c r="DD3" i="75"/>
  <c r="DE3" i="75"/>
  <c r="DF3" i="75"/>
  <c r="DG3" i="75"/>
  <c r="DH3" i="75"/>
  <c r="DI3" i="75"/>
  <c r="DJ3" i="75"/>
  <c r="DK3" i="75"/>
  <c r="DL3" i="75"/>
  <c r="DM3" i="75"/>
  <c r="DN3" i="75"/>
  <c r="DO3" i="75"/>
  <c r="DP3" i="75"/>
  <c r="DQ3" i="75"/>
  <c r="DR3" i="75"/>
  <c r="DS3" i="75"/>
  <c r="DT3" i="75"/>
  <c r="DU3" i="75"/>
  <c r="DV3" i="75"/>
  <c r="DW3" i="75"/>
  <c r="DX3" i="75"/>
  <c r="DY3" i="75"/>
  <c r="DZ3" i="75"/>
  <c r="EA3" i="75"/>
  <c r="EB3" i="75"/>
  <c r="EC3" i="75"/>
  <c r="ED3" i="75"/>
  <c r="EE3" i="75"/>
  <c r="EF3" i="75"/>
  <c r="EG3" i="75"/>
  <c r="EH3" i="75"/>
  <c r="EI3" i="75"/>
  <c r="EJ3" i="75"/>
  <c r="EK3" i="75"/>
  <c r="EL3" i="75"/>
  <c r="EM3" i="75"/>
  <c r="B5" i="75"/>
  <c r="C5" i="75"/>
  <c r="D5" i="75"/>
  <c r="E5" i="75"/>
  <c r="F5" i="75"/>
  <c r="G5" i="75"/>
  <c r="H5" i="75"/>
  <c r="I5" i="75"/>
  <c r="J5" i="75"/>
  <c r="K5" i="75"/>
  <c r="L5" i="75"/>
  <c r="M5" i="75"/>
  <c r="N5" i="75"/>
  <c r="O5" i="75"/>
  <c r="P5" i="75"/>
  <c r="Q5" i="75"/>
  <c r="R5" i="75"/>
  <c r="S5" i="75"/>
  <c r="T5" i="75"/>
  <c r="U5" i="75"/>
  <c r="V5" i="75"/>
  <c r="W5" i="75"/>
  <c r="X5" i="75"/>
  <c r="Y5" i="75"/>
  <c r="Z5" i="75"/>
  <c r="AA5" i="75"/>
  <c r="AB5" i="75"/>
  <c r="AC5" i="75"/>
  <c r="AD5" i="75"/>
  <c r="AE5" i="75"/>
  <c r="AF5" i="75"/>
  <c r="AG5" i="75"/>
  <c r="AH5" i="75"/>
  <c r="AI5" i="75"/>
  <c r="AJ5" i="75"/>
  <c r="AK5" i="75"/>
  <c r="AL5" i="75"/>
  <c r="AM5" i="75"/>
  <c r="AN5" i="75"/>
  <c r="AO5" i="75"/>
  <c r="AP5" i="75"/>
  <c r="AQ5" i="75"/>
  <c r="AR5" i="75"/>
  <c r="AS5" i="75"/>
  <c r="AT5" i="75"/>
  <c r="AU5" i="75"/>
  <c r="AV5" i="75"/>
  <c r="AW5" i="75"/>
  <c r="AX5" i="75"/>
  <c r="AY5" i="75"/>
  <c r="AZ5" i="75"/>
  <c r="BA5" i="75"/>
  <c r="BB5" i="75"/>
  <c r="BC5" i="75"/>
  <c r="BD5" i="75"/>
  <c r="BE5" i="75"/>
  <c r="BF5" i="75"/>
  <c r="BG5" i="75"/>
  <c r="BH5" i="75"/>
  <c r="BI5" i="75"/>
  <c r="BJ5" i="75"/>
  <c r="BK5" i="75"/>
  <c r="BL5" i="75"/>
  <c r="BM5" i="75"/>
  <c r="BN5" i="75"/>
  <c r="BO5" i="75"/>
  <c r="BP5" i="75"/>
  <c r="BQ5" i="75"/>
  <c r="BR5" i="75"/>
  <c r="BS5" i="75"/>
  <c r="BT5" i="75"/>
  <c r="BU5" i="75"/>
  <c r="BV5" i="75"/>
  <c r="BW5" i="75"/>
  <c r="BX5" i="75"/>
  <c r="BY5" i="75"/>
  <c r="BZ5" i="75"/>
  <c r="CA5" i="75"/>
  <c r="CB5" i="75"/>
  <c r="CC5" i="75"/>
  <c r="CD5" i="75"/>
  <c r="CE5" i="75"/>
  <c r="CF5" i="75"/>
  <c r="CG5" i="75"/>
  <c r="CH5" i="75"/>
  <c r="CI5" i="75"/>
  <c r="CJ5" i="75"/>
  <c r="CK5" i="75"/>
  <c r="CL5" i="75"/>
  <c r="CM5" i="75"/>
  <c r="CN5" i="75"/>
  <c r="CO5" i="75"/>
  <c r="CP5" i="75"/>
  <c r="CQ5" i="75"/>
  <c r="CR5" i="75"/>
  <c r="CS5" i="75"/>
  <c r="CT5" i="75"/>
  <c r="CU5" i="75"/>
  <c r="CV5" i="75"/>
  <c r="CW5" i="75"/>
  <c r="CX5" i="75"/>
  <c r="CY5" i="75"/>
  <c r="CZ5" i="75"/>
  <c r="DA5" i="75"/>
  <c r="DB5" i="75"/>
  <c r="DC5" i="75"/>
  <c r="DD5" i="75"/>
  <c r="DE5" i="75"/>
  <c r="DF5" i="75"/>
  <c r="DG5" i="75"/>
  <c r="DH5" i="75"/>
  <c r="DI5" i="75"/>
  <c r="DJ5" i="75"/>
  <c r="DK5" i="75"/>
  <c r="DL5" i="75"/>
  <c r="DM5" i="75"/>
  <c r="DN5" i="75"/>
  <c r="DO5" i="75"/>
  <c r="DP5" i="75"/>
  <c r="DQ5" i="75"/>
  <c r="DR5" i="75"/>
  <c r="DS5" i="75"/>
  <c r="DT5" i="75"/>
  <c r="DU5" i="75"/>
  <c r="DV5" i="75"/>
  <c r="DW5" i="75"/>
  <c r="DX5" i="75"/>
  <c r="DY5" i="75"/>
  <c r="DZ5" i="75"/>
  <c r="EA5" i="75"/>
  <c r="EB5" i="75"/>
  <c r="EC5" i="75"/>
  <c r="ED5" i="75"/>
  <c r="EE5" i="75"/>
  <c r="EF5" i="75"/>
  <c r="EG5" i="75"/>
  <c r="EH5" i="75"/>
  <c r="EI5" i="75"/>
  <c r="EJ5" i="75"/>
  <c r="EK5" i="75"/>
  <c r="EL5" i="75"/>
  <c r="EM5" i="75"/>
  <c r="GW3" i="99"/>
  <c r="GX3" i="99"/>
  <c r="GY3" i="99"/>
  <c r="GZ3" i="99"/>
  <c r="HA3" i="99"/>
  <c r="HB3" i="99"/>
  <c r="HC3" i="99"/>
  <c r="HD3" i="99"/>
  <c r="HE3" i="99"/>
  <c r="HF3" i="99"/>
  <c r="HG3" i="99"/>
  <c r="HH3" i="99"/>
  <c r="HI3" i="99"/>
  <c r="HJ3" i="99"/>
  <c r="HK3" i="99"/>
  <c r="HL3" i="99"/>
  <c r="HM3" i="99"/>
  <c r="HN3" i="99"/>
  <c r="HO3" i="99"/>
  <c r="HP3" i="99"/>
  <c r="GW5" i="99"/>
  <c r="GX5" i="99"/>
  <c r="GY5" i="99"/>
  <c r="GZ5" i="99"/>
  <c r="HA5" i="99"/>
  <c r="HB5" i="99"/>
  <c r="HC5" i="99"/>
  <c r="HD5" i="99"/>
  <c r="HE5" i="99"/>
  <c r="HF5" i="99"/>
  <c r="HG5" i="99"/>
  <c r="HH5" i="99"/>
  <c r="HI5" i="99"/>
  <c r="HJ5" i="99"/>
  <c r="HK5" i="99"/>
  <c r="HL5" i="99"/>
  <c r="HM5" i="99"/>
  <c r="HN5" i="99"/>
  <c r="HO5" i="99"/>
  <c r="HP5" i="99"/>
  <c r="CU3" i="99"/>
  <c r="CV3" i="99"/>
  <c r="CW3" i="99"/>
  <c r="CX3" i="99"/>
  <c r="CY3" i="99"/>
  <c r="CZ3" i="99"/>
  <c r="DA3" i="99"/>
  <c r="DB3" i="99"/>
  <c r="DC3" i="99"/>
  <c r="DD3" i="99"/>
  <c r="DE3" i="99"/>
  <c r="DF3" i="99"/>
  <c r="DG3" i="99"/>
  <c r="DH3" i="99"/>
  <c r="DI3" i="99"/>
  <c r="DJ3" i="99"/>
  <c r="DK3" i="99"/>
  <c r="DL3" i="99"/>
  <c r="DM3" i="99"/>
  <c r="DN3" i="99"/>
  <c r="DO3" i="99"/>
  <c r="DP3" i="99"/>
  <c r="DQ3" i="99"/>
  <c r="DR3" i="99"/>
  <c r="DS3" i="99"/>
  <c r="DT3" i="99"/>
  <c r="DU3" i="99"/>
  <c r="DV3" i="99"/>
  <c r="DW3" i="99"/>
  <c r="DX3" i="99"/>
  <c r="DY3" i="99"/>
  <c r="DZ3" i="99"/>
  <c r="EA3" i="99"/>
  <c r="EB3" i="99"/>
  <c r="EC3" i="99"/>
  <c r="ED3" i="99"/>
  <c r="EE3" i="99"/>
  <c r="EF3" i="99"/>
  <c r="EG3" i="99"/>
  <c r="EH3" i="99"/>
  <c r="EI3" i="99"/>
  <c r="EJ3" i="99"/>
  <c r="EK3" i="99"/>
  <c r="EL3" i="99"/>
  <c r="EM3" i="99"/>
  <c r="EN3" i="99"/>
  <c r="EO3" i="99"/>
  <c r="EP3" i="99"/>
  <c r="EQ3" i="99"/>
  <c r="ER3" i="99"/>
  <c r="ES3" i="99"/>
  <c r="ET3" i="99"/>
  <c r="EU3" i="99"/>
  <c r="EV3" i="99"/>
  <c r="EW3" i="99"/>
  <c r="EX3" i="99"/>
  <c r="EY3" i="99"/>
  <c r="EZ3" i="99"/>
  <c r="FA3" i="99"/>
  <c r="FB3" i="99"/>
  <c r="FC3" i="99"/>
  <c r="FD3" i="99"/>
  <c r="FE3" i="99"/>
  <c r="FF3" i="99"/>
  <c r="FG3" i="99"/>
  <c r="FH3" i="99"/>
  <c r="FI3" i="99"/>
  <c r="FJ3" i="99"/>
  <c r="FK3" i="99"/>
  <c r="FL3" i="99"/>
  <c r="FM3" i="99"/>
  <c r="FN3" i="99"/>
  <c r="FO3" i="99"/>
  <c r="FP3" i="99"/>
  <c r="FQ3" i="99"/>
  <c r="FR3" i="99"/>
  <c r="FS3" i="99"/>
  <c r="FT3" i="99"/>
  <c r="FU3" i="99"/>
  <c r="FV3" i="99"/>
  <c r="FW3" i="99"/>
  <c r="FX3" i="99"/>
  <c r="FY3" i="99"/>
  <c r="FZ3" i="99"/>
  <c r="GA3" i="99"/>
  <c r="GB3" i="99"/>
  <c r="GC3" i="99"/>
  <c r="GD3" i="99"/>
  <c r="GE3" i="99"/>
  <c r="GF3" i="99"/>
  <c r="GG3" i="99"/>
  <c r="GH3" i="99"/>
  <c r="GI3" i="99"/>
  <c r="GJ3" i="99"/>
  <c r="GK3" i="99"/>
  <c r="GL3" i="99"/>
  <c r="GM3" i="99"/>
  <c r="GN3" i="99"/>
  <c r="GO3" i="99"/>
  <c r="GP3" i="99"/>
  <c r="GQ3" i="99"/>
  <c r="GR3" i="99"/>
  <c r="GS3" i="99"/>
  <c r="GT3" i="99"/>
  <c r="GU3" i="99"/>
  <c r="GV3" i="99"/>
  <c r="CU5" i="99"/>
  <c r="CV5" i="99"/>
  <c r="CW5" i="99"/>
  <c r="CX5" i="99"/>
  <c r="CY5" i="99"/>
  <c r="CZ5" i="99"/>
  <c r="DA5" i="99"/>
  <c r="DB5" i="99"/>
  <c r="DC5" i="99"/>
  <c r="DD5" i="99"/>
  <c r="DE5" i="99"/>
  <c r="DF5" i="99"/>
  <c r="DG5" i="99"/>
  <c r="DH5" i="99"/>
  <c r="DI5" i="99"/>
  <c r="DJ5" i="99"/>
  <c r="DK5" i="99"/>
  <c r="DL5" i="99"/>
  <c r="DM5" i="99"/>
  <c r="DN5" i="99"/>
  <c r="DO5" i="99"/>
  <c r="DP5" i="99"/>
  <c r="DQ5" i="99"/>
  <c r="DR5" i="99"/>
  <c r="DS5" i="99"/>
  <c r="DT5" i="99"/>
  <c r="DU5" i="99"/>
  <c r="DV5" i="99"/>
  <c r="DW5" i="99"/>
  <c r="DX5" i="99"/>
  <c r="DY5" i="99"/>
  <c r="DZ5" i="99"/>
  <c r="EA5" i="99"/>
  <c r="EB5" i="99"/>
  <c r="EC5" i="99"/>
  <c r="ED5" i="99"/>
  <c r="EE5" i="99"/>
  <c r="EF5" i="99"/>
  <c r="EG5" i="99"/>
  <c r="EH5" i="99"/>
  <c r="EI5" i="99"/>
  <c r="EJ5" i="99"/>
  <c r="EK5" i="99"/>
  <c r="EL5" i="99"/>
  <c r="EM5" i="99"/>
  <c r="EN5" i="99"/>
  <c r="EO5" i="99"/>
  <c r="EP5" i="99"/>
  <c r="EQ5" i="99"/>
  <c r="ER5" i="99"/>
  <c r="ES5" i="99"/>
  <c r="ET5" i="99"/>
  <c r="EU5" i="99"/>
  <c r="EV5" i="99"/>
  <c r="EW5" i="99"/>
  <c r="EX5" i="99"/>
  <c r="EY5" i="99"/>
  <c r="EZ5" i="99"/>
  <c r="FA5" i="99"/>
  <c r="FB5" i="99"/>
  <c r="FC5" i="99"/>
  <c r="FD5" i="99"/>
  <c r="FE5" i="99"/>
  <c r="FF5" i="99"/>
  <c r="FG5" i="99"/>
  <c r="FH5" i="99"/>
  <c r="FI5" i="99"/>
  <c r="FJ5" i="99"/>
  <c r="FK5" i="99"/>
  <c r="FL5" i="99"/>
  <c r="FM5" i="99"/>
  <c r="FN5" i="99"/>
  <c r="FO5" i="99"/>
  <c r="FP5" i="99"/>
  <c r="FQ5" i="99"/>
  <c r="FR5" i="99"/>
  <c r="FS5" i="99"/>
  <c r="FT5" i="99"/>
  <c r="FU5" i="99"/>
  <c r="FV5" i="99"/>
  <c r="FW5" i="99"/>
  <c r="FX5" i="99"/>
  <c r="FY5" i="99"/>
  <c r="FZ5" i="99"/>
  <c r="GA5" i="99"/>
  <c r="GB5" i="99"/>
  <c r="GC5" i="99"/>
  <c r="GD5" i="99"/>
  <c r="GE5" i="99"/>
  <c r="GF5" i="99"/>
  <c r="GG5" i="99"/>
  <c r="GH5" i="99"/>
  <c r="GI5" i="99"/>
  <c r="GJ5" i="99"/>
  <c r="GK5" i="99"/>
  <c r="GL5" i="99"/>
  <c r="GM5" i="99"/>
  <c r="GN5" i="99"/>
  <c r="GO5" i="99"/>
  <c r="GP5" i="99"/>
  <c r="GQ5" i="99"/>
  <c r="GR5" i="99"/>
  <c r="GS5" i="99"/>
  <c r="GT5" i="99"/>
  <c r="GU5" i="99"/>
  <c r="GV5" i="99"/>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BJ3" i="99"/>
  <c r="BK3" i="99"/>
  <c r="BL3" i="99"/>
  <c r="BM3" i="99"/>
  <c r="BN3" i="99"/>
  <c r="BO3" i="99"/>
  <c r="BP3" i="99"/>
  <c r="BQ3" i="99"/>
  <c r="BR3" i="99"/>
  <c r="BS3" i="99"/>
  <c r="BT3" i="99"/>
  <c r="BU3" i="99"/>
  <c r="BV3" i="99"/>
  <c r="BW3" i="99"/>
  <c r="BX3" i="99"/>
  <c r="BY3" i="99"/>
  <c r="BZ3" i="99"/>
  <c r="CA3" i="99"/>
  <c r="CB3" i="99"/>
  <c r="CC3" i="99"/>
  <c r="CD3" i="99"/>
  <c r="CE3" i="99"/>
  <c r="CF3" i="99"/>
  <c r="CG3" i="99"/>
  <c r="CH3" i="99"/>
  <c r="CI3" i="99"/>
  <c r="CJ3" i="99"/>
  <c r="CK3" i="99"/>
  <c r="CL3" i="99"/>
  <c r="CM3" i="99"/>
  <c r="CN3" i="99"/>
  <c r="CO3" i="99"/>
  <c r="CP3" i="99"/>
  <c r="CQ3" i="99"/>
  <c r="CR3" i="99"/>
  <c r="CS3" i="99"/>
  <c r="CT3" i="99"/>
  <c r="B5" i="99"/>
  <c r="C5" i="99"/>
  <c r="D5" i="99"/>
  <c r="E5" i="99"/>
  <c r="F5" i="99"/>
  <c r="G5" i="99"/>
  <c r="H5" i="99"/>
  <c r="I5" i="99"/>
  <c r="J5" i="99"/>
  <c r="K5" i="99"/>
  <c r="L5" i="99"/>
  <c r="M5" i="99"/>
  <c r="N5" i="99"/>
  <c r="O5" i="99"/>
  <c r="P5" i="99"/>
  <c r="Q5" i="99"/>
  <c r="R5" i="99"/>
  <c r="S5" i="99"/>
  <c r="T5" i="99"/>
  <c r="U5" i="99"/>
  <c r="V5" i="99"/>
  <c r="W5" i="99"/>
  <c r="X5" i="99"/>
  <c r="Y5" i="99"/>
  <c r="Z5" i="99"/>
  <c r="AA5" i="99"/>
  <c r="AB5" i="99"/>
  <c r="AC5" i="99"/>
  <c r="AD5" i="99"/>
  <c r="AE5" i="99"/>
  <c r="AF5" i="99"/>
  <c r="AG5" i="99"/>
  <c r="AH5" i="99"/>
  <c r="AI5" i="99"/>
  <c r="AJ5" i="99"/>
  <c r="AK5" i="99"/>
  <c r="AL5" i="99"/>
  <c r="AM5" i="99"/>
  <c r="AN5" i="99"/>
  <c r="AO5" i="99"/>
  <c r="AP5" i="99"/>
  <c r="AQ5" i="99"/>
  <c r="AR5" i="99"/>
  <c r="AS5" i="99"/>
  <c r="AT5" i="99"/>
  <c r="AU5" i="99"/>
  <c r="AV5" i="99"/>
  <c r="AW5" i="99"/>
  <c r="AX5" i="99"/>
  <c r="AY5" i="99"/>
  <c r="AZ5" i="99"/>
  <c r="BA5" i="99"/>
  <c r="BB5" i="99"/>
  <c r="BC5" i="99"/>
  <c r="BD5" i="99"/>
  <c r="BE5" i="99"/>
  <c r="BF5" i="99"/>
  <c r="BG5" i="99"/>
  <c r="BH5" i="99"/>
  <c r="BI5" i="99"/>
  <c r="BJ5" i="99"/>
  <c r="BK5" i="99"/>
  <c r="BL5" i="99"/>
  <c r="BM5" i="99"/>
  <c r="BN5" i="99"/>
  <c r="BO5" i="99"/>
  <c r="BP5" i="99"/>
  <c r="BQ5" i="99"/>
  <c r="BR5" i="99"/>
  <c r="BS5" i="99"/>
  <c r="BT5" i="99"/>
  <c r="BU5" i="99"/>
  <c r="BV5" i="99"/>
  <c r="BW5" i="99"/>
  <c r="BX5" i="99"/>
  <c r="BY5" i="99"/>
  <c r="BZ5" i="99"/>
  <c r="CA5" i="99"/>
  <c r="CB5" i="99"/>
  <c r="CC5" i="99"/>
  <c r="CD5" i="99"/>
  <c r="CE5" i="99"/>
  <c r="CF5" i="99"/>
  <c r="CG5" i="99"/>
  <c r="CH5" i="99"/>
  <c r="CI5" i="99"/>
  <c r="CJ5" i="99"/>
  <c r="CK5" i="99"/>
  <c r="CL5" i="99"/>
  <c r="CM5" i="99"/>
  <c r="CN5" i="99"/>
  <c r="CO5" i="99"/>
  <c r="CP5" i="99"/>
  <c r="CQ5" i="99"/>
  <c r="CR5" i="99"/>
  <c r="CS5" i="99"/>
  <c r="CT5" i="99"/>
  <c r="DZ3" i="81"/>
  <c r="EA3" i="81"/>
  <c r="EB3" i="81"/>
  <c r="EC3" i="81"/>
  <c r="ED3" i="81"/>
  <c r="EE3" i="81"/>
  <c r="EF3" i="81"/>
  <c r="EG3" i="81"/>
  <c r="EH3" i="81"/>
  <c r="EI3" i="81"/>
  <c r="EJ3" i="81"/>
  <c r="EK3" i="81"/>
  <c r="EL3" i="81"/>
  <c r="EM3" i="81"/>
  <c r="EN3" i="81"/>
  <c r="EO3" i="81"/>
  <c r="EP3" i="81"/>
  <c r="EQ3" i="81"/>
  <c r="ER3" i="81"/>
  <c r="ES3" i="81"/>
  <c r="ET3" i="81"/>
  <c r="EU3" i="81"/>
  <c r="EV3" i="81"/>
  <c r="EW3" i="81"/>
  <c r="EX3" i="81"/>
  <c r="EY3" i="81"/>
  <c r="EZ3" i="81"/>
  <c r="FA3" i="81"/>
  <c r="FB3" i="81"/>
  <c r="FC3" i="81"/>
  <c r="FD3" i="81"/>
  <c r="FE3" i="81"/>
  <c r="FF3" i="81"/>
  <c r="FG3" i="81"/>
  <c r="FH3" i="81"/>
  <c r="FI3" i="81"/>
  <c r="FJ3" i="81"/>
  <c r="FK3" i="81"/>
  <c r="FL3" i="81"/>
  <c r="FM3" i="81"/>
  <c r="FN3" i="81"/>
  <c r="FO3" i="81"/>
  <c r="FP3" i="81"/>
  <c r="FQ3" i="81"/>
  <c r="FR3" i="81"/>
  <c r="FS3" i="81"/>
  <c r="FT3" i="81"/>
  <c r="FU3" i="81"/>
  <c r="FV3" i="81"/>
  <c r="FW3" i="81"/>
  <c r="FX3" i="81"/>
  <c r="FY3" i="81"/>
  <c r="FZ3" i="81"/>
  <c r="GA3" i="81"/>
  <c r="GB3" i="81"/>
  <c r="GC3" i="81"/>
  <c r="GD3" i="81"/>
  <c r="GE3" i="81"/>
  <c r="GF3" i="81"/>
  <c r="GG3" i="81"/>
  <c r="GH3" i="81"/>
  <c r="GI3" i="81"/>
  <c r="GJ3" i="81"/>
  <c r="GK3" i="81"/>
  <c r="GL3" i="81"/>
  <c r="GM3" i="81"/>
  <c r="GN3" i="81"/>
  <c r="GO3" i="81"/>
  <c r="GP3" i="81"/>
  <c r="GQ3" i="81"/>
  <c r="GR3" i="81"/>
  <c r="GS3" i="81"/>
  <c r="GT3" i="81"/>
  <c r="GU3" i="81"/>
  <c r="GV3" i="81"/>
  <c r="GW3" i="81"/>
  <c r="GX3" i="81"/>
  <c r="GY3" i="81"/>
  <c r="GZ3" i="81"/>
  <c r="HA3" i="81"/>
  <c r="HB3" i="81"/>
  <c r="HC3" i="81"/>
  <c r="HD3" i="81"/>
  <c r="HE3" i="81"/>
  <c r="HF3" i="81"/>
  <c r="HG3" i="81"/>
  <c r="HH3" i="81"/>
  <c r="HI3" i="81"/>
  <c r="HJ3" i="81"/>
  <c r="HK3" i="81"/>
  <c r="HL3" i="81"/>
  <c r="HM3" i="81"/>
  <c r="HN3" i="81"/>
  <c r="HO3" i="81"/>
  <c r="HP3" i="81"/>
  <c r="DZ5" i="81"/>
  <c r="EA5" i="81"/>
  <c r="EB5" i="81"/>
  <c r="EC5" i="81"/>
  <c r="ED5" i="81"/>
  <c r="EE5" i="81"/>
  <c r="EF5" i="81"/>
  <c r="EG5" i="81"/>
  <c r="EH5" i="81"/>
  <c r="EI5" i="81"/>
  <c r="EJ5" i="81"/>
  <c r="EK5" i="81"/>
  <c r="EL5" i="81"/>
  <c r="EM5" i="81"/>
  <c r="EN5" i="81"/>
  <c r="EO5" i="81"/>
  <c r="EP5" i="81"/>
  <c r="EQ5" i="81"/>
  <c r="ER5" i="81"/>
  <c r="ES5" i="81"/>
  <c r="ET5" i="81"/>
  <c r="EU5" i="81"/>
  <c r="EV5" i="81"/>
  <c r="EW5" i="81"/>
  <c r="EX5" i="81"/>
  <c r="EY5" i="81"/>
  <c r="EZ5" i="81"/>
  <c r="FA5" i="81"/>
  <c r="FB5" i="81"/>
  <c r="FC5" i="81"/>
  <c r="FD5" i="81"/>
  <c r="FE5" i="81"/>
  <c r="FF5" i="81"/>
  <c r="FG5" i="81"/>
  <c r="FH5" i="81"/>
  <c r="FI5" i="81"/>
  <c r="FJ5" i="81"/>
  <c r="FK5" i="81"/>
  <c r="FL5" i="81"/>
  <c r="FM5" i="81"/>
  <c r="FN5" i="81"/>
  <c r="FO5" i="81"/>
  <c r="FP5" i="81"/>
  <c r="FQ5" i="81"/>
  <c r="FR5" i="81"/>
  <c r="FS5" i="81"/>
  <c r="FT5" i="81"/>
  <c r="FU5" i="81"/>
  <c r="FV5" i="81"/>
  <c r="FW5" i="81"/>
  <c r="FX5" i="81"/>
  <c r="FY5" i="81"/>
  <c r="FZ5" i="81"/>
  <c r="GA5" i="81"/>
  <c r="GB5" i="81"/>
  <c r="GC5" i="81"/>
  <c r="GD5" i="81"/>
  <c r="GE5" i="81"/>
  <c r="GF5" i="81"/>
  <c r="GG5" i="81"/>
  <c r="GH5" i="81"/>
  <c r="GI5" i="81"/>
  <c r="GJ5" i="81"/>
  <c r="GK5" i="81"/>
  <c r="GL5" i="81"/>
  <c r="GM5" i="81"/>
  <c r="GN5" i="81"/>
  <c r="GO5" i="81"/>
  <c r="GP5" i="81"/>
  <c r="GQ5" i="81"/>
  <c r="GR5" i="81"/>
  <c r="GS5" i="81"/>
  <c r="GT5" i="81"/>
  <c r="GU5" i="81"/>
  <c r="GV5" i="81"/>
  <c r="GW5" i="81"/>
  <c r="GX5" i="81"/>
  <c r="GY5" i="81"/>
  <c r="GZ5" i="81"/>
  <c r="HA5" i="81"/>
  <c r="HB5" i="81"/>
  <c r="HC5" i="81"/>
  <c r="HD5" i="81"/>
  <c r="HE5" i="81"/>
  <c r="HF5" i="81"/>
  <c r="HG5" i="81"/>
  <c r="HH5" i="81"/>
  <c r="HI5" i="81"/>
  <c r="HJ5" i="81"/>
  <c r="HK5" i="81"/>
  <c r="HL5" i="81"/>
  <c r="HM5" i="81"/>
  <c r="HN5" i="81"/>
  <c r="HO5" i="81"/>
  <c r="HP5" i="81"/>
  <c r="B3" i="81"/>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BF3" i="81"/>
  <c r="BG3" i="81"/>
  <c r="BH3" i="81"/>
  <c r="BI3" i="81"/>
  <c r="BJ3" i="81"/>
  <c r="BK3" i="81"/>
  <c r="BL3" i="81"/>
  <c r="BM3" i="81"/>
  <c r="BN3" i="81"/>
  <c r="BO3" i="81"/>
  <c r="BP3" i="81"/>
  <c r="BQ3" i="81"/>
  <c r="BR3" i="81"/>
  <c r="BS3" i="81"/>
  <c r="BT3" i="81"/>
  <c r="BU3" i="81"/>
  <c r="BV3" i="81"/>
  <c r="BW3" i="81"/>
  <c r="BX3" i="81"/>
  <c r="BY3" i="81"/>
  <c r="BZ3" i="81"/>
  <c r="CA3" i="81"/>
  <c r="CB3" i="81"/>
  <c r="CC3" i="81"/>
  <c r="CD3" i="81"/>
  <c r="CE3" i="81"/>
  <c r="CF3" i="81"/>
  <c r="CG3" i="81"/>
  <c r="CH3" i="81"/>
  <c r="CI3" i="81"/>
  <c r="CJ3" i="81"/>
  <c r="CK3" i="81"/>
  <c r="CL3" i="81"/>
  <c r="CM3" i="81"/>
  <c r="CN3" i="81"/>
  <c r="CO3" i="81"/>
  <c r="CP3" i="81"/>
  <c r="CQ3" i="81"/>
  <c r="CR3" i="81"/>
  <c r="CS3" i="81"/>
  <c r="CT3" i="81"/>
  <c r="CU3" i="81"/>
  <c r="CV3" i="81"/>
  <c r="CW3" i="81"/>
  <c r="CX3" i="81"/>
  <c r="CY3" i="81"/>
  <c r="CZ3" i="81"/>
  <c r="DA3" i="81"/>
  <c r="DB3" i="81"/>
  <c r="DC3" i="81"/>
  <c r="DD3" i="81"/>
  <c r="DE3" i="81"/>
  <c r="DF3" i="81"/>
  <c r="DG3" i="81"/>
  <c r="DH3" i="81"/>
  <c r="DI3" i="81"/>
  <c r="DJ3" i="81"/>
  <c r="DK3" i="81"/>
  <c r="DL3" i="81"/>
  <c r="DM3" i="81"/>
  <c r="DN3" i="81"/>
  <c r="DO3" i="81"/>
  <c r="DP3" i="81"/>
  <c r="DQ3" i="81"/>
  <c r="DR3" i="81"/>
  <c r="DS3" i="81"/>
  <c r="DT3" i="81"/>
  <c r="DU3" i="81"/>
  <c r="DV3" i="81"/>
  <c r="DW3" i="81"/>
  <c r="DX3" i="81"/>
  <c r="DY3" i="81"/>
  <c r="B5" i="81"/>
  <c r="C5" i="81"/>
  <c r="D5" i="81"/>
  <c r="E5" i="81"/>
  <c r="F5" i="81"/>
  <c r="G5" i="81"/>
  <c r="H5" i="81"/>
  <c r="I5" i="81"/>
  <c r="J5" i="81"/>
  <c r="K5" i="81"/>
  <c r="L5" i="81"/>
  <c r="M5" i="81"/>
  <c r="N5" i="81"/>
  <c r="O5" i="81"/>
  <c r="P5" i="81"/>
  <c r="Q5" i="81"/>
  <c r="R5" i="81"/>
  <c r="S5" i="81"/>
  <c r="T5" i="81"/>
  <c r="U5" i="81"/>
  <c r="V5" i="81"/>
  <c r="W5" i="81"/>
  <c r="X5" i="81"/>
  <c r="Y5" i="81"/>
  <c r="Z5" i="81"/>
  <c r="AA5" i="81"/>
  <c r="AB5" i="81"/>
  <c r="AC5" i="81"/>
  <c r="AD5" i="81"/>
  <c r="AE5" i="81"/>
  <c r="AF5" i="81"/>
  <c r="AG5" i="81"/>
  <c r="AH5" i="81"/>
  <c r="AI5" i="81"/>
  <c r="AJ5" i="81"/>
  <c r="AK5" i="81"/>
  <c r="AL5" i="81"/>
  <c r="AM5" i="81"/>
  <c r="AN5" i="81"/>
  <c r="AO5" i="81"/>
  <c r="AP5" i="81"/>
  <c r="AQ5" i="81"/>
  <c r="AR5" i="81"/>
  <c r="AS5" i="81"/>
  <c r="AT5" i="81"/>
  <c r="AU5" i="81"/>
  <c r="AV5" i="81"/>
  <c r="AW5" i="81"/>
  <c r="AX5" i="81"/>
  <c r="AY5" i="81"/>
  <c r="AZ5" i="81"/>
  <c r="BA5" i="81"/>
  <c r="BB5" i="81"/>
  <c r="BC5" i="81"/>
  <c r="BD5" i="81"/>
  <c r="BE5" i="81"/>
  <c r="BF5" i="81"/>
  <c r="BG5" i="81"/>
  <c r="BH5" i="81"/>
  <c r="BI5" i="81"/>
  <c r="BJ5" i="81"/>
  <c r="BK5" i="81"/>
  <c r="BL5" i="81"/>
  <c r="BM5" i="81"/>
  <c r="BN5" i="81"/>
  <c r="BO5" i="81"/>
  <c r="BP5" i="81"/>
  <c r="BQ5" i="81"/>
  <c r="BR5" i="81"/>
  <c r="BS5" i="81"/>
  <c r="BT5" i="81"/>
  <c r="BU5" i="81"/>
  <c r="BV5" i="81"/>
  <c r="BW5" i="81"/>
  <c r="BX5" i="81"/>
  <c r="BY5" i="81"/>
  <c r="BZ5" i="81"/>
  <c r="CA5" i="81"/>
  <c r="CB5" i="81"/>
  <c r="CC5" i="81"/>
  <c r="CD5" i="81"/>
  <c r="CE5" i="81"/>
  <c r="CF5" i="81"/>
  <c r="CG5" i="81"/>
  <c r="CH5" i="81"/>
  <c r="CI5" i="81"/>
  <c r="CJ5" i="81"/>
  <c r="CK5" i="81"/>
  <c r="CL5" i="81"/>
  <c r="CM5" i="81"/>
  <c r="CN5" i="81"/>
  <c r="CO5" i="81"/>
  <c r="CP5" i="81"/>
  <c r="CQ5" i="81"/>
  <c r="CR5" i="81"/>
  <c r="CS5" i="81"/>
  <c r="CT5" i="81"/>
  <c r="CU5" i="81"/>
  <c r="CV5" i="81"/>
  <c r="CW5" i="81"/>
  <c r="CX5" i="81"/>
  <c r="CY5" i="81"/>
  <c r="CZ5" i="81"/>
  <c r="DA5" i="81"/>
  <c r="DB5" i="81"/>
  <c r="DC5" i="81"/>
  <c r="DD5" i="81"/>
  <c r="DE5" i="81"/>
  <c r="DF5" i="81"/>
  <c r="DG5" i="81"/>
  <c r="DH5" i="81"/>
  <c r="DI5" i="81"/>
  <c r="DJ5" i="81"/>
  <c r="DK5" i="81"/>
  <c r="DL5" i="81"/>
  <c r="DM5" i="81"/>
  <c r="DN5" i="81"/>
  <c r="DO5" i="81"/>
  <c r="DP5" i="81"/>
  <c r="DQ5" i="81"/>
  <c r="DR5" i="81"/>
  <c r="DS5" i="81"/>
  <c r="DT5" i="81"/>
  <c r="DU5" i="81"/>
  <c r="DV5" i="81"/>
  <c r="DW5" i="81"/>
  <c r="DX5" i="81"/>
  <c r="DY5" i="81"/>
  <c r="GR3" i="72"/>
  <c r="GS3" i="72"/>
  <c r="GT3" i="72"/>
  <c r="GU3" i="72"/>
  <c r="GV3" i="72"/>
  <c r="GW3" i="72"/>
  <c r="GX3" i="72"/>
  <c r="GY3" i="72"/>
  <c r="GZ3" i="72"/>
  <c r="HA3" i="72"/>
  <c r="HB3" i="72"/>
  <c r="HC3" i="72"/>
  <c r="HD3" i="72"/>
  <c r="HE3" i="72"/>
  <c r="HF3" i="72"/>
  <c r="HG3" i="72"/>
  <c r="HH3" i="72"/>
  <c r="HI3" i="72"/>
  <c r="HJ3" i="72"/>
  <c r="HK3" i="72"/>
  <c r="HL3" i="72"/>
  <c r="HM3" i="72"/>
  <c r="HN3" i="72"/>
  <c r="HO3" i="72"/>
  <c r="HP3" i="72"/>
  <c r="GR5" i="72"/>
  <c r="GS5" i="72"/>
  <c r="GT5" i="72"/>
  <c r="GU5" i="72"/>
  <c r="GV5" i="72"/>
  <c r="GW5" i="72"/>
  <c r="GX5" i="72"/>
  <c r="GY5" i="72"/>
  <c r="GZ5" i="72"/>
  <c r="HA5" i="72"/>
  <c r="HB5" i="72"/>
  <c r="HC5" i="72"/>
  <c r="HD5" i="72"/>
  <c r="HE5" i="72"/>
  <c r="HF5" i="72"/>
  <c r="HG5" i="72"/>
  <c r="HH5" i="72"/>
  <c r="HI5" i="72"/>
  <c r="HJ5" i="72"/>
  <c r="HK5" i="72"/>
  <c r="HL5" i="72"/>
  <c r="HM5" i="72"/>
  <c r="HN5" i="72"/>
  <c r="HO5" i="72"/>
  <c r="HP5" i="72"/>
  <c r="FA3" i="72"/>
  <c r="FB3" i="72"/>
  <c r="FC3" i="72"/>
  <c r="FD3" i="72"/>
  <c r="FE3" i="72"/>
  <c r="FF3" i="72"/>
  <c r="FG3" i="72"/>
  <c r="FH3" i="72"/>
  <c r="FI3" i="72"/>
  <c r="FJ3" i="72"/>
  <c r="FK3" i="72"/>
  <c r="FL3" i="72"/>
  <c r="FM3" i="72"/>
  <c r="FN3" i="72"/>
  <c r="FO3" i="72"/>
  <c r="FP3" i="72"/>
  <c r="FQ3" i="72"/>
  <c r="FR3" i="72"/>
  <c r="FS3" i="72"/>
  <c r="FT3" i="72"/>
  <c r="FU3" i="72"/>
  <c r="FV3" i="72"/>
  <c r="FW3" i="72"/>
  <c r="FX3" i="72"/>
  <c r="FY3" i="72"/>
  <c r="FZ3" i="72"/>
  <c r="GA3" i="72"/>
  <c r="GB3" i="72"/>
  <c r="GC3" i="72"/>
  <c r="GD3" i="72"/>
  <c r="GE3" i="72"/>
  <c r="GF3" i="72"/>
  <c r="GG3" i="72"/>
  <c r="GH3" i="72"/>
  <c r="GI3" i="72"/>
  <c r="GJ3" i="72"/>
  <c r="GK3" i="72"/>
  <c r="GL3" i="72"/>
  <c r="GM3" i="72"/>
  <c r="GN3" i="72"/>
  <c r="GO3" i="72"/>
  <c r="GP3" i="72"/>
  <c r="GQ3" i="72"/>
  <c r="FA5" i="72"/>
  <c r="FB5" i="72"/>
  <c r="FC5" i="72"/>
  <c r="FD5" i="72"/>
  <c r="FE5" i="72"/>
  <c r="FF5" i="72"/>
  <c r="FG5" i="72"/>
  <c r="FH5" i="72"/>
  <c r="FI5" i="72"/>
  <c r="FJ5" i="72"/>
  <c r="FK5" i="72"/>
  <c r="FL5" i="72"/>
  <c r="FM5" i="72"/>
  <c r="FN5" i="72"/>
  <c r="FO5" i="72"/>
  <c r="FP5" i="72"/>
  <c r="FQ5" i="72"/>
  <c r="FR5" i="72"/>
  <c r="FS5" i="72"/>
  <c r="FT5" i="72"/>
  <c r="FU5" i="72"/>
  <c r="FV5" i="72"/>
  <c r="FW5" i="72"/>
  <c r="FX5" i="72"/>
  <c r="FY5" i="72"/>
  <c r="FZ5" i="72"/>
  <c r="GA5" i="72"/>
  <c r="GB5" i="72"/>
  <c r="GC5" i="72"/>
  <c r="GD5" i="72"/>
  <c r="GE5" i="72"/>
  <c r="GF5" i="72"/>
  <c r="GG5" i="72"/>
  <c r="GH5" i="72"/>
  <c r="GI5" i="72"/>
  <c r="GJ5" i="72"/>
  <c r="GK5" i="72"/>
  <c r="GL5" i="72"/>
  <c r="GM5" i="72"/>
  <c r="GN5" i="72"/>
  <c r="GO5" i="72"/>
  <c r="GP5" i="72"/>
  <c r="GQ5" i="72"/>
  <c r="DW3" i="72"/>
  <c r="DX3" i="72"/>
  <c r="DY3" i="72"/>
  <c r="DZ3" i="72"/>
  <c r="EA3" i="72"/>
  <c r="EB3" i="72"/>
  <c r="EC3" i="72"/>
  <c r="ED3" i="72"/>
  <c r="EE3" i="72"/>
  <c r="EF3" i="72"/>
  <c r="EG3" i="72"/>
  <c r="EH3" i="72"/>
  <c r="EI3" i="72"/>
  <c r="EJ3" i="72"/>
  <c r="EK3" i="72"/>
  <c r="EL3" i="72"/>
  <c r="EM3" i="72"/>
  <c r="EN3" i="72"/>
  <c r="EO3" i="72"/>
  <c r="EP3" i="72"/>
  <c r="EQ3" i="72"/>
  <c r="ER3" i="72"/>
  <c r="ES3" i="72"/>
  <c r="ET3" i="72"/>
  <c r="EU3" i="72"/>
  <c r="EV3" i="72"/>
  <c r="EW3" i="72"/>
  <c r="EX3" i="72"/>
  <c r="EY3" i="72"/>
  <c r="EZ3" i="72"/>
  <c r="DW5" i="72"/>
  <c r="DX5" i="72"/>
  <c r="DY5" i="72"/>
  <c r="DZ5" i="72"/>
  <c r="EA5" i="72"/>
  <c r="EB5" i="72"/>
  <c r="EC5" i="72"/>
  <c r="ED5" i="72"/>
  <c r="EE5" i="72"/>
  <c r="EF5" i="72"/>
  <c r="EG5" i="72"/>
  <c r="EH5" i="72"/>
  <c r="EI5" i="72"/>
  <c r="EJ5" i="72"/>
  <c r="EK5" i="72"/>
  <c r="EL5" i="72"/>
  <c r="EM5" i="72"/>
  <c r="EN5" i="72"/>
  <c r="EO5" i="72"/>
  <c r="EP5" i="72"/>
  <c r="EQ5" i="72"/>
  <c r="ER5" i="72"/>
  <c r="ES5" i="72"/>
  <c r="ET5" i="72"/>
  <c r="EU5" i="72"/>
  <c r="EV5" i="72"/>
  <c r="EW5" i="72"/>
  <c r="EX5" i="72"/>
  <c r="EY5" i="72"/>
  <c r="EZ5" i="72"/>
  <c r="CL3" i="72"/>
  <c r="CM3" i="72"/>
  <c r="CN3" i="72"/>
  <c r="CO3" i="72"/>
  <c r="CP3" i="72"/>
  <c r="CQ3" i="72"/>
  <c r="CR3" i="72"/>
  <c r="CS3" i="72"/>
  <c r="CT3" i="72"/>
  <c r="CU3" i="72"/>
  <c r="CV3" i="72"/>
  <c r="CW3" i="72"/>
  <c r="CX3" i="72"/>
  <c r="CY3" i="72"/>
  <c r="CZ3" i="72"/>
  <c r="DA3" i="72"/>
  <c r="DB3" i="72"/>
  <c r="DC3" i="72"/>
  <c r="DD3" i="72"/>
  <c r="DE3" i="72"/>
  <c r="DF3" i="72"/>
  <c r="DG3" i="72"/>
  <c r="DH3" i="72"/>
  <c r="DI3" i="72"/>
  <c r="DJ3" i="72"/>
  <c r="DK3" i="72"/>
  <c r="DL3" i="72"/>
  <c r="DM3" i="72"/>
  <c r="DN3" i="72"/>
  <c r="DO3" i="72"/>
  <c r="DP3" i="72"/>
  <c r="DQ3" i="72"/>
  <c r="DR3" i="72"/>
  <c r="DS3" i="72"/>
  <c r="DT3" i="72"/>
  <c r="DU3" i="72"/>
  <c r="DV3" i="72"/>
  <c r="CL5" i="72"/>
  <c r="CM5" i="72"/>
  <c r="CN5" i="72"/>
  <c r="CO5" i="72"/>
  <c r="CP5" i="72"/>
  <c r="CQ5" i="72"/>
  <c r="CR5" i="72"/>
  <c r="CS5" i="72"/>
  <c r="CT5" i="72"/>
  <c r="CU5" i="72"/>
  <c r="CV5" i="72"/>
  <c r="CW5" i="72"/>
  <c r="CX5" i="72"/>
  <c r="CY5" i="72"/>
  <c r="CZ5" i="72"/>
  <c r="DA5" i="72"/>
  <c r="DB5" i="72"/>
  <c r="DC5" i="72"/>
  <c r="DD5" i="72"/>
  <c r="DE5" i="72"/>
  <c r="DF5" i="72"/>
  <c r="DG5" i="72"/>
  <c r="DH5" i="72"/>
  <c r="DI5" i="72"/>
  <c r="DJ5" i="72"/>
  <c r="DK5" i="72"/>
  <c r="DL5" i="72"/>
  <c r="DM5" i="72"/>
  <c r="DN5" i="72"/>
  <c r="DO5" i="72"/>
  <c r="DP5" i="72"/>
  <c r="DQ5" i="72"/>
  <c r="DR5" i="72"/>
  <c r="DS5" i="72"/>
  <c r="DT5" i="72"/>
  <c r="DU5" i="72"/>
  <c r="DV5" i="72"/>
  <c r="B3" i="72"/>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BD3" i="72"/>
  <c r="BE3" i="72"/>
  <c r="BF3" i="72"/>
  <c r="BG3" i="72"/>
  <c r="BH3" i="72"/>
  <c r="BI3" i="72"/>
  <c r="BJ3" i="72"/>
  <c r="BK3" i="72"/>
  <c r="BL3" i="72"/>
  <c r="BM3" i="72"/>
  <c r="BN3" i="72"/>
  <c r="BO3" i="72"/>
  <c r="BP3" i="72"/>
  <c r="BQ3" i="72"/>
  <c r="BR3" i="72"/>
  <c r="BS3" i="72"/>
  <c r="BT3" i="72"/>
  <c r="BU3" i="72"/>
  <c r="BV3" i="72"/>
  <c r="BW3" i="72"/>
  <c r="BX3" i="72"/>
  <c r="BY3" i="72"/>
  <c r="BZ3" i="72"/>
  <c r="CA3" i="72"/>
  <c r="CB3" i="72"/>
  <c r="CC3" i="72"/>
  <c r="CD3" i="72"/>
  <c r="CE3" i="72"/>
  <c r="CF3" i="72"/>
  <c r="CG3" i="72"/>
  <c r="CH3" i="72"/>
  <c r="CI3" i="72"/>
  <c r="CJ3" i="72"/>
  <c r="CK3" i="72"/>
  <c r="B5" i="72"/>
  <c r="C5" i="72"/>
  <c r="D5" i="72"/>
  <c r="E5" i="72"/>
  <c r="F5" i="72"/>
  <c r="G5" i="72"/>
  <c r="H5" i="72"/>
  <c r="I5" i="72"/>
  <c r="J5" i="72"/>
  <c r="K5" i="72"/>
  <c r="L5" i="72"/>
  <c r="M5" i="72"/>
  <c r="N5" i="72"/>
  <c r="O5" i="72"/>
  <c r="P5" i="72"/>
  <c r="Q5" i="72"/>
  <c r="R5" i="72"/>
  <c r="S5" i="72"/>
  <c r="T5" i="72"/>
  <c r="U5" i="72"/>
  <c r="V5" i="72"/>
  <c r="W5" i="72"/>
  <c r="X5" i="72"/>
  <c r="Y5" i="72"/>
  <c r="Z5" i="72"/>
  <c r="AA5" i="72"/>
  <c r="AB5" i="72"/>
  <c r="AC5" i="72"/>
  <c r="AD5" i="72"/>
  <c r="AE5" i="72"/>
  <c r="AF5" i="72"/>
  <c r="AG5" i="72"/>
  <c r="AH5" i="72"/>
  <c r="AI5" i="72"/>
  <c r="AJ5" i="72"/>
  <c r="AK5" i="72"/>
  <c r="AL5" i="72"/>
  <c r="AM5" i="72"/>
  <c r="AN5" i="72"/>
  <c r="AO5" i="72"/>
  <c r="AP5" i="72"/>
  <c r="AQ5" i="72"/>
  <c r="AR5" i="72"/>
  <c r="AS5" i="72"/>
  <c r="AT5" i="72"/>
  <c r="AU5" i="72"/>
  <c r="AV5" i="72"/>
  <c r="AW5" i="72"/>
  <c r="AX5" i="72"/>
  <c r="AY5" i="72"/>
  <c r="AZ5" i="72"/>
  <c r="BA5" i="72"/>
  <c r="BB5" i="72"/>
  <c r="BC5" i="72"/>
  <c r="BD5" i="72"/>
  <c r="BE5" i="72"/>
  <c r="BF5" i="72"/>
  <c r="BG5" i="72"/>
  <c r="BH5" i="72"/>
  <c r="BI5" i="72"/>
  <c r="BJ5" i="72"/>
  <c r="BK5" i="72"/>
  <c r="BL5" i="72"/>
  <c r="BM5" i="72"/>
  <c r="BN5" i="72"/>
  <c r="BO5" i="72"/>
  <c r="BP5" i="72"/>
  <c r="BQ5" i="72"/>
  <c r="BR5" i="72"/>
  <c r="BS5" i="72"/>
  <c r="BT5" i="72"/>
  <c r="BU5" i="72"/>
  <c r="BV5" i="72"/>
  <c r="BW5" i="72"/>
  <c r="BX5" i="72"/>
  <c r="BY5" i="72"/>
  <c r="BZ5" i="72"/>
  <c r="CA5" i="72"/>
  <c r="CB5" i="72"/>
  <c r="CC5" i="72"/>
  <c r="CD5" i="72"/>
  <c r="CE5" i="72"/>
  <c r="CF5" i="72"/>
  <c r="CG5" i="72"/>
  <c r="CH5" i="72"/>
  <c r="CI5" i="72"/>
  <c r="CJ5" i="72"/>
  <c r="CK5" i="72"/>
  <c r="FK3" i="18"/>
  <c r="FL3" i="18"/>
  <c r="FM3" i="18"/>
  <c r="FN3" i="18"/>
  <c r="FO3" i="18"/>
  <c r="FP3" i="18"/>
  <c r="FQ3" i="18"/>
  <c r="FR3" i="18"/>
  <c r="FS3" i="18"/>
  <c r="FT3" i="18"/>
  <c r="FU3" i="18"/>
  <c r="FV3" i="18"/>
  <c r="FW3" i="18"/>
  <c r="FX3" i="18"/>
  <c r="FY3" i="18"/>
  <c r="FZ3" i="18"/>
  <c r="GA3" i="18"/>
  <c r="GB3" i="18"/>
  <c r="GC3" i="18"/>
  <c r="GD3" i="18"/>
  <c r="GE3" i="18"/>
  <c r="GF3" i="18"/>
  <c r="GG3" i="18"/>
  <c r="GH3" i="18"/>
  <c r="GI3" i="18"/>
  <c r="GJ3" i="18"/>
  <c r="GK3" i="18"/>
  <c r="GL3" i="18"/>
  <c r="GM3" i="18"/>
  <c r="GN3" i="18"/>
  <c r="GO3" i="18"/>
  <c r="GP3" i="18"/>
  <c r="GQ3" i="18"/>
  <c r="GR3" i="18"/>
  <c r="GS3" i="18"/>
  <c r="GT3" i="18"/>
  <c r="GU3" i="18"/>
  <c r="GV3" i="18"/>
  <c r="GW3" i="18"/>
  <c r="GX3" i="18"/>
  <c r="GY3" i="18"/>
  <c r="GZ3" i="18"/>
  <c r="HA3" i="18"/>
  <c r="HB3" i="18"/>
  <c r="HC3" i="18"/>
  <c r="HD3" i="18"/>
  <c r="HE3" i="18"/>
  <c r="HF3" i="18"/>
  <c r="HG3" i="18"/>
  <c r="HH3" i="18"/>
  <c r="HI3" i="18"/>
  <c r="HJ3" i="18"/>
  <c r="HK3" i="18"/>
  <c r="HL3" i="18"/>
  <c r="HM3" i="18"/>
  <c r="HN3" i="18"/>
  <c r="HO3" i="18"/>
  <c r="HP3" i="18"/>
  <c r="FK5" i="18"/>
  <c r="FL5" i="18"/>
  <c r="FM5" i="18"/>
  <c r="FN5" i="18"/>
  <c r="FO5" i="18"/>
  <c r="FP5" i="18"/>
  <c r="FQ5" i="18"/>
  <c r="FR5" i="18"/>
  <c r="FS5" i="18"/>
  <c r="FT5" i="18"/>
  <c r="FU5" i="18"/>
  <c r="FV5" i="18"/>
  <c r="FW5" i="18"/>
  <c r="FX5" i="18"/>
  <c r="FY5" i="18"/>
  <c r="FZ5" i="18"/>
  <c r="GA5" i="18"/>
  <c r="GB5" i="18"/>
  <c r="GC5" i="18"/>
  <c r="GD5" i="18"/>
  <c r="GE5" i="18"/>
  <c r="GF5" i="18"/>
  <c r="GG5" i="18"/>
  <c r="GH5" i="18"/>
  <c r="GI5" i="18"/>
  <c r="GJ5" i="18"/>
  <c r="GK5" i="18"/>
  <c r="GL5" i="18"/>
  <c r="GM5" i="18"/>
  <c r="GN5" i="18"/>
  <c r="GO5" i="18"/>
  <c r="GP5" i="18"/>
  <c r="GQ5" i="18"/>
  <c r="GR5" i="18"/>
  <c r="GS5" i="18"/>
  <c r="GT5" i="18"/>
  <c r="GU5" i="18"/>
  <c r="GV5" i="18"/>
  <c r="GW5" i="18"/>
  <c r="GX5" i="18"/>
  <c r="GY5" i="18"/>
  <c r="GZ5" i="18"/>
  <c r="HA5" i="18"/>
  <c r="HB5" i="18"/>
  <c r="HC5" i="18"/>
  <c r="HD5" i="18"/>
  <c r="HE5" i="18"/>
  <c r="HF5" i="18"/>
  <c r="HG5" i="18"/>
  <c r="HH5" i="18"/>
  <c r="HI5" i="18"/>
  <c r="HJ5" i="18"/>
  <c r="HK5" i="18"/>
  <c r="HL5" i="18"/>
  <c r="HM5" i="18"/>
  <c r="HN5" i="18"/>
  <c r="HO5" i="18"/>
  <c r="HP5" i="18"/>
  <c r="DO3" i="18"/>
  <c r="DP3" i="18"/>
  <c r="DQ3" i="18"/>
  <c r="DR3" i="18"/>
  <c r="DS3" i="18"/>
  <c r="DT3" i="18"/>
  <c r="DU3" i="18"/>
  <c r="DV3" i="18"/>
  <c r="DW3" i="18"/>
  <c r="DX3" i="18"/>
  <c r="DY3" i="18"/>
  <c r="DZ3" i="18"/>
  <c r="EA3" i="18"/>
  <c r="EB3" i="18"/>
  <c r="EC3" i="18"/>
  <c r="ED3" i="18"/>
  <c r="EE3" i="18"/>
  <c r="EF3" i="18"/>
  <c r="EG3" i="18"/>
  <c r="EH3" i="18"/>
  <c r="EI3" i="18"/>
  <c r="EJ3" i="18"/>
  <c r="EK3" i="18"/>
  <c r="EL3" i="18"/>
  <c r="EM3" i="18"/>
  <c r="EN3" i="18"/>
  <c r="EO3" i="18"/>
  <c r="EP3" i="18"/>
  <c r="EQ3" i="18"/>
  <c r="ER3" i="18"/>
  <c r="ES3" i="18"/>
  <c r="ET3" i="18"/>
  <c r="EU3" i="18"/>
  <c r="EV3" i="18"/>
  <c r="EW3" i="18"/>
  <c r="EX3" i="18"/>
  <c r="EY3" i="18"/>
  <c r="EZ3" i="18"/>
  <c r="FA3" i="18"/>
  <c r="FB3" i="18"/>
  <c r="FC3" i="18"/>
  <c r="FD3" i="18"/>
  <c r="FE3" i="18"/>
  <c r="FF3" i="18"/>
  <c r="FG3" i="18"/>
  <c r="FH3" i="18"/>
  <c r="FI3" i="18"/>
  <c r="FJ3" i="18"/>
  <c r="DO5" i="18"/>
  <c r="DP5" i="18"/>
  <c r="DQ5" i="18"/>
  <c r="DR5" i="18"/>
  <c r="DS5" i="18"/>
  <c r="DT5" i="18"/>
  <c r="DU5" i="18"/>
  <c r="DV5" i="18"/>
  <c r="DW5" i="18"/>
  <c r="DX5" i="18"/>
  <c r="DY5" i="18"/>
  <c r="DZ5" i="18"/>
  <c r="EA5" i="18"/>
  <c r="EB5" i="18"/>
  <c r="EC5" i="18"/>
  <c r="ED5" i="18"/>
  <c r="EE5" i="18"/>
  <c r="EF5" i="18"/>
  <c r="EG5" i="18"/>
  <c r="EH5" i="18"/>
  <c r="EI5" i="18"/>
  <c r="EJ5" i="18"/>
  <c r="EK5" i="18"/>
  <c r="EL5" i="18"/>
  <c r="EM5" i="18"/>
  <c r="EN5" i="18"/>
  <c r="EO5" i="18"/>
  <c r="EP5" i="18"/>
  <c r="EQ5" i="18"/>
  <c r="ER5" i="18"/>
  <c r="ES5" i="18"/>
  <c r="ET5" i="18"/>
  <c r="EU5" i="18"/>
  <c r="EV5" i="18"/>
  <c r="EW5" i="18"/>
  <c r="EX5" i="18"/>
  <c r="EY5" i="18"/>
  <c r="EZ5" i="18"/>
  <c r="FA5" i="18"/>
  <c r="FB5" i="18"/>
  <c r="FC5" i="18"/>
  <c r="FD5" i="18"/>
  <c r="FE5" i="18"/>
  <c r="FF5" i="18"/>
  <c r="FG5" i="18"/>
  <c r="FH5" i="18"/>
  <c r="FI5" i="18"/>
  <c r="FJ5"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CI3" i="18"/>
  <c r="CJ3" i="18"/>
  <c r="CK3" i="18"/>
  <c r="CL3" i="18"/>
  <c r="CM3" i="18"/>
  <c r="CN3" i="18"/>
  <c r="CO3" i="18"/>
  <c r="CP3" i="18"/>
  <c r="CQ3" i="18"/>
  <c r="CR3" i="18"/>
  <c r="CS3" i="18"/>
  <c r="CT3" i="18"/>
  <c r="CU3" i="18"/>
  <c r="CV3" i="18"/>
  <c r="CW3" i="18"/>
  <c r="CX3" i="18"/>
  <c r="CY3" i="18"/>
  <c r="CZ3" i="18"/>
  <c r="DA3" i="18"/>
  <c r="DB3" i="18"/>
  <c r="DC3" i="18"/>
  <c r="DD3" i="18"/>
  <c r="DE3" i="18"/>
  <c r="DF3" i="18"/>
  <c r="DG3" i="18"/>
  <c r="DH3" i="18"/>
  <c r="DI3" i="18"/>
  <c r="DJ3" i="18"/>
  <c r="DK3" i="18"/>
  <c r="DL3" i="18"/>
  <c r="DM3" i="18"/>
  <c r="DN3" i="18"/>
  <c r="BH5" i="18"/>
  <c r="BI5" i="18"/>
  <c r="BJ5" i="18"/>
  <c r="BK5" i="18"/>
  <c r="BL5" i="18"/>
  <c r="BM5" i="18"/>
  <c r="BN5" i="18"/>
  <c r="BO5" i="18"/>
  <c r="BP5" i="18"/>
  <c r="BQ5" i="18"/>
  <c r="BR5" i="18"/>
  <c r="BS5" i="18"/>
  <c r="BT5" i="18"/>
  <c r="BU5" i="18"/>
  <c r="BV5" i="18"/>
  <c r="BW5" i="18"/>
  <c r="BX5" i="18"/>
  <c r="BY5" i="18"/>
  <c r="BZ5" i="18"/>
  <c r="CA5" i="18"/>
  <c r="CB5" i="18"/>
  <c r="CC5" i="18"/>
  <c r="CD5" i="18"/>
  <c r="CE5" i="18"/>
  <c r="CF5" i="18"/>
  <c r="CG5" i="18"/>
  <c r="CH5" i="18"/>
  <c r="CI5" i="18"/>
  <c r="CJ5" i="18"/>
  <c r="CK5" i="18"/>
  <c r="CL5" i="18"/>
  <c r="CM5" i="18"/>
  <c r="CN5" i="18"/>
  <c r="CO5" i="18"/>
  <c r="CP5" i="18"/>
  <c r="CQ5" i="18"/>
  <c r="CR5" i="18"/>
  <c r="CS5" i="18"/>
  <c r="CT5" i="18"/>
  <c r="CU5" i="18"/>
  <c r="CV5" i="18"/>
  <c r="CW5" i="18"/>
  <c r="CX5" i="18"/>
  <c r="CY5" i="18"/>
  <c r="CZ5" i="18"/>
  <c r="DA5" i="18"/>
  <c r="DB5" i="18"/>
  <c r="DC5" i="18"/>
  <c r="DD5" i="18"/>
  <c r="DE5" i="18"/>
  <c r="DF5" i="18"/>
  <c r="DG5" i="18"/>
  <c r="DH5" i="18"/>
  <c r="DI5" i="18"/>
  <c r="DJ5" i="18"/>
  <c r="DK5" i="18"/>
  <c r="DL5" i="18"/>
  <c r="DM5" i="18"/>
  <c r="DN5" i="18"/>
  <c r="B3" i="18"/>
  <c r="C3" i="18"/>
  <c r="D3" i="18"/>
  <c r="E3" i="18"/>
  <c r="F3" i="18"/>
  <c r="G3" i="18"/>
  <c r="H3" i="18"/>
  <c r="I3"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AM3" i="18"/>
  <c r="AN3" i="18"/>
  <c r="AO3" i="18"/>
  <c r="AP3" i="18"/>
  <c r="AQ3" i="18"/>
  <c r="AR3" i="18"/>
  <c r="AS3" i="18"/>
  <c r="AT3" i="18"/>
  <c r="AU3" i="18"/>
  <c r="AV3" i="18"/>
  <c r="AW3" i="18"/>
  <c r="AX3" i="18"/>
  <c r="AY3" i="18"/>
  <c r="AZ3" i="18"/>
  <c r="BA3" i="18"/>
  <c r="BB3" i="18"/>
  <c r="BC3" i="18"/>
  <c r="BD3" i="18"/>
  <c r="BE3" i="18"/>
  <c r="BF3" i="18"/>
  <c r="BG3" i="18"/>
  <c r="B5" i="18"/>
  <c r="C5" i="18"/>
  <c r="D5" i="18"/>
  <c r="E5" i="18"/>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HC3" i="71"/>
  <c r="HD3" i="71"/>
  <c r="HE3" i="71"/>
  <c r="HF3" i="71"/>
  <c r="HG3" i="71"/>
  <c r="HH3" i="71"/>
  <c r="HI3" i="71"/>
  <c r="HJ3" i="71"/>
  <c r="HK3" i="71"/>
  <c r="HL3" i="71"/>
  <c r="HM3" i="71"/>
  <c r="HN3" i="71"/>
  <c r="HO3" i="71"/>
  <c r="HP3" i="71"/>
  <c r="HC5" i="71"/>
  <c r="HD5" i="71"/>
  <c r="HE5" i="71"/>
  <c r="HF5" i="71"/>
  <c r="HG5" i="71"/>
  <c r="HH5" i="71"/>
  <c r="HI5" i="71"/>
  <c r="HJ5" i="71"/>
  <c r="HK5" i="71"/>
  <c r="HL5" i="71"/>
  <c r="HM5" i="71"/>
  <c r="HN5" i="71"/>
  <c r="HO5" i="71"/>
  <c r="HP5" i="71"/>
  <c r="FI3" i="71"/>
  <c r="FJ3" i="71"/>
  <c r="FK3" i="71"/>
  <c r="FL3" i="71"/>
  <c r="FM3" i="71"/>
  <c r="FN3" i="71"/>
  <c r="FO3" i="71"/>
  <c r="FP3" i="71"/>
  <c r="FQ3" i="71"/>
  <c r="FR3" i="71"/>
  <c r="FS3" i="71"/>
  <c r="FT3" i="71"/>
  <c r="FU3" i="71"/>
  <c r="FV3" i="71"/>
  <c r="FW3" i="71"/>
  <c r="FX3" i="71"/>
  <c r="FY3" i="71"/>
  <c r="FZ3" i="71"/>
  <c r="GA3" i="71"/>
  <c r="GB3" i="71"/>
  <c r="GC3" i="71"/>
  <c r="GD3" i="71"/>
  <c r="GE3" i="71"/>
  <c r="GF3" i="71"/>
  <c r="GG3" i="71"/>
  <c r="GH3" i="71"/>
  <c r="GI3" i="71"/>
  <c r="GJ3" i="71"/>
  <c r="GK3" i="71"/>
  <c r="GL3" i="71"/>
  <c r="GM3" i="71"/>
  <c r="GN3" i="71"/>
  <c r="GO3" i="71"/>
  <c r="GP3" i="71"/>
  <c r="GQ3" i="71"/>
  <c r="GR3" i="71"/>
  <c r="GS3" i="71"/>
  <c r="GT3" i="71"/>
  <c r="GU3" i="71"/>
  <c r="GV3" i="71"/>
  <c r="GW3" i="71"/>
  <c r="GX3" i="71"/>
  <c r="GY3" i="71"/>
  <c r="GZ3" i="71"/>
  <c r="HA3" i="71"/>
  <c r="HB3" i="71"/>
  <c r="FI5" i="71"/>
  <c r="FJ5" i="71"/>
  <c r="FK5" i="71"/>
  <c r="FL5" i="71"/>
  <c r="FM5" i="71"/>
  <c r="FN5" i="71"/>
  <c r="FO5" i="71"/>
  <c r="FP5" i="71"/>
  <c r="FQ5" i="71"/>
  <c r="FR5" i="71"/>
  <c r="FS5" i="71"/>
  <c r="FT5" i="71"/>
  <c r="FU5" i="71"/>
  <c r="FV5" i="71"/>
  <c r="FW5" i="71"/>
  <c r="FX5" i="71"/>
  <c r="FY5" i="71"/>
  <c r="FZ5" i="71"/>
  <c r="GA5" i="71"/>
  <c r="GB5" i="71"/>
  <c r="GC5" i="71"/>
  <c r="GD5" i="71"/>
  <c r="GE5" i="71"/>
  <c r="GF5" i="71"/>
  <c r="GG5" i="71"/>
  <c r="GH5" i="71"/>
  <c r="GI5" i="71"/>
  <c r="GJ5" i="71"/>
  <c r="GK5" i="71"/>
  <c r="GL5" i="71"/>
  <c r="GM5" i="71"/>
  <c r="GN5" i="71"/>
  <c r="GO5" i="71"/>
  <c r="GP5" i="71"/>
  <c r="GQ5" i="71"/>
  <c r="GR5" i="71"/>
  <c r="GS5" i="71"/>
  <c r="GT5" i="71"/>
  <c r="GU5" i="71"/>
  <c r="GV5" i="71"/>
  <c r="GW5" i="71"/>
  <c r="GX5" i="71"/>
  <c r="GY5" i="71"/>
  <c r="GZ5" i="71"/>
  <c r="HA5" i="71"/>
  <c r="HB5" i="71"/>
  <c r="DY3" i="71"/>
  <c r="DZ3" i="71"/>
  <c r="EA3" i="71"/>
  <c r="EB3" i="71"/>
  <c r="EC3" i="71"/>
  <c r="ED3" i="71"/>
  <c r="EE3" i="71"/>
  <c r="EF3" i="71"/>
  <c r="EG3" i="71"/>
  <c r="EH3" i="71"/>
  <c r="EI3" i="71"/>
  <c r="EJ3" i="71"/>
  <c r="EK3" i="71"/>
  <c r="EL3" i="71"/>
  <c r="EM3" i="71"/>
  <c r="EN3" i="71"/>
  <c r="EO3" i="71"/>
  <c r="EP3" i="71"/>
  <c r="EQ3" i="71"/>
  <c r="ER3" i="71"/>
  <c r="ES3" i="71"/>
  <c r="ET3" i="71"/>
  <c r="EU3" i="71"/>
  <c r="EV3" i="71"/>
  <c r="EW3" i="71"/>
  <c r="EX3" i="71"/>
  <c r="EY3" i="71"/>
  <c r="EZ3" i="71"/>
  <c r="FA3" i="71"/>
  <c r="FB3" i="71"/>
  <c r="FC3" i="71"/>
  <c r="FD3" i="71"/>
  <c r="FE3" i="71"/>
  <c r="FF3" i="71"/>
  <c r="FG3" i="71"/>
  <c r="FH3" i="71"/>
  <c r="DY5" i="71"/>
  <c r="DZ5" i="71"/>
  <c r="EA5" i="71"/>
  <c r="EB5" i="71"/>
  <c r="EC5" i="71"/>
  <c r="ED5" i="71"/>
  <c r="EE5" i="71"/>
  <c r="EF5" i="71"/>
  <c r="EG5" i="71"/>
  <c r="EH5" i="71"/>
  <c r="EI5" i="71"/>
  <c r="EJ5" i="71"/>
  <c r="EK5" i="71"/>
  <c r="EL5" i="71"/>
  <c r="EM5" i="71"/>
  <c r="EN5" i="71"/>
  <c r="EO5" i="71"/>
  <c r="EP5" i="71"/>
  <c r="EQ5" i="71"/>
  <c r="ER5" i="71"/>
  <c r="ES5" i="71"/>
  <c r="ET5" i="71"/>
  <c r="EU5" i="71"/>
  <c r="EV5" i="71"/>
  <c r="EW5" i="71"/>
  <c r="EX5" i="71"/>
  <c r="EY5" i="71"/>
  <c r="EZ5" i="71"/>
  <c r="FA5" i="71"/>
  <c r="FB5" i="71"/>
  <c r="FC5" i="71"/>
  <c r="FD5" i="71"/>
  <c r="FE5" i="71"/>
  <c r="FF5" i="71"/>
  <c r="FG5" i="71"/>
  <c r="FH5" i="71"/>
  <c r="B3" i="71"/>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B3" i="71"/>
  <c r="BC3" i="71"/>
  <c r="BD3" i="71"/>
  <c r="BE3" i="71"/>
  <c r="BF3" i="71"/>
  <c r="BG3" i="71"/>
  <c r="BH3" i="71"/>
  <c r="BI3" i="71"/>
  <c r="BJ3" i="71"/>
  <c r="BK3" i="71"/>
  <c r="BL3" i="71"/>
  <c r="BM3" i="71"/>
  <c r="BN3" i="71"/>
  <c r="BO3" i="71"/>
  <c r="BP3" i="71"/>
  <c r="BQ3" i="71"/>
  <c r="BR3" i="71"/>
  <c r="BS3" i="71"/>
  <c r="BT3" i="71"/>
  <c r="BU3" i="71"/>
  <c r="BV3" i="71"/>
  <c r="BW3" i="71"/>
  <c r="BX3" i="71"/>
  <c r="BY3" i="71"/>
  <c r="BZ3" i="71"/>
  <c r="CA3" i="71"/>
  <c r="CB3" i="71"/>
  <c r="CC3" i="71"/>
  <c r="CD3" i="71"/>
  <c r="CE3" i="71"/>
  <c r="CF3" i="71"/>
  <c r="CG3" i="71"/>
  <c r="CH3" i="71"/>
  <c r="CI3" i="71"/>
  <c r="CJ3" i="71"/>
  <c r="CK3" i="71"/>
  <c r="CL3" i="71"/>
  <c r="CM3" i="71"/>
  <c r="CN3" i="71"/>
  <c r="CO3" i="71"/>
  <c r="CP3" i="71"/>
  <c r="CQ3" i="71"/>
  <c r="CR3" i="71"/>
  <c r="CS3" i="71"/>
  <c r="CT3" i="71"/>
  <c r="CU3" i="71"/>
  <c r="CV3" i="71"/>
  <c r="CW3" i="71"/>
  <c r="CX3" i="71"/>
  <c r="CY3" i="71"/>
  <c r="CZ3" i="71"/>
  <c r="DA3" i="71"/>
  <c r="DB3" i="71"/>
  <c r="DC3" i="71"/>
  <c r="DD3" i="71"/>
  <c r="DE3" i="71"/>
  <c r="DF3" i="71"/>
  <c r="DG3" i="71"/>
  <c r="DH3" i="71"/>
  <c r="DI3" i="71"/>
  <c r="DJ3" i="71"/>
  <c r="DK3" i="71"/>
  <c r="DL3" i="71"/>
  <c r="DM3" i="71"/>
  <c r="DN3" i="71"/>
  <c r="DO3" i="71"/>
  <c r="DP3" i="71"/>
  <c r="DQ3" i="71"/>
  <c r="DR3" i="71"/>
  <c r="DS3" i="71"/>
  <c r="DT3" i="71"/>
  <c r="DU3" i="71"/>
  <c r="DV3" i="71"/>
  <c r="DW3" i="71"/>
  <c r="DX3" i="71"/>
  <c r="B5" i="71"/>
  <c r="C5" i="71"/>
  <c r="D5" i="71"/>
  <c r="E5" i="71"/>
  <c r="F5" i="71"/>
  <c r="G5" i="71"/>
  <c r="H5" i="71"/>
  <c r="I5" i="71"/>
  <c r="J5" i="71"/>
  <c r="K5" i="71"/>
  <c r="L5" i="71"/>
  <c r="M5" i="71"/>
  <c r="N5" i="71"/>
  <c r="O5" i="71"/>
  <c r="P5" i="71"/>
  <c r="Q5" i="71"/>
  <c r="R5" i="71"/>
  <c r="S5" i="71"/>
  <c r="T5" i="71"/>
  <c r="U5" i="71"/>
  <c r="V5" i="71"/>
  <c r="W5" i="71"/>
  <c r="X5" i="71"/>
  <c r="Y5" i="71"/>
  <c r="Z5" i="71"/>
  <c r="AA5" i="71"/>
  <c r="AB5" i="71"/>
  <c r="AC5" i="71"/>
  <c r="AD5" i="71"/>
  <c r="AE5" i="71"/>
  <c r="AF5" i="71"/>
  <c r="AG5" i="71"/>
  <c r="AH5" i="71"/>
  <c r="AI5" i="71"/>
  <c r="AJ5" i="71"/>
  <c r="AK5" i="71"/>
  <c r="AL5" i="71"/>
  <c r="AM5" i="71"/>
  <c r="AN5" i="71"/>
  <c r="AO5" i="71"/>
  <c r="AP5" i="71"/>
  <c r="AQ5" i="71"/>
  <c r="AR5" i="71"/>
  <c r="AS5" i="71"/>
  <c r="AT5" i="71"/>
  <c r="AU5" i="71"/>
  <c r="AV5" i="71"/>
  <c r="AW5" i="71"/>
  <c r="AX5" i="71"/>
  <c r="AY5" i="71"/>
  <c r="AZ5" i="71"/>
  <c r="BA5" i="71"/>
  <c r="BB5" i="71"/>
  <c r="BC5" i="71"/>
  <c r="BD5" i="71"/>
  <c r="BE5" i="71"/>
  <c r="BF5" i="71"/>
  <c r="BG5" i="71"/>
  <c r="BH5" i="71"/>
  <c r="BI5" i="71"/>
  <c r="BJ5" i="71"/>
  <c r="BK5" i="71"/>
  <c r="BL5" i="71"/>
  <c r="BM5" i="71"/>
  <c r="BN5" i="71"/>
  <c r="BO5" i="71"/>
  <c r="BP5" i="71"/>
  <c r="BQ5" i="71"/>
  <c r="BR5" i="71"/>
  <c r="BS5" i="71"/>
  <c r="BT5" i="71"/>
  <c r="BU5" i="71"/>
  <c r="BV5" i="71"/>
  <c r="BW5" i="71"/>
  <c r="BX5" i="71"/>
  <c r="BY5" i="71"/>
  <c r="BZ5" i="71"/>
  <c r="CA5" i="71"/>
  <c r="CB5" i="71"/>
  <c r="CC5" i="71"/>
  <c r="CD5" i="71"/>
  <c r="CE5" i="71"/>
  <c r="CF5" i="71"/>
  <c r="CG5" i="71"/>
  <c r="CH5" i="71"/>
  <c r="CI5" i="71"/>
  <c r="CJ5" i="71"/>
  <c r="CK5" i="71"/>
  <c r="CL5" i="71"/>
  <c r="CM5" i="71"/>
  <c r="CN5" i="71"/>
  <c r="CO5" i="71"/>
  <c r="CP5" i="71"/>
  <c r="CQ5" i="71"/>
  <c r="CR5" i="71"/>
  <c r="CS5" i="71"/>
  <c r="CT5" i="71"/>
  <c r="CU5" i="71"/>
  <c r="CV5" i="71"/>
  <c r="CW5" i="71"/>
  <c r="CX5" i="71"/>
  <c r="CY5" i="71"/>
  <c r="CZ5" i="71"/>
  <c r="DA5" i="71"/>
  <c r="DB5" i="71"/>
  <c r="DC5" i="71"/>
  <c r="DD5" i="71"/>
  <c r="DE5" i="71"/>
  <c r="DF5" i="71"/>
  <c r="DG5" i="71"/>
  <c r="DH5" i="71"/>
  <c r="DI5" i="71"/>
  <c r="DJ5" i="71"/>
  <c r="DK5" i="71"/>
  <c r="DL5" i="71"/>
  <c r="DM5" i="71"/>
  <c r="DN5" i="71"/>
  <c r="DO5" i="71"/>
  <c r="DP5" i="71"/>
  <c r="DQ5" i="71"/>
  <c r="DR5" i="71"/>
  <c r="DS5" i="71"/>
  <c r="DT5" i="71"/>
  <c r="DU5" i="71"/>
  <c r="DV5" i="71"/>
  <c r="DW5" i="71"/>
  <c r="DX5" i="71"/>
  <c r="CL3" i="98"/>
  <c r="CM3" i="98"/>
  <c r="CN3" i="98"/>
  <c r="CO3" i="98"/>
  <c r="CP3" i="98"/>
  <c r="CQ3" i="98"/>
  <c r="CR3" i="98"/>
  <c r="CS3" i="98"/>
  <c r="CT3" i="98"/>
  <c r="CU3" i="98"/>
  <c r="CV3" i="98"/>
  <c r="CW3" i="98"/>
  <c r="CX3" i="98"/>
  <c r="CY3" i="98"/>
  <c r="CZ3" i="98"/>
  <c r="DA3" i="98"/>
  <c r="DB3" i="98"/>
  <c r="DC3" i="98"/>
  <c r="DD3" i="98"/>
  <c r="DE3" i="98"/>
  <c r="DF3" i="98"/>
  <c r="DG3" i="98"/>
  <c r="DH3" i="98"/>
  <c r="DI3" i="98"/>
  <c r="DJ3" i="98"/>
  <c r="DK3" i="98"/>
  <c r="DL3" i="98"/>
  <c r="DM3" i="98"/>
  <c r="DN3" i="98"/>
  <c r="DO3" i="98"/>
  <c r="DP3" i="98"/>
  <c r="DQ3" i="98"/>
  <c r="DR3" i="98"/>
  <c r="DS3" i="98"/>
  <c r="DT3" i="98"/>
  <c r="DU3" i="98"/>
  <c r="DV3" i="98"/>
  <c r="DW3" i="98"/>
  <c r="DX3" i="98"/>
  <c r="DY3" i="98"/>
  <c r="DZ3" i="98"/>
  <c r="EA3" i="98"/>
  <c r="EB3" i="98"/>
  <c r="EC3" i="98"/>
  <c r="ED3" i="98"/>
  <c r="EE3" i="98"/>
  <c r="EF3" i="98"/>
  <c r="EG3" i="98"/>
  <c r="EH3" i="98"/>
  <c r="EI3" i="98"/>
  <c r="EJ3" i="98"/>
  <c r="EK3" i="98"/>
  <c r="EL3" i="98"/>
  <c r="EM3" i="98"/>
  <c r="EN3" i="98"/>
  <c r="EO3" i="98"/>
  <c r="EP3" i="98"/>
  <c r="EQ3" i="98"/>
  <c r="ER3" i="98"/>
  <c r="ES3" i="98"/>
  <c r="ET3" i="98"/>
  <c r="EU3" i="98"/>
  <c r="EV3" i="98"/>
  <c r="EW3" i="98"/>
  <c r="EX3" i="98"/>
  <c r="EY3" i="98"/>
  <c r="EZ3" i="98"/>
  <c r="FA3" i="98"/>
  <c r="FB3" i="98"/>
  <c r="FC3" i="98"/>
  <c r="FD3" i="98"/>
  <c r="FE3" i="98"/>
  <c r="FF3" i="98"/>
  <c r="FG3" i="98"/>
  <c r="FH3" i="98"/>
  <c r="FI3" i="98"/>
  <c r="FJ3" i="98"/>
  <c r="FK3" i="98"/>
  <c r="FL3" i="98"/>
  <c r="FM3" i="98"/>
  <c r="FN3" i="98"/>
  <c r="FO3" i="98"/>
  <c r="FP3" i="98"/>
  <c r="FQ3" i="98"/>
  <c r="FR3" i="98"/>
  <c r="FS3" i="98"/>
  <c r="FT3" i="98"/>
  <c r="FU3" i="98"/>
  <c r="FV3" i="98"/>
  <c r="FW3" i="98"/>
  <c r="FX3" i="98"/>
  <c r="FY3" i="98"/>
  <c r="FZ3" i="98"/>
  <c r="GA3" i="98"/>
  <c r="GB3" i="98"/>
  <c r="GC3" i="98"/>
  <c r="GD3" i="98"/>
  <c r="GE3" i="98"/>
  <c r="GF3" i="98"/>
  <c r="GG3" i="98"/>
  <c r="GH3" i="98"/>
  <c r="GI3" i="98"/>
  <c r="GJ3" i="98"/>
  <c r="GK3" i="98"/>
  <c r="GL3" i="98"/>
  <c r="GM3" i="98"/>
  <c r="GN3" i="98"/>
  <c r="GO3" i="98"/>
  <c r="GP3" i="98"/>
  <c r="GQ3" i="98"/>
  <c r="GR3" i="98"/>
  <c r="GS3" i="98"/>
  <c r="GT3" i="98"/>
  <c r="GU3" i="98"/>
  <c r="GV3" i="98"/>
  <c r="GW3" i="98"/>
  <c r="GX3" i="98"/>
  <c r="GY3" i="98"/>
  <c r="GZ3" i="98"/>
  <c r="HA3" i="98"/>
  <c r="HB3" i="98"/>
  <c r="HC3" i="98"/>
  <c r="HD3" i="98"/>
  <c r="HE3" i="98"/>
  <c r="HF3" i="98"/>
  <c r="HG3" i="98"/>
  <c r="HH3" i="98"/>
  <c r="HI3" i="98"/>
  <c r="HJ3" i="98"/>
  <c r="HK3" i="98"/>
  <c r="HL3" i="98"/>
  <c r="HM3" i="98"/>
  <c r="HN3" i="98"/>
  <c r="HO3" i="98"/>
  <c r="HP3" i="98"/>
  <c r="CL5" i="98"/>
  <c r="CM5" i="98"/>
  <c r="CN5" i="98"/>
  <c r="CO5" i="98"/>
  <c r="CP5" i="98"/>
  <c r="CQ5" i="98"/>
  <c r="CR5" i="98"/>
  <c r="CS5" i="98"/>
  <c r="CT5" i="98"/>
  <c r="CU5" i="98"/>
  <c r="CV5" i="98"/>
  <c r="CW5" i="98"/>
  <c r="CX5" i="98"/>
  <c r="CY5" i="98"/>
  <c r="CZ5" i="98"/>
  <c r="DA5" i="98"/>
  <c r="DB5" i="98"/>
  <c r="DC5" i="98"/>
  <c r="DD5" i="98"/>
  <c r="DE5" i="98"/>
  <c r="DF5" i="98"/>
  <c r="DG5" i="98"/>
  <c r="DH5" i="98"/>
  <c r="DI5" i="98"/>
  <c r="DJ5" i="98"/>
  <c r="DK5" i="98"/>
  <c r="DL5" i="98"/>
  <c r="DM5" i="98"/>
  <c r="DN5" i="98"/>
  <c r="DO5" i="98"/>
  <c r="DP5" i="98"/>
  <c r="DQ5" i="98"/>
  <c r="DR5" i="98"/>
  <c r="DS5" i="98"/>
  <c r="DT5" i="98"/>
  <c r="DU5" i="98"/>
  <c r="DV5" i="98"/>
  <c r="DW5" i="98"/>
  <c r="DX5" i="98"/>
  <c r="DY5" i="98"/>
  <c r="DZ5" i="98"/>
  <c r="EA5" i="98"/>
  <c r="EB5" i="98"/>
  <c r="EC5" i="98"/>
  <c r="ED5" i="98"/>
  <c r="EE5" i="98"/>
  <c r="EF5" i="98"/>
  <c r="EG5" i="98"/>
  <c r="EH5" i="98"/>
  <c r="EI5" i="98"/>
  <c r="EJ5" i="98"/>
  <c r="EK5" i="98"/>
  <c r="EL5" i="98"/>
  <c r="EM5" i="98"/>
  <c r="EN5" i="98"/>
  <c r="EO5" i="98"/>
  <c r="EP5" i="98"/>
  <c r="EQ5" i="98"/>
  <c r="ER5" i="98"/>
  <c r="ES5" i="98"/>
  <c r="ET5" i="98"/>
  <c r="EU5" i="98"/>
  <c r="EV5" i="98"/>
  <c r="EW5" i="98"/>
  <c r="EX5" i="98"/>
  <c r="EY5" i="98"/>
  <c r="EZ5" i="98"/>
  <c r="FA5" i="98"/>
  <c r="FB5" i="98"/>
  <c r="FC5" i="98"/>
  <c r="FD5" i="98"/>
  <c r="FE5" i="98"/>
  <c r="FF5" i="98"/>
  <c r="FG5" i="98"/>
  <c r="FH5" i="98"/>
  <c r="FI5" i="98"/>
  <c r="FJ5" i="98"/>
  <c r="FK5" i="98"/>
  <c r="FL5" i="98"/>
  <c r="FM5" i="98"/>
  <c r="FN5" i="98"/>
  <c r="FO5" i="98"/>
  <c r="FP5" i="98"/>
  <c r="FQ5" i="98"/>
  <c r="FR5" i="98"/>
  <c r="FS5" i="98"/>
  <c r="FT5" i="98"/>
  <c r="FU5" i="98"/>
  <c r="FV5" i="98"/>
  <c r="FW5" i="98"/>
  <c r="FX5" i="98"/>
  <c r="FY5" i="98"/>
  <c r="FZ5" i="98"/>
  <c r="GA5" i="98"/>
  <c r="GB5" i="98"/>
  <c r="GC5" i="98"/>
  <c r="GD5" i="98"/>
  <c r="GE5" i="98"/>
  <c r="GF5" i="98"/>
  <c r="GG5" i="98"/>
  <c r="GH5" i="98"/>
  <c r="GI5" i="98"/>
  <c r="GJ5" i="98"/>
  <c r="GK5" i="98"/>
  <c r="GL5" i="98"/>
  <c r="GM5" i="98"/>
  <c r="GN5" i="98"/>
  <c r="GO5" i="98"/>
  <c r="GP5" i="98"/>
  <c r="GQ5" i="98"/>
  <c r="GR5" i="98"/>
  <c r="GS5" i="98"/>
  <c r="GT5" i="98"/>
  <c r="GU5" i="98"/>
  <c r="GV5" i="98"/>
  <c r="GW5" i="98"/>
  <c r="GX5" i="98"/>
  <c r="GY5" i="98"/>
  <c r="GZ5" i="98"/>
  <c r="HA5" i="98"/>
  <c r="HB5" i="98"/>
  <c r="HC5" i="98"/>
  <c r="HD5" i="98"/>
  <c r="HE5" i="98"/>
  <c r="HF5" i="98"/>
  <c r="HG5" i="98"/>
  <c r="HH5" i="98"/>
  <c r="HI5" i="98"/>
  <c r="HJ5" i="98"/>
  <c r="HK5" i="98"/>
  <c r="HL5" i="98"/>
  <c r="HM5" i="98"/>
  <c r="HN5" i="98"/>
  <c r="HO5" i="98"/>
  <c r="HP5" i="98"/>
  <c r="B3" i="98"/>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B3" i="98"/>
  <c r="BC3" i="98"/>
  <c r="BD3" i="98"/>
  <c r="BE3" i="98"/>
  <c r="BF3" i="98"/>
  <c r="BG3" i="98"/>
  <c r="BH3" i="98"/>
  <c r="BI3" i="98"/>
  <c r="BJ3" i="98"/>
  <c r="BK3" i="98"/>
  <c r="BL3" i="98"/>
  <c r="BM3" i="98"/>
  <c r="BN3" i="98"/>
  <c r="BO3" i="98"/>
  <c r="BP3" i="98"/>
  <c r="BQ3" i="98"/>
  <c r="BR3" i="98"/>
  <c r="BS3" i="98"/>
  <c r="BT3" i="98"/>
  <c r="BU3" i="98"/>
  <c r="BV3" i="98"/>
  <c r="BW3" i="98"/>
  <c r="BX3" i="98"/>
  <c r="BY3" i="98"/>
  <c r="BZ3" i="98"/>
  <c r="CA3" i="98"/>
  <c r="CB3" i="98"/>
  <c r="CC3" i="98"/>
  <c r="CD3" i="98"/>
  <c r="CE3" i="98"/>
  <c r="CF3" i="98"/>
  <c r="CG3" i="98"/>
  <c r="CH3" i="98"/>
  <c r="CI3" i="98"/>
  <c r="CJ3" i="98"/>
  <c r="CK3" i="98"/>
  <c r="B5" i="98"/>
  <c r="C5" i="98"/>
  <c r="D5" i="98"/>
  <c r="E5" i="98"/>
  <c r="F5" i="98"/>
  <c r="G5" i="98"/>
  <c r="H5" i="98"/>
  <c r="I5" i="98"/>
  <c r="J5" i="98"/>
  <c r="K5" i="98"/>
  <c r="L5" i="98"/>
  <c r="M5" i="98"/>
  <c r="N5" i="98"/>
  <c r="O5" i="98"/>
  <c r="P5" i="98"/>
  <c r="Q5" i="98"/>
  <c r="R5" i="98"/>
  <c r="S5" i="98"/>
  <c r="T5" i="98"/>
  <c r="U5" i="98"/>
  <c r="V5" i="98"/>
  <c r="W5" i="98"/>
  <c r="X5" i="98"/>
  <c r="Y5" i="98"/>
  <c r="Z5" i="98"/>
  <c r="AA5" i="98"/>
  <c r="AB5" i="98"/>
  <c r="AC5" i="98"/>
  <c r="AD5" i="98"/>
  <c r="AE5" i="98"/>
  <c r="AF5" i="98"/>
  <c r="AG5" i="98"/>
  <c r="AH5" i="98"/>
  <c r="AI5" i="98"/>
  <c r="AJ5" i="98"/>
  <c r="AK5" i="98"/>
  <c r="AL5" i="98"/>
  <c r="AM5" i="98"/>
  <c r="AN5" i="98"/>
  <c r="AO5" i="98"/>
  <c r="AP5" i="98"/>
  <c r="AQ5" i="98"/>
  <c r="AR5" i="98"/>
  <c r="AS5" i="98"/>
  <c r="AT5" i="98"/>
  <c r="AU5" i="98"/>
  <c r="AV5" i="98"/>
  <c r="AW5" i="98"/>
  <c r="AX5" i="98"/>
  <c r="AY5" i="98"/>
  <c r="AZ5" i="98"/>
  <c r="BA5" i="98"/>
  <c r="BB5" i="98"/>
  <c r="BC5" i="98"/>
  <c r="BD5" i="98"/>
  <c r="BE5" i="98"/>
  <c r="BF5" i="98"/>
  <c r="BG5" i="98"/>
  <c r="BH5" i="98"/>
  <c r="BI5" i="98"/>
  <c r="BJ5" i="98"/>
  <c r="BK5" i="98"/>
  <c r="BL5" i="98"/>
  <c r="BM5" i="98"/>
  <c r="BN5" i="98"/>
  <c r="BO5" i="98"/>
  <c r="BP5" i="98"/>
  <c r="BQ5" i="98"/>
  <c r="BR5" i="98"/>
  <c r="BS5" i="98"/>
  <c r="BT5" i="98"/>
  <c r="BU5" i="98"/>
  <c r="BV5" i="98"/>
  <c r="BW5" i="98"/>
  <c r="BX5" i="98"/>
  <c r="BY5" i="98"/>
  <c r="BZ5" i="98"/>
  <c r="CA5" i="98"/>
  <c r="CB5" i="98"/>
  <c r="CC5" i="98"/>
  <c r="CD5" i="98"/>
  <c r="CE5" i="98"/>
  <c r="CF5" i="98"/>
  <c r="CG5" i="98"/>
  <c r="CH5" i="98"/>
  <c r="CI5" i="98"/>
  <c r="CJ5" i="98"/>
  <c r="CK5" i="98"/>
  <c r="BU3" i="80"/>
  <c r="BV3" i="80"/>
  <c r="BW3" i="80"/>
  <c r="BX3" i="80"/>
  <c r="BY3" i="80"/>
  <c r="BZ3" i="80"/>
  <c r="CA3" i="80"/>
  <c r="CB3" i="80"/>
  <c r="CC3" i="80"/>
  <c r="CD3" i="80"/>
  <c r="CE3" i="80"/>
  <c r="CF3" i="80"/>
  <c r="CG3" i="80"/>
  <c r="CH3" i="80"/>
  <c r="CI3" i="80"/>
  <c r="CJ3" i="80"/>
  <c r="CK3" i="80"/>
  <c r="CL3" i="80"/>
  <c r="CM3" i="80"/>
  <c r="CN3" i="80"/>
  <c r="CO3" i="80"/>
  <c r="CP3" i="80"/>
  <c r="CQ3" i="80"/>
  <c r="CR3" i="80"/>
  <c r="CS3" i="80"/>
  <c r="CT3" i="80"/>
  <c r="CU3" i="80"/>
  <c r="CV3" i="80"/>
  <c r="CW3" i="80"/>
  <c r="CX3" i="80"/>
  <c r="CY3" i="80"/>
  <c r="CZ3" i="80"/>
  <c r="DA3" i="80"/>
  <c r="DB3" i="80"/>
  <c r="DC3" i="80"/>
  <c r="DD3" i="80"/>
  <c r="DE3" i="80"/>
  <c r="DF3" i="80"/>
  <c r="DG3" i="80"/>
  <c r="DH3" i="80"/>
  <c r="DI3" i="80"/>
  <c r="DJ3" i="80"/>
  <c r="DK3" i="80"/>
  <c r="DL3" i="80"/>
  <c r="DM3" i="80"/>
  <c r="DN3" i="80"/>
  <c r="DO3" i="80"/>
  <c r="DP3" i="80"/>
  <c r="DQ3" i="80"/>
  <c r="DR3" i="80"/>
  <c r="DS3" i="80"/>
  <c r="DT3" i="80"/>
  <c r="DU3" i="80"/>
  <c r="DV3" i="80"/>
  <c r="DW3" i="80"/>
  <c r="DX3" i="80"/>
  <c r="DY3" i="80"/>
  <c r="DZ3" i="80"/>
  <c r="EA3" i="80"/>
  <c r="EB3" i="80"/>
  <c r="EC3" i="80"/>
  <c r="ED3" i="80"/>
  <c r="EE3" i="80"/>
  <c r="EF3" i="80"/>
  <c r="EG3" i="80"/>
  <c r="EH3" i="80"/>
  <c r="EI3" i="80"/>
  <c r="EJ3" i="80"/>
  <c r="EK3" i="80"/>
  <c r="EL3" i="80"/>
  <c r="EM3" i="80"/>
  <c r="EN3" i="80"/>
  <c r="EO3" i="80"/>
  <c r="EP3" i="80"/>
  <c r="EQ3" i="80"/>
  <c r="ER3" i="80"/>
  <c r="ES3" i="80"/>
  <c r="ET3" i="80"/>
  <c r="EU3" i="80"/>
  <c r="EV3" i="80"/>
  <c r="EW3" i="80"/>
  <c r="EX3" i="80"/>
  <c r="EY3" i="80"/>
  <c r="EZ3" i="80"/>
  <c r="FA3" i="80"/>
  <c r="FB3" i="80"/>
  <c r="FC3" i="80"/>
  <c r="FD3" i="80"/>
  <c r="FE3" i="80"/>
  <c r="FF3" i="80"/>
  <c r="FG3" i="80"/>
  <c r="FH3" i="80"/>
  <c r="FI3" i="80"/>
  <c r="FJ3" i="80"/>
  <c r="FK3" i="80"/>
  <c r="FL3" i="80"/>
  <c r="FM3" i="80"/>
  <c r="FN3" i="80"/>
  <c r="FO3" i="80"/>
  <c r="FP3" i="80"/>
  <c r="FQ3" i="80"/>
  <c r="FR3" i="80"/>
  <c r="FS3" i="80"/>
  <c r="FT3" i="80"/>
  <c r="FU3" i="80"/>
  <c r="FV3" i="80"/>
  <c r="FW3" i="80"/>
  <c r="FX3" i="80"/>
  <c r="FY3" i="80"/>
  <c r="FZ3" i="80"/>
  <c r="GA3" i="80"/>
  <c r="GB3" i="80"/>
  <c r="GC3" i="80"/>
  <c r="GD3" i="80"/>
  <c r="GE3" i="80"/>
  <c r="GF3" i="80"/>
  <c r="GG3" i="80"/>
  <c r="GH3" i="80"/>
  <c r="GI3" i="80"/>
  <c r="GJ3" i="80"/>
  <c r="GK3" i="80"/>
  <c r="GL3" i="80"/>
  <c r="GM3" i="80"/>
  <c r="GN3" i="80"/>
  <c r="GO3" i="80"/>
  <c r="GP3" i="80"/>
  <c r="GQ3" i="80"/>
  <c r="GR3" i="80"/>
  <c r="GS3" i="80"/>
  <c r="GT3" i="80"/>
  <c r="GU3" i="80"/>
  <c r="GV3" i="80"/>
  <c r="GW3" i="80"/>
  <c r="GX3" i="80"/>
  <c r="GY3" i="80"/>
  <c r="GZ3" i="80"/>
  <c r="HA3" i="80"/>
  <c r="HB3" i="80"/>
  <c r="HC3" i="80"/>
  <c r="HD3" i="80"/>
  <c r="HE3" i="80"/>
  <c r="HF3" i="80"/>
  <c r="HG3" i="80"/>
  <c r="HH3" i="80"/>
  <c r="HI3" i="80"/>
  <c r="HJ3" i="80"/>
  <c r="HK3" i="80"/>
  <c r="HL3" i="80"/>
  <c r="HM3" i="80"/>
  <c r="HN3" i="80"/>
  <c r="HO3" i="80"/>
  <c r="HP3" i="80"/>
  <c r="BU5" i="80"/>
  <c r="BV5" i="80"/>
  <c r="BW5" i="80"/>
  <c r="BX5" i="80"/>
  <c r="BY5" i="80"/>
  <c r="BZ5" i="80"/>
  <c r="CA5" i="80"/>
  <c r="CB5" i="80"/>
  <c r="CC5" i="80"/>
  <c r="CD5" i="80"/>
  <c r="CE5" i="80"/>
  <c r="CF5" i="80"/>
  <c r="CG5" i="80"/>
  <c r="CH5" i="80"/>
  <c r="CI5" i="80"/>
  <c r="CJ5" i="80"/>
  <c r="CK5" i="80"/>
  <c r="CL5" i="80"/>
  <c r="CM5" i="80"/>
  <c r="CN5" i="80"/>
  <c r="CO5" i="80"/>
  <c r="CP5" i="80"/>
  <c r="CQ5" i="80"/>
  <c r="CR5" i="80"/>
  <c r="CS5" i="80"/>
  <c r="CT5" i="80"/>
  <c r="CU5" i="80"/>
  <c r="CV5" i="80"/>
  <c r="CW5" i="80"/>
  <c r="CX5" i="80"/>
  <c r="CY5" i="80"/>
  <c r="CZ5" i="80"/>
  <c r="DA5" i="80"/>
  <c r="DB5" i="80"/>
  <c r="DC5" i="80"/>
  <c r="DD5" i="80"/>
  <c r="DE5" i="80"/>
  <c r="DF5" i="80"/>
  <c r="DG5" i="80"/>
  <c r="DH5" i="80"/>
  <c r="DI5" i="80"/>
  <c r="DJ5" i="80"/>
  <c r="DK5" i="80"/>
  <c r="DL5" i="80"/>
  <c r="DM5" i="80"/>
  <c r="DN5" i="80"/>
  <c r="DO5" i="80"/>
  <c r="DP5" i="80"/>
  <c r="DQ5" i="80"/>
  <c r="DR5" i="80"/>
  <c r="DS5" i="80"/>
  <c r="DT5" i="80"/>
  <c r="DU5" i="80"/>
  <c r="DV5" i="80"/>
  <c r="DW5" i="80"/>
  <c r="DX5" i="80"/>
  <c r="DY5" i="80"/>
  <c r="DZ5" i="80"/>
  <c r="EA5" i="80"/>
  <c r="EB5" i="80"/>
  <c r="EC5" i="80"/>
  <c r="ED5" i="80"/>
  <c r="EE5" i="80"/>
  <c r="EF5" i="80"/>
  <c r="EG5" i="80"/>
  <c r="EH5" i="80"/>
  <c r="EI5" i="80"/>
  <c r="EJ5" i="80"/>
  <c r="EK5" i="80"/>
  <c r="EL5" i="80"/>
  <c r="EM5" i="80"/>
  <c r="EN5" i="80"/>
  <c r="EO5" i="80"/>
  <c r="EP5" i="80"/>
  <c r="EQ5" i="80"/>
  <c r="ER5" i="80"/>
  <c r="ES5" i="80"/>
  <c r="ET5" i="80"/>
  <c r="EU5" i="80"/>
  <c r="EV5" i="80"/>
  <c r="EW5" i="80"/>
  <c r="EX5" i="80"/>
  <c r="EY5" i="80"/>
  <c r="EZ5" i="80"/>
  <c r="FA5" i="80"/>
  <c r="FB5" i="80"/>
  <c r="FC5" i="80"/>
  <c r="FD5" i="80"/>
  <c r="FE5" i="80"/>
  <c r="FF5" i="80"/>
  <c r="FG5" i="80"/>
  <c r="FH5" i="80"/>
  <c r="FI5" i="80"/>
  <c r="FJ5" i="80"/>
  <c r="FK5" i="80"/>
  <c r="FL5" i="80"/>
  <c r="FM5" i="80"/>
  <c r="FN5" i="80"/>
  <c r="FO5" i="80"/>
  <c r="FP5" i="80"/>
  <c r="FQ5" i="80"/>
  <c r="FR5" i="80"/>
  <c r="FS5" i="80"/>
  <c r="FT5" i="80"/>
  <c r="FU5" i="80"/>
  <c r="FV5" i="80"/>
  <c r="FW5" i="80"/>
  <c r="FX5" i="80"/>
  <c r="FY5" i="80"/>
  <c r="FZ5" i="80"/>
  <c r="GA5" i="80"/>
  <c r="GB5" i="80"/>
  <c r="GC5" i="80"/>
  <c r="GD5" i="80"/>
  <c r="GE5" i="80"/>
  <c r="GF5" i="80"/>
  <c r="GG5" i="80"/>
  <c r="GH5" i="80"/>
  <c r="GI5" i="80"/>
  <c r="GJ5" i="80"/>
  <c r="GK5" i="80"/>
  <c r="GL5" i="80"/>
  <c r="GM5" i="80"/>
  <c r="GN5" i="80"/>
  <c r="GO5" i="80"/>
  <c r="GP5" i="80"/>
  <c r="GQ5" i="80"/>
  <c r="GR5" i="80"/>
  <c r="GS5" i="80"/>
  <c r="GT5" i="80"/>
  <c r="GU5" i="80"/>
  <c r="GV5" i="80"/>
  <c r="GW5" i="80"/>
  <c r="GX5" i="80"/>
  <c r="GY5" i="80"/>
  <c r="GZ5" i="80"/>
  <c r="HA5" i="80"/>
  <c r="HB5" i="80"/>
  <c r="HC5" i="80"/>
  <c r="HD5" i="80"/>
  <c r="HE5" i="80"/>
  <c r="HF5" i="80"/>
  <c r="HG5" i="80"/>
  <c r="HH5" i="80"/>
  <c r="HI5" i="80"/>
  <c r="HJ5" i="80"/>
  <c r="HK5" i="80"/>
  <c r="HL5" i="80"/>
  <c r="HM5" i="80"/>
  <c r="HN5" i="80"/>
  <c r="HO5" i="80"/>
  <c r="HP5" i="80"/>
  <c r="B3" i="80"/>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BS3" i="80"/>
  <c r="BT3" i="80"/>
  <c r="B5" i="80"/>
  <c r="C5" i="80"/>
  <c r="D5" i="80"/>
  <c r="E5" i="80"/>
  <c r="F5" i="80"/>
  <c r="G5" i="80"/>
  <c r="H5" i="80"/>
  <c r="I5" i="80"/>
  <c r="J5" i="80"/>
  <c r="K5" i="80"/>
  <c r="L5" i="80"/>
  <c r="M5" i="80"/>
  <c r="N5" i="80"/>
  <c r="O5" i="80"/>
  <c r="P5" i="80"/>
  <c r="Q5" i="80"/>
  <c r="R5" i="80"/>
  <c r="S5" i="80"/>
  <c r="T5" i="80"/>
  <c r="U5" i="80"/>
  <c r="V5" i="80"/>
  <c r="W5" i="80"/>
  <c r="X5" i="80"/>
  <c r="Y5" i="80"/>
  <c r="Z5" i="80"/>
  <c r="AA5" i="80"/>
  <c r="AB5" i="80"/>
  <c r="AC5" i="80"/>
  <c r="AD5" i="80"/>
  <c r="AE5" i="80"/>
  <c r="AF5" i="80"/>
  <c r="AG5" i="80"/>
  <c r="AH5" i="80"/>
  <c r="AI5" i="80"/>
  <c r="AJ5" i="80"/>
  <c r="AK5" i="80"/>
  <c r="AL5" i="80"/>
  <c r="AM5" i="80"/>
  <c r="AN5" i="80"/>
  <c r="AO5" i="80"/>
  <c r="AP5" i="80"/>
  <c r="AQ5" i="80"/>
  <c r="AR5" i="80"/>
  <c r="AS5" i="80"/>
  <c r="AT5" i="80"/>
  <c r="AU5" i="80"/>
  <c r="AV5" i="80"/>
  <c r="AW5" i="80"/>
  <c r="AX5" i="80"/>
  <c r="AY5" i="80"/>
  <c r="AZ5" i="80"/>
  <c r="BA5" i="80"/>
  <c r="BB5" i="80"/>
  <c r="BC5" i="80"/>
  <c r="BD5" i="80"/>
  <c r="BE5" i="80"/>
  <c r="BF5" i="80"/>
  <c r="BG5" i="80"/>
  <c r="BH5" i="80"/>
  <c r="BI5" i="80"/>
  <c r="BJ5" i="80"/>
  <c r="BK5" i="80"/>
  <c r="BL5" i="80"/>
  <c r="BM5" i="80"/>
  <c r="BN5" i="80"/>
  <c r="BO5" i="80"/>
  <c r="BP5" i="80"/>
  <c r="BQ5" i="80"/>
  <c r="BR5" i="80"/>
  <c r="BS5" i="80"/>
  <c r="BT5" i="80"/>
  <c r="HI3" i="69"/>
  <c r="HJ3" i="69"/>
  <c r="HK3" i="69"/>
  <c r="HL3" i="69"/>
  <c r="HM3" i="69"/>
  <c r="HN3" i="69"/>
  <c r="HO3" i="69"/>
  <c r="HP3" i="69"/>
  <c r="HI5" i="69"/>
  <c r="HJ5" i="69"/>
  <c r="HK5" i="69"/>
  <c r="HL5" i="69"/>
  <c r="HM5" i="69"/>
  <c r="HN5" i="69"/>
  <c r="HO5" i="69"/>
  <c r="HP5" i="69"/>
  <c r="GM3" i="69"/>
  <c r="GN3" i="69"/>
  <c r="GO3" i="69"/>
  <c r="GP3" i="69"/>
  <c r="GQ3" i="69"/>
  <c r="GR3" i="69"/>
  <c r="GS3" i="69"/>
  <c r="GT3" i="69"/>
  <c r="GU3" i="69"/>
  <c r="GV3" i="69"/>
  <c r="GW3" i="69"/>
  <c r="GX3" i="69"/>
  <c r="GY3" i="69"/>
  <c r="GZ3" i="69"/>
  <c r="HA3" i="69"/>
  <c r="HB3" i="69"/>
  <c r="HC3" i="69"/>
  <c r="HD3" i="69"/>
  <c r="HE3" i="69"/>
  <c r="HF3" i="69"/>
  <c r="HG3" i="69"/>
  <c r="HH3" i="69"/>
  <c r="GM5" i="69"/>
  <c r="GN5" i="69"/>
  <c r="GO5" i="69"/>
  <c r="GP5" i="69"/>
  <c r="GQ5" i="69"/>
  <c r="GR5" i="69"/>
  <c r="GS5" i="69"/>
  <c r="GT5" i="69"/>
  <c r="GU5" i="69"/>
  <c r="GV5" i="69"/>
  <c r="GW5" i="69"/>
  <c r="GX5" i="69"/>
  <c r="GY5" i="69"/>
  <c r="GZ5" i="69"/>
  <c r="HA5" i="69"/>
  <c r="HB5" i="69"/>
  <c r="HC5" i="69"/>
  <c r="HD5" i="69"/>
  <c r="HE5" i="69"/>
  <c r="HF5" i="69"/>
  <c r="HG5" i="69"/>
  <c r="HH5" i="69"/>
  <c r="FA3" i="69"/>
  <c r="FB3" i="69"/>
  <c r="FC3" i="69"/>
  <c r="FD3" i="69"/>
  <c r="FE3" i="69"/>
  <c r="FF3" i="69"/>
  <c r="FG3" i="69"/>
  <c r="FH3" i="69"/>
  <c r="FI3" i="69"/>
  <c r="FJ3" i="69"/>
  <c r="FK3" i="69"/>
  <c r="FL3" i="69"/>
  <c r="FM3" i="69"/>
  <c r="FN3" i="69"/>
  <c r="FO3" i="69"/>
  <c r="FP3" i="69"/>
  <c r="FQ3" i="69"/>
  <c r="FR3" i="69"/>
  <c r="FS3" i="69"/>
  <c r="FT3" i="69"/>
  <c r="FU3" i="69"/>
  <c r="FV3" i="69"/>
  <c r="FW3" i="69"/>
  <c r="FX3" i="69"/>
  <c r="FY3" i="69"/>
  <c r="FZ3" i="69"/>
  <c r="GA3" i="69"/>
  <c r="GB3" i="69"/>
  <c r="GC3" i="69"/>
  <c r="GD3" i="69"/>
  <c r="GE3" i="69"/>
  <c r="GF3" i="69"/>
  <c r="GG3" i="69"/>
  <c r="GH3" i="69"/>
  <c r="GI3" i="69"/>
  <c r="GJ3" i="69"/>
  <c r="GK3" i="69"/>
  <c r="GL3" i="69"/>
  <c r="FA5" i="69"/>
  <c r="FB5" i="69"/>
  <c r="FC5" i="69"/>
  <c r="FD5" i="69"/>
  <c r="FE5" i="69"/>
  <c r="FF5" i="69"/>
  <c r="FG5" i="69"/>
  <c r="FH5" i="69"/>
  <c r="FI5" i="69"/>
  <c r="FJ5" i="69"/>
  <c r="FK5" i="69"/>
  <c r="FL5" i="69"/>
  <c r="FM5" i="69"/>
  <c r="FN5" i="69"/>
  <c r="FO5" i="69"/>
  <c r="FP5" i="69"/>
  <c r="FQ5" i="69"/>
  <c r="FR5" i="69"/>
  <c r="FS5" i="69"/>
  <c r="FT5" i="69"/>
  <c r="FU5" i="69"/>
  <c r="FV5" i="69"/>
  <c r="FW5" i="69"/>
  <c r="FX5" i="69"/>
  <c r="FY5" i="69"/>
  <c r="FZ5" i="69"/>
  <c r="GA5" i="69"/>
  <c r="GB5" i="69"/>
  <c r="GC5" i="69"/>
  <c r="GD5" i="69"/>
  <c r="GE5" i="69"/>
  <c r="GF5" i="69"/>
  <c r="GG5" i="69"/>
  <c r="GH5" i="69"/>
  <c r="GI5" i="69"/>
  <c r="GJ5" i="69"/>
  <c r="GK5" i="69"/>
  <c r="GL5" i="69"/>
  <c r="DR3" i="69"/>
  <c r="DS3" i="69"/>
  <c r="DT3" i="69"/>
  <c r="DU3" i="69"/>
  <c r="DV3" i="69"/>
  <c r="DW3" i="69"/>
  <c r="DX3" i="69"/>
  <c r="DY3" i="69"/>
  <c r="DZ3" i="69"/>
  <c r="EA3" i="69"/>
  <c r="EB3" i="69"/>
  <c r="EC3" i="69"/>
  <c r="ED3" i="69"/>
  <c r="EE3" i="69"/>
  <c r="EF3" i="69"/>
  <c r="EG3" i="69"/>
  <c r="EH3" i="69"/>
  <c r="EI3" i="69"/>
  <c r="EJ3" i="69"/>
  <c r="EK3" i="69"/>
  <c r="EL3" i="69"/>
  <c r="EM3" i="69"/>
  <c r="EN3" i="69"/>
  <c r="EO3" i="69"/>
  <c r="EP3" i="69"/>
  <c r="EQ3" i="69"/>
  <c r="ER3" i="69"/>
  <c r="ES3" i="69"/>
  <c r="ET3" i="69"/>
  <c r="EU3" i="69"/>
  <c r="EV3" i="69"/>
  <c r="EW3" i="69"/>
  <c r="EX3" i="69"/>
  <c r="EY3" i="69"/>
  <c r="EZ3" i="69"/>
  <c r="DR5" i="69"/>
  <c r="DS5" i="69"/>
  <c r="DT5" i="69"/>
  <c r="DU5" i="69"/>
  <c r="DV5" i="69"/>
  <c r="DW5" i="69"/>
  <c r="DX5" i="69"/>
  <c r="DY5" i="69"/>
  <c r="DZ5" i="69"/>
  <c r="EA5" i="69"/>
  <c r="EB5" i="69"/>
  <c r="EC5" i="69"/>
  <c r="ED5" i="69"/>
  <c r="EE5" i="69"/>
  <c r="EF5" i="69"/>
  <c r="EG5" i="69"/>
  <c r="EH5" i="69"/>
  <c r="EI5" i="69"/>
  <c r="EJ5" i="69"/>
  <c r="EK5" i="69"/>
  <c r="EL5" i="69"/>
  <c r="EM5" i="69"/>
  <c r="EN5" i="69"/>
  <c r="EO5" i="69"/>
  <c r="EP5" i="69"/>
  <c r="EQ5" i="69"/>
  <c r="ER5" i="69"/>
  <c r="ES5" i="69"/>
  <c r="ET5" i="69"/>
  <c r="EU5" i="69"/>
  <c r="EV5" i="69"/>
  <c r="EW5" i="69"/>
  <c r="EX5" i="69"/>
  <c r="EY5" i="69"/>
  <c r="EZ5" i="69"/>
  <c r="BX3" i="69"/>
  <c r="BY3" i="69"/>
  <c r="BZ3" i="69"/>
  <c r="CA3" i="69"/>
  <c r="CB3" i="69"/>
  <c r="CC3" i="69"/>
  <c r="CD3" i="69"/>
  <c r="CE3" i="69"/>
  <c r="CF3" i="69"/>
  <c r="CG3" i="69"/>
  <c r="CH3" i="69"/>
  <c r="CI3" i="69"/>
  <c r="CJ3" i="69"/>
  <c r="CK3" i="69"/>
  <c r="CL3" i="69"/>
  <c r="CM3" i="69"/>
  <c r="CN3" i="69"/>
  <c r="CO3" i="69"/>
  <c r="CP3" i="69"/>
  <c r="CQ3" i="69"/>
  <c r="CR3" i="69"/>
  <c r="CS3" i="69"/>
  <c r="CT3" i="69"/>
  <c r="CU3" i="69"/>
  <c r="CV3" i="69"/>
  <c r="CW3" i="69"/>
  <c r="CX3" i="69"/>
  <c r="CY3" i="69"/>
  <c r="CZ3" i="69"/>
  <c r="DA3" i="69"/>
  <c r="DB3" i="69"/>
  <c r="DC3" i="69"/>
  <c r="DD3" i="69"/>
  <c r="DE3" i="69"/>
  <c r="DF3" i="69"/>
  <c r="DG3" i="69"/>
  <c r="DH3" i="69"/>
  <c r="DI3" i="69"/>
  <c r="DJ3" i="69"/>
  <c r="DK3" i="69"/>
  <c r="DL3" i="69"/>
  <c r="DM3" i="69"/>
  <c r="DN3" i="69"/>
  <c r="DO3" i="69"/>
  <c r="DP3" i="69"/>
  <c r="DQ3" i="69"/>
  <c r="BX5" i="69"/>
  <c r="BY5" i="69"/>
  <c r="BZ5" i="69"/>
  <c r="CA5" i="69"/>
  <c r="CB5" i="69"/>
  <c r="CC5" i="69"/>
  <c r="CD5" i="69"/>
  <c r="CE5" i="69"/>
  <c r="CF5" i="69"/>
  <c r="CG5" i="69"/>
  <c r="CH5" i="69"/>
  <c r="CI5" i="69"/>
  <c r="CJ5" i="69"/>
  <c r="CK5" i="69"/>
  <c r="CL5" i="69"/>
  <c r="CM5" i="69"/>
  <c r="CN5" i="69"/>
  <c r="CO5" i="69"/>
  <c r="CP5" i="69"/>
  <c r="CQ5" i="69"/>
  <c r="CR5" i="69"/>
  <c r="CS5" i="69"/>
  <c r="CT5" i="69"/>
  <c r="CU5" i="69"/>
  <c r="CV5" i="69"/>
  <c r="CW5" i="69"/>
  <c r="CX5" i="69"/>
  <c r="CY5" i="69"/>
  <c r="CZ5" i="69"/>
  <c r="DA5" i="69"/>
  <c r="DB5" i="69"/>
  <c r="DC5" i="69"/>
  <c r="DD5" i="69"/>
  <c r="DE5" i="69"/>
  <c r="DF5" i="69"/>
  <c r="DG5" i="69"/>
  <c r="DH5" i="69"/>
  <c r="DI5" i="69"/>
  <c r="DJ5" i="69"/>
  <c r="DK5" i="69"/>
  <c r="DL5" i="69"/>
  <c r="DM5" i="69"/>
  <c r="DN5" i="69"/>
  <c r="DO5" i="69"/>
  <c r="DP5" i="69"/>
  <c r="DQ5" i="69"/>
  <c r="B3" i="69"/>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BD3" i="69"/>
  <c r="BE3" i="69"/>
  <c r="BF3" i="69"/>
  <c r="BG3" i="69"/>
  <c r="BH3" i="69"/>
  <c r="BI3" i="69"/>
  <c r="BJ3" i="69"/>
  <c r="BK3" i="69"/>
  <c r="BL3" i="69"/>
  <c r="BM3" i="69"/>
  <c r="BN3" i="69"/>
  <c r="BO3" i="69"/>
  <c r="BP3" i="69"/>
  <c r="BQ3" i="69"/>
  <c r="BR3" i="69"/>
  <c r="BS3" i="69"/>
  <c r="BT3" i="69"/>
  <c r="BU3" i="69"/>
  <c r="BV3" i="69"/>
  <c r="BW3" i="69"/>
  <c r="B5" i="69"/>
  <c r="C5" i="69"/>
  <c r="D5" i="69"/>
  <c r="E5" i="69"/>
  <c r="F5" i="69"/>
  <c r="G5" i="69"/>
  <c r="H5" i="69"/>
  <c r="I5" i="69"/>
  <c r="J5" i="69"/>
  <c r="K5" i="69"/>
  <c r="L5" i="69"/>
  <c r="M5" i="69"/>
  <c r="N5" i="69"/>
  <c r="O5" i="69"/>
  <c r="P5" i="69"/>
  <c r="Q5" i="69"/>
  <c r="R5" i="69"/>
  <c r="S5" i="69"/>
  <c r="T5" i="69"/>
  <c r="U5" i="69"/>
  <c r="V5" i="69"/>
  <c r="W5" i="69"/>
  <c r="X5" i="69"/>
  <c r="Y5" i="69"/>
  <c r="Z5" i="69"/>
  <c r="AA5" i="69"/>
  <c r="AB5" i="69"/>
  <c r="AC5" i="69"/>
  <c r="AD5" i="69"/>
  <c r="AE5" i="69"/>
  <c r="AF5" i="69"/>
  <c r="AG5" i="69"/>
  <c r="AH5" i="69"/>
  <c r="AI5" i="69"/>
  <c r="AJ5" i="69"/>
  <c r="AK5" i="69"/>
  <c r="AL5" i="69"/>
  <c r="AM5" i="69"/>
  <c r="AN5" i="69"/>
  <c r="AO5" i="69"/>
  <c r="AP5" i="69"/>
  <c r="AQ5" i="69"/>
  <c r="AR5" i="69"/>
  <c r="AS5" i="69"/>
  <c r="AT5" i="69"/>
  <c r="AU5" i="69"/>
  <c r="AV5" i="69"/>
  <c r="AW5" i="69"/>
  <c r="AX5" i="69"/>
  <c r="AY5" i="69"/>
  <c r="AZ5" i="69"/>
  <c r="BA5" i="69"/>
  <c r="BB5" i="69"/>
  <c r="BC5" i="69"/>
  <c r="BD5" i="69"/>
  <c r="BE5" i="69"/>
  <c r="BF5" i="69"/>
  <c r="BG5" i="69"/>
  <c r="BH5" i="69"/>
  <c r="BI5" i="69"/>
  <c r="BJ5" i="69"/>
  <c r="BK5" i="69"/>
  <c r="BL5" i="69"/>
  <c r="BM5" i="69"/>
  <c r="BN5" i="69"/>
  <c r="BO5" i="69"/>
  <c r="BP5" i="69"/>
  <c r="BQ5" i="69"/>
  <c r="BR5" i="69"/>
  <c r="BS5" i="69"/>
  <c r="BT5" i="69"/>
  <c r="BU5" i="69"/>
  <c r="BV5" i="69"/>
  <c r="BW5" i="69"/>
  <c r="EG6" i="3"/>
  <c r="EH6" i="3"/>
  <c r="EI6" i="3"/>
  <c r="EI6" i="80" s="1"/>
  <c r="EJ6" i="3"/>
  <c r="EK6" i="3"/>
  <c r="EL6" i="3"/>
  <c r="EM6" i="3"/>
  <c r="EM6" i="69" s="1"/>
  <c r="EN6" i="3"/>
  <c r="EO6" i="3"/>
  <c r="EP6" i="3"/>
  <c r="EQ6" i="3"/>
  <c r="EQ6" i="80" s="1"/>
  <c r="ER6" i="3"/>
  <c r="ES6" i="3"/>
  <c r="ET6" i="3"/>
  <c r="EU6" i="3"/>
  <c r="EU6" i="69" s="1"/>
  <c r="EV6" i="3"/>
  <c r="EW6" i="3"/>
  <c r="EX6" i="3"/>
  <c r="EY6" i="3"/>
  <c r="EY6" i="80" s="1"/>
  <c r="EZ6" i="3"/>
  <c r="FA6" i="3"/>
  <c r="FB6" i="3"/>
  <c r="FC6" i="3"/>
  <c r="FC6" i="80" s="1"/>
  <c r="FD6" i="3"/>
  <c r="FE6" i="3"/>
  <c r="FF6" i="3"/>
  <c r="FG6" i="3"/>
  <c r="FG6" i="80" s="1"/>
  <c r="FH6" i="3"/>
  <c r="FI6" i="3"/>
  <c r="FJ6" i="3"/>
  <c r="FK6" i="3"/>
  <c r="FK6" i="80" s="1"/>
  <c r="FL6" i="3"/>
  <c r="FM6" i="3"/>
  <c r="FN6" i="3"/>
  <c r="FO6" i="3"/>
  <c r="FO6" i="80" s="1"/>
  <c r="FP6" i="3"/>
  <c r="FQ6" i="3"/>
  <c r="FR6" i="3"/>
  <c r="FS6" i="3"/>
  <c r="FS6" i="80" s="1"/>
  <c r="FT6" i="3"/>
  <c r="FU6" i="3"/>
  <c r="FV6" i="3"/>
  <c r="FW6" i="3"/>
  <c r="FW6" i="80" s="1"/>
  <c r="FX6" i="3"/>
  <c r="FY6" i="3"/>
  <c r="FZ6" i="3"/>
  <c r="GA6" i="3"/>
  <c r="GA6" i="80" s="1"/>
  <c r="GB6" i="3"/>
  <c r="GC6" i="3"/>
  <c r="GD6" i="3"/>
  <c r="GE6" i="3"/>
  <c r="GE6" i="80" s="1"/>
  <c r="GF6" i="3"/>
  <c r="GG6" i="3"/>
  <c r="GH6" i="3"/>
  <c r="GI6" i="3"/>
  <c r="GI6" i="80" s="1"/>
  <c r="GJ6" i="3"/>
  <c r="GK6" i="3"/>
  <c r="GL6" i="3"/>
  <c r="GM6" i="3"/>
  <c r="GM6" i="80" s="1"/>
  <c r="GN6" i="3"/>
  <c r="GO6" i="3"/>
  <c r="GP6" i="3"/>
  <c r="GQ6" i="3"/>
  <c r="GQ6" i="80" s="1"/>
  <c r="GR6" i="3"/>
  <c r="GS6" i="3"/>
  <c r="GT6" i="3"/>
  <c r="GU6" i="3"/>
  <c r="GU6" i="80" s="1"/>
  <c r="GV6" i="3"/>
  <c r="GW6" i="3"/>
  <c r="GX6" i="3"/>
  <c r="GY6" i="3"/>
  <c r="GY6" i="80" s="1"/>
  <c r="GZ6" i="3"/>
  <c r="HA6" i="3"/>
  <c r="HB6" i="3"/>
  <c r="HC6" i="3"/>
  <c r="HC6" i="80" s="1"/>
  <c r="HD6" i="3"/>
  <c r="HE6" i="3"/>
  <c r="HF6" i="3"/>
  <c r="HG6" i="3"/>
  <c r="HG6" i="80" s="1"/>
  <c r="HH6" i="3"/>
  <c r="HI6" i="3"/>
  <c r="HJ6" i="3"/>
  <c r="HK6" i="3"/>
  <c r="HL6" i="3"/>
  <c r="HL6" i="69" s="1"/>
  <c r="HM6" i="3"/>
  <c r="HN6" i="3"/>
  <c r="HO6" i="3"/>
  <c r="HP6" i="3"/>
  <c r="HP6" i="69" s="1"/>
  <c r="EG8" i="3"/>
  <c r="EH8" i="3"/>
  <c r="EI8" i="3"/>
  <c r="EJ8" i="3"/>
  <c r="EJ8" i="69" s="1"/>
  <c r="EK8" i="3"/>
  <c r="EL8" i="3"/>
  <c r="EM8" i="3"/>
  <c r="EM8" i="69" s="1"/>
  <c r="EN8" i="3"/>
  <c r="EN8" i="69" s="1"/>
  <c r="EO8" i="3"/>
  <c r="EP8" i="3"/>
  <c r="EQ8" i="3"/>
  <c r="ER8" i="3"/>
  <c r="ER8" i="69" s="1"/>
  <c r="ES8" i="3"/>
  <c r="ET8" i="3"/>
  <c r="EU8" i="3"/>
  <c r="EV8" i="3"/>
  <c r="EV8" i="69" s="1"/>
  <c r="EW8" i="3"/>
  <c r="EX8" i="3"/>
  <c r="EY8" i="3"/>
  <c r="EZ8" i="3"/>
  <c r="EZ8" i="69" s="1"/>
  <c r="FA8" i="3"/>
  <c r="FB8" i="3"/>
  <c r="FC8" i="3"/>
  <c r="FD8" i="3"/>
  <c r="FD8" i="69" s="1"/>
  <c r="FE8" i="3"/>
  <c r="FF8" i="3"/>
  <c r="FG8" i="3"/>
  <c r="FG8" i="69" s="1"/>
  <c r="FH8" i="3"/>
  <c r="FH8" i="69" s="1"/>
  <c r="FI8" i="3"/>
  <c r="FJ8" i="3"/>
  <c r="FK8" i="3"/>
  <c r="FK8" i="69" s="1"/>
  <c r="FL8" i="3"/>
  <c r="FL8" i="69" s="1"/>
  <c r="FM8" i="3"/>
  <c r="FN8" i="3"/>
  <c r="FO8" i="3"/>
  <c r="FP8" i="3"/>
  <c r="FP8" i="69" s="1"/>
  <c r="FQ8" i="3"/>
  <c r="FR8" i="3"/>
  <c r="FS8" i="3"/>
  <c r="FT8" i="3"/>
  <c r="FT8" i="69" s="1"/>
  <c r="FU8" i="3"/>
  <c r="FV8" i="3"/>
  <c r="FW8" i="3"/>
  <c r="FX8" i="3"/>
  <c r="FX8" i="69" s="1"/>
  <c r="FY8" i="3"/>
  <c r="FZ8" i="3"/>
  <c r="GA8" i="3"/>
  <c r="GB8" i="3"/>
  <c r="GB8" i="69" s="1"/>
  <c r="GC8" i="3"/>
  <c r="GD8" i="3"/>
  <c r="GE8" i="3"/>
  <c r="GF8" i="3"/>
  <c r="GF8" i="69" s="1"/>
  <c r="GG8" i="3"/>
  <c r="GH8" i="3"/>
  <c r="GI8" i="3"/>
  <c r="GI8" i="69" s="1"/>
  <c r="GJ8" i="3"/>
  <c r="GJ8" i="69" s="1"/>
  <c r="GK8" i="3"/>
  <c r="GL8" i="3"/>
  <c r="GM8" i="3"/>
  <c r="GM8" i="69" s="1"/>
  <c r="GN8" i="3"/>
  <c r="GN8" i="69" s="1"/>
  <c r="GO8" i="3"/>
  <c r="GP8" i="3"/>
  <c r="GQ8" i="3"/>
  <c r="GR8" i="3"/>
  <c r="GR8" i="69" s="1"/>
  <c r="GS8" i="3"/>
  <c r="GT8" i="3"/>
  <c r="GU8" i="3"/>
  <c r="GV8" i="3"/>
  <c r="GV8" i="69" s="1"/>
  <c r="GW8" i="3"/>
  <c r="GX8" i="3"/>
  <c r="GY8" i="3"/>
  <c r="GZ8" i="3"/>
  <c r="GZ8" i="69" s="1"/>
  <c r="HA8" i="3"/>
  <c r="HB8" i="3"/>
  <c r="HC8" i="3"/>
  <c r="HD8" i="3"/>
  <c r="HD8" i="69" s="1"/>
  <c r="HE8" i="3"/>
  <c r="HF8" i="3"/>
  <c r="HG8" i="3"/>
  <c r="HG8" i="69" s="1"/>
  <c r="HH8" i="3"/>
  <c r="HH8" i="69" s="1"/>
  <c r="HI8" i="3"/>
  <c r="HJ8" i="3"/>
  <c r="HK8" i="3"/>
  <c r="HL8" i="3"/>
  <c r="HL8" i="69" s="1"/>
  <c r="HM8" i="3"/>
  <c r="HN8" i="3"/>
  <c r="HO8" i="3"/>
  <c r="HP8" i="3"/>
  <c r="HP8" i="69" s="1"/>
  <c r="EG9" i="3"/>
  <c r="EG9" i="69" s="1"/>
  <c r="EH9" i="3"/>
  <c r="EI9" i="3"/>
  <c r="EI9" i="69" s="1"/>
  <c r="EJ9" i="3"/>
  <c r="EJ9" i="69" s="1"/>
  <c r="EK9" i="3"/>
  <c r="EK9" i="69" s="1"/>
  <c r="EL9" i="3"/>
  <c r="EM9" i="3"/>
  <c r="EN9" i="3"/>
  <c r="EN9" i="69" s="1"/>
  <c r="EO9" i="3"/>
  <c r="EO9" i="69" s="1"/>
  <c r="EP9" i="3"/>
  <c r="EQ9" i="3"/>
  <c r="ER9" i="3"/>
  <c r="ER9" i="69" s="1"/>
  <c r="ES9" i="3"/>
  <c r="ES9" i="69" s="1"/>
  <c r="ET9" i="3"/>
  <c r="EU9" i="3"/>
  <c r="EV9" i="3"/>
  <c r="EV9" i="69" s="1"/>
  <c r="EW9" i="3"/>
  <c r="EW9" i="69" s="1"/>
  <c r="EX9" i="3"/>
  <c r="EY9" i="3"/>
  <c r="EZ9" i="3"/>
  <c r="EZ9" i="69" s="1"/>
  <c r="FA9" i="3"/>
  <c r="FB9" i="3"/>
  <c r="FC9" i="3"/>
  <c r="FC9" i="80" s="1"/>
  <c r="FD9" i="3"/>
  <c r="FE9" i="3"/>
  <c r="FF9" i="3"/>
  <c r="FG9" i="3"/>
  <c r="FG9" i="80" s="1"/>
  <c r="FH9" i="3"/>
  <c r="FI9" i="3"/>
  <c r="FJ9" i="3"/>
  <c r="FK9" i="3"/>
  <c r="FK9" i="80" s="1"/>
  <c r="FL9" i="3"/>
  <c r="FM9" i="3"/>
  <c r="FN9" i="3"/>
  <c r="FO9" i="3"/>
  <c r="FO9" i="80" s="1"/>
  <c r="FP9" i="3"/>
  <c r="FQ9" i="3"/>
  <c r="FR9" i="3"/>
  <c r="FS9" i="3"/>
  <c r="FS9" i="80" s="1"/>
  <c r="FT9" i="3"/>
  <c r="FU9" i="3"/>
  <c r="FV9" i="3"/>
  <c r="FW9" i="3"/>
  <c r="FW9" i="80" s="1"/>
  <c r="FX9" i="3"/>
  <c r="FY9" i="3"/>
  <c r="FZ9" i="3"/>
  <c r="GA9" i="3"/>
  <c r="GA9" i="80" s="1"/>
  <c r="GB9" i="3"/>
  <c r="GC9" i="3"/>
  <c r="GD9" i="3"/>
  <c r="GE9" i="3"/>
  <c r="GE9" i="80" s="1"/>
  <c r="GF9" i="3"/>
  <c r="GG9" i="3"/>
  <c r="GH9" i="3"/>
  <c r="GI9" i="3"/>
  <c r="GI9" i="80" s="1"/>
  <c r="GJ9" i="3"/>
  <c r="GK9" i="3"/>
  <c r="GL9" i="3"/>
  <c r="GM9" i="3"/>
  <c r="GM9" i="80" s="1"/>
  <c r="GN9" i="3"/>
  <c r="GO9" i="3"/>
  <c r="GP9" i="3"/>
  <c r="GQ9" i="3"/>
  <c r="GQ9" i="80" s="1"/>
  <c r="GR9" i="3"/>
  <c r="GS9" i="3"/>
  <c r="GT9" i="3"/>
  <c r="GU9" i="3"/>
  <c r="GU9" i="80" s="1"/>
  <c r="GV9" i="3"/>
  <c r="GW9" i="3"/>
  <c r="GX9" i="3"/>
  <c r="GY9" i="3"/>
  <c r="GY9" i="80" s="1"/>
  <c r="GZ9" i="3"/>
  <c r="HA9" i="3"/>
  <c r="HB9" i="3"/>
  <c r="HC9" i="3"/>
  <c r="HC9" i="80" s="1"/>
  <c r="HD9" i="3"/>
  <c r="HE9" i="3"/>
  <c r="HF9" i="3"/>
  <c r="HG9" i="3"/>
  <c r="HG9" i="80" s="1"/>
  <c r="HH9" i="3"/>
  <c r="HI9" i="3"/>
  <c r="HJ9" i="3"/>
  <c r="HK9" i="3"/>
  <c r="HL9" i="3"/>
  <c r="HL9" i="69" s="1"/>
  <c r="HM9" i="3"/>
  <c r="HN9" i="3"/>
  <c r="HO9" i="3"/>
  <c r="HO9" i="69" s="1"/>
  <c r="HP9" i="3"/>
  <c r="HP9" i="69" s="1"/>
  <c r="EG11" i="3"/>
  <c r="EH11" i="3"/>
  <c r="EI11" i="3"/>
  <c r="EI11" i="80" s="1"/>
  <c r="EJ11" i="3"/>
  <c r="EK11" i="3"/>
  <c r="EL11" i="3"/>
  <c r="EM11" i="3"/>
  <c r="EM11" i="80" s="1"/>
  <c r="EN11" i="3"/>
  <c r="EO11" i="3"/>
  <c r="EP11" i="3"/>
  <c r="EQ11" i="3"/>
  <c r="EQ11" i="80" s="1"/>
  <c r="ER11" i="3"/>
  <c r="ES11" i="3"/>
  <c r="ET11" i="3"/>
  <c r="EU11" i="3"/>
  <c r="EU11" i="80" s="1"/>
  <c r="EV11" i="3"/>
  <c r="EW11" i="3"/>
  <c r="EX11" i="3"/>
  <c r="EY11" i="3"/>
  <c r="EY11" i="80" s="1"/>
  <c r="EZ11" i="3"/>
  <c r="FA11" i="3"/>
  <c r="FB11" i="3"/>
  <c r="FC11" i="3"/>
  <c r="FC11" i="69" s="1"/>
  <c r="FD11" i="3"/>
  <c r="FD11" i="69" s="1"/>
  <c r="FE11" i="3"/>
  <c r="FF11" i="3"/>
  <c r="FG11" i="3"/>
  <c r="FH11" i="3"/>
  <c r="FH11" i="69" s="1"/>
  <c r="FI11" i="3"/>
  <c r="FJ11" i="3"/>
  <c r="FK11" i="3"/>
  <c r="FL11" i="3"/>
  <c r="FL11" i="69" s="1"/>
  <c r="FM11" i="3"/>
  <c r="FN11" i="3"/>
  <c r="FO11" i="3"/>
  <c r="FP11" i="3"/>
  <c r="FP11" i="69" s="1"/>
  <c r="FQ11" i="3"/>
  <c r="FR11" i="3"/>
  <c r="FS11" i="3"/>
  <c r="FT11" i="3"/>
  <c r="FT11" i="69" s="1"/>
  <c r="FU11" i="3"/>
  <c r="FV11" i="3"/>
  <c r="FW11" i="3"/>
  <c r="FW11" i="69" s="1"/>
  <c r="FX11" i="3"/>
  <c r="FX11" i="69" s="1"/>
  <c r="FY11" i="3"/>
  <c r="FZ11" i="3"/>
  <c r="GA11" i="3"/>
  <c r="GB11" i="3"/>
  <c r="GB11" i="69" s="1"/>
  <c r="GC11" i="3"/>
  <c r="GD11" i="3"/>
  <c r="GE11" i="3"/>
  <c r="GF11" i="3"/>
  <c r="GF11" i="69" s="1"/>
  <c r="GG11" i="3"/>
  <c r="GH11" i="3"/>
  <c r="GI11" i="3"/>
  <c r="GI11" i="69" s="1"/>
  <c r="GJ11" i="3"/>
  <c r="GJ11" i="69" s="1"/>
  <c r="GK11" i="3"/>
  <c r="GK12" i="3" s="1"/>
  <c r="GK12" i="69" s="1"/>
  <c r="GL11" i="3"/>
  <c r="GM11" i="3"/>
  <c r="GM12" i="3" s="1"/>
  <c r="GN11" i="3"/>
  <c r="GN11" i="69" s="1"/>
  <c r="GO11" i="3"/>
  <c r="GO12" i="3" s="1"/>
  <c r="GO12" i="69" s="1"/>
  <c r="GP11" i="3"/>
  <c r="GQ11" i="3"/>
  <c r="GR11" i="3"/>
  <c r="GR11" i="69" s="1"/>
  <c r="GS11" i="3"/>
  <c r="GS12" i="3" s="1"/>
  <c r="GS12" i="69" s="1"/>
  <c r="GT11" i="3"/>
  <c r="GU11" i="3"/>
  <c r="GU12" i="3" s="1"/>
  <c r="GV11" i="3"/>
  <c r="GV11" i="69" s="1"/>
  <c r="GW11" i="3"/>
  <c r="GW12" i="3" s="1"/>
  <c r="GW12" i="69" s="1"/>
  <c r="GX11" i="3"/>
  <c r="GY11" i="3"/>
  <c r="GY12" i="3" s="1"/>
  <c r="GZ11" i="3"/>
  <c r="GZ11" i="69" s="1"/>
  <c r="HA11" i="3"/>
  <c r="HA12" i="3" s="1"/>
  <c r="HA12" i="69" s="1"/>
  <c r="HB11" i="3"/>
  <c r="HC11" i="3"/>
  <c r="HC11" i="69" s="1"/>
  <c r="HD11" i="3"/>
  <c r="HD11" i="69" s="1"/>
  <c r="HE11" i="3"/>
  <c r="HE12" i="3" s="1"/>
  <c r="HE12" i="69" s="1"/>
  <c r="HF11" i="3"/>
  <c r="HG11" i="3"/>
  <c r="HG11" i="69" s="1"/>
  <c r="HH11" i="3"/>
  <c r="HH11" i="69" s="1"/>
  <c r="HI11" i="3"/>
  <c r="HI12" i="3" s="1"/>
  <c r="HJ11" i="3"/>
  <c r="HK11" i="3"/>
  <c r="HK12" i="3" s="1"/>
  <c r="HL11" i="3"/>
  <c r="HL11" i="69" s="1"/>
  <c r="HM11" i="3"/>
  <c r="HN11" i="3"/>
  <c r="HO11" i="3"/>
  <c r="HO12" i="3" s="1"/>
  <c r="HP11" i="3"/>
  <c r="HP11" i="69" s="1"/>
  <c r="EG12" i="3"/>
  <c r="EH12" i="3"/>
  <c r="EI12" i="3"/>
  <c r="EI12" i="80" s="1"/>
  <c r="EJ12" i="3"/>
  <c r="EK12" i="3"/>
  <c r="EL12" i="3"/>
  <c r="EM12" i="3"/>
  <c r="EM12" i="69" s="1"/>
  <c r="EN12" i="3"/>
  <c r="EO12" i="3"/>
  <c r="EP12" i="3"/>
  <c r="EQ12" i="3"/>
  <c r="EQ12" i="80" s="1"/>
  <c r="ER12" i="3"/>
  <c r="ES12" i="3"/>
  <c r="ET12" i="3"/>
  <c r="EU12" i="3"/>
  <c r="EV12" i="3"/>
  <c r="EW12" i="3"/>
  <c r="EX12" i="3"/>
  <c r="EY12" i="3"/>
  <c r="EY12" i="80" s="1"/>
  <c r="EZ12" i="3"/>
  <c r="FA12" i="3"/>
  <c r="FB12" i="3"/>
  <c r="FC12" i="3"/>
  <c r="FC12" i="80" s="1"/>
  <c r="FD12" i="3"/>
  <c r="FE12" i="3"/>
  <c r="FF12" i="3"/>
  <c r="FG12" i="3"/>
  <c r="FG12" i="80" s="1"/>
  <c r="FH12" i="3"/>
  <c r="FI12" i="3"/>
  <c r="FJ12" i="3"/>
  <c r="FK12" i="3"/>
  <c r="FK12" i="80" s="1"/>
  <c r="FL12" i="3"/>
  <c r="FM12" i="3"/>
  <c r="FN12" i="3"/>
  <c r="FO12" i="3"/>
  <c r="FO12" i="80" s="1"/>
  <c r="FP12" i="3"/>
  <c r="FQ12" i="3"/>
  <c r="FR12" i="3"/>
  <c r="FS12" i="3"/>
  <c r="FS12" i="80" s="1"/>
  <c r="FT12" i="3"/>
  <c r="FU12" i="3"/>
  <c r="FV12" i="3"/>
  <c r="FW12" i="3"/>
  <c r="FW12" i="80" s="1"/>
  <c r="FX12" i="3"/>
  <c r="FY12" i="3"/>
  <c r="FZ12" i="3"/>
  <c r="GA12" i="3"/>
  <c r="GA12" i="80" s="1"/>
  <c r="GB12" i="3"/>
  <c r="GC12" i="3"/>
  <c r="GD12" i="3"/>
  <c r="GE12" i="3"/>
  <c r="GE12" i="80" s="1"/>
  <c r="GF12" i="3"/>
  <c r="GG12" i="3"/>
  <c r="GH12" i="3"/>
  <c r="GQ12" i="3"/>
  <c r="HM12" i="3"/>
  <c r="EG14" i="3"/>
  <c r="EG14" i="80" s="1"/>
  <c r="EH14" i="3"/>
  <c r="EH14" i="80" s="1"/>
  <c r="EI14" i="3"/>
  <c r="EI14" i="80" s="1"/>
  <c r="EJ14" i="3"/>
  <c r="EK14" i="3"/>
  <c r="EK14" i="80" s="1"/>
  <c r="EL14" i="3"/>
  <c r="EL14" i="80" s="1"/>
  <c r="EM14" i="3"/>
  <c r="EM14" i="80" s="1"/>
  <c r="EN14" i="3"/>
  <c r="EO14" i="3"/>
  <c r="EO14" i="80" s="1"/>
  <c r="EP14" i="3"/>
  <c r="EP14" i="80" s="1"/>
  <c r="EQ14" i="3"/>
  <c r="EQ14" i="80" s="1"/>
  <c r="ER14" i="3"/>
  <c r="ES14" i="3"/>
  <c r="ES14" i="80" s="1"/>
  <c r="ET14" i="3"/>
  <c r="ET14" i="80" s="1"/>
  <c r="EU14" i="3"/>
  <c r="EU14" i="80" s="1"/>
  <c r="EV14" i="3"/>
  <c r="EW14" i="3"/>
  <c r="EW14" i="80" s="1"/>
  <c r="EX14" i="3"/>
  <c r="EX14" i="80" s="1"/>
  <c r="EY14" i="3"/>
  <c r="EY14" i="80" s="1"/>
  <c r="EZ14" i="3"/>
  <c r="FA14" i="3"/>
  <c r="FA14" i="80" s="1"/>
  <c r="FB14" i="3"/>
  <c r="FB14" i="80" s="1"/>
  <c r="FC14" i="3"/>
  <c r="FC14" i="80" s="1"/>
  <c r="FD14" i="3"/>
  <c r="FE14" i="3"/>
  <c r="FE14" i="80" s="1"/>
  <c r="FF14" i="3"/>
  <c r="FF14" i="80" s="1"/>
  <c r="FG14" i="3"/>
  <c r="FG14" i="80" s="1"/>
  <c r="FH14" i="3"/>
  <c r="FI14" i="3"/>
  <c r="FI14" i="80" s="1"/>
  <c r="FJ14" i="3"/>
  <c r="FJ14" i="80" s="1"/>
  <c r="FK14" i="3"/>
  <c r="FK14" i="80" s="1"/>
  <c r="FL14" i="3"/>
  <c r="FM14" i="3"/>
  <c r="FM14" i="80" s="1"/>
  <c r="FN14" i="3"/>
  <c r="FN14" i="80" s="1"/>
  <c r="FO14" i="3"/>
  <c r="FO14" i="80" s="1"/>
  <c r="FP14" i="3"/>
  <c r="FQ14" i="3"/>
  <c r="FQ14" i="80" s="1"/>
  <c r="FR14" i="3"/>
  <c r="FR14" i="80" s="1"/>
  <c r="FS14" i="3"/>
  <c r="FS14" i="80" s="1"/>
  <c r="FT14" i="3"/>
  <c r="FU14" i="3"/>
  <c r="FU14" i="80" s="1"/>
  <c r="FV14" i="3"/>
  <c r="FV14" i="80" s="1"/>
  <c r="FW14" i="3"/>
  <c r="FW14" i="80" s="1"/>
  <c r="FX14" i="3"/>
  <c r="FY14" i="3"/>
  <c r="FY14" i="80" s="1"/>
  <c r="FZ14" i="3"/>
  <c r="FZ14" i="80" s="1"/>
  <c r="GA14" i="3"/>
  <c r="GA14" i="80" s="1"/>
  <c r="GB14" i="3"/>
  <c r="GC14" i="3"/>
  <c r="GC14" i="80" s="1"/>
  <c r="GD14" i="3"/>
  <c r="GD14" i="80" s="1"/>
  <c r="GE14" i="3"/>
  <c r="GE14" i="80" s="1"/>
  <c r="GF14" i="3"/>
  <c r="GG14" i="3"/>
  <c r="GG14" i="80" s="1"/>
  <c r="GH14" i="3"/>
  <c r="GH14" i="80" s="1"/>
  <c r="GI14" i="3"/>
  <c r="GI14" i="80" s="1"/>
  <c r="GJ14" i="3"/>
  <c r="GK14" i="3"/>
  <c r="GK14" i="80" s="1"/>
  <c r="GL14" i="3"/>
  <c r="GL14" i="80" s="1"/>
  <c r="GM14" i="3"/>
  <c r="GM14" i="80" s="1"/>
  <c r="GN14" i="3"/>
  <c r="GO14" i="3"/>
  <c r="GO14" i="80" s="1"/>
  <c r="GP14" i="3"/>
  <c r="GP14" i="80" s="1"/>
  <c r="GQ14" i="3"/>
  <c r="GQ14" i="80" s="1"/>
  <c r="GR14" i="3"/>
  <c r="GS14" i="3"/>
  <c r="GS14" i="80" s="1"/>
  <c r="GT14" i="3"/>
  <c r="GT14" i="80" s="1"/>
  <c r="GU14" i="3"/>
  <c r="GU14" i="80" s="1"/>
  <c r="GV14" i="3"/>
  <c r="GW14" i="3"/>
  <c r="GW14" i="80" s="1"/>
  <c r="GX14" i="3"/>
  <c r="GX14" i="80" s="1"/>
  <c r="GY14" i="3"/>
  <c r="GY14" i="80" s="1"/>
  <c r="GZ14" i="3"/>
  <c r="HA14" i="3"/>
  <c r="HA14" i="80" s="1"/>
  <c r="HB14" i="3"/>
  <c r="HB14" i="80" s="1"/>
  <c r="HC14" i="3"/>
  <c r="HC14" i="80" s="1"/>
  <c r="HD14" i="3"/>
  <c r="HE14" i="3"/>
  <c r="HE14" i="80" s="1"/>
  <c r="HF14" i="3"/>
  <c r="HF14" i="80" s="1"/>
  <c r="HG14" i="3"/>
  <c r="HG14" i="80" s="1"/>
  <c r="HH14" i="3"/>
  <c r="HI14" i="3"/>
  <c r="HI14" i="80" s="1"/>
  <c r="HJ14" i="3"/>
  <c r="HJ14" i="80" s="1"/>
  <c r="HK14" i="3"/>
  <c r="HK14" i="80" s="1"/>
  <c r="HL14" i="3"/>
  <c r="HM14" i="3"/>
  <c r="HM14" i="80" s="1"/>
  <c r="HN14" i="3"/>
  <c r="HN14" i="80" s="1"/>
  <c r="HO14" i="3"/>
  <c r="HO14" i="80" s="1"/>
  <c r="HP14" i="3"/>
  <c r="EG15" i="3"/>
  <c r="EH15" i="3"/>
  <c r="EH15" i="80" s="1"/>
  <c r="EI15" i="3"/>
  <c r="EI15" i="80" s="1"/>
  <c r="EJ15" i="3"/>
  <c r="EK15" i="3"/>
  <c r="EK15" i="80" s="1"/>
  <c r="EL15" i="3"/>
  <c r="EL15" i="80" s="1"/>
  <c r="EM15" i="3"/>
  <c r="EM15" i="80" s="1"/>
  <c r="EN15" i="3"/>
  <c r="EO15" i="3"/>
  <c r="EO15" i="80" s="1"/>
  <c r="EP15" i="3"/>
  <c r="EP15" i="80" s="1"/>
  <c r="EQ15" i="3"/>
  <c r="EQ15" i="80" s="1"/>
  <c r="ER15" i="3"/>
  <c r="ES15" i="3"/>
  <c r="ES15" i="80" s="1"/>
  <c r="ET15" i="3"/>
  <c r="ET15" i="80" s="1"/>
  <c r="EU15" i="3"/>
  <c r="EU15" i="80" s="1"/>
  <c r="EV15" i="3"/>
  <c r="EW15" i="3"/>
  <c r="EX15" i="3"/>
  <c r="EX15" i="80" s="1"/>
  <c r="EY15" i="3"/>
  <c r="EY15" i="80" s="1"/>
  <c r="EZ15" i="3"/>
  <c r="FA15" i="3"/>
  <c r="FA15" i="80" s="1"/>
  <c r="FB15" i="3"/>
  <c r="FB15" i="80" s="1"/>
  <c r="FC15" i="3"/>
  <c r="FC15" i="80" s="1"/>
  <c r="FD15" i="3"/>
  <c r="FE15" i="3"/>
  <c r="FE15" i="80" s="1"/>
  <c r="FF15" i="3"/>
  <c r="FG15" i="3"/>
  <c r="FG15" i="80" s="1"/>
  <c r="FH15" i="3"/>
  <c r="FI15" i="3"/>
  <c r="FI15" i="80" s="1"/>
  <c r="FJ15" i="3"/>
  <c r="FJ15" i="80" s="1"/>
  <c r="FK15" i="3"/>
  <c r="FK15" i="80" s="1"/>
  <c r="FL15" i="3"/>
  <c r="FM15" i="3"/>
  <c r="FM15" i="80" s="1"/>
  <c r="FN15" i="3"/>
  <c r="FO15" i="3"/>
  <c r="FO15" i="80" s="1"/>
  <c r="FP15" i="3"/>
  <c r="FQ15" i="3"/>
  <c r="FQ15" i="80" s="1"/>
  <c r="FR15" i="3"/>
  <c r="FR15" i="80" s="1"/>
  <c r="FS15" i="3"/>
  <c r="FS15" i="80" s="1"/>
  <c r="FT15" i="3"/>
  <c r="FU15" i="3"/>
  <c r="FU15" i="80" s="1"/>
  <c r="FV15" i="3"/>
  <c r="FW15" i="3"/>
  <c r="FW15" i="80" s="1"/>
  <c r="FX15" i="3"/>
  <c r="FY15" i="3"/>
  <c r="FY15" i="80" s="1"/>
  <c r="FZ15" i="3"/>
  <c r="FZ15" i="80" s="1"/>
  <c r="GA15" i="3"/>
  <c r="GA15" i="80" s="1"/>
  <c r="GB15" i="3"/>
  <c r="GC15" i="3"/>
  <c r="GC15" i="80" s="1"/>
  <c r="GD15" i="3"/>
  <c r="GD15" i="80" s="1"/>
  <c r="GE15" i="3"/>
  <c r="GE15" i="80" s="1"/>
  <c r="GF15" i="3"/>
  <c r="GG15" i="3"/>
  <c r="GG15" i="80" s="1"/>
  <c r="GH15" i="3"/>
  <c r="GI15" i="3"/>
  <c r="GI15" i="80" s="1"/>
  <c r="GJ15" i="3"/>
  <c r="GK15" i="3"/>
  <c r="GK15" i="80" s="1"/>
  <c r="GL15" i="3"/>
  <c r="GM15" i="3"/>
  <c r="GM15" i="80" s="1"/>
  <c r="GN15" i="3"/>
  <c r="GO15" i="3"/>
  <c r="GO15" i="80" s="1"/>
  <c r="GP15" i="3"/>
  <c r="GP15" i="80" s="1"/>
  <c r="GQ15" i="3"/>
  <c r="GQ15" i="80" s="1"/>
  <c r="GR15" i="3"/>
  <c r="GS15" i="3"/>
  <c r="GS15" i="80" s="1"/>
  <c r="GT15" i="3"/>
  <c r="GU15" i="3"/>
  <c r="GU15" i="80" s="1"/>
  <c r="GV15" i="3"/>
  <c r="GW15" i="3"/>
  <c r="GW15" i="80" s="1"/>
  <c r="GX15" i="3"/>
  <c r="GX15" i="80" s="1"/>
  <c r="GY15" i="3"/>
  <c r="GY15" i="80" s="1"/>
  <c r="GZ15" i="3"/>
  <c r="HA15" i="3"/>
  <c r="HA15" i="80" s="1"/>
  <c r="HB15" i="3"/>
  <c r="HB15" i="80" s="1"/>
  <c r="HC15" i="3"/>
  <c r="HC15" i="80" s="1"/>
  <c r="HD15" i="3"/>
  <c r="HE15" i="3"/>
  <c r="HE15" i="80" s="1"/>
  <c r="HF15" i="3"/>
  <c r="HG15" i="3"/>
  <c r="HG15" i="80" s="1"/>
  <c r="HH15" i="3"/>
  <c r="HI15" i="3"/>
  <c r="HI15" i="80" s="1"/>
  <c r="HJ15" i="3"/>
  <c r="HJ15" i="80" s="1"/>
  <c r="HK15" i="3"/>
  <c r="HK15" i="80" s="1"/>
  <c r="HL15" i="3"/>
  <c r="HM15" i="3"/>
  <c r="HM15" i="80" s="1"/>
  <c r="HN15" i="3"/>
  <c r="HN15" i="80" s="1"/>
  <c r="HO15" i="3"/>
  <c r="HO15" i="80" s="1"/>
  <c r="HP15" i="3"/>
  <c r="EG17" i="3"/>
  <c r="EG17" i="80" s="1"/>
  <c r="EH17" i="3"/>
  <c r="EH17" i="80" s="1"/>
  <c r="EI17" i="3"/>
  <c r="EI17" i="80" s="1"/>
  <c r="EJ17" i="3"/>
  <c r="EK17" i="3"/>
  <c r="EK17" i="80" s="1"/>
  <c r="EL17" i="3"/>
  <c r="EL17" i="80" s="1"/>
  <c r="EM17" i="3"/>
  <c r="EM17" i="80" s="1"/>
  <c r="EN17" i="3"/>
  <c r="EO17" i="3"/>
  <c r="EO17" i="80" s="1"/>
  <c r="EP17" i="3"/>
  <c r="EP17" i="80" s="1"/>
  <c r="EQ17" i="3"/>
  <c r="EQ17" i="80" s="1"/>
  <c r="ER17" i="3"/>
  <c r="ES17" i="3"/>
  <c r="ES17" i="80" s="1"/>
  <c r="ET17" i="3"/>
  <c r="EU17" i="3"/>
  <c r="EU17" i="80" s="1"/>
  <c r="EV17" i="3"/>
  <c r="EW17" i="3"/>
  <c r="EW17" i="80" s="1"/>
  <c r="EX17" i="3"/>
  <c r="EX17" i="80" s="1"/>
  <c r="EY17" i="3"/>
  <c r="EY17" i="80" s="1"/>
  <c r="EZ17" i="3"/>
  <c r="FA17" i="3"/>
  <c r="FA17" i="80" s="1"/>
  <c r="FB17" i="3"/>
  <c r="FB17" i="80" s="1"/>
  <c r="FC17" i="3"/>
  <c r="FC17" i="80" s="1"/>
  <c r="FD17" i="3"/>
  <c r="FE17" i="3"/>
  <c r="FE17" i="80" s="1"/>
  <c r="FF17" i="3"/>
  <c r="FF17" i="80" s="1"/>
  <c r="FG17" i="3"/>
  <c r="FG17" i="80" s="1"/>
  <c r="FH17" i="3"/>
  <c r="FI17" i="3"/>
  <c r="FI17" i="80" s="1"/>
  <c r="FJ17" i="3"/>
  <c r="FJ17" i="80" s="1"/>
  <c r="FK17" i="3"/>
  <c r="FK17" i="80" s="1"/>
  <c r="FL17" i="3"/>
  <c r="FM17" i="3"/>
  <c r="FM17" i="80" s="1"/>
  <c r="FN17" i="3"/>
  <c r="FN17" i="80" s="1"/>
  <c r="FO17" i="3"/>
  <c r="FO17" i="80" s="1"/>
  <c r="FP17" i="3"/>
  <c r="FQ17" i="3"/>
  <c r="FQ17" i="80" s="1"/>
  <c r="FR17" i="3"/>
  <c r="FR17" i="80" s="1"/>
  <c r="FS17" i="3"/>
  <c r="FS17" i="80" s="1"/>
  <c r="FT17" i="3"/>
  <c r="FU17" i="3"/>
  <c r="FU17" i="80" s="1"/>
  <c r="FV17" i="3"/>
  <c r="FV17" i="80" s="1"/>
  <c r="FW17" i="3"/>
  <c r="FW17" i="80" s="1"/>
  <c r="FX17" i="3"/>
  <c r="FY17" i="3"/>
  <c r="FY17" i="80" s="1"/>
  <c r="FZ17" i="3"/>
  <c r="FZ17" i="80" s="1"/>
  <c r="GA17" i="3"/>
  <c r="GA17" i="80" s="1"/>
  <c r="GB17" i="3"/>
  <c r="GC17" i="3"/>
  <c r="GC17" i="80" s="1"/>
  <c r="GD17" i="3"/>
  <c r="GD17" i="80" s="1"/>
  <c r="GE17" i="3"/>
  <c r="GE17" i="80" s="1"/>
  <c r="GF17" i="3"/>
  <c r="GG17" i="3"/>
  <c r="GG17" i="80" s="1"/>
  <c r="GH17" i="3"/>
  <c r="GH17" i="80" s="1"/>
  <c r="GI17" i="3"/>
  <c r="GI17" i="80" s="1"/>
  <c r="GJ17" i="3"/>
  <c r="GK17" i="3"/>
  <c r="GK17" i="80" s="1"/>
  <c r="GL17" i="3"/>
  <c r="GL17" i="80" s="1"/>
  <c r="GM17" i="3"/>
  <c r="GM17" i="80" s="1"/>
  <c r="GN17" i="3"/>
  <c r="GO17" i="3"/>
  <c r="GO17" i="80" s="1"/>
  <c r="GP17" i="3"/>
  <c r="GP17" i="80" s="1"/>
  <c r="GQ17" i="3"/>
  <c r="GQ17" i="80" s="1"/>
  <c r="GR17" i="3"/>
  <c r="GS17" i="3"/>
  <c r="GS17" i="80" s="1"/>
  <c r="GT17" i="3"/>
  <c r="GT17" i="80" s="1"/>
  <c r="GU17" i="3"/>
  <c r="GU17" i="80" s="1"/>
  <c r="GV17" i="3"/>
  <c r="GW17" i="3"/>
  <c r="GW17" i="80" s="1"/>
  <c r="GX17" i="3"/>
  <c r="GX17" i="80" s="1"/>
  <c r="GY17" i="3"/>
  <c r="GY17" i="80" s="1"/>
  <c r="GZ17" i="3"/>
  <c r="HA17" i="3"/>
  <c r="HA17" i="80" s="1"/>
  <c r="HB17" i="3"/>
  <c r="HB17" i="80" s="1"/>
  <c r="HC17" i="3"/>
  <c r="HC17" i="80" s="1"/>
  <c r="HD17" i="3"/>
  <c r="HE17" i="3"/>
  <c r="HE17" i="80" s="1"/>
  <c r="HF17" i="3"/>
  <c r="HF17" i="80" s="1"/>
  <c r="HG17" i="3"/>
  <c r="HG17" i="80" s="1"/>
  <c r="HH17" i="3"/>
  <c r="HI17" i="3"/>
  <c r="HI17" i="80" s="1"/>
  <c r="HJ17" i="3"/>
  <c r="HJ17" i="80" s="1"/>
  <c r="HK17" i="3"/>
  <c r="HK17" i="80" s="1"/>
  <c r="HL17" i="3"/>
  <c r="HM17" i="3"/>
  <c r="HM17" i="80" s="1"/>
  <c r="HN17" i="3"/>
  <c r="HN17" i="80" s="1"/>
  <c r="HO17" i="3"/>
  <c r="HO17" i="80" s="1"/>
  <c r="HP17" i="3"/>
  <c r="EG18" i="3"/>
  <c r="EG18" i="80" s="1"/>
  <c r="EH18" i="3"/>
  <c r="EH18" i="80" s="1"/>
  <c r="EI18" i="3"/>
  <c r="EJ18" i="3"/>
  <c r="EK18" i="3"/>
  <c r="EK18" i="80" s="1"/>
  <c r="EL18" i="3"/>
  <c r="EL18" i="80" s="1"/>
  <c r="EM18" i="3"/>
  <c r="EN18" i="3"/>
  <c r="EO18" i="3"/>
  <c r="EO18" i="80" s="1"/>
  <c r="EP18" i="3"/>
  <c r="EP18" i="80" s="1"/>
  <c r="EQ18" i="3"/>
  <c r="ER18" i="3"/>
  <c r="ES18" i="3"/>
  <c r="ES18" i="80" s="1"/>
  <c r="ET18" i="3"/>
  <c r="ET18" i="80" s="1"/>
  <c r="EU18" i="3"/>
  <c r="EU18" i="80" s="1"/>
  <c r="EV18" i="3"/>
  <c r="EW18" i="3"/>
  <c r="EW18" i="80" s="1"/>
  <c r="EX18" i="3"/>
  <c r="EX18" i="80" s="1"/>
  <c r="EY18" i="3"/>
  <c r="EY18" i="80" s="1"/>
  <c r="EZ18" i="3"/>
  <c r="FA18" i="3"/>
  <c r="FA18" i="80" s="1"/>
  <c r="FB18" i="3"/>
  <c r="FB18" i="80" s="1"/>
  <c r="FC18" i="3"/>
  <c r="FC18" i="80" s="1"/>
  <c r="FD18" i="3"/>
  <c r="FE18" i="3"/>
  <c r="FE18" i="80" s="1"/>
  <c r="FF18" i="3"/>
  <c r="FF18" i="80" s="1"/>
  <c r="FG18" i="3"/>
  <c r="FG18" i="80" s="1"/>
  <c r="FH18" i="3"/>
  <c r="FI18" i="3"/>
  <c r="FI18" i="80" s="1"/>
  <c r="FJ18" i="3"/>
  <c r="FJ18" i="80" s="1"/>
  <c r="FK18" i="3"/>
  <c r="FK18" i="80" s="1"/>
  <c r="FL18" i="3"/>
  <c r="FM18" i="3"/>
  <c r="FM18" i="80" s="1"/>
  <c r="FN18" i="3"/>
  <c r="FO18" i="3"/>
  <c r="FO18" i="80" s="1"/>
  <c r="FP18" i="3"/>
  <c r="FQ18" i="3"/>
  <c r="FQ18" i="80" s="1"/>
  <c r="FR18" i="3"/>
  <c r="FS18" i="3"/>
  <c r="FS18" i="80" s="1"/>
  <c r="FT18" i="3"/>
  <c r="FU18" i="3"/>
  <c r="FU18" i="80" s="1"/>
  <c r="FV18" i="3"/>
  <c r="FV18" i="80" s="1"/>
  <c r="FW18" i="3"/>
  <c r="FW18" i="80" s="1"/>
  <c r="FX18" i="3"/>
  <c r="FY18" i="3"/>
  <c r="FY18" i="80" s="1"/>
  <c r="FZ18" i="3"/>
  <c r="FZ18" i="80" s="1"/>
  <c r="GA18" i="3"/>
  <c r="GA18" i="80" s="1"/>
  <c r="GB18" i="3"/>
  <c r="GC18" i="3"/>
  <c r="GC18" i="80" s="1"/>
  <c r="GD18" i="3"/>
  <c r="GE18" i="3"/>
  <c r="GE18" i="80" s="1"/>
  <c r="GF18" i="3"/>
  <c r="GG18" i="3"/>
  <c r="GG18" i="80" s="1"/>
  <c r="GH18" i="3"/>
  <c r="GH18" i="80" s="1"/>
  <c r="GI18" i="3"/>
  <c r="GI18" i="80" s="1"/>
  <c r="GJ18" i="3"/>
  <c r="GK18" i="3"/>
  <c r="GK18" i="80" s="1"/>
  <c r="GL18" i="3"/>
  <c r="GM18" i="3"/>
  <c r="GM18" i="80" s="1"/>
  <c r="GN18" i="3"/>
  <c r="GO18" i="3"/>
  <c r="GO18" i="80" s="1"/>
  <c r="GP18" i="3"/>
  <c r="GQ18" i="3"/>
  <c r="GQ18" i="80" s="1"/>
  <c r="GR18" i="3"/>
  <c r="GS18" i="3"/>
  <c r="GS18" i="80" s="1"/>
  <c r="GT18" i="3"/>
  <c r="GT18" i="80" s="1"/>
  <c r="GU18" i="3"/>
  <c r="GU18" i="80" s="1"/>
  <c r="GV18" i="3"/>
  <c r="GW18" i="3"/>
  <c r="GW18" i="80" s="1"/>
  <c r="GX18" i="3"/>
  <c r="GX18" i="80" s="1"/>
  <c r="GY18" i="3"/>
  <c r="GY18" i="80" s="1"/>
  <c r="GZ18" i="3"/>
  <c r="HA18" i="3"/>
  <c r="HA18" i="80" s="1"/>
  <c r="HB18" i="3"/>
  <c r="HB18" i="80" s="1"/>
  <c r="HC18" i="3"/>
  <c r="HC18" i="80" s="1"/>
  <c r="HD18" i="3"/>
  <c r="HE18" i="3"/>
  <c r="HE18" i="80" s="1"/>
  <c r="HF18" i="3"/>
  <c r="HG18" i="3"/>
  <c r="HG18" i="80" s="1"/>
  <c r="HH18" i="3"/>
  <c r="HI18" i="3"/>
  <c r="HI18" i="80" s="1"/>
  <c r="HJ18" i="3"/>
  <c r="HJ18" i="80" s="1"/>
  <c r="HK18" i="3"/>
  <c r="HK18" i="80" s="1"/>
  <c r="HL18" i="3"/>
  <c r="HM18" i="3"/>
  <c r="HM18" i="80" s="1"/>
  <c r="HN18" i="3"/>
  <c r="HN18" i="80" s="1"/>
  <c r="HO18" i="3"/>
  <c r="HO18" i="80" s="1"/>
  <c r="HP18" i="3"/>
  <c r="EG20" i="3"/>
  <c r="EG20" i="80" s="1"/>
  <c r="EH20" i="3"/>
  <c r="EH20" i="80" s="1"/>
  <c r="EI20" i="3"/>
  <c r="EI20" i="80" s="1"/>
  <c r="EJ20" i="3"/>
  <c r="EK20" i="3"/>
  <c r="EK20" i="80" s="1"/>
  <c r="EL20" i="3"/>
  <c r="EL20" i="80" s="1"/>
  <c r="EM20" i="3"/>
  <c r="EM20" i="80" s="1"/>
  <c r="EN20" i="3"/>
  <c r="EO20" i="3"/>
  <c r="EO20" i="80" s="1"/>
  <c r="EP20" i="3"/>
  <c r="EP20" i="80" s="1"/>
  <c r="EQ20" i="3"/>
  <c r="EQ20" i="80" s="1"/>
  <c r="ER20" i="3"/>
  <c r="ES20" i="3"/>
  <c r="ES20" i="80" s="1"/>
  <c r="ET20" i="3"/>
  <c r="ET20" i="80" s="1"/>
  <c r="EU20" i="3"/>
  <c r="EU20" i="80" s="1"/>
  <c r="EV20" i="3"/>
  <c r="EW20" i="3"/>
  <c r="EW20" i="80" s="1"/>
  <c r="EX20" i="3"/>
  <c r="EX20" i="80" s="1"/>
  <c r="EY20" i="3"/>
  <c r="EY20" i="80" s="1"/>
  <c r="EZ20" i="3"/>
  <c r="FA20" i="3"/>
  <c r="FA20" i="80" s="1"/>
  <c r="FB20" i="3"/>
  <c r="FB20" i="80" s="1"/>
  <c r="FC20" i="3"/>
  <c r="FC20" i="80" s="1"/>
  <c r="FD20" i="3"/>
  <c r="FE20" i="3"/>
  <c r="FE20" i="80" s="1"/>
  <c r="FF20" i="3"/>
  <c r="FF20" i="80" s="1"/>
  <c r="FG20" i="3"/>
  <c r="FG20" i="80" s="1"/>
  <c r="FH20" i="3"/>
  <c r="FI20" i="3"/>
  <c r="FI20" i="80" s="1"/>
  <c r="FJ20" i="3"/>
  <c r="FJ20" i="80" s="1"/>
  <c r="FK20" i="3"/>
  <c r="FK20" i="80" s="1"/>
  <c r="FL20" i="3"/>
  <c r="FM20" i="3"/>
  <c r="FM20" i="80" s="1"/>
  <c r="FN20" i="3"/>
  <c r="FN20" i="80" s="1"/>
  <c r="FO20" i="3"/>
  <c r="FO20" i="80" s="1"/>
  <c r="FP20" i="3"/>
  <c r="FQ20" i="3"/>
  <c r="FQ20" i="80" s="1"/>
  <c r="FR20" i="3"/>
  <c r="FR20" i="80" s="1"/>
  <c r="FS20" i="3"/>
  <c r="FS20" i="80" s="1"/>
  <c r="FT20" i="3"/>
  <c r="FU20" i="3"/>
  <c r="FU20" i="80" s="1"/>
  <c r="FV20" i="3"/>
  <c r="FV20" i="80" s="1"/>
  <c r="FW20" i="3"/>
  <c r="FW20" i="80" s="1"/>
  <c r="FX20" i="3"/>
  <c r="FY20" i="3"/>
  <c r="FY20" i="80" s="1"/>
  <c r="FZ20" i="3"/>
  <c r="FZ20" i="80" s="1"/>
  <c r="GA20" i="3"/>
  <c r="GA20" i="80" s="1"/>
  <c r="GB20" i="3"/>
  <c r="GC20" i="3"/>
  <c r="GC20" i="80" s="1"/>
  <c r="GD20" i="3"/>
  <c r="GD20" i="80" s="1"/>
  <c r="GE20" i="3"/>
  <c r="GE20" i="80" s="1"/>
  <c r="GF20" i="3"/>
  <c r="GG20" i="3"/>
  <c r="GG20" i="80" s="1"/>
  <c r="GH20" i="3"/>
  <c r="GH20" i="80" s="1"/>
  <c r="GI20" i="3"/>
  <c r="GI20" i="80" s="1"/>
  <c r="GJ20" i="3"/>
  <c r="GK20" i="3"/>
  <c r="GK20" i="80" s="1"/>
  <c r="GL20" i="3"/>
  <c r="GL20" i="80" s="1"/>
  <c r="GM20" i="3"/>
  <c r="GM20" i="80" s="1"/>
  <c r="GN20" i="3"/>
  <c r="GO20" i="3"/>
  <c r="GO20" i="80" s="1"/>
  <c r="GP20" i="3"/>
  <c r="GP20" i="80" s="1"/>
  <c r="GQ20" i="3"/>
  <c r="GQ20" i="80" s="1"/>
  <c r="GR20" i="3"/>
  <c r="GS20" i="3"/>
  <c r="GS20" i="80" s="1"/>
  <c r="GT20" i="3"/>
  <c r="GT20" i="80" s="1"/>
  <c r="GU20" i="3"/>
  <c r="GU20" i="80" s="1"/>
  <c r="GV20" i="3"/>
  <c r="GW20" i="3"/>
  <c r="GW20" i="80" s="1"/>
  <c r="GX20" i="3"/>
  <c r="GX20" i="80" s="1"/>
  <c r="GY20" i="3"/>
  <c r="GY20" i="80" s="1"/>
  <c r="GZ20" i="3"/>
  <c r="HA20" i="3"/>
  <c r="HA20" i="80" s="1"/>
  <c r="HB20" i="3"/>
  <c r="HB20" i="80" s="1"/>
  <c r="HC20" i="3"/>
  <c r="HC20" i="80" s="1"/>
  <c r="HD20" i="3"/>
  <c r="HE20" i="3"/>
  <c r="HE20" i="80" s="1"/>
  <c r="HF20" i="3"/>
  <c r="HF20" i="80" s="1"/>
  <c r="HG20" i="3"/>
  <c r="HG20" i="80" s="1"/>
  <c r="HH20" i="3"/>
  <c r="HI20" i="3"/>
  <c r="HI20" i="80" s="1"/>
  <c r="HJ20" i="3"/>
  <c r="HJ20" i="80" s="1"/>
  <c r="HK20" i="3"/>
  <c r="HK20" i="80" s="1"/>
  <c r="HL20" i="3"/>
  <c r="HM20" i="3"/>
  <c r="HM20" i="80" s="1"/>
  <c r="HN20" i="3"/>
  <c r="HN20" i="80" s="1"/>
  <c r="HO20" i="3"/>
  <c r="HO20" i="80" s="1"/>
  <c r="HP20" i="3"/>
  <c r="EG21" i="3"/>
  <c r="EH21" i="3"/>
  <c r="EH21" i="80" s="1"/>
  <c r="EI21" i="3"/>
  <c r="EI21" i="80" s="1"/>
  <c r="EJ21" i="3"/>
  <c r="EK21" i="3"/>
  <c r="EL21" i="3"/>
  <c r="EL21" i="80" s="1"/>
  <c r="EM21" i="3"/>
  <c r="EM21" i="80" s="1"/>
  <c r="EN21" i="3"/>
  <c r="EO21" i="3"/>
  <c r="EO21" i="80" s="1"/>
  <c r="EP21" i="3"/>
  <c r="EP21" i="80" s="1"/>
  <c r="EQ21" i="3"/>
  <c r="EQ21" i="80" s="1"/>
  <c r="ER21" i="3"/>
  <c r="ES21" i="3"/>
  <c r="ET21" i="3"/>
  <c r="ET21" i="80" s="1"/>
  <c r="EU21" i="3"/>
  <c r="EU21" i="80" s="1"/>
  <c r="EV21" i="3"/>
  <c r="EW21" i="3"/>
  <c r="EW21" i="80" s="1"/>
  <c r="EX21" i="3"/>
  <c r="EX21" i="80" s="1"/>
  <c r="EY21" i="3"/>
  <c r="EY21" i="80" s="1"/>
  <c r="EZ21" i="3"/>
  <c r="FA21" i="3"/>
  <c r="FA21" i="80" s="1"/>
  <c r="FB21" i="3"/>
  <c r="FB21" i="80" s="1"/>
  <c r="FC21" i="3"/>
  <c r="FC21" i="80" s="1"/>
  <c r="FD21" i="3"/>
  <c r="FE21" i="3"/>
  <c r="FE21" i="80" s="1"/>
  <c r="FF21" i="3"/>
  <c r="FG21" i="3"/>
  <c r="FG21" i="80" s="1"/>
  <c r="FH21" i="3"/>
  <c r="FI21" i="3"/>
  <c r="FI21" i="80" s="1"/>
  <c r="FJ21" i="3"/>
  <c r="FJ21" i="80" s="1"/>
  <c r="FK21" i="3"/>
  <c r="FK21" i="80" s="1"/>
  <c r="FL21" i="3"/>
  <c r="FM21" i="3"/>
  <c r="FM21" i="80" s="1"/>
  <c r="FN21" i="3"/>
  <c r="FN21" i="80" s="1"/>
  <c r="FO21" i="3"/>
  <c r="FO21" i="80" s="1"/>
  <c r="FP21" i="3"/>
  <c r="FQ21" i="3"/>
  <c r="FQ21" i="80" s="1"/>
  <c r="FR21" i="3"/>
  <c r="FS21" i="3"/>
  <c r="FS21" i="80" s="1"/>
  <c r="FT21" i="3"/>
  <c r="FU21" i="3"/>
  <c r="FU21" i="80" s="1"/>
  <c r="FV21" i="3"/>
  <c r="FW21" i="3"/>
  <c r="FW21" i="80" s="1"/>
  <c r="FX21" i="3"/>
  <c r="FY21" i="3"/>
  <c r="FY21" i="80" s="1"/>
  <c r="FZ21" i="3"/>
  <c r="FZ21" i="80" s="1"/>
  <c r="GA21" i="3"/>
  <c r="GA21" i="80" s="1"/>
  <c r="GB21" i="3"/>
  <c r="GC21" i="3"/>
  <c r="GC21" i="80" s="1"/>
  <c r="GD21" i="3"/>
  <c r="GD21" i="80" s="1"/>
  <c r="GE21" i="3"/>
  <c r="GE21" i="80" s="1"/>
  <c r="GF21" i="3"/>
  <c r="GG21" i="3"/>
  <c r="GG21" i="80" s="1"/>
  <c r="GH21" i="3"/>
  <c r="GH21" i="80" s="1"/>
  <c r="GI21" i="3"/>
  <c r="GI21" i="80" s="1"/>
  <c r="GJ21" i="3"/>
  <c r="GK21" i="3"/>
  <c r="GK21" i="80" s="1"/>
  <c r="GL21" i="3"/>
  <c r="GM21" i="3"/>
  <c r="GM21" i="80" s="1"/>
  <c r="GN21" i="3"/>
  <c r="GO21" i="3"/>
  <c r="GO21" i="80" s="1"/>
  <c r="GP21" i="3"/>
  <c r="GQ21" i="3"/>
  <c r="GQ21" i="80" s="1"/>
  <c r="GR21" i="3"/>
  <c r="GS21" i="3"/>
  <c r="GS21" i="80" s="1"/>
  <c r="GT21" i="3"/>
  <c r="GU21" i="3"/>
  <c r="GU21" i="80" s="1"/>
  <c r="GV21" i="3"/>
  <c r="GW21" i="3"/>
  <c r="GW21" i="80" s="1"/>
  <c r="GX21" i="3"/>
  <c r="GY21" i="3"/>
  <c r="GY21" i="80" s="1"/>
  <c r="GZ21" i="3"/>
  <c r="HA21" i="3"/>
  <c r="HA21" i="80" s="1"/>
  <c r="HB21" i="3"/>
  <c r="HC21" i="3"/>
  <c r="HC21" i="80" s="1"/>
  <c r="HD21" i="3"/>
  <c r="HE21" i="3"/>
  <c r="HE21" i="80" s="1"/>
  <c r="HF21" i="3"/>
  <c r="HF21" i="80" s="1"/>
  <c r="HG21" i="3"/>
  <c r="HG21" i="80" s="1"/>
  <c r="HH21" i="3"/>
  <c r="HI21" i="3"/>
  <c r="HI21" i="80" s="1"/>
  <c r="HJ21" i="3"/>
  <c r="HJ21" i="80" s="1"/>
  <c r="HK21" i="3"/>
  <c r="HK21" i="80" s="1"/>
  <c r="HL21" i="3"/>
  <c r="HM21" i="3"/>
  <c r="HM21" i="80" s="1"/>
  <c r="HN21" i="3"/>
  <c r="HN21" i="80" s="1"/>
  <c r="HO21" i="3"/>
  <c r="HO21" i="80" s="1"/>
  <c r="HP21" i="3"/>
  <c r="EG22" i="3"/>
  <c r="EG22" i="80" s="1"/>
  <c r="EH22" i="3"/>
  <c r="EH22" i="80" s="1"/>
  <c r="EI22" i="3"/>
  <c r="EI22" i="80" s="1"/>
  <c r="EJ22" i="3"/>
  <c r="EK22" i="3"/>
  <c r="EK22" i="80" s="1"/>
  <c r="EL22" i="3"/>
  <c r="EM22" i="3"/>
  <c r="EM22" i="80" s="1"/>
  <c r="EN22" i="3"/>
  <c r="EO22" i="3"/>
  <c r="EO22" i="80" s="1"/>
  <c r="EP22" i="3"/>
  <c r="EQ22" i="3"/>
  <c r="EQ22" i="80" s="1"/>
  <c r="ER22" i="3"/>
  <c r="ES22" i="3"/>
  <c r="ES22" i="80" s="1"/>
  <c r="ET22" i="3"/>
  <c r="EU22" i="3"/>
  <c r="EU22" i="80" s="1"/>
  <c r="EV22" i="3"/>
  <c r="EW22" i="3"/>
  <c r="EW22" i="80" s="1"/>
  <c r="EX22" i="3"/>
  <c r="EX22" i="80" s="1"/>
  <c r="EY22" i="3"/>
  <c r="EY22" i="80" s="1"/>
  <c r="EZ22" i="3"/>
  <c r="FA22" i="3"/>
  <c r="FA22" i="80" s="1"/>
  <c r="FB22" i="3"/>
  <c r="FB22" i="80" s="1"/>
  <c r="FC22" i="3"/>
  <c r="FC22" i="80" s="1"/>
  <c r="FD22" i="3"/>
  <c r="FE22" i="3"/>
  <c r="FE22" i="80" s="1"/>
  <c r="FF22" i="3"/>
  <c r="FF22" i="80" s="1"/>
  <c r="FG22" i="3"/>
  <c r="FG22" i="80" s="1"/>
  <c r="FH22" i="3"/>
  <c r="FI22" i="3"/>
  <c r="FI22" i="80" s="1"/>
  <c r="FJ22" i="3"/>
  <c r="FJ22" i="80" s="1"/>
  <c r="FK22" i="3"/>
  <c r="FK22" i="80" s="1"/>
  <c r="FL22" i="3"/>
  <c r="FM22" i="3"/>
  <c r="FM22" i="80" s="1"/>
  <c r="FN22" i="3"/>
  <c r="FN22" i="80" s="1"/>
  <c r="FO22" i="3"/>
  <c r="FO22" i="80" s="1"/>
  <c r="FP22" i="3"/>
  <c r="FQ22" i="3"/>
  <c r="FQ22" i="80" s="1"/>
  <c r="FR22" i="3"/>
  <c r="FR22" i="80" s="1"/>
  <c r="FS22" i="3"/>
  <c r="FS22" i="80" s="1"/>
  <c r="FT22" i="3"/>
  <c r="FU22" i="3"/>
  <c r="FU22" i="80" s="1"/>
  <c r="FV22" i="3"/>
  <c r="FV22" i="80" s="1"/>
  <c r="FW22" i="3"/>
  <c r="FW22" i="80" s="1"/>
  <c r="FX22" i="3"/>
  <c r="FY22" i="3"/>
  <c r="FY22" i="80" s="1"/>
  <c r="FZ22" i="3"/>
  <c r="FZ22" i="80" s="1"/>
  <c r="GA22" i="3"/>
  <c r="GA22" i="80" s="1"/>
  <c r="GB22" i="3"/>
  <c r="GC22" i="3"/>
  <c r="GC22" i="80" s="1"/>
  <c r="GD22" i="3"/>
  <c r="GD22" i="80" s="1"/>
  <c r="GE22" i="3"/>
  <c r="GE22" i="80" s="1"/>
  <c r="GF22" i="3"/>
  <c r="GG22" i="3"/>
  <c r="GG22" i="80" s="1"/>
  <c r="GH22" i="3"/>
  <c r="GH22" i="80" s="1"/>
  <c r="GI22" i="3"/>
  <c r="GI22" i="80" s="1"/>
  <c r="GJ22" i="3"/>
  <c r="GK22" i="3"/>
  <c r="GK22" i="80" s="1"/>
  <c r="GL22" i="3"/>
  <c r="GL22" i="80" s="1"/>
  <c r="GM22" i="3"/>
  <c r="GM22" i="80" s="1"/>
  <c r="GN22" i="3"/>
  <c r="GO22" i="3"/>
  <c r="GO22" i="80" s="1"/>
  <c r="GP22" i="3"/>
  <c r="GP22" i="80" s="1"/>
  <c r="GQ22" i="3"/>
  <c r="GQ22" i="80" s="1"/>
  <c r="GR22" i="3"/>
  <c r="GS22" i="3"/>
  <c r="GS22" i="80" s="1"/>
  <c r="GT22" i="3"/>
  <c r="GT22" i="80" s="1"/>
  <c r="GU22" i="3"/>
  <c r="GU22" i="80" s="1"/>
  <c r="GV22" i="3"/>
  <c r="GW22" i="3"/>
  <c r="GW22" i="80" s="1"/>
  <c r="GX22" i="3"/>
  <c r="GX22" i="80" s="1"/>
  <c r="GY22" i="3"/>
  <c r="GY22" i="80" s="1"/>
  <c r="GZ22" i="3"/>
  <c r="HA22" i="3"/>
  <c r="HA22" i="80" s="1"/>
  <c r="HB22" i="3"/>
  <c r="HB22" i="80" s="1"/>
  <c r="HC22" i="3"/>
  <c r="HC22" i="80" s="1"/>
  <c r="HD22" i="3"/>
  <c r="HE22" i="3"/>
  <c r="HE22" i="80" s="1"/>
  <c r="HF22" i="3"/>
  <c r="HF22" i="80" s="1"/>
  <c r="HG22" i="3"/>
  <c r="HG22" i="80" s="1"/>
  <c r="HH22" i="3"/>
  <c r="HI22" i="3"/>
  <c r="HI22" i="80" s="1"/>
  <c r="HJ22" i="3"/>
  <c r="HJ22" i="80" s="1"/>
  <c r="HK22" i="3"/>
  <c r="HK22" i="80" s="1"/>
  <c r="HL22" i="3"/>
  <c r="HM22" i="3"/>
  <c r="HM22" i="80" s="1"/>
  <c r="HN22" i="3"/>
  <c r="HN22" i="80" s="1"/>
  <c r="HO22" i="3"/>
  <c r="HO22" i="80" s="1"/>
  <c r="HP22" i="3"/>
  <c r="EG23" i="3"/>
  <c r="EG23" i="80" s="1"/>
  <c r="EH23" i="3"/>
  <c r="EH23" i="80" s="1"/>
  <c r="EI23" i="3"/>
  <c r="EI23" i="80" s="1"/>
  <c r="EJ23" i="3"/>
  <c r="EK23" i="3"/>
  <c r="EK23" i="80" s="1"/>
  <c r="EL23" i="3"/>
  <c r="EL23" i="80" s="1"/>
  <c r="EM23" i="3"/>
  <c r="EN23" i="3"/>
  <c r="EO23" i="3"/>
  <c r="EO23" i="80" s="1"/>
  <c r="EP23" i="3"/>
  <c r="EP23" i="80" s="1"/>
  <c r="EQ23" i="3"/>
  <c r="ER23" i="3"/>
  <c r="ES23" i="3"/>
  <c r="ES23" i="80" s="1"/>
  <c r="ET23" i="3"/>
  <c r="ET23" i="80" s="1"/>
  <c r="EU23" i="3"/>
  <c r="EV23" i="3"/>
  <c r="EW23" i="3"/>
  <c r="EW23" i="80" s="1"/>
  <c r="EX23" i="3"/>
  <c r="EX23" i="80" s="1"/>
  <c r="EY23" i="3"/>
  <c r="EY23" i="80" s="1"/>
  <c r="EZ23" i="3"/>
  <c r="FA23" i="3"/>
  <c r="FA23" i="80" s="1"/>
  <c r="FB23" i="3"/>
  <c r="FC23" i="3"/>
  <c r="FC23" i="80" s="1"/>
  <c r="FD23" i="3"/>
  <c r="FE23" i="3"/>
  <c r="FE23" i="80" s="1"/>
  <c r="FF23" i="3"/>
  <c r="FG23" i="3"/>
  <c r="FG23" i="80" s="1"/>
  <c r="FH23" i="3"/>
  <c r="FI23" i="3"/>
  <c r="FI23" i="80" s="1"/>
  <c r="FJ23" i="3"/>
  <c r="FJ23" i="80" s="1"/>
  <c r="FK23" i="3"/>
  <c r="FK23" i="80" s="1"/>
  <c r="FL23" i="3"/>
  <c r="FM23" i="3"/>
  <c r="FM23" i="80" s="1"/>
  <c r="FN23" i="3"/>
  <c r="FO23" i="3"/>
  <c r="FO23" i="80" s="1"/>
  <c r="FP23" i="3"/>
  <c r="FQ23" i="3"/>
  <c r="FQ23" i="80" s="1"/>
  <c r="FR23" i="3"/>
  <c r="FR23" i="80" s="1"/>
  <c r="FS23" i="3"/>
  <c r="FS23" i="80" s="1"/>
  <c r="FT23" i="3"/>
  <c r="FU23" i="3"/>
  <c r="FU23" i="80" s="1"/>
  <c r="FV23" i="3"/>
  <c r="FW23" i="3"/>
  <c r="FW23" i="80" s="1"/>
  <c r="FX23" i="3"/>
  <c r="FY23" i="3"/>
  <c r="FY23" i="80" s="1"/>
  <c r="FZ23" i="3"/>
  <c r="GA23" i="3"/>
  <c r="GA23" i="80" s="1"/>
  <c r="GB23" i="3"/>
  <c r="GC23" i="3"/>
  <c r="GC23" i="80" s="1"/>
  <c r="GD23" i="3"/>
  <c r="GE23" i="3"/>
  <c r="GE23" i="80" s="1"/>
  <c r="GF23" i="3"/>
  <c r="GG23" i="3"/>
  <c r="GG23" i="80" s="1"/>
  <c r="GH23" i="3"/>
  <c r="GH23" i="80" s="1"/>
  <c r="GI23" i="3"/>
  <c r="GI23" i="80" s="1"/>
  <c r="GJ23" i="3"/>
  <c r="GK23" i="3"/>
  <c r="GK23" i="80" s="1"/>
  <c r="GL23" i="3"/>
  <c r="GM23" i="3"/>
  <c r="GM23" i="80" s="1"/>
  <c r="GN23" i="3"/>
  <c r="GO23" i="3"/>
  <c r="GO23" i="80" s="1"/>
  <c r="GP23" i="3"/>
  <c r="GQ23" i="3"/>
  <c r="GQ23" i="80" s="1"/>
  <c r="GR23" i="3"/>
  <c r="GS23" i="3"/>
  <c r="GS23" i="80" s="1"/>
  <c r="GT23" i="3"/>
  <c r="GT23" i="80" s="1"/>
  <c r="GU23" i="3"/>
  <c r="GU23" i="80" s="1"/>
  <c r="GV23" i="3"/>
  <c r="GW23" i="3"/>
  <c r="GW23" i="80" s="1"/>
  <c r="GX23" i="3"/>
  <c r="GY23" i="3"/>
  <c r="GY23" i="80" s="1"/>
  <c r="GZ23" i="3"/>
  <c r="HA23" i="3"/>
  <c r="HA23" i="80" s="1"/>
  <c r="HB23" i="3"/>
  <c r="HC23" i="3"/>
  <c r="HC23" i="80" s="1"/>
  <c r="HD23" i="3"/>
  <c r="HE23" i="3"/>
  <c r="HE23" i="80" s="1"/>
  <c r="HF23" i="3"/>
  <c r="HG23" i="3"/>
  <c r="HG23" i="80" s="1"/>
  <c r="HH23" i="3"/>
  <c r="HI23" i="3"/>
  <c r="HI23" i="80" s="1"/>
  <c r="HJ23" i="3"/>
  <c r="HJ23" i="80" s="1"/>
  <c r="HK23" i="3"/>
  <c r="HK23" i="80" s="1"/>
  <c r="EG25" i="3"/>
  <c r="EH25" i="3"/>
  <c r="EH25" i="69" s="1"/>
  <c r="EI25" i="3"/>
  <c r="EJ25" i="3"/>
  <c r="EJ25" i="69" s="1"/>
  <c r="EK25" i="3"/>
  <c r="EL25" i="3"/>
  <c r="EL25" i="69" s="1"/>
  <c r="EM25" i="3"/>
  <c r="EN25" i="3"/>
  <c r="EN25" i="69" s="1"/>
  <c r="EO25" i="3"/>
  <c r="EP25" i="3"/>
  <c r="EP25" i="69" s="1"/>
  <c r="EQ25" i="3"/>
  <c r="ER25" i="3"/>
  <c r="ER25" i="69" s="1"/>
  <c r="ES25" i="3"/>
  <c r="ET25" i="3"/>
  <c r="ET25" i="69" s="1"/>
  <c r="EU25" i="3"/>
  <c r="EV25" i="3"/>
  <c r="EV25" i="69" s="1"/>
  <c r="EW25" i="3"/>
  <c r="EX25" i="3"/>
  <c r="EX25" i="69" s="1"/>
  <c r="EY25" i="3"/>
  <c r="EZ25" i="3"/>
  <c r="EZ25" i="69" s="1"/>
  <c r="FA25" i="3"/>
  <c r="FB25" i="3"/>
  <c r="FB25" i="69" s="1"/>
  <c r="FC25" i="3"/>
  <c r="FD25" i="3"/>
  <c r="FD25" i="69" s="1"/>
  <c r="FE25" i="3"/>
  <c r="FF25" i="3"/>
  <c r="FF25" i="69" s="1"/>
  <c r="FG25" i="3"/>
  <c r="FH25" i="3"/>
  <c r="FH25" i="69" s="1"/>
  <c r="FI25" i="3"/>
  <c r="FJ25" i="3"/>
  <c r="FJ25" i="69" s="1"/>
  <c r="FK25" i="3"/>
  <c r="FK25" i="69" s="1"/>
  <c r="FL25" i="3"/>
  <c r="FL25" i="69" s="1"/>
  <c r="FM25" i="3"/>
  <c r="FN25" i="3"/>
  <c r="FN25" i="69" s="1"/>
  <c r="FO25" i="3"/>
  <c r="FO25" i="69" s="1"/>
  <c r="FP25" i="3"/>
  <c r="FP25" i="69" s="1"/>
  <c r="FQ25" i="3"/>
  <c r="FR25" i="3"/>
  <c r="FR25" i="69" s="1"/>
  <c r="FS25" i="3"/>
  <c r="FT25" i="3"/>
  <c r="FT25" i="69" s="1"/>
  <c r="FU25" i="3"/>
  <c r="FV25" i="3"/>
  <c r="FV25" i="69" s="1"/>
  <c r="FW25" i="3"/>
  <c r="FX25" i="3"/>
  <c r="FX25" i="69" s="1"/>
  <c r="FY25" i="3"/>
  <c r="FZ25" i="3"/>
  <c r="FZ25" i="69" s="1"/>
  <c r="GA25" i="3"/>
  <c r="GB25" i="3"/>
  <c r="GB25" i="69" s="1"/>
  <c r="GC25" i="3"/>
  <c r="GD25" i="3"/>
  <c r="GD25" i="69" s="1"/>
  <c r="GE25" i="3"/>
  <c r="GF25" i="3"/>
  <c r="GF25" i="69" s="1"/>
  <c r="GG25" i="3"/>
  <c r="GH25" i="3"/>
  <c r="GH25" i="69" s="1"/>
  <c r="GI25" i="3"/>
  <c r="GJ25" i="3"/>
  <c r="GJ25" i="69" s="1"/>
  <c r="GK25" i="3"/>
  <c r="GL25" i="3"/>
  <c r="GL25" i="69" s="1"/>
  <c r="GM25" i="3"/>
  <c r="GN25" i="3"/>
  <c r="GN25" i="69" s="1"/>
  <c r="GO25" i="3"/>
  <c r="GP25" i="3"/>
  <c r="GP25" i="69" s="1"/>
  <c r="GQ25" i="3"/>
  <c r="GR25" i="3"/>
  <c r="GR25" i="69" s="1"/>
  <c r="GS25" i="3"/>
  <c r="GT25" i="3"/>
  <c r="GT25" i="69" s="1"/>
  <c r="GU25" i="3"/>
  <c r="GV25" i="3"/>
  <c r="GV25" i="69" s="1"/>
  <c r="GW25" i="3"/>
  <c r="GX25" i="3"/>
  <c r="GX25" i="69" s="1"/>
  <c r="GY25" i="3"/>
  <c r="GZ25" i="3"/>
  <c r="GZ25" i="69" s="1"/>
  <c r="HA25" i="3"/>
  <c r="HB25" i="3"/>
  <c r="HB25" i="69" s="1"/>
  <c r="HC25" i="3"/>
  <c r="HC25" i="69" s="1"/>
  <c r="HD25" i="3"/>
  <c r="HD25" i="69" s="1"/>
  <c r="HE25" i="3"/>
  <c r="HF25" i="3"/>
  <c r="HF25" i="69" s="1"/>
  <c r="HG25" i="3"/>
  <c r="HG25" i="69" s="1"/>
  <c r="HH25" i="3"/>
  <c r="HH25" i="69" s="1"/>
  <c r="HI25" i="3"/>
  <c r="HJ25" i="3"/>
  <c r="HJ25" i="69" s="1"/>
  <c r="HK25" i="3"/>
  <c r="HL25" i="3"/>
  <c r="HL25" i="69" s="1"/>
  <c r="HM25" i="3"/>
  <c r="HN25" i="3"/>
  <c r="HN25" i="69" s="1"/>
  <c r="HO25" i="3"/>
  <c r="HP25" i="3"/>
  <c r="HP25" i="69" s="1"/>
  <c r="EG26" i="3"/>
  <c r="EG26" i="69" s="1"/>
  <c r="EH26" i="3"/>
  <c r="EH26" i="80" s="1"/>
  <c r="EI26" i="3"/>
  <c r="EI26" i="80" s="1"/>
  <c r="EJ26" i="3"/>
  <c r="EK26" i="3"/>
  <c r="EK26" i="69" s="1"/>
  <c r="EL26" i="3"/>
  <c r="EL26" i="80" s="1"/>
  <c r="EM26" i="3"/>
  <c r="EM26" i="80" s="1"/>
  <c r="EN26" i="3"/>
  <c r="EO26" i="3"/>
  <c r="EP26" i="3"/>
  <c r="EP26" i="80" s="1"/>
  <c r="EQ26" i="3"/>
  <c r="EQ26" i="80" s="1"/>
  <c r="ER26" i="3"/>
  <c r="ES26" i="3"/>
  <c r="ET26" i="3"/>
  <c r="ET26" i="80" s="1"/>
  <c r="EU26" i="3"/>
  <c r="EU26" i="80" s="1"/>
  <c r="EV26" i="3"/>
  <c r="EW26" i="3"/>
  <c r="EW26" i="69" s="1"/>
  <c r="EX26" i="3"/>
  <c r="EX26" i="80" s="1"/>
  <c r="EY26" i="3"/>
  <c r="EY26" i="80" s="1"/>
  <c r="EZ26" i="3"/>
  <c r="FA26" i="3"/>
  <c r="FB26" i="3"/>
  <c r="FB26" i="80" s="1"/>
  <c r="FC26" i="3"/>
  <c r="FC26" i="80" s="1"/>
  <c r="FD26" i="3"/>
  <c r="FE26" i="3"/>
  <c r="FF26" i="3"/>
  <c r="FF26" i="80" s="1"/>
  <c r="FG26" i="3"/>
  <c r="FG26" i="80" s="1"/>
  <c r="FH26" i="3"/>
  <c r="FI26" i="3"/>
  <c r="FJ26" i="3"/>
  <c r="FK26" i="3"/>
  <c r="FK26" i="80" s="1"/>
  <c r="FL26" i="3"/>
  <c r="FM26" i="3"/>
  <c r="FN26" i="3"/>
  <c r="FO26" i="3"/>
  <c r="FO26" i="80" s="1"/>
  <c r="FP26" i="3"/>
  <c r="FQ26" i="3"/>
  <c r="FR26" i="3"/>
  <c r="FS26" i="3"/>
  <c r="FS26" i="80" s="1"/>
  <c r="FT26" i="3"/>
  <c r="FU26" i="3"/>
  <c r="FV26" i="3"/>
  <c r="FV26" i="80" s="1"/>
  <c r="FW26" i="3"/>
  <c r="FW26" i="80" s="1"/>
  <c r="FX26" i="3"/>
  <c r="FY26" i="3"/>
  <c r="FZ26" i="3"/>
  <c r="GA26" i="3"/>
  <c r="GA26" i="80" s="1"/>
  <c r="GB26" i="3"/>
  <c r="GC26" i="3"/>
  <c r="GD26" i="3"/>
  <c r="GD26" i="80" s="1"/>
  <c r="GE26" i="3"/>
  <c r="GE26" i="80" s="1"/>
  <c r="GF26" i="3"/>
  <c r="GG26" i="3"/>
  <c r="GH26" i="3"/>
  <c r="GI26" i="3"/>
  <c r="GI26" i="80" s="1"/>
  <c r="GJ26" i="3"/>
  <c r="GK26" i="3"/>
  <c r="GL26" i="3"/>
  <c r="GM26" i="3"/>
  <c r="GM26" i="80" s="1"/>
  <c r="GN26" i="3"/>
  <c r="GO26" i="3"/>
  <c r="GP26" i="3"/>
  <c r="GQ26" i="3"/>
  <c r="GQ26" i="80" s="1"/>
  <c r="GR26" i="3"/>
  <c r="GS26" i="3"/>
  <c r="GT26" i="3"/>
  <c r="GU26" i="3"/>
  <c r="GU26" i="80" s="1"/>
  <c r="GV26" i="3"/>
  <c r="GW26" i="3"/>
  <c r="GX26" i="3"/>
  <c r="GX26" i="80" s="1"/>
  <c r="GY26" i="3"/>
  <c r="GY26" i="80" s="1"/>
  <c r="GZ26" i="3"/>
  <c r="HA26" i="3"/>
  <c r="HB26" i="3"/>
  <c r="HC26" i="3"/>
  <c r="HC26" i="80" s="1"/>
  <c r="HD26" i="3"/>
  <c r="HE26" i="3"/>
  <c r="HF26" i="3"/>
  <c r="HF26" i="80" s="1"/>
  <c r="HG26" i="3"/>
  <c r="HG26" i="80" s="1"/>
  <c r="HH26" i="3"/>
  <c r="HI26" i="3"/>
  <c r="HJ26" i="3"/>
  <c r="HJ26" i="69" s="1"/>
  <c r="HK26" i="3"/>
  <c r="HL26" i="3"/>
  <c r="HL26" i="69" s="1"/>
  <c r="HM26" i="3"/>
  <c r="HN26" i="3"/>
  <c r="HN26" i="69" s="1"/>
  <c r="HO26" i="3"/>
  <c r="HP26" i="3"/>
  <c r="HP26" i="69" s="1"/>
  <c r="EG27" i="3"/>
  <c r="EH27" i="3"/>
  <c r="EH27" i="80" s="1"/>
  <c r="EI27" i="3"/>
  <c r="EI27" i="80" s="1"/>
  <c r="EJ27" i="3"/>
  <c r="EK27" i="3"/>
  <c r="EL27" i="3"/>
  <c r="EM27" i="3"/>
  <c r="EM27" i="80" s="1"/>
  <c r="EN27" i="3"/>
  <c r="EO27" i="3"/>
  <c r="EP27" i="3"/>
  <c r="EP27" i="80" s="1"/>
  <c r="EQ27" i="3"/>
  <c r="EQ27" i="80" s="1"/>
  <c r="ER27" i="3"/>
  <c r="ES27" i="3"/>
  <c r="ET27" i="3"/>
  <c r="EU27" i="3"/>
  <c r="EU27" i="80" s="1"/>
  <c r="EV27" i="3"/>
  <c r="EW27" i="3"/>
  <c r="EX27" i="3"/>
  <c r="EY27" i="3"/>
  <c r="EY27" i="80" s="1"/>
  <c r="EZ27" i="3"/>
  <c r="FA27" i="3"/>
  <c r="FB27" i="3"/>
  <c r="FB27" i="69" s="1"/>
  <c r="FC27" i="3"/>
  <c r="FD27" i="3"/>
  <c r="FD27" i="69" s="1"/>
  <c r="FE27" i="3"/>
  <c r="FF27" i="3"/>
  <c r="FF27" i="69" s="1"/>
  <c r="FG27" i="3"/>
  <c r="FG27" i="69" s="1"/>
  <c r="FH27" i="3"/>
  <c r="FH27" i="69" s="1"/>
  <c r="FI27" i="3"/>
  <c r="FJ27" i="3"/>
  <c r="FJ27" i="69" s="1"/>
  <c r="FK27" i="3"/>
  <c r="FK27" i="69" s="1"/>
  <c r="FL27" i="3"/>
  <c r="FL27" i="69" s="1"/>
  <c r="FM27" i="3"/>
  <c r="FN27" i="3"/>
  <c r="FN27" i="69" s="1"/>
  <c r="FO27" i="3"/>
  <c r="FP27" i="3"/>
  <c r="FP27" i="69" s="1"/>
  <c r="FQ27" i="3"/>
  <c r="FR27" i="3"/>
  <c r="FR27" i="69" s="1"/>
  <c r="FS27" i="3"/>
  <c r="FT27" i="3"/>
  <c r="FT27" i="69" s="1"/>
  <c r="FU27" i="3"/>
  <c r="FV27" i="3"/>
  <c r="FV27" i="69" s="1"/>
  <c r="FW27" i="3"/>
  <c r="FX27" i="3"/>
  <c r="FX27" i="69" s="1"/>
  <c r="FY27" i="3"/>
  <c r="FZ27" i="3"/>
  <c r="FZ27" i="69" s="1"/>
  <c r="GA27" i="3"/>
  <c r="GB27" i="3"/>
  <c r="GB27" i="69" s="1"/>
  <c r="GC27" i="3"/>
  <c r="GD27" i="3"/>
  <c r="GD27" i="69" s="1"/>
  <c r="GE27" i="3"/>
  <c r="GF27" i="3"/>
  <c r="GF27" i="69" s="1"/>
  <c r="GG27" i="3"/>
  <c r="GH27" i="3"/>
  <c r="GH27" i="69" s="1"/>
  <c r="GI27" i="3"/>
  <c r="GJ27" i="3"/>
  <c r="GJ27" i="69" s="1"/>
  <c r="GK27" i="3"/>
  <c r="GL27" i="3"/>
  <c r="GL27" i="69" s="1"/>
  <c r="GM27" i="3"/>
  <c r="GN27" i="3"/>
  <c r="GN27" i="69" s="1"/>
  <c r="GO27" i="3"/>
  <c r="GP27" i="3"/>
  <c r="GP27" i="69" s="1"/>
  <c r="GQ27" i="3"/>
  <c r="GR27" i="3"/>
  <c r="GR27" i="69" s="1"/>
  <c r="GS27" i="3"/>
  <c r="GT27" i="3"/>
  <c r="GT27" i="69" s="1"/>
  <c r="GU27" i="3"/>
  <c r="GU27" i="69" s="1"/>
  <c r="GV27" i="3"/>
  <c r="GV27" i="69" s="1"/>
  <c r="GW27" i="3"/>
  <c r="GX27" i="3"/>
  <c r="GX27" i="69" s="1"/>
  <c r="GY27" i="3"/>
  <c r="GZ27" i="3"/>
  <c r="GZ27" i="69" s="1"/>
  <c r="HA27" i="3"/>
  <c r="HB27" i="3"/>
  <c r="HB27" i="69" s="1"/>
  <c r="HC27" i="3"/>
  <c r="HC27" i="69" s="1"/>
  <c r="HD27" i="3"/>
  <c r="HD27" i="69" s="1"/>
  <c r="HE27" i="3"/>
  <c r="HF27" i="3"/>
  <c r="HF27" i="69" s="1"/>
  <c r="HG27" i="3"/>
  <c r="HH27" i="3"/>
  <c r="HH27" i="69" s="1"/>
  <c r="HI27" i="3"/>
  <c r="HJ27" i="3"/>
  <c r="HJ27" i="69" s="1"/>
  <c r="HK27" i="3"/>
  <c r="HL27" i="3"/>
  <c r="HL27" i="69" s="1"/>
  <c r="HM27" i="3"/>
  <c r="HN27" i="3"/>
  <c r="HN27" i="69" s="1"/>
  <c r="HO27" i="3"/>
  <c r="HP27" i="3"/>
  <c r="HP27" i="69" s="1"/>
  <c r="EG28" i="3"/>
  <c r="EH28" i="3"/>
  <c r="EH28" i="80" s="1"/>
  <c r="EI28" i="3"/>
  <c r="EJ28" i="3"/>
  <c r="EK28" i="3"/>
  <c r="EL28" i="3"/>
  <c r="EL28" i="80" s="1"/>
  <c r="EM28" i="3"/>
  <c r="EM28" i="80" s="1"/>
  <c r="EN28" i="3"/>
  <c r="EO28" i="3"/>
  <c r="EP28" i="3"/>
  <c r="EP28" i="80" s="1"/>
  <c r="EQ28" i="3"/>
  <c r="EQ28" i="80" s="1"/>
  <c r="ER28" i="3"/>
  <c r="ES28" i="3"/>
  <c r="ET28" i="3"/>
  <c r="ET28" i="80" s="1"/>
  <c r="EU28" i="3"/>
  <c r="EV28" i="3"/>
  <c r="EW28" i="3"/>
  <c r="EX28" i="3"/>
  <c r="EX28" i="80" s="1"/>
  <c r="EY28" i="3"/>
  <c r="EZ28" i="3"/>
  <c r="FA28" i="3"/>
  <c r="FB28" i="3"/>
  <c r="FC28" i="3"/>
  <c r="FC28" i="80" s="1"/>
  <c r="FD28" i="3"/>
  <c r="FE28" i="3"/>
  <c r="FF28" i="3"/>
  <c r="FG28" i="3"/>
  <c r="FG28" i="80" s="1"/>
  <c r="FH28" i="3"/>
  <c r="FI28" i="3"/>
  <c r="FJ28" i="3"/>
  <c r="FJ28" i="80" s="1"/>
  <c r="FK28" i="3"/>
  <c r="FK28" i="80" s="1"/>
  <c r="FL28" i="3"/>
  <c r="FM28" i="3"/>
  <c r="FN28" i="3"/>
  <c r="FO28" i="3"/>
  <c r="FO28" i="80" s="1"/>
  <c r="FP28" i="3"/>
  <c r="FQ28" i="3"/>
  <c r="FR28" i="3"/>
  <c r="FR28" i="80" s="1"/>
  <c r="FS28" i="3"/>
  <c r="FS28" i="80" s="1"/>
  <c r="FT28" i="3"/>
  <c r="FU28" i="3"/>
  <c r="FV28" i="3"/>
  <c r="FW28" i="3"/>
  <c r="FW28" i="80" s="1"/>
  <c r="FX28" i="3"/>
  <c r="FY28" i="3"/>
  <c r="FZ28" i="3"/>
  <c r="GA28" i="3"/>
  <c r="GA28" i="80" s="1"/>
  <c r="GB28" i="3"/>
  <c r="GC28" i="3"/>
  <c r="GD28" i="3"/>
  <c r="GE28" i="3"/>
  <c r="GE28" i="80" s="1"/>
  <c r="GF28" i="3"/>
  <c r="GG28" i="3"/>
  <c r="GH28" i="3"/>
  <c r="GH28" i="80" s="1"/>
  <c r="GI28" i="3"/>
  <c r="GI28" i="80" s="1"/>
  <c r="GJ28" i="3"/>
  <c r="GK28" i="3"/>
  <c r="GL28" i="3"/>
  <c r="GL28" i="80" s="1"/>
  <c r="GM28" i="3"/>
  <c r="GM28" i="80" s="1"/>
  <c r="GN28" i="3"/>
  <c r="GO28" i="3"/>
  <c r="GP28" i="3"/>
  <c r="GQ28" i="3"/>
  <c r="GQ28" i="80" s="1"/>
  <c r="GR28" i="3"/>
  <c r="GS28" i="3"/>
  <c r="GT28" i="3"/>
  <c r="GT28" i="80" s="1"/>
  <c r="GU28" i="3"/>
  <c r="GU28" i="80" s="1"/>
  <c r="GV28" i="3"/>
  <c r="GW28" i="3"/>
  <c r="GX28" i="3"/>
  <c r="GY28" i="3"/>
  <c r="GY28" i="80" s="1"/>
  <c r="GZ28" i="3"/>
  <c r="HA28" i="3"/>
  <c r="HB28" i="3"/>
  <c r="HC28" i="3"/>
  <c r="HC28" i="80" s="1"/>
  <c r="HD28" i="3"/>
  <c r="HE28" i="3"/>
  <c r="HF28" i="3"/>
  <c r="HG28" i="3"/>
  <c r="HG28" i="80" s="1"/>
  <c r="HH28" i="3"/>
  <c r="HI28" i="3"/>
  <c r="HJ28" i="3"/>
  <c r="HJ28" i="69" s="1"/>
  <c r="HK28" i="3"/>
  <c r="HL28" i="3"/>
  <c r="HL28" i="69" s="1"/>
  <c r="HM28" i="3"/>
  <c r="HN28" i="3"/>
  <c r="HN28" i="69" s="1"/>
  <c r="HO28" i="3"/>
  <c r="HP28" i="3"/>
  <c r="HP28" i="69" s="1"/>
  <c r="DH8" i="3"/>
  <c r="DI8" i="3"/>
  <c r="DJ8" i="3"/>
  <c r="DK8" i="3"/>
  <c r="DL8" i="3"/>
  <c r="DM8" i="3"/>
  <c r="DN8" i="3"/>
  <c r="DO8" i="3"/>
  <c r="DP8" i="3"/>
  <c r="DQ8" i="3"/>
  <c r="DR8" i="3"/>
  <c r="DS8" i="3"/>
  <c r="DT8" i="3"/>
  <c r="DU8" i="3"/>
  <c r="DV8" i="3"/>
  <c r="DW8" i="3"/>
  <c r="DX8" i="3"/>
  <c r="DY8" i="3"/>
  <c r="DZ8" i="3"/>
  <c r="EA8" i="3"/>
  <c r="EB8" i="3"/>
  <c r="EC8" i="3"/>
  <c r="ED8" i="3"/>
  <c r="EE8" i="3"/>
  <c r="DH9" i="3"/>
  <c r="DI9" i="3"/>
  <c r="DJ9" i="3"/>
  <c r="DH11" i="3"/>
  <c r="DI11" i="3"/>
  <c r="DJ11" i="3"/>
  <c r="DK11" i="3"/>
  <c r="DL11" i="3"/>
  <c r="DM11" i="3"/>
  <c r="DN11" i="3"/>
  <c r="DO11" i="3"/>
  <c r="DP11" i="3"/>
  <c r="DQ11" i="3"/>
  <c r="DR11" i="3"/>
  <c r="DS11" i="3"/>
  <c r="DT11" i="3"/>
  <c r="DU11" i="3"/>
  <c r="DV11" i="3"/>
  <c r="DW11" i="3"/>
  <c r="DX11" i="3"/>
  <c r="DY11" i="3"/>
  <c r="DZ11" i="3"/>
  <c r="EA11" i="3"/>
  <c r="EB11" i="3"/>
  <c r="EC11" i="3"/>
  <c r="ED11" i="3"/>
  <c r="EE11" i="3"/>
  <c r="DH12" i="3"/>
  <c r="DI12" i="3"/>
  <c r="DJ12" i="3"/>
  <c r="DK12" i="3"/>
  <c r="DL12" i="3"/>
  <c r="DM12" i="3"/>
  <c r="DN12" i="3"/>
  <c r="DO12" i="3"/>
  <c r="DP12" i="3"/>
  <c r="DQ12" i="3"/>
  <c r="DR12" i="3"/>
  <c r="DS12" i="3"/>
  <c r="DT12" i="3"/>
  <c r="DU12" i="3"/>
  <c r="DV12" i="3"/>
  <c r="DW12" i="3"/>
  <c r="DX12" i="3"/>
  <c r="DY12" i="3"/>
  <c r="DZ12" i="3"/>
  <c r="EA12" i="3"/>
  <c r="EB12" i="3"/>
  <c r="EC12" i="3"/>
  <c r="ED12" i="3"/>
  <c r="EE12" i="3"/>
  <c r="DH14" i="3"/>
  <c r="DH14" i="69" s="1"/>
  <c r="DI14" i="3"/>
  <c r="DJ14" i="3"/>
  <c r="DK14" i="3"/>
  <c r="DL14" i="3"/>
  <c r="DL14" i="69" s="1"/>
  <c r="DM14" i="3"/>
  <c r="DN14" i="3"/>
  <c r="DO14" i="3"/>
  <c r="DP14" i="3"/>
  <c r="DP14" i="69" s="1"/>
  <c r="DQ14" i="3"/>
  <c r="DR14" i="3"/>
  <c r="DS14" i="3"/>
  <c r="DT14" i="3"/>
  <c r="DT14" i="69" s="1"/>
  <c r="DU14" i="3"/>
  <c r="DV14" i="3"/>
  <c r="DW14" i="3"/>
  <c r="DX14" i="3"/>
  <c r="DX14" i="69" s="1"/>
  <c r="DY14" i="3"/>
  <c r="DZ14" i="3"/>
  <c r="EA14" i="3"/>
  <c r="EB14" i="3"/>
  <c r="EB14" i="69" s="1"/>
  <c r="EC14" i="3"/>
  <c r="ED14" i="3"/>
  <c r="EE14" i="3"/>
  <c r="DH15" i="3"/>
  <c r="DH15" i="69" s="1"/>
  <c r="DI15" i="3"/>
  <c r="DI15" i="69" s="1"/>
  <c r="DJ15" i="3"/>
  <c r="DJ15" i="69" s="1"/>
  <c r="DK15" i="3"/>
  <c r="DL15" i="3"/>
  <c r="DL15" i="69" s="1"/>
  <c r="DM15" i="3"/>
  <c r="DM15" i="69" s="1"/>
  <c r="DN15" i="3"/>
  <c r="DN15" i="69" s="1"/>
  <c r="DO15" i="3"/>
  <c r="DP15" i="3"/>
  <c r="DP15" i="69" s="1"/>
  <c r="DQ15" i="3"/>
  <c r="DQ15" i="69" s="1"/>
  <c r="DR15" i="3"/>
  <c r="DS15" i="3"/>
  <c r="DT15" i="3"/>
  <c r="DT15" i="69" s="1"/>
  <c r="DU15" i="3"/>
  <c r="DU15" i="69" s="1"/>
  <c r="DV15" i="3"/>
  <c r="DW15" i="3"/>
  <c r="DX15" i="3"/>
  <c r="DX15" i="69" s="1"/>
  <c r="DY15" i="3"/>
  <c r="DY15" i="69" s="1"/>
  <c r="DZ15" i="3"/>
  <c r="EA15" i="3"/>
  <c r="EB15" i="3"/>
  <c r="EB15" i="69" s="1"/>
  <c r="EC15" i="3"/>
  <c r="EC15" i="69" s="1"/>
  <c r="ED15" i="3"/>
  <c r="EE15" i="3"/>
  <c r="DH17" i="3"/>
  <c r="DH17" i="69" s="1"/>
  <c r="DI17" i="3"/>
  <c r="DJ17" i="3"/>
  <c r="DK17" i="3"/>
  <c r="DL17" i="3"/>
  <c r="DL17" i="69" s="1"/>
  <c r="DM17" i="3"/>
  <c r="DN17" i="3"/>
  <c r="DO17" i="3"/>
  <c r="DP17" i="3"/>
  <c r="DP17" i="69" s="1"/>
  <c r="DQ17" i="3"/>
  <c r="DR17" i="3"/>
  <c r="DR17" i="69" s="1"/>
  <c r="DS17" i="3"/>
  <c r="DT17" i="3"/>
  <c r="DT17" i="69" s="1"/>
  <c r="DU17" i="3"/>
  <c r="DU17" i="69" s="1"/>
  <c r="DV17" i="3"/>
  <c r="DV17" i="69" s="1"/>
  <c r="DW17" i="3"/>
  <c r="DX17" i="3"/>
  <c r="DX17" i="69" s="1"/>
  <c r="DY17" i="3"/>
  <c r="DY17" i="69" s="1"/>
  <c r="DZ17" i="3"/>
  <c r="DZ17" i="69" s="1"/>
  <c r="EA17" i="3"/>
  <c r="EB17" i="3"/>
  <c r="EB17" i="69" s="1"/>
  <c r="EC17" i="3"/>
  <c r="EC17" i="69" s="1"/>
  <c r="ED17" i="3"/>
  <c r="ED17" i="69" s="1"/>
  <c r="EE17" i="3"/>
  <c r="DH18" i="3"/>
  <c r="DH18" i="69" s="1"/>
  <c r="DI18" i="3"/>
  <c r="DI18" i="69" s="1"/>
  <c r="DJ18" i="3"/>
  <c r="DJ18" i="69" s="1"/>
  <c r="DK18" i="3"/>
  <c r="DL18" i="3"/>
  <c r="DL18" i="69" s="1"/>
  <c r="DM18" i="3"/>
  <c r="DM18" i="69" s="1"/>
  <c r="DN18" i="3"/>
  <c r="DN18" i="69" s="1"/>
  <c r="DO18" i="3"/>
  <c r="DP18" i="3"/>
  <c r="DP18" i="69" s="1"/>
  <c r="DQ18" i="3"/>
  <c r="DQ18" i="69" s="1"/>
  <c r="DR18" i="3"/>
  <c r="DS18" i="3"/>
  <c r="DT18" i="3"/>
  <c r="DU18" i="3"/>
  <c r="DV18" i="3"/>
  <c r="DW18" i="3"/>
  <c r="DX18" i="3"/>
  <c r="DY18" i="3"/>
  <c r="DZ18" i="3"/>
  <c r="EA18" i="3"/>
  <c r="EB18" i="3"/>
  <c r="EC18" i="3"/>
  <c r="ED18" i="3"/>
  <c r="EE18" i="3"/>
  <c r="DH20" i="3"/>
  <c r="DH20" i="69" s="1"/>
  <c r="DI20" i="3"/>
  <c r="DJ20" i="3"/>
  <c r="DK20" i="3"/>
  <c r="DL20" i="3"/>
  <c r="DL20" i="69" s="1"/>
  <c r="DM20" i="3"/>
  <c r="DN20" i="3"/>
  <c r="DO20" i="3"/>
  <c r="DP20" i="3"/>
  <c r="DP20" i="69" s="1"/>
  <c r="DQ20" i="3"/>
  <c r="DR20" i="3"/>
  <c r="DS20" i="3"/>
  <c r="DT20" i="3"/>
  <c r="DT20" i="69" s="1"/>
  <c r="DU20" i="3"/>
  <c r="DV20" i="3"/>
  <c r="DW20" i="3"/>
  <c r="DX20" i="3"/>
  <c r="DX20" i="69" s="1"/>
  <c r="DY20" i="3"/>
  <c r="DZ20" i="3"/>
  <c r="EA20" i="3"/>
  <c r="EB20" i="3"/>
  <c r="EB20" i="69" s="1"/>
  <c r="EC20" i="3"/>
  <c r="ED20" i="3"/>
  <c r="EE20" i="3"/>
  <c r="DH21" i="3"/>
  <c r="DH21" i="69" s="1"/>
  <c r="DI21" i="3"/>
  <c r="DI21" i="69" s="1"/>
  <c r="DJ21" i="3"/>
  <c r="DJ21" i="69" s="1"/>
  <c r="DK21" i="3"/>
  <c r="DL21" i="3"/>
  <c r="DL21" i="69" s="1"/>
  <c r="DM21" i="3"/>
  <c r="DM21" i="69" s="1"/>
  <c r="DN21" i="3"/>
  <c r="DN21" i="69" s="1"/>
  <c r="DO21" i="3"/>
  <c r="DP21" i="3"/>
  <c r="DP21" i="69" s="1"/>
  <c r="DQ21" i="3"/>
  <c r="DQ21" i="69" s="1"/>
  <c r="DR21" i="3"/>
  <c r="DS21" i="3"/>
  <c r="DT21" i="3"/>
  <c r="DT21" i="69" s="1"/>
  <c r="DU21" i="3"/>
  <c r="DU21" i="69" s="1"/>
  <c r="DV21" i="3"/>
  <c r="DW21" i="3"/>
  <c r="DX21" i="3"/>
  <c r="DX21" i="69" s="1"/>
  <c r="DY21" i="3"/>
  <c r="DY21" i="69" s="1"/>
  <c r="DZ21" i="3"/>
  <c r="EA21" i="3"/>
  <c r="EB21" i="3"/>
  <c r="EB21" i="69" s="1"/>
  <c r="EC21" i="3"/>
  <c r="EC21" i="69" s="1"/>
  <c r="ED21" i="3"/>
  <c r="EE21" i="3"/>
  <c r="DH22" i="3"/>
  <c r="DH22" i="69" s="1"/>
  <c r="DI22" i="3"/>
  <c r="DJ22" i="3"/>
  <c r="DK22" i="3"/>
  <c r="DL22" i="3"/>
  <c r="DL22" i="69" s="1"/>
  <c r="DM22" i="3"/>
  <c r="DN22" i="3"/>
  <c r="DO22" i="3"/>
  <c r="DP22" i="3"/>
  <c r="DP22" i="69" s="1"/>
  <c r="DQ22" i="3"/>
  <c r="DR22" i="3"/>
  <c r="DR22" i="69" s="1"/>
  <c r="DS22" i="3"/>
  <c r="DT22" i="3"/>
  <c r="DT22" i="69" s="1"/>
  <c r="DU22" i="3"/>
  <c r="DU22" i="69" s="1"/>
  <c r="DV22" i="3"/>
  <c r="DV22" i="69" s="1"/>
  <c r="DW22" i="3"/>
  <c r="DX22" i="3"/>
  <c r="DX22" i="69" s="1"/>
  <c r="DY22" i="3"/>
  <c r="DY22" i="69" s="1"/>
  <c r="DZ22" i="3"/>
  <c r="DZ22" i="69" s="1"/>
  <c r="EA22" i="3"/>
  <c r="EB22" i="3"/>
  <c r="EB22" i="69" s="1"/>
  <c r="EC22" i="3"/>
  <c r="EC22" i="69" s="1"/>
  <c r="ED22" i="3"/>
  <c r="ED22" i="69" s="1"/>
  <c r="EE22" i="3"/>
  <c r="DH23" i="3"/>
  <c r="DH23" i="69" s="1"/>
  <c r="DI23" i="3"/>
  <c r="DI23" i="69" s="1"/>
  <c r="DJ23" i="3"/>
  <c r="DJ23" i="69" s="1"/>
  <c r="DK23" i="3"/>
  <c r="DL23" i="3"/>
  <c r="DL23" i="69" s="1"/>
  <c r="DM23" i="3"/>
  <c r="DM23" i="69" s="1"/>
  <c r="DN23" i="3"/>
  <c r="DN23" i="69" s="1"/>
  <c r="DO23" i="3"/>
  <c r="DP23" i="3"/>
  <c r="DP23" i="69" s="1"/>
  <c r="DQ23" i="3"/>
  <c r="DQ23" i="69" s="1"/>
  <c r="DR23" i="3"/>
  <c r="DS23" i="3"/>
  <c r="DS23" i="69" s="1"/>
  <c r="DT23" i="3"/>
  <c r="DU23" i="3"/>
  <c r="DV23" i="3"/>
  <c r="DW23" i="3"/>
  <c r="DW23" i="69" s="1"/>
  <c r="DX23" i="3"/>
  <c r="DY23" i="3"/>
  <c r="DZ23" i="3"/>
  <c r="EA23" i="3"/>
  <c r="EA23" i="69" s="1"/>
  <c r="EB23" i="3"/>
  <c r="EC23" i="3"/>
  <c r="ED23" i="3"/>
  <c r="EE23" i="3"/>
  <c r="DH25" i="3"/>
  <c r="DH25" i="69" s="1"/>
  <c r="DI25" i="3"/>
  <c r="DJ25" i="3"/>
  <c r="DK25" i="3"/>
  <c r="DL25" i="3"/>
  <c r="DL25" i="69" s="1"/>
  <c r="DM25" i="3"/>
  <c r="DN25" i="3"/>
  <c r="DO25" i="3"/>
  <c r="DP25" i="3"/>
  <c r="DP25" i="69" s="1"/>
  <c r="DQ25" i="3"/>
  <c r="DR25" i="3"/>
  <c r="DS25" i="3"/>
  <c r="DT25" i="3"/>
  <c r="DT25" i="69" s="1"/>
  <c r="DU25" i="3"/>
  <c r="DV25" i="3"/>
  <c r="DW25" i="3"/>
  <c r="DX25" i="3"/>
  <c r="DX25" i="69" s="1"/>
  <c r="DY25" i="3"/>
  <c r="DZ25" i="3"/>
  <c r="EA25" i="3"/>
  <c r="EB25" i="3"/>
  <c r="EB25" i="69" s="1"/>
  <c r="EC25" i="3"/>
  <c r="ED25" i="3"/>
  <c r="EE25" i="3"/>
  <c r="DH26" i="3"/>
  <c r="DH26" i="69" s="1"/>
  <c r="DI26" i="3"/>
  <c r="DI26" i="69" s="1"/>
  <c r="DJ26" i="3"/>
  <c r="DJ26" i="69" s="1"/>
  <c r="DK26" i="3"/>
  <c r="DL26" i="3"/>
  <c r="DL26" i="69" s="1"/>
  <c r="DM26" i="3"/>
  <c r="DM26" i="69" s="1"/>
  <c r="DN26" i="3"/>
  <c r="DN26" i="69" s="1"/>
  <c r="DO26" i="3"/>
  <c r="DP26" i="3"/>
  <c r="DP26" i="69" s="1"/>
  <c r="DQ26" i="3"/>
  <c r="DQ26" i="69" s="1"/>
  <c r="DR26" i="3"/>
  <c r="DS26" i="3"/>
  <c r="DT26" i="3"/>
  <c r="DT26" i="69" s="1"/>
  <c r="DU26" i="3"/>
  <c r="DU26" i="69" s="1"/>
  <c r="DV26" i="3"/>
  <c r="DW26" i="3"/>
  <c r="DX26" i="3"/>
  <c r="DX26" i="69" s="1"/>
  <c r="DY26" i="3"/>
  <c r="DY26" i="69" s="1"/>
  <c r="DZ26" i="3"/>
  <c r="EA26" i="3"/>
  <c r="EB26" i="3"/>
  <c r="EB26" i="69" s="1"/>
  <c r="EC26" i="3"/>
  <c r="EC26" i="69" s="1"/>
  <c r="ED26" i="3"/>
  <c r="EE26" i="3"/>
  <c r="DH27" i="3"/>
  <c r="DH27" i="69" s="1"/>
  <c r="DI27" i="3"/>
  <c r="DJ27" i="3"/>
  <c r="DK27" i="3"/>
  <c r="DL27" i="3"/>
  <c r="DL27" i="69" s="1"/>
  <c r="DM27" i="3"/>
  <c r="DN27" i="3"/>
  <c r="DO27" i="3"/>
  <c r="DP27" i="3"/>
  <c r="DP27" i="69" s="1"/>
  <c r="DQ27" i="3"/>
  <c r="DR27" i="3"/>
  <c r="DR27" i="69" s="1"/>
  <c r="DS27" i="3"/>
  <c r="DT27" i="3"/>
  <c r="DT27" i="69" s="1"/>
  <c r="DU27" i="3"/>
  <c r="DU27" i="69" s="1"/>
  <c r="DV27" i="3"/>
  <c r="DV27" i="69" s="1"/>
  <c r="DW27" i="3"/>
  <c r="DX27" i="3"/>
  <c r="DX27" i="69" s="1"/>
  <c r="DY27" i="3"/>
  <c r="DY27" i="69" s="1"/>
  <c r="DZ27" i="3"/>
  <c r="DZ27" i="69" s="1"/>
  <c r="EA27" i="3"/>
  <c r="EB27" i="3"/>
  <c r="EB27" i="69" s="1"/>
  <c r="EC27" i="3"/>
  <c r="EC27" i="69" s="1"/>
  <c r="ED27" i="3"/>
  <c r="ED27" i="69" s="1"/>
  <c r="EE27" i="3"/>
  <c r="DH28" i="3"/>
  <c r="DH28" i="69" s="1"/>
  <c r="DI28" i="3"/>
  <c r="DI28" i="69" s="1"/>
  <c r="DJ28" i="3"/>
  <c r="DJ28" i="69" s="1"/>
  <c r="DK28" i="3"/>
  <c r="DL28" i="3"/>
  <c r="DL28" i="69" s="1"/>
  <c r="DM28" i="3"/>
  <c r="DM28" i="69" s="1"/>
  <c r="DN28" i="3"/>
  <c r="DN28" i="69" s="1"/>
  <c r="DO28" i="3"/>
  <c r="DP28" i="3"/>
  <c r="DP28" i="69" s="1"/>
  <c r="DQ28" i="3"/>
  <c r="DQ28" i="69" s="1"/>
  <c r="DR28" i="3"/>
  <c r="DS28" i="3"/>
  <c r="DT28" i="3"/>
  <c r="DU28" i="3"/>
  <c r="DV28" i="3"/>
  <c r="DW28" i="3"/>
  <c r="DW28" i="69" s="1"/>
  <c r="DX28" i="3"/>
  <c r="DY28" i="3"/>
  <c r="DZ28" i="3"/>
  <c r="EA28" i="3"/>
  <c r="EA28" i="69" s="1"/>
  <c r="EB28" i="3"/>
  <c r="EC28" i="3"/>
  <c r="ED28" i="3"/>
  <c r="EE28" i="3"/>
  <c r="EE28" i="69" s="1"/>
  <c r="DC6" i="3"/>
  <c r="DD6" i="3"/>
  <c r="DE6" i="3"/>
  <c r="DF6" i="3"/>
  <c r="DG6" i="3"/>
  <c r="DC8" i="3"/>
  <c r="DD8" i="3"/>
  <c r="DE8" i="3"/>
  <c r="DF8" i="3"/>
  <c r="DG8" i="3"/>
  <c r="DD9" i="3"/>
  <c r="DC11" i="3"/>
  <c r="DD11" i="3"/>
  <c r="DE11" i="3"/>
  <c r="DF11" i="3"/>
  <c r="DG11" i="3"/>
  <c r="DC14" i="3"/>
  <c r="DD14" i="3"/>
  <c r="DD14" i="69" s="1"/>
  <c r="DE14" i="3"/>
  <c r="DF14" i="3"/>
  <c r="DF14" i="69" s="1"/>
  <c r="DG14" i="3"/>
  <c r="DC17" i="3"/>
  <c r="DC17" i="80" s="1"/>
  <c r="DD17" i="3"/>
  <c r="DD17" i="69" s="1"/>
  <c r="DE17" i="3"/>
  <c r="DE17" i="80" s="1"/>
  <c r="DF17" i="3"/>
  <c r="DF17" i="80" s="1"/>
  <c r="DG17" i="3"/>
  <c r="DG17" i="80" s="1"/>
  <c r="DC20" i="3"/>
  <c r="DD20" i="3"/>
  <c r="DD20" i="69" s="1"/>
  <c r="DE20" i="3"/>
  <c r="DF20" i="3"/>
  <c r="DF20" i="69" s="1"/>
  <c r="DG20" i="3"/>
  <c r="DD21" i="3"/>
  <c r="DC25" i="3"/>
  <c r="DC25" i="80" s="1"/>
  <c r="DD25" i="3"/>
  <c r="DD26" i="3" s="1"/>
  <c r="DE25" i="3"/>
  <c r="DE25" i="80" s="1"/>
  <c r="DF25" i="3"/>
  <c r="DF25" i="80" s="1"/>
  <c r="DG25" i="3"/>
  <c r="DG25" i="80" s="1"/>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G6" i="69" s="1"/>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AZ9" i="3" s="1"/>
  <c r="BA8" i="3"/>
  <c r="BB8" i="3"/>
  <c r="BC8" i="3"/>
  <c r="BD8" i="3"/>
  <c r="BE8" i="3"/>
  <c r="BF8" i="3"/>
  <c r="BG8" i="3"/>
  <c r="BH8" i="3"/>
  <c r="BI8" i="3"/>
  <c r="BJ8" i="3"/>
  <c r="BJ9" i="3" s="1"/>
  <c r="BK8" i="3"/>
  <c r="BL8" i="3"/>
  <c r="BM8" i="3"/>
  <c r="BN8" i="3"/>
  <c r="BO8" i="3"/>
  <c r="BP8" i="3"/>
  <c r="BQ8" i="3"/>
  <c r="BR8" i="3"/>
  <c r="BS8" i="3"/>
  <c r="BT8" i="3"/>
  <c r="BU8" i="3"/>
  <c r="BV8" i="3"/>
  <c r="BW8" i="3"/>
  <c r="BX8" i="3"/>
  <c r="BX9" i="3" s="1"/>
  <c r="BY8" i="3"/>
  <c r="BY9" i="3" s="1"/>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G12" i="3" s="1"/>
  <c r="BH11" i="3"/>
  <c r="BI11" i="3"/>
  <c r="BJ11" i="3"/>
  <c r="BK11" i="3"/>
  <c r="BL11" i="3"/>
  <c r="BM11" i="3"/>
  <c r="BN11" i="3"/>
  <c r="BO11" i="3"/>
  <c r="BP11" i="3"/>
  <c r="BP12" i="3" s="1"/>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O14" i="3"/>
  <c r="O14" i="80" s="1"/>
  <c r="P14" i="3"/>
  <c r="P14" i="80" s="1"/>
  <c r="Q14" i="3"/>
  <c r="Q14" i="80" s="1"/>
  <c r="R14" i="3"/>
  <c r="R15" i="3" s="1"/>
  <c r="S14" i="3"/>
  <c r="S14" i="69" s="1"/>
  <c r="T14" i="3"/>
  <c r="T15" i="3" s="1"/>
  <c r="T15" i="69" s="1"/>
  <c r="U14" i="3"/>
  <c r="U14" i="69" s="1"/>
  <c r="V14" i="3"/>
  <c r="W14" i="3"/>
  <c r="W14" i="69" s="1"/>
  <c r="X14" i="3"/>
  <c r="Y14" i="3"/>
  <c r="Y14" i="69" s="1"/>
  <c r="Z14" i="3"/>
  <c r="Z15" i="3" s="1"/>
  <c r="AA14" i="3"/>
  <c r="AA14" i="69" s="1"/>
  <c r="AB14" i="3"/>
  <c r="AB15" i="3" s="1"/>
  <c r="AC14" i="3"/>
  <c r="AD14" i="3"/>
  <c r="AE14" i="3"/>
  <c r="AE14" i="71" s="1"/>
  <c r="AF14" i="3"/>
  <c r="AF15" i="3" s="1"/>
  <c r="AF15" i="18" s="1"/>
  <c r="AG14" i="3"/>
  <c r="AH14" i="3"/>
  <c r="AI14" i="3"/>
  <c r="AI14" i="80" s="1"/>
  <c r="AJ14" i="3"/>
  <c r="AJ14" i="80" s="1"/>
  <c r="AK14" i="3"/>
  <c r="AL14" i="3"/>
  <c r="AM14" i="3"/>
  <c r="AN14" i="3"/>
  <c r="AN14" i="80" s="1"/>
  <c r="AO14" i="3"/>
  <c r="AO14" i="80" s="1"/>
  <c r="AP14" i="3"/>
  <c r="AQ14" i="3"/>
  <c r="AR14" i="3"/>
  <c r="AR14" i="80" s="1"/>
  <c r="AS14" i="3"/>
  <c r="AS14" i="80" s="1"/>
  <c r="AT14" i="3"/>
  <c r="AU14" i="3"/>
  <c r="AU14" i="80" s="1"/>
  <c r="AV14" i="3"/>
  <c r="AV14" i="80" s="1"/>
  <c r="AW14" i="3"/>
  <c r="AW14" i="80" s="1"/>
  <c r="AX14" i="3"/>
  <c r="AX15" i="3" s="1"/>
  <c r="AY14" i="3"/>
  <c r="AY14" i="80" s="1"/>
  <c r="AZ14" i="3"/>
  <c r="AZ14" i="80" s="1"/>
  <c r="BA14" i="3"/>
  <c r="BA14" i="98" s="1"/>
  <c r="BB14" i="3"/>
  <c r="BC14" i="3"/>
  <c r="BD14" i="3"/>
  <c r="BD14" i="80" s="1"/>
  <c r="BE14" i="3"/>
  <c r="BE14" i="80" s="1"/>
  <c r="BF14" i="3"/>
  <c r="BG14" i="3"/>
  <c r="BH14" i="3"/>
  <c r="BH14" i="80" s="1"/>
  <c r="BI14" i="3"/>
  <c r="BI14" i="80" s="1"/>
  <c r="BJ14" i="3"/>
  <c r="BK14" i="3"/>
  <c r="BK14" i="80" s="1"/>
  <c r="BL14" i="3"/>
  <c r="BL14" i="80" s="1"/>
  <c r="BM14" i="3"/>
  <c r="BM14" i="80" s="1"/>
  <c r="BN14" i="3"/>
  <c r="BO14" i="3"/>
  <c r="BO14" i="80" s="1"/>
  <c r="BP14" i="3"/>
  <c r="BP14" i="80" s="1"/>
  <c r="BQ14" i="3"/>
  <c r="BR14" i="3"/>
  <c r="BR15" i="3" s="1"/>
  <c r="BS14" i="3"/>
  <c r="BT14" i="3"/>
  <c r="BT14" i="80" s="1"/>
  <c r="BU14" i="3"/>
  <c r="BV14" i="3"/>
  <c r="BW14" i="3"/>
  <c r="BX14" i="3"/>
  <c r="BX14" i="69" s="1"/>
  <c r="BY14" i="3"/>
  <c r="BZ14" i="3"/>
  <c r="CA14" i="3"/>
  <c r="CB14" i="3"/>
  <c r="CB14" i="69" s="1"/>
  <c r="CC14" i="3"/>
  <c r="CD14" i="3"/>
  <c r="CE14" i="3"/>
  <c r="CE14" i="69" s="1"/>
  <c r="CF14" i="3"/>
  <c r="CF14" i="69" s="1"/>
  <c r="CG14" i="3"/>
  <c r="CG14" i="98" s="1"/>
  <c r="CH14" i="3"/>
  <c r="CI14" i="3"/>
  <c r="CJ14" i="3"/>
  <c r="CJ15" i="3" s="1"/>
  <c r="CK14" i="3"/>
  <c r="CL14" i="3"/>
  <c r="CM14" i="3"/>
  <c r="CM14" i="69" s="1"/>
  <c r="CN14" i="3"/>
  <c r="CN14" i="69" s="1"/>
  <c r="CO14" i="3"/>
  <c r="CP14" i="3"/>
  <c r="CQ14" i="3"/>
  <c r="CR14" i="3"/>
  <c r="CR14" i="69" s="1"/>
  <c r="CS14" i="3"/>
  <c r="CT14" i="3"/>
  <c r="CU14" i="3"/>
  <c r="CV14" i="3"/>
  <c r="CV14" i="69" s="1"/>
  <c r="CW14" i="3"/>
  <c r="CX14" i="3"/>
  <c r="CX15" i="3" s="1"/>
  <c r="CY14" i="3"/>
  <c r="CZ14" i="3"/>
  <c r="CZ14" i="69" s="1"/>
  <c r="DA14" i="3"/>
  <c r="O17" i="3"/>
  <c r="O17" i="80" s="1"/>
  <c r="P17" i="3"/>
  <c r="P18" i="3" s="1"/>
  <c r="Q17" i="3"/>
  <c r="R17" i="3"/>
  <c r="S17" i="3"/>
  <c r="S17" i="69" s="1"/>
  <c r="T17" i="3"/>
  <c r="T18" i="3" s="1"/>
  <c r="U17" i="3"/>
  <c r="U17" i="69" s="1"/>
  <c r="V17" i="3"/>
  <c r="W17" i="3"/>
  <c r="W17" i="69" s="1"/>
  <c r="X17" i="3"/>
  <c r="X18" i="3" s="1"/>
  <c r="X18" i="80" s="1"/>
  <c r="Y17" i="3"/>
  <c r="Y17" i="69" s="1"/>
  <c r="Z17" i="3"/>
  <c r="Z17" i="80" s="1"/>
  <c r="AA17" i="3"/>
  <c r="AA17" i="69" s="1"/>
  <c r="AB17" i="3"/>
  <c r="AB18" i="3" s="1"/>
  <c r="AC17" i="3"/>
  <c r="AD17" i="3"/>
  <c r="AD17" i="99" s="1"/>
  <c r="AE17" i="3"/>
  <c r="AE17" i="80" s="1"/>
  <c r="AF17" i="3"/>
  <c r="AF18" i="3" s="1"/>
  <c r="AG17" i="3"/>
  <c r="AH17" i="3"/>
  <c r="AH17" i="98" s="1"/>
  <c r="AI17" i="3"/>
  <c r="AI17" i="80" s="1"/>
  <c r="AJ17" i="3"/>
  <c r="AJ18" i="3" s="1"/>
  <c r="AJ18" i="80" s="1"/>
  <c r="AK17" i="3"/>
  <c r="AL17" i="3"/>
  <c r="AM17" i="3"/>
  <c r="AM17" i="80" s="1"/>
  <c r="AN17" i="3"/>
  <c r="AN18" i="3" s="1"/>
  <c r="AN18" i="80" s="1"/>
  <c r="AO17" i="3"/>
  <c r="AP17" i="3"/>
  <c r="AQ17" i="3"/>
  <c r="AQ18" i="3" s="1"/>
  <c r="AQ18" i="98" s="1"/>
  <c r="AR17" i="3"/>
  <c r="AR18" i="3" s="1"/>
  <c r="AS17" i="3"/>
  <c r="AT17" i="3"/>
  <c r="AT17" i="80" s="1"/>
  <c r="AU17" i="3"/>
  <c r="AU17" i="80" s="1"/>
  <c r="AV17" i="3"/>
  <c r="AV18" i="3" s="1"/>
  <c r="AW17" i="3"/>
  <c r="AX17" i="3"/>
  <c r="AX17" i="98" s="1"/>
  <c r="AY17" i="3"/>
  <c r="AY17" i="80" s="1"/>
  <c r="AZ17" i="3"/>
  <c r="AZ18" i="3" s="1"/>
  <c r="AZ18" i="98" s="1"/>
  <c r="BA17" i="3"/>
  <c r="BB17" i="3"/>
  <c r="BC17" i="3"/>
  <c r="BC17" i="80" s="1"/>
  <c r="BD17" i="3"/>
  <c r="BD18" i="3" s="1"/>
  <c r="BE17" i="3"/>
  <c r="BF17" i="3"/>
  <c r="BG17" i="3"/>
  <c r="BG17" i="80" s="1"/>
  <c r="BH17" i="3"/>
  <c r="BH18" i="3" s="1"/>
  <c r="BI17" i="3"/>
  <c r="BJ17" i="3"/>
  <c r="BJ17" i="80" s="1"/>
  <c r="BK17" i="3"/>
  <c r="BK17" i="80" s="1"/>
  <c r="BL17" i="3"/>
  <c r="BL18" i="3" s="1"/>
  <c r="BM17" i="3"/>
  <c r="BN17" i="3"/>
  <c r="BN17" i="98" s="1"/>
  <c r="BO17" i="3"/>
  <c r="BO17" i="80" s="1"/>
  <c r="BP17" i="3"/>
  <c r="BP18" i="3" s="1"/>
  <c r="BQ17" i="3"/>
  <c r="BR17" i="3"/>
  <c r="BS17" i="3"/>
  <c r="BS17" i="80" s="1"/>
  <c r="BT17" i="3"/>
  <c r="BT18" i="3" s="1"/>
  <c r="BU17" i="3"/>
  <c r="BV17" i="3"/>
  <c r="BW17" i="3"/>
  <c r="BW17" i="80" s="1"/>
  <c r="BX17" i="3"/>
  <c r="BX18" i="3" s="1"/>
  <c r="BY17" i="3"/>
  <c r="BZ17" i="3"/>
  <c r="BZ17" i="69" s="1"/>
  <c r="CA17" i="3"/>
  <c r="CB17" i="3"/>
  <c r="CB17" i="69" s="1"/>
  <c r="CC17" i="3"/>
  <c r="CD17" i="3"/>
  <c r="CD17" i="69" s="1"/>
  <c r="CE17" i="3"/>
  <c r="CF17" i="3"/>
  <c r="CF17" i="69" s="1"/>
  <c r="CG17" i="3"/>
  <c r="CG18" i="3" s="1"/>
  <c r="CH17" i="3"/>
  <c r="CH17" i="69" s="1"/>
  <c r="CI17" i="3"/>
  <c r="CJ17" i="3"/>
  <c r="CJ17" i="69" s="1"/>
  <c r="CK17" i="3"/>
  <c r="CL17" i="3"/>
  <c r="CL17" i="69" s="1"/>
  <c r="CM17" i="3"/>
  <c r="CM17" i="69" s="1"/>
  <c r="CN17" i="3"/>
  <c r="CN18" i="3" s="1"/>
  <c r="CN18" i="69" s="1"/>
  <c r="CO17" i="3"/>
  <c r="CP17" i="3"/>
  <c r="CP17" i="69" s="1"/>
  <c r="CQ17" i="3"/>
  <c r="CR17" i="3"/>
  <c r="CR18" i="3" s="1"/>
  <c r="CS17" i="3"/>
  <c r="CT17" i="3"/>
  <c r="CT17" i="69" s="1"/>
  <c r="CU17" i="3"/>
  <c r="CV17" i="3"/>
  <c r="CV17" i="69" s="1"/>
  <c r="CW17" i="3"/>
  <c r="CX17" i="3"/>
  <c r="CX17" i="69" s="1"/>
  <c r="CY17" i="3"/>
  <c r="CY17" i="69" s="1"/>
  <c r="CZ17" i="3"/>
  <c r="CZ17" i="69" s="1"/>
  <c r="DA17" i="3"/>
  <c r="AE18" i="3"/>
  <c r="AE18" i="69" s="1"/>
  <c r="O20" i="3"/>
  <c r="P20" i="3"/>
  <c r="Q20" i="3"/>
  <c r="Q20" i="80" s="1"/>
  <c r="R20" i="3"/>
  <c r="R20" i="69" s="1"/>
  <c r="S20" i="3"/>
  <c r="S20" i="69" s="1"/>
  <c r="T20" i="3"/>
  <c r="U20" i="3"/>
  <c r="U20" i="69" s="1"/>
  <c r="V20" i="3"/>
  <c r="V20" i="69" s="1"/>
  <c r="W20" i="3"/>
  <c r="X20" i="3"/>
  <c r="Y20" i="3"/>
  <c r="Y20" i="69" s="1"/>
  <c r="Z20" i="3"/>
  <c r="Z20" i="69" s="1"/>
  <c r="AA20" i="3"/>
  <c r="AA20" i="69" s="1"/>
  <c r="AB20" i="3"/>
  <c r="AB20" i="69" s="1"/>
  <c r="AC20" i="3"/>
  <c r="AC20" i="80" s="1"/>
  <c r="AD20" i="3"/>
  <c r="AD20" i="81" s="1"/>
  <c r="AE20" i="3"/>
  <c r="AF20" i="3"/>
  <c r="AF20" i="18" s="1"/>
  <c r="AG20" i="3"/>
  <c r="AG20" i="69" s="1"/>
  <c r="AH20" i="3"/>
  <c r="AI20" i="3"/>
  <c r="AJ20" i="3"/>
  <c r="AK20" i="3"/>
  <c r="AK20" i="80" s="1"/>
  <c r="AL20" i="3"/>
  <c r="AL21" i="3" s="1"/>
  <c r="AL21" i="80" s="1"/>
  <c r="AM20" i="3"/>
  <c r="AN20" i="3"/>
  <c r="AO20" i="3"/>
  <c r="AO20" i="80" s="1"/>
  <c r="AP20" i="3"/>
  <c r="AQ20" i="3"/>
  <c r="AQ21" i="3" s="1"/>
  <c r="AR20" i="3"/>
  <c r="AS20" i="3"/>
  <c r="AS20" i="80" s="1"/>
  <c r="AT20" i="3"/>
  <c r="AU20" i="3"/>
  <c r="AV20" i="3"/>
  <c r="AW20" i="3"/>
  <c r="AW20" i="80" s="1"/>
  <c r="AX20" i="3"/>
  <c r="AY20" i="3"/>
  <c r="AZ20" i="3"/>
  <c r="BA20" i="3"/>
  <c r="BA20" i="80" s="1"/>
  <c r="BB20" i="3"/>
  <c r="BB21" i="3" s="1"/>
  <c r="BC20" i="3"/>
  <c r="BD20" i="3"/>
  <c r="BE20" i="3"/>
  <c r="BE20" i="80" s="1"/>
  <c r="BF20" i="3"/>
  <c r="BG20" i="3"/>
  <c r="BH20" i="3"/>
  <c r="BI20" i="3"/>
  <c r="BI20" i="80" s="1"/>
  <c r="BJ20" i="3"/>
  <c r="BK20" i="3"/>
  <c r="BL20" i="3"/>
  <c r="BM20" i="3"/>
  <c r="BM20" i="80" s="1"/>
  <c r="BN20" i="3"/>
  <c r="BO20" i="3"/>
  <c r="BP20" i="3"/>
  <c r="BQ20" i="3"/>
  <c r="BQ20" i="80" s="1"/>
  <c r="BR20" i="3"/>
  <c r="BR21" i="3" s="1"/>
  <c r="BS20" i="3"/>
  <c r="BT20" i="3"/>
  <c r="BU20" i="3"/>
  <c r="BU21" i="3" s="1"/>
  <c r="BU21" i="80" s="1"/>
  <c r="BV20" i="3"/>
  <c r="BW20" i="3"/>
  <c r="BX20" i="3"/>
  <c r="BY20" i="3"/>
  <c r="BY21" i="3" s="1"/>
  <c r="BZ20" i="3"/>
  <c r="CA20" i="3"/>
  <c r="CA21" i="3" s="1"/>
  <c r="CB20" i="3"/>
  <c r="CB20" i="98" s="1"/>
  <c r="CC20" i="3"/>
  <c r="CC21" i="3" s="1"/>
  <c r="CC21" i="80" s="1"/>
  <c r="CD20" i="3"/>
  <c r="CE20" i="3"/>
  <c r="CF20" i="3"/>
  <c r="CF20" i="98" s="1"/>
  <c r="CG20" i="3"/>
  <c r="CG21" i="3" s="1"/>
  <c r="CG21" i="69" s="1"/>
  <c r="CH20" i="3"/>
  <c r="CI20" i="3"/>
  <c r="CJ20" i="3"/>
  <c r="CK20" i="3"/>
  <c r="CK21" i="3" s="1"/>
  <c r="CL20" i="3"/>
  <c r="CM20" i="3"/>
  <c r="CM21" i="3" s="1"/>
  <c r="CN20" i="3"/>
  <c r="CN20" i="69" s="1"/>
  <c r="CO20" i="3"/>
  <c r="CO21" i="3" s="1"/>
  <c r="CO21" i="80" s="1"/>
  <c r="CP20" i="3"/>
  <c r="CQ20" i="3"/>
  <c r="CR20" i="3"/>
  <c r="CR20" i="69" s="1"/>
  <c r="CS20" i="3"/>
  <c r="CS21" i="3" s="1"/>
  <c r="CT20" i="3"/>
  <c r="CU20" i="3"/>
  <c r="CV20" i="3"/>
  <c r="CV20" i="69" s="1"/>
  <c r="CW20" i="3"/>
  <c r="CW21" i="3" s="1"/>
  <c r="CX20" i="3"/>
  <c r="CX21" i="3" s="1"/>
  <c r="CY20" i="3"/>
  <c r="CZ20" i="3"/>
  <c r="CZ20" i="69" s="1"/>
  <c r="DA20" i="3"/>
  <c r="DA21" i="3" s="1"/>
  <c r="DA21" i="69" s="1"/>
  <c r="O25" i="3"/>
  <c r="P25" i="3"/>
  <c r="P25" i="80" s="1"/>
  <c r="Q25" i="3"/>
  <c r="Q25" i="80" s="1"/>
  <c r="R25" i="3"/>
  <c r="S25" i="3"/>
  <c r="S25" i="69" s="1"/>
  <c r="T25" i="3"/>
  <c r="U25" i="3"/>
  <c r="U25" i="69" s="1"/>
  <c r="V25" i="3"/>
  <c r="V26" i="3" s="1"/>
  <c r="W25" i="3"/>
  <c r="W25" i="69" s="1"/>
  <c r="X25" i="3"/>
  <c r="X25" i="80" s="1"/>
  <c r="Y25" i="3"/>
  <c r="Y25" i="69" s="1"/>
  <c r="Z25" i="3"/>
  <c r="Z26" i="3" s="1"/>
  <c r="AA25" i="3"/>
  <c r="AA25" i="69" s="1"/>
  <c r="AB25" i="3"/>
  <c r="AC25" i="3"/>
  <c r="AC26" i="3" s="1"/>
  <c r="AD25" i="3"/>
  <c r="AD26" i="3" s="1"/>
  <c r="AD27" i="3" s="1"/>
  <c r="AE25" i="3"/>
  <c r="AE25" i="71" s="1"/>
  <c r="AF25" i="3"/>
  <c r="AG25" i="3"/>
  <c r="AH25" i="3"/>
  <c r="AH26" i="3" s="1"/>
  <c r="AI25" i="3"/>
  <c r="AI25" i="69" s="1"/>
  <c r="AJ25" i="3"/>
  <c r="AK25" i="3"/>
  <c r="AK25" i="80" s="1"/>
  <c r="AL25" i="3"/>
  <c r="AL26" i="3" s="1"/>
  <c r="AM25" i="3"/>
  <c r="AM25" i="69" s="1"/>
  <c r="AN25" i="3"/>
  <c r="AO25" i="3"/>
  <c r="AO25" i="80" s="1"/>
  <c r="AP25" i="3"/>
  <c r="AP26" i="3" s="1"/>
  <c r="AP26" i="80" s="1"/>
  <c r="AQ25" i="3"/>
  <c r="AR25" i="3"/>
  <c r="AS25" i="3"/>
  <c r="AS25" i="80" s="1"/>
  <c r="AT25" i="3"/>
  <c r="AT26" i="3" s="1"/>
  <c r="AU25" i="3"/>
  <c r="AV25" i="3"/>
  <c r="AW25" i="3"/>
  <c r="AW25" i="80" s="1"/>
  <c r="AX25" i="3"/>
  <c r="AX26" i="3" s="1"/>
  <c r="AX26" i="80" s="1"/>
  <c r="AY25" i="3"/>
  <c r="AY25" i="69" s="1"/>
  <c r="AZ25" i="3"/>
  <c r="BA25" i="3"/>
  <c r="BA25" i="80" s="1"/>
  <c r="BB25" i="3"/>
  <c r="BB26" i="3" s="1"/>
  <c r="BC25" i="3"/>
  <c r="BC25" i="69" s="1"/>
  <c r="BD25" i="3"/>
  <c r="BE25" i="3"/>
  <c r="BE25" i="80" s="1"/>
  <c r="BF25" i="3"/>
  <c r="BF26" i="3" s="1"/>
  <c r="BG25" i="3"/>
  <c r="BH25" i="3"/>
  <c r="BI25" i="3"/>
  <c r="BI25" i="80" s="1"/>
  <c r="BJ25" i="3"/>
  <c r="BJ26" i="3" s="1"/>
  <c r="BK25" i="3"/>
  <c r="BL25" i="3"/>
  <c r="BM25" i="3"/>
  <c r="BM25" i="80" s="1"/>
  <c r="BN25" i="3"/>
  <c r="BN26" i="3" s="1"/>
  <c r="BN26" i="80" s="1"/>
  <c r="BO25" i="3"/>
  <c r="BO25" i="69" s="1"/>
  <c r="BP25" i="3"/>
  <c r="BQ25" i="3"/>
  <c r="BQ25" i="80" s="1"/>
  <c r="BR25" i="3"/>
  <c r="BR26" i="3" s="1"/>
  <c r="BS25" i="3"/>
  <c r="BS25" i="69" s="1"/>
  <c r="BT25" i="3"/>
  <c r="BU25" i="3"/>
  <c r="BU26" i="3" s="1"/>
  <c r="BU26" i="69" s="1"/>
  <c r="BV25" i="3"/>
  <c r="BV26" i="3" s="1"/>
  <c r="BV27" i="3" s="1"/>
  <c r="BW25" i="3"/>
  <c r="BW26" i="3" s="1"/>
  <c r="BX25" i="3"/>
  <c r="BY25" i="3"/>
  <c r="BZ25" i="3"/>
  <c r="BZ26" i="3" s="1"/>
  <c r="CA25" i="3"/>
  <c r="CB25" i="3"/>
  <c r="CB25" i="69" s="1"/>
  <c r="CC25" i="3"/>
  <c r="CC26" i="3" s="1"/>
  <c r="CC26" i="69" s="1"/>
  <c r="CD25" i="3"/>
  <c r="CD26" i="3" s="1"/>
  <c r="CD26" i="69" s="1"/>
  <c r="CE25" i="3"/>
  <c r="CE26" i="3" s="1"/>
  <c r="CF25" i="3"/>
  <c r="CF25" i="98" s="1"/>
  <c r="CG25" i="3"/>
  <c r="CH25" i="3"/>
  <c r="CH26" i="3" s="1"/>
  <c r="CI25" i="3"/>
  <c r="CJ25" i="3"/>
  <c r="CK25" i="3"/>
  <c r="CL25" i="3"/>
  <c r="CL26" i="3" s="1"/>
  <c r="CL27" i="3" s="1"/>
  <c r="CM25" i="3"/>
  <c r="CM26" i="3" s="1"/>
  <c r="CN25" i="3"/>
  <c r="CN25" i="69" s="1"/>
  <c r="CO25" i="3"/>
  <c r="CO26" i="3" s="1"/>
  <c r="CO26" i="80" s="1"/>
  <c r="CP25" i="3"/>
  <c r="CP26" i="3" s="1"/>
  <c r="CQ25" i="3"/>
  <c r="CR25" i="3"/>
  <c r="CR25" i="69" s="1"/>
  <c r="CS25" i="3"/>
  <c r="CT25" i="3"/>
  <c r="CU25" i="3"/>
  <c r="CU26" i="3" s="1"/>
  <c r="CV25" i="3"/>
  <c r="CV25" i="69" s="1"/>
  <c r="CW25" i="3"/>
  <c r="CX25" i="3"/>
  <c r="CX26" i="3" s="1"/>
  <c r="CX26" i="80" s="1"/>
  <c r="CY25" i="3"/>
  <c r="CZ25" i="3"/>
  <c r="CZ25" i="69" s="1"/>
  <c r="DA25" i="3"/>
  <c r="DA26" i="3" s="1"/>
  <c r="R26" i="3"/>
  <c r="R26" i="80" s="1"/>
  <c r="CT26" i="3"/>
  <c r="CT26" i="69" s="1"/>
  <c r="B6" i="3"/>
  <c r="C6" i="3"/>
  <c r="D6" i="3"/>
  <c r="E6" i="3"/>
  <c r="F6" i="3"/>
  <c r="G6" i="3"/>
  <c r="H6" i="3"/>
  <c r="I6" i="3"/>
  <c r="J6" i="3"/>
  <c r="K6" i="3"/>
  <c r="L6" i="3"/>
  <c r="B8" i="3"/>
  <c r="C8" i="3"/>
  <c r="D8" i="3"/>
  <c r="E8" i="3"/>
  <c r="F8" i="3"/>
  <c r="G8" i="3"/>
  <c r="H8" i="3"/>
  <c r="I8" i="3"/>
  <c r="J8" i="3"/>
  <c r="K8" i="3"/>
  <c r="L8" i="3"/>
  <c r="B11" i="3"/>
  <c r="C11" i="3"/>
  <c r="D11" i="3"/>
  <c r="E11" i="3"/>
  <c r="F11" i="3"/>
  <c r="G11" i="3"/>
  <c r="H11" i="3"/>
  <c r="I11" i="3"/>
  <c r="J11" i="3"/>
  <c r="K11" i="3"/>
  <c r="L11" i="3"/>
  <c r="B12" i="3"/>
  <c r="B14" i="3"/>
  <c r="C14" i="3"/>
  <c r="C14" i="80" s="1"/>
  <c r="D14" i="3"/>
  <c r="D14" i="80" s="1"/>
  <c r="E14" i="3"/>
  <c r="F14" i="3"/>
  <c r="G14" i="3"/>
  <c r="H14" i="3"/>
  <c r="H14" i="80" s="1"/>
  <c r="I14" i="3"/>
  <c r="I14" i="80" s="1"/>
  <c r="J14" i="3"/>
  <c r="K14" i="3"/>
  <c r="L14" i="3"/>
  <c r="L14" i="80" s="1"/>
  <c r="B17" i="3"/>
  <c r="C17" i="3"/>
  <c r="D17" i="3"/>
  <c r="D18" i="3" s="1"/>
  <c r="E17" i="3"/>
  <c r="E17" i="98" s="1"/>
  <c r="F17" i="3"/>
  <c r="G17" i="3"/>
  <c r="H17" i="3"/>
  <c r="H18" i="3" s="1"/>
  <c r="H18" i="69" s="1"/>
  <c r="I17" i="3"/>
  <c r="J17" i="3"/>
  <c r="K17" i="3"/>
  <c r="K17" i="69" s="1"/>
  <c r="L17" i="3"/>
  <c r="L18" i="3" s="1"/>
  <c r="B20" i="3"/>
  <c r="B20" i="98" s="1"/>
  <c r="C20" i="3"/>
  <c r="C20" i="98" s="1"/>
  <c r="D20" i="3"/>
  <c r="D20" i="98" s="1"/>
  <c r="E20" i="3"/>
  <c r="E20" i="69" s="1"/>
  <c r="F20" i="3"/>
  <c r="F20" i="98" s="1"/>
  <c r="G20" i="3"/>
  <c r="G20" i="98" s="1"/>
  <c r="H20" i="3"/>
  <c r="H20" i="98" s="1"/>
  <c r="I20" i="3"/>
  <c r="J20" i="3"/>
  <c r="J20" i="98" s="1"/>
  <c r="K20" i="3"/>
  <c r="K20" i="98" s="1"/>
  <c r="L20" i="3"/>
  <c r="L20" i="98" s="1"/>
  <c r="B25" i="3"/>
  <c r="B25" i="69" s="1"/>
  <c r="C25" i="3"/>
  <c r="C25" i="69" s="1"/>
  <c r="D25" i="3"/>
  <c r="E25" i="3"/>
  <c r="F25" i="3"/>
  <c r="F25" i="69" s="1"/>
  <c r="G25" i="3"/>
  <c r="G25" i="69" s="1"/>
  <c r="H25" i="3"/>
  <c r="I25" i="3"/>
  <c r="J25" i="3"/>
  <c r="J25" i="69" s="1"/>
  <c r="K25" i="3"/>
  <c r="K25" i="69" s="1"/>
  <c r="L25" i="3"/>
  <c r="T12" i="129" l="1"/>
  <c r="T12" i="133"/>
  <c r="T12" i="132"/>
  <c r="T12" i="130"/>
  <c r="T12" i="131"/>
  <c r="D12" i="130"/>
  <c r="D12" i="133"/>
  <c r="D12" i="132"/>
  <c r="D12" i="129"/>
  <c r="D12" i="131"/>
  <c r="T9" i="132"/>
  <c r="T9" i="133"/>
  <c r="T9" i="129"/>
  <c r="T9" i="130"/>
  <c r="T9" i="131"/>
  <c r="L9" i="132"/>
  <c r="L9" i="129"/>
  <c r="L9" i="133"/>
  <c r="L9" i="130"/>
  <c r="L9" i="131"/>
  <c r="AA7" i="130"/>
  <c r="AA7" i="133"/>
  <c r="AA7" i="132"/>
  <c r="AA7" i="129"/>
  <c r="AA7" i="131"/>
  <c r="O7" i="133"/>
  <c r="O7" i="132"/>
  <c r="O7" i="129"/>
  <c r="O7" i="130"/>
  <c r="O7" i="131"/>
  <c r="J21" i="3"/>
  <c r="AE12" i="133"/>
  <c r="AE12" i="130"/>
  <c r="AE12" i="132"/>
  <c r="AE12" i="131"/>
  <c r="AE12" i="129"/>
  <c r="AA12" i="130"/>
  <c r="AA12" i="133"/>
  <c r="AA12" i="132"/>
  <c r="AA12" i="129"/>
  <c r="AA12" i="131"/>
  <c r="W12" i="133"/>
  <c r="W12" i="132"/>
  <c r="W12" i="130"/>
  <c r="W12" i="129"/>
  <c r="W12" i="131"/>
  <c r="S12" i="133"/>
  <c r="S12" i="132"/>
  <c r="S12" i="130"/>
  <c r="S12" i="129"/>
  <c r="S12" i="131"/>
  <c r="O12" i="133"/>
  <c r="O12" i="132"/>
  <c r="O12" i="129"/>
  <c r="O12" i="131"/>
  <c r="O12" i="130"/>
  <c r="W12" i="3"/>
  <c r="K12" i="133"/>
  <c r="K12" i="132"/>
  <c r="K12" i="129"/>
  <c r="K12" i="131"/>
  <c r="K12" i="130"/>
  <c r="G12" i="133"/>
  <c r="G12" i="132"/>
  <c r="G12" i="129"/>
  <c r="G12" i="130"/>
  <c r="G12" i="131"/>
  <c r="C12" i="133"/>
  <c r="C12" i="132"/>
  <c r="C12" i="129"/>
  <c r="C12" i="130"/>
  <c r="C12" i="131"/>
  <c r="AE9" i="132"/>
  <c r="AE9" i="133"/>
  <c r="AE9" i="130"/>
  <c r="AE9" i="129"/>
  <c r="AE9" i="131"/>
  <c r="AA9" i="132"/>
  <c r="AA9" i="133"/>
  <c r="AA9" i="130"/>
  <c r="AA9" i="129"/>
  <c r="AA9" i="131"/>
  <c r="W9" i="132"/>
  <c r="W9" i="133"/>
  <c r="W9" i="130"/>
  <c r="W9" i="131"/>
  <c r="W9" i="129"/>
  <c r="S9" i="132"/>
  <c r="S9" i="133"/>
  <c r="S9" i="130"/>
  <c r="S9" i="131"/>
  <c r="S9" i="129"/>
  <c r="O9" i="132"/>
  <c r="O9" i="133"/>
  <c r="O9" i="130"/>
  <c r="O9" i="129"/>
  <c r="O9" i="131"/>
  <c r="K9" i="132"/>
  <c r="K9" i="133"/>
  <c r="K9" i="130"/>
  <c r="K9" i="129"/>
  <c r="K9" i="131"/>
  <c r="G9" i="132"/>
  <c r="G9" i="133"/>
  <c r="G9" i="130"/>
  <c r="G9" i="131"/>
  <c r="G9" i="129"/>
  <c r="C9" i="132"/>
  <c r="C9" i="133"/>
  <c r="C9" i="130"/>
  <c r="C9" i="129"/>
  <c r="C9" i="131"/>
  <c r="AD7" i="133"/>
  <c r="AD7" i="132"/>
  <c r="AD7" i="130"/>
  <c r="AD7" i="129"/>
  <c r="AD7" i="131"/>
  <c r="Z7" i="130"/>
  <c r="Z7" i="133"/>
  <c r="Z7" i="132"/>
  <c r="Z7" i="129"/>
  <c r="Z7" i="131"/>
  <c r="V7" i="133"/>
  <c r="V7" i="132"/>
  <c r="V7" i="129"/>
  <c r="V7" i="130"/>
  <c r="V7" i="131"/>
  <c r="R7" i="132"/>
  <c r="R7" i="129"/>
  <c r="R7" i="130"/>
  <c r="R7" i="131"/>
  <c r="R7" i="133"/>
  <c r="N7" i="132"/>
  <c r="N7" i="130"/>
  <c r="N7" i="133"/>
  <c r="N7" i="129"/>
  <c r="N7" i="131"/>
  <c r="J7" i="132"/>
  <c r="J7" i="133"/>
  <c r="J7" i="130"/>
  <c r="J7" i="131"/>
  <c r="J7" i="129"/>
  <c r="F7" i="132"/>
  <c r="F7" i="133"/>
  <c r="F7" i="130"/>
  <c r="F7" i="131"/>
  <c r="F7" i="129"/>
  <c r="X12" i="130"/>
  <c r="X12" i="133"/>
  <c r="X12" i="129"/>
  <c r="X12" i="132"/>
  <c r="X12" i="131"/>
  <c r="L12" i="132"/>
  <c r="L12" i="130"/>
  <c r="L12" i="129"/>
  <c r="L12" i="133"/>
  <c r="L12" i="131"/>
  <c r="X9" i="132"/>
  <c r="X9" i="133"/>
  <c r="X9" i="130"/>
  <c r="X9" i="129"/>
  <c r="X9" i="131"/>
  <c r="H9" i="132"/>
  <c r="H9" i="129"/>
  <c r="H9" i="133"/>
  <c r="H9" i="130"/>
  <c r="H9" i="131"/>
  <c r="AE7" i="130"/>
  <c r="AE7" i="133"/>
  <c r="AE7" i="129"/>
  <c r="AE7" i="131"/>
  <c r="AE7" i="132"/>
  <c r="S7" i="133"/>
  <c r="S7" i="132"/>
  <c r="S7" i="129"/>
  <c r="S7" i="131"/>
  <c r="S7" i="130"/>
  <c r="G7" i="133"/>
  <c r="G7" i="132"/>
  <c r="G7" i="129"/>
  <c r="G7" i="130"/>
  <c r="G7" i="131"/>
  <c r="AO26" i="3"/>
  <c r="AO26" i="80" s="1"/>
  <c r="CF18" i="3"/>
  <c r="CF18" i="98" s="1"/>
  <c r="AD12" i="132"/>
  <c r="AD12" i="133"/>
  <c r="AD12" i="129"/>
  <c r="AD12" i="131"/>
  <c r="AD12" i="130"/>
  <c r="Z12" i="133"/>
  <c r="Z12" i="132"/>
  <c r="Z12" i="129"/>
  <c r="Z12" i="131"/>
  <c r="Z12" i="130"/>
  <c r="V12" i="133"/>
  <c r="V12" i="132"/>
  <c r="V12" i="130"/>
  <c r="V12" i="129"/>
  <c r="V12" i="131"/>
  <c r="R12" i="133"/>
  <c r="R12" i="132"/>
  <c r="R12" i="130"/>
  <c r="R12" i="129"/>
  <c r="R12" i="131"/>
  <c r="N12" i="133"/>
  <c r="N12" i="132"/>
  <c r="N12" i="129"/>
  <c r="N12" i="130"/>
  <c r="N12" i="131"/>
  <c r="J12" i="133"/>
  <c r="J12" i="132"/>
  <c r="J12" i="129"/>
  <c r="J12" i="130"/>
  <c r="J12" i="131"/>
  <c r="F12" i="133"/>
  <c r="F12" i="132"/>
  <c r="F12" i="129"/>
  <c r="F12" i="130"/>
  <c r="F12" i="131"/>
  <c r="AD9" i="133"/>
  <c r="AD9" i="130"/>
  <c r="AD9" i="129"/>
  <c r="AD9" i="131"/>
  <c r="AD9" i="132"/>
  <c r="Z9" i="133"/>
  <c r="Z9" i="130"/>
  <c r="Z9" i="132"/>
  <c r="Z9" i="129"/>
  <c r="Z9" i="131"/>
  <c r="V9" i="133"/>
  <c r="V9" i="130"/>
  <c r="V9" i="132"/>
  <c r="V9" i="129"/>
  <c r="V9" i="131"/>
  <c r="R9" i="133"/>
  <c r="R9" i="132"/>
  <c r="R9" i="130"/>
  <c r="R9" i="129"/>
  <c r="R9" i="131"/>
  <c r="N9" i="133"/>
  <c r="N9" i="130"/>
  <c r="N9" i="129"/>
  <c r="N9" i="132"/>
  <c r="N9" i="131"/>
  <c r="J9" i="133"/>
  <c r="J9" i="130"/>
  <c r="J9" i="132"/>
  <c r="J9" i="129"/>
  <c r="J9" i="131"/>
  <c r="F9" i="133"/>
  <c r="F9" i="130"/>
  <c r="F9" i="132"/>
  <c r="F9" i="129"/>
  <c r="F9" i="131"/>
  <c r="AC7" i="133"/>
  <c r="AC7" i="132"/>
  <c r="AC7" i="130"/>
  <c r="AC7" i="129"/>
  <c r="AC7" i="131"/>
  <c r="Y7" i="133"/>
  <c r="Y7" i="132"/>
  <c r="Y7" i="130"/>
  <c r="Y7" i="131"/>
  <c r="Y7" i="129"/>
  <c r="U7" i="133"/>
  <c r="U7" i="132"/>
  <c r="U7" i="130"/>
  <c r="U7" i="129"/>
  <c r="U7" i="131"/>
  <c r="Q7" i="133"/>
  <c r="Q7" i="130"/>
  <c r="Q7" i="129"/>
  <c r="Q7" i="131"/>
  <c r="Q7" i="132"/>
  <c r="M7" i="133"/>
  <c r="M7" i="130"/>
  <c r="M7" i="132"/>
  <c r="M7" i="129"/>
  <c r="M7" i="131"/>
  <c r="I7" i="133"/>
  <c r="I7" i="130"/>
  <c r="I7" i="132"/>
  <c r="I7" i="129"/>
  <c r="I7" i="131"/>
  <c r="E7" i="133"/>
  <c r="E7" i="132"/>
  <c r="E7" i="130"/>
  <c r="E7" i="129"/>
  <c r="E7" i="131"/>
  <c r="AB12" i="130"/>
  <c r="AB12" i="129"/>
  <c r="AB12" i="133"/>
  <c r="AB12" i="132"/>
  <c r="AB12" i="131"/>
  <c r="P12" i="133"/>
  <c r="P12" i="130"/>
  <c r="P12" i="132"/>
  <c r="P12" i="129"/>
  <c r="P12" i="131"/>
  <c r="H12" i="130"/>
  <c r="H12" i="133"/>
  <c r="H12" i="129"/>
  <c r="H12" i="132"/>
  <c r="H12" i="131"/>
  <c r="AN9" i="3"/>
  <c r="AB9" i="132"/>
  <c r="AB9" i="129"/>
  <c r="AB9" i="133"/>
  <c r="AB9" i="130"/>
  <c r="AB9" i="131"/>
  <c r="P9" i="132"/>
  <c r="P9" i="129"/>
  <c r="P9" i="130"/>
  <c r="P9" i="131"/>
  <c r="P9" i="133"/>
  <c r="D9" i="132"/>
  <c r="D9" i="133"/>
  <c r="D9" i="129"/>
  <c r="D9" i="130"/>
  <c r="D9" i="131"/>
  <c r="W7" i="133"/>
  <c r="W7" i="129"/>
  <c r="W7" i="130"/>
  <c r="W7" i="132"/>
  <c r="W7" i="131"/>
  <c r="K7" i="133"/>
  <c r="K7" i="132"/>
  <c r="K7" i="129"/>
  <c r="K7" i="130"/>
  <c r="K7" i="131"/>
  <c r="C7" i="133"/>
  <c r="C7" i="132"/>
  <c r="C7" i="129"/>
  <c r="C7" i="130"/>
  <c r="C7" i="131"/>
  <c r="BE15" i="3"/>
  <c r="BE15" i="69" s="1"/>
  <c r="AC12" i="132"/>
  <c r="AC12" i="133"/>
  <c r="AC12" i="130"/>
  <c r="AC12" i="129"/>
  <c r="AC12" i="131"/>
  <c r="Y12" i="133"/>
  <c r="Y12" i="132"/>
  <c r="Y12" i="130"/>
  <c r="Y12" i="129"/>
  <c r="Y12" i="131"/>
  <c r="U12" i="133"/>
  <c r="U12" i="132"/>
  <c r="U12" i="129"/>
  <c r="U12" i="130"/>
  <c r="U12" i="131"/>
  <c r="Q12" i="133"/>
  <c r="Q12" i="132"/>
  <c r="Q12" i="130"/>
  <c r="Q12" i="129"/>
  <c r="Q12" i="131"/>
  <c r="M12" i="133"/>
  <c r="M12" i="132"/>
  <c r="M12" i="130"/>
  <c r="M12" i="131"/>
  <c r="M12" i="129"/>
  <c r="I12" i="133"/>
  <c r="I12" i="132"/>
  <c r="I12" i="130"/>
  <c r="I12" i="131"/>
  <c r="I12" i="129"/>
  <c r="E12" i="133"/>
  <c r="E12" i="132"/>
  <c r="E12" i="130"/>
  <c r="E12" i="129"/>
  <c r="E12" i="131"/>
  <c r="AC9" i="133"/>
  <c r="AC9" i="130"/>
  <c r="AC9" i="132"/>
  <c r="AC9" i="129"/>
  <c r="AC9" i="131"/>
  <c r="Y9" i="133"/>
  <c r="Y9" i="130"/>
  <c r="Y9" i="132"/>
  <c r="Y9" i="129"/>
  <c r="Y9" i="131"/>
  <c r="U9" i="133"/>
  <c r="U9" i="132"/>
  <c r="U9" i="129"/>
  <c r="U9" i="130"/>
  <c r="U9" i="131"/>
  <c r="Q9" i="133"/>
  <c r="Q9" i="132"/>
  <c r="Q9" i="129"/>
  <c r="Q9" i="130"/>
  <c r="Q9" i="131"/>
  <c r="M9" i="133"/>
  <c r="M9" i="132"/>
  <c r="M9" i="129"/>
  <c r="M9" i="131"/>
  <c r="M9" i="130"/>
  <c r="I9" i="133"/>
  <c r="I9" i="132"/>
  <c r="I9" i="129"/>
  <c r="I9" i="131"/>
  <c r="I9" i="130"/>
  <c r="E9" i="133"/>
  <c r="E9" i="132"/>
  <c r="E9" i="129"/>
  <c r="E9" i="130"/>
  <c r="E9" i="131"/>
  <c r="AB7" i="132"/>
  <c r="AB7" i="130"/>
  <c r="AB7" i="129"/>
  <c r="AB7" i="131"/>
  <c r="AB7" i="133"/>
  <c r="X7" i="132"/>
  <c r="X7" i="130"/>
  <c r="X7" i="133"/>
  <c r="X7" i="129"/>
  <c r="X7" i="131"/>
  <c r="T7" i="133"/>
  <c r="T7" i="132"/>
  <c r="T7" i="130"/>
  <c r="T7" i="129"/>
  <c r="T7" i="131"/>
  <c r="P7" i="133"/>
  <c r="P7" i="132"/>
  <c r="P7" i="129"/>
  <c r="P7" i="130"/>
  <c r="P7" i="131"/>
  <c r="L7" i="133"/>
  <c r="L7" i="132"/>
  <c r="L7" i="129"/>
  <c r="L7" i="130"/>
  <c r="L7" i="131"/>
  <c r="H7" i="133"/>
  <c r="H7" i="132"/>
  <c r="H7" i="129"/>
  <c r="H7" i="130"/>
  <c r="H7" i="131"/>
  <c r="D7" i="133"/>
  <c r="D7" i="132"/>
  <c r="D7" i="129"/>
  <c r="D7" i="131"/>
  <c r="D7" i="130"/>
  <c r="AR15" i="3"/>
  <c r="AR15" i="69" s="1"/>
  <c r="BM21" i="3"/>
  <c r="FG8" i="80"/>
  <c r="BI26" i="3"/>
  <c r="BI26" i="69" s="1"/>
  <c r="AW21" i="3"/>
  <c r="AW21" i="69" s="1"/>
  <c r="AG21" i="3"/>
  <c r="CV18" i="3"/>
  <c r="BG13" i="138"/>
  <c r="BG13" i="136"/>
  <c r="BG13" i="135"/>
  <c r="BG13" i="137"/>
  <c r="BG13" i="134"/>
  <c r="BX10" i="138"/>
  <c r="BX10" i="137"/>
  <c r="BX10" i="135"/>
  <c r="BX10" i="136"/>
  <c r="BX10" i="134"/>
  <c r="AN10" i="138"/>
  <c r="AN10" i="137"/>
  <c r="AN10" i="134"/>
  <c r="AN10" i="136"/>
  <c r="AN10" i="135"/>
  <c r="I12" i="138"/>
  <c r="I12" i="137"/>
  <c r="I12" i="136"/>
  <c r="I12" i="135"/>
  <c r="I12" i="134"/>
  <c r="I11" i="151"/>
  <c r="I11" i="150"/>
  <c r="H11" i="147"/>
  <c r="I11" i="149"/>
  <c r="H11" i="148"/>
  <c r="E8" i="80"/>
  <c r="E9" i="138"/>
  <c r="E9" i="136"/>
  <c r="E9" i="135"/>
  <c r="E9" i="134"/>
  <c r="E9" i="137"/>
  <c r="I8" i="151"/>
  <c r="I8" i="150"/>
  <c r="I8" i="149"/>
  <c r="H8" i="148"/>
  <c r="H8" i="147"/>
  <c r="W13" i="138"/>
  <c r="W13" i="137"/>
  <c r="W13" i="135"/>
  <c r="W13" i="136"/>
  <c r="W13" i="134"/>
  <c r="CP12" i="138"/>
  <c r="CP12" i="137"/>
  <c r="CP12" i="135"/>
  <c r="CP12" i="136"/>
  <c r="CP12" i="134"/>
  <c r="CD12" i="138"/>
  <c r="CD12" i="136"/>
  <c r="CD12" i="135"/>
  <c r="CD12" i="137"/>
  <c r="CD12" i="134"/>
  <c r="BR12" i="138"/>
  <c r="BR12" i="134"/>
  <c r="BR12" i="135"/>
  <c r="BR12" i="136"/>
  <c r="BR12" i="137"/>
  <c r="BJ12" i="138"/>
  <c r="BJ12" i="137"/>
  <c r="BJ12" i="134"/>
  <c r="BJ12" i="136"/>
  <c r="BJ12" i="135"/>
  <c r="BB12" i="138"/>
  <c r="BB12" i="137"/>
  <c r="BB12" i="134"/>
  <c r="BB12" i="135"/>
  <c r="BB12" i="136"/>
  <c r="AP12" i="138"/>
  <c r="AP12" i="137"/>
  <c r="AP12" i="134"/>
  <c r="AP12" i="135"/>
  <c r="AP12" i="136"/>
  <c r="Z12" i="138"/>
  <c r="Z12" i="134"/>
  <c r="Z12" i="135"/>
  <c r="Z12" i="137"/>
  <c r="Z12" i="136"/>
  <c r="AZ10" i="138"/>
  <c r="AZ10" i="137"/>
  <c r="AZ10" i="134"/>
  <c r="AZ10" i="135"/>
  <c r="AZ10" i="136"/>
  <c r="CR9" i="138"/>
  <c r="CR9" i="137"/>
  <c r="CR9" i="135"/>
  <c r="CR9" i="134"/>
  <c r="CR9" i="136"/>
  <c r="CF9" i="138"/>
  <c r="CF9" i="137"/>
  <c r="CF9" i="136"/>
  <c r="CF9" i="135"/>
  <c r="CF9" i="134"/>
  <c r="BT9" i="3"/>
  <c r="BH10" i="112" s="1"/>
  <c r="BT9" i="138"/>
  <c r="BT9" i="136"/>
  <c r="BT9" i="137"/>
  <c r="BT9" i="135"/>
  <c r="BT9" i="134"/>
  <c r="BH9" i="138"/>
  <c r="BH9" i="137"/>
  <c r="BH9" i="135"/>
  <c r="BH9" i="136"/>
  <c r="BH9" i="134"/>
  <c r="AV9" i="3"/>
  <c r="AV9" i="138"/>
  <c r="AV9" i="135"/>
  <c r="AV9" i="137"/>
  <c r="AV9" i="136"/>
  <c r="AV9" i="134"/>
  <c r="AJ9" i="138"/>
  <c r="AJ9" i="137"/>
  <c r="AJ9" i="136"/>
  <c r="AJ9" i="135"/>
  <c r="AJ9" i="134"/>
  <c r="X9" i="138"/>
  <c r="X9" i="136"/>
  <c r="X9" i="137"/>
  <c r="X9" i="135"/>
  <c r="X9" i="134"/>
  <c r="CY7" i="138"/>
  <c r="CY7" i="137"/>
  <c r="CY7" i="135"/>
  <c r="CY7" i="136"/>
  <c r="CY7" i="134"/>
  <c r="CI7" i="138"/>
  <c r="CI7" i="137"/>
  <c r="CI7" i="136"/>
  <c r="CI7" i="135"/>
  <c r="CI7" i="134"/>
  <c r="BW7" i="138"/>
  <c r="BW7" i="137"/>
  <c r="BW7" i="136"/>
  <c r="BW7" i="134"/>
  <c r="BW7" i="135"/>
  <c r="BO7" i="138"/>
  <c r="BO7" i="137"/>
  <c r="BO7" i="135"/>
  <c r="BO7" i="134"/>
  <c r="BO7" i="136"/>
  <c r="AY7" i="138"/>
  <c r="AY7" i="136"/>
  <c r="AY7" i="137"/>
  <c r="AY7" i="135"/>
  <c r="AY7" i="134"/>
  <c r="AM7" i="138"/>
  <c r="AM7" i="137"/>
  <c r="AM7" i="135"/>
  <c r="AM7" i="136"/>
  <c r="AM7" i="134"/>
  <c r="S7" i="138"/>
  <c r="S7" i="135"/>
  <c r="S7" i="136"/>
  <c r="S7" i="134"/>
  <c r="S7" i="137"/>
  <c r="DD10" i="138"/>
  <c r="DD10" i="137"/>
  <c r="DD10" i="136"/>
  <c r="DD10" i="135"/>
  <c r="DD10" i="134"/>
  <c r="DV13" i="138"/>
  <c r="DV13" i="136"/>
  <c r="DV13" i="135"/>
  <c r="DV13" i="134"/>
  <c r="DV13" i="137"/>
  <c r="DR13" i="137"/>
  <c r="DR13" i="138"/>
  <c r="DR13" i="136"/>
  <c r="DR13" i="135"/>
  <c r="DR13" i="134"/>
  <c r="DV12" i="138"/>
  <c r="DV12" i="137"/>
  <c r="DV12" i="136"/>
  <c r="DV12" i="135"/>
  <c r="DV12" i="134"/>
  <c r="DI10" i="138"/>
  <c r="DI10" i="137"/>
  <c r="DI10" i="135"/>
  <c r="DI10" i="134"/>
  <c r="DI10" i="136"/>
  <c r="DU9" i="3"/>
  <c r="DU9" i="138"/>
  <c r="DU9" i="137"/>
  <c r="DU9" i="136"/>
  <c r="DU9" i="135"/>
  <c r="DU9" i="134"/>
  <c r="L12" i="138"/>
  <c r="L12" i="137"/>
  <c r="L12" i="135"/>
  <c r="L12" i="136"/>
  <c r="L12" i="134"/>
  <c r="H12" i="137"/>
  <c r="H12" i="138"/>
  <c r="H12" i="135"/>
  <c r="H12" i="136"/>
  <c r="H12" i="134"/>
  <c r="D12" i="138"/>
  <c r="D12" i="137"/>
  <c r="D12" i="135"/>
  <c r="D12" i="136"/>
  <c r="D12" i="134"/>
  <c r="L11" i="151"/>
  <c r="L11" i="149"/>
  <c r="K11" i="148"/>
  <c r="L11" i="150"/>
  <c r="K11" i="147"/>
  <c r="H11" i="151"/>
  <c r="H11" i="149"/>
  <c r="G11" i="147"/>
  <c r="H11" i="150"/>
  <c r="G11" i="148"/>
  <c r="D11" i="151"/>
  <c r="D11" i="149"/>
  <c r="C11" i="148"/>
  <c r="D11" i="150"/>
  <c r="C11" i="147"/>
  <c r="L8" i="80"/>
  <c r="L9" i="138"/>
  <c r="L9" i="137"/>
  <c r="L9" i="135"/>
  <c r="L9" i="136"/>
  <c r="L9" i="134"/>
  <c r="H8" i="80"/>
  <c r="H9" i="138"/>
  <c r="H9" i="136"/>
  <c r="H9" i="137"/>
  <c r="H9" i="135"/>
  <c r="H9" i="134"/>
  <c r="D8" i="80"/>
  <c r="D9" i="138"/>
  <c r="D9" i="137"/>
  <c r="D9" i="135"/>
  <c r="D9" i="136"/>
  <c r="D9" i="134"/>
  <c r="L8" i="151"/>
  <c r="K8" i="148"/>
  <c r="L8" i="150"/>
  <c r="K8" i="147"/>
  <c r="L8" i="149"/>
  <c r="H8" i="151"/>
  <c r="H8" i="149"/>
  <c r="H8" i="150"/>
  <c r="G8" i="147"/>
  <c r="G8" i="148"/>
  <c r="D8" i="151"/>
  <c r="C8" i="148"/>
  <c r="D8" i="150"/>
  <c r="C8" i="147"/>
  <c r="D8" i="149"/>
  <c r="J6" i="80"/>
  <c r="J7" i="138"/>
  <c r="J7" i="137"/>
  <c r="J7" i="136"/>
  <c r="J7" i="135"/>
  <c r="J7" i="134"/>
  <c r="F6" i="80"/>
  <c r="F7" i="138"/>
  <c r="F7" i="137"/>
  <c r="F7" i="136"/>
  <c r="F7" i="135"/>
  <c r="F7" i="134"/>
  <c r="B6" i="80"/>
  <c r="B7" i="138"/>
  <c r="B7" i="137"/>
  <c r="B7" i="136"/>
  <c r="B7" i="135"/>
  <c r="B7" i="134"/>
  <c r="J6" i="151"/>
  <c r="I6" i="147"/>
  <c r="J6" i="149"/>
  <c r="I6" i="148"/>
  <c r="J6" i="150"/>
  <c r="F6" i="151"/>
  <c r="E6" i="147"/>
  <c r="E6" i="148"/>
  <c r="F6" i="150"/>
  <c r="F6" i="149"/>
  <c r="CF15" i="3"/>
  <c r="CF15" i="69" s="1"/>
  <c r="DA12" i="138"/>
  <c r="DA12" i="137"/>
  <c r="DA12" i="136"/>
  <c r="DA12" i="135"/>
  <c r="DA12" i="134"/>
  <c r="CW12" i="138"/>
  <c r="CW12" i="137"/>
  <c r="CW12" i="136"/>
  <c r="CW12" i="135"/>
  <c r="CW12" i="134"/>
  <c r="CS12" i="138"/>
  <c r="CS12" i="137"/>
  <c r="CS12" i="136"/>
  <c r="CS12" i="135"/>
  <c r="CS12" i="134"/>
  <c r="CO12" i="137"/>
  <c r="CO12" i="138"/>
  <c r="CO12" i="136"/>
  <c r="CO12" i="135"/>
  <c r="CO12" i="134"/>
  <c r="CK12" i="138"/>
  <c r="CK12" i="137"/>
  <c r="CK12" i="136"/>
  <c r="CK12" i="135"/>
  <c r="CK12" i="134"/>
  <c r="CG12" i="138"/>
  <c r="CG12" i="137"/>
  <c r="CG12" i="136"/>
  <c r="CG12" i="135"/>
  <c r="CG12" i="134"/>
  <c r="CC12" i="138"/>
  <c r="CC12" i="137"/>
  <c r="CC12" i="136"/>
  <c r="CC12" i="135"/>
  <c r="CC12" i="134"/>
  <c r="BY12" i="138"/>
  <c r="BY12" i="137"/>
  <c r="BY12" i="136"/>
  <c r="BY12" i="135"/>
  <c r="BY12" i="134"/>
  <c r="BU12" i="138"/>
  <c r="BU12" i="137"/>
  <c r="BU12" i="136"/>
  <c r="BU12" i="135"/>
  <c r="BU12" i="134"/>
  <c r="BQ12" i="138"/>
  <c r="BQ12" i="137"/>
  <c r="BQ12" i="136"/>
  <c r="BQ12" i="135"/>
  <c r="BQ12" i="134"/>
  <c r="BM12" i="138"/>
  <c r="BM12" i="137"/>
  <c r="BM12" i="136"/>
  <c r="BM12" i="135"/>
  <c r="BM12" i="134"/>
  <c r="BI12" i="137"/>
  <c r="BI12" i="136"/>
  <c r="BI12" i="135"/>
  <c r="BI12" i="138"/>
  <c r="BI12" i="134"/>
  <c r="BE12" i="138"/>
  <c r="BE12" i="137"/>
  <c r="BE12" i="136"/>
  <c r="BE12" i="135"/>
  <c r="BE12" i="134"/>
  <c r="BA12" i="138"/>
  <c r="BA12" i="137"/>
  <c r="BA12" i="136"/>
  <c r="BA12" i="135"/>
  <c r="BA12" i="134"/>
  <c r="AW12" i="138"/>
  <c r="AW12" i="137"/>
  <c r="AW12" i="136"/>
  <c r="AW12" i="135"/>
  <c r="AW12" i="134"/>
  <c r="AS12" i="138"/>
  <c r="AS12" i="137"/>
  <c r="AS12" i="136"/>
  <c r="AS12" i="135"/>
  <c r="AS12" i="134"/>
  <c r="AO12" i="138"/>
  <c r="AO12" i="137"/>
  <c r="AO12" i="136"/>
  <c r="AO12" i="135"/>
  <c r="AO12" i="134"/>
  <c r="AK12" i="138"/>
  <c r="AK12" i="137"/>
  <c r="AK12" i="136"/>
  <c r="AK12" i="135"/>
  <c r="AK12" i="134"/>
  <c r="AG12" i="138"/>
  <c r="AG12" i="137"/>
  <c r="AG12" i="136"/>
  <c r="AG12" i="135"/>
  <c r="AG12" i="134"/>
  <c r="AC12" i="137"/>
  <c r="AC12" i="138"/>
  <c r="AC12" i="136"/>
  <c r="AC12" i="135"/>
  <c r="AC12" i="134"/>
  <c r="Y12" i="138"/>
  <c r="Y12" i="137"/>
  <c r="Y12" i="136"/>
  <c r="Y12" i="135"/>
  <c r="Y12" i="134"/>
  <c r="U12" i="138"/>
  <c r="U12" i="137"/>
  <c r="U12" i="136"/>
  <c r="U12" i="135"/>
  <c r="U12" i="134"/>
  <c r="Q12" i="138"/>
  <c r="Q12" i="137"/>
  <c r="Q12" i="136"/>
  <c r="Q12" i="135"/>
  <c r="Q12" i="134"/>
  <c r="CY8" i="80"/>
  <c r="CY9" i="138"/>
  <c r="CY9" i="137"/>
  <c r="CY9" i="136"/>
  <c r="CY9" i="135"/>
  <c r="CY9" i="134"/>
  <c r="CU9" i="138"/>
  <c r="CU9" i="137"/>
  <c r="CU9" i="136"/>
  <c r="CU9" i="134"/>
  <c r="CU9" i="135"/>
  <c r="CQ9" i="138"/>
  <c r="CQ9" i="137"/>
  <c r="CQ9" i="134"/>
  <c r="CQ9" i="136"/>
  <c r="CQ9" i="135"/>
  <c r="CM9" i="138"/>
  <c r="CM9" i="137"/>
  <c r="CM9" i="136"/>
  <c r="CM9" i="135"/>
  <c r="CM9" i="134"/>
  <c r="CI9" i="138"/>
  <c r="CI9" i="137"/>
  <c r="CI9" i="135"/>
  <c r="CI9" i="134"/>
  <c r="CI9" i="136"/>
  <c r="CE9" i="138"/>
  <c r="CE9" i="137"/>
  <c r="CE9" i="136"/>
  <c r="CE9" i="134"/>
  <c r="CE9" i="135"/>
  <c r="CA9" i="138"/>
  <c r="CA9" i="137"/>
  <c r="CA9" i="136"/>
  <c r="CA9" i="134"/>
  <c r="CA9" i="135"/>
  <c r="BW9" i="138"/>
  <c r="BW9" i="137"/>
  <c r="BW9" i="135"/>
  <c r="BW9" i="136"/>
  <c r="BW9" i="134"/>
  <c r="BS9" i="138"/>
  <c r="BS9" i="137"/>
  <c r="BS9" i="136"/>
  <c r="BS9" i="134"/>
  <c r="BS9" i="135"/>
  <c r="BO9" i="138"/>
  <c r="BO9" i="137"/>
  <c r="BO9" i="136"/>
  <c r="BO9" i="134"/>
  <c r="BO9" i="135"/>
  <c r="BK9" i="138"/>
  <c r="BK9" i="137"/>
  <c r="BK9" i="136"/>
  <c r="BK9" i="134"/>
  <c r="BK9" i="135"/>
  <c r="BG9" i="138"/>
  <c r="BG9" i="137"/>
  <c r="BG9" i="135"/>
  <c r="BG9" i="134"/>
  <c r="BG9" i="136"/>
  <c r="BC8" i="69"/>
  <c r="BC9" i="138"/>
  <c r="BC9" i="137"/>
  <c r="BC9" i="135"/>
  <c r="BC9" i="136"/>
  <c r="BC9" i="134"/>
  <c r="AY9" i="138"/>
  <c r="AY9" i="137"/>
  <c r="AY9" i="136"/>
  <c r="AY9" i="134"/>
  <c r="AY9" i="135"/>
  <c r="AU9" i="138"/>
  <c r="AU9" i="137"/>
  <c r="AU9" i="134"/>
  <c r="AU9" i="136"/>
  <c r="AU9" i="135"/>
  <c r="AQ9" i="138"/>
  <c r="AQ9" i="137"/>
  <c r="AQ9" i="136"/>
  <c r="AQ9" i="135"/>
  <c r="AQ9" i="134"/>
  <c r="AM9" i="138"/>
  <c r="AM9" i="137"/>
  <c r="AM9" i="135"/>
  <c r="AM9" i="134"/>
  <c r="AM9" i="136"/>
  <c r="AI8" i="69"/>
  <c r="AI9" i="138"/>
  <c r="AI9" i="137"/>
  <c r="AI9" i="136"/>
  <c r="AI9" i="134"/>
  <c r="AI9" i="135"/>
  <c r="AE9" i="138"/>
  <c r="AE9" i="137"/>
  <c r="AE9" i="134"/>
  <c r="AE9" i="135"/>
  <c r="AE9" i="136"/>
  <c r="AA9" i="138"/>
  <c r="AA9" i="137"/>
  <c r="AA9" i="135"/>
  <c r="AA9" i="134"/>
  <c r="AA9" i="136"/>
  <c r="W9" i="138"/>
  <c r="W9" i="137"/>
  <c r="W9" i="135"/>
  <c r="W9" i="134"/>
  <c r="W9" i="136"/>
  <c r="S9" i="138"/>
  <c r="S9" i="137"/>
  <c r="S9" i="136"/>
  <c r="S9" i="134"/>
  <c r="S9" i="135"/>
  <c r="O9" i="138"/>
  <c r="O9" i="137"/>
  <c r="O9" i="136"/>
  <c r="O9" i="134"/>
  <c r="O9" i="135"/>
  <c r="CX6" i="69"/>
  <c r="CX7" i="138"/>
  <c r="CX7" i="136"/>
  <c r="CX7" i="134"/>
  <c r="CX7" i="137"/>
  <c r="CX7" i="135"/>
  <c r="CT7" i="138"/>
  <c r="CT7" i="137"/>
  <c r="CT7" i="135"/>
  <c r="CT7" i="134"/>
  <c r="CT7" i="136"/>
  <c r="CP7" i="138"/>
  <c r="CP7" i="137"/>
  <c r="CP7" i="136"/>
  <c r="CP7" i="135"/>
  <c r="CP7" i="134"/>
  <c r="CL7" i="138"/>
  <c r="CL7" i="137"/>
  <c r="CL7" i="136"/>
  <c r="CL7" i="135"/>
  <c r="CL7" i="134"/>
  <c r="CH7" i="138"/>
  <c r="CH7" i="137"/>
  <c r="CH7" i="134"/>
  <c r="CH7" i="136"/>
  <c r="CH7" i="135"/>
  <c r="CD7" i="138"/>
  <c r="CD7" i="137"/>
  <c r="CD7" i="136"/>
  <c r="CD7" i="135"/>
  <c r="CD7" i="134"/>
  <c r="BZ7" i="138"/>
  <c r="BZ7" i="137"/>
  <c r="BZ7" i="135"/>
  <c r="BZ7" i="134"/>
  <c r="BZ7" i="136"/>
  <c r="BV7" i="138"/>
  <c r="BV7" i="137"/>
  <c r="BV7" i="136"/>
  <c r="BV7" i="135"/>
  <c r="BV7" i="134"/>
  <c r="BR7" i="138"/>
  <c r="BR7" i="137"/>
  <c r="BR7" i="136"/>
  <c r="BR7" i="134"/>
  <c r="BR7" i="135"/>
  <c r="BN7" i="138"/>
  <c r="BN7" i="137"/>
  <c r="BN7" i="136"/>
  <c r="BN7" i="135"/>
  <c r="BN7" i="134"/>
  <c r="BJ7" i="138"/>
  <c r="BJ7" i="137"/>
  <c r="BJ7" i="136"/>
  <c r="BJ7" i="135"/>
  <c r="BJ7" i="134"/>
  <c r="BF7" i="138"/>
  <c r="BF7" i="137"/>
  <c r="BF7" i="136"/>
  <c r="BF7" i="135"/>
  <c r="BF7" i="134"/>
  <c r="BB7" i="138"/>
  <c r="BB7" i="137"/>
  <c r="BB7" i="136"/>
  <c r="BB7" i="135"/>
  <c r="BB7" i="134"/>
  <c r="AX7" i="138"/>
  <c r="AX7" i="137"/>
  <c r="AX7" i="135"/>
  <c r="AX7" i="136"/>
  <c r="AX7" i="134"/>
  <c r="AT7" i="138"/>
  <c r="AT7" i="137"/>
  <c r="AT7" i="135"/>
  <c r="AT7" i="136"/>
  <c r="AT7" i="134"/>
  <c r="AP7" i="138"/>
  <c r="AP7" i="137"/>
  <c r="AP7" i="136"/>
  <c r="AP7" i="135"/>
  <c r="AP7" i="134"/>
  <c r="AL7" i="138"/>
  <c r="AL7" i="137"/>
  <c r="AL7" i="136"/>
  <c r="AL7" i="135"/>
  <c r="AL7" i="134"/>
  <c r="AH7" i="138"/>
  <c r="AH7" i="137"/>
  <c r="AH7" i="136"/>
  <c r="AH7" i="135"/>
  <c r="AH7" i="134"/>
  <c r="AD7" i="138"/>
  <c r="AD7" i="137"/>
  <c r="AD7" i="136"/>
  <c r="AD7" i="135"/>
  <c r="AD7" i="134"/>
  <c r="Z7" i="138"/>
  <c r="Z7" i="137"/>
  <c r="Z7" i="136"/>
  <c r="Z7" i="135"/>
  <c r="Z7" i="134"/>
  <c r="V7" i="138"/>
  <c r="V7" i="137"/>
  <c r="V7" i="136"/>
  <c r="V7" i="135"/>
  <c r="V7" i="134"/>
  <c r="R7" i="138"/>
  <c r="R7" i="137"/>
  <c r="R7" i="135"/>
  <c r="R7" i="136"/>
  <c r="R7" i="134"/>
  <c r="DE12" i="137"/>
  <c r="DE12" i="138"/>
  <c r="DE12" i="136"/>
  <c r="DE12" i="135"/>
  <c r="DE12" i="134"/>
  <c r="DG9" i="138"/>
  <c r="DG9" i="137"/>
  <c r="DG9" i="134"/>
  <c r="DG9" i="135"/>
  <c r="DG9" i="136"/>
  <c r="DC9" i="138"/>
  <c r="DC9" i="137"/>
  <c r="DC9" i="135"/>
  <c r="DC9" i="134"/>
  <c r="DC9" i="136"/>
  <c r="DD7" i="138"/>
  <c r="DD7" i="137"/>
  <c r="DD7" i="136"/>
  <c r="DD7" i="135"/>
  <c r="DD7" i="134"/>
  <c r="EC13" i="137"/>
  <c r="EC13" i="138"/>
  <c r="EC13" i="136"/>
  <c r="EC13" i="134"/>
  <c r="EC13" i="135"/>
  <c r="DY13" i="138"/>
  <c r="DY13" i="137"/>
  <c r="DY13" i="134"/>
  <c r="DY13" i="136"/>
  <c r="DY13" i="135"/>
  <c r="DU13" i="137"/>
  <c r="DU13" i="138"/>
  <c r="DU13" i="134"/>
  <c r="DU13" i="136"/>
  <c r="DU13" i="135"/>
  <c r="DQ13" i="137"/>
  <c r="DQ13" i="138"/>
  <c r="DQ13" i="134"/>
  <c r="DQ13" i="136"/>
  <c r="DQ13" i="135"/>
  <c r="DM13" i="137"/>
  <c r="DM13" i="138"/>
  <c r="DM13" i="136"/>
  <c r="DM13" i="134"/>
  <c r="DM13" i="135"/>
  <c r="DI13" i="138"/>
  <c r="DI13" i="137"/>
  <c r="DI13" i="134"/>
  <c r="DI13" i="136"/>
  <c r="DI13" i="135"/>
  <c r="EC12" i="138"/>
  <c r="EC12" i="137"/>
  <c r="EC12" i="136"/>
  <c r="EC12" i="135"/>
  <c r="EC12" i="134"/>
  <c r="DY12" i="138"/>
  <c r="DY12" i="137"/>
  <c r="DY12" i="136"/>
  <c r="DY12" i="135"/>
  <c r="DY12" i="134"/>
  <c r="DU12" i="137"/>
  <c r="DU12" i="138"/>
  <c r="DU12" i="136"/>
  <c r="DU12" i="135"/>
  <c r="DU12" i="134"/>
  <c r="DQ12" i="138"/>
  <c r="DQ12" i="137"/>
  <c r="DQ12" i="136"/>
  <c r="DQ12" i="135"/>
  <c r="DQ12" i="134"/>
  <c r="DM12" i="138"/>
  <c r="DM12" i="137"/>
  <c r="DM12" i="136"/>
  <c r="DM12" i="135"/>
  <c r="DM12" i="134"/>
  <c r="DI12" i="138"/>
  <c r="DI12" i="137"/>
  <c r="DI12" i="136"/>
  <c r="DI12" i="135"/>
  <c r="DI12" i="134"/>
  <c r="DH10" i="138"/>
  <c r="DH10" i="137"/>
  <c r="DH10" i="136"/>
  <c r="DH10" i="135"/>
  <c r="DH10" i="134"/>
  <c r="EB9" i="138"/>
  <c r="EB9" i="137"/>
  <c r="EB9" i="135"/>
  <c r="EB9" i="134"/>
  <c r="EB9" i="136"/>
  <c r="DX9" i="138"/>
  <c r="DX9" i="137"/>
  <c r="DX9" i="135"/>
  <c r="DX9" i="136"/>
  <c r="DX9" i="134"/>
  <c r="DT9" i="138"/>
  <c r="DT9" i="136"/>
  <c r="DT9" i="135"/>
  <c r="DT9" i="137"/>
  <c r="DT9" i="134"/>
  <c r="DP9" i="138"/>
  <c r="DP9" i="137"/>
  <c r="DP9" i="136"/>
  <c r="DP9" i="134"/>
  <c r="DP9" i="135"/>
  <c r="DL9" i="138"/>
  <c r="DL9" i="137"/>
  <c r="DL9" i="135"/>
  <c r="DL9" i="136"/>
  <c r="DL9" i="134"/>
  <c r="DH9" i="138"/>
  <c r="DH9" i="137"/>
  <c r="DH9" i="136"/>
  <c r="DH9" i="135"/>
  <c r="DH9" i="134"/>
  <c r="E11" i="98"/>
  <c r="E12" i="138"/>
  <c r="E12" i="137"/>
  <c r="E12" i="136"/>
  <c r="E12" i="135"/>
  <c r="E12" i="134"/>
  <c r="E8" i="151"/>
  <c r="E8" i="150"/>
  <c r="D8" i="148"/>
  <c r="D8" i="147"/>
  <c r="E8" i="149"/>
  <c r="G6" i="80"/>
  <c r="G7" i="138"/>
  <c r="G7" i="135"/>
  <c r="G7" i="136"/>
  <c r="G7" i="134"/>
  <c r="G7" i="137"/>
  <c r="K6" i="151"/>
  <c r="J6" i="148"/>
  <c r="K6" i="149"/>
  <c r="J6" i="147"/>
  <c r="K6" i="150"/>
  <c r="C6" i="151"/>
  <c r="B6" i="148"/>
  <c r="C6" i="149"/>
  <c r="B6" i="147"/>
  <c r="C6" i="150"/>
  <c r="CX12" i="138"/>
  <c r="CX12" i="137"/>
  <c r="CX12" i="135"/>
  <c r="CX12" i="136"/>
  <c r="CX12" i="134"/>
  <c r="CL12" i="138"/>
  <c r="CL12" i="137"/>
  <c r="CL12" i="135"/>
  <c r="CL12" i="134"/>
  <c r="CL12" i="136"/>
  <c r="BZ12" i="138"/>
  <c r="BZ12" i="137"/>
  <c r="BZ12" i="135"/>
  <c r="BZ12" i="136"/>
  <c r="BZ12" i="134"/>
  <c r="BF12" i="138"/>
  <c r="BF12" i="134"/>
  <c r="BF12" i="135"/>
  <c r="BF12" i="137"/>
  <c r="BF12" i="136"/>
  <c r="AT12" i="138"/>
  <c r="AT12" i="134"/>
  <c r="AT12" i="135"/>
  <c r="AT12" i="136"/>
  <c r="AT12" i="137"/>
  <c r="AL12" i="138"/>
  <c r="AL12" i="134"/>
  <c r="AL12" i="135"/>
  <c r="AL12" i="137"/>
  <c r="AL12" i="136"/>
  <c r="AD12" i="138"/>
  <c r="AD12" i="134"/>
  <c r="AD12" i="135"/>
  <c r="AD12" i="136"/>
  <c r="AD12" i="137"/>
  <c r="R12" i="138"/>
  <c r="R12" i="137"/>
  <c r="R12" i="136"/>
  <c r="R12" i="134"/>
  <c r="R12" i="135"/>
  <c r="CZ9" i="3"/>
  <c r="CZ9" i="138"/>
  <c r="CZ9" i="137"/>
  <c r="CZ9" i="134"/>
  <c r="CZ9" i="136"/>
  <c r="CZ9" i="135"/>
  <c r="CN9" i="3"/>
  <c r="CB10" i="112" s="1"/>
  <c r="CN9" i="138"/>
  <c r="CN9" i="137"/>
  <c r="CN9" i="136"/>
  <c r="CN9" i="135"/>
  <c r="CN9" i="134"/>
  <c r="CB8" i="69"/>
  <c r="CB9" i="138"/>
  <c r="CB9" i="135"/>
  <c r="CB9" i="137"/>
  <c r="CB9" i="136"/>
  <c r="CB9" i="134"/>
  <c r="BP9" i="138"/>
  <c r="BP9" i="137"/>
  <c r="BP9" i="136"/>
  <c r="BP9" i="135"/>
  <c r="BP9" i="134"/>
  <c r="BD9" i="138"/>
  <c r="BD9" i="136"/>
  <c r="BD9" i="137"/>
  <c r="BD9" i="135"/>
  <c r="BD9" i="134"/>
  <c r="AR9" i="3"/>
  <c r="AR9" i="138"/>
  <c r="AR9" i="137"/>
  <c r="AR9" i="136"/>
  <c r="AR9" i="135"/>
  <c r="AR9" i="134"/>
  <c r="AF9" i="138"/>
  <c r="AF9" i="137"/>
  <c r="AF9" i="135"/>
  <c r="AF9" i="136"/>
  <c r="AF9" i="134"/>
  <c r="T9" i="138"/>
  <c r="T9" i="137"/>
  <c r="T9" i="136"/>
  <c r="T9" i="135"/>
  <c r="T9" i="134"/>
  <c r="CU7" i="137"/>
  <c r="CU7" i="138"/>
  <c r="CU7" i="136"/>
  <c r="CU7" i="135"/>
  <c r="CU7" i="134"/>
  <c r="CM7" i="137"/>
  <c r="CM7" i="138"/>
  <c r="CM7" i="136"/>
  <c r="CM7" i="134"/>
  <c r="CM7" i="135"/>
  <c r="CA7" i="138"/>
  <c r="CA7" i="136"/>
  <c r="CA7" i="134"/>
  <c r="CA7" i="135"/>
  <c r="CA7" i="137"/>
  <c r="BK7" i="138"/>
  <c r="BK7" i="136"/>
  <c r="BK7" i="135"/>
  <c r="BK7" i="134"/>
  <c r="BK7" i="137"/>
  <c r="BC7" i="138"/>
  <c r="BC7" i="137"/>
  <c r="BC7" i="135"/>
  <c r="BC7" i="136"/>
  <c r="BC7" i="134"/>
  <c r="AQ7" i="138"/>
  <c r="AQ7" i="137"/>
  <c r="AQ7" i="136"/>
  <c r="AQ7" i="134"/>
  <c r="AQ7" i="135"/>
  <c r="AA7" i="138"/>
  <c r="AA7" i="137"/>
  <c r="AA7" i="136"/>
  <c r="AA7" i="134"/>
  <c r="AA7" i="135"/>
  <c r="DD9" i="138"/>
  <c r="DD9" i="136"/>
  <c r="DD9" i="135"/>
  <c r="DD9" i="134"/>
  <c r="DD9" i="137"/>
  <c r="ED13" i="138"/>
  <c r="ED13" i="137"/>
  <c r="ED13" i="136"/>
  <c r="ED13" i="135"/>
  <c r="ED13" i="134"/>
  <c r="DN13" i="138"/>
  <c r="DN13" i="136"/>
  <c r="DN13" i="135"/>
  <c r="DN13" i="134"/>
  <c r="DN13" i="137"/>
  <c r="DZ12" i="138"/>
  <c r="DZ12" i="137"/>
  <c r="DZ12" i="136"/>
  <c r="DZ12" i="135"/>
  <c r="DZ12" i="134"/>
  <c r="DN12" i="138"/>
  <c r="DN12" i="137"/>
  <c r="DN12" i="135"/>
  <c r="DN12" i="136"/>
  <c r="DN12" i="134"/>
  <c r="EC9" i="138"/>
  <c r="EC9" i="137"/>
  <c r="EC9" i="136"/>
  <c r="EC9" i="135"/>
  <c r="EC9" i="134"/>
  <c r="DM9" i="137"/>
  <c r="DM9" i="138"/>
  <c r="DM9" i="136"/>
  <c r="DM9" i="135"/>
  <c r="DM9" i="134"/>
  <c r="K11" i="69"/>
  <c r="K12" i="138"/>
  <c r="K12" i="137"/>
  <c r="K12" i="135"/>
  <c r="K12" i="134"/>
  <c r="K12" i="136"/>
  <c r="G11" i="69"/>
  <c r="G12" i="138"/>
  <c r="G12" i="136"/>
  <c r="G12" i="134"/>
  <c r="G12" i="137"/>
  <c r="G12" i="135"/>
  <c r="C12" i="138"/>
  <c r="C12" i="137"/>
  <c r="C12" i="136"/>
  <c r="C12" i="134"/>
  <c r="C12" i="135"/>
  <c r="K11" i="151"/>
  <c r="J11" i="148"/>
  <c r="K11" i="149"/>
  <c r="K11" i="150"/>
  <c r="J11" i="147"/>
  <c r="G11" i="151"/>
  <c r="F11" i="148"/>
  <c r="F11" i="147"/>
  <c r="G11" i="149"/>
  <c r="G11" i="150"/>
  <c r="C11" i="151"/>
  <c r="B11" i="148"/>
  <c r="C11" i="149"/>
  <c r="C11" i="150"/>
  <c r="B11" i="147"/>
  <c r="K9" i="138"/>
  <c r="K9" i="137"/>
  <c r="K9" i="135"/>
  <c r="K9" i="134"/>
  <c r="K9" i="136"/>
  <c r="G9" i="138"/>
  <c r="G9" i="137"/>
  <c r="G9" i="136"/>
  <c r="G9" i="134"/>
  <c r="G9" i="135"/>
  <c r="C9" i="138"/>
  <c r="C9" i="137"/>
  <c r="C9" i="136"/>
  <c r="C9" i="134"/>
  <c r="C9" i="135"/>
  <c r="K8" i="151"/>
  <c r="J8" i="148"/>
  <c r="J8" i="147"/>
  <c r="K8" i="150"/>
  <c r="K8" i="149"/>
  <c r="G8" i="151"/>
  <c r="F8" i="148"/>
  <c r="F8" i="147"/>
  <c r="G8" i="150"/>
  <c r="G8" i="149"/>
  <c r="C8" i="151"/>
  <c r="B8" i="148"/>
  <c r="B8" i="147"/>
  <c r="C8" i="150"/>
  <c r="C8" i="149"/>
  <c r="I7" i="137"/>
  <c r="I7" i="136"/>
  <c r="I7" i="138"/>
  <c r="I7" i="135"/>
  <c r="I7" i="134"/>
  <c r="E7" i="138"/>
  <c r="E7" i="137"/>
  <c r="E7" i="136"/>
  <c r="E7" i="135"/>
  <c r="E7" i="134"/>
  <c r="M6" i="151"/>
  <c r="M6" i="150"/>
  <c r="M6" i="149"/>
  <c r="L6" i="148"/>
  <c r="L6" i="147"/>
  <c r="I6" i="151"/>
  <c r="I6" i="150"/>
  <c r="I6" i="149"/>
  <c r="H6" i="148"/>
  <c r="H6" i="147"/>
  <c r="E6" i="151"/>
  <c r="E6" i="150"/>
  <c r="E6" i="149"/>
  <c r="D6" i="147"/>
  <c r="D6" i="148"/>
  <c r="AT12" i="3"/>
  <c r="AH13" i="89" s="1"/>
  <c r="CZ12" i="137"/>
  <c r="CZ12" i="138"/>
  <c r="CZ12" i="134"/>
  <c r="CZ12" i="136"/>
  <c r="CZ12" i="135"/>
  <c r="CV12" i="138"/>
  <c r="CV12" i="137"/>
  <c r="CV12" i="134"/>
  <c r="CV12" i="135"/>
  <c r="CV12" i="136"/>
  <c r="CR12" i="138"/>
  <c r="CR12" i="137"/>
  <c r="CR12" i="134"/>
  <c r="CR12" i="136"/>
  <c r="CR12" i="135"/>
  <c r="CN12" i="138"/>
  <c r="CN12" i="137"/>
  <c r="CN12" i="136"/>
  <c r="CN12" i="134"/>
  <c r="CN12" i="135"/>
  <c r="CJ12" i="3"/>
  <c r="CJ12" i="137"/>
  <c r="CJ12" i="138"/>
  <c r="CJ12" i="134"/>
  <c r="CJ12" i="136"/>
  <c r="CJ12" i="135"/>
  <c r="CF12" i="138"/>
  <c r="CF12" i="137"/>
  <c r="CF12" i="134"/>
  <c r="CF12" i="135"/>
  <c r="CF12" i="136"/>
  <c r="CB12" i="138"/>
  <c r="CB12" i="137"/>
  <c r="CB12" i="134"/>
  <c r="CB12" i="136"/>
  <c r="CB12" i="135"/>
  <c r="BX11" i="69"/>
  <c r="BX12" i="138"/>
  <c r="BX12" i="137"/>
  <c r="BX12" i="136"/>
  <c r="BX12" i="134"/>
  <c r="BX12" i="135"/>
  <c r="BT12" i="137"/>
  <c r="BT12" i="136"/>
  <c r="BT12" i="138"/>
  <c r="BT12" i="135"/>
  <c r="BT12" i="134"/>
  <c r="BP12" i="138"/>
  <c r="BP12" i="137"/>
  <c r="BP12" i="135"/>
  <c r="BP12" i="134"/>
  <c r="BP12" i="136"/>
  <c r="BL12" i="138"/>
  <c r="BL12" i="137"/>
  <c r="BL12" i="136"/>
  <c r="BL12" i="135"/>
  <c r="BL12" i="134"/>
  <c r="BH12" i="138"/>
  <c r="BH12" i="137"/>
  <c r="BH12" i="136"/>
  <c r="BH12" i="135"/>
  <c r="BH12" i="134"/>
  <c r="BD12" i="138"/>
  <c r="BD12" i="137"/>
  <c r="BD12" i="136"/>
  <c r="BD12" i="135"/>
  <c r="BD12" i="134"/>
  <c r="AZ12" i="3"/>
  <c r="AN13" i="87" s="1"/>
  <c r="AZ12" i="138"/>
  <c r="AZ12" i="137"/>
  <c r="AZ12" i="135"/>
  <c r="AZ12" i="134"/>
  <c r="AZ12" i="136"/>
  <c r="AV12" i="138"/>
  <c r="AV12" i="137"/>
  <c r="AV12" i="136"/>
  <c r="AV12" i="135"/>
  <c r="AV12" i="134"/>
  <c r="AR12" i="138"/>
  <c r="AR12" i="137"/>
  <c r="AR12" i="136"/>
  <c r="AR12" i="135"/>
  <c r="AR12" i="134"/>
  <c r="AN12" i="138"/>
  <c r="AN12" i="137"/>
  <c r="AN12" i="136"/>
  <c r="AN12" i="135"/>
  <c r="AN12" i="134"/>
  <c r="AJ12" i="138"/>
  <c r="AJ12" i="137"/>
  <c r="AJ12" i="135"/>
  <c r="AJ12" i="136"/>
  <c r="AJ12" i="134"/>
  <c r="AF12" i="138"/>
  <c r="AF12" i="137"/>
  <c r="AF12" i="136"/>
  <c r="AF12" i="135"/>
  <c r="AF12" i="134"/>
  <c r="AB12" i="138"/>
  <c r="AB12" i="137"/>
  <c r="AB12" i="136"/>
  <c r="AB12" i="135"/>
  <c r="AB12" i="134"/>
  <c r="X12" i="138"/>
  <c r="X12" i="137"/>
  <c r="X12" i="136"/>
  <c r="X12" i="135"/>
  <c r="X12" i="134"/>
  <c r="T12" i="138"/>
  <c r="T12" i="137"/>
  <c r="T12" i="135"/>
  <c r="T12" i="136"/>
  <c r="T12" i="134"/>
  <c r="P12" i="3"/>
  <c r="P12" i="138"/>
  <c r="P12" i="137"/>
  <c r="P12" i="135"/>
  <c r="P12" i="136"/>
  <c r="P12" i="134"/>
  <c r="BJ10" i="138"/>
  <c r="BJ10" i="136"/>
  <c r="BJ10" i="137"/>
  <c r="BJ10" i="135"/>
  <c r="BJ10" i="134"/>
  <c r="AJ9" i="3"/>
  <c r="CX9" i="138"/>
  <c r="CX9" i="137"/>
  <c r="CX9" i="135"/>
  <c r="CX9" i="134"/>
  <c r="CX9" i="136"/>
  <c r="CT9" i="137"/>
  <c r="CT9" i="136"/>
  <c r="CT9" i="135"/>
  <c r="CT9" i="138"/>
  <c r="CT9" i="134"/>
  <c r="CP9" i="138"/>
  <c r="CP9" i="137"/>
  <c r="CP9" i="135"/>
  <c r="CP9" i="134"/>
  <c r="CP9" i="136"/>
  <c r="CL9" i="138"/>
  <c r="CL9" i="137"/>
  <c r="CL9" i="136"/>
  <c r="CL9" i="135"/>
  <c r="CL9" i="134"/>
  <c r="CH9" i="138"/>
  <c r="CH9" i="137"/>
  <c r="CH9" i="136"/>
  <c r="CH9" i="135"/>
  <c r="CH9" i="134"/>
  <c r="CD9" i="138"/>
  <c r="CD9" i="137"/>
  <c r="CD9" i="136"/>
  <c r="CD9" i="135"/>
  <c r="CD9" i="134"/>
  <c r="BZ9" i="137"/>
  <c r="BZ9" i="138"/>
  <c r="BZ9" i="136"/>
  <c r="BZ9" i="135"/>
  <c r="BZ9" i="134"/>
  <c r="BV9" i="138"/>
  <c r="BV9" i="137"/>
  <c r="BV9" i="136"/>
  <c r="BV9" i="135"/>
  <c r="BV9" i="134"/>
  <c r="BR9" i="138"/>
  <c r="BR9" i="137"/>
  <c r="BR9" i="136"/>
  <c r="BR9" i="135"/>
  <c r="BR9" i="134"/>
  <c r="BN9" i="138"/>
  <c r="BN9" i="137"/>
  <c r="BN9" i="136"/>
  <c r="BN9" i="135"/>
  <c r="BN9" i="134"/>
  <c r="BJ9" i="138"/>
  <c r="BJ9" i="137"/>
  <c r="BJ9" i="136"/>
  <c r="BJ9" i="135"/>
  <c r="BJ9" i="134"/>
  <c r="BF9" i="138"/>
  <c r="BF9" i="137"/>
  <c r="BF9" i="136"/>
  <c r="BF9" i="135"/>
  <c r="BF9" i="134"/>
  <c r="BB9" i="138"/>
  <c r="BB9" i="137"/>
  <c r="BB9" i="136"/>
  <c r="BB9" i="135"/>
  <c r="BB9" i="134"/>
  <c r="AX9" i="138"/>
  <c r="AX9" i="137"/>
  <c r="AX9" i="136"/>
  <c r="AX9" i="135"/>
  <c r="AX9" i="134"/>
  <c r="AT9" i="138"/>
  <c r="AT9" i="137"/>
  <c r="AT9" i="136"/>
  <c r="AT9" i="135"/>
  <c r="AT9" i="134"/>
  <c r="AP9" i="138"/>
  <c r="AP9" i="137"/>
  <c r="AP9" i="136"/>
  <c r="AP9" i="135"/>
  <c r="AP9" i="134"/>
  <c r="AL9" i="138"/>
  <c r="AL9" i="137"/>
  <c r="AL9" i="136"/>
  <c r="AL9" i="135"/>
  <c r="AL9" i="134"/>
  <c r="AH9" i="138"/>
  <c r="AH9" i="137"/>
  <c r="AH9" i="136"/>
  <c r="AH9" i="135"/>
  <c r="AH9" i="134"/>
  <c r="AD9" i="138"/>
  <c r="AD9" i="137"/>
  <c r="AD9" i="136"/>
  <c r="AD9" i="135"/>
  <c r="AD9" i="134"/>
  <c r="Z9" i="138"/>
  <c r="Z9" i="137"/>
  <c r="Z9" i="136"/>
  <c r="Z9" i="135"/>
  <c r="Z9" i="134"/>
  <c r="V9" i="138"/>
  <c r="V9" i="137"/>
  <c r="V9" i="136"/>
  <c r="V9" i="135"/>
  <c r="V9" i="134"/>
  <c r="R9" i="138"/>
  <c r="R9" i="137"/>
  <c r="R9" i="136"/>
  <c r="R9" i="135"/>
  <c r="R9" i="134"/>
  <c r="DA7" i="138"/>
  <c r="DA7" i="137"/>
  <c r="DA7" i="136"/>
  <c r="DA7" i="135"/>
  <c r="DA7" i="134"/>
  <c r="CW7" i="138"/>
  <c r="CW7" i="137"/>
  <c r="CW7" i="136"/>
  <c r="CW7" i="135"/>
  <c r="CW7" i="134"/>
  <c r="CS7" i="138"/>
  <c r="CS7" i="137"/>
  <c r="CS7" i="136"/>
  <c r="CS7" i="135"/>
  <c r="CS7" i="134"/>
  <c r="CO7" i="138"/>
  <c r="CO7" i="137"/>
  <c r="CO7" i="136"/>
  <c r="CO7" i="135"/>
  <c r="CO7" i="134"/>
  <c r="CK7" i="138"/>
  <c r="CK7" i="136"/>
  <c r="CK7" i="135"/>
  <c r="CK7" i="137"/>
  <c r="CK7" i="134"/>
  <c r="CG7" i="138"/>
  <c r="CG7" i="137"/>
  <c r="CG7" i="136"/>
  <c r="CG7" i="135"/>
  <c r="CG7" i="134"/>
  <c r="CC7" i="138"/>
  <c r="CC7" i="137"/>
  <c r="CC7" i="136"/>
  <c r="CC7" i="135"/>
  <c r="CC7" i="134"/>
  <c r="BY7" i="138"/>
  <c r="BY7" i="137"/>
  <c r="BY7" i="136"/>
  <c r="BY7" i="135"/>
  <c r="BY7" i="134"/>
  <c r="BU7" i="138"/>
  <c r="BU7" i="137"/>
  <c r="BU7" i="136"/>
  <c r="BU7" i="135"/>
  <c r="BU7" i="134"/>
  <c r="BQ7" i="138"/>
  <c r="BQ7" i="137"/>
  <c r="BQ7" i="136"/>
  <c r="BQ7" i="135"/>
  <c r="BQ7" i="134"/>
  <c r="BM7" i="138"/>
  <c r="BM7" i="137"/>
  <c r="BM7" i="136"/>
  <c r="BM7" i="135"/>
  <c r="BM7" i="134"/>
  <c r="BI7" i="138"/>
  <c r="BI7" i="137"/>
  <c r="BI7" i="136"/>
  <c r="BI7" i="135"/>
  <c r="BI7" i="134"/>
  <c r="BE7" i="138"/>
  <c r="BE7" i="137"/>
  <c r="BE7" i="136"/>
  <c r="BE7" i="135"/>
  <c r="BE7" i="134"/>
  <c r="BA7" i="138"/>
  <c r="BA7" i="137"/>
  <c r="BA7" i="136"/>
  <c r="BA7" i="135"/>
  <c r="BA7" i="134"/>
  <c r="AW7" i="138"/>
  <c r="AW7" i="137"/>
  <c r="AW7" i="136"/>
  <c r="AW7" i="135"/>
  <c r="AW7" i="134"/>
  <c r="AS7" i="138"/>
  <c r="AS7" i="137"/>
  <c r="AS7" i="136"/>
  <c r="AS7" i="135"/>
  <c r="AS7" i="134"/>
  <c r="AO7" i="138"/>
  <c r="AO7" i="137"/>
  <c r="AO7" i="136"/>
  <c r="AO7" i="135"/>
  <c r="AO7" i="134"/>
  <c r="AK7" i="138"/>
  <c r="AK7" i="137"/>
  <c r="AK7" i="136"/>
  <c r="AK7" i="135"/>
  <c r="AK7" i="134"/>
  <c r="AG7" i="138"/>
  <c r="AG7" i="137"/>
  <c r="AG7" i="136"/>
  <c r="AG7" i="135"/>
  <c r="AG7" i="134"/>
  <c r="AC7" i="138"/>
  <c r="AC7" i="137"/>
  <c r="AC7" i="136"/>
  <c r="AC7" i="135"/>
  <c r="AC7" i="134"/>
  <c r="Y7" i="138"/>
  <c r="Y7" i="137"/>
  <c r="Y7" i="136"/>
  <c r="Y7" i="135"/>
  <c r="Y7" i="134"/>
  <c r="U7" i="138"/>
  <c r="U7" i="137"/>
  <c r="U7" i="136"/>
  <c r="U7" i="135"/>
  <c r="U7" i="134"/>
  <c r="Q7" i="138"/>
  <c r="Q7" i="137"/>
  <c r="Q7" i="136"/>
  <c r="Q7" i="135"/>
  <c r="Q7" i="134"/>
  <c r="DD12" i="138"/>
  <c r="DD12" i="137"/>
  <c r="DD12" i="136"/>
  <c r="DD12" i="134"/>
  <c r="DD12" i="135"/>
  <c r="DF9" i="138"/>
  <c r="DF9" i="137"/>
  <c r="DF9" i="135"/>
  <c r="DF9" i="134"/>
  <c r="DF9" i="136"/>
  <c r="DG7" i="137"/>
  <c r="DG7" i="138"/>
  <c r="DG7" i="136"/>
  <c r="DG7" i="135"/>
  <c r="DG7" i="134"/>
  <c r="DC7" i="138"/>
  <c r="DC7" i="137"/>
  <c r="DC7" i="134"/>
  <c r="DC7" i="136"/>
  <c r="DC7" i="135"/>
  <c r="EB13" i="138"/>
  <c r="EB13" i="137"/>
  <c r="EB13" i="135"/>
  <c r="EB13" i="136"/>
  <c r="EB13" i="134"/>
  <c r="DX13" i="138"/>
  <c r="DX13" i="137"/>
  <c r="DX13" i="136"/>
  <c r="DX13" i="135"/>
  <c r="DX13" i="134"/>
  <c r="DT13" i="138"/>
  <c r="DT13" i="136"/>
  <c r="DT13" i="137"/>
  <c r="DT13" i="135"/>
  <c r="DT13" i="134"/>
  <c r="DP13" i="138"/>
  <c r="DP13" i="137"/>
  <c r="DP13" i="136"/>
  <c r="DP13" i="135"/>
  <c r="DP13" i="134"/>
  <c r="DL13" i="137"/>
  <c r="DL13" i="138"/>
  <c r="DL13" i="135"/>
  <c r="DL13" i="136"/>
  <c r="DL13" i="134"/>
  <c r="DH13" i="137"/>
  <c r="DH13" i="136"/>
  <c r="DH13" i="135"/>
  <c r="DH13" i="138"/>
  <c r="DH13" i="134"/>
  <c r="EB12" i="138"/>
  <c r="EB12" i="137"/>
  <c r="EB12" i="134"/>
  <c r="EB12" i="135"/>
  <c r="EB12" i="136"/>
  <c r="DX12" i="138"/>
  <c r="DX12" i="137"/>
  <c r="DX12" i="134"/>
  <c r="DX12" i="136"/>
  <c r="DX12" i="135"/>
  <c r="DT12" i="138"/>
  <c r="DT12" i="136"/>
  <c r="DT12" i="134"/>
  <c r="DT12" i="135"/>
  <c r="DT12" i="137"/>
  <c r="DP12" i="138"/>
  <c r="DP12" i="137"/>
  <c r="DP12" i="134"/>
  <c r="DP12" i="136"/>
  <c r="DP12" i="135"/>
  <c r="DL12" i="138"/>
  <c r="DL12" i="137"/>
  <c r="DL12" i="134"/>
  <c r="DL12" i="135"/>
  <c r="DL12" i="136"/>
  <c r="DH12" i="138"/>
  <c r="DH12" i="137"/>
  <c r="DH12" i="134"/>
  <c r="DH12" i="136"/>
  <c r="DH12" i="135"/>
  <c r="EE9" i="138"/>
  <c r="EE9" i="137"/>
  <c r="EE9" i="136"/>
  <c r="EE9" i="135"/>
  <c r="EE9" i="134"/>
  <c r="EA9" i="138"/>
  <c r="EA9" i="137"/>
  <c r="EA9" i="134"/>
  <c r="EA9" i="136"/>
  <c r="EA9" i="135"/>
  <c r="DW9" i="138"/>
  <c r="DW9" i="137"/>
  <c r="DW9" i="136"/>
  <c r="DW9" i="134"/>
  <c r="DW9" i="135"/>
  <c r="DS9" i="138"/>
  <c r="DS9" i="137"/>
  <c r="DS9" i="135"/>
  <c r="DS9" i="134"/>
  <c r="DS9" i="136"/>
  <c r="DO9" i="138"/>
  <c r="DO9" i="137"/>
  <c r="DO9" i="136"/>
  <c r="DO9" i="134"/>
  <c r="DO9" i="135"/>
  <c r="DK9" i="138"/>
  <c r="DK9" i="137"/>
  <c r="DK9" i="134"/>
  <c r="DK9" i="136"/>
  <c r="DK9" i="135"/>
  <c r="J12" i="151"/>
  <c r="I12" i="147"/>
  <c r="I12" i="148"/>
  <c r="J12" i="150"/>
  <c r="J12" i="149"/>
  <c r="M11" i="151"/>
  <c r="M11" i="150"/>
  <c r="L11" i="147"/>
  <c r="L11" i="148"/>
  <c r="M11" i="149"/>
  <c r="E11" i="151"/>
  <c r="E11" i="150"/>
  <c r="D11" i="147"/>
  <c r="D11" i="148"/>
  <c r="E11" i="149"/>
  <c r="I9" i="138"/>
  <c r="I9" i="137"/>
  <c r="I9" i="136"/>
  <c r="I9" i="135"/>
  <c r="I9" i="134"/>
  <c r="M8" i="151"/>
  <c r="M8" i="150"/>
  <c r="L8" i="148"/>
  <c r="L8" i="147"/>
  <c r="M8" i="149"/>
  <c r="K6" i="80"/>
  <c r="K7" i="138"/>
  <c r="K7" i="137"/>
  <c r="K7" i="134"/>
  <c r="K7" i="136"/>
  <c r="K7" i="135"/>
  <c r="C6" i="80"/>
  <c r="C7" i="138"/>
  <c r="C7" i="135"/>
  <c r="C7" i="137"/>
  <c r="C7" i="136"/>
  <c r="C7" i="134"/>
  <c r="G6" i="151"/>
  <c r="F6" i="148"/>
  <c r="G6" i="150"/>
  <c r="F6" i="147"/>
  <c r="G6" i="149"/>
  <c r="BP13" i="138"/>
  <c r="BP13" i="134"/>
  <c r="BP13" i="137"/>
  <c r="BP13" i="135"/>
  <c r="BP13" i="136"/>
  <c r="CT12" i="138"/>
  <c r="CT12" i="137"/>
  <c r="CT12" i="136"/>
  <c r="CT12" i="135"/>
  <c r="CT12" i="134"/>
  <c r="CH12" i="138"/>
  <c r="CH12" i="137"/>
  <c r="CH12" i="135"/>
  <c r="CH12" i="136"/>
  <c r="CH12" i="134"/>
  <c r="BV12" i="138"/>
  <c r="BV12" i="137"/>
  <c r="BV12" i="134"/>
  <c r="BV12" i="135"/>
  <c r="BV12" i="136"/>
  <c r="BN12" i="138"/>
  <c r="BN12" i="136"/>
  <c r="BN12" i="134"/>
  <c r="BN12" i="135"/>
  <c r="BN12" i="137"/>
  <c r="AX12" i="138"/>
  <c r="AX12" i="136"/>
  <c r="AX12" i="134"/>
  <c r="AX12" i="135"/>
  <c r="AX12" i="137"/>
  <c r="AH12" i="138"/>
  <c r="AH12" i="137"/>
  <c r="AH12" i="136"/>
  <c r="AH12" i="134"/>
  <c r="AH12" i="135"/>
  <c r="V12" i="138"/>
  <c r="V12" i="137"/>
  <c r="V12" i="134"/>
  <c r="V12" i="135"/>
  <c r="V12" i="136"/>
  <c r="BY10" i="138"/>
  <c r="BY10" i="137"/>
  <c r="BY10" i="136"/>
  <c r="BY10" i="134"/>
  <c r="BY10" i="135"/>
  <c r="CV9" i="138"/>
  <c r="CV9" i="137"/>
  <c r="CV9" i="136"/>
  <c r="CV9" i="135"/>
  <c r="CV9" i="134"/>
  <c r="CJ9" i="138"/>
  <c r="CJ9" i="137"/>
  <c r="CJ9" i="136"/>
  <c r="CJ9" i="135"/>
  <c r="CJ9" i="134"/>
  <c r="BX9" i="138"/>
  <c r="BX9" i="137"/>
  <c r="BX9" i="135"/>
  <c r="BX9" i="136"/>
  <c r="BX9" i="134"/>
  <c r="BL9" i="138"/>
  <c r="BL9" i="137"/>
  <c r="BL9" i="136"/>
  <c r="BL9" i="135"/>
  <c r="BL9" i="134"/>
  <c r="AZ9" i="138"/>
  <c r="AZ9" i="137"/>
  <c r="AZ9" i="135"/>
  <c r="AZ9" i="136"/>
  <c r="AZ9" i="134"/>
  <c r="AN9" i="138"/>
  <c r="AN9" i="136"/>
  <c r="AN9" i="137"/>
  <c r="AN9" i="134"/>
  <c r="AN9" i="135"/>
  <c r="AB9" i="3"/>
  <c r="AB9" i="138"/>
  <c r="AB9" i="137"/>
  <c r="AB9" i="136"/>
  <c r="AB9" i="135"/>
  <c r="AB9" i="134"/>
  <c r="P9" i="3"/>
  <c r="P9" i="138"/>
  <c r="P9" i="136"/>
  <c r="P9" i="135"/>
  <c r="P9" i="137"/>
  <c r="P9" i="134"/>
  <c r="CQ7" i="137"/>
  <c r="CQ7" i="138"/>
  <c r="CQ7" i="136"/>
  <c r="CQ7" i="135"/>
  <c r="CQ7" i="134"/>
  <c r="CE7" i="138"/>
  <c r="CE7" i="134"/>
  <c r="CE7" i="137"/>
  <c r="CE7" i="136"/>
  <c r="CE7" i="135"/>
  <c r="BS7" i="138"/>
  <c r="BS7" i="136"/>
  <c r="BS7" i="135"/>
  <c r="BS7" i="137"/>
  <c r="BS7" i="134"/>
  <c r="BG7" i="138"/>
  <c r="BG7" i="136"/>
  <c r="BG7" i="134"/>
  <c r="BG7" i="137"/>
  <c r="BG7" i="135"/>
  <c r="AU7" i="138"/>
  <c r="AU7" i="136"/>
  <c r="AU7" i="137"/>
  <c r="AU7" i="135"/>
  <c r="AU7" i="134"/>
  <c r="AI7" i="138"/>
  <c r="AI7" i="135"/>
  <c r="AI7" i="136"/>
  <c r="AI7" i="134"/>
  <c r="AI7" i="137"/>
  <c r="AE7" i="138"/>
  <c r="AE7" i="136"/>
  <c r="AE7" i="135"/>
  <c r="AE7" i="137"/>
  <c r="AE7" i="134"/>
  <c r="W7" i="138"/>
  <c r="W7" i="137"/>
  <c r="W7" i="136"/>
  <c r="W7" i="135"/>
  <c r="W7" i="134"/>
  <c r="O7" i="138"/>
  <c r="O7" i="136"/>
  <c r="O7" i="137"/>
  <c r="O7" i="135"/>
  <c r="O7" i="134"/>
  <c r="DF12" i="138"/>
  <c r="DF12" i="137"/>
  <c r="DF12" i="135"/>
  <c r="DF12" i="136"/>
  <c r="DF12" i="134"/>
  <c r="DE7" i="138"/>
  <c r="DE7" i="137"/>
  <c r="DE7" i="136"/>
  <c r="DE7" i="135"/>
  <c r="DE7" i="134"/>
  <c r="DZ13" i="137"/>
  <c r="DZ13" i="138"/>
  <c r="DZ13" i="136"/>
  <c r="DZ13" i="135"/>
  <c r="DZ13" i="134"/>
  <c r="DJ13" i="138"/>
  <c r="DJ13" i="137"/>
  <c r="DJ13" i="136"/>
  <c r="DJ13" i="135"/>
  <c r="DJ13" i="134"/>
  <c r="ED12" i="138"/>
  <c r="ED12" i="137"/>
  <c r="ED12" i="135"/>
  <c r="ED12" i="136"/>
  <c r="ED12" i="134"/>
  <c r="DR12" i="138"/>
  <c r="DR12" i="137"/>
  <c r="DR12" i="135"/>
  <c r="DR12" i="134"/>
  <c r="DR12" i="136"/>
  <c r="DJ12" i="138"/>
  <c r="DJ12" i="137"/>
  <c r="DJ12" i="136"/>
  <c r="DJ12" i="135"/>
  <c r="DJ12" i="134"/>
  <c r="DY9" i="138"/>
  <c r="DY9" i="137"/>
  <c r="DY9" i="136"/>
  <c r="DY9" i="135"/>
  <c r="DY9" i="134"/>
  <c r="DQ9" i="138"/>
  <c r="DQ9" i="137"/>
  <c r="DQ9" i="136"/>
  <c r="DQ9" i="135"/>
  <c r="DQ9" i="134"/>
  <c r="DI9" i="138"/>
  <c r="DI9" i="137"/>
  <c r="DI9" i="136"/>
  <c r="DI9" i="135"/>
  <c r="DI9" i="134"/>
  <c r="B13" i="137"/>
  <c r="B13" i="136"/>
  <c r="B13" i="135"/>
  <c r="B13" i="134"/>
  <c r="B13" i="138"/>
  <c r="J12" i="3"/>
  <c r="J12" i="103" s="1"/>
  <c r="J12" i="138"/>
  <c r="J12" i="137"/>
  <c r="J12" i="135"/>
  <c r="J12" i="134"/>
  <c r="J12" i="136"/>
  <c r="F12" i="138"/>
  <c r="F12" i="137"/>
  <c r="F12" i="134"/>
  <c r="F12" i="135"/>
  <c r="F12" i="136"/>
  <c r="B12" i="138"/>
  <c r="B12" i="136"/>
  <c r="B12" i="134"/>
  <c r="B12" i="137"/>
  <c r="B12" i="135"/>
  <c r="J11" i="151"/>
  <c r="J11" i="149"/>
  <c r="J11" i="150"/>
  <c r="I11" i="148"/>
  <c r="I11" i="147"/>
  <c r="F11" i="151"/>
  <c r="E11" i="148"/>
  <c r="E11" i="147"/>
  <c r="F11" i="149"/>
  <c r="F11" i="150"/>
  <c r="J9" i="138"/>
  <c r="J9" i="137"/>
  <c r="J9" i="136"/>
  <c r="J9" i="135"/>
  <c r="J9" i="134"/>
  <c r="F9" i="138"/>
  <c r="F9" i="137"/>
  <c r="F9" i="136"/>
  <c r="F9" i="135"/>
  <c r="F9" i="134"/>
  <c r="B9" i="138"/>
  <c r="B9" i="137"/>
  <c r="B9" i="136"/>
  <c r="B9" i="135"/>
  <c r="B9" i="134"/>
  <c r="J8" i="151"/>
  <c r="J8" i="149"/>
  <c r="I8" i="148"/>
  <c r="J8" i="150"/>
  <c r="I8" i="147"/>
  <c r="F8" i="151"/>
  <c r="F8" i="149"/>
  <c r="E8" i="147"/>
  <c r="E8" i="148"/>
  <c r="F8" i="150"/>
  <c r="L6" i="69"/>
  <c r="L7" i="138"/>
  <c r="L7" i="137"/>
  <c r="L7" i="135"/>
  <c r="L7" i="134"/>
  <c r="L7" i="136"/>
  <c r="H7" i="138"/>
  <c r="H7" i="136"/>
  <c r="H7" i="137"/>
  <c r="H7" i="134"/>
  <c r="H7" i="135"/>
  <c r="D7" i="138"/>
  <c r="D7" i="137"/>
  <c r="D7" i="136"/>
  <c r="D7" i="134"/>
  <c r="D7" i="135"/>
  <c r="L6" i="151"/>
  <c r="L6" i="150"/>
  <c r="L6" i="149"/>
  <c r="K6" i="147"/>
  <c r="K6" i="148"/>
  <c r="H6" i="151"/>
  <c r="G6" i="147"/>
  <c r="G6" i="148"/>
  <c r="H6" i="150"/>
  <c r="H6" i="149"/>
  <c r="D6" i="151"/>
  <c r="D6" i="150"/>
  <c r="D6" i="149"/>
  <c r="C6" i="147"/>
  <c r="C6" i="148"/>
  <c r="X12" i="3"/>
  <c r="CY12" i="138"/>
  <c r="CY12" i="136"/>
  <c r="CY12" i="137"/>
  <c r="CY12" i="135"/>
  <c r="CY12" i="134"/>
  <c r="CU12" i="138"/>
  <c r="CU12" i="137"/>
  <c r="CU12" i="136"/>
  <c r="CU12" i="134"/>
  <c r="CU12" i="135"/>
  <c r="CQ12" i="138"/>
  <c r="CQ12" i="137"/>
  <c r="CQ12" i="136"/>
  <c r="CQ12" i="134"/>
  <c r="CQ12" i="135"/>
  <c r="CM12" i="138"/>
  <c r="CM12" i="137"/>
  <c r="CM12" i="134"/>
  <c r="CM12" i="136"/>
  <c r="CM12" i="135"/>
  <c r="CI12" i="138"/>
  <c r="CI12" i="137"/>
  <c r="CI12" i="136"/>
  <c r="CI12" i="134"/>
  <c r="CI12" i="135"/>
  <c r="CE12" i="138"/>
  <c r="CE12" i="137"/>
  <c r="CE12" i="136"/>
  <c r="CE12" i="134"/>
  <c r="CE12" i="135"/>
  <c r="CA12" i="138"/>
  <c r="CA12" i="137"/>
  <c r="CA12" i="134"/>
  <c r="CA12" i="136"/>
  <c r="CA12" i="135"/>
  <c r="BW12" i="3"/>
  <c r="BK13" i="88" s="1"/>
  <c r="BW12" i="138"/>
  <c r="BW12" i="137"/>
  <c r="BW12" i="136"/>
  <c r="BW12" i="135"/>
  <c r="BW12" i="134"/>
  <c r="BS12" i="138"/>
  <c r="BS12" i="136"/>
  <c r="BS12" i="137"/>
  <c r="BS12" i="134"/>
  <c r="BS12" i="135"/>
  <c r="BO12" i="138"/>
  <c r="BO12" i="137"/>
  <c r="BO12" i="136"/>
  <c r="BO12" i="135"/>
  <c r="BO12" i="134"/>
  <c r="BK12" i="138"/>
  <c r="BK12" i="137"/>
  <c r="BK12" i="134"/>
  <c r="BK12" i="136"/>
  <c r="BK12" i="135"/>
  <c r="BG12" i="138"/>
  <c r="BG12" i="137"/>
  <c r="BG12" i="136"/>
  <c r="BG12" i="135"/>
  <c r="BG12" i="134"/>
  <c r="BC12" i="138"/>
  <c r="BC12" i="136"/>
  <c r="BC12" i="134"/>
  <c r="BC12" i="137"/>
  <c r="BC12" i="135"/>
  <c r="AY12" i="138"/>
  <c r="AY12" i="137"/>
  <c r="AY12" i="136"/>
  <c r="AY12" i="135"/>
  <c r="AY12" i="134"/>
  <c r="AU12" i="138"/>
  <c r="AU12" i="137"/>
  <c r="AU12" i="134"/>
  <c r="AU12" i="136"/>
  <c r="AU12" i="135"/>
  <c r="AQ12" i="138"/>
  <c r="AQ12" i="137"/>
  <c r="AQ12" i="136"/>
  <c r="AQ12" i="135"/>
  <c r="AQ12" i="134"/>
  <c r="AM12" i="138"/>
  <c r="AM12" i="136"/>
  <c r="AM12" i="134"/>
  <c r="AM12" i="137"/>
  <c r="AM12" i="135"/>
  <c r="AI12" i="138"/>
  <c r="AI12" i="137"/>
  <c r="AI12" i="134"/>
  <c r="AI12" i="136"/>
  <c r="AI12" i="135"/>
  <c r="AE12" i="138"/>
  <c r="AE12" i="137"/>
  <c r="AE12" i="134"/>
  <c r="AE12" i="136"/>
  <c r="AE12" i="135"/>
  <c r="AA12" i="138"/>
  <c r="AA12" i="137"/>
  <c r="AA12" i="134"/>
  <c r="AA12" i="136"/>
  <c r="AA12" i="135"/>
  <c r="W12" i="138"/>
  <c r="W12" i="136"/>
  <c r="W12" i="134"/>
  <c r="W12" i="137"/>
  <c r="W12" i="135"/>
  <c r="S12" i="138"/>
  <c r="S12" i="137"/>
  <c r="S12" i="136"/>
  <c r="S12" i="134"/>
  <c r="S12" i="135"/>
  <c r="O12" i="138"/>
  <c r="O12" i="135"/>
  <c r="O12" i="134"/>
  <c r="O12" i="137"/>
  <c r="O12" i="136"/>
  <c r="BH9" i="3"/>
  <c r="AV10" i="88" s="1"/>
  <c r="DA9" i="138"/>
  <c r="DA9" i="137"/>
  <c r="DA9" i="136"/>
  <c r="DA9" i="135"/>
  <c r="DA9" i="134"/>
  <c r="CW9" i="138"/>
  <c r="CW9" i="137"/>
  <c r="CW9" i="136"/>
  <c r="CW9" i="135"/>
  <c r="CW9" i="134"/>
  <c r="CS9" i="138"/>
  <c r="CS9" i="136"/>
  <c r="CS9" i="137"/>
  <c r="CS9" i="135"/>
  <c r="CS9" i="134"/>
  <c r="CO9" i="138"/>
  <c r="CO9" i="136"/>
  <c r="CO9" i="137"/>
  <c r="CO9" i="135"/>
  <c r="CO9" i="134"/>
  <c r="CK9" i="137"/>
  <c r="CK9" i="138"/>
  <c r="CK9" i="135"/>
  <c r="CK9" i="134"/>
  <c r="CK9" i="136"/>
  <c r="CG9" i="138"/>
  <c r="CG9" i="137"/>
  <c r="CG9" i="136"/>
  <c r="CG9" i="135"/>
  <c r="CG9" i="134"/>
  <c r="CC9" i="138"/>
  <c r="CC9" i="137"/>
  <c r="CC9" i="136"/>
  <c r="CC9" i="135"/>
  <c r="CC9" i="134"/>
  <c r="BY9" i="138"/>
  <c r="BY9" i="136"/>
  <c r="BY9" i="137"/>
  <c r="BY9" i="134"/>
  <c r="BY9" i="135"/>
  <c r="BU9" i="138"/>
  <c r="BU9" i="137"/>
  <c r="BU9" i="136"/>
  <c r="BU9" i="135"/>
  <c r="BU9" i="134"/>
  <c r="BQ9" i="138"/>
  <c r="BQ9" i="137"/>
  <c r="BQ9" i="135"/>
  <c r="BQ9" i="134"/>
  <c r="BQ9" i="136"/>
  <c r="BM9" i="138"/>
  <c r="BM9" i="135"/>
  <c r="BM9" i="136"/>
  <c r="BM9" i="134"/>
  <c r="BM9" i="137"/>
  <c r="BI9" i="138"/>
  <c r="BI9" i="136"/>
  <c r="BI9" i="134"/>
  <c r="BI9" i="137"/>
  <c r="BI9" i="135"/>
  <c r="BE9" i="138"/>
  <c r="BE9" i="136"/>
  <c r="BE9" i="137"/>
  <c r="BE9" i="135"/>
  <c r="BE9" i="134"/>
  <c r="BA9" i="138"/>
  <c r="BA9" i="137"/>
  <c r="BA9" i="136"/>
  <c r="BA9" i="135"/>
  <c r="BA9" i="134"/>
  <c r="AW9" i="138"/>
  <c r="AW9" i="136"/>
  <c r="AW9" i="135"/>
  <c r="AW9" i="134"/>
  <c r="AW9" i="137"/>
  <c r="AS9" i="138"/>
  <c r="AS9" i="136"/>
  <c r="AS9" i="137"/>
  <c r="AS9" i="134"/>
  <c r="AS9" i="135"/>
  <c r="AO9" i="137"/>
  <c r="AO9" i="135"/>
  <c r="AO9" i="138"/>
  <c r="AO9" i="134"/>
  <c r="AO9" i="136"/>
  <c r="AK9" i="138"/>
  <c r="AK9" i="135"/>
  <c r="AK9" i="136"/>
  <c r="AK9" i="134"/>
  <c r="AK9" i="137"/>
  <c r="AG9" i="138"/>
  <c r="AG9" i="136"/>
  <c r="AG9" i="135"/>
  <c r="AG9" i="137"/>
  <c r="AG9" i="134"/>
  <c r="AC9" i="138"/>
  <c r="AC9" i="136"/>
  <c r="AC9" i="137"/>
  <c r="AC9" i="134"/>
  <c r="AC9" i="135"/>
  <c r="Y9" i="138"/>
  <c r="Y9" i="137"/>
  <c r="Y9" i="136"/>
  <c r="Y9" i="135"/>
  <c r="Y9" i="134"/>
  <c r="U9" i="138"/>
  <c r="U9" i="137"/>
  <c r="U9" i="136"/>
  <c r="U9" i="135"/>
  <c r="U9" i="134"/>
  <c r="Q9" i="138"/>
  <c r="Q9" i="136"/>
  <c r="Q9" i="135"/>
  <c r="Q9" i="137"/>
  <c r="Q9" i="134"/>
  <c r="CZ7" i="137"/>
  <c r="CZ7" i="138"/>
  <c r="CZ7" i="135"/>
  <c r="CZ7" i="136"/>
  <c r="CZ7" i="134"/>
  <c r="CV7" i="138"/>
  <c r="CV7" i="137"/>
  <c r="CV7" i="136"/>
  <c r="CV7" i="135"/>
  <c r="CV7" i="134"/>
  <c r="CR7" i="138"/>
  <c r="CR7" i="137"/>
  <c r="CR7" i="136"/>
  <c r="CR7" i="134"/>
  <c r="CR7" i="135"/>
  <c r="CN7" i="138"/>
  <c r="CN7" i="135"/>
  <c r="CN7" i="134"/>
  <c r="CN7" i="136"/>
  <c r="CN7" i="137"/>
  <c r="CJ7" i="138"/>
  <c r="CJ7" i="137"/>
  <c r="CJ7" i="135"/>
  <c r="CJ7" i="134"/>
  <c r="CJ7" i="136"/>
  <c r="CF7" i="137"/>
  <c r="CF7" i="136"/>
  <c r="CF7" i="138"/>
  <c r="CF7" i="134"/>
  <c r="CF7" i="135"/>
  <c r="CB7" i="138"/>
  <c r="CB7" i="136"/>
  <c r="CB7" i="137"/>
  <c r="CB7" i="134"/>
  <c r="CB7" i="135"/>
  <c r="BX7" i="138"/>
  <c r="BX7" i="137"/>
  <c r="BX7" i="135"/>
  <c r="BX7" i="134"/>
  <c r="BX7" i="136"/>
  <c r="BT7" i="138"/>
  <c r="BT7" i="136"/>
  <c r="BT7" i="134"/>
  <c r="BT7" i="135"/>
  <c r="BT7" i="137"/>
  <c r="BP7" i="138"/>
  <c r="BP7" i="137"/>
  <c r="BP7" i="136"/>
  <c r="BP7" i="134"/>
  <c r="BP7" i="135"/>
  <c r="BL7" i="138"/>
  <c r="BL7" i="137"/>
  <c r="BL7" i="134"/>
  <c r="BL7" i="136"/>
  <c r="BL7" i="135"/>
  <c r="BH7" i="138"/>
  <c r="BH7" i="137"/>
  <c r="BH7" i="135"/>
  <c r="BH7" i="134"/>
  <c r="BH7" i="136"/>
  <c r="BD7" i="138"/>
  <c r="BD7" i="134"/>
  <c r="BD7" i="137"/>
  <c r="BD7" i="135"/>
  <c r="BD7" i="136"/>
  <c r="AZ7" i="138"/>
  <c r="AZ7" i="137"/>
  <c r="AZ7" i="136"/>
  <c r="AZ7" i="134"/>
  <c r="AZ7" i="135"/>
  <c r="AV7" i="138"/>
  <c r="AV7" i="134"/>
  <c r="AV7" i="136"/>
  <c r="AV7" i="135"/>
  <c r="AV7" i="137"/>
  <c r="AR6" i="80"/>
  <c r="AR7" i="138"/>
  <c r="AR7" i="137"/>
  <c r="AR7" i="136"/>
  <c r="AR7" i="135"/>
  <c r="AR7" i="134"/>
  <c r="AN7" i="138"/>
  <c r="AN7" i="134"/>
  <c r="AN7" i="137"/>
  <c r="AN7" i="135"/>
  <c r="AN7" i="136"/>
  <c r="AJ7" i="138"/>
  <c r="AJ7" i="137"/>
  <c r="AJ7" i="136"/>
  <c r="AJ7" i="134"/>
  <c r="AJ7" i="135"/>
  <c r="AF7" i="138"/>
  <c r="AF7" i="137"/>
  <c r="AF7" i="134"/>
  <c r="AF7" i="136"/>
  <c r="AF7" i="135"/>
  <c r="AB7" i="138"/>
  <c r="AB7" i="137"/>
  <c r="AB7" i="135"/>
  <c r="AB7" i="134"/>
  <c r="AB7" i="136"/>
  <c r="X7" i="138"/>
  <c r="X7" i="137"/>
  <c r="X7" i="136"/>
  <c r="X7" i="134"/>
  <c r="X7" i="135"/>
  <c r="T7" i="138"/>
  <c r="T7" i="137"/>
  <c r="T7" i="136"/>
  <c r="T7" i="134"/>
  <c r="T7" i="135"/>
  <c r="P7" i="138"/>
  <c r="P7" i="136"/>
  <c r="P7" i="134"/>
  <c r="P7" i="137"/>
  <c r="P7" i="135"/>
  <c r="DG12" i="138"/>
  <c r="DG12" i="137"/>
  <c r="DG12" i="134"/>
  <c r="DG12" i="136"/>
  <c r="DG12" i="135"/>
  <c r="DC12" i="138"/>
  <c r="DC12" i="137"/>
  <c r="DC12" i="136"/>
  <c r="DC12" i="135"/>
  <c r="DC12" i="134"/>
  <c r="DE9" i="138"/>
  <c r="DE9" i="137"/>
  <c r="DE9" i="136"/>
  <c r="DE9" i="135"/>
  <c r="DE9" i="134"/>
  <c r="DF7" i="138"/>
  <c r="DF7" i="137"/>
  <c r="DF7" i="136"/>
  <c r="DF7" i="135"/>
  <c r="DF7" i="134"/>
  <c r="EE13" i="138"/>
  <c r="EE13" i="137"/>
  <c r="EE13" i="135"/>
  <c r="EE13" i="136"/>
  <c r="EE13" i="134"/>
  <c r="EA13" i="138"/>
  <c r="EA13" i="137"/>
  <c r="EA13" i="135"/>
  <c r="EA13" i="136"/>
  <c r="EA13" i="134"/>
  <c r="DW13" i="138"/>
  <c r="DW13" i="137"/>
  <c r="DW13" i="135"/>
  <c r="DW13" i="134"/>
  <c r="DW13" i="136"/>
  <c r="DS13" i="138"/>
  <c r="DS13" i="137"/>
  <c r="DS13" i="136"/>
  <c r="DS13" i="135"/>
  <c r="DS13" i="134"/>
  <c r="DO13" i="138"/>
  <c r="DO13" i="137"/>
  <c r="DO13" i="136"/>
  <c r="DO13" i="135"/>
  <c r="DO13" i="134"/>
  <c r="DK13" i="138"/>
  <c r="DK13" i="137"/>
  <c r="DK13" i="135"/>
  <c r="DK13" i="136"/>
  <c r="DK13" i="134"/>
  <c r="EE12" i="138"/>
  <c r="EE12" i="136"/>
  <c r="EE12" i="137"/>
  <c r="EE12" i="135"/>
  <c r="EE12" i="134"/>
  <c r="EA12" i="137"/>
  <c r="EA12" i="138"/>
  <c r="EA12" i="136"/>
  <c r="EA12" i="134"/>
  <c r="EA12" i="135"/>
  <c r="DW12" i="138"/>
  <c r="DW12" i="137"/>
  <c r="DW12" i="136"/>
  <c r="DW12" i="134"/>
  <c r="DW12" i="135"/>
  <c r="DS12" i="138"/>
  <c r="DS12" i="137"/>
  <c r="DS12" i="136"/>
  <c r="DS12" i="135"/>
  <c r="DS12" i="134"/>
  <c r="DO12" i="138"/>
  <c r="DO12" i="137"/>
  <c r="DO12" i="136"/>
  <c r="DO12" i="135"/>
  <c r="DO12" i="134"/>
  <c r="DK12" i="137"/>
  <c r="DK12" i="136"/>
  <c r="DK12" i="138"/>
  <c r="DK12" i="134"/>
  <c r="DK12" i="135"/>
  <c r="DJ10" i="138"/>
  <c r="DJ10" i="137"/>
  <c r="DJ10" i="136"/>
  <c r="DJ10" i="135"/>
  <c r="DJ10" i="134"/>
  <c r="ED9" i="138"/>
  <c r="ED9" i="137"/>
  <c r="ED9" i="135"/>
  <c r="ED9" i="136"/>
  <c r="ED9" i="134"/>
  <c r="DZ9" i="138"/>
  <c r="DZ9" i="137"/>
  <c r="DZ9" i="136"/>
  <c r="DZ9" i="135"/>
  <c r="DZ9" i="134"/>
  <c r="DV9" i="138"/>
  <c r="DV9" i="137"/>
  <c r="DV9" i="135"/>
  <c r="DV9" i="134"/>
  <c r="DV9" i="136"/>
  <c r="DR9" i="138"/>
  <c r="DR9" i="135"/>
  <c r="DR9" i="137"/>
  <c r="DR9" i="134"/>
  <c r="DR9" i="136"/>
  <c r="DN9" i="138"/>
  <c r="DN9" i="137"/>
  <c r="DN9" i="135"/>
  <c r="DN9" i="134"/>
  <c r="DN9" i="136"/>
  <c r="DJ9" i="138"/>
  <c r="DJ9" i="137"/>
  <c r="DJ9" i="136"/>
  <c r="DJ9" i="135"/>
  <c r="DJ9" i="134"/>
  <c r="BI21" i="3"/>
  <c r="AS21" i="3"/>
  <c r="AS21" i="144" s="1"/>
  <c r="AC21" i="3"/>
  <c r="AC21" i="69" s="1"/>
  <c r="AX17" i="69"/>
  <c r="EK15" i="69"/>
  <c r="EU6" i="80"/>
  <c r="D21" i="3"/>
  <c r="D21" i="98" s="1"/>
  <c r="AP27" i="3"/>
  <c r="AW26" i="3"/>
  <c r="AW26" i="69" s="1"/>
  <c r="Q26" i="3"/>
  <c r="Q26" i="69" s="1"/>
  <c r="BE21" i="3"/>
  <c r="AO21" i="3"/>
  <c r="AO21" i="69" s="1"/>
  <c r="Y21" i="3"/>
  <c r="BW18" i="3"/>
  <c r="BW18" i="80" s="1"/>
  <c r="BX12" i="3"/>
  <c r="BK14" i="69"/>
  <c r="HC27" i="80"/>
  <c r="EM12" i="80"/>
  <c r="BQ21" i="3"/>
  <c r="BA21" i="3"/>
  <c r="BA21" i="69" s="1"/>
  <c r="AK21" i="3"/>
  <c r="AK21" i="80" s="1"/>
  <c r="Q21" i="3"/>
  <c r="Q21" i="144" s="1"/>
  <c r="HG12" i="3"/>
  <c r="EM28" i="69"/>
  <c r="HG25" i="80"/>
  <c r="DI10" i="112"/>
  <c r="DI10" i="89"/>
  <c r="DI10" i="88"/>
  <c r="DI10" i="87"/>
  <c r="DI10" i="90"/>
  <c r="CG12" i="112"/>
  <c r="CG12" i="89"/>
  <c r="CG12" i="88"/>
  <c r="CG12" i="87"/>
  <c r="CG12" i="90"/>
  <c r="BY12" i="89"/>
  <c r="BY12" i="112"/>
  <c r="BY12" i="88"/>
  <c r="BY12" i="87"/>
  <c r="BY12" i="90"/>
  <c r="BI12" i="89"/>
  <c r="BI12" i="112"/>
  <c r="BI12" i="88"/>
  <c r="BI12" i="87"/>
  <c r="BI12" i="90"/>
  <c r="BA12" i="112"/>
  <c r="BA12" i="89"/>
  <c r="BA12" i="88"/>
  <c r="BA12" i="87"/>
  <c r="BA12" i="90"/>
  <c r="BA11" i="98"/>
  <c r="AO12" i="112"/>
  <c r="AO12" i="89"/>
  <c r="AO12" i="88"/>
  <c r="AO12" i="87"/>
  <c r="AO12" i="90"/>
  <c r="AG12" i="89"/>
  <c r="AG12" i="112"/>
  <c r="AG12" i="88"/>
  <c r="AG12" i="87"/>
  <c r="AG12" i="90"/>
  <c r="AK11" i="98"/>
  <c r="Y12" i="112"/>
  <c r="Y12" i="89"/>
  <c r="Y12" i="88"/>
  <c r="Y12" i="87"/>
  <c r="Y12" i="90"/>
  <c r="AG11" i="72"/>
  <c r="U12" i="112"/>
  <c r="U12" i="89"/>
  <c r="U12" i="88"/>
  <c r="U12" i="87"/>
  <c r="U12" i="90"/>
  <c r="Q12" i="112"/>
  <c r="Q12" i="89"/>
  <c r="Q12" i="88"/>
  <c r="Q12" i="87"/>
  <c r="Q12" i="90"/>
  <c r="I12" i="112"/>
  <c r="I12" i="89"/>
  <c r="I12" i="88"/>
  <c r="I12" i="87"/>
  <c r="I12" i="90"/>
  <c r="AX10" i="112"/>
  <c r="AX10" i="89"/>
  <c r="AX10" i="88"/>
  <c r="AX10" i="87"/>
  <c r="AX10" i="90"/>
  <c r="CL9" i="112"/>
  <c r="CL9" i="89"/>
  <c r="CL9" i="87"/>
  <c r="CL9" i="88"/>
  <c r="CL9" i="90"/>
  <c r="BZ9" i="112"/>
  <c r="BZ9" i="89"/>
  <c r="BZ9" i="87"/>
  <c r="BZ9" i="88"/>
  <c r="BZ9" i="90"/>
  <c r="BN9" i="112"/>
  <c r="BN9" i="89"/>
  <c r="BN9" i="88"/>
  <c r="BN9" i="87"/>
  <c r="BN9" i="90"/>
  <c r="BB9" i="112"/>
  <c r="BB9" i="89"/>
  <c r="BB9" i="87"/>
  <c r="BB9" i="88"/>
  <c r="BB9" i="90"/>
  <c r="AL9" i="112"/>
  <c r="AL9" i="89"/>
  <c r="AL9" i="87"/>
  <c r="AL9" i="88"/>
  <c r="AL9" i="90"/>
  <c r="Z9" i="112"/>
  <c r="Z9" i="89"/>
  <c r="Z9" i="87"/>
  <c r="Z9" i="88"/>
  <c r="Z9" i="90"/>
  <c r="N9" i="112"/>
  <c r="N9" i="89"/>
  <c r="N9" i="87"/>
  <c r="N9" i="88"/>
  <c r="N9" i="90"/>
  <c r="F9" i="112"/>
  <c r="F9" i="89"/>
  <c r="F9" i="87"/>
  <c r="F9" i="88"/>
  <c r="F9" i="90"/>
  <c r="CG7" i="112"/>
  <c r="CG7" i="89"/>
  <c r="CG7" i="88"/>
  <c r="CG7" i="87"/>
  <c r="CG7" i="90"/>
  <c r="BQ7" i="112"/>
  <c r="BQ7" i="89"/>
  <c r="BQ7" i="87"/>
  <c r="BQ7" i="88"/>
  <c r="BQ7" i="90"/>
  <c r="BE7" i="112"/>
  <c r="BE7" i="89"/>
  <c r="BE7" i="88"/>
  <c r="BE7" i="87"/>
  <c r="BE7" i="90"/>
  <c r="AW7" i="112"/>
  <c r="AW7" i="89"/>
  <c r="AW7" i="87"/>
  <c r="AW7" i="88"/>
  <c r="AW7" i="90"/>
  <c r="AK7" i="112"/>
  <c r="AK7" i="89"/>
  <c r="AK7" i="87"/>
  <c r="AK7" i="88"/>
  <c r="AK7" i="90"/>
  <c r="U7" i="112"/>
  <c r="U7" i="89"/>
  <c r="U7" i="87"/>
  <c r="U7" i="88"/>
  <c r="U7" i="90"/>
  <c r="DC6" i="80"/>
  <c r="CQ7" i="112"/>
  <c r="CQ7" i="89"/>
  <c r="CQ7" i="87"/>
  <c r="CQ7" i="88"/>
  <c r="CQ7" i="90"/>
  <c r="DL13" i="112"/>
  <c r="DL13" i="89"/>
  <c r="DL13" i="88"/>
  <c r="DL13" i="87"/>
  <c r="DL13" i="90"/>
  <c r="DH13" i="112"/>
  <c r="DH13" i="89"/>
  <c r="DH13" i="88"/>
  <c r="DH13" i="87"/>
  <c r="DH13" i="90"/>
  <c r="DL12" i="69"/>
  <c r="CZ13" i="112"/>
  <c r="CZ13" i="89"/>
  <c r="CZ13" i="88"/>
  <c r="CZ13" i="87"/>
  <c r="CZ13" i="90"/>
  <c r="DT11" i="69"/>
  <c r="DH12" i="112"/>
  <c r="DH12" i="89"/>
  <c r="DH12" i="88"/>
  <c r="DH12" i="87"/>
  <c r="DH12" i="90"/>
  <c r="CV10" i="112"/>
  <c r="CV10" i="89"/>
  <c r="CV10" i="88"/>
  <c r="CV10" i="87"/>
  <c r="CV10" i="90"/>
  <c r="DH9" i="112"/>
  <c r="DH9" i="89"/>
  <c r="DH9" i="88"/>
  <c r="DH9" i="87"/>
  <c r="DH9" i="90"/>
  <c r="CV9" i="112"/>
  <c r="CV9" i="89"/>
  <c r="CV9" i="88"/>
  <c r="CV9" i="87"/>
  <c r="CV9" i="90"/>
  <c r="GD21" i="69"/>
  <c r="CM18" i="3"/>
  <c r="CM18" i="145" s="1"/>
  <c r="BK18" i="3"/>
  <c r="BK18" i="69" s="1"/>
  <c r="CB15" i="3"/>
  <c r="BD15" i="3"/>
  <c r="BP12" i="80"/>
  <c r="BD13" i="112"/>
  <c r="BD13" i="88"/>
  <c r="BD13" i="89"/>
  <c r="BD13" i="87"/>
  <c r="BD13" i="90"/>
  <c r="L13" i="112"/>
  <c r="CZ11" i="69"/>
  <c r="CN12" i="112"/>
  <c r="CN12" i="89"/>
  <c r="CN12" i="88"/>
  <c r="CN12" i="87"/>
  <c r="CN12" i="90"/>
  <c r="CV11" i="69"/>
  <c r="CJ12" i="112"/>
  <c r="CJ12" i="89"/>
  <c r="CJ12" i="87"/>
  <c r="CJ12" i="88"/>
  <c r="CJ12" i="90"/>
  <c r="CR11" i="69"/>
  <c r="CF12" i="112"/>
  <c r="CF12" i="89"/>
  <c r="CF12" i="87"/>
  <c r="CF12" i="88"/>
  <c r="CF12" i="90"/>
  <c r="CN11" i="69"/>
  <c r="CB12" i="112"/>
  <c r="CB12" i="89"/>
  <c r="CB12" i="87"/>
  <c r="CB12" i="88"/>
  <c r="CB12" i="90"/>
  <c r="CJ11" i="69"/>
  <c r="BX12" i="112"/>
  <c r="BX12" i="89"/>
  <c r="BX12" i="87"/>
  <c r="BX12" i="88"/>
  <c r="BX12" i="90"/>
  <c r="CF11" i="69"/>
  <c r="BT12" i="112"/>
  <c r="BT12" i="89"/>
  <c r="BT12" i="87"/>
  <c r="BT12" i="88"/>
  <c r="BT12" i="90"/>
  <c r="BP12" i="112"/>
  <c r="BP12" i="89"/>
  <c r="BP12" i="88"/>
  <c r="BP12" i="87"/>
  <c r="BP12" i="90"/>
  <c r="BL12" i="112"/>
  <c r="BL12" i="89"/>
  <c r="BL12" i="87"/>
  <c r="BL12" i="88"/>
  <c r="BL12" i="90"/>
  <c r="BH12" i="112"/>
  <c r="BH12" i="87"/>
  <c r="BH12" i="89"/>
  <c r="BH12" i="88"/>
  <c r="BH12" i="90"/>
  <c r="BD12" i="112"/>
  <c r="BD12" i="89"/>
  <c r="BD12" i="88"/>
  <c r="BD12" i="87"/>
  <c r="BD12" i="90"/>
  <c r="AZ12" i="112"/>
  <c r="AZ12" i="88"/>
  <c r="AZ12" i="89"/>
  <c r="AZ12" i="87"/>
  <c r="AZ12" i="90"/>
  <c r="AV12" i="112"/>
  <c r="AV12" i="89"/>
  <c r="AV12" i="88"/>
  <c r="AV12" i="87"/>
  <c r="AV12" i="90"/>
  <c r="AR12" i="112"/>
  <c r="AR12" i="89"/>
  <c r="AR12" i="88"/>
  <c r="AR12" i="87"/>
  <c r="AR12" i="90"/>
  <c r="AN12" i="112"/>
  <c r="AN12" i="89"/>
  <c r="AN12" i="88"/>
  <c r="AN12" i="87"/>
  <c r="AN12" i="90"/>
  <c r="AJ12" i="112"/>
  <c r="AJ12" i="89"/>
  <c r="AJ12" i="88"/>
  <c r="AJ12" i="87"/>
  <c r="AJ12" i="90"/>
  <c r="AF12" i="112"/>
  <c r="AF12" i="89"/>
  <c r="AF12" i="88"/>
  <c r="AF12" i="87"/>
  <c r="AF12" i="90"/>
  <c r="AB12" i="112"/>
  <c r="AB12" i="89"/>
  <c r="AB12" i="88"/>
  <c r="AB12" i="87"/>
  <c r="AB12" i="90"/>
  <c r="X12" i="112"/>
  <c r="X12" i="89"/>
  <c r="X12" i="88"/>
  <c r="X12" i="87"/>
  <c r="X12" i="90"/>
  <c r="T12" i="112"/>
  <c r="T12" i="89"/>
  <c r="T12" i="88"/>
  <c r="T12" i="87"/>
  <c r="T12" i="90"/>
  <c r="P12" i="112"/>
  <c r="P12" i="89"/>
  <c r="P12" i="88"/>
  <c r="P12" i="87"/>
  <c r="P12" i="90"/>
  <c r="L12" i="112"/>
  <c r="L12" i="89"/>
  <c r="L12" i="88"/>
  <c r="L12" i="87"/>
  <c r="L12" i="90"/>
  <c r="H12" i="112"/>
  <c r="H12" i="89"/>
  <c r="H12" i="88"/>
  <c r="H12" i="87"/>
  <c r="H12" i="90"/>
  <c r="D12" i="112"/>
  <c r="D12" i="89"/>
  <c r="D12" i="88"/>
  <c r="D12" i="87"/>
  <c r="D12" i="90"/>
  <c r="BM10" i="112"/>
  <c r="BM10" i="89"/>
  <c r="BM10" i="88"/>
  <c r="BM10" i="87"/>
  <c r="BM10" i="90"/>
  <c r="AV10" i="89"/>
  <c r="AB10" i="112"/>
  <c r="AB10" i="89"/>
  <c r="AB10" i="87"/>
  <c r="AB10" i="88"/>
  <c r="AB10" i="90"/>
  <c r="CO9" i="112"/>
  <c r="CO9" i="89"/>
  <c r="CO9" i="88"/>
  <c r="CO9" i="87"/>
  <c r="CO9" i="90"/>
  <c r="CK9" i="112"/>
  <c r="CK9" i="89"/>
  <c r="CK9" i="88"/>
  <c r="CK9" i="87"/>
  <c r="CK9" i="90"/>
  <c r="CG9" i="112"/>
  <c r="CG9" i="89"/>
  <c r="CG9" i="88"/>
  <c r="CG9" i="87"/>
  <c r="CG9" i="90"/>
  <c r="CC9" i="112"/>
  <c r="CC9" i="88"/>
  <c r="CC9" i="89"/>
  <c r="CC9" i="87"/>
  <c r="CC9" i="90"/>
  <c r="BY9" i="112"/>
  <c r="BY9" i="89"/>
  <c r="BY9" i="88"/>
  <c r="BY9" i="87"/>
  <c r="BY9" i="90"/>
  <c r="CG8" i="98"/>
  <c r="BU9" i="112"/>
  <c r="BU9" i="89"/>
  <c r="BU9" i="88"/>
  <c r="BU9" i="87"/>
  <c r="BU9" i="90"/>
  <c r="BQ9" i="112"/>
  <c r="BQ9" i="89"/>
  <c r="BQ9" i="88"/>
  <c r="BQ9" i="87"/>
  <c r="BQ9" i="90"/>
  <c r="BM9" i="112"/>
  <c r="BM9" i="88"/>
  <c r="BM9" i="87"/>
  <c r="BM9" i="89"/>
  <c r="BM9" i="90"/>
  <c r="BI9" i="112"/>
  <c r="BI9" i="88"/>
  <c r="BI9" i="89"/>
  <c r="BI9" i="87"/>
  <c r="BI9" i="90"/>
  <c r="BE9" i="112"/>
  <c r="BE9" i="89"/>
  <c r="BE9" i="88"/>
  <c r="BE9" i="87"/>
  <c r="BE9" i="90"/>
  <c r="BM9" i="3"/>
  <c r="BA9" i="112"/>
  <c r="BA9" i="89"/>
  <c r="BA9" i="88"/>
  <c r="BA9" i="87"/>
  <c r="BA9" i="90"/>
  <c r="BI8" i="80"/>
  <c r="AW9" i="112"/>
  <c r="AW9" i="89"/>
  <c r="AW9" i="88"/>
  <c r="AW9" i="87"/>
  <c r="AW9" i="90"/>
  <c r="BE8" i="80"/>
  <c r="AS9" i="112"/>
  <c r="AS9" i="89"/>
  <c r="AS9" i="88"/>
  <c r="AS9" i="87"/>
  <c r="AS9" i="90"/>
  <c r="AO9" i="112"/>
  <c r="AO9" i="89"/>
  <c r="AO9" i="88"/>
  <c r="AO9" i="87"/>
  <c r="AO9" i="90"/>
  <c r="AW8" i="80"/>
  <c r="AK9" i="112"/>
  <c r="AK9" i="89"/>
  <c r="AK9" i="88"/>
  <c r="AK9" i="87"/>
  <c r="AK9" i="90"/>
  <c r="AS8" i="80"/>
  <c r="AG9" i="112"/>
  <c r="AG9" i="89"/>
  <c r="AG9" i="88"/>
  <c r="AG9" i="87"/>
  <c r="AG9" i="90"/>
  <c r="AO9" i="3"/>
  <c r="AC9" i="112"/>
  <c r="AC9" i="89"/>
  <c r="AC9" i="88"/>
  <c r="AC9" i="87"/>
  <c r="AC9" i="90"/>
  <c r="Y9" i="112"/>
  <c r="Y9" i="89"/>
  <c r="Y9" i="88"/>
  <c r="Y9" i="87"/>
  <c r="Y9" i="90"/>
  <c r="AG8" i="69"/>
  <c r="U9" i="112"/>
  <c r="U9" i="89"/>
  <c r="U9" i="88"/>
  <c r="U9" i="87"/>
  <c r="U9" i="90"/>
  <c r="AC8" i="80"/>
  <c r="Q9" i="112"/>
  <c r="Q9" i="89"/>
  <c r="Q9" i="88"/>
  <c r="Q9" i="87"/>
  <c r="Q9" i="90"/>
  <c r="Y8" i="69"/>
  <c r="M9" i="112"/>
  <c r="M9" i="89"/>
  <c r="M9" i="88"/>
  <c r="M9" i="87"/>
  <c r="M9" i="90"/>
  <c r="U8" i="69"/>
  <c r="I9" i="112"/>
  <c r="I9" i="89"/>
  <c r="I9" i="88"/>
  <c r="I9" i="87"/>
  <c r="I9" i="90"/>
  <c r="E9" i="112"/>
  <c r="E9" i="89"/>
  <c r="E9" i="88"/>
  <c r="E9" i="87"/>
  <c r="E9" i="90"/>
  <c r="CN7" i="112"/>
  <c r="CN7" i="88"/>
  <c r="CN7" i="87"/>
  <c r="CN7" i="89"/>
  <c r="CN7" i="90"/>
  <c r="CJ7" i="112"/>
  <c r="CJ7" i="88"/>
  <c r="CJ7" i="89"/>
  <c r="CJ7" i="87"/>
  <c r="CJ7" i="90"/>
  <c r="CF7" i="112"/>
  <c r="CF7" i="88"/>
  <c r="CF7" i="89"/>
  <c r="CF7" i="87"/>
  <c r="CF7" i="90"/>
  <c r="CB7" i="112"/>
  <c r="CB7" i="89"/>
  <c r="CB7" i="88"/>
  <c r="CB7" i="87"/>
  <c r="CB7" i="90"/>
  <c r="BX7" i="112"/>
  <c r="BX7" i="88"/>
  <c r="BX7" i="89"/>
  <c r="BX7" i="87"/>
  <c r="BX7" i="90"/>
  <c r="BT7" i="112"/>
  <c r="BT7" i="89"/>
  <c r="BT7" i="88"/>
  <c r="BT7" i="87"/>
  <c r="BT7" i="90"/>
  <c r="BP7" i="112"/>
  <c r="BP7" i="89"/>
  <c r="BP7" i="88"/>
  <c r="BP7" i="87"/>
  <c r="BP7" i="90"/>
  <c r="BL7" i="112"/>
  <c r="BL7" i="89"/>
  <c r="BL7" i="88"/>
  <c r="BL7" i="87"/>
  <c r="BL7" i="90"/>
  <c r="BT6" i="80"/>
  <c r="BH7" i="112"/>
  <c r="BH7" i="89"/>
  <c r="BH7" i="88"/>
  <c r="BH7" i="87"/>
  <c r="BH7" i="90"/>
  <c r="BP6" i="80"/>
  <c r="BD7" i="112"/>
  <c r="BD7" i="89"/>
  <c r="BD7" i="88"/>
  <c r="BD7" i="87"/>
  <c r="BD7" i="90"/>
  <c r="BL6" i="80"/>
  <c r="AZ7" i="112"/>
  <c r="AZ7" i="89"/>
  <c r="AZ7" i="87"/>
  <c r="AZ7" i="88"/>
  <c r="AZ7" i="90"/>
  <c r="BH6" i="80"/>
  <c r="AV7" i="112"/>
  <c r="AV7" i="89"/>
  <c r="AV7" i="87"/>
  <c r="AV7" i="88"/>
  <c r="AV7" i="90"/>
  <c r="BD6" i="80"/>
  <c r="AR7" i="112"/>
  <c r="AR7" i="89"/>
  <c r="AR7" i="87"/>
  <c r="AR7" i="88"/>
  <c r="AR7" i="90"/>
  <c r="AZ6" i="80"/>
  <c r="AN7" i="112"/>
  <c r="AN7" i="89"/>
  <c r="AN7" i="87"/>
  <c r="AN7" i="88"/>
  <c r="AN7" i="90"/>
  <c r="AV6" i="80"/>
  <c r="AJ7" i="112"/>
  <c r="AJ7" i="89"/>
  <c r="AJ7" i="87"/>
  <c r="AJ7" i="88"/>
  <c r="AJ7" i="90"/>
  <c r="AF7" i="112"/>
  <c r="AF7" i="89"/>
  <c r="AF7" i="87"/>
  <c r="AF7" i="88"/>
  <c r="AF7" i="90"/>
  <c r="AN6" i="80"/>
  <c r="AB7" i="112"/>
  <c r="AB7" i="89"/>
  <c r="AB7" i="87"/>
  <c r="AB7" i="88"/>
  <c r="AB7" i="90"/>
  <c r="AJ6" i="80"/>
  <c r="X7" i="112"/>
  <c r="X7" i="89"/>
  <c r="X7" i="87"/>
  <c r="X7" i="88"/>
  <c r="X7" i="90"/>
  <c r="AF6" i="81"/>
  <c r="T7" i="112"/>
  <c r="T7" i="89"/>
  <c r="T7" i="87"/>
  <c r="T7" i="88"/>
  <c r="T7" i="90"/>
  <c r="AB6" i="69"/>
  <c r="P7" i="112"/>
  <c r="P7" i="89"/>
  <c r="P7" i="87"/>
  <c r="P7" i="88"/>
  <c r="P7" i="90"/>
  <c r="L7" i="112"/>
  <c r="L7" i="89"/>
  <c r="L7" i="88"/>
  <c r="L7" i="87"/>
  <c r="L7" i="90"/>
  <c r="H7" i="112"/>
  <c r="H7" i="89"/>
  <c r="H7" i="88"/>
  <c r="H7" i="87"/>
  <c r="H7" i="90"/>
  <c r="P6" i="80"/>
  <c r="D7" i="112"/>
  <c r="D7" i="89"/>
  <c r="D7" i="88"/>
  <c r="D7" i="87"/>
  <c r="D7" i="90"/>
  <c r="CU12" i="112"/>
  <c r="CU12" i="89"/>
  <c r="CU12" i="88"/>
  <c r="CU12" i="87"/>
  <c r="CU12" i="90"/>
  <c r="CQ12" i="112"/>
  <c r="CQ12" i="89"/>
  <c r="CQ12" i="88"/>
  <c r="CQ12" i="87"/>
  <c r="CQ12" i="90"/>
  <c r="CS9" i="112"/>
  <c r="CS9" i="88"/>
  <c r="CS9" i="89"/>
  <c r="CS9" i="87"/>
  <c r="CS9" i="90"/>
  <c r="DF6" i="69"/>
  <c r="CT7" i="112"/>
  <c r="CT7" i="89"/>
  <c r="CT7" i="88"/>
  <c r="CT7" i="87"/>
  <c r="CT7" i="90"/>
  <c r="DS13" i="112"/>
  <c r="DS13" i="89"/>
  <c r="DS13" i="88"/>
  <c r="DS13" i="87"/>
  <c r="DS13" i="90"/>
  <c r="DO13" i="112"/>
  <c r="DO13" i="89"/>
  <c r="DO13" i="88"/>
  <c r="DO13" i="87"/>
  <c r="DO13" i="90"/>
  <c r="DK13" i="112"/>
  <c r="DK13" i="89"/>
  <c r="DK13" i="88"/>
  <c r="DK13" i="87"/>
  <c r="DK13" i="90"/>
  <c r="DG13" i="112"/>
  <c r="DG13" i="89"/>
  <c r="DG13" i="88"/>
  <c r="DG13" i="87"/>
  <c r="DG13" i="90"/>
  <c r="DC13" i="112"/>
  <c r="DC13" i="89"/>
  <c r="DC13" i="88"/>
  <c r="DC13" i="87"/>
  <c r="DC13" i="90"/>
  <c r="CY13" i="112"/>
  <c r="CY13" i="89"/>
  <c r="CY13" i="88"/>
  <c r="CY13" i="87"/>
  <c r="CY13" i="90"/>
  <c r="DS12" i="112"/>
  <c r="DS12" i="89"/>
  <c r="DS12" i="88"/>
  <c r="DS12" i="87"/>
  <c r="DS12" i="90"/>
  <c r="DO12" i="112"/>
  <c r="DO12" i="89"/>
  <c r="DO12" i="88"/>
  <c r="DO12" i="87"/>
  <c r="DO12" i="90"/>
  <c r="DK12" i="112"/>
  <c r="DK12" i="89"/>
  <c r="DK12" i="88"/>
  <c r="DK12" i="87"/>
  <c r="DK12" i="90"/>
  <c r="DG12" i="112"/>
  <c r="DG12" i="89"/>
  <c r="DG12" i="88"/>
  <c r="DG12" i="87"/>
  <c r="DG12" i="90"/>
  <c r="DC12" i="112"/>
  <c r="DC12" i="89"/>
  <c r="DC12" i="88"/>
  <c r="DC12" i="87"/>
  <c r="DC12" i="90"/>
  <c r="CY12" i="112"/>
  <c r="CY12" i="89"/>
  <c r="CY12" i="88"/>
  <c r="CY12" i="87"/>
  <c r="CY12" i="90"/>
  <c r="EE8" i="80"/>
  <c r="DS9" i="112"/>
  <c r="DS9" i="89"/>
  <c r="DS9" i="88"/>
  <c r="DS9" i="87"/>
  <c r="DS9" i="90"/>
  <c r="EA8" i="80"/>
  <c r="DO9" i="112"/>
  <c r="DO9" i="89"/>
  <c r="DO9" i="88"/>
  <c r="DO9" i="87"/>
  <c r="DO9" i="90"/>
  <c r="DW8" i="80"/>
  <c r="DK9" i="112"/>
  <c r="DK9" i="89"/>
  <c r="DK9" i="88"/>
  <c r="DK9" i="87"/>
  <c r="DK9" i="90"/>
  <c r="DS8" i="80"/>
  <c r="DG9" i="112"/>
  <c r="DG9" i="89"/>
  <c r="DG9" i="88"/>
  <c r="DG9" i="87"/>
  <c r="DG9" i="90"/>
  <c r="DO8" i="80"/>
  <c r="DC9" i="112"/>
  <c r="DC9" i="89"/>
  <c r="DC9" i="88"/>
  <c r="DC9" i="87"/>
  <c r="DC9" i="90"/>
  <c r="DK8" i="80"/>
  <c r="CY9" i="112"/>
  <c r="CY9" i="89"/>
  <c r="CY9" i="88"/>
  <c r="CY9" i="87"/>
  <c r="CY9" i="90"/>
  <c r="HN23" i="3"/>
  <c r="HN23" i="69" s="1"/>
  <c r="Q20" i="69"/>
  <c r="O17" i="69"/>
  <c r="AI14" i="69"/>
  <c r="P6" i="69"/>
  <c r="EX17" i="69"/>
  <c r="EQ12" i="69"/>
  <c r="FZ21" i="69"/>
  <c r="FF18" i="69"/>
  <c r="HB18" i="69"/>
  <c r="L6" i="80"/>
  <c r="FG27" i="80"/>
  <c r="FK25" i="80"/>
  <c r="GI11" i="80"/>
  <c r="EI9" i="80"/>
  <c r="EM6" i="80"/>
  <c r="BK13" i="112"/>
  <c r="CK12" i="112"/>
  <c r="CK12" i="89"/>
  <c r="CK12" i="88"/>
  <c r="CK12" i="87"/>
  <c r="CK12" i="90"/>
  <c r="CG11" i="98"/>
  <c r="BU12" i="112"/>
  <c r="BU12" i="89"/>
  <c r="BU12" i="88"/>
  <c r="BU12" i="87"/>
  <c r="BU12" i="90"/>
  <c r="BM12" i="89"/>
  <c r="BM12" i="112"/>
  <c r="BM12" i="88"/>
  <c r="BM12" i="87"/>
  <c r="BM12" i="90"/>
  <c r="AW12" i="89"/>
  <c r="AW12" i="112"/>
  <c r="AW12" i="88"/>
  <c r="AW12" i="87"/>
  <c r="AW12" i="90"/>
  <c r="CD9" i="112"/>
  <c r="CD9" i="89"/>
  <c r="CD9" i="87"/>
  <c r="CD9" i="88"/>
  <c r="CD9" i="90"/>
  <c r="BR9" i="112"/>
  <c r="BR9" i="89"/>
  <c r="BR9" i="87"/>
  <c r="BR9" i="88"/>
  <c r="BR9" i="90"/>
  <c r="BF9" i="112"/>
  <c r="BF9" i="89"/>
  <c r="BF9" i="87"/>
  <c r="BF9" i="88"/>
  <c r="BF9" i="90"/>
  <c r="AX9" i="112"/>
  <c r="AX9" i="89"/>
  <c r="AX9" i="87"/>
  <c r="AX9" i="88"/>
  <c r="AX9" i="90"/>
  <c r="AH9" i="112"/>
  <c r="AH9" i="89"/>
  <c r="AH9" i="87"/>
  <c r="AH9" i="88"/>
  <c r="AH9" i="90"/>
  <c r="AD8" i="81"/>
  <c r="R9" i="112"/>
  <c r="R9" i="89"/>
  <c r="R9" i="87"/>
  <c r="R9" i="88"/>
  <c r="R9" i="90"/>
  <c r="CO7" i="112"/>
  <c r="CO7" i="89"/>
  <c r="CO7" i="88"/>
  <c r="CO7" i="87"/>
  <c r="CO7" i="90"/>
  <c r="BY7" i="112"/>
  <c r="BY7" i="89"/>
  <c r="BY7" i="87"/>
  <c r="BY7" i="88"/>
  <c r="BY7" i="90"/>
  <c r="BM7" i="112"/>
  <c r="BM7" i="89"/>
  <c r="BM7" i="87"/>
  <c r="BM7" i="88"/>
  <c r="BM7" i="90"/>
  <c r="BA7" i="112"/>
  <c r="BA7" i="89"/>
  <c r="BA7" i="87"/>
  <c r="BA7" i="88"/>
  <c r="BA7" i="90"/>
  <c r="AO7" i="112"/>
  <c r="AO7" i="89"/>
  <c r="AO7" i="87"/>
  <c r="AO7" i="88"/>
  <c r="AO7" i="90"/>
  <c r="AC7" i="112"/>
  <c r="AC7" i="89"/>
  <c r="AC7" i="87"/>
  <c r="AC7" i="88"/>
  <c r="AC7" i="90"/>
  <c r="M7" i="112"/>
  <c r="M7" i="89"/>
  <c r="M7" i="87"/>
  <c r="M7" i="88"/>
  <c r="M7" i="90"/>
  <c r="DF8" i="69"/>
  <c r="CT9" i="112"/>
  <c r="CT9" i="89"/>
  <c r="CT9" i="87"/>
  <c r="CT9" i="88"/>
  <c r="CT9" i="90"/>
  <c r="DP13" i="112"/>
  <c r="DP13" i="89"/>
  <c r="DP13" i="87"/>
  <c r="DP13" i="88"/>
  <c r="DP13" i="90"/>
  <c r="DP12" i="69"/>
  <c r="DD13" i="112"/>
  <c r="DD13" i="89"/>
  <c r="DD13" i="88"/>
  <c r="DD13" i="87"/>
  <c r="DD13" i="90"/>
  <c r="DX11" i="69"/>
  <c r="DL12" i="112"/>
  <c r="DL12" i="89"/>
  <c r="DL12" i="88"/>
  <c r="DL12" i="87"/>
  <c r="DL12" i="90"/>
  <c r="DP11" i="69"/>
  <c r="DD12" i="112"/>
  <c r="DD12" i="89"/>
  <c r="DD12" i="87"/>
  <c r="DD12" i="88"/>
  <c r="DD12" i="90"/>
  <c r="DH11" i="69"/>
  <c r="CV12" i="112"/>
  <c r="CV12" i="89"/>
  <c r="CV12" i="87"/>
  <c r="CV12" i="88"/>
  <c r="CV12" i="90"/>
  <c r="DL9" i="112"/>
  <c r="DL9" i="89"/>
  <c r="DL9" i="88"/>
  <c r="DL9" i="87"/>
  <c r="DL9" i="90"/>
  <c r="DP8" i="69"/>
  <c r="DD9" i="112"/>
  <c r="DD9" i="89"/>
  <c r="DD9" i="88"/>
  <c r="DD9" i="87"/>
  <c r="DD9" i="90"/>
  <c r="FJ18" i="69"/>
  <c r="AQ17" i="80"/>
  <c r="CV15" i="3"/>
  <c r="BX13" i="112"/>
  <c r="BX13" i="89"/>
  <c r="BX13" i="88"/>
  <c r="BX13" i="87"/>
  <c r="BX13" i="90"/>
  <c r="BG12" i="80"/>
  <c r="AU13" i="112"/>
  <c r="AU13" i="89"/>
  <c r="AU13" i="88"/>
  <c r="AU13" i="87"/>
  <c r="AU13" i="90"/>
  <c r="W12" i="69"/>
  <c r="K13" i="112"/>
  <c r="K13" i="89"/>
  <c r="K13" i="88"/>
  <c r="K13" i="87"/>
  <c r="K13" i="90"/>
  <c r="CM12" i="112"/>
  <c r="CM12" i="88"/>
  <c r="CM12" i="87"/>
  <c r="CM12" i="89"/>
  <c r="CM12" i="90"/>
  <c r="CU11" i="69"/>
  <c r="CI12" i="112"/>
  <c r="CI12" i="89"/>
  <c r="CI12" i="88"/>
  <c r="CI12" i="87"/>
  <c r="CI12" i="90"/>
  <c r="CQ11" i="69"/>
  <c r="CE12" i="112"/>
  <c r="CE12" i="89"/>
  <c r="CE12" i="88"/>
  <c r="CE12" i="87"/>
  <c r="CE12" i="90"/>
  <c r="CA12" i="112"/>
  <c r="CA12" i="89"/>
  <c r="CA12" i="88"/>
  <c r="CA12" i="87"/>
  <c r="CA12" i="90"/>
  <c r="BW12" i="112"/>
  <c r="BW12" i="88"/>
  <c r="BW12" i="87"/>
  <c r="BW12" i="89"/>
  <c r="BW12" i="90"/>
  <c r="BS12" i="112"/>
  <c r="BS12" i="89"/>
  <c r="BS12" i="88"/>
  <c r="BS12" i="87"/>
  <c r="BS12" i="90"/>
  <c r="BO12" i="112"/>
  <c r="BO12" i="89"/>
  <c r="BO12" i="88"/>
  <c r="BO12" i="87"/>
  <c r="BO12" i="90"/>
  <c r="BW11" i="80"/>
  <c r="BK12" i="112"/>
  <c r="BK12" i="89"/>
  <c r="BK12" i="88"/>
  <c r="BK12" i="87"/>
  <c r="BK12" i="90"/>
  <c r="BS11" i="80"/>
  <c r="BG12" i="112"/>
  <c r="BG12" i="89"/>
  <c r="BG12" i="88"/>
  <c r="BG12" i="87"/>
  <c r="BG12" i="90"/>
  <c r="BC12" i="112"/>
  <c r="BC12" i="89"/>
  <c r="BC12" i="88"/>
  <c r="BC12" i="87"/>
  <c r="BC12" i="90"/>
  <c r="AY12" i="112"/>
  <c r="AY12" i="89"/>
  <c r="AY12" i="88"/>
  <c r="AY12" i="87"/>
  <c r="AY12" i="90"/>
  <c r="BG11" i="80"/>
  <c r="AU12" i="112"/>
  <c r="AU12" i="89"/>
  <c r="AU12" i="88"/>
  <c r="AU12" i="87"/>
  <c r="AU12" i="90"/>
  <c r="BC11" i="80"/>
  <c r="AQ12" i="112"/>
  <c r="AQ12" i="89"/>
  <c r="AQ12" i="88"/>
  <c r="AQ12" i="87"/>
  <c r="AQ12" i="90"/>
  <c r="AY12" i="3"/>
  <c r="AY12" i="144" s="1"/>
  <c r="AM12" i="112"/>
  <c r="AM12" i="89"/>
  <c r="AM12" i="88"/>
  <c r="AM12" i="87"/>
  <c r="AM12" i="90"/>
  <c r="AI12" i="112"/>
  <c r="AI12" i="89"/>
  <c r="AI12" i="88"/>
  <c r="AI12" i="87"/>
  <c r="AI12" i="90"/>
  <c r="AQ11" i="69"/>
  <c r="AE12" i="112"/>
  <c r="AE12" i="89"/>
  <c r="AE12" i="88"/>
  <c r="AE12" i="87"/>
  <c r="AE12" i="90"/>
  <c r="AM11" i="80"/>
  <c r="AA12" i="112"/>
  <c r="AA12" i="89"/>
  <c r="AA12" i="88"/>
  <c r="AA12" i="87"/>
  <c r="AA12" i="90"/>
  <c r="W12" i="112"/>
  <c r="W12" i="89"/>
  <c r="W12" i="88"/>
  <c r="W12" i="87"/>
  <c r="W12" i="90"/>
  <c r="S12" i="112"/>
  <c r="S12" i="88"/>
  <c r="S12" i="87"/>
  <c r="S12" i="89"/>
  <c r="S12" i="90"/>
  <c r="O12" i="112"/>
  <c r="O12" i="89"/>
  <c r="O12" i="88"/>
  <c r="O12" i="87"/>
  <c r="O12" i="90"/>
  <c r="K12" i="112"/>
  <c r="K12" i="89"/>
  <c r="K12" i="88"/>
  <c r="K12" i="87"/>
  <c r="K12" i="90"/>
  <c r="G12" i="112"/>
  <c r="G12" i="89"/>
  <c r="G12" i="88"/>
  <c r="G12" i="87"/>
  <c r="G12" i="90"/>
  <c r="C12" i="112"/>
  <c r="C12" i="88"/>
  <c r="C12" i="87"/>
  <c r="C12" i="89"/>
  <c r="C12" i="90"/>
  <c r="BL10" i="112"/>
  <c r="BL10" i="89"/>
  <c r="BL10" i="88"/>
  <c r="BL10" i="87"/>
  <c r="BL10" i="90"/>
  <c r="AN10" i="112"/>
  <c r="AN10" i="89"/>
  <c r="AN10" i="87"/>
  <c r="AN10" i="88"/>
  <c r="AN10" i="90"/>
  <c r="X10" i="112"/>
  <c r="X10" i="89"/>
  <c r="X10" i="87"/>
  <c r="X10" i="88"/>
  <c r="X10" i="90"/>
  <c r="CZ8" i="69"/>
  <c r="CN9" i="112"/>
  <c r="CN9" i="89"/>
  <c r="CN9" i="88"/>
  <c r="CN9" i="87"/>
  <c r="CN9" i="90"/>
  <c r="CV8" i="69"/>
  <c r="CJ9" i="112"/>
  <c r="CJ9" i="89"/>
  <c r="CJ9" i="88"/>
  <c r="CJ9" i="87"/>
  <c r="CJ9" i="90"/>
  <c r="CR8" i="69"/>
  <c r="CF9" i="112"/>
  <c r="CF9" i="89"/>
  <c r="CF9" i="88"/>
  <c r="CF9" i="87"/>
  <c r="CF9" i="90"/>
  <c r="CN8" i="69"/>
  <c r="CB9" i="89"/>
  <c r="CB9" i="112"/>
  <c r="CB9" i="88"/>
  <c r="CB9" i="87"/>
  <c r="CB9" i="90"/>
  <c r="CJ8" i="69"/>
  <c r="BX9" i="112"/>
  <c r="BX9" i="89"/>
  <c r="BX9" i="88"/>
  <c r="BX9" i="87"/>
  <c r="BX9" i="90"/>
  <c r="CF8" i="69"/>
  <c r="BT9" i="112"/>
  <c r="BT9" i="89"/>
  <c r="BT9" i="88"/>
  <c r="BT9" i="87"/>
  <c r="BT9" i="90"/>
  <c r="BP9" i="112"/>
  <c r="BP9" i="89"/>
  <c r="BP9" i="88"/>
  <c r="BP9" i="87"/>
  <c r="BP9" i="90"/>
  <c r="BX8" i="69"/>
  <c r="BL9" i="112"/>
  <c r="BL9" i="89"/>
  <c r="BL9" i="88"/>
  <c r="BL9" i="87"/>
  <c r="BL9" i="90"/>
  <c r="BT8" i="80"/>
  <c r="BH9" i="112"/>
  <c r="BH9" i="89"/>
  <c r="BH9" i="88"/>
  <c r="BH9" i="87"/>
  <c r="BH9" i="90"/>
  <c r="BP8" i="80"/>
  <c r="BD9" i="112"/>
  <c r="BD9" i="89"/>
  <c r="BD9" i="88"/>
  <c r="BD9" i="87"/>
  <c r="BD9" i="90"/>
  <c r="BL8" i="80"/>
  <c r="AZ9" i="112"/>
  <c r="AZ9" i="89"/>
  <c r="AZ9" i="88"/>
  <c r="AZ9" i="87"/>
  <c r="AZ9" i="90"/>
  <c r="BH8" i="80"/>
  <c r="AV9" i="112"/>
  <c r="AV9" i="89"/>
  <c r="AV9" i="88"/>
  <c r="AV9" i="87"/>
  <c r="AV9" i="90"/>
  <c r="BD8" i="80"/>
  <c r="AR9" i="112"/>
  <c r="AR9" i="89"/>
  <c r="AR9" i="88"/>
  <c r="AR9" i="87"/>
  <c r="AR9" i="90"/>
  <c r="AZ8" i="80"/>
  <c r="AN9" i="112"/>
  <c r="AN9" i="89"/>
  <c r="AN9" i="88"/>
  <c r="AN9" i="87"/>
  <c r="AN9" i="90"/>
  <c r="AV8" i="80"/>
  <c r="AJ9" i="112"/>
  <c r="AJ9" i="89"/>
  <c r="AJ9" i="88"/>
  <c r="AJ9" i="87"/>
  <c r="AJ9" i="90"/>
  <c r="AR8" i="80"/>
  <c r="AF9" i="112"/>
  <c r="AF9" i="89"/>
  <c r="AF9" i="88"/>
  <c r="AF9" i="87"/>
  <c r="AF9" i="90"/>
  <c r="AN8" i="80"/>
  <c r="AB9" i="112"/>
  <c r="AB9" i="89"/>
  <c r="AB9" i="88"/>
  <c r="AB9" i="87"/>
  <c r="AB9" i="90"/>
  <c r="AJ8" i="80"/>
  <c r="X9" i="112"/>
  <c r="X9" i="89"/>
  <c r="X9" i="88"/>
  <c r="X9" i="87"/>
  <c r="X9" i="90"/>
  <c r="AF8" i="18"/>
  <c r="T9" i="112"/>
  <c r="T9" i="89"/>
  <c r="T9" i="88"/>
  <c r="T9" i="87"/>
  <c r="T9" i="90"/>
  <c r="AB8" i="69"/>
  <c r="P9" i="89"/>
  <c r="P9" i="112"/>
  <c r="P9" i="88"/>
  <c r="P9" i="87"/>
  <c r="P9" i="90"/>
  <c r="X9" i="3"/>
  <c r="L9" i="112"/>
  <c r="L9" i="89"/>
  <c r="L9" i="88"/>
  <c r="L9" i="87"/>
  <c r="L9" i="90"/>
  <c r="H9" i="112"/>
  <c r="H9" i="89"/>
  <c r="H9" i="88"/>
  <c r="H9" i="87"/>
  <c r="H9" i="90"/>
  <c r="P8" i="80"/>
  <c r="D9" i="112"/>
  <c r="D9" i="89"/>
  <c r="D9" i="88"/>
  <c r="D9" i="87"/>
  <c r="D9" i="90"/>
  <c r="CY6" i="80"/>
  <c r="CM7" i="112"/>
  <c r="CM7" i="89"/>
  <c r="CM7" i="88"/>
  <c r="CM7" i="87"/>
  <c r="CM7" i="90"/>
  <c r="CU6" i="80"/>
  <c r="CI7" i="112"/>
  <c r="CI7" i="89"/>
  <c r="CI7" i="87"/>
  <c r="CI7" i="88"/>
  <c r="CI7" i="90"/>
  <c r="CQ6" i="80"/>
  <c r="CE7" i="112"/>
  <c r="CE7" i="89"/>
  <c r="CE7" i="88"/>
  <c r="CE7" i="87"/>
  <c r="CE7" i="90"/>
  <c r="CM6" i="80"/>
  <c r="CA7" i="112"/>
  <c r="CA7" i="89"/>
  <c r="CA7" i="88"/>
  <c r="CA7" i="87"/>
  <c r="CA7" i="90"/>
  <c r="CI6" i="80"/>
  <c r="BW7" i="112"/>
  <c r="BW7" i="89"/>
  <c r="BW7" i="88"/>
  <c r="BW7" i="87"/>
  <c r="BW7" i="90"/>
  <c r="CE6" i="80"/>
  <c r="BS7" i="112"/>
  <c r="BS7" i="89"/>
  <c r="BS7" i="88"/>
  <c r="BS7" i="87"/>
  <c r="BS7" i="90"/>
  <c r="CA6" i="80"/>
  <c r="BO7" i="112"/>
  <c r="BO7" i="89"/>
  <c r="BO7" i="88"/>
  <c r="BO7" i="87"/>
  <c r="BO7" i="90"/>
  <c r="BW6" i="80"/>
  <c r="BK7" i="112"/>
  <c r="BK7" i="89"/>
  <c r="BK7" i="88"/>
  <c r="BK7" i="87"/>
  <c r="BK7" i="90"/>
  <c r="BG7" i="112"/>
  <c r="BG7" i="89"/>
  <c r="BG7" i="88"/>
  <c r="BG7" i="87"/>
  <c r="BG7" i="90"/>
  <c r="BC7" i="112"/>
  <c r="BC7" i="89"/>
  <c r="BC7" i="88"/>
  <c r="BC7" i="87"/>
  <c r="BC7" i="90"/>
  <c r="BK6" i="80"/>
  <c r="AY7" i="112"/>
  <c r="AY7" i="89"/>
  <c r="AY7" i="88"/>
  <c r="AY7" i="87"/>
  <c r="AY7" i="90"/>
  <c r="BG6" i="80"/>
  <c r="AU7" i="112"/>
  <c r="AU7" i="89"/>
  <c r="AU7" i="88"/>
  <c r="AU7" i="87"/>
  <c r="AU7" i="90"/>
  <c r="AQ7" i="112"/>
  <c r="AQ7" i="89"/>
  <c r="AQ7" i="88"/>
  <c r="AQ7" i="87"/>
  <c r="AQ7" i="90"/>
  <c r="AM7" i="112"/>
  <c r="AM7" i="89"/>
  <c r="AM7" i="88"/>
  <c r="AM7" i="87"/>
  <c r="AM7" i="90"/>
  <c r="AU6" i="80"/>
  <c r="AI7" i="89"/>
  <c r="AI7" i="112"/>
  <c r="AI7" i="88"/>
  <c r="AI7" i="87"/>
  <c r="AI7" i="90"/>
  <c r="AQ6" i="80"/>
  <c r="AE7" i="112"/>
  <c r="AE7" i="89"/>
  <c r="AE7" i="88"/>
  <c r="AE7" i="87"/>
  <c r="AE7" i="90"/>
  <c r="AA7" i="112"/>
  <c r="AA7" i="89"/>
  <c r="AA7" i="88"/>
  <c r="AA7" i="87"/>
  <c r="AA7" i="90"/>
  <c r="W7" i="112"/>
  <c r="W7" i="89"/>
  <c r="W7" i="88"/>
  <c r="W7" i="87"/>
  <c r="W7" i="90"/>
  <c r="AE6" i="72"/>
  <c r="S7" i="112"/>
  <c r="S7" i="89"/>
  <c r="S7" i="88"/>
  <c r="S7" i="87"/>
  <c r="S7" i="90"/>
  <c r="O7" i="112"/>
  <c r="O7" i="89"/>
  <c r="O7" i="88"/>
  <c r="O7" i="87"/>
  <c r="O7" i="90"/>
  <c r="K7" i="112"/>
  <c r="K7" i="89"/>
  <c r="K7" i="88"/>
  <c r="K7" i="87"/>
  <c r="K7" i="90"/>
  <c r="S6" i="69"/>
  <c r="G7" i="112"/>
  <c r="G7" i="89"/>
  <c r="G7" i="87"/>
  <c r="G7" i="88"/>
  <c r="G7" i="90"/>
  <c r="O6" i="80"/>
  <c r="C7" i="112"/>
  <c r="C7" i="89"/>
  <c r="C7" i="88"/>
  <c r="C7" i="87"/>
  <c r="C7" i="90"/>
  <c r="CT12" i="112"/>
  <c r="CT12" i="89"/>
  <c r="CT12" i="88"/>
  <c r="CT12" i="87"/>
  <c r="CT12" i="90"/>
  <c r="CR10" i="112"/>
  <c r="CR10" i="89"/>
  <c r="CR10" i="88"/>
  <c r="CR10" i="87"/>
  <c r="CR10" i="90"/>
  <c r="DD8" i="69"/>
  <c r="CR9" i="112"/>
  <c r="CR9" i="89"/>
  <c r="CR9" i="88"/>
  <c r="CR9" i="87"/>
  <c r="CR9" i="90"/>
  <c r="CS7" i="112"/>
  <c r="CS7" i="89"/>
  <c r="CS7" i="88"/>
  <c r="CS7" i="87"/>
  <c r="CS7" i="90"/>
  <c r="DR13" i="112"/>
  <c r="DR13" i="89"/>
  <c r="DR13" i="88"/>
  <c r="DR13" i="87"/>
  <c r="DR13" i="90"/>
  <c r="DN13" i="112"/>
  <c r="DN13" i="89"/>
  <c r="DN13" i="88"/>
  <c r="DN13" i="87"/>
  <c r="DN13" i="90"/>
  <c r="DJ13" i="112"/>
  <c r="DJ13" i="89"/>
  <c r="DJ13" i="88"/>
  <c r="DJ13" i="87"/>
  <c r="DJ13" i="90"/>
  <c r="DF13" i="112"/>
  <c r="DF13" i="89"/>
  <c r="DF13" i="88"/>
  <c r="DF13" i="87"/>
  <c r="DF13" i="90"/>
  <c r="DN12" i="69"/>
  <c r="DB13" i="112"/>
  <c r="DB13" i="89"/>
  <c r="DB13" i="88"/>
  <c r="DB13" i="87"/>
  <c r="DB13" i="90"/>
  <c r="CX13" i="112"/>
  <c r="CX13" i="89"/>
  <c r="CX13" i="88"/>
  <c r="CX13" i="87"/>
  <c r="CX13" i="90"/>
  <c r="ED11" i="69"/>
  <c r="DR12" i="112"/>
  <c r="DR12" i="89"/>
  <c r="DR12" i="88"/>
  <c r="DR12" i="87"/>
  <c r="DR12" i="90"/>
  <c r="DZ11" i="69"/>
  <c r="DN12" i="112"/>
  <c r="DN12" i="89"/>
  <c r="DN12" i="88"/>
  <c r="DN12" i="87"/>
  <c r="DN12" i="90"/>
  <c r="DV11" i="69"/>
  <c r="DJ12" i="112"/>
  <c r="DJ12" i="89"/>
  <c r="DJ12" i="88"/>
  <c r="DJ12" i="87"/>
  <c r="DJ12" i="90"/>
  <c r="DR11" i="69"/>
  <c r="DF12" i="89"/>
  <c r="DF12" i="112"/>
  <c r="DF12" i="88"/>
  <c r="DF12" i="87"/>
  <c r="DF12" i="90"/>
  <c r="DB12" i="112"/>
  <c r="DB12" i="89"/>
  <c r="DB12" i="88"/>
  <c r="DB12" i="87"/>
  <c r="DB12" i="90"/>
  <c r="CX12" i="112"/>
  <c r="CX12" i="89"/>
  <c r="CX12" i="88"/>
  <c r="CX12" i="87"/>
  <c r="CX12" i="90"/>
  <c r="CX10" i="112"/>
  <c r="CX10" i="88"/>
  <c r="CX10" i="89"/>
  <c r="CX10" i="87"/>
  <c r="CX10" i="90"/>
  <c r="ED8" i="80"/>
  <c r="DR9" i="112"/>
  <c r="DR9" i="89"/>
  <c r="DR9" i="87"/>
  <c r="DR9" i="88"/>
  <c r="DR9" i="90"/>
  <c r="DZ8" i="80"/>
  <c r="DN9" i="112"/>
  <c r="DN9" i="89"/>
  <c r="DN9" i="87"/>
  <c r="DN9" i="88"/>
  <c r="DN9" i="90"/>
  <c r="DV8" i="80"/>
  <c r="DJ9" i="112"/>
  <c r="DJ9" i="89"/>
  <c r="DJ9" i="88"/>
  <c r="DJ9" i="87"/>
  <c r="DJ9" i="90"/>
  <c r="DR8" i="80"/>
  <c r="DF9" i="112"/>
  <c r="DF9" i="89"/>
  <c r="DF9" i="87"/>
  <c r="DF9" i="88"/>
  <c r="DF9" i="90"/>
  <c r="DN8" i="80"/>
  <c r="DB9" i="112"/>
  <c r="DB9" i="89"/>
  <c r="DB9" i="87"/>
  <c r="DB9" i="88"/>
  <c r="DB9" i="90"/>
  <c r="DJ8" i="80"/>
  <c r="CX9" i="112"/>
  <c r="CX9" i="89"/>
  <c r="CX9" i="88"/>
  <c r="CX9" i="87"/>
  <c r="CX9" i="90"/>
  <c r="HM23" i="3"/>
  <c r="HM23" i="143" s="1"/>
  <c r="O14" i="69"/>
  <c r="DJ12" i="69"/>
  <c r="EP17" i="69"/>
  <c r="FR23" i="69"/>
  <c r="FB21" i="69"/>
  <c r="FZ15" i="69"/>
  <c r="GX18" i="69"/>
  <c r="BM8" i="80"/>
  <c r="CM14" i="80"/>
  <c r="FW11" i="80"/>
  <c r="HG8" i="80"/>
  <c r="CO12" i="112"/>
  <c r="CO12" i="89"/>
  <c r="CO12" i="88"/>
  <c r="CO12" i="87"/>
  <c r="CO12" i="90"/>
  <c r="CC12" i="89"/>
  <c r="CC12" i="88"/>
  <c r="CC12" i="112"/>
  <c r="CC12" i="87"/>
  <c r="CC12" i="90"/>
  <c r="BQ12" i="112"/>
  <c r="BQ12" i="89"/>
  <c r="BQ12" i="88"/>
  <c r="BQ12" i="87"/>
  <c r="BQ12" i="90"/>
  <c r="BQ11" i="98"/>
  <c r="BE12" i="112"/>
  <c r="BE12" i="89"/>
  <c r="BE12" i="88"/>
  <c r="BE12" i="87"/>
  <c r="BE12" i="90"/>
  <c r="AS12" i="89"/>
  <c r="AS12" i="112"/>
  <c r="AS12" i="88"/>
  <c r="AS12" i="87"/>
  <c r="AS12" i="90"/>
  <c r="AK12" i="112"/>
  <c r="AK12" i="89"/>
  <c r="AK12" i="88"/>
  <c r="AK12" i="87"/>
  <c r="AK12" i="90"/>
  <c r="AC12" i="112"/>
  <c r="AC12" i="89"/>
  <c r="AC12" i="88"/>
  <c r="AC12" i="87"/>
  <c r="AC12" i="90"/>
  <c r="M12" i="112"/>
  <c r="M12" i="89"/>
  <c r="M12" i="88"/>
  <c r="M12" i="87"/>
  <c r="M12" i="90"/>
  <c r="E12" i="112"/>
  <c r="E12" i="89"/>
  <c r="E12" i="88"/>
  <c r="E12" i="87"/>
  <c r="E12" i="90"/>
  <c r="AR9" i="69"/>
  <c r="AF10" i="112"/>
  <c r="AF10" i="89"/>
  <c r="AF10" i="87"/>
  <c r="AF10" i="88"/>
  <c r="AF10" i="90"/>
  <c r="CH9" i="112"/>
  <c r="CH9" i="89"/>
  <c r="CH9" i="88"/>
  <c r="CH9" i="87"/>
  <c r="CH9" i="90"/>
  <c r="BV9" i="112"/>
  <c r="BV9" i="89"/>
  <c r="BV9" i="87"/>
  <c r="BV9" i="88"/>
  <c r="BV9" i="90"/>
  <c r="BJ9" i="112"/>
  <c r="BJ9" i="89"/>
  <c r="BJ9" i="87"/>
  <c r="BJ9" i="88"/>
  <c r="BJ9" i="90"/>
  <c r="AT9" i="112"/>
  <c r="AT9" i="89"/>
  <c r="AT9" i="87"/>
  <c r="AT9" i="88"/>
  <c r="AT9" i="90"/>
  <c r="AP9" i="112"/>
  <c r="AP9" i="89"/>
  <c r="AP9" i="87"/>
  <c r="AP9" i="88"/>
  <c r="AP9" i="90"/>
  <c r="AD9" i="112"/>
  <c r="AD9" i="89"/>
  <c r="AD9" i="87"/>
  <c r="AD9" i="88"/>
  <c r="AD9" i="90"/>
  <c r="V9" i="112"/>
  <c r="V9" i="89"/>
  <c r="V9" i="87"/>
  <c r="V9" i="88"/>
  <c r="V9" i="90"/>
  <c r="J9" i="112"/>
  <c r="J9" i="89"/>
  <c r="J9" i="87"/>
  <c r="J9" i="88"/>
  <c r="J9" i="90"/>
  <c r="CK7" i="112"/>
  <c r="CK7" i="89"/>
  <c r="CK7" i="88"/>
  <c r="CK7" i="87"/>
  <c r="CK7" i="90"/>
  <c r="CC7" i="112"/>
  <c r="CC7" i="89"/>
  <c r="CC7" i="88"/>
  <c r="CC7" i="87"/>
  <c r="CC7" i="90"/>
  <c r="BU7" i="112"/>
  <c r="BU7" i="89"/>
  <c r="BU7" i="88"/>
  <c r="BU7" i="87"/>
  <c r="BU7" i="90"/>
  <c r="BI7" i="112"/>
  <c r="BI7" i="89"/>
  <c r="BI7" i="87"/>
  <c r="BI7" i="88"/>
  <c r="BI7" i="90"/>
  <c r="AS7" i="112"/>
  <c r="AS7" i="89"/>
  <c r="AS7" i="87"/>
  <c r="AS7" i="88"/>
  <c r="AS7" i="90"/>
  <c r="AG7" i="112"/>
  <c r="AG7" i="89"/>
  <c r="AG7" i="87"/>
  <c r="AG7" i="88"/>
  <c r="AG7" i="90"/>
  <c r="Y7" i="112"/>
  <c r="Y7" i="89"/>
  <c r="Y7" i="87"/>
  <c r="Y7" i="88"/>
  <c r="Y7" i="90"/>
  <c r="Q7" i="112"/>
  <c r="Q7" i="89"/>
  <c r="Q7" i="87"/>
  <c r="Q7" i="88"/>
  <c r="Q7" i="90"/>
  <c r="I7" i="112"/>
  <c r="I7" i="89"/>
  <c r="I7" i="88"/>
  <c r="I7" i="87"/>
  <c r="I7" i="90"/>
  <c r="E7" i="112"/>
  <c r="E7" i="89"/>
  <c r="E7" i="88"/>
  <c r="E7" i="87"/>
  <c r="E7" i="90"/>
  <c r="DD11" i="69"/>
  <c r="CR12" i="112"/>
  <c r="CR12" i="89"/>
  <c r="CR12" i="87"/>
  <c r="CR12" i="88"/>
  <c r="CR12" i="90"/>
  <c r="DG6" i="80"/>
  <c r="CU7" i="112"/>
  <c r="CU7" i="89"/>
  <c r="CU7" i="88"/>
  <c r="CU7" i="87"/>
  <c r="CU7" i="90"/>
  <c r="DH12" i="69"/>
  <c r="CV13" i="112"/>
  <c r="CV13" i="89"/>
  <c r="CV13" i="88"/>
  <c r="CV13" i="87"/>
  <c r="CV13" i="90"/>
  <c r="EB11" i="69"/>
  <c r="DP12" i="112"/>
  <c r="DP12" i="89"/>
  <c r="DP12" i="88"/>
  <c r="DP12" i="87"/>
  <c r="DP12" i="90"/>
  <c r="DL11" i="69"/>
  <c r="CZ12" i="112"/>
  <c r="CZ12" i="89"/>
  <c r="CZ12" i="87"/>
  <c r="CZ12" i="88"/>
  <c r="CZ12" i="90"/>
  <c r="DP9" i="112"/>
  <c r="DP9" i="89"/>
  <c r="DP9" i="88"/>
  <c r="DP9" i="87"/>
  <c r="DP9" i="90"/>
  <c r="DL8" i="69"/>
  <c r="CZ9" i="112"/>
  <c r="CZ9" i="89"/>
  <c r="CZ9" i="88"/>
  <c r="CZ9" i="87"/>
  <c r="CZ9" i="90"/>
  <c r="GP15" i="69"/>
  <c r="CR15" i="3"/>
  <c r="BP15" i="3"/>
  <c r="BP15" i="143" s="1"/>
  <c r="AV15" i="3"/>
  <c r="AV15" i="99" s="1"/>
  <c r="D13" i="112"/>
  <c r="D13" i="89"/>
  <c r="D13" i="87"/>
  <c r="D13" i="88"/>
  <c r="D13" i="90"/>
  <c r="CL12" i="112"/>
  <c r="CL12" i="89"/>
  <c r="CL12" i="88"/>
  <c r="CL12" i="87"/>
  <c r="CL12" i="90"/>
  <c r="CH12" i="112"/>
  <c r="CH12" i="89"/>
  <c r="CH12" i="88"/>
  <c r="CH12" i="87"/>
  <c r="CH12" i="90"/>
  <c r="CD12" i="112"/>
  <c r="CD12" i="89"/>
  <c r="CD12" i="88"/>
  <c r="CD12" i="87"/>
  <c r="CD12" i="90"/>
  <c r="BZ12" i="112"/>
  <c r="BZ12" i="89"/>
  <c r="BZ12" i="88"/>
  <c r="BZ12" i="87"/>
  <c r="BZ12" i="90"/>
  <c r="BV12" i="112"/>
  <c r="BV12" i="89"/>
  <c r="BV12" i="88"/>
  <c r="BV12" i="87"/>
  <c r="BV12" i="90"/>
  <c r="BR12" i="112"/>
  <c r="BR12" i="89"/>
  <c r="BR12" i="88"/>
  <c r="BR12" i="87"/>
  <c r="BR12" i="90"/>
  <c r="BZ12" i="3"/>
  <c r="BN12" i="112"/>
  <c r="BN12" i="89"/>
  <c r="BN12" i="88"/>
  <c r="BN12" i="87"/>
  <c r="BN12" i="90"/>
  <c r="BJ12" i="112"/>
  <c r="BJ12" i="89"/>
  <c r="BJ12" i="88"/>
  <c r="BJ12" i="87"/>
  <c r="BJ12" i="90"/>
  <c r="BF12" i="112"/>
  <c r="BF12" i="89"/>
  <c r="BF12" i="88"/>
  <c r="BF12" i="87"/>
  <c r="BF12" i="90"/>
  <c r="BB12" i="112"/>
  <c r="BB12" i="89"/>
  <c r="BB12" i="87"/>
  <c r="BB12" i="88"/>
  <c r="BB12" i="90"/>
  <c r="AX12" i="112"/>
  <c r="AX12" i="89"/>
  <c r="AX12" i="87"/>
  <c r="AX12" i="88"/>
  <c r="AX12" i="90"/>
  <c r="AT12" i="112"/>
  <c r="AT12" i="89"/>
  <c r="AT12" i="87"/>
  <c r="AT12" i="88"/>
  <c r="AT12" i="90"/>
  <c r="AP12" i="112"/>
  <c r="AP12" i="89"/>
  <c r="AP12" i="87"/>
  <c r="AP12" i="88"/>
  <c r="AP12" i="90"/>
  <c r="AL12" i="112"/>
  <c r="AL12" i="89"/>
  <c r="AL12" i="87"/>
  <c r="AL12" i="88"/>
  <c r="AL12" i="90"/>
  <c r="AH12" i="112"/>
  <c r="AH12" i="89"/>
  <c r="AH12" i="87"/>
  <c r="AH12" i="88"/>
  <c r="AH12" i="90"/>
  <c r="AD12" i="112"/>
  <c r="AD12" i="89"/>
  <c r="AD12" i="87"/>
  <c r="AD12" i="88"/>
  <c r="AD12" i="90"/>
  <c r="Z12" i="112"/>
  <c r="Z12" i="89"/>
  <c r="Z12" i="87"/>
  <c r="Z12" i="88"/>
  <c r="Z12" i="90"/>
  <c r="V12" i="112"/>
  <c r="V12" i="89"/>
  <c r="V12" i="87"/>
  <c r="V12" i="88"/>
  <c r="V12" i="90"/>
  <c r="AD12" i="3"/>
  <c r="R12" i="112"/>
  <c r="R12" i="89"/>
  <c r="R12" i="87"/>
  <c r="R12" i="88"/>
  <c r="R12" i="90"/>
  <c r="Z12" i="3"/>
  <c r="N12" i="112"/>
  <c r="N12" i="89"/>
  <c r="N12" i="87"/>
  <c r="N12" i="88"/>
  <c r="N12" i="90"/>
  <c r="J12" i="112"/>
  <c r="J12" i="89"/>
  <c r="J12" i="87"/>
  <c r="J12" i="88"/>
  <c r="J12" i="90"/>
  <c r="R12" i="3"/>
  <c r="F12" i="112"/>
  <c r="F12" i="89"/>
  <c r="F12" i="87"/>
  <c r="F12" i="88"/>
  <c r="F12" i="90"/>
  <c r="CN10" i="112"/>
  <c r="CN10" i="89"/>
  <c r="CN10" i="88"/>
  <c r="CN10" i="87"/>
  <c r="CN10" i="90"/>
  <c r="AJ10" i="112"/>
  <c r="AJ10" i="89"/>
  <c r="AJ10" i="87"/>
  <c r="AJ10" i="88"/>
  <c r="AJ10" i="90"/>
  <c r="P10" i="88"/>
  <c r="CY8" i="69"/>
  <c r="CM9" i="112"/>
  <c r="CM9" i="89"/>
  <c r="CM9" i="88"/>
  <c r="CM9" i="87"/>
  <c r="CM9" i="90"/>
  <c r="CI9" i="112"/>
  <c r="CI9" i="89"/>
  <c r="CI9" i="88"/>
  <c r="CI9" i="87"/>
  <c r="CI9" i="90"/>
  <c r="CE9" i="112"/>
  <c r="CE9" i="89"/>
  <c r="CE9" i="88"/>
  <c r="CE9" i="87"/>
  <c r="CE9" i="90"/>
  <c r="CA9" i="112"/>
  <c r="CA9" i="89"/>
  <c r="CA9" i="88"/>
  <c r="CA9" i="87"/>
  <c r="CA9" i="90"/>
  <c r="BW9" i="112"/>
  <c r="BW9" i="89"/>
  <c r="BW9" i="88"/>
  <c r="BW9" i="87"/>
  <c r="BW9" i="90"/>
  <c r="BS9" i="112"/>
  <c r="BS9" i="89"/>
  <c r="BS9" i="88"/>
  <c r="BS9" i="87"/>
  <c r="BS9" i="90"/>
  <c r="BO9" i="112"/>
  <c r="BO9" i="89"/>
  <c r="BO9" i="88"/>
  <c r="BO9" i="87"/>
  <c r="BO9" i="90"/>
  <c r="BK9" i="112"/>
  <c r="BK9" i="89"/>
  <c r="BK9" i="88"/>
  <c r="BK9" i="87"/>
  <c r="BK9" i="90"/>
  <c r="BS8" i="80"/>
  <c r="BG9" i="112"/>
  <c r="BG9" i="89"/>
  <c r="BG9" i="88"/>
  <c r="BG9" i="87"/>
  <c r="BG9" i="90"/>
  <c r="BO8" i="80"/>
  <c r="BC9" i="112"/>
  <c r="BC9" i="89"/>
  <c r="BC9" i="88"/>
  <c r="BC9" i="87"/>
  <c r="BC9" i="90"/>
  <c r="AY9" i="112"/>
  <c r="AY9" i="89"/>
  <c r="AY9" i="88"/>
  <c r="AY9" i="87"/>
  <c r="AY9" i="90"/>
  <c r="AU9" i="112"/>
  <c r="AU9" i="89"/>
  <c r="AU9" i="88"/>
  <c r="AU9" i="87"/>
  <c r="AU9" i="90"/>
  <c r="BC8" i="80"/>
  <c r="AQ9" i="112"/>
  <c r="AQ9" i="89"/>
  <c r="AQ9" i="88"/>
  <c r="AQ9" i="87"/>
  <c r="AQ9" i="90"/>
  <c r="AY8" i="80"/>
  <c r="AM9" i="112"/>
  <c r="AM9" i="89"/>
  <c r="AM9" i="88"/>
  <c r="AM9" i="87"/>
  <c r="AM9" i="90"/>
  <c r="AI9" i="112"/>
  <c r="AI9" i="89"/>
  <c r="AI9" i="88"/>
  <c r="AI9" i="87"/>
  <c r="AI9" i="90"/>
  <c r="AE9" i="112"/>
  <c r="AE9" i="89"/>
  <c r="AE9" i="88"/>
  <c r="AE9" i="87"/>
  <c r="AE9" i="90"/>
  <c r="AM8" i="80"/>
  <c r="AA9" i="112"/>
  <c r="AA9" i="89"/>
  <c r="AA9" i="88"/>
  <c r="AA9" i="87"/>
  <c r="AA9" i="90"/>
  <c r="AI8" i="80"/>
  <c r="W9" i="112"/>
  <c r="W9" i="89"/>
  <c r="W9" i="88"/>
  <c r="W9" i="87"/>
  <c r="W9" i="90"/>
  <c r="AE8" i="69"/>
  <c r="S9" i="112"/>
  <c r="S9" i="89"/>
  <c r="S9" i="88"/>
  <c r="S9" i="87"/>
  <c r="S9" i="90"/>
  <c r="AA8" i="69"/>
  <c r="O9" i="112"/>
  <c r="O9" i="89"/>
  <c r="O9" i="88"/>
  <c r="O9" i="87"/>
  <c r="O9" i="90"/>
  <c r="W8" i="69"/>
  <c r="K9" i="112"/>
  <c r="K9" i="89"/>
  <c r="K9" i="88"/>
  <c r="K9" i="87"/>
  <c r="K9" i="90"/>
  <c r="S8" i="69"/>
  <c r="G9" i="112"/>
  <c r="G9" i="89"/>
  <c r="G9" i="88"/>
  <c r="G9" i="87"/>
  <c r="G9" i="90"/>
  <c r="O8" i="80"/>
  <c r="C9" i="112"/>
  <c r="C9" i="89"/>
  <c r="C9" i="88"/>
  <c r="C9" i="87"/>
  <c r="C9" i="90"/>
  <c r="CX6" i="80"/>
  <c r="CL7" i="112"/>
  <c r="CL7" i="89"/>
  <c r="CL7" i="88"/>
  <c r="CL7" i="87"/>
  <c r="CL7" i="90"/>
  <c r="CH7" i="112"/>
  <c r="CH7" i="89"/>
  <c r="CH7" i="88"/>
  <c r="CH7" i="87"/>
  <c r="CH7" i="90"/>
  <c r="CD7" i="112"/>
  <c r="CD7" i="89"/>
  <c r="CD7" i="88"/>
  <c r="CD7" i="87"/>
  <c r="CD7" i="90"/>
  <c r="BZ7" i="112"/>
  <c r="BZ7" i="89"/>
  <c r="BZ7" i="88"/>
  <c r="BZ7" i="87"/>
  <c r="BZ7" i="90"/>
  <c r="CH6" i="80"/>
  <c r="BV7" i="112"/>
  <c r="BV7" i="89"/>
  <c r="BV7" i="88"/>
  <c r="BV7" i="87"/>
  <c r="BV7" i="90"/>
  <c r="CD6" i="80"/>
  <c r="BR7" i="112"/>
  <c r="BR7" i="89"/>
  <c r="BR7" i="88"/>
  <c r="BR7" i="87"/>
  <c r="BR7" i="90"/>
  <c r="BN7" i="112"/>
  <c r="BN7" i="89"/>
  <c r="BN7" i="88"/>
  <c r="BN7" i="87"/>
  <c r="BN7" i="90"/>
  <c r="BV6" i="80"/>
  <c r="BJ7" i="112"/>
  <c r="BJ7" i="89"/>
  <c r="BJ7" i="88"/>
  <c r="BJ7" i="87"/>
  <c r="BJ7" i="90"/>
  <c r="BR6" i="80"/>
  <c r="BF7" i="112"/>
  <c r="BF7" i="88"/>
  <c r="BF7" i="87"/>
  <c r="BF7" i="89"/>
  <c r="BF7" i="90"/>
  <c r="BN6" i="80"/>
  <c r="BB7" i="112"/>
  <c r="BB7" i="89"/>
  <c r="BB7" i="87"/>
  <c r="BB7" i="88"/>
  <c r="BB7" i="90"/>
  <c r="BJ6" i="80"/>
  <c r="AX7" i="112"/>
  <c r="AX7" i="89"/>
  <c r="AX7" i="88"/>
  <c r="AX7" i="87"/>
  <c r="AX7" i="90"/>
  <c r="BF6" i="80"/>
  <c r="AT7" i="112"/>
  <c r="AT7" i="89"/>
  <c r="AT7" i="88"/>
  <c r="AT7" i="87"/>
  <c r="AT7" i="90"/>
  <c r="BB6" i="80"/>
  <c r="AP7" i="112"/>
  <c r="AP7" i="89"/>
  <c r="AP7" i="87"/>
  <c r="AP7" i="88"/>
  <c r="AP7" i="90"/>
  <c r="AX6" i="80"/>
  <c r="AL7" i="112"/>
  <c r="AL7" i="89"/>
  <c r="AL7" i="88"/>
  <c r="AL7" i="87"/>
  <c r="AL7" i="90"/>
  <c r="AT6" i="80"/>
  <c r="AH7" i="112"/>
  <c r="AH7" i="89"/>
  <c r="AH7" i="88"/>
  <c r="AH7" i="87"/>
  <c r="AH7" i="90"/>
  <c r="AP6" i="80"/>
  <c r="AD7" i="112"/>
  <c r="AD7" i="89"/>
  <c r="AD7" i="87"/>
  <c r="AD7" i="88"/>
  <c r="AD7" i="90"/>
  <c r="AL6" i="80"/>
  <c r="Z7" i="112"/>
  <c r="Z7" i="89"/>
  <c r="Z7" i="88"/>
  <c r="Z7" i="87"/>
  <c r="Z7" i="90"/>
  <c r="AH6" i="80"/>
  <c r="V7" i="112"/>
  <c r="V7" i="89"/>
  <c r="V7" i="88"/>
  <c r="V7" i="87"/>
  <c r="V7" i="90"/>
  <c r="R7" i="112"/>
  <c r="R7" i="89"/>
  <c r="R7" i="87"/>
  <c r="R7" i="88"/>
  <c r="R7" i="90"/>
  <c r="N7" i="112"/>
  <c r="N7" i="89"/>
  <c r="N7" i="88"/>
  <c r="N7" i="87"/>
  <c r="N7" i="90"/>
  <c r="J7" i="112"/>
  <c r="J7" i="88"/>
  <c r="J7" i="89"/>
  <c r="J7" i="87"/>
  <c r="J7" i="90"/>
  <c r="F7" i="112"/>
  <c r="F7" i="89"/>
  <c r="F7" i="88"/>
  <c r="F7" i="87"/>
  <c r="F7" i="90"/>
  <c r="DE12" i="3"/>
  <c r="CS12" i="112"/>
  <c r="CS12" i="89"/>
  <c r="CS12" i="88"/>
  <c r="CS12" i="87"/>
  <c r="CS12" i="90"/>
  <c r="DG8" i="69"/>
  <c r="CU9" i="112"/>
  <c r="CU9" i="89"/>
  <c r="CU9" i="88"/>
  <c r="CU9" i="87"/>
  <c r="CU9" i="90"/>
  <c r="CQ9" i="112"/>
  <c r="CQ9" i="89"/>
  <c r="CQ9" i="88"/>
  <c r="CQ9" i="87"/>
  <c r="CQ9" i="90"/>
  <c r="CR7" i="112"/>
  <c r="CR7" i="89"/>
  <c r="CR7" i="88"/>
  <c r="CR7" i="87"/>
  <c r="CR7" i="90"/>
  <c r="DQ13" i="112"/>
  <c r="DQ13" i="89"/>
  <c r="DQ13" i="88"/>
  <c r="DQ13" i="87"/>
  <c r="DQ13" i="90"/>
  <c r="DM13" i="112"/>
  <c r="DM13" i="89"/>
  <c r="DM13" i="88"/>
  <c r="DM13" i="87"/>
  <c r="DM13" i="90"/>
  <c r="DI13" i="112"/>
  <c r="DI13" i="89"/>
  <c r="DI13" i="88"/>
  <c r="DI13" i="87"/>
  <c r="DI13" i="90"/>
  <c r="DQ12" i="69"/>
  <c r="DE13" i="112"/>
  <c r="DE13" i="89"/>
  <c r="DE13" i="88"/>
  <c r="DE13" i="87"/>
  <c r="DE13" i="90"/>
  <c r="DM12" i="69"/>
  <c r="DA13" i="112"/>
  <c r="DA13" i="89"/>
  <c r="DA13" i="88"/>
  <c r="DA13" i="87"/>
  <c r="DA13" i="90"/>
  <c r="DI12" i="69"/>
  <c r="CW13" i="112"/>
  <c r="CW13" i="89"/>
  <c r="CW13" i="88"/>
  <c r="CW13" i="87"/>
  <c r="CW13" i="90"/>
  <c r="EC11" i="69"/>
  <c r="DQ12" i="112"/>
  <c r="DQ12" i="89"/>
  <c r="DQ12" i="88"/>
  <c r="DQ12" i="87"/>
  <c r="DQ12" i="90"/>
  <c r="DY11" i="69"/>
  <c r="DM12" i="112"/>
  <c r="DM12" i="88"/>
  <c r="DM12" i="89"/>
  <c r="DM12" i="87"/>
  <c r="DM12" i="90"/>
  <c r="DU11" i="69"/>
  <c r="DI12" i="112"/>
  <c r="DI12" i="89"/>
  <c r="DI12" i="88"/>
  <c r="DI12" i="87"/>
  <c r="DI12" i="90"/>
  <c r="DE12" i="112"/>
  <c r="DE12" i="89"/>
  <c r="DE12" i="88"/>
  <c r="DE12" i="87"/>
  <c r="DE12" i="90"/>
  <c r="DA12" i="112"/>
  <c r="DA12" i="89"/>
  <c r="DA12" i="88"/>
  <c r="DA12" i="87"/>
  <c r="DA12" i="90"/>
  <c r="CW12" i="112"/>
  <c r="CW12" i="89"/>
  <c r="CW12" i="88"/>
  <c r="CW12" i="87"/>
  <c r="CW12" i="90"/>
  <c r="DI9" i="80"/>
  <c r="CW10" i="112"/>
  <c r="CW10" i="89"/>
  <c r="CW10" i="88"/>
  <c r="CW10" i="87"/>
  <c r="CW10" i="90"/>
  <c r="EC8" i="80"/>
  <c r="DQ9" i="112"/>
  <c r="DQ9" i="89"/>
  <c r="DQ9" i="88"/>
  <c r="DQ9" i="87"/>
  <c r="DQ9" i="90"/>
  <c r="DY8" i="80"/>
  <c r="DM9" i="112"/>
  <c r="DM9" i="89"/>
  <c r="DM9" i="88"/>
  <c r="DM9" i="87"/>
  <c r="DM9" i="90"/>
  <c r="DU8" i="80"/>
  <c r="DI9" i="112"/>
  <c r="DI9" i="89"/>
  <c r="DI9" i="88"/>
  <c r="DI9" i="87"/>
  <c r="DI9" i="90"/>
  <c r="DQ8" i="80"/>
  <c r="DE9" i="112"/>
  <c r="DE9" i="89"/>
  <c r="DE9" i="88"/>
  <c r="DE9" i="87"/>
  <c r="DE9" i="90"/>
  <c r="DM8" i="80"/>
  <c r="DA9" i="112"/>
  <c r="DA9" i="89"/>
  <c r="DA9" i="88"/>
  <c r="DA9" i="87"/>
  <c r="DA9" i="90"/>
  <c r="DI8" i="80"/>
  <c r="CW9" i="112"/>
  <c r="CW9" i="89"/>
  <c r="CW9" i="88"/>
  <c r="CW9" i="87"/>
  <c r="CW9" i="90"/>
  <c r="BJ17" i="69"/>
  <c r="BO14" i="69"/>
  <c r="BO8" i="69"/>
  <c r="BK6" i="69"/>
  <c r="CB11" i="69"/>
  <c r="EQ28" i="69"/>
  <c r="EH22" i="69"/>
  <c r="EO15" i="69"/>
  <c r="EI6" i="69"/>
  <c r="FJ23" i="69"/>
  <c r="GH18" i="69"/>
  <c r="FR15" i="69"/>
  <c r="GX15" i="69"/>
  <c r="FK8" i="80"/>
  <c r="BT18" i="98"/>
  <c r="BT18" i="80"/>
  <c r="BH18" i="80"/>
  <c r="BH18" i="98"/>
  <c r="P18" i="80"/>
  <c r="P18" i="69"/>
  <c r="CX21" i="80"/>
  <c r="CX21" i="69"/>
  <c r="BB21" i="98"/>
  <c r="BB21" i="80"/>
  <c r="D18" i="69"/>
  <c r="D18" i="80"/>
  <c r="BP18" i="80"/>
  <c r="BP18" i="98"/>
  <c r="AV18" i="98"/>
  <c r="AV18" i="80"/>
  <c r="CP26" i="80"/>
  <c r="CP26" i="69"/>
  <c r="CP27" i="3"/>
  <c r="CP27" i="69" s="1"/>
  <c r="CH26" i="98"/>
  <c r="CH26" i="69"/>
  <c r="BZ26" i="98"/>
  <c r="BZ26" i="69"/>
  <c r="BZ27" i="3"/>
  <c r="BZ27" i="80" s="1"/>
  <c r="BF26" i="80"/>
  <c r="BF27" i="3"/>
  <c r="AL27" i="3"/>
  <c r="AL27" i="98" s="1"/>
  <c r="AL26" i="80"/>
  <c r="Z26" i="80"/>
  <c r="Z27" i="3"/>
  <c r="BM9" i="69"/>
  <c r="I8" i="69"/>
  <c r="I8" i="80"/>
  <c r="CJ25" i="98"/>
  <c r="CJ25" i="69"/>
  <c r="BT25" i="80"/>
  <c r="BT25" i="98"/>
  <c r="BL25" i="80"/>
  <c r="BL25" i="98"/>
  <c r="BD25" i="80"/>
  <c r="BD25" i="98"/>
  <c r="AV25" i="80"/>
  <c r="AV25" i="98"/>
  <c r="AR25" i="80"/>
  <c r="AR25" i="98"/>
  <c r="AJ25" i="80"/>
  <c r="AJ25" i="98"/>
  <c r="CJ20" i="98"/>
  <c r="CJ20" i="69"/>
  <c r="BT20" i="80"/>
  <c r="BT20" i="69"/>
  <c r="BL20" i="80"/>
  <c r="BL20" i="98"/>
  <c r="BD20" i="80"/>
  <c r="BD20" i="98"/>
  <c r="BD20" i="69"/>
  <c r="AV20" i="80"/>
  <c r="AV20" i="98"/>
  <c r="AN20" i="80"/>
  <c r="AN20" i="69"/>
  <c r="P20" i="80"/>
  <c r="P20" i="98"/>
  <c r="BQ14" i="98"/>
  <c r="BQ14" i="80"/>
  <c r="CI11" i="69"/>
  <c r="CI11" i="80"/>
  <c r="CA11" i="69"/>
  <c r="CA11" i="80"/>
  <c r="BO11" i="80"/>
  <c r="BO11" i="69"/>
  <c r="BK11" i="69"/>
  <c r="BK11" i="80"/>
  <c r="AU11" i="80"/>
  <c r="AU11" i="69"/>
  <c r="AI11" i="80"/>
  <c r="AI11" i="69"/>
  <c r="HF28" i="80"/>
  <c r="HF28" i="69"/>
  <c r="GD28" i="80"/>
  <c r="GD28" i="69"/>
  <c r="FN28" i="80"/>
  <c r="FN28" i="69"/>
  <c r="FF28" i="80"/>
  <c r="FF28" i="69"/>
  <c r="FB28" i="80"/>
  <c r="FB28" i="69"/>
  <c r="EX27" i="80"/>
  <c r="EX27" i="69"/>
  <c r="EL27" i="80"/>
  <c r="EL27" i="69"/>
  <c r="HB26" i="80"/>
  <c r="HB26" i="69"/>
  <c r="GP26" i="80"/>
  <c r="GP26" i="69"/>
  <c r="FN26" i="80"/>
  <c r="FN26" i="69"/>
  <c r="FJ26" i="80"/>
  <c r="FJ26" i="69"/>
  <c r="BL20" i="69"/>
  <c r="AM11" i="69"/>
  <c r="CF25" i="69"/>
  <c r="CF20" i="69"/>
  <c r="GL28" i="69"/>
  <c r="GD26" i="69"/>
  <c r="BT20" i="98"/>
  <c r="I25" i="69"/>
  <c r="I25" i="80"/>
  <c r="E25" i="69"/>
  <c r="E25" i="80"/>
  <c r="K14" i="80"/>
  <c r="K14" i="69"/>
  <c r="CJ18" i="3"/>
  <c r="CJ18" i="98" s="1"/>
  <c r="CU17" i="69"/>
  <c r="CU17" i="80"/>
  <c r="CQ17" i="69"/>
  <c r="CQ17" i="80"/>
  <c r="CI17" i="69"/>
  <c r="CI17" i="80"/>
  <c r="CE17" i="69"/>
  <c r="CE17" i="80"/>
  <c r="CA17" i="69"/>
  <c r="CA17" i="80"/>
  <c r="CI12" i="3"/>
  <c r="CI12" i="98" s="1"/>
  <c r="BS12" i="3"/>
  <c r="AI12" i="3"/>
  <c r="BA8" i="80"/>
  <c r="BA8" i="98"/>
  <c r="DQ9" i="3"/>
  <c r="EQ23" i="80"/>
  <c r="EQ23" i="69"/>
  <c r="EM18" i="80"/>
  <c r="EM18" i="69"/>
  <c r="EI18" i="80"/>
  <c r="EI18" i="69"/>
  <c r="CZ15" i="3"/>
  <c r="CZ15" i="69" s="1"/>
  <c r="CN15" i="3"/>
  <c r="BX15" i="3"/>
  <c r="BX15" i="80" s="1"/>
  <c r="BL15" i="3"/>
  <c r="BL15" i="69" s="1"/>
  <c r="AZ15" i="3"/>
  <c r="AZ15" i="80" s="1"/>
  <c r="AN15" i="3"/>
  <c r="CY14" i="69"/>
  <c r="CY14" i="80"/>
  <c r="CU14" i="69"/>
  <c r="CU14" i="80"/>
  <c r="CQ14" i="69"/>
  <c r="CQ14" i="80"/>
  <c r="CI14" i="69"/>
  <c r="CI14" i="80"/>
  <c r="CA14" i="69"/>
  <c r="CA14" i="80"/>
  <c r="BW14" i="80"/>
  <c r="BW14" i="69"/>
  <c r="BS14" i="80"/>
  <c r="BS14" i="69"/>
  <c r="BG14" i="80"/>
  <c r="BG14" i="69"/>
  <c r="BC14" i="80"/>
  <c r="BC14" i="69"/>
  <c r="AQ14" i="80"/>
  <c r="AQ14" i="69"/>
  <c r="AM14" i="80"/>
  <c r="AM14" i="69"/>
  <c r="BE9" i="3"/>
  <c r="BE9" i="144" s="1"/>
  <c r="BS6" i="80"/>
  <c r="BS6" i="69"/>
  <c r="BO6" i="80"/>
  <c r="BO6" i="69"/>
  <c r="BC6" i="80"/>
  <c r="BC6" i="69"/>
  <c r="AY6" i="80"/>
  <c r="AY6" i="69"/>
  <c r="AM6" i="80"/>
  <c r="AM6" i="69"/>
  <c r="AI6" i="80"/>
  <c r="AI6" i="69"/>
  <c r="DE18" i="3"/>
  <c r="EC9" i="3"/>
  <c r="EC9" i="99" s="1"/>
  <c r="DM9" i="3"/>
  <c r="HO23" i="3"/>
  <c r="HO23" i="145" s="1"/>
  <c r="HF23" i="80"/>
  <c r="HF23" i="69"/>
  <c r="HB23" i="80"/>
  <c r="HB23" i="69"/>
  <c r="GX23" i="80"/>
  <c r="GX23" i="69"/>
  <c r="GP23" i="80"/>
  <c r="GP23" i="69"/>
  <c r="GL23" i="80"/>
  <c r="GL23" i="69"/>
  <c r="GD23" i="80"/>
  <c r="GD23" i="69"/>
  <c r="FZ23" i="80"/>
  <c r="FZ23" i="69"/>
  <c r="FV23" i="80"/>
  <c r="FV23" i="69"/>
  <c r="FN23" i="80"/>
  <c r="FN23" i="69"/>
  <c r="FF23" i="80"/>
  <c r="FF23" i="69"/>
  <c r="FB23" i="80"/>
  <c r="FB23" i="69"/>
  <c r="ET22" i="80"/>
  <c r="ET22" i="69"/>
  <c r="EP22" i="80"/>
  <c r="EP22" i="69"/>
  <c r="EL22" i="80"/>
  <c r="EL22" i="69"/>
  <c r="HB21" i="80"/>
  <c r="HB21" i="69"/>
  <c r="GX21" i="80"/>
  <c r="GX21" i="69"/>
  <c r="GT21" i="80"/>
  <c r="GT21" i="69"/>
  <c r="GP21" i="80"/>
  <c r="GP21" i="69"/>
  <c r="AO26" i="69"/>
  <c r="AV20" i="69"/>
  <c r="AT17" i="69"/>
  <c r="AY14" i="69"/>
  <c r="C14" i="69"/>
  <c r="BC11" i="69"/>
  <c r="AY8" i="69"/>
  <c r="AU6" i="69"/>
  <c r="CL26" i="69"/>
  <c r="BX17" i="69"/>
  <c r="CJ14" i="69"/>
  <c r="CH6" i="69"/>
  <c r="EP27" i="69"/>
  <c r="EI23" i="69"/>
  <c r="EW21" i="69"/>
  <c r="EY18" i="69"/>
  <c r="FR28" i="69"/>
  <c r="FF26" i="69"/>
  <c r="HF26" i="69"/>
  <c r="GT23" i="69"/>
  <c r="AQ11" i="80"/>
  <c r="AO8" i="80"/>
  <c r="GU27" i="80"/>
  <c r="HC25" i="80"/>
  <c r="CM17" i="80"/>
  <c r="CE14" i="80"/>
  <c r="CB25" i="98"/>
  <c r="AH26" i="98"/>
  <c r="AH26" i="80"/>
  <c r="BX25" i="98"/>
  <c r="BX25" i="69"/>
  <c r="BP25" i="80"/>
  <c r="BP25" i="98"/>
  <c r="BH25" i="80"/>
  <c r="BH25" i="98"/>
  <c r="AZ25" i="80"/>
  <c r="AZ25" i="98"/>
  <c r="AN25" i="80"/>
  <c r="AN25" i="98"/>
  <c r="BM21" i="80"/>
  <c r="BM21" i="69"/>
  <c r="BX20" i="98"/>
  <c r="BX20" i="69"/>
  <c r="BP20" i="80"/>
  <c r="BP20" i="98"/>
  <c r="BH20" i="80"/>
  <c r="BH20" i="98"/>
  <c r="BH20" i="69"/>
  <c r="AZ20" i="80"/>
  <c r="AZ20" i="98"/>
  <c r="AR20" i="80"/>
  <c r="AR20" i="98"/>
  <c r="AR20" i="69"/>
  <c r="AJ20" i="80"/>
  <c r="AJ20" i="98"/>
  <c r="AK14" i="98"/>
  <c r="AK14" i="80"/>
  <c r="CY11" i="69"/>
  <c r="CY11" i="80"/>
  <c r="CM11" i="69"/>
  <c r="CM11" i="80"/>
  <c r="CE11" i="69"/>
  <c r="CE11" i="80"/>
  <c r="AY11" i="80"/>
  <c r="AY11" i="69"/>
  <c r="O11" i="80"/>
  <c r="O11" i="69"/>
  <c r="DG20" i="69"/>
  <c r="DG20" i="80"/>
  <c r="DC20" i="69"/>
  <c r="DC20" i="80"/>
  <c r="DG14" i="69"/>
  <c r="DG14" i="80"/>
  <c r="DC14" i="69"/>
  <c r="DC14" i="80"/>
  <c r="DC8" i="69"/>
  <c r="DC8" i="80"/>
  <c r="HB28" i="80"/>
  <c r="HB28" i="69"/>
  <c r="GX28" i="80"/>
  <c r="GX28" i="69"/>
  <c r="GP28" i="80"/>
  <c r="GP28" i="69"/>
  <c r="FZ28" i="80"/>
  <c r="FZ28" i="69"/>
  <c r="FV28" i="80"/>
  <c r="FV28" i="69"/>
  <c r="ET27" i="80"/>
  <c r="ET27" i="69"/>
  <c r="GT26" i="80"/>
  <c r="GT26" i="69"/>
  <c r="GL26" i="80"/>
  <c r="GL26" i="69"/>
  <c r="GH26" i="80"/>
  <c r="GH26" i="69"/>
  <c r="FZ26" i="80"/>
  <c r="FZ26" i="69"/>
  <c r="FR26" i="80"/>
  <c r="FR26" i="69"/>
  <c r="BS11" i="69"/>
  <c r="CR17" i="69"/>
  <c r="GT28" i="69"/>
  <c r="CQ11" i="80"/>
  <c r="E8" i="98"/>
  <c r="J21" i="98"/>
  <c r="J21" i="80"/>
  <c r="L18" i="80"/>
  <c r="L18" i="69"/>
  <c r="G14" i="80"/>
  <c r="G14" i="69"/>
  <c r="CX27" i="3"/>
  <c r="BJ26" i="98"/>
  <c r="BJ26" i="80"/>
  <c r="CB18" i="3"/>
  <c r="CB18" i="81" s="1"/>
  <c r="BQ8" i="98"/>
  <c r="BQ8" i="80"/>
  <c r="AK8" i="98"/>
  <c r="AK8" i="80"/>
  <c r="Q8" i="80"/>
  <c r="Q8" i="69"/>
  <c r="DG21" i="3"/>
  <c r="DG21" i="144" s="1"/>
  <c r="DF18" i="3"/>
  <c r="DF18" i="141" s="1"/>
  <c r="EU23" i="80"/>
  <c r="EU23" i="69"/>
  <c r="EM23" i="80"/>
  <c r="EM23" i="69"/>
  <c r="EQ18" i="69"/>
  <c r="EQ18" i="80"/>
  <c r="BU21" i="69"/>
  <c r="J21" i="69"/>
  <c r="AZ20" i="69"/>
  <c r="BG11" i="69"/>
  <c r="E8" i="69"/>
  <c r="CX26" i="69"/>
  <c r="CB20" i="69"/>
  <c r="CN17" i="69"/>
  <c r="EY23" i="69"/>
  <c r="GH28" i="69"/>
  <c r="FV26" i="69"/>
  <c r="BA14" i="80"/>
  <c r="CY17" i="80"/>
  <c r="AN20" i="98"/>
  <c r="F21" i="3"/>
  <c r="F21" i="69" s="1"/>
  <c r="BJ27" i="3"/>
  <c r="BJ26" i="83" s="1"/>
  <c r="BJ26" i="96" s="1"/>
  <c r="AW26" i="80"/>
  <c r="AM26" i="3"/>
  <c r="AM26" i="145" s="1"/>
  <c r="AK21" i="69"/>
  <c r="CZ18" i="3"/>
  <c r="CZ17" i="83" s="1"/>
  <c r="CZ17" i="96" s="1"/>
  <c r="CQ18" i="3"/>
  <c r="CI18" i="3"/>
  <c r="CI18" i="144" s="1"/>
  <c r="CA18" i="3"/>
  <c r="BG18" i="3"/>
  <c r="BG17" i="83" s="1"/>
  <c r="BG17" i="96" s="1"/>
  <c r="AU18" i="3"/>
  <c r="AA18" i="3"/>
  <c r="AA18" i="69" s="1"/>
  <c r="O18" i="3"/>
  <c r="O18" i="98" s="1"/>
  <c r="BV17" i="98"/>
  <c r="BV17" i="69"/>
  <c r="BR17" i="80"/>
  <c r="BR17" i="69"/>
  <c r="BF17" i="98"/>
  <c r="BF17" i="69"/>
  <c r="BB17" i="80"/>
  <c r="BB17" i="69"/>
  <c r="AP17" i="98"/>
  <c r="AP17" i="69"/>
  <c r="AL17" i="80"/>
  <c r="AL17" i="69"/>
  <c r="L15" i="3"/>
  <c r="E14" i="98"/>
  <c r="E14" i="80"/>
  <c r="H6" i="80"/>
  <c r="H6" i="69"/>
  <c r="D6" i="69"/>
  <c r="D6" i="80"/>
  <c r="CY18" i="3"/>
  <c r="CY18" i="80" s="1"/>
  <c r="Z18" i="3"/>
  <c r="BT15" i="3"/>
  <c r="BT15" i="80" s="1"/>
  <c r="BH15" i="3"/>
  <c r="BH15" i="144" s="1"/>
  <c r="AJ15" i="3"/>
  <c r="P15" i="3"/>
  <c r="CU12" i="3"/>
  <c r="BK12" i="3"/>
  <c r="BK12" i="98" s="1"/>
  <c r="AU12" i="3"/>
  <c r="CJ9" i="3"/>
  <c r="BD9" i="3"/>
  <c r="Y9" i="3"/>
  <c r="CU8" i="69"/>
  <c r="CU8" i="80"/>
  <c r="CQ8" i="69"/>
  <c r="CQ8" i="80"/>
  <c r="CM8" i="69"/>
  <c r="CM8" i="80"/>
  <c r="CI8" i="69"/>
  <c r="CI8" i="80"/>
  <c r="CE8" i="69"/>
  <c r="CE8" i="80"/>
  <c r="CA8" i="69"/>
  <c r="CA8" i="80"/>
  <c r="BW8" i="80"/>
  <c r="BW8" i="69"/>
  <c r="BK8" i="80"/>
  <c r="BK8" i="69"/>
  <c r="BG8" i="80"/>
  <c r="BG8" i="69"/>
  <c r="AU8" i="80"/>
  <c r="AU8" i="69"/>
  <c r="AQ8" i="80"/>
  <c r="AQ8" i="69"/>
  <c r="CT6" i="80"/>
  <c r="CT6" i="69"/>
  <c r="CP6" i="80"/>
  <c r="CP6" i="69"/>
  <c r="CL6" i="80"/>
  <c r="CL6" i="69"/>
  <c r="BZ6" i="80"/>
  <c r="BZ6" i="69"/>
  <c r="DC21" i="3"/>
  <c r="DC21" i="80" s="1"/>
  <c r="DY9" i="3"/>
  <c r="DJ9" i="80"/>
  <c r="DJ9" i="69"/>
  <c r="HO28" i="69"/>
  <c r="HO28" i="80"/>
  <c r="HK28" i="69"/>
  <c r="HK28" i="80"/>
  <c r="EY28" i="69"/>
  <c r="EY28" i="80"/>
  <c r="EU28" i="80"/>
  <c r="EU28" i="69"/>
  <c r="EI28" i="69"/>
  <c r="EI28" i="80"/>
  <c r="HO27" i="69"/>
  <c r="HO27" i="80"/>
  <c r="HK27" i="69"/>
  <c r="HK27" i="80"/>
  <c r="HG27" i="69"/>
  <c r="HG27" i="80"/>
  <c r="GY27" i="69"/>
  <c r="GY27" i="80"/>
  <c r="GQ27" i="69"/>
  <c r="GQ27" i="80"/>
  <c r="GM27" i="69"/>
  <c r="GM27" i="80"/>
  <c r="GI27" i="69"/>
  <c r="GI27" i="80"/>
  <c r="GE27" i="69"/>
  <c r="GE27" i="80"/>
  <c r="GA27" i="69"/>
  <c r="GA27" i="80"/>
  <c r="FW27" i="69"/>
  <c r="FW27" i="80"/>
  <c r="FS27" i="69"/>
  <c r="FS27" i="80"/>
  <c r="FO27" i="69"/>
  <c r="FO27" i="80"/>
  <c r="FC27" i="69"/>
  <c r="FC27" i="80"/>
  <c r="HO26" i="69"/>
  <c r="HO26" i="80"/>
  <c r="HK26" i="69"/>
  <c r="HK26" i="80"/>
  <c r="HO25" i="69"/>
  <c r="HO25" i="80"/>
  <c r="HK25" i="69"/>
  <c r="HK25" i="80"/>
  <c r="GY25" i="69"/>
  <c r="GY25" i="80"/>
  <c r="GU25" i="69"/>
  <c r="GU25" i="80"/>
  <c r="GQ25" i="69"/>
  <c r="GQ25" i="80"/>
  <c r="GM25" i="69"/>
  <c r="GM25" i="80"/>
  <c r="GI25" i="69"/>
  <c r="GI25" i="80"/>
  <c r="GE25" i="69"/>
  <c r="GE25" i="80"/>
  <c r="GA25" i="69"/>
  <c r="GA25" i="80"/>
  <c r="FW25" i="69"/>
  <c r="FW25" i="80"/>
  <c r="FS25" i="69"/>
  <c r="FS25" i="80"/>
  <c r="FG25" i="69"/>
  <c r="FG25" i="80"/>
  <c r="FC25" i="69"/>
  <c r="FC25" i="80"/>
  <c r="EY25" i="69"/>
  <c r="EY25" i="80"/>
  <c r="EU25" i="69"/>
  <c r="EU25" i="80"/>
  <c r="EQ25" i="69"/>
  <c r="EQ25" i="80"/>
  <c r="EM25" i="69"/>
  <c r="EM25" i="80"/>
  <c r="EI25" i="69"/>
  <c r="EI25" i="80"/>
  <c r="ES21" i="80"/>
  <c r="ES21" i="69"/>
  <c r="EK21" i="80"/>
  <c r="EK21" i="69"/>
  <c r="EG21" i="80"/>
  <c r="EG21" i="69"/>
  <c r="BP20" i="69"/>
  <c r="AJ20" i="69"/>
  <c r="AQ18" i="69"/>
  <c r="BN17" i="69"/>
  <c r="AH17" i="69"/>
  <c r="AU14" i="69"/>
  <c r="BW11" i="69"/>
  <c r="BS8" i="69"/>
  <c r="AM8" i="69"/>
  <c r="BW6" i="69"/>
  <c r="AQ6" i="69"/>
  <c r="CD6" i="69"/>
  <c r="EH27" i="69"/>
  <c r="EX22" i="69"/>
  <c r="EO21" i="69"/>
  <c r="EU18" i="69"/>
  <c r="FJ28" i="69"/>
  <c r="FB26" i="69"/>
  <c r="GH23" i="69"/>
  <c r="GX26" i="69"/>
  <c r="HF21" i="69"/>
  <c r="AZ18" i="80"/>
  <c r="FK27" i="80"/>
  <c r="FO25" i="80"/>
  <c r="CU11" i="80"/>
  <c r="DG8" i="80"/>
  <c r="P25" i="98"/>
  <c r="GL21" i="80"/>
  <c r="GL21" i="69"/>
  <c r="FV21" i="80"/>
  <c r="FV21" i="69"/>
  <c r="FR21" i="80"/>
  <c r="FR21" i="69"/>
  <c r="FF21" i="80"/>
  <c r="FF21" i="69"/>
  <c r="HF18" i="80"/>
  <c r="HF18" i="69"/>
  <c r="GP18" i="80"/>
  <c r="GP18" i="69"/>
  <c r="GL18" i="80"/>
  <c r="GL18" i="69"/>
  <c r="GD18" i="80"/>
  <c r="GD18" i="69"/>
  <c r="FR18" i="80"/>
  <c r="FR18" i="69"/>
  <c r="FN18" i="80"/>
  <c r="FN18" i="69"/>
  <c r="ET17" i="80"/>
  <c r="ET17" i="69"/>
  <c r="HF15" i="80"/>
  <c r="HF15" i="69"/>
  <c r="GT15" i="80"/>
  <c r="GT15" i="69"/>
  <c r="GL15" i="80"/>
  <c r="GL15" i="69"/>
  <c r="GH15" i="80"/>
  <c r="GH15" i="69"/>
  <c r="FV15" i="80"/>
  <c r="FV15" i="69"/>
  <c r="FN15" i="80"/>
  <c r="FN15" i="69"/>
  <c r="FF15" i="80"/>
  <c r="FF15" i="69"/>
  <c r="HC12" i="3"/>
  <c r="HC12" i="143" s="1"/>
  <c r="EL17" i="69"/>
  <c r="EI12" i="69"/>
  <c r="EY6" i="69"/>
  <c r="FN21" i="69"/>
  <c r="FZ18" i="69"/>
  <c r="FB18" i="69"/>
  <c r="FJ15" i="69"/>
  <c r="GT18" i="69"/>
  <c r="HG11" i="80"/>
  <c r="FC11" i="80"/>
  <c r="HO9" i="80"/>
  <c r="GM8" i="80"/>
  <c r="EM8" i="80"/>
  <c r="EW15" i="80"/>
  <c r="EW15" i="69"/>
  <c r="EG15" i="80"/>
  <c r="EG15" i="69"/>
  <c r="EU12" i="80"/>
  <c r="EU12" i="69"/>
  <c r="HO11" i="69"/>
  <c r="HO11" i="80"/>
  <c r="HK11" i="69"/>
  <c r="HK11" i="80"/>
  <c r="GY11" i="69"/>
  <c r="GY11" i="80"/>
  <c r="GU11" i="69"/>
  <c r="GU11" i="80"/>
  <c r="GQ11" i="69"/>
  <c r="GQ11" i="80"/>
  <c r="GM11" i="69"/>
  <c r="GM11" i="80"/>
  <c r="GE11" i="69"/>
  <c r="GE11" i="80"/>
  <c r="GA11" i="69"/>
  <c r="GA11" i="80"/>
  <c r="FS11" i="69"/>
  <c r="FS11" i="80"/>
  <c r="FO11" i="69"/>
  <c r="FO11" i="80"/>
  <c r="FK11" i="69"/>
  <c r="FK11" i="80"/>
  <c r="FG11" i="69"/>
  <c r="FG11" i="80"/>
  <c r="HK9" i="69"/>
  <c r="HK9" i="80"/>
  <c r="EY9" i="69"/>
  <c r="EY9" i="80"/>
  <c r="EU9" i="69"/>
  <c r="EU9" i="80"/>
  <c r="EQ9" i="69"/>
  <c r="EQ9" i="80"/>
  <c r="EM9" i="69"/>
  <c r="EM9" i="80"/>
  <c r="HO8" i="69"/>
  <c r="HO8" i="80"/>
  <c r="HK8" i="69"/>
  <c r="HK8" i="80"/>
  <c r="HC8" i="69"/>
  <c r="HC8" i="80"/>
  <c r="GY8" i="69"/>
  <c r="GY8" i="80"/>
  <c r="GU8" i="69"/>
  <c r="GU8" i="80"/>
  <c r="GQ8" i="69"/>
  <c r="GQ8" i="80"/>
  <c r="GE8" i="69"/>
  <c r="GE8" i="80"/>
  <c r="GA8" i="69"/>
  <c r="GA8" i="80"/>
  <c r="FW8" i="69"/>
  <c r="FW8" i="80"/>
  <c r="FS8" i="69"/>
  <c r="FS8" i="80"/>
  <c r="FO8" i="69"/>
  <c r="FO8" i="80"/>
  <c r="FC8" i="69"/>
  <c r="FC8" i="80"/>
  <c r="EY8" i="69"/>
  <c r="EY8" i="80"/>
  <c r="EU8" i="69"/>
  <c r="EU8" i="80"/>
  <c r="EQ8" i="69"/>
  <c r="EQ8" i="80"/>
  <c r="EI8" i="69"/>
  <c r="EI8" i="80"/>
  <c r="HO6" i="69"/>
  <c r="HO6" i="80"/>
  <c r="HK6" i="69"/>
  <c r="HK6" i="80"/>
  <c r="EH17" i="69"/>
  <c r="ES15" i="69"/>
  <c r="EY12" i="69"/>
  <c r="EQ6" i="69"/>
  <c r="GH21" i="69"/>
  <c r="FJ21" i="69"/>
  <c r="FV18" i="69"/>
  <c r="GD15" i="69"/>
  <c r="FB15" i="69"/>
  <c r="HB15" i="69"/>
  <c r="HC11" i="80"/>
  <c r="GI8" i="80"/>
  <c r="BR25" i="83"/>
  <c r="BR25" i="96" s="1"/>
  <c r="BR26" i="145"/>
  <c r="BR26" i="143"/>
  <c r="BR26" i="141"/>
  <c r="BR26" i="144"/>
  <c r="BR26" i="75"/>
  <c r="BR26" i="142"/>
  <c r="BR26" i="99"/>
  <c r="BR26" i="72"/>
  <c r="BR26" i="18"/>
  <c r="BR26" i="81"/>
  <c r="BR26" i="71"/>
  <c r="BR26" i="69"/>
  <c r="BR26" i="98"/>
  <c r="BR27" i="3"/>
  <c r="BR26" i="80"/>
  <c r="AT25" i="83"/>
  <c r="AT25" i="96" s="1"/>
  <c r="AT26" i="145"/>
  <c r="AT26" i="143"/>
  <c r="AT26" i="144"/>
  <c r="AT26" i="141"/>
  <c r="AT26" i="75"/>
  <c r="AT26" i="99"/>
  <c r="AT26" i="142"/>
  <c r="AT26" i="72"/>
  <c r="AT26" i="81"/>
  <c r="AT26" i="18"/>
  <c r="AT26" i="71"/>
  <c r="AT26" i="69"/>
  <c r="AT27" i="3"/>
  <c r="AT26" i="98"/>
  <c r="AT26" i="80"/>
  <c r="CM22" i="3"/>
  <c r="CM20" i="83"/>
  <c r="CM20" i="96" s="1"/>
  <c r="CM21" i="144"/>
  <c r="CM21" i="145"/>
  <c r="CM21" i="142"/>
  <c r="CM21" i="143"/>
  <c r="CM21" i="99"/>
  <c r="CM21" i="141"/>
  <c r="CM21" i="75"/>
  <c r="CM21" i="72"/>
  <c r="CM21" i="81"/>
  <c r="CM21" i="18"/>
  <c r="CM21" i="71"/>
  <c r="CM21" i="98"/>
  <c r="CM21" i="69"/>
  <c r="CM21" i="80"/>
  <c r="CA22" i="3"/>
  <c r="CA20" i="83"/>
  <c r="CA20" i="96" s="1"/>
  <c r="CA21" i="144"/>
  <c r="CA21" i="145"/>
  <c r="CA21" i="142"/>
  <c r="CA21" i="141"/>
  <c r="CA21" i="143"/>
  <c r="CA21" i="75"/>
  <c r="CA21" i="99"/>
  <c r="CA21" i="81"/>
  <c r="CA21" i="72"/>
  <c r="CA21" i="18"/>
  <c r="CA21" i="71"/>
  <c r="CA21" i="69"/>
  <c r="CA21" i="80"/>
  <c r="CA21" i="98"/>
  <c r="AQ22" i="3"/>
  <c r="AQ20" i="83"/>
  <c r="AQ20" i="96" s="1"/>
  <c r="AQ21" i="144"/>
  <c r="AQ21" i="145"/>
  <c r="AQ21" i="142"/>
  <c r="AQ21" i="143"/>
  <c r="AQ21" i="141"/>
  <c r="AQ21" i="99"/>
  <c r="AQ21" i="18"/>
  <c r="AQ21" i="75"/>
  <c r="AQ21" i="81"/>
  <c r="AQ21" i="72"/>
  <c r="AQ21" i="71"/>
  <c r="AQ21" i="80"/>
  <c r="AQ21" i="69"/>
  <c r="AQ21" i="98"/>
  <c r="CG17" i="83"/>
  <c r="CG17" i="96" s="1"/>
  <c r="CG18" i="144"/>
  <c r="CG18" i="142"/>
  <c r="CG18" i="75"/>
  <c r="CG18" i="145"/>
  <c r="CG18" i="143"/>
  <c r="CG18" i="99"/>
  <c r="CG18" i="81"/>
  <c r="CG18" i="141"/>
  <c r="CG18" i="72"/>
  <c r="CG18" i="18"/>
  <c r="CG18" i="71"/>
  <c r="CG18" i="98"/>
  <c r="CG18" i="80"/>
  <c r="CG18" i="69"/>
  <c r="BX17" i="83"/>
  <c r="BX17" i="96" s="1"/>
  <c r="BX18" i="145"/>
  <c r="BX18" i="144"/>
  <c r="BX18" i="143"/>
  <c r="BX18" i="141"/>
  <c r="BX18" i="142"/>
  <c r="BX18" i="75"/>
  <c r="BX18" i="99"/>
  <c r="BX18" i="81"/>
  <c r="BX18" i="72"/>
  <c r="BX18" i="18"/>
  <c r="BX18" i="71"/>
  <c r="BX18" i="98"/>
  <c r="BX18" i="80"/>
  <c r="BX18" i="69"/>
  <c r="BL17" i="83"/>
  <c r="BL17" i="96" s="1"/>
  <c r="BL18" i="145"/>
  <c r="BL18" i="144"/>
  <c r="BL18" i="143"/>
  <c r="BL18" i="141"/>
  <c r="BL18" i="99"/>
  <c r="BL18" i="81"/>
  <c r="BL18" i="142"/>
  <c r="BL18" i="75"/>
  <c r="BL18" i="72"/>
  <c r="BL18" i="18"/>
  <c r="BL18" i="71"/>
  <c r="BL18" i="98"/>
  <c r="BL18" i="69"/>
  <c r="BL18" i="80"/>
  <c r="BD17" i="83"/>
  <c r="BD17" i="96" s="1"/>
  <c r="BD18" i="145"/>
  <c r="BD18" i="144"/>
  <c r="BD18" i="143"/>
  <c r="BD18" i="141"/>
  <c r="BD18" i="99"/>
  <c r="BD18" i="81"/>
  <c r="BD18" i="75"/>
  <c r="BD18" i="72"/>
  <c r="BD18" i="142"/>
  <c r="BD18" i="18"/>
  <c r="BD18" i="71"/>
  <c r="BD18" i="98"/>
  <c r="BD18" i="69"/>
  <c r="BD18" i="80"/>
  <c r="AR17" i="83"/>
  <c r="AR17" i="96" s="1"/>
  <c r="AR18" i="145"/>
  <c r="AR18" i="144"/>
  <c r="AR18" i="143"/>
  <c r="AR18" i="141"/>
  <c r="AR18" i="142"/>
  <c r="AR18" i="75"/>
  <c r="AR18" i="99"/>
  <c r="AR18" i="81"/>
  <c r="AR18" i="72"/>
  <c r="AR18" i="18"/>
  <c r="AR18" i="71"/>
  <c r="AR18" i="98"/>
  <c r="AR18" i="69"/>
  <c r="AR18" i="80"/>
  <c r="DA16" i="83"/>
  <c r="DA16" i="96" s="1"/>
  <c r="DA17" i="145"/>
  <c r="DA17" i="144"/>
  <c r="DA17" i="143"/>
  <c r="DA17" i="141"/>
  <c r="DA17" i="142"/>
  <c r="DA17" i="99"/>
  <c r="DA17" i="81"/>
  <c r="DA17" i="75"/>
  <c r="DA17" i="18"/>
  <c r="DA17" i="72"/>
  <c r="DA17" i="98"/>
  <c r="DA17" i="71"/>
  <c r="DA17" i="69"/>
  <c r="DA17" i="80"/>
  <c r="DA18" i="3"/>
  <c r="CW18" i="3"/>
  <c r="CW16" i="83"/>
  <c r="CW16" i="96" s="1"/>
  <c r="CW17" i="145"/>
  <c r="CW17" i="144"/>
  <c r="CW17" i="143"/>
  <c r="CW17" i="142"/>
  <c r="CW17" i="141"/>
  <c r="CW17" i="75"/>
  <c r="CW17" i="99"/>
  <c r="CW17" i="81"/>
  <c r="CW17" i="18"/>
  <c r="CW17" i="72"/>
  <c r="CW17" i="98"/>
  <c r="CW17" i="71"/>
  <c r="CW17" i="69"/>
  <c r="CW17" i="80"/>
  <c r="CS18" i="3"/>
  <c r="CS16" i="83"/>
  <c r="CS16" i="96" s="1"/>
  <c r="CS17" i="145"/>
  <c r="CS17" i="144"/>
  <c r="CS17" i="143"/>
  <c r="CS17" i="141"/>
  <c r="CS17" i="99"/>
  <c r="CS17" i="81"/>
  <c r="CS17" i="75"/>
  <c r="CS17" i="18"/>
  <c r="CS17" i="142"/>
  <c r="CS17" i="72"/>
  <c r="CS17" i="98"/>
  <c r="CS17" i="71"/>
  <c r="CS17" i="69"/>
  <c r="CS17" i="80"/>
  <c r="CO18" i="3"/>
  <c r="CO16" i="83"/>
  <c r="CO16" i="96" s="1"/>
  <c r="CO17" i="145"/>
  <c r="CO17" i="144"/>
  <c r="CO17" i="143"/>
  <c r="CO17" i="141"/>
  <c r="CO17" i="142"/>
  <c r="CO17" i="75"/>
  <c r="CO17" i="99"/>
  <c r="CO17" i="81"/>
  <c r="CO17" i="18"/>
  <c r="CO17" i="72"/>
  <c r="CO17" i="98"/>
  <c r="CO17" i="71"/>
  <c r="CO17" i="69"/>
  <c r="CO17" i="80"/>
  <c r="CK16" i="83"/>
  <c r="CK16" i="96" s="1"/>
  <c r="CK17" i="145"/>
  <c r="CK17" i="144"/>
  <c r="CK17" i="143"/>
  <c r="CK17" i="141"/>
  <c r="CK17" i="99"/>
  <c r="CK17" i="81"/>
  <c r="CK17" i="75"/>
  <c r="CK17" i="18"/>
  <c r="CK17" i="72"/>
  <c r="CK17" i="142"/>
  <c r="CK17" i="71"/>
  <c r="CK17" i="69"/>
  <c r="CK17" i="98"/>
  <c r="CK17" i="80"/>
  <c r="CK18" i="3"/>
  <c r="CG16" i="83"/>
  <c r="CG16" i="96" s="1"/>
  <c r="CG17" i="145"/>
  <c r="CG17" i="143"/>
  <c r="CG17" i="141"/>
  <c r="CG17" i="144"/>
  <c r="CG17" i="75"/>
  <c r="CG17" i="99"/>
  <c r="CG17" i="81"/>
  <c r="CG17" i="142"/>
  <c r="CG17" i="18"/>
  <c r="CG17" i="72"/>
  <c r="CG17" i="71"/>
  <c r="CG17" i="98"/>
  <c r="CG17" i="69"/>
  <c r="CG17" i="80"/>
  <c r="CC18" i="3"/>
  <c r="CC16" i="83"/>
  <c r="CC16" i="96" s="1"/>
  <c r="CC17" i="145"/>
  <c r="CC17" i="144"/>
  <c r="CC17" i="143"/>
  <c r="CC17" i="141"/>
  <c r="CC17" i="99"/>
  <c r="CC17" i="142"/>
  <c r="CC17" i="81"/>
  <c r="CC17" i="75"/>
  <c r="CC17" i="18"/>
  <c r="CC17" i="72"/>
  <c r="CC17" i="71"/>
  <c r="CC17" i="69"/>
  <c r="CC17" i="98"/>
  <c r="CC17" i="80"/>
  <c r="BY18" i="3"/>
  <c r="BY16" i="83"/>
  <c r="BY16" i="96" s="1"/>
  <c r="BY17" i="145"/>
  <c r="BY17" i="144"/>
  <c r="BY17" i="143"/>
  <c r="BY17" i="141"/>
  <c r="BY17" i="142"/>
  <c r="BY17" i="75"/>
  <c r="BY17" i="99"/>
  <c r="BY17" i="81"/>
  <c r="BY17" i="18"/>
  <c r="BY17" i="72"/>
  <c r="BY17" i="71"/>
  <c r="BY17" i="98"/>
  <c r="BY17" i="69"/>
  <c r="BY17" i="80"/>
  <c r="BU18" i="3"/>
  <c r="BU16" i="83"/>
  <c r="BU16" i="96" s="1"/>
  <c r="BU17" i="145"/>
  <c r="BU17" i="144"/>
  <c r="BU17" i="143"/>
  <c r="BU17" i="141"/>
  <c r="BU17" i="99"/>
  <c r="BU17" i="81"/>
  <c r="BU17" i="75"/>
  <c r="BU17" i="18"/>
  <c r="BU17" i="142"/>
  <c r="BU17" i="72"/>
  <c r="BU17" i="71"/>
  <c r="BU17" i="98"/>
  <c r="BU17" i="80"/>
  <c r="BU17" i="69"/>
  <c r="BQ18" i="3"/>
  <c r="BQ16" i="83"/>
  <c r="BQ16" i="96" s="1"/>
  <c r="BQ17" i="145"/>
  <c r="BQ17" i="144"/>
  <c r="BQ17" i="143"/>
  <c r="BQ17" i="141"/>
  <c r="BQ17" i="75"/>
  <c r="BQ17" i="99"/>
  <c r="BQ17" i="81"/>
  <c r="BQ17" i="142"/>
  <c r="BQ17" i="18"/>
  <c r="BQ17" i="72"/>
  <c r="BQ17" i="71"/>
  <c r="BQ17" i="98"/>
  <c r="BQ17" i="80"/>
  <c r="BQ17" i="69"/>
  <c r="BM18" i="3"/>
  <c r="BM16" i="83"/>
  <c r="BM16" i="96" s="1"/>
  <c r="BM17" i="145"/>
  <c r="BM17" i="144"/>
  <c r="BM17" i="143"/>
  <c r="BM17" i="141"/>
  <c r="BM17" i="99"/>
  <c r="BM17" i="142"/>
  <c r="BM17" i="81"/>
  <c r="BM17" i="75"/>
  <c r="BM17" i="18"/>
  <c r="BM17" i="72"/>
  <c r="BM17" i="71"/>
  <c r="BM17" i="98"/>
  <c r="BM17" i="80"/>
  <c r="BM17" i="69"/>
  <c r="BI18" i="3"/>
  <c r="BI16" i="83"/>
  <c r="BI16" i="96" s="1"/>
  <c r="BI17" i="145"/>
  <c r="BI17" i="144"/>
  <c r="BI17" i="143"/>
  <c r="BI17" i="141"/>
  <c r="BI17" i="142"/>
  <c r="BI17" i="75"/>
  <c r="BI17" i="99"/>
  <c r="BI17" i="81"/>
  <c r="BI17" i="18"/>
  <c r="BI17" i="72"/>
  <c r="BI17" i="71"/>
  <c r="BI17" i="98"/>
  <c r="BI17" i="80"/>
  <c r="BI17" i="69"/>
  <c r="BE18" i="3"/>
  <c r="BE16" i="83"/>
  <c r="BE16" i="96" s="1"/>
  <c r="BE17" i="145"/>
  <c r="BE17" i="144"/>
  <c r="BE17" i="143"/>
  <c r="BE17" i="141"/>
  <c r="BE17" i="99"/>
  <c r="BE17" i="81"/>
  <c r="BE17" i="75"/>
  <c r="BE17" i="142"/>
  <c r="BE17" i="18"/>
  <c r="BE17" i="72"/>
  <c r="BE17" i="71"/>
  <c r="BE17" i="98"/>
  <c r="BE17" i="80"/>
  <c r="BE17" i="69"/>
  <c r="BA18" i="3"/>
  <c r="BA16" i="83"/>
  <c r="BA16" i="96" s="1"/>
  <c r="BA17" i="145"/>
  <c r="BA17" i="143"/>
  <c r="BA17" i="144"/>
  <c r="BA17" i="141"/>
  <c r="BA17" i="75"/>
  <c r="BA17" i="99"/>
  <c r="BA17" i="81"/>
  <c r="BA17" i="142"/>
  <c r="BA17" i="18"/>
  <c r="BA17" i="72"/>
  <c r="BA17" i="71"/>
  <c r="BA17" i="98"/>
  <c r="BA17" i="80"/>
  <c r="BA17" i="69"/>
  <c r="AW18" i="3"/>
  <c r="AW16" i="83"/>
  <c r="AW16" i="96" s="1"/>
  <c r="AW17" i="145"/>
  <c r="AW17" i="144"/>
  <c r="AW17" i="143"/>
  <c r="AW17" i="141"/>
  <c r="AW17" i="99"/>
  <c r="AW17" i="142"/>
  <c r="AW17" i="81"/>
  <c r="AW17" i="75"/>
  <c r="AW17" i="18"/>
  <c r="AW17" i="72"/>
  <c r="AW17" i="71"/>
  <c r="AW17" i="98"/>
  <c r="AW17" i="80"/>
  <c r="AW17" i="69"/>
  <c r="AS18" i="3"/>
  <c r="AS16" i="83"/>
  <c r="AS16" i="96" s="1"/>
  <c r="AS17" i="145"/>
  <c r="AS17" i="143"/>
  <c r="AS17" i="144"/>
  <c r="AS17" i="141"/>
  <c r="AS17" i="142"/>
  <c r="AS17" i="75"/>
  <c r="AS17" i="99"/>
  <c r="AS17" i="81"/>
  <c r="AS17" i="18"/>
  <c r="AS17" i="72"/>
  <c r="AS17" i="71"/>
  <c r="AS17" i="98"/>
  <c r="AS17" i="80"/>
  <c r="AS17" i="69"/>
  <c r="AO18" i="3"/>
  <c r="AO16" i="83"/>
  <c r="AO16" i="96" s="1"/>
  <c r="AO17" i="145"/>
  <c r="AO17" i="144"/>
  <c r="AO17" i="143"/>
  <c r="AO17" i="141"/>
  <c r="AO17" i="99"/>
  <c r="AO17" i="81"/>
  <c r="AO17" i="75"/>
  <c r="AO17" i="18"/>
  <c r="AO17" i="72"/>
  <c r="AO17" i="142"/>
  <c r="AO17" i="71"/>
  <c r="AO17" i="98"/>
  <c r="AO17" i="80"/>
  <c r="AO17" i="69"/>
  <c r="AK18" i="3"/>
  <c r="AK16" i="83"/>
  <c r="AK16" i="96" s="1"/>
  <c r="AK17" i="145"/>
  <c r="AK17" i="144"/>
  <c r="AK17" i="143"/>
  <c r="AK17" i="141"/>
  <c r="AK17" i="75"/>
  <c r="AK17" i="99"/>
  <c r="AK17" i="81"/>
  <c r="AK17" i="142"/>
  <c r="AK17" i="18"/>
  <c r="AK17" i="72"/>
  <c r="AK17" i="71"/>
  <c r="AK17" i="98"/>
  <c r="AK17" i="80"/>
  <c r="AK17" i="69"/>
  <c r="Q18" i="3"/>
  <c r="Q16" i="83"/>
  <c r="Q16" i="96" s="1"/>
  <c r="Q17" i="145"/>
  <c r="Q17" i="144"/>
  <c r="Q17" i="143"/>
  <c r="Q17" i="141"/>
  <c r="Q17" i="99"/>
  <c r="Q17" i="142"/>
  <c r="Q17" i="81"/>
  <c r="Q17" i="75"/>
  <c r="Q17" i="18"/>
  <c r="Q17" i="72"/>
  <c r="Q17" i="71"/>
  <c r="Q17" i="98"/>
  <c r="Q17" i="80"/>
  <c r="Q17" i="69"/>
  <c r="CX14" i="83"/>
  <c r="CX14" i="96" s="1"/>
  <c r="CX15" i="145"/>
  <c r="CX15" i="144"/>
  <c r="CX15" i="143"/>
  <c r="CX15" i="141"/>
  <c r="CX15" i="75"/>
  <c r="CX15" i="142"/>
  <c r="CX15" i="81"/>
  <c r="CX15" i="72"/>
  <c r="CX15" i="99"/>
  <c r="CX15" i="18"/>
  <c r="CX15" i="71"/>
  <c r="CX15" i="98"/>
  <c r="CX15" i="80"/>
  <c r="AX14" i="83"/>
  <c r="AX14" i="96" s="1"/>
  <c r="AX15" i="145"/>
  <c r="AX15" i="144"/>
  <c r="AX15" i="143"/>
  <c r="AX15" i="141"/>
  <c r="AX15" i="75"/>
  <c r="AX15" i="99"/>
  <c r="AX15" i="142"/>
  <c r="AX15" i="81"/>
  <c r="AX15" i="72"/>
  <c r="AX15" i="18"/>
  <c r="AX15" i="71"/>
  <c r="AX15" i="98"/>
  <c r="AX15" i="69"/>
  <c r="AX15" i="80"/>
  <c r="P14" i="83"/>
  <c r="P14" i="96" s="1"/>
  <c r="P15" i="142"/>
  <c r="P15" i="99"/>
  <c r="P15" i="98"/>
  <c r="CX13" i="83"/>
  <c r="CX13" i="96" s="1"/>
  <c r="CX14" i="145"/>
  <c r="CX14" i="144"/>
  <c r="CX14" i="143"/>
  <c r="CX14" i="142"/>
  <c r="CX14" i="75"/>
  <c r="CX14" i="141"/>
  <c r="CX14" i="99"/>
  <c r="CX14" i="81"/>
  <c r="CX14" i="72"/>
  <c r="CX14" i="18"/>
  <c r="CX14" i="71"/>
  <c r="CX14" i="98"/>
  <c r="CX14" i="69"/>
  <c r="CX14" i="80"/>
  <c r="CT15" i="3"/>
  <c r="CT13" i="83"/>
  <c r="CT13" i="96" s="1"/>
  <c r="CT14" i="145"/>
  <c r="CT14" i="144"/>
  <c r="CT14" i="143"/>
  <c r="CT14" i="142"/>
  <c r="CT14" i="75"/>
  <c r="CT14" i="141"/>
  <c r="CT14" i="81"/>
  <c r="CT14" i="72"/>
  <c r="CT14" i="99"/>
  <c r="CT14" i="18"/>
  <c r="CT14" i="71"/>
  <c r="CT14" i="98"/>
  <c r="CT14" i="69"/>
  <c r="CT14" i="80"/>
  <c r="CP13" i="83"/>
  <c r="CP13" i="96" s="1"/>
  <c r="CP14" i="145"/>
  <c r="CP14" i="144"/>
  <c r="CP14" i="143"/>
  <c r="CP14" i="142"/>
  <c r="CP14" i="75"/>
  <c r="CP14" i="81"/>
  <c r="CP14" i="72"/>
  <c r="CP14" i="99"/>
  <c r="CP14" i="141"/>
  <c r="CP14" i="18"/>
  <c r="CP14" i="71"/>
  <c r="CP14" i="98"/>
  <c r="CP15" i="3"/>
  <c r="CP14" i="69"/>
  <c r="CP14" i="80"/>
  <c r="CL15" i="3"/>
  <c r="CL13" i="83"/>
  <c r="CL13" i="96" s="1"/>
  <c r="CL14" i="145"/>
  <c r="CL14" i="144"/>
  <c r="CL14" i="143"/>
  <c r="CL14" i="75"/>
  <c r="CL14" i="142"/>
  <c r="CL14" i="141"/>
  <c r="CL14" i="81"/>
  <c r="CL14" i="99"/>
  <c r="CL14" i="72"/>
  <c r="CL14" i="18"/>
  <c r="CL14" i="71"/>
  <c r="CL14" i="98"/>
  <c r="CL14" i="69"/>
  <c r="CL14" i="80"/>
  <c r="CH13" i="83"/>
  <c r="CH13" i="96" s="1"/>
  <c r="CH14" i="145"/>
  <c r="CH14" i="144"/>
  <c r="CH14" i="143"/>
  <c r="CH14" i="75"/>
  <c r="CH14" i="142"/>
  <c r="CH14" i="141"/>
  <c r="CH14" i="81"/>
  <c r="CH14" i="72"/>
  <c r="CH14" i="99"/>
  <c r="CH14" i="18"/>
  <c r="CH14" i="98"/>
  <c r="CH14" i="71"/>
  <c r="CH14" i="69"/>
  <c r="CH15" i="3"/>
  <c r="CH14" i="80"/>
  <c r="CD15" i="3"/>
  <c r="CD13" i="83"/>
  <c r="CD13" i="96" s="1"/>
  <c r="CD14" i="145"/>
  <c r="CD14" i="144"/>
  <c r="CD14" i="143"/>
  <c r="CD14" i="75"/>
  <c r="CD14" i="141"/>
  <c r="CD14" i="142"/>
  <c r="CD14" i="81"/>
  <c r="CD14" i="99"/>
  <c r="CD14" i="72"/>
  <c r="CD14" i="18"/>
  <c r="CD14" i="98"/>
  <c r="CD14" i="71"/>
  <c r="CD14" i="69"/>
  <c r="CD14" i="80"/>
  <c r="BZ13" i="83"/>
  <c r="BZ13" i="96" s="1"/>
  <c r="BZ14" i="145"/>
  <c r="BZ14" i="144"/>
  <c r="BZ14" i="143"/>
  <c r="BZ14" i="75"/>
  <c r="BZ14" i="141"/>
  <c r="BZ14" i="142"/>
  <c r="BZ14" i="81"/>
  <c r="BZ14" i="99"/>
  <c r="BZ14" i="72"/>
  <c r="BZ14" i="18"/>
  <c r="BZ14" i="98"/>
  <c r="BZ14" i="71"/>
  <c r="BZ14" i="69"/>
  <c r="BZ14" i="80"/>
  <c r="BZ15" i="3"/>
  <c r="BV15" i="3"/>
  <c r="BV13" i="83"/>
  <c r="BV13" i="96" s="1"/>
  <c r="BV14" i="145"/>
  <c r="BV14" i="144"/>
  <c r="BV14" i="143"/>
  <c r="BV14" i="75"/>
  <c r="BV14" i="141"/>
  <c r="BV14" i="142"/>
  <c r="BV14" i="81"/>
  <c r="BV14" i="99"/>
  <c r="BV14" i="72"/>
  <c r="BV14" i="18"/>
  <c r="BV14" i="98"/>
  <c r="BV14" i="71"/>
  <c r="BV14" i="80"/>
  <c r="BV14" i="69"/>
  <c r="BR13" i="83"/>
  <c r="BR13" i="96" s="1"/>
  <c r="BR14" i="145"/>
  <c r="BR14" i="144"/>
  <c r="BR14" i="143"/>
  <c r="BR14" i="75"/>
  <c r="BR14" i="141"/>
  <c r="BR14" i="142"/>
  <c r="BR14" i="81"/>
  <c r="BR14" i="72"/>
  <c r="BR14" i="99"/>
  <c r="BR14" i="18"/>
  <c r="BR14" i="98"/>
  <c r="BR14" i="71"/>
  <c r="BR14" i="80"/>
  <c r="BR14" i="69"/>
  <c r="BN15" i="3"/>
  <c r="BN13" i="83"/>
  <c r="BN13" i="96" s="1"/>
  <c r="BN14" i="145"/>
  <c r="BN14" i="144"/>
  <c r="BN14" i="143"/>
  <c r="BN14" i="75"/>
  <c r="BN14" i="141"/>
  <c r="BN14" i="142"/>
  <c r="BN14" i="81"/>
  <c r="BN14" i="99"/>
  <c r="BN14" i="72"/>
  <c r="BN14" i="18"/>
  <c r="BN14" i="98"/>
  <c r="BN14" i="71"/>
  <c r="BN14" i="80"/>
  <c r="BN14" i="69"/>
  <c r="BJ13" i="83"/>
  <c r="BJ13" i="96" s="1"/>
  <c r="BJ14" i="145"/>
  <c r="BJ14" i="144"/>
  <c r="BJ14" i="143"/>
  <c r="BJ14" i="75"/>
  <c r="BJ14" i="141"/>
  <c r="BJ14" i="142"/>
  <c r="BJ14" i="81"/>
  <c r="BJ14" i="99"/>
  <c r="BJ14" i="72"/>
  <c r="BJ14" i="18"/>
  <c r="BJ14" i="98"/>
  <c r="BJ14" i="71"/>
  <c r="BJ14" i="80"/>
  <c r="BJ15" i="3"/>
  <c r="BJ14" i="69"/>
  <c r="BF15" i="3"/>
  <c r="BF13" i="83"/>
  <c r="BF13" i="96" s="1"/>
  <c r="BF14" i="145"/>
  <c r="BF14" i="144"/>
  <c r="BF14" i="143"/>
  <c r="BF14" i="75"/>
  <c r="BF14" i="141"/>
  <c r="BF14" i="142"/>
  <c r="BF14" i="81"/>
  <c r="BF14" i="99"/>
  <c r="BF14" i="18"/>
  <c r="BF14" i="72"/>
  <c r="BF14" i="98"/>
  <c r="BF14" i="71"/>
  <c r="BF14" i="80"/>
  <c r="BF14" i="69"/>
  <c r="BB15" i="3"/>
  <c r="BB13" i="83"/>
  <c r="BB13" i="96" s="1"/>
  <c r="BB14" i="145"/>
  <c r="BB14" i="144"/>
  <c r="BB14" i="143"/>
  <c r="BB14" i="75"/>
  <c r="BB14" i="141"/>
  <c r="BB14" i="142"/>
  <c r="BB14" i="81"/>
  <c r="BB14" i="18"/>
  <c r="BB14" i="72"/>
  <c r="BB14" i="99"/>
  <c r="BB14" i="98"/>
  <c r="BB14" i="71"/>
  <c r="BB14" i="80"/>
  <c r="BB14" i="69"/>
  <c r="AX13" i="83"/>
  <c r="AX13" i="96" s="1"/>
  <c r="AX14" i="145"/>
  <c r="AX14" i="144"/>
  <c r="AX14" i="143"/>
  <c r="AX14" i="75"/>
  <c r="AX14" i="141"/>
  <c r="AX14" i="142"/>
  <c r="AX14" i="81"/>
  <c r="AX14" i="18"/>
  <c r="AX14" i="99"/>
  <c r="AX14" i="72"/>
  <c r="AX14" i="98"/>
  <c r="AX14" i="71"/>
  <c r="AX14" i="80"/>
  <c r="AX14" i="69"/>
  <c r="AT15" i="3"/>
  <c r="AT13" i="83"/>
  <c r="AT13" i="96" s="1"/>
  <c r="AT14" i="145"/>
  <c r="AT14" i="144"/>
  <c r="AT14" i="143"/>
  <c r="AT14" i="75"/>
  <c r="AT14" i="141"/>
  <c r="AT14" i="142"/>
  <c r="AT14" i="81"/>
  <c r="AT14" i="99"/>
  <c r="AT14" i="18"/>
  <c r="AT14" i="72"/>
  <c r="AT14" i="98"/>
  <c r="AT14" i="71"/>
  <c r="AT14" i="80"/>
  <c r="AT14" i="69"/>
  <c r="AP13" i="83"/>
  <c r="AP13" i="96" s="1"/>
  <c r="AP14" i="145"/>
  <c r="AP14" i="144"/>
  <c r="AP14" i="143"/>
  <c r="AP14" i="75"/>
  <c r="AP14" i="141"/>
  <c r="AP14" i="142"/>
  <c r="AP14" i="81"/>
  <c r="AP14" i="99"/>
  <c r="AP14" i="18"/>
  <c r="AP14" i="72"/>
  <c r="AP14" i="98"/>
  <c r="AP14" i="71"/>
  <c r="AP14" i="80"/>
  <c r="AP15" i="3"/>
  <c r="AP14" i="69"/>
  <c r="AL15" i="3"/>
  <c r="AL13" i="83"/>
  <c r="AL13" i="96" s="1"/>
  <c r="AL14" i="145"/>
  <c r="AL14" i="144"/>
  <c r="AL14" i="143"/>
  <c r="AL14" i="75"/>
  <c r="AL14" i="141"/>
  <c r="AL14" i="142"/>
  <c r="AL14" i="81"/>
  <c r="AL14" i="18"/>
  <c r="AL14" i="72"/>
  <c r="AL14" i="99"/>
  <c r="AL14" i="98"/>
  <c r="AL14" i="71"/>
  <c r="AL14" i="80"/>
  <c r="AL14" i="69"/>
  <c r="AH13" i="83"/>
  <c r="AH13" i="96" s="1"/>
  <c r="AH14" i="145"/>
  <c r="AH14" i="144"/>
  <c r="AH14" i="143"/>
  <c r="AH14" i="75"/>
  <c r="AH14" i="141"/>
  <c r="AH14" i="142"/>
  <c r="AH14" i="81"/>
  <c r="AH14" i="18"/>
  <c r="AH14" i="99"/>
  <c r="AH14" i="72"/>
  <c r="AH14" i="98"/>
  <c r="AH14" i="71"/>
  <c r="AH14" i="80"/>
  <c r="AH15" i="3"/>
  <c r="AH14" i="69"/>
  <c r="CU12" i="144"/>
  <c r="CU12" i="143"/>
  <c r="CU12" i="99"/>
  <c r="CU12" i="75"/>
  <c r="CU12" i="81"/>
  <c r="CU12" i="71"/>
  <c r="CU12" i="80"/>
  <c r="DD27" i="3"/>
  <c r="DD25" i="83"/>
  <c r="DD25" i="96" s="1"/>
  <c r="DD26" i="145"/>
  <c r="DD26" i="144"/>
  <c r="DD26" i="143"/>
  <c r="DD26" i="142"/>
  <c r="DD26" i="141"/>
  <c r="DD26" i="75"/>
  <c r="DD26" i="99"/>
  <c r="DD26" i="18"/>
  <c r="DD26" i="81"/>
  <c r="DD26" i="72"/>
  <c r="DD26" i="98"/>
  <c r="DD26" i="71"/>
  <c r="DD26" i="80"/>
  <c r="DD26" i="69"/>
  <c r="DD24" i="83"/>
  <c r="DD24" i="96" s="1"/>
  <c r="DD25" i="144"/>
  <c r="DD25" i="145"/>
  <c r="DD25" i="142"/>
  <c r="DD25" i="141"/>
  <c r="DD25" i="143"/>
  <c r="DD25" i="75"/>
  <c r="DD25" i="99"/>
  <c r="DD25" i="81"/>
  <c r="DD25" i="18"/>
  <c r="DD25" i="72"/>
  <c r="DD25" i="71"/>
  <c r="DD25" i="98"/>
  <c r="DD25" i="80"/>
  <c r="H26" i="3"/>
  <c r="H24" i="83"/>
  <c r="H24" i="96" s="1"/>
  <c r="H25" i="145"/>
  <c r="H25" i="144"/>
  <c r="H25" i="142"/>
  <c r="H25" i="143"/>
  <c r="H25" i="75"/>
  <c r="H25" i="81"/>
  <c r="H25" i="99"/>
  <c r="H25" i="141"/>
  <c r="H25" i="72"/>
  <c r="H25" i="18"/>
  <c r="H25" i="71"/>
  <c r="H25" i="98"/>
  <c r="H25" i="69"/>
  <c r="H25" i="80"/>
  <c r="E21" i="3"/>
  <c r="E19" i="83"/>
  <c r="E19" i="96" s="1"/>
  <c r="E20" i="145"/>
  <c r="E20" i="144"/>
  <c r="E20" i="143"/>
  <c r="E20" i="141"/>
  <c r="E20" i="142"/>
  <c r="E20" i="75"/>
  <c r="E20" i="81"/>
  <c r="E20" i="99"/>
  <c r="E20" i="18"/>
  <c r="E20" i="72"/>
  <c r="E20" i="71"/>
  <c r="E20" i="98"/>
  <c r="E20" i="80"/>
  <c r="G18" i="3"/>
  <c r="G16" i="83"/>
  <c r="G16" i="96" s="1"/>
  <c r="G17" i="145"/>
  <c r="G17" i="144"/>
  <c r="G17" i="143"/>
  <c r="G17" i="141"/>
  <c r="G17" i="142"/>
  <c r="G17" i="75"/>
  <c r="G17" i="99"/>
  <c r="G17" i="18"/>
  <c r="G17" i="81"/>
  <c r="G17" i="72"/>
  <c r="G17" i="71"/>
  <c r="G17" i="98"/>
  <c r="G17" i="80"/>
  <c r="C18" i="3"/>
  <c r="C16" i="83"/>
  <c r="C16" i="96" s="1"/>
  <c r="C17" i="145"/>
  <c r="C17" i="144"/>
  <c r="C17" i="143"/>
  <c r="C17" i="141"/>
  <c r="C17" i="142"/>
  <c r="C17" i="75"/>
  <c r="C17" i="99"/>
  <c r="C17" i="81"/>
  <c r="C17" i="18"/>
  <c r="C17" i="72"/>
  <c r="C17" i="71"/>
  <c r="C17" i="98"/>
  <c r="C17" i="80"/>
  <c r="F15" i="3"/>
  <c r="F13" i="83"/>
  <c r="F13" i="96" s="1"/>
  <c r="F14" i="145"/>
  <c r="F14" i="144"/>
  <c r="F14" i="143"/>
  <c r="F14" i="75"/>
  <c r="F14" i="141"/>
  <c r="F14" i="142"/>
  <c r="F14" i="81"/>
  <c r="F14" i="18"/>
  <c r="F14" i="72"/>
  <c r="F14" i="99"/>
  <c r="F14" i="98"/>
  <c r="F14" i="71"/>
  <c r="F14" i="80"/>
  <c r="F14" i="69"/>
  <c r="K12" i="3"/>
  <c r="K11" i="105"/>
  <c r="K11" i="106"/>
  <c r="K11" i="107"/>
  <c r="K11" i="103"/>
  <c r="K11" i="78"/>
  <c r="K11" i="145"/>
  <c r="K10" i="83"/>
  <c r="K10" i="96" s="1"/>
  <c r="K11" i="144"/>
  <c r="K11" i="143"/>
  <c r="K11" i="141"/>
  <c r="K11" i="142"/>
  <c r="K11" i="75"/>
  <c r="K11" i="99"/>
  <c r="K11" i="81"/>
  <c r="K11" i="18"/>
  <c r="K11" i="72"/>
  <c r="K11" i="71"/>
  <c r="K11" i="98"/>
  <c r="K11" i="80"/>
  <c r="C12" i="3"/>
  <c r="C11" i="105"/>
  <c r="C11" i="106"/>
  <c r="C11" i="103"/>
  <c r="C11" i="107"/>
  <c r="C11" i="78"/>
  <c r="C11" i="145"/>
  <c r="C10" i="83"/>
  <c r="C10" i="96" s="1"/>
  <c r="C11" i="144"/>
  <c r="C11" i="143"/>
  <c r="C11" i="141"/>
  <c r="C11" i="142"/>
  <c r="C11" i="75"/>
  <c r="C11" i="99"/>
  <c r="C11" i="81"/>
  <c r="C11" i="18"/>
  <c r="C11" i="72"/>
  <c r="C11" i="71"/>
  <c r="C11" i="98"/>
  <c r="C11" i="80"/>
  <c r="G9" i="3"/>
  <c r="G8" i="105"/>
  <c r="G8" i="106"/>
  <c r="G8" i="103"/>
  <c r="G8" i="78"/>
  <c r="G8" i="107"/>
  <c r="G7" i="83"/>
  <c r="G7" i="96" s="1"/>
  <c r="G8" i="145"/>
  <c r="G8" i="144"/>
  <c r="G8" i="143"/>
  <c r="G8" i="75"/>
  <c r="G8" i="141"/>
  <c r="G8" i="142"/>
  <c r="G8" i="99"/>
  <c r="G8" i="81"/>
  <c r="G8" i="18"/>
  <c r="G8" i="72"/>
  <c r="G8" i="98"/>
  <c r="G8" i="71"/>
  <c r="G8" i="80"/>
  <c r="G8" i="69"/>
  <c r="E6" i="106"/>
  <c r="E6" i="105"/>
  <c r="E6" i="103"/>
  <c r="E6" i="78"/>
  <c r="E6" i="107"/>
  <c r="E5" i="83"/>
  <c r="E5" i="96" s="1"/>
  <c r="E6" i="145"/>
  <c r="E6" i="144"/>
  <c r="E6" i="143"/>
  <c r="E6" i="142"/>
  <c r="E6" i="141"/>
  <c r="E6" i="75"/>
  <c r="E6" i="99"/>
  <c r="E6" i="81"/>
  <c r="E6" i="72"/>
  <c r="E6" i="18"/>
  <c r="E6" i="71"/>
  <c r="E6" i="98"/>
  <c r="E6" i="80"/>
  <c r="E6" i="69"/>
  <c r="CE27" i="3"/>
  <c r="CE25" i="83"/>
  <c r="CE25" i="96" s="1"/>
  <c r="CE26" i="144"/>
  <c r="CE26" i="145"/>
  <c r="CE26" i="142"/>
  <c r="CE26" i="141"/>
  <c r="CE26" i="143"/>
  <c r="CE26" i="99"/>
  <c r="CE26" i="81"/>
  <c r="CE26" i="75"/>
  <c r="CE26" i="72"/>
  <c r="CE26" i="18"/>
  <c r="CE26" i="71"/>
  <c r="CE26" i="69"/>
  <c r="CE26" i="80"/>
  <c r="CE26" i="98"/>
  <c r="BA22" i="3"/>
  <c r="BA20" i="83"/>
  <c r="BA20" i="96" s="1"/>
  <c r="BA21" i="145"/>
  <c r="BA21" i="144"/>
  <c r="BA21" i="143"/>
  <c r="BA21" i="75"/>
  <c r="BA21" i="142"/>
  <c r="BA21" i="81"/>
  <c r="BA21" i="141"/>
  <c r="BA21" i="99"/>
  <c r="BA21" i="72"/>
  <c r="BA21" i="18"/>
  <c r="BA21" i="71"/>
  <c r="BA21" i="98"/>
  <c r="BA21" i="80"/>
  <c r="CM17" i="83"/>
  <c r="CM17" i="96" s="1"/>
  <c r="CM18" i="142"/>
  <c r="CM18" i="18"/>
  <c r="CM18" i="98"/>
  <c r="BR14" i="83"/>
  <c r="BR14" i="96" s="1"/>
  <c r="BR15" i="145"/>
  <c r="BR15" i="144"/>
  <c r="BR15" i="143"/>
  <c r="BR15" i="141"/>
  <c r="BR15" i="75"/>
  <c r="BR15" i="99"/>
  <c r="BR15" i="142"/>
  <c r="BR15" i="81"/>
  <c r="BR15" i="72"/>
  <c r="BR15" i="18"/>
  <c r="BR15" i="71"/>
  <c r="BR15" i="98"/>
  <c r="BR15" i="69"/>
  <c r="BR15" i="80"/>
  <c r="CJ11" i="83"/>
  <c r="CJ11" i="96" s="1"/>
  <c r="CJ12" i="145"/>
  <c r="CJ12" i="144"/>
  <c r="CJ12" i="143"/>
  <c r="CJ12" i="75"/>
  <c r="CJ12" i="141"/>
  <c r="CJ12" i="142"/>
  <c r="CJ12" i="99"/>
  <c r="CJ12" i="81"/>
  <c r="CJ12" i="72"/>
  <c r="CJ12" i="18"/>
  <c r="CJ12" i="71"/>
  <c r="CJ12" i="98"/>
  <c r="CJ12" i="80"/>
  <c r="CJ12" i="69"/>
  <c r="BY8" i="83"/>
  <c r="BY8" i="96" s="1"/>
  <c r="BY9" i="145"/>
  <c r="BY9" i="144"/>
  <c r="BY9" i="143"/>
  <c r="BY9" i="75"/>
  <c r="BY9" i="142"/>
  <c r="BY9" i="81"/>
  <c r="BY9" i="141"/>
  <c r="BY9" i="99"/>
  <c r="BY9" i="72"/>
  <c r="BY9" i="18"/>
  <c r="BY9" i="71"/>
  <c r="BY9" i="98"/>
  <c r="BY9" i="80"/>
  <c r="BY9" i="69"/>
  <c r="BJ8" i="83"/>
  <c r="BJ8" i="96" s="1"/>
  <c r="BJ9" i="145"/>
  <c r="BJ9" i="144"/>
  <c r="BJ9" i="143"/>
  <c r="BJ9" i="141"/>
  <c r="BJ9" i="75"/>
  <c r="BJ9" i="99"/>
  <c r="BJ9" i="142"/>
  <c r="BJ9" i="81"/>
  <c r="BJ9" i="72"/>
  <c r="BJ9" i="18"/>
  <c r="BJ9" i="71"/>
  <c r="BJ9" i="98"/>
  <c r="BJ9" i="69"/>
  <c r="BJ9" i="80"/>
  <c r="AZ8" i="83"/>
  <c r="AZ8" i="96" s="1"/>
  <c r="AZ9" i="145"/>
  <c r="AZ9" i="144"/>
  <c r="AZ9" i="143"/>
  <c r="AZ9" i="75"/>
  <c r="AZ9" i="142"/>
  <c r="AZ9" i="141"/>
  <c r="AZ9" i="81"/>
  <c r="AZ9" i="99"/>
  <c r="AZ9" i="72"/>
  <c r="AZ9" i="18"/>
  <c r="AZ9" i="71"/>
  <c r="AZ9" i="98"/>
  <c r="AZ9" i="80"/>
  <c r="AZ9" i="69"/>
  <c r="AN8" i="83"/>
  <c r="AN8" i="96" s="1"/>
  <c r="AN9" i="145"/>
  <c r="AN9" i="144"/>
  <c r="AN9" i="143"/>
  <c r="AN9" i="75"/>
  <c r="AN9" i="142"/>
  <c r="AN9" i="141"/>
  <c r="AN9" i="81"/>
  <c r="AN9" i="99"/>
  <c r="AN9" i="72"/>
  <c r="AN9" i="18"/>
  <c r="AN9" i="71"/>
  <c r="AN9" i="98"/>
  <c r="AN9" i="80"/>
  <c r="AN9" i="69"/>
  <c r="CX7" i="83"/>
  <c r="CX7" i="96" s="1"/>
  <c r="CX8" i="145"/>
  <c r="CX8" i="144"/>
  <c r="CX8" i="143"/>
  <c r="CX8" i="142"/>
  <c r="CX8" i="75"/>
  <c r="CX8" i="99"/>
  <c r="CX8" i="141"/>
  <c r="CX8" i="81"/>
  <c r="CX8" i="72"/>
  <c r="CX8" i="18"/>
  <c r="CX8" i="71"/>
  <c r="CX8" i="98"/>
  <c r="CX8" i="69"/>
  <c r="CX8" i="80"/>
  <c r="CX9" i="3"/>
  <c r="CT9" i="3"/>
  <c r="CT7" i="83"/>
  <c r="CT7" i="96" s="1"/>
  <c r="CT8" i="145"/>
  <c r="CT8" i="144"/>
  <c r="CT8" i="142"/>
  <c r="CT8" i="75"/>
  <c r="CT8" i="143"/>
  <c r="CT8" i="141"/>
  <c r="CT8" i="81"/>
  <c r="CT8" i="72"/>
  <c r="CT8" i="99"/>
  <c r="CT8" i="18"/>
  <c r="CT8" i="71"/>
  <c r="CT8" i="98"/>
  <c r="CT8" i="69"/>
  <c r="CT8" i="80"/>
  <c r="CP9" i="3"/>
  <c r="CP7" i="83"/>
  <c r="CP7" i="96" s="1"/>
  <c r="CP8" i="145"/>
  <c r="CP8" i="144"/>
  <c r="CP8" i="143"/>
  <c r="CP8" i="142"/>
  <c r="CP8" i="75"/>
  <c r="CP8" i="141"/>
  <c r="CP8" i="81"/>
  <c r="CP8" i="72"/>
  <c r="CP8" i="99"/>
  <c r="CP8" i="18"/>
  <c r="CP8" i="71"/>
  <c r="CP8" i="98"/>
  <c r="CP8" i="69"/>
  <c r="CP8" i="80"/>
  <c r="CL9" i="3"/>
  <c r="CL7" i="83"/>
  <c r="CL7" i="96" s="1"/>
  <c r="CL8" i="145"/>
  <c r="CL8" i="144"/>
  <c r="CL8" i="143"/>
  <c r="CL8" i="75"/>
  <c r="CL8" i="142"/>
  <c r="CL8" i="81"/>
  <c r="CL8" i="72"/>
  <c r="CL8" i="99"/>
  <c r="CL8" i="141"/>
  <c r="CL8" i="18"/>
  <c r="CL8" i="71"/>
  <c r="CL8" i="98"/>
  <c r="CL8" i="69"/>
  <c r="CL8" i="80"/>
  <c r="CH9" i="3"/>
  <c r="CH7" i="83"/>
  <c r="CH7" i="96" s="1"/>
  <c r="CH8" i="145"/>
  <c r="CH8" i="144"/>
  <c r="CH8" i="143"/>
  <c r="CH8" i="75"/>
  <c r="CH8" i="142"/>
  <c r="CH8" i="141"/>
  <c r="CH8" i="81"/>
  <c r="CH8" i="99"/>
  <c r="CH8" i="72"/>
  <c r="CH8" i="18"/>
  <c r="CH8" i="98"/>
  <c r="CH8" i="71"/>
  <c r="CH8" i="69"/>
  <c r="CH8" i="80"/>
  <c r="CD9" i="3"/>
  <c r="CD7" i="83"/>
  <c r="CD7" i="96" s="1"/>
  <c r="CD8" i="145"/>
  <c r="CD8" i="144"/>
  <c r="CD8" i="75"/>
  <c r="CD8" i="141"/>
  <c r="CD8" i="142"/>
  <c r="CD8" i="81"/>
  <c r="CD8" i="143"/>
  <c r="CD8" i="72"/>
  <c r="CD8" i="99"/>
  <c r="CD8" i="18"/>
  <c r="CD8" i="98"/>
  <c r="CD8" i="71"/>
  <c r="CD8" i="69"/>
  <c r="CD8" i="80"/>
  <c r="BZ9" i="3"/>
  <c r="BZ7" i="83"/>
  <c r="BZ7" i="96" s="1"/>
  <c r="BZ8" i="145"/>
  <c r="BZ8" i="144"/>
  <c r="BZ8" i="143"/>
  <c r="BZ8" i="75"/>
  <c r="BZ8" i="141"/>
  <c r="BZ8" i="142"/>
  <c r="BZ8" i="81"/>
  <c r="BZ8" i="99"/>
  <c r="BZ8" i="72"/>
  <c r="BZ8" i="18"/>
  <c r="BZ8" i="98"/>
  <c r="BZ8" i="71"/>
  <c r="BZ8" i="69"/>
  <c r="BZ8" i="80"/>
  <c r="BV9" i="3"/>
  <c r="BV7" i="83"/>
  <c r="BV7" i="96" s="1"/>
  <c r="BV8" i="145"/>
  <c r="BV8" i="144"/>
  <c r="BV8" i="75"/>
  <c r="BV8" i="141"/>
  <c r="BV8" i="143"/>
  <c r="BV8" i="142"/>
  <c r="BV8" i="81"/>
  <c r="BV8" i="99"/>
  <c r="BV8" i="72"/>
  <c r="BV8" i="18"/>
  <c r="BV8" i="98"/>
  <c r="BV8" i="71"/>
  <c r="BV8" i="80"/>
  <c r="BV8" i="69"/>
  <c r="BR9" i="3"/>
  <c r="BR7" i="83"/>
  <c r="BR7" i="96" s="1"/>
  <c r="BR8" i="145"/>
  <c r="BR8" i="144"/>
  <c r="BR8" i="143"/>
  <c r="BR8" i="75"/>
  <c r="BR8" i="141"/>
  <c r="BR8" i="142"/>
  <c r="BR8" i="81"/>
  <c r="BR8" i="99"/>
  <c r="BR8" i="72"/>
  <c r="BR8" i="18"/>
  <c r="BR8" i="98"/>
  <c r="BR8" i="71"/>
  <c r="BR8" i="80"/>
  <c r="BR8" i="69"/>
  <c r="BN9" i="3"/>
  <c r="BN7" i="83"/>
  <c r="BN7" i="96" s="1"/>
  <c r="BN8" i="145"/>
  <c r="BN8" i="144"/>
  <c r="BN8" i="75"/>
  <c r="BN8" i="143"/>
  <c r="BN8" i="141"/>
  <c r="BN8" i="142"/>
  <c r="BN8" i="81"/>
  <c r="BN8" i="72"/>
  <c r="BN8" i="99"/>
  <c r="BN8" i="18"/>
  <c r="BN8" i="98"/>
  <c r="BN8" i="71"/>
  <c r="BN8" i="80"/>
  <c r="BN8" i="69"/>
  <c r="BJ7" i="83"/>
  <c r="BJ7" i="96" s="1"/>
  <c r="BJ8" i="145"/>
  <c r="BJ8" i="144"/>
  <c r="BJ8" i="143"/>
  <c r="BJ8" i="75"/>
  <c r="BJ8" i="141"/>
  <c r="BJ8" i="142"/>
  <c r="BJ8" i="81"/>
  <c r="BJ8" i="99"/>
  <c r="BJ8" i="72"/>
  <c r="BJ8" i="18"/>
  <c r="BJ8" i="98"/>
  <c r="BJ8" i="71"/>
  <c r="BJ8" i="80"/>
  <c r="BJ8" i="69"/>
  <c r="BF9" i="3"/>
  <c r="BF7" i="83"/>
  <c r="BF7" i="96" s="1"/>
  <c r="BF8" i="145"/>
  <c r="BF8" i="144"/>
  <c r="BF8" i="143"/>
  <c r="BF8" i="75"/>
  <c r="BF8" i="141"/>
  <c r="BF8" i="142"/>
  <c r="BF8" i="81"/>
  <c r="BF8" i="99"/>
  <c r="BF8" i="18"/>
  <c r="BF8" i="72"/>
  <c r="BF8" i="98"/>
  <c r="BF8" i="71"/>
  <c r="BF8" i="80"/>
  <c r="BF8" i="69"/>
  <c r="BB9" i="3"/>
  <c r="BB7" i="83"/>
  <c r="BB7" i="96" s="1"/>
  <c r="BB8" i="145"/>
  <c r="BB8" i="144"/>
  <c r="BB8" i="143"/>
  <c r="BB8" i="75"/>
  <c r="BB8" i="141"/>
  <c r="BB8" i="142"/>
  <c r="BB8" i="81"/>
  <c r="BB8" i="99"/>
  <c r="BB8" i="18"/>
  <c r="BB8" i="72"/>
  <c r="BB8" i="98"/>
  <c r="BB8" i="71"/>
  <c r="BB8" i="80"/>
  <c r="BB8" i="69"/>
  <c r="AX9" i="3"/>
  <c r="AX7" i="83"/>
  <c r="AX7" i="96" s="1"/>
  <c r="AX8" i="145"/>
  <c r="AX8" i="144"/>
  <c r="AX8" i="75"/>
  <c r="AX8" i="141"/>
  <c r="AX8" i="142"/>
  <c r="AX8" i="143"/>
  <c r="AX8" i="81"/>
  <c r="AX8" i="18"/>
  <c r="AX8" i="72"/>
  <c r="AX8" i="99"/>
  <c r="AX8" i="98"/>
  <c r="AX8" i="71"/>
  <c r="AX8" i="80"/>
  <c r="AX8" i="69"/>
  <c r="AT9" i="3"/>
  <c r="AT7" i="83"/>
  <c r="AT7" i="96" s="1"/>
  <c r="AT8" i="145"/>
  <c r="AT8" i="144"/>
  <c r="AT8" i="143"/>
  <c r="AT8" i="75"/>
  <c r="AT8" i="141"/>
  <c r="AT8" i="142"/>
  <c r="AT8" i="81"/>
  <c r="AT8" i="18"/>
  <c r="AT8" i="99"/>
  <c r="AT8" i="72"/>
  <c r="AT8" i="98"/>
  <c r="AT8" i="71"/>
  <c r="AT8" i="80"/>
  <c r="AT8" i="69"/>
  <c r="AP9" i="3"/>
  <c r="AP7" i="83"/>
  <c r="AP7" i="96" s="1"/>
  <c r="AP8" i="145"/>
  <c r="AP8" i="144"/>
  <c r="AP8" i="75"/>
  <c r="AP8" i="141"/>
  <c r="AP8" i="143"/>
  <c r="AP8" i="142"/>
  <c r="AP8" i="81"/>
  <c r="AP8" i="99"/>
  <c r="AP8" i="18"/>
  <c r="AP8" i="72"/>
  <c r="AP8" i="98"/>
  <c r="AP8" i="71"/>
  <c r="AP8" i="80"/>
  <c r="AP8" i="69"/>
  <c r="AL9" i="3"/>
  <c r="AL7" i="83"/>
  <c r="AL7" i="96" s="1"/>
  <c r="AL8" i="145"/>
  <c r="AL8" i="144"/>
  <c r="AL8" i="143"/>
  <c r="AL8" i="75"/>
  <c r="AL8" i="141"/>
  <c r="AL8" i="142"/>
  <c r="AL8" i="81"/>
  <c r="AL8" i="99"/>
  <c r="AL8" i="18"/>
  <c r="AL8" i="72"/>
  <c r="AL8" i="98"/>
  <c r="AL8" i="71"/>
  <c r="AL8" i="80"/>
  <c r="AL8" i="69"/>
  <c r="AH9" i="3"/>
  <c r="AH7" i="83"/>
  <c r="AH7" i="96" s="1"/>
  <c r="AH8" i="145"/>
  <c r="AH8" i="144"/>
  <c r="AH8" i="75"/>
  <c r="AH8" i="143"/>
  <c r="AH8" i="141"/>
  <c r="AH8" i="142"/>
  <c r="AH8" i="81"/>
  <c r="AH8" i="18"/>
  <c r="AH8" i="72"/>
  <c r="AH8" i="99"/>
  <c r="AH8" i="98"/>
  <c r="AH8" i="71"/>
  <c r="AH8" i="80"/>
  <c r="AH8" i="69"/>
  <c r="DA5" i="83"/>
  <c r="DA5" i="96" s="1"/>
  <c r="DA6" i="145"/>
  <c r="DA6" i="144"/>
  <c r="DA6" i="143"/>
  <c r="DA6" i="142"/>
  <c r="DA6" i="75"/>
  <c r="DA6" i="81"/>
  <c r="DA6" i="141"/>
  <c r="DA6" i="99"/>
  <c r="DA6" i="72"/>
  <c r="DA6" i="18"/>
  <c r="DA6" i="71"/>
  <c r="DA6" i="98"/>
  <c r="DA6" i="80"/>
  <c r="DA6" i="69"/>
  <c r="CW5" i="83"/>
  <c r="CW5" i="96" s="1"/>
  <c r="CW6" i="145"/>
  <c r="CW6" i="144"/>
  <c r="CW6" i="143"/>
  <c r="CW6" i="142"/>
  <c r="CW6" i="75"/>
  <c r="CW6" i="141"/>
  <c r="CW6" i="81"/>
  <c r="CW6" i="99"/>
  <c r="CW6" i="72"/>
  <c r="CW6" i="18"/>
  <c r="CW6" i="71"/>
  <c r="CW6" i="98"/>
  <c r="CW6" i="80"/>
  <c r="CW6" i="69"/>
  <c r="CS6" i="145"/>
  <c r="CS5" i="83"/>
  <c r="CS5" i="96" s="1"/>
  <c r="CS6" i="144"/>
  <c r="CS6" i="143"/>
  <c r="CS6" i="142"/>
  <c r="CS6" i="75"/>
  <c r="CS6" i="141"/>
  <c r="CS6" i="99"/>
  <c r="CS6" i="81"/>
  <c r="CS6" i="72"/>
  <c r="CS6" i="18"/>
  <c r="CS6" i="71"/>
  <c r="CS6" i="98"/>
  <c r="CS6" i="80"/>
  <c r="CS6" i="69"/>
  <c r="CO5" i="83"/>
  <c r="CO5" i="96" s="1"/>
  <c r="CO6" i="145"/>
  <c r="CO6" i="144"/>
  <c r="CO6" i="143"/>
  <c r="CO6" i="142"/>
  <c r="CO6" i="75"/>
  <c r="CO6" i="99"/>
  <c r="CO6" i="81"/>
  <c r="CO6" i="72"/>
  <c r="CO6" i="141"/>
  <c r="CO6" i="18"/>
  <c r="CO6" i="71"/>
  <c r="CO6" i="98"/>
  <c r="CO6" i="80"/>
  <c r="CO6" i="69"/>
  <c r="CK5" i="83"/>
  <c r="CK5" i="96" s="1"/>
  <c r="CK6" i="145"/>
  <c r="CK6" i="144"/>
  <c r="CK6" i="143"/>
  <c r="CK6" i="142"/>
  <c r="CK6" i="75"/>
  <c r="CK6" i="99"/>
  <c r="CK6" i="81"/>
  <c r="CK6" i="141"/>
  <c r="CK6" i="72"/>
  <c r="CK6" i="18"/>
  <c r="CK6" i="71"/>
  <c r="CK6" i="98"/>
  <c r="CK6" i="80"/>
  <c r="CK6" i="69"/>
  <c r="CG5" i="83"/>
  <c r="CG5" i="96" s="1"/>
  <c r="CG6" i="145"/>
  <c r="CG6" i="144"/>
  <c r="CG6" i="143"/>
  <c r="CG6" i="142"/>
  <c r="CG6" i="75"/>
  <c r="CG6" i="141"/>
  <c r="CG6" i="99"/>
  <c r="CG6" i="81"/>
  <c r="CG6" i="72"/>
  <c r="CG6" i="18"/>
  <c r="CG6" i="71"/>
  <c r="CG6" i="98"/>
  <c r="CG6" i="80"/>
  <c r="CG6" i="69"/>
  <c r="CC5" i="83"/>
  <c r="CC5" i="96" s="1"/>
  <c r="CC6" i="145"/>
  <c r="CC6" i="144"/>
  <c r="CC6" i="143"/>
  <c r="CC6" i="142"/>
  <c r="CC6" i="141"/>
  <c r="CC6" i="75"/>
  <c r="CC6" i="99"/>
  <c r="CC6" i="81"/>
  <c r="CC6" i="72"/>
  <c r="CC6" i="71"/>
  <c r="CC6" i="18"/>
  <c r="CC6" i="80"/>
  <c r="CC6" i="98"/>
  <c r="CC6" i="69"/>
  <c r="BY5" i="83"/>
  <c r="BY5" i="96" s="1"/>
  <c r="BY6" i="145"/>
  <c r="BY6" i="144"/>
  <c r="BY6" i="143"/>
  <c r="BY6" i="142"/>
  <c r="BY6" i="141"/>
  <c r="BY6" i="75"/>
  <c r="BY6" i="99"/>
  <c r="BY6" i="81"/>
  <c r="BY6" i="72"/>
  <c r="BY6" i="71"/>
  <c r="BY6" i="18"/>
  <c r="BY6" i="98"/>
  <c r="BY6" i="80"/>
  <c r="BY6" i="69"/>
  <c r="BU5" i="83"/>
  <c r="BU5" i="96" s="1"/>
  <c r="BU6" i="145"/>
  <c r="BU6" i="144"/>
  <c r="BU6" i="143"/>
  <c r="BU6" i="142"/>
  <c r="BU6" i="141"/>
  <c r="BU6" i="75"/>
  <c r="BU6" i="99"/>
  <c r="BU6" i="81"/>
  <c r="BU6" i="72"/>
  <c r="BU6" i="18"/>
  <c r="BU6" i="71"/>
  <c r="BU6" i="98"/>
  <c r="BU6" i="80"/>
  <c r="BU6" i="69"/>
  <c r="BQ5" i="83"/>
  <c r="BQ5" i="96" s="1"/>
  <c r="BQ6" i="145"/>
  <c r="BQ6" i="144"/>
  <c r="BQ6" i="143"/>
  <c r="BQ6" i="142"/>
  <c r="BQ6" i="141"/>
  <c r="BQ6" i="75"/>
  <c r="BQ6" i="99"/>
  <c r="BQ6" i="81"/>
  <c r="BQ6" i="72"/>
  <c r="BQ6" i="18"/>
  <c r="BQ6" i="71"/>
  <c r="BQ6" i="98"/>
  <c r="BQ6" i="80"/>
  <c r="BQ6" i="69"/>
  <c r="BM5" i="83"/>
  <c r="BM5" i="96" s="1"/>
  <c r="BM6" i="145"/>
  <c r="BM6" i="144"/>
  <c r="BM6" i="143"/>
  <c r="BM6" i="142"/>
  <c r="BM6" i="141"/>
  <c r="BM6" i="75"/>
  <c r="BM6" i="99"/>
  <c r="BM6" i="81"/>
  <c r="BM6" i="72"/>
  <c r="BM6" i="18"/>
  <c r="BM6" i="71"/>
  <c r="BM6" i="80"/>
  <c r="BM6" i="69"/>
  <c r="BM6" i="98"/>
  <c r="BI5" i="83"/>
  <c r="BI5" i="96" s="1"/>
  <c r="BI6" i="145"/>
  <c r="BI6" i="144"/>
  <c r="BI6" i="143"/>
  <c r="BI6" i="142"/>
  <c r="BI6" i="141"/>
  <c r="BI6" i="75"/>
  <c r="BI6" i="99"/>
  <c r="BI6" i="81"/>
  <c r="BI6" i="72"/>
  <c r="BI6" i="18"/>
  <c r="BI6" i="71"/>
  <c r="BI6" i="80"/>
  <c r="BI6" i="98"/>
  <c r="BI6" i="69"/>
  <c r="BE5" i="83"/>
  <c r="BE5" i="96" s="1"/>
  <c r="BE6" i="145"/>
  <c r="BE6" i="144"/>
  <c r="BE6" i="143"/>
  <c r="BE6" i="142"/>
  <c r="BE6" i="141"/>
  <c r="BE6" i="75"/>
  <c r="BE6" i="99"/>
  <c r="BE6" i="81"/>
  <c r="BE6" i="72"/>
  <c r="BE6" i="18"/>
  <c r="BE6" i="71"/>
  <c r="BE6" i="98"/>
  <c r="BE6" i="80"/>
  <c r="BE6" i="69"/>
  <c r="BA5" i="83"/>
  <c r="BA5" i="96" s="1"/>
  <c r="BA6" i="145"/>
  <c r="BA6" i="144"/>
  <c r="BA6" i="143"/>
  <c r="BA6" i="142"/>
  <c r="BA6" i="141"/>
  <c r="BA6" i="75"/>
  <c r="BA6" i="99"/>
  <c r="BA6" i="81"/>
  <c r="BA6" i="72"/>
  <c r="BA6" i="18"/>
  <c r="BA6" i="71"/>
  <c r="BA6" i="98"/>
  <c r="BA6" i="80"/>
  <c r="BA6" i="69"/>
  <c r="AW5" i="83"/>
  <c r="AW5" i="96" s="1"/>
  <c r="AW6" i="145"/>
  <c r="AW6" i="144"/>
  <c r="AW6" i="143"/>
  <c r="AW6" i="142"/>
  <c r="AW6" i="141"/>
  <c r="AW6" i="75"/>
  <c r="AW6" i="99"/>
  <c r="AW6" i="81"/>
  <c r="AW6" i="72"/>
  <c r="AW6" i="18"/>
  <c r="AW6" i="71"/>
  <c r="AW6" i="80"/>
  <c r="AW6" i="69"/>
  <c r="AW6" i="98"/>
  <c r="AS5" i="83"/>
  <c r="AS5" i="96" s="1"/>
  <c r="AS6" i="145"/>
  <c r="AS6" i="144"/>
  <c r="AS6" i="143"/>
  <c r="AS6" i="142"/>
  <c r="AS6" i="141"/>
  <c r="AS6" i="75"/>
  <c r="AS6" i="99"/>
  <c r="AS6" i="81"/>
  <c r="AS6" i="72"/>
  <c r="AS6" i="18"/>
  <c r="AS6" i="71"/>
  <c r="AS6" i="80"/>
  <c r="AS6" i="98"/>
  <c r="AS6" i="69"/>
  <c r="AO5" i="83"/>
  <c r="AO5" i="96" s="1"/>
  <c r="AO6" i="145"/>
  <c r="AO6" i="144"/>
  <c r="AO6" i="143"/>
  <c r="AO6" i="142"/>
  <c r="AO6" i="141"/>
  <c r="AO6" i="75"/>
  <c r="AO6" i="99"/>
  <c r="AO6" i="81"/>
  <c r="AO6" i="72"/>
  <c r="AO6" i="18"/>
  <c r="AO6" i="71"/>
  <c r="AO6" i="98"/>
  <c r="AO6" i="80"/>
  <c r="AO6" i="69"/>
  <c r="AK5" i="83"/>
  <c r="AK5" i="96" s="1"/>
  <c r="AK6" i="145"/>
  <c r="AK6" i="144"/>
  <c r="AK6" i="143"/>
  <c r="AK6" i="142"/>
  <c r="AK6" i="141"/>
  <c r="AK6" i="75"/>
  <c r="AK6" i="99"/>
  <c r="AK6" i="81"/>
  <c r="AK6" i="72"/>
  <c r="AK6" i="18"/>
  <c r="AK6" i="71"/>
  <c r="AK6" i="98"/>
  <c r="AK6" i="80"/>
  <c r="AK6" i="69"/>
  <c r="Q5" i="83"/>
  <c r="Q5" i="96" s="1"/>
  <c r="Q6" i="145"/>
  <c r="Q6" i="144"/>
  <c r="Q6" i="143"/>
  <c r="Q6" i="142"/>
  <c r="Q6" i="141"/>
  <c r="Q6" i="75"/>
  <c r="Q6" i="99"/>
  <c r="Q6" i="81"/>
  <c r="Q6" i="72"/>
  <c r="Q6" i="18"/>
  <c r="Q6" i="71"/>
  <c r="Q6" i="80"/>
  <c r="Q6" i="69"/>
  <c r="Q6" i="98"/>
  <c r="DU8" i="83"/>
  <c r="DU8" i="96" s="1"/>
  <c r="DU9" i="145"/>
  <c r="DU9" i="144"/>
  <c r="DU9" i="143"/>
  <c r="DU9" i="142"/>
  <c r="DU9" i="141"/>
  <c r="DU9" i="75"/>
  <c r="DU9" i="81"/>
  <c r="DU9" i="99"/>
  <c r="DU9" i="72"/>
  <c r="DU9" i="18"/>
  <c r="DU9" i="71"/>
  <c r="DU9" i="98"/>
  <c r="DU9" i="80"/>
  <c r="DU9" i="69"/>
  <c r="HM23" i="144"/>
  <c r="HH23" i="145"/>
  <c r="HH23" i="144"/>
  <c r="HH23" i="143"/>
  <c r="HH23" i="142"/>
  <c r="HH23" i="75"/>
  <c r="HH23" i="141"/>
  <c r="HH23" i="99"/>
  <c r="HH23" i="72"/>
  <c r="HH23" i="81"/>
  <c r="HH23" i="18"/>
  <c r="HH23" i="71"/>
  <c r="HH23" i="98"/>
  <c r="HH23" i="80"/>
  <c r="HH23" i="69"/>
  <c r="HD23" i="145"/>
  <c r="HD23" i="144"/>
  <c r="HD23" i="142"/>
  <c r="HD23" i="143"/>
  <c r="HD23" i="141"/>
  <c r="HD23" i="75"/>
  <c r="HD23" i="81"/>
  <c r="HD23" i="72"/>
  <c r="HD23" i="99"/>
  <c r="HD23" i="18"/>
  <c r="HD23" i="71"/>
  <c r="HD23" i="98"/>
  <c r="HD23" i="80"/>
  <c r="HD23" i="69"/>
  <c r="GZ23" i="145"/>
  <c r="GZ23" i="144"/>
  <c r="GZ23" i="142"/>
  <c r="GZ23" i="143"/>
  <c r="GZ23" i="141"/>
  <c r="GZ23" i="75"/>
  <c r="GZ23" i="81"/>
  <c r="GZ23" i="72"/>
  <c r="GZ23" i="99"/>
  <c r="GZ23" i="18"/>
  <c r="GZ23" i="71"/>
  <c r="GZ23" i="98"/>
  <c r="GZ23" i="80"/>
  <c r="GZ23" i="69"/>
  <c r="GV23" i="145"/>
  <c r="GV23" i="144"/>
  <c r="GV23" i="143"/>
  <c r="GV23" i="142"/>
  <c r="GV23" i="141"/>
  <c r="GV23" i="75"/>
  <c r="GV23" i="99"/>
  <c r="GV23" i="72"/>
  <c r="GV23" i="81"/>
  <c r="GV23" i="18"/>
  <c r="GV23" i="71"/>
  <c r="GV23" i="98"/>
  <c r="GV23" i="80"/>
  <c r="GV23" i="69"/>
  <c r="GR23" i="145"/>
  <c r="GR23" i="144"/>
  <c r="GR23" i="143"/>
  <c r="GR23" i="142"/>
  <c r="GR23" i="141"/>
  <c r="GR23" i="75"/>
  <c r="GR23" i="99"/>
  <c r="GR23" i="72"/>
  <c r="GR23" i="81"/>
  <c r="GR23" i="18"/>
  <c r="GR23" i="71"/>
  <c r="GR23" i="98"/>
  <c r="GR23" i="80"/>
  <c r="GR23" i="69"/>
  <c r="GN23" i="145"/>
  <c r="GN23" i="144"/>
  <c r="GN23" i="142"/>
  <c r="GN23" i="141"/>
  <c r="GN23" i="75"/>
  <c r="GN23" i="143"/>
  <c r="GN23" i="99"/>
  <c r="GN23" i="81"/>
  <c r="GN23" i="72"/>
  <c r="GN23" i="18"/>
  <c r="GN23" i="71"/>
  <c r="GN23" i="98"/>
  <c r="GN23" i="80"/>
  <c r="GN23" i="69"/>
  <c r="GJ23" i="145"/>
  <c r="GJ23" i="144"/>
  <c r="GJ23" i="143"/>
  <c r="GJ23" i="142"/>
  <c r="GJ23" i="141"/>
  <c r="GJ23" i="75"/>
  <c r="GJ23" i="99"/>
  <c r="GJ23" i="81"/>
  <c r="GJ23" i="72"/>
  <c r="GJ23" i="18"/>
  <c r="GJ23" i="71"/>
  <c r="GJ23" i="98"/>
  <c r="GJ23" i="80"/>
  <c r="GJ23" i="69"/>
  <c r="GF23" i="145"/>
  <c r="GF23" i="144"/>
  <c r="GF23" i="143"/>
  <c r="GF23" i="142"/>
  <c r="GF23" i="141"/>
  <c r="GF23" i="75"/>
  <c r="GF23" i="99"/>
  <c r="GF23" i="81"/>
  <c r="GF23" i="72"/>
  <c r="GF23" i="18"/>
  <c r="GF23" i="71"/>
  <c r="GF23" i="98"/>
  <c r="GF23" i="80"/>
  <c r="GF23" i="69"/>
  <c r="GB23" i="145"/>
  <c r="GB23" i="144"/>
  <c r="GB23" i="143"/>
  <c r="GB23" i="142"/>
  <c r="GB23" i="141"/>
  <c r="GB23" i="75"/>
  <c r="GB23" i="99"/>
  <c r="GB23" i="81"/>
  <c r="GB23" i="72"/>
  <c r="GB23" i="18"/>
  <c r="GB23" i="71"/>
  <c r="GB23" i="98"/>
  <c r="GB23" i="80"/>
  <c r="GB23" i="69"/>
  <c r="FX23" i="145"/>
  <c r="FX23" i="143"/>
  <c r="FX23" i="144"/>
  <c r="FX23" i="142"/>
  <c r="FX23" i="141"/>
  <c r="FX23" i="75"/>
  <c r="FX23" i="99"/>
  <c r="FX23" i="81"/>
  <c r="FX23" i="72"/>
  <c r="FX23" i="18"/>
  <c r="FX23" i="71"/>
  <c r="FX23" i="98"/>
  <c r="FX23" i="80"/>
  <c r="FX23" i="69"/>
  <c r="FT23" i="145"/>
  <c r="FT23" i="144"/>
  <c r="FT23" i="143"/>
  <c r="FT23" i="142"/>
  <c r="FT23" i="141"/>
  <c r="FT23" i="75"/>
  <c r="FT23" i="99"/>
  <c r="FT23" i="81"/>
  <c r="FT23" i="72"/>
  <c r="FT23" i="18"/>
  <c r="FT23" i="71"/>
  <c r="FT23" i="98"/>
  <c r="FT23" i="80"/>
  <c r="FT23" i="69"/>
  <c r="FP23" i="145"/>
  <c r="FP23" i="144"/>
  <c r="FP23" i="143"/>
  <c r="FP23" i="142"/>
  <c r="FP23" i="75"/>
  <c r="FP23" i="141"/>
  <c r="FP23" i="99"/>
  <c r="FP23" i="81"/>
  <c r="FP23" i="72"/>
  <c r="FP23" i="18"/>
  <c r="FP23" i="71"/>
  <c r="FP23" i="98"/>
  <c r="FP23" i="80"/>
  <c r="FP23" i="69"/>
  <c r="FL23" i="145"/>
  <c r="FL23" i="143"/>
  <c r="FL23" i="144"/>
  <c r="FL23" i="75"/>
  <c r="FL23" i="99"/>
  <c r="FL23" i="142"/>
  <c r="FL23" i="81"/>
  <c r="FL23" i="141"/>
  <c r="FL23" i="72"/>
  <c r="FL23" i="18"/>
  <c r="FL23" i="71"/>
  <c r="FL23" i="98"/>
  <c r="FL23" i="80"/>
  <c r="FL23" i="69"/>
  <c r="FH23" i="145"/>
  <c r="FH23" i="143"/>
  <c r="FH23" i="144"/>
  <c r="FH23" i="142"/>
  <c r="FH23" i="75"/>
  <c r="FH23" i="99"/>
  <c r="FH23" i="141"/>
  <c r="FH23" i="81"/>
  <c r="FH23" i="18"/>
  <c r="FH23" i="72"/>
  <c r="FH23" i="71"/>
  <c r="FH23" i="98"/>
  <c r="FH23" i="80"/>
  <c r="FH23" i="69"/>
  <c r="FD23" i="145"/>
  <c r="FD23" i="144"/>
  <c r="FD23" i="143"/>
  <c r="FD23" i="142"/>
  <c r="FD23" i="75"/>
  <c r="FD23" i="141"/>
  <c r="FD23" i="99"/>
  <c r="FD23" i="81"/>
  <c r="FD23" i="18"/>
  <c r="FD23" i="72"/>
  <c r="FD23" i="71"/>
  <c r="FD23" i="98"/>
  <c r="FD23" i="80"/>
  <c r="FD23" i="69"/>
  <c r="EZ23" i="145"/>
  <c r="EZ23" i="144"/>
  <c r="EZ23" i="143"/>
  <c r="EZ23" i="142"/>
  <c r="EZ23" i="75"/>
  <c r="EZ23" i="141"/>
  <c r="EZ23" i="99"/>
  <c r="EZ23" i="72"/>
  <c r="EZ23" i="18"/>
  <c r="EZ23" i="81"/>
  <c r="EZ23" i="71"/>
  <c r="EZ23" i="98"/>
  <c r="EZ23" i="80"/>
  <c r="EZ23" i="69"/>
  <c r="EV23" i="145"/>
  <c r="EV23" i="143"/>
  <c r="EV23" i="144"/>
  <c r="EV23" i="75"/>
  <c r="EV23" i="142"/>
  <c r="EV23" i="99"/>
  <c r="EV23" i="72"/>
  <c r="EV23" i="18"/>
  <c r="EV23" i="141"/>
  <c r="EV23" i="81"/>
  <c r="EV23" i="71"/>
  <c r="EV23" i="98"/>
  <c r="EV23" i="80"/>
  <c r="EV23" i="69"/>
  <c r="ER23" i="145"/>
  <c r="ER23" i="143"/>
  <c r="ER23" i="144"/>
  <c r="ER23" i="142"/>
  <c r="ER23" i="75"/>
  <c r="ER23" i="99"/>
  <c r="ER23" i="141"/>
  <c r="ER23" i="72"/>
  <c r="ER23" i="81"/>
  <c r="ER23" i="18"/>
  <c r="ER23" i="71"/>
  <c r="ER23" i="98"/>
  <c r="ER23" i="80"/>
  <c r="ER23" i="69"/>
  <c r="EN23" i="145"/>
  <c r="EN23" i="144"/>
  <c r="EN23" i="143"/>
  <c r="EN23" i="142"/>
  <c r="EN23" i="75"/>
  <c r="EN23" i="141"/>
  <c r="EN23" i="99"/>
  <c r="EN23" i="81"/>
  <c r="EN23" i="72"/>
  <c r="EN23" i="18"/>
  <c r="EN23" i="71"/>
  <c r="EN23" i="98"/>
  <c r="EN23" i="80"/>
  <c r="EN23" i="69"/>
  <c r="EJ23" i="145"/>
  <c r="EJ23" i="144"/>
  <c r="EJ23" i="143"/>
  <c r="EJ23" i="142"/>
  <c r="EJ23" i="141"/>
  <c r="EJ23" i="75"/>
  <c r="EJ23" i="99"/>
  <c r="EJ23" i="72"/>
  <c r="EJ23" i="18"/>
  <c r="EJ23" i="81"/>
  <c r="EJ23" i="71"/>
  <c r="EJ23" i="98"/>
  <c r="EJ23" i="80"/>
  <c r="EJ23" i="69"/>
  <c r="HP22" i="145"/>
  <c r="HP22" i="144"/>
  <c r="HP22" i="142"/>
  <c r="HP22" i="143"/>
  <c r="HP22" i="141"/>
  <c r="HP22" i="75"/>
  <c r="HP22" i="81"/>
  <c r="HP22" i="72"/>
  <c r="HP22" i="99"/>
  <c r="HP22" i="18"/>
  <c r="HP22" i="71"/>
  <c r="HP22" i="98"/>
  <c r="HP22" i="80"/>
  <c r="HP22" i="69"/>
  <c r="HP23" i="3"/>
  <c r="HL23" i="3"/>
  <c r="HL22" i="145"/>
  <c r="HL22" i="144"/>
  <c r="HL22" i="142"/>
  <c r="HL22" i="143"/>
  <c r="HL22" i="141"/>
  <c r="HL22" i="75"/>
  <c r="HL22" i="81"/>
  <c r="HL22" i="99"/>
  <c r="HL22" i="72"/>
  <c r="HL22" i="18"/>
  <c r="HL22" i="71"/>
  <c r="HL22" i="98"/>
  <c r="HL22" i="80"/>
  <c r="HL22" i="69"/>
  <c r="HH22" i="145"/>
  <c r="HH22" i="144"/>
  <c r="HH22" i="143"/>
  <c r="HH22" i="142"/>
  <c r="HH22" i="141"/>
  <c r="HH22" i="75"/>
  <c r="HH22" i="81"/>
  <c r="HH22" i="72"/>
  <c r="HH22" i="18"/>
  <c r="HH22" i="99"/>
  <c r="HH22" i="71"/>
  <c r="HH22" i="98"/>
  <c r="HH22" i="69"/>
  <c r="HH22" i="80"/>
  <c r="HD22" i="145"/>
  <c r="HD22" i="144"/>
  <c r="HD22" i="142"/>
  <c r="HD22" i="143"/>
  <c r="HD22" i="75"/>
  <c r="HD22" i="81"/>
  <c r="HD22" i="141"/>
  <c r="HD22" i="72"/>
  <c r="HD22" i="18"/>
  <c r="HD22" i="99"/>
  <c r="HD22" i="71"/>
  <c r="HD22" i="98"/>
  <c r="HD22" i="80"/>
  <c r="HD22" i="69"/>
  <c r="GZ22" i="145"/>
  <c r="GZ22" i="144"/>
  <c r="GZ22" i="143"/>
  <c r="GZ22" i="142"/>
  <c r="GZ22" i="75"/>
  <c r="GZ22" i="141"/>
  <c r="GZ22" i="81"/>
  <c r="GZ22" i="72"/>
  <c r="GZ22" i="99"/>
  <c r="GZ22" i="18"/>
  <c r="GZ22" i="71"/>
  <c r="GZ22" i="98"/>
  <c r="GZ22" i="80"/>
  <c r="GZ22" i="69"/>
  <c r="GV22" i="145"/>
  <c r="GV22" i="144"/>
  <c r="GV22" i="143"/>
  <c r="GV22" i="142"/>
  <c r="GV22" i="75"/>
  <c r="GV22" i="81"/>
  <c r="GV22" i="99"/>
  <c r="GV22" i="72"/>
  <c r="GV22" i="18"/>
  <c r="GV22" i="141"/>
  <c r="GV22" i="71"/>
  <c r="GV22" i="98"/>
  <c r="GV22" i="80"/>
  <c r="GV22" i="69"/>
  <c r="GR22" i="145"/>
  <c r="GR22" i="144"/>
  <c r="GR22" i="143"/>
  <c r="GR22" i="142"/>
  <c r="GR22" i="75"/>
  <c r="GR22" i="141"/>
  <c r="GR22" i="81"/>
  <c r="GR22" i="72"/>
  <c r="GR22" i="18"/>
  <c r="GR22" i="99"/>
  <c r="GR22" i="71"/>
  <c r="GR22" i="98"/>
  <c r="GR22" i="69"/>
  <c r="GR22" i="80"/>
  <c r="GN22" i="145"/>
  <c r="GN22" i="144"/>
  <c r="GN22" i="142"/>
  <c r="GN22" i="75"/>
  <c r="GN22" i="143"/>
  <c r="GN22" i="141"/>
  <c r="GN22" i="81"/>
  <c r="GN22" i="72"/>
  <c r="GN22" i="18"/>
  <c r="GN22" i="99"/>
  <c r="GN22" i="71"/>
  <c r="GN22" i="98"/>
  <c r="GN22" i="80"/>
  <c r="GN22" i="69"/>
  <c r="GJ22" i="145"/>
  <c r="GJ22" i="144"/>
  <c r="GJ22" i="143"/>
  <c r="GJ22" i="142"/>
  <c r="GJ22" i="75"/>
  <c r="GJ22" i="141"/>
  <c r="GJ22" i="81"/>
  <c r="GJ22" i="72"/>
  <c r="GJ22" i="99"/>
  <c r="GJ22" i="18"/>
  <c r="GJ22" i="71"/>
  <c r="GJ22" i="98"/>
  <c r="GJ22" i="69"/>
  <c r="GJ22" i="80"/>
  <c r="GF22" i="145"/>
  <c r="GF22" i="144"/>
  <c r="GF22" i="142"/>
  <c r="GF22" i="143"/>
  <c r="GF22" i="75"/>
  <c r="GF22" i="141"/>
  <c r="GF22" i="81"/>
  <c r="GF22" i="99"/>
  <c r="GF22" i="72"/>
  <c r="GF22" i="18"/>
  <c r="GF22" i="71"/>
  <c r="GF22" i="98"/>
  <c r="GF22" i="80"/>
  <c r="GF22" i="69"/>
  <c r="GB22" i="145"/>
  <c r="GB22" i="144"/>
  <c r="GB22" i="143"/>
  <c r="GB22" i="142"/>
  <c r="GB22" i="75"/>
  <c r="GB22" i="141"/>
  <c r="GB22" i="81"/>
  <c r="GB22" i="72"/>
  <c r="GB22" i="18"/>
  <c r="GB22" i="99"/>
  <c r="GB22" i="71"/>
  <c r="GB22" i="98"/>
  <c r="GB22" i="80"/>
  <c r="GB22" i="69"/>
  <c r="FX22" i="145"/>
  <c r="FX22" i="144"/>
  <c r="FX22" i="143"/>
  <c r="FX22" i="142"/>
  <c r="FX22" i="75"/>
  <c r="FX22" i="141"/>
  <c r="FX22" i="81"/>
  <c r="FX22" i="72"/>
  <c r="FX22" i="18"/>
  <c r="FX22" i="99"/>
  <c r="FX22" i="71"/>
  <c r="FX22" i="98"/>
  <c r="FX22" i="80"/>
  <c r="FX22" i="69"/>
  <c r="FT22" i="145"/>
  <c r="FT22" i="144"/>
  <c r="FT22" i="143"/>
  <c r="FT22" i="142"/>
  <c r="FT22" i="75"/>
  <c r="FT22" i="141"/>
  <c r="FT22" i="81"/>
  <c r="FT22" i="72"/>
  <c r="FT22" i="99"/>
  <c r="FT22" i="18"/>
  <c r="FT22" i="71"/>
  <c r="FT22" i="98"/>
  <c r="FT22" i="69"/>
  <c r="FT22" i="80"/>
  <c r="FP22" i="145"/>
  <c r="FP22" i="144"/>
  <c r="FP22" i="142"/>
  <c r="FP22" i="75"/>
  <c r="FP22" i="141"/>
  <c r="FP22" i="143"/>
  <c r="FP22" i="81"/>
  <c r="FP22" i="99"/>
  <c r="FP22" i="72"/>
  <c r="FP22" i="18"/>
  <c r="FP22" i="71"/>
  <c r="FP22" i="98"/>
  <c r="FP22" i="80"/>
  <c r="FP22" i="69"/>
  <c r="FL22" i="145"/>
  <c r="FL22" i="144"/>
  <c r="FL22" i="143"/>
  <c r="FL22" i="142"/>
  <c r="FL22" i="75"/>
  <c r="FL22" i="141"/>
  <c r="FL22" i="81"/>
  <c r="FL22" i="72"/>
  <c r="FL22" i="18"/>
  <c r="FL22" i="99"/>
  <c r="FL22" i="71"/>
  <c r="FL22" i="98"/>
  <c r="FL22" i="80"/>
  <c r="FL22" i="69"/>
  <c r="FH22" i="145"/>
  <c r="FH22" i="144"/>
  <c r="FH22" i="143"/>
  <c r="FH22" i="142"/>
  <c r="FH22" i="75"/>
  <c r="FH22" i="141"/>
  <c r="FH22" i="81"/>
  <c r="FH22" i="72"/>
  <c r="FH22" i="18"/>
  <c r="FH22" i="99"/>
  <c r="FH22" i="71"/>
  <c r="FH22" i="98"/>
  <c r="FH22" i="80"/>
  <c r="FH22" i="69"/>
  <c r="FD22" i="145"/>
  <c r="FD22" i="144"/>
  <c r="FD22" i="143"/>
  <c r="FD22" i="142"/>
  <c r="FD22" i="75"/>
  <c r="FD22" i="141"/>
  <c r="FD22" i="81"/>
  <c r="FD22" i="72"/>
  <c r="FD22" i="99"/>
  <c r="FD22" i="18"/>
  <c r="FD22" i="71"/>
  <c r="FD22" i="98"/>
  <c r="FD22" i="80"/>
  <c r="FD22" i="69"/>
  <c r="EZ22" i="145"/>
  <c r="EZ22" i="144"/>
  <c r="EZ22" i="142"/>
  <c r="EZ22" i="75"/>
  <c r="EZ22" i="141"/>
  <c r="EZ22" i="143"/>
  <c r="EZ22" i="81"/>
  <c r="EZ22" i="99"/>
  <c r="EZ22" i="18"/>
  <c r="EZ22" i="72"/>
  <c r="EZ22" i="71"/>
  <c r="EZ22" i="98"/>
  <c r="EZ22" i="80"/>
  <c r="EZ22" i="69"/>
  <c r="EV22" i="145"/>
  <c r="EV22" i="144"/>
  <c r="EV22" i="143"/>
  <c r="EV22" i="142"/>
  <c r="EV22" i="75"/>
  <c r="EV22" i="141"/>
  <c r="EV22" i="81"/>
  <c r="EV22" i="18"/>
  <c r="EV22" i="72"/>
  <c r="EV22" i="99"/>
  <c r="EV22" i="71"/>
  <c r="EV22" i="98"/>
  <c r="EV22" i="80"/>
  <c r="EV22" i="69"/>
  <c r="ER22" i="145"/>
  <c r="ER22" i="144"/>
  <c r="ER22" i="143"/>
  <c r="ER22" i="142"/>
  <c r="ER22" i="75"/>
  <c r="ER22" i="141"/>
  <c r="ER22" i="81"/>
  <c r="ER22" i="18"/>
  <c r="ER22" i="99"/>
  <c r="ER22" i="72"/>
  <c r="ER22" i="71"/>
  <c r="ER22" i="98"/>
  <c r="ER22" i="80"/>
  <c r="ER22" i="69"/>
  <c r="EN22" i="145"/>
  <c r="EN22" i="144"/>
  <c r="EN22" i="143"/>
  <c r="EN22" i="142"/>
  <c r="EN22" i="75"/>
  <c r="EN22" i="141"/>
  <c r="EN22" i="81"/>
  <c r="EN22" i="99"/>
  <c r="EN22" i="18"/>
  <c r="EN22" i="72"/>
  <c r="EN22" i="71"/>
  <c r="EN22" i="98"/>
  <c r="EN22" i="80"/>
  <c r="EN22" i="69"/>
  <c r="EJ22" i="145"/>
  <c r="EJ22" i="144"/>
  <c r="EJ22" i="142"/>
  <c r="EJ22" i="143"/>
  <c r="EJ22" i="141"/>
  <c r="EJ22" i="75"/>
  <c r="EJ22" i="81"/>
  <c r="EJ22" i="99"/>
  <c r="EJ22" i="18"/>
  <c r="EJ22" i="72"/>
  <c r="EJ22" i="71"/>
  <c r="EJ22" i="98"/>
  <c r="EJ22" i="80"/>
  <c r="EJ22" i="69"/>
  <c r="HP21" i="145"/>
  <c r="HP21" i="144"/>
  <c r="HP21" i="143"/>
  <c r="HP21" i="142"/>
  <c r="HP21" i="141"/>
  <c r="HP21" i="81"/>
  <c r="HP21" i="75"/>
  <c r="HP21" i="99"/>
  <c r="HP21" i="72"/>
  <c r="HP21" i="18"/>
  <c r="HP21" i="71"/>
  <c r="HP21" i="98"/>
  <c r="HP21" i="69"/>
  <c r="HP21" i="80"/>
  <c r="HL21" i="145"/>
  <c r="HL21" i="144"/>
  <c r="HL21" i="143"/>
  <c r="HL21" i="142"/>
  <c r="HL21" i="141"/>
  <c r="HL21" i="75"/>
  <c r="HL21" i="81"/>
  <c r="HL21" i="99"/>
  <c r="HL21" i="72"/>
  <c r="HL21" i="18"/>
  <c r="HL21" i="71"/>
  <c r="HL21" i="98"/>
  <c r="HL21" i="80"/>
  <c r="HL21" i="69"/>
  <c r="HH21" i="145"/>
  <c r="HH21" i="144"/>
  <c r="HH21" i="143"/>
  <c r="HH21" i="142"/>
  <c r="HH21" i="75"/>
  <c r="HH21" i="81"/>
  <c r="HH21" i="141"/>
  <c r="HH21" i="99"/>
  <c r="HH21" i="72"/>
  <c r="HH21" i="18"/>
  <c r="HH21" i="71"/>
  <c r="HH21" i="98"/>
  <c r="HH21" i="80"/>
  <c r="HH21" i="69"/>
  <c r="HD21" i="145"/>
  <c r="HD21" i="144"/>
  <c r="HD21" i="142"/>
  <c r="HD21" i="143"/>
  <c r="HD21" i="141"/>
  <c r="HD21" i="81"/>
  <c r="HD21" i="75"/>
  <c r="HD21" i="99"/>
  <c r="HD21" i="72"/>
  <c r="HD21" i="18"/>
  <c r="HD21" i="71"/>
  <c r="HD21" i="98"/>
  <c r="HD21" i="80"/>
  <c r="HD21" i="69"/>
  <c r="GZ21" i="145"/>
  <c r="GZ21" i="144"/>
  <c r="GZ21" i="143"/>
  <c r="GZ21" i="142"/>
  <c r="GZ21" i="141"/>
  <c r="GZ21" i="81"/>
  <c r="GZ21" i="75"/>
  <c r="GZ21" i="99"/>
  <c r="GZ21" i="72"/>
  <c r="GZ21" i="18"/>
  <c r="GZ21" i="71"/>
  <c r="GZ21" i="98"/>
  <c r="GZ21" i="80"/>
  <c r="GZ21" i="69"/>
  <c r="GV21" i="145"/>
  <c r="GV21" i="144"/>
  <c r="GV21" i="143"/>
  <c r="GV21" i="142"/>
  <c r="GV21" i="141"/>
  <c r="GV21" i="75"/>
  <c r="GV21" i="99"/>
  <c r="GV21" i="81"/>
  <c r="GV21" i="72"/>
  <c r="GV21" i="18"/>
  <c r="GV21" i="71"/>
  <c r="GV21" i="98"/>
  <c r="GV21" i="80"/>
  <c r="GV21" i="69"/>
  <c r="GR21" i="145"/>
  <c r="GR21" i="144"/>
  <c r="GR21" i="143"/>
  <c r="GR21" i="141"/>
  <c r="GR21" i="75"/>
  <c r="GR21" i="99"/>
  <c r="GR21" i="81"/>
  <c r="GR21" i="142"/>
  <c r="GR21" i="72"/>
  <c r="GR21" i="18"/>
  <c r="GR21" i="71"/>
  <c r="GR21" i="98"/>
  <c r="GR21" i="80"/>
  <c r="GR21" i="69"/>
  <c r="GN21" i="145"/>
  <c r="GN21" i="144"/>
  <c r="GN21" i="141"/>
  <c r="GN21" i="142"/>
  <c r="GN21" i="75"/>
  <c r="GN21" i="99"/>
  <c r="GN21" i="81"/>
  <c r="GN21" i="143"/>
  <c r="GN21" i="72"/>
  <c r="GN21" i="18"/>
  <c r="GN21" i="71"/>
  <c r="GN21" i="98"/>
  <c r="GN21" i="80"/>
  <c r="GN21" i="69"/>
  <c r="GJ21" i="145"/>
  <c r="GJ21" i="144"/>
  <c r="GJ21" i="143"/>
  <c r="GJ21" i="142"/>
  <c r="GJ21" i="141"/>
  <c r="GJ21" i="75"/>
  <c r="GJ21" i="99"/>
  <c r="GJ21" i="81"/>
  <c r="GJ21" i="72"/>
  <c r="GJ21" i="18"/>
  <c r="GJ21" i="71"/>
  <c r="GJ21" i="98"/>
  <c r="GJ21" i="80"/>
  <c r="GJ21" i="69"/>
  <c r="GF21" i="145"/>
  <c r="GF21" i="144"/>
  <c r="GF21" i="143"/>
  <c r="GF21" i="142"/>
  <c r="GF21" i="141"/>
  <c r="GF21" i="75"/>
  <c r="GF21" i="99"/>
  <c r="GF21" i="81"/>
  <c r="GF21" i="72"/>
  <c r="GF21" i="18"/>
  <c r="GF21" i="71"/>
  <c r="GF21" i="98"/>
  <c r="GF21" i="80"/>
  <c r="GF21" i="69"/>
  <c r="GB21" i="145"/>
  <c r="GB21" i="144"/>
  <c r="GB21" i="143"/>
  <c r="GB21" i="141"/>
  <c r="GB21" i="75"/>
  <c r="GB21" i="142"/>
  <c r="GB21" i="99"/>
  <c r="GB21" i="81"/>
  <c r="GB21" i="72"/>
  <c r="GB21" i="18"/>
  <c r="GB21" i="71"/>
  <c r="GB21" i="98"/>
  <c r="GB21" i="80"/>
  <c r="GB21" i="69"/>
  <c r="FX21" i="145"/>
  <c r="FX21" i="144"/>
  <c r="FX21" i="143"/>
  <c r="FX21" i="141"/>
  <c r="FX21" i="142"/>
  <c r="FX21" i="75"/>
  <c r="FX21" i="99"/>
  <c r="FX21" i="81"/>
  <c r="FX21" i="72"/>
  <c r="FX21" i="18"/>
  <c r="FX21" i="71"/>
  <c r="FX21" i="98"/>
  <c r="FX21" i="80"/>
  <c r="FX21" i="69"/>
  <c r="FT21" i="145"/>
  <c r="FT21" i="144"/>
  <c r="FT21" i="143"/>
  <c r="FT21" i="142"/>
  <c r="FT21" i="141"/>
  <c r="FT21" i="75"/>
  <c r="FT21" i="99"/>
  <c r="FT21" i="81"/>
  <c r="FT21" i="72"/>
  <c r="FT21" i="18"/>
  <c r="FT21" i="71"/>
  <c r="FT21" i="98"/>
  <c r="FT21" i="80"/>
  <c r="FT21" i="69"/>
  <c r="FP21" i="145"/>
  <c r="FP21" i="144"/>
  <c r="FP21" i="143"/>
  <c r="FP21" i="142"/>
  <c r="FP21" i="75"/>
  <c r="FP21" i="141"/>
  <c r="FP21" i="99"/>
  <c r="FP21" i="81"/>
  <c r="FP21" i="72"/>
  <c r="FP21" i="18"/>
  <c r="FP21" i="71"/>
  <c r="FP21" i="98"/>
  <c r="FP21" i="80"/>
  <c r="FP21" i="69"/>
  <c r="FL21" i="145"/>
  <c r="FL21" i="144"/>
  <c r="FL21" i="143"/>
  <c r="FL21" i="142"/>
  <c r="FL21" i="75"/>
  <c r="FL21" i="141"/>
  <c r="FL21" i="99"/>
  <c r="FL21" i="81"/>
  <c r="FL21" i="72"/>
  <c r="FL21" i="18"/>
  <c r="FL21" i="71"/>
  <c r="FL21" i="98"/>
  <c r="FL21" i="80"/>
  <c r="FL21" i="69"/>
  <c r="FH21" i="145"/>
  <c r="FH21" i="144"/>
  <c r="FH21" i="143"/>
  <c r="FH21" i="142"/>
  <c r="FH21" i="75"/>
  <c r="FH21" i="99"/>
  <c r="FH21" i="81"/>
  <c r="FH21" i="72"/>
  <c r="FH21" i="18"/>
  <c r="FH21" i="141"/>
  <c r="FH21" i="71"/>
  <c r="FH21" i="98"/>
  <c r="FH21" i="80"/>
  <c r="FH21" i="69"/>
  <c r="FD21" i="145"/>
  <c r="FD21" i="144"/>
  <c r="FD21" i="143"/>
  <c r="FD21" i="142"/>
  <c r="FD21" i="75"/>
  <c r="FD21" i="99"/>
  <c r="FD21" i="81"/>
  <c r="FD21" i="141"/>
  <c r="FD21" i="72"/>
  <c r="FD21" i="18"/>
  <c r="FD21" i="71"/>
  <c r="FD21" i="98"/>
  <c r="FD21" i="80"/>
  <c r="FD21" i="69"/>
  <c r="EZ21" i="145"/>
  <c r="EZ21" i="144"/>
  <c r="EZ21" i="143"/>
  <c r="EZ21" i="142"/>
  <c r="EZ21" i="75"/>
  <c r="EZ21" i="141"/>
  <c r="EZ21" i="99"/>
  <c r="EZ21" i="81"/>
  <c r="EZ21" i="72"/>
  <c r="EZ21" i="18"/>
  <c r="EZ21" i="71"/>
  <c r="EZ21" i="98"/>
  <c r="EZ21" i="80"/>
  <c r="EZ21" i="69"/>
  <c r="EV21" i="145"/>
  <c r="EV21" i="144"/>
  <c r="EV21" i="143"/>
  <c r="EV21" i="142"/>
  <c r="EV21" i="75"/>
  <c r="EV21" i="141"/>
  <c r="EV21" i="99"/>
  <c r="EV21" i="81"/>
  <c r="EV21" i="72"/>
  <c r="EV21" i="18"/>
  <c r="EV21" i="71"/>
  <c r="EV21" i="98"/>
  <c r="EV21" i="80"/>
  <c r="EV21" i="69"/>
  <c r="ER21" i="145"/>
  <c r="ER21" i="144"/>
  <c r="ER21" i="143"/>
  <c r="ER21" i="142"/>
  <c r="ER21" i="75"/>
  <c r="ER21" i="99"/>
  <c r="ER21" i="81"/>
  <c r="ER21" i="72"/>
  <c r="ER21" i="141"/>
  <c r="ER21" i="18"/>
  <c r="ER21" i="71"/>
  <c r="ER21" i="98"/>
  <c r="ER21" i="80"/>
  <c r="ER21" i="69"/>
  <c r="EN21" i="145"/>
  <c r="EN21" i="144"/>
  <c r="EN21" i="143"/>
  <c r="EN21" i="142"/>
  <c r="EN21" i="75"/>
  <c r="EN21" i="99"/>
  <c r="EN21" i="81"/>
  <c r="EN21" i="141"/>
  <c r="EN21" i="72"/>
  <c r="EN21" i="18"/>
  <c r="EN21" i="71"/>
  <c r="EN21" i="98"/>
  <c r="EN21" i="80"/>
  <c r="EN21" i="69"/>
  <c r="EJ21" i="145"/>
  <c r="EJ21" i="144"/>
  <c r="EJ21" i="143"/>
  <c r="EJ21" i="142"/>
  <c r="EJ21" i="75"/>
  <c r="EJ21" i="141"/>
  <c r="EJ21" i="99"/>
  <c r="EJ21" i="81"/>
  <c r="EJ21" i="72"/>
  <c r="EJ21" i="18"/>
  <c r="EJ21" i="71"/>
  <c r="EJ21" i="98"/>
  <c r="EJ21" i="80"/>
  <c r="EJ21" i="69"/>
  <c r="HP20" i="145"/>
  <c r="HP20" i="144"/>
  <c r="HP20" i="142"/>
  <c r="HP20" i="143"/>
  <c r="HP20" i="75"/>
  <c r="HP20" i="141"/>
  <c r="HP20" i="81"/>
  <c r="HP20" i="18"/>
  <c r="HP20" i="72"/>
  <c r="HP20" i="99"/>
  <c r="HP20" i="71"/>
  <c r="HP20" i="98"/>
  <c r="HP20" i="80"/>
  <c r="HP20" i="69"/>
  <c r="HL20" i="145"/>
  <c r="HL20" i="144"/>
  <c r="HL20" i="142"/>
  <c r="HL20" i="143"/>
  <c r="HL20" i="75"/>
  <c r="HL20" i="141"/>
  <c r="HL20" i="81"/>
  <c r="HL20" i="18"/>
  <c r="HL20" i="99"/>
  <c r="HL20" i="72"/>
  <c r="HL20" i="71"/>
  <c r="HL20" i="98"/>
  <c r="HL20" i="80"/>
  <c r="HL20" i="69"/>
  <c r="HH20" i="145"/>
  <c r="HH20" i="144"/>
  <c r="HH20" i="143"/>
  <c r="HH20" i="142"/>
  <c r="HH20" i="75"/>
  <c r="HH20" i="141"/>
  <c r="HH20" i="81"/>
  <c r="HH20" i="99"/>
  <c r="HH20" i="18"/>
  <c r="HH20" i="72"/>
  <c r="HH20" i="71"/>
  <c r="HH20" i="98"/>
  <c r="HH20" i="80"/>
  <c r="HH20" i="69"/>
  <c r="HD20" i="145"/>
  <c r="HD20" i="144"/>
  <c r="HD20" i="142"/>
  <c r="HD20" i="75"/>
  <c r="HD20" i="141"/>
  <c r="HD20" i="143"/>
  <c r="HD20" i="81"/>
  <c r="HD20" i="99"/>
  <c r="HD20" i="18"/>
  <c r="HD20" i="72"/>
  <c r="HD20" i="71"/>
  <c r="HD20" i="98"/>
  <c r="HD20" i="80"/>
  <c r="HD20" i="69"/>
  <c r="GZ20" i="145"/>
  <c r="GZ20" i="144"/>
  <c r="GZ20" i="142"/>
  <c r="GZ20" i="143"/>
  <c r="GZ20" i="75"/>
  <c r="GZ20" i="141"/>
  <c r="GZ20" i="81"/>
  <c r="GZ20" i="18"/>
  <c r="GZ20" i="72"/>
  <c r="GZ20" i="99"/>
  <c r="GZ20" i="71"/>
  <c r="GZ20" i="98"/>
  <c r="GZ20" i="80"/>
  <c r="GZ20" i="69"/>
  <c r="GV20" i="145"/>
  <c r="GV20" i="144"/>
  <c r="GV20" i="142"/>
  <c r="GV20" i="143"/>
  <c r="GV20" i="75"/>
  <c r="GV20" i="141"/>
  <c r="GV20" i="81"/>
  <c r="GV20" i="18"/>
  <c r="GV20" i="72"/>
  <c r="GV20" i="99"/>
  <c r="GV20" i="71"/>
  <c r="GV20" i="98"/>
  <c r="GV20" i="69"/>
  <c r="GV20" i="80"/>
  <c r="GR20" i="145"/>
  <c r="GR20" i="144"/>
  <c r="GR20" i="143"/>
  <c r="GR20" i="142"/>
  <c r="GR20" i="75"/>
  <c r="GR20" i="141"/>
  <c r="GR20" i="81"/>
  <c r="GR20" i="18"/>
  <c r="GR20" i="99"/>
  <c r="GR20" i="72"/>
  <c r="GR20" i="71"/>
  <c r="GR20" i="98"/>
  <c r="GR20" i="80"/>
  <c r="GR20" i="69"/>
  <c r="GN20" i="145"/>
  <c r="GN20" i="144"/>
  <c r="GN20" i="142"/>
  <c r="GN20" i="75"/>
  <c r="GN20" i="143"/>
  <c r="GN20" i="141"/>
  <c r="GN20" i="81"/>
  <c r="GN20" i="99"/>
  <c r="GN20" i="18"/>
  <c r="GN20" i="72"/>
  <c r="GN20" i="71"/>
  <c r="GN20" i="98"/>
  <c r="GN20" i="80"/>
  <c r="GN20" i="69"/>
  <c r="GJ20" i="145"/>
  <c r="GJ20" i="144"/>
  <c r="GJ20" i="142"/>
  <c r="GJ20" i="75"/>
  <c r="GJ20" i="141"/>
  <c r="GJ20" i="143"/>
  <c r="GJ20" i="81"/>
  <c r="GJ20" i="99"/>
  <c r="GJ20" i="18"/>
  <c r="GJ20" i="72"/>
  <c r="GJ20" i="71"/>
  <c r="GJ20" i="98"/>
  <c r="GJ20" i="69"/>
  <c r="GJ20" i="80"/>
  <c r="GF20" i="145"/>
  <c r="GF20" i="144"/>
  <c r="GF20" i="142"/>
  <c r="GF20" i="143"/>
  <c r="GF20" i="75"/>
  <c r="GF20" i="141"/>
  <c r="GF20" i="81"/>
  <c r="GF20" i="18"/>
  <c r="GF20" i="72"/>
  <c r="GF20" i="99"/>
  <c r="GF20" i="71"/>
  <c r="GF20" i="98"/>
  <c r="GF20" i="80"/>
  <c r="GF20" i="69"/>
  <c r="GB20" i="145"/>
  <c r="GB20" i="144"/>
  <c r="GB20" i="142"/>
  <c r="GB20" i="143"/>
  <c r="GB20" i="75"/>
  <c r="GB20" i="141"/>
  <c r="GB20" i="81"/>
  <c r="GB20" i="18"/>
  <c r="GB20" i="99"/>
  <c r="GB20" i="72"/>
  <c r="GB20" i="71"/>
  <c r="GB20" i="98"/>
  <c r="GB20" i="80"/>
  <c r="GB20" i="69"/>
  <c r="FX20" i="145"/>
  <c r="FX20" i="144"/>
  <c r="FX20" i="143"/>
  <c r="FX20" i="142"/>
  <c r="FX20" i="75"/>
  <c r="FX20" i="141"/>
  <c r="FX20" i="81"/>
  <c r="FX20" i="99"/>
  <c r="FX20" i="18"/>
  <c r="FX20" i="72"/>
  <c r="FX20" i="71"/>
  <c r="FX20" i="98"/>
  <c r="FX20" i="80"/>
  <c r="FX20" i="69"/>
  <c r="FT20" i="145"/>
  <c r="FT20" i="144"/>
  <c r="FT20" i="142"/>
  <c r="FT20" i="75"/>
  <c r="FT20" i="141"/>
  <c r="FT20" i="143"/>
  <c r="FT20" i="81"/>
  <c r="FT20" i="99"/>
  <c r="FT20" i="18"/>
  <c r="FT20" i="72"/>
  <c r="FT20" i="71"/>
  <c r="FT20" i="98"/>
  <c r="FT20" i="80"/>
  <c r="FT20" i="69"/>
  <c r="FP20" i="144"/>
  <c r="FP20" i="145"/>
  <c r="FP20" i="142"/>
  <c r="FP20" i="143"/>
  <c r="FP20" i="75"/>
  <c r="FP20" i="141"/>
  <c r="FP20" i="81"/>
  <c r="FP20" i="18"/>
  <c r="FP20" i="72"/>
  <c r="FP20" i="99"/>
  <c r="FP20" i="71"/>
  <c r="FP20" i="98"/>
  <c r="FP20" i="80"/>
  <c r="FP20" i="69"/>
  <c r="FL20" i="144"/>
  <c r="FL20" i="145"/>
  <c r="FL20" i="142"/>
  <c r="FL20" i="143"/>
  <c r="FL20" i="75"/>
  <c r="FL20" i="141"/>
  <c r="FL20" i="81"/>
  <c r="FL20" i="18"/>
  <c r="FL20" i="99"/>
  <c r="FL20" i="72"/>
  <c r="FL20" i="71"/>
  <c r="FL20" i="98"/>
  <c r="FL20" i="80"/>
  <c r="FL20" i="69"/>
  <c r="FH20" i="144"/>
  <c r="FH20" i="145"/>
  <c r="FH20" i="143"/>
  <c r="FH20" i="142"/>
  <c r="FH20" i="75"/>
  <c r="FH20" i="141"/>
  <c r="FH20" i="81"/>
  <c r="FH20" i="99"/>
  <c r="FH20" i="18"/>
  <c r="FH20" i="72"/>
  <c r="FH20" i="71"/>
  <c r="FH20" i="98"/>
  <c r="FH20" i="69"/>
  <c r="FH20" i="80"/>
  <c r="FD20" i="144"/>
  <c r="FD20" i="142"/>
  <c r="FD20" i="145"/>
  <c r="FD20" i="75"/>
  <c r="FD20" i="143"/>
  <c r="FD20" i="141"/>
  <c r="FD20" i="81"/>
  <c r="FD20" i="99"/>
  <c r="FD20" i="18"/>
  <c r="FD20" i="72"/>
  <c r="FD20" i="71"/>
  <c r="FD20" i="98"/>
  <c r="FD20" i="80"/>
  <c r="FD20" i="69"/>
  <c r="EZ20" i="144"/>
  <c r="EZ20" i="145"/>
  <c r="EZ20" i="142"/>
  <c r="EZ20" i="143"/>
  <c r="EZ20" i="75"/>
  <c r="EZ20" i="141"/>
  <c r="EZ20" i="81"/>
  <c r="EZ20" i="18"/>
  <c r="EZ20" i="72"/>
  <c r="EZ20" i="99"/>
  <c r="EZ20" i="71"/>
  <c r="EZ20" i="98"/>
  <c r="EZ20" i="80"/>
  <c r="EZ20" i="69"/>
  <c r="EV20" i="144"/>
  <c r="EV20" i="145"/>
  <c r="EV20" i="142"/>
  <c r="EV20" i="143"/>
  <c r="EV20" i="75"/>
  <c r="EV20" i="141"/>
  <c r="EV20" i="81"/>
  <c r="EV20" i="18"/>
  <c r="EV20" i="99"/>
  <c r="EV20" i="72"/>
  <c r="EV20" i="71"/>
  <c r="EV20" i="98"/>
  <c r="EV20" i="69"/>
  <c r="EV20" i="80"/>
  <c r="ER20" i="144"/>
  <c r="ER20" i="145"/>
  <c r="ER20" i="143"/>
  <c r="ER20" i="142"/>
  <c r="ER20" i="75"/>
  <c r="ER20" i="141"/>
  <c r="ER20" i="81"/>
  <c r="ER20" i="99"/>
  <c r="ER20" i="18"/>
  <c r="ER20" i="72"/>
  <c r="ER20" i="71"/>
  <c r="ER20" i="98"/>
  <c r="ER20" i="80"/>
  <c r="ER20" i="69"/>
  <c r="EN20" i="144"/>
  <c r="EN20" i="145"/>
  <c r="EN20" i="142"/>
  <c r="EN20" i="143"/>
  <c r="EN20" i="75"/>
  <c r="EN20" i="141"/>
  <c r="EN20" i="81"/>
  <c r="EN20" i="99"/>
  <c r="EN20" i="18"/>
  <c r="EN20" i="72"/>
  <c r="EN20" i="71"/>
  <c r="EN20" i="98"/>
  <c r="EN20" i="80"/>
  <c r="EN20" i="69"/>
  <c r="EJ20" i="144"/>
  <c r="EJ20" i="145"/>
  <c r="EJ20" i="142"/>
  <c r="EJ20" i="143"/>
  <c r="EJ20" i="141"/>
  <c r="EJ20" i="75"/>
  <c r="EJ20" i="81"/>
  <c r="EJ20" i="18"/>
  <c r="EJ20" i="72"/>
  <c r="EJ20" i="99"/>
  <c r="EJ20" i="71"/>
  <c r="EJ20" i="98"/>
  <c r="EJ20" i="80"/>
  <c r="EJ20" i="69"/>
  <c r="HP18" i="145"/>
  <c r="HP18" i="144"/>
  <c r="HP18" i="143"/>
  <c r="HP18" i="142"/>
  <c r="HP18" i="75"/>
  <c r="HP18" i="141"/>
  <c r="HP18" i="81"/>
  <c r="HP18" i="72"/>
  <c r="HP18" i="99"/>
  <c r="HP18" i="18"/>
  <c r="HP18" i="71"/>
  <c r="HP18" i="98"/>
  <c r="HP18" i="80"/>
  <c r="HP18" i="69"/>
  <c r="HL18" i="145"/>
  <c r="HL18" i="144"/>
  <c r="HL18" i="143"/>
  <c r="HL18" i="142"/>
  <c r="HL18" i="75"/>
  <c r="HL18" i="81"/>
  <c r="HL18" i="141"/>
  <c r="HL18" i="99"/>
  <c r="HL18" i="72"/>
  <c r="HL18" i="18"/>
  <c r="HL18" i="71"/>
  <c r="HL18" i="98"/>
  <c r="HL18" i="69"/>
  <c r="HL18" i="80"/>
  <c r="HH18" i="145"/>
  <c r="HH18" i="144"/>
  <c r="HH18" i="143"/>
  <c r="HH18" i="142"/>
  <c r="HH18" i="75"/>
  <c r="HH18" i="141"/>
  <c r="HH18" i="99"/>
  <c r="HH18" i="72"/>
  <c r="HH18" i="81"/>
  <c r="HH18" i="18"/>
  <c r="HH18" i="71"/>
  <c r="HH18" i="98"/>
  <c r="HH18" i="80"/>
  <c r="HH18" i="69"/>
  <c r="HD18" i="145"/>
  <c r="HD18" i="144"/>
  <c r="HD18" i="142"/>
  <c r="HD18" i="143"/>
  <c r="HD18" i="141"/>
  <c r="HD18" i="75"/>
  <c r="HD18" i="72"/>
  <c r="HD18" i="81"/>
  <c r="HD18" i="99"/>
  <c r="HD18" i="18"/>
  <c r="HD18" i="71"/>
  <c r="HD18" i="98"/>
  <c r="HD18" i="80"/>
  <c r="HD18" i="69"/>
  <c r="GZ18" i="145"/>
  <c r="GZ18" i="144"/>
  <c r="GZ18" i="142"/>
  <c r="GZ18" i="143"/>
  <c r="GZ18" i="141"/>
  <c r="GZ18" i="75"/>
  <c r="GZ18" i="81"/>
  <c r="GZ18" i="72"/>
  <c r="GZ18" i="99"/>
  <c r="GZ18" i="18"/>
  <c r="GZ18" i="71"/>
  <c r="GZ18" i="98"/>
  <c r="GZ18" i="80"/>
  <c r="GZ18" i="69"/>
  <c r="GV18" i="145"/>
  <c r="GV18" i="144"/>
  <c r="GV18" i="143"/>
  <c r="GV18" i="142"/>
  <c r="GV18" i="141"/>
  <c r="GV18" i="75"/>
  <c r="GV18" i="99"/>
  <c r="GV18" i="81"/>
  <c r="GV18" i="72"/>
  <c r="GV18" i="18"/>
  <c r="GV18" i="71"/>
  <c r="GV18" i="98"/>
  <c r="GV18" i="80"/>
  <c r="GV18" i="69"/>
  <c r="GR18" i="145"/>
  <c r="GR18" i="144"/>
  <c r="GR18" i="143"/>
  <c r="GR18" i="142"/>
  <c r="GR18" i="141"/>
  <c r="GR18" i="75"/>
  <c r="GR18" i="99"/>
  <c r="GR18" i="72"/>
  <c r="GR18" i="81"/>
  <c r="GR18" i="18"/>
  <c r="GR18" i="71"/>
  <c r="GR18" i="98"/>
  <c r="GR18" i="80"/>
  <c r="GR18" i="69"/>
  <c r="GN18" i="145"/>
  <c r="GN18" i="144"/>
  <c r="GN18" i="142"/>
  <c r="GN18" i="141"/>
  <c r="GN18" i="75"/>
  <c r="GN18" i="99"/>
  <c r="GN18" i="143"/>
  <c r="GN18" i="81"/>
  <c r="GN18" i="72"/>
  <c r="GN18" i="18"/>
  <c r="GN18" i="71"/>
  <c r="GN18" i="98"/>
  <c r="GN18" i="80"/>
  <c r="GN18" i="69"/>
  <c r="GJ18" i="145"/>
  <c r="GJ18" i="144"/>
  <c r="GJ18" i="143"/>
  <c r="GJ18" i="142"/>
  <c r="GJ18" i="141"/>
  <c r="GJ18" i="75"/>
  <c r="GJ18" i="99"/>
  <c r="GJ18" i="81"/>
  <c r="GJ18" i="72"/>
  <c r="GJ18" i="18"/>
  <c r="GJ18" i="71"/>
  <c r="GJ18" i="98"/>
  <c r="GJ18" i="80"/>
  <c r="GJ18" i="69"/>
  <c r="GF18" i="145"/>
  <c r="GF18" i="144"/>
  <c r="GF18" i="143"/>
  <c r="GF18" i="142"/>
  <c r="GF18" i="141"/>
  <c r="GF18" i="75"/>
  <c r="GF18" i="99"/>
  <c r="GF18" i="81"/>
  <c r="GF18" i="72"/>
  <c r="GF18" i="18"/>
  <c r="GF18" i="71"/>
  <c r="GF18" i="98"/>
  <c r="GF18" i="80"/>
  <c r="GF18" i="69"/>
  <c r="GB18" i="145"/>
  <c r="GB18" i="144"/>
  <c r="GB18" i="143"/>
  <c r="GB18" i="142"/>
  <c r="GB18" i="141"/>
  <c r="GB18" i="75"/>
  <c r="GB18" i="99"/>
  <c r="GB18" i="81"/>
  <c r="GB18" i="72"/>
  <c r="GB18" i="18"/>
  <c r="GB18" i="71"/>
  <c r="GB18" i="98"/>
  <c r="GB18" i="80"/>
  <c r="GB18" i="69"/>
  <c r="FX18" i="145"/>
  <c r="FX18" i="144"/>
  <c r="FX18" i="143"/>
  <c r="FX18" i="142"/>
  <c r="FX18" i="141"/>
  <c r="FX18" i="75"/>
  <c r="FX18" i="99"/>
  <c r="FX18" i="81"/>
  <c r="FX18" i="72"/>
  <c r="FX18" i="18"/>
  <c r="FX18" i="71"/>
  <c r="FX18" i="98"/>
  <c r="FX18" i="80"/>
  <c r="FX18" i="69"/>
  <c r="FT18" i="145"/>
  <c r="FT18" i="144"/>
  <c r="FT18" i="143"/>
  <c r="FT18" i="142"/>
  <c r="FT18" i="141"/>
  <c r="FT18" i="75"/>
  <c r="FT18" i="99"/>
  <c r="FT18" i="81"/>
  <c r="FT18" i="72"/>
  <c r="FT18" i="18"/>
  <c r="FT18" i="71"/>
  <c r="FT18" i="98"/>
  <c r="FT18" i="80"/>
  <c r="FT18" i="69"/>
  <c r="FP18" i="145"/>
  <c r="FP18" i="143"/>
  <c r="FP18" i="144"/>
  <c r="FP18" i="75"/>
  <c r="FP18" i="142"/>
  <c r="FP18" i="99"/>
  <c r="FP18" i="141"/>
  <c r="FP18" i="81"/>
  <c r="FP18" i="72"/>
  <c r="FP18" i="18"/>
  <c r="FP18" i="71"/>
  <c r="FP18" i="98"/>
  <c r="FP18" i="80"/>
  <c r="FP18" i="69"/>
  <c r="FL18" i="145"/>
  <c r="FL18" i="143"/>
  <c r="FL18" i="144"/>
  <c r="FL18" i="142"/>
  <c r="FL18" i="75"/>
  <c r="FL18" i="141"/>
  <c r="FL18" i="99"/>
  <c r="FL18" i="81"/>
  <c r="FL18" i="72"/>
  <c r="FL18" i="18"/>
  <c r="FL18" i="71"/>
  <c r="FL18" i="98"/>
  <c r="FL18" i="80"/>
  <c r="FL18" i="69"/>
  <c r="FH18" i="145"/>
  <c r="FH18" i="144"/>
  <c r="FH18" i="143"/>
  <c r="FH18" i="142"/>
  <c r="FH18" i="75"/>
  <c r="FH18" i="141"/>
  <c r="FH18" i="99"/>
  <c r="FH18" i="18"/>
  <c r="FH18" i="81"/>
  <c r="FH18" i="72"/>
  <c r="FH18" i="71"/>
  <c r="FH18" i="98"/>
  <c r="FH18" i="80"/>
  <c r="FH18" i="69"/>
  <c r="FD18" i="145"/>
  <c r="FD18" i="144"/>
  <c r="FD18" i="143"/>
  <c r="FD18" i="142"/>
  <c r="FD18" i="75"/>
  <c r="FD18" i="99"/>
  <c r="FD18" i="141"/>
  <c r="FD18" i="81"/>
  <c r="FD18" i="18"/>
  <c r="FD18" i="72"/>
  <c r="FD18" i="71"/>
  <c r="FD18" i="98"/>
  <c r="FD18" i="80"/>
  <c r="FD18" i="69"/>
  <c r="EZ18" i="145"/>
  <c r="EZ18" i="143"/>
  <c r="EZ18" i="144"/>
  <c r="EZ18" i="75"/>
  <c r="EZ18" i="142"/>
  <c r="EZ18" i="99"/>
  <c r="EZ18" i="141"/>
  <c r="EZ18" i="81"/>
  <c r="EZ18" i="72"/>
  <c r="EZ18" i="18"/>
  <c r="EZ18" i="71"/>
  <c r="EZ18" i="98"/>
  <c r="EZ18" i="80"/>
  <c r="EZ18" i="69"/>
  <c r="EV18" i="145"/>
  <c r="EV18" i="143"/>
  <c r="EV18" i="144"/>
  <c r="EV18" i="142"/>
  <c r="EV18" i="75"/>
  <c r="EV18" i="141"/>
  <c r="EV18" i="99"/>
  <c r="EV18" i="72"/>
  <c r="EV18" i="18"/>
  <c r="EV18" i="81"/>
  <c r="EV18" i="71"/>
  <c r="EV18" i="98"/>
  <c r="EV18" i="80"/>
  <c r="EV18" i="69"/>
  <c r="ER18" i="145"/>
  <c r="ER18" i="144"/>
  <c r="ER18" i="143"/>
  <c r="ER18" i="142"/>
  <c r="ER18" i="75"/>
  <c r="ER18" i="141"/>
  <c r="ER18" i="99"/>
  <c r="ER18" i="72"/>
  <c r="ER18" i="18"/>
  <c r="ER18" i="81"/>
  <c r="ER18" i="71"/>
  <c r="ER18" i="98"/>
  <c r="ER18" i="80"/>
  <c r="ER18" i="69"/>
  <c r="EN18" i="145"/>
  <c r="EN18" i="144"/>
  <c r="EN18" i="143"/>
  <c r="EN18" i="142"/>
  <c r="EN18" i="75"/>
  <c r="EN18" i="99"/>
  <c r="EN18" i="141"/>
  <c r="EN18" i="72"/>
  <c r="EN18" i="81"/>
  <c r="EN18" i="18"/>
  <c r="EN18" i="71"/>
  <c r="EN18" i="98"/>
  <c r="EN18" i="80"/>
  <c r="EN18" i="69"/>
  <c r="EJ18" i="145"/>
  <c r="EJ18" i="143"/>
  <c r="EJ18" i="144"/>
  <c r="EJ18" i="75"/>
  <c r="EJ18" i="99"/>
  <c r="EJ18" i="141"/>
  <c r="EJ18" i="81"/>
  <c r="EJ18" i="72"/>
  <c r="EJ18" i="18"/>
  <c r="EJ18" i="142"/>
  <c r="EJ18" i="71"/>
  <c r="EJ18" i="98"/>
  <c r="EJ18" i="80"/>
  <c r="EJ18" i="69"/>
  <c r="HP17" i="145"/>
  <c r="HP17" i="144"/>
  <c r="HP17" i="142"/>
  <c r="HP17" i="143"/>
  <c r="HP17" i="141"/>
  <c r="HP17" i="75"/>
  <c r="HP17" i="81"/>
  <c r="HP17" i="72"/>
  <c r="HP17" i="99"/>
  <c r="HP17" i="18"/>
  <c r="HP17" i="71"/>
  <c r="HP17" i="98"/>
  <c r="HP17" i="80"/>
  <c r="HP17" i="69"/>
  <c r="HL17" i="145"/>
  <c r="HL17" i="144"/>
  <c r="HL17" i="142"/>
  <c r="HL17" i="143"/>
  <c r="HL17" i="141"/>
  <c r="HL17" i="75"/>
  <c r="HL17" i="81"/>
  <c r="HL17" i="99"/>
  <c r="HL17" i="72"/>
  <c r="HL17" i="18"/>
  <c r="HL17" i="71"/>
  <c r="HL17" i="98"/>
  <c r="HL17" i="80"/>
  <c r="HL17" i="69"/>
  <c r="HH17" i="145"/>
  <c r="HH17" i="144"/>
  <c r="HH17" i="143"/>
  <c r="HH17" i="142"/>
  <c r="HH17" i="141"/>
  <c r="HH17" i="75"/>
  <c r="HH17" i="81"/>
  <c r="HH17" i="72"/>
  <c r="HH17" i="18"/>
  <c r="HH17" i="99"/>
  <c r="HH17" i="71"/>
  <c r="HH17" i="98"/>
  <c r="HH17" i="69"/>
  <c r="HH17" i="80"/>
  <c r="HD17" i="145"/>
  <c r="HD17" i="144"/>
  <c r="HD17" i="142"/>
  <c r="HD17" i="143"/>
  <c r="HD17" i="75"/>
  <c r="HD17" i="141"/>
  <c r="HD17" i="81"/>
  <c r="HD17" i="72"/>
  <c r="HD17" i="18"/>
  <c r="HD17" i="99"/>
  <c r="HD17" i="71"/>
  <c r="HD17" i="98"/>
  <c r="HD17" i="80"/>
  <c r="HD17" i="69"/>
  <c r="GZ17" i="145"/>
  <c r="GZ17" i="144"/>
  <c r="GZ17" i="143"/>
  <c r="GZ17" i="142"/>
  <c r="GZ17" i="75"/>
  <c r="GZ17" i="81"/>
  <c r="GZ17" i="72"/>
  <c r="GZ17" i="99"/>
  <c r="GZ17" i="18"/>
  <c r="GZ17" i="141"/>
  <c r="GZ17" i="71"/>
  <c r="GZ17" i="98"/>
  <c r="GZ17" i="80"/>
  <c r="GZ17" i="69"/>
  <c r="GV17" i="145"/>
  <c r="GV17" i="144"/>
  <c r="GV17" i="143"/>
  <c r="GV17" i="142"/>
  <c r="GV17" i="75"/>
  <c r="GV17" i="81"/>
  <c r="GV17" i="141"/>
  <c r="GV17" i="72"/>
  <c r="GV17" i="18"/>
  <c r="GV17" i="99"/>
  <c r="GV17" i="71"/>
  <c r="GV17" i="98"/>
  <c r="GV17" i="80"/>
  <c r="GV17" i="69"/>
  <c r="GR17" i="145"/>
  <c r="GR17" i="144"/>
  <c r="GR17" i="143"/>
  <c r="GR17" i="142"/>
  <c r="GR17" i="75"/>
  <c r="GR17" i="141"/>
  <c r="GR17" i="81"/>
  <c r="GR17" i="72"/>
  <c r="GR17" i="99"/>
  <c r="GR17" i="18"/>
  <c r="GR17" i="71"/>
  <c r="GR17" i="98"/>
  <c r="GR17" i="80"/>
  <c r="GR17" i="69"/>
  <c r="GN17" i="145"/>
  <c r="GN17" i="144"/>
  <c r="GN17" i="142"/>
  <c r="GN17" i="75"/>
  <c r="GN17" i="143"/>
  <c r="GN17" i="141"/>
  <c r="GN17" i="81"/>
  <c r="GN17" i="99"/>
  <c r="GN17" i="72"/>
  <c r="GN17" i="18"/>
  <c r="GN17" i="71"/>
  <c r="GN17" i="98"/>
  <c r="GN17" i="69"/>
  <c r="GN17" i="80"/>
  <c r="GJ17" i="145"/>
  <c r="GJ17" i="144"/>
  <c r="GJ17" i="143"/>
  <c r="GJ17" i="142"/>
  <c r="GJ17" i="75"/>
  <c r="GJ17" i="141"/>
  <c r="GJ17" i="81"/>
  <c r="GJ17" i="72"/>
  <c r="GJ17" i="18"/>
  <c r="GJ17" i="99"/>
  <c r="GJ17" i="71"/>
  <c r="GJ17" i="98"/>
  <c r="GJ17" i="80"/>
  <c r="GJ17" i="69"/>
  <c r="GF17" i="145"/>
  <c r="GF17" i="144"/>
  <c r="GF17" i="143"/>
  <c r="GF17" i="142"/>
  <c r="GF17" i="75"/>
  <c r="GF17" i="141"/>
  <c r="GF17" i="81"/>
  <c r="GF17" i="72"/>
  <c r="GF17" i="18"/>
  <c r="GF17" i="99"/>
  <c r="GF17" i="71"/>
  <c r="GF17" i="98"/>
  <c r="GF17" i="80"/>
  <c r="GF17" i="69"/>
  <c r="GB17" i="145"/>
  <c r="GB17" i="144"/>
  <c r="GB17" i="143"/>
  <c r="GB17" i="142"/>
  <c r="GB17" i="75"/>
  <c r="GB17" i="141"/>
  <c r="GB17" i="81"/>
  <c r="GB17" i="72"/>
  <c r="GB17" i="99"/>
  <c r="GB17" i="18"/>
  <c r="GB17" i="71"/>
  <c r="GB17" i="98"/>
  <c r="GB17" i="69"/>
  <c r="GB17" i="80"/>
  <c r="FX17" i="145"/>
  <c r="FX17" i="144"/>
  <c r="FX17" i="142"/>
  <c r="FX17" i="75"/>
  <c r="FX17" i="143"/>
  <c r="FX17" i="141"/>
  <c r="FX17" i="81"/>
  <c r="FX17" i="99"/>
  <c r="FX17" i="72"/>
  <c r="FX17" i="18"/>
  <c r="FX17" i="71"/>
  <c r="FX17" i="98"/>
  <c r="FX17" i="80"/>
  <c r="FX17" i="69"/>
  <c r="FT17" i="145"/>
  <c r="FT17" i="144"/>
  <c r="FT17" i="143"/>
  <c r="FT17" i="142"/>
  <c r="FT17" i="75"/>
  <c r="FT17" i="141"/>
  <c r="FT17" i="81"/>
  <c r="FT17" i="72"/>
  <c r="FT17" i="18"/>
  <c r="FT17" i="99"/>
  <c r="FT17" i="71"/>
  <c r="FT17" i="98"/>
  <c r="FT17" i="80"/>
  <c r="FT17" i="69"/>
  <c r="FP17" i="145"/>
  <c r="FP17" i="144"/>
  <c r="FP17" i="143"/>
  <c r="FP17" i="142"/>
  <c r="FP17" i="75"/>
  <c r="FP17" i="141"/>
  <c r="FP17" i="81"/>
  <c r="FP17" i="72"/>
  <c r="FP17" i="18"/>
  <c r="FP17" i="99"/>
  <c r="FP17" i="71"/>
  <c r="FP17" i="98"/>
  <c r="FP17" i="80"/>
  <c r="FP17" i="69"/>
  <c r="FL17" i="145"/>
  <c r="FL17" i="144"/>
  <c r="FL17" i="143"/>
  <c r="FL17" i="142"/>
  <c r="FL17" i="75"/>
  <c r="FL17" i="141"/>
  <c r="FL17" i="81"/>
  <c r="FL17" i="72"/>
  <c r="FL17" i="99"/>
  <c r="FL17" i="18"/>
  <c r="FL17" i="71"/>
  <c r="FL17" i="98"/>
  <c r="FL17" i="80"/>
  <c r="FL17" i="69"/>
  <c r="FH17" i="145"/>
  <c r="FH17" i="144"/>
  <c r="FH17" i="142"/>
  <c r="FH17" i="143"/>
  <c r="FH17" i="75"/>
  <c r="FH17" i="141"/>
  <c r="FH17" i="81"/>
  <c r="FH17" i="99"/>
  <c r="FH17" i="72"/>
  <c r="FH17" i="18"/>
  <c r="FH17" i="71"/>
  <c r="FH17" i="98"/>
  <c r="FH17" i="80"/>
  <c r="FH17" i="69"/>
  <c r="FD17" i="145"/>
  <c r="FD17" i="144"/>
  <c r="FD17" i="143"/>
  <c r="FD17" i="142"/>
  <c r="FD17" i="75"/>
  <c r="FD17" i="141"/>
  <c r="FD17" i="81"/>
  <c r="FD17" i="72"/>
  <c r="FD17" i="18"/>
  <c r="FD17" i="99"/>
  <c r="FD17" i="71"/>
  <c r="FD17" i="98"/>
  <c r="FD17" i="69"/>
  <c r="FD17" i="80"/>
  <c r="EZ17" i="145"/>
  <c r="EZ17" i="144"/>
  <c r="EZ17" i="143"/>
  <c r="EZ17" i="142"/>
  <c r="EZ17" i="75"/>
  <c r="EZ17" i="141"/>
  <c r="EZ17" i="81"/>
  <c r="EZ17" i="18"/>
  <c r="EZ17" i="99"/>
  <c r="EZ17" i="72"/>
  <c r="EZ17" i="71"/>
  <c r="EZ17" i="98"/>
  <c r="EZ17" i="80"/>
  <c r="EZ17" i="69"/>
  <c r="EV17" i="145"/>
  <c r="EV17" i="144"/>
  <c r="EV17" i="143"/>
  <c r="EV17" i="142"/>
  <c r="EV17" i="75"/>
  <c r="EV17" i="141"/>
  <c r="EV17" i="81"/>
  <c r="EV17" i="99"/>
  <c r="EV17" i="18"/>
  <c r="EV17" i="72"/>
  <c r="EV17" i="71"/>
  <c r="EV17" i="98"/>
  <c r="EV17" i="80"/>
  <c r="EV17" i="69"/>
  <c r="ER17" i="145"/>
  <c r="ER17" i="144"/>
  <c r="ER17" i="142"/>
  <c r="ER17" i="75"/>
  <c r="ER17" i="141"/>
  <c r="ER17" i="81"/>
  <c r="ER17" i="99"/>
  <c r="ER17" i="18"/>
  <c r="ER17" i="72"/>
  <c r="ER17" i="143"/>
  <c r="ER17" i="71"/>
  <c r="ER17" i="98"/>
  <c r="ER17" i="80"/>
  <c r="ER17" i="69"/>
  <c r="EN17" i="145"/>
  <c r="EN17" i="144"/>
  <c r="EN17" i="143"/>
  <c r="EN17" i="142"/>
  <c r="EN17" i="75"/>
  <c r="EN17" i="141"/>
  <c r="EN17" i="81"/>
  <c r="EN17" i="18"/>
  <c r="EN17" i="72"/>
  <c r="EN17" i="99"/>
  <c r="EN17" i="71"/>
  <c r="EN17" i="98"/>
  <c r="EN17" i="80"/>
  <c r="EN17" i="69"/>
  <c r="EJ17" i="145"/>
  <c r="EJ17" i="144"/>
  <c r="EJ17" i="143"/>
  <c r="EJ17" i="142"/>
  <c r="EJ17" i="141"/>
  <c r="EJ17" i="75"/>
  <c r="EJ17" i="81"/>
  <c r="EJ17" i="18"/>
  <c r="EJ17" i="99"/>
  <c r="EJ17" i="72"/>
  <c r="EJ17" i="71"/>
  <c r="EJ17" i="98"/>
  <c r="EJ17" i="80"/>
  <c r="EJ17" i="69"/>
  <c r="HP15" i="145"/>
  <c r="HP15" i="144"/>
  <c r="HP15" i="143"/>
  <c r="HP15" i="142"/>
  <c r="HP15" i="81"/>
  <c r="HP15" i="141"/>
  <c r="HP15" i="75"/>
  <c r="HP15" i="99"/>
  <c r="HP15" i="72"/>
  <c r="HP15" i="18"/>
  <c r="HP15" i="71"/>
  <c r="HP15" i="98"/>
  <c r="HP15" i="80"/>
  <c r="HP15" i="69"/>
  <c r="HL15" i="145"/>
  <c r="HL15" i="144"/>
  <c r="HL15" i="143"/>
  <c r="HL15" i="142"/>
  <c r="HL15" i="81"/>
  <c r="HL15" i="141"/>
  <c r="HL15" i="75"/>
  <c r="HL15" i="99"/>
  <c r="HL15" i="72"/>
  <c r="HL15" i="18"/>
  <c r="HL15" i="71"/>
  <c r="HL15" i="98"/>
  <c r="HL15" i="80"/>
  <c r="HL15" i="69"/>
  <c r="HH15" i="145"/>
  <c r="HH15" i="144"/>
  <c r="HH15" i="143"/>
  <c r="HH15" i="142"/>
  <c r="HH15" i="141"/>
  <c r="HH15" i="75"/>
  <c r="HH15" i="81"/>
  <c r="HH15" i="99"/>
  <c r="HH15" i="72"/>
  <c r="HH15" i="18"/>
  <c r="HH15" i="71"/>
  <c r="HH15" i="98"/>
  <c r="HH15" i="80"/>
  <c r="HH15" i="69"/>
  <c r="HD15" i="145"/>
  <c r="HD15" i="144"/>
  <c r="HD15" i="142"/>
  <c r="HD15" i="143"/>
  <c r="HD15" i="141"/>
  <c r="HD15" i="75"/>
  <c r="HD15" i="81"/>
  <c r="HD15" i="99"/>
  <c r="HD15" i="72"/>
  <c r="HD15" i="18"/>
  <c r="HD15" i="71"/>
  <c r="HD15" i="98"/>
  <c r="HD15" i="80"/>
  <c r="HD15" i="69"/>
  <c r="GZ15" i="145"/>
  <c r="GZ15" i="144"/>
  <c r="GZ15" i="143"/>
  <c r="GZ15" i="142"/>
  <c r="GZ15" i="141"/>
  <c r="GZ15" i="81"/>
  <c r="GZ15" i="99"/>
  <c r="GZ15" i="75"/>
  <c r="GZ15" i="72"/>
  <c r="GZ15" i="18"/>
  <c r="GZ15" i="71"/>
  <c r="GZ15" i="98"/>
  <c r="GZ15" i="80"/>
  <c r="GZ15" i="69"/>
  <c r="GV15" i="145"/>
  <c r="GV15" i="144"/>
  <c r="GV15" i="143"/>
  <c r="GV15" i="142"/>
  <c r="GV15" i="141"/>
  <c r="GV15" i="75"/>
  <c r="GV15" i="99"/>
  <c r="GV15" i="81"/>
  <c r="GV15" i="72"/>
  <c r="GV15" i="18"/>
  <c r="GV15" i="71"/>
  <c r="GV15" i="98"/>
  <c r="GV15" i="80"/>
  <c r="GV15" i="69"/>
  <c r="GR15" i="145"/>
  <c r="GR15" i="144"/>
  <c r="GR15" i="143"/>
  <c r="GR15" i="142"/>
  <c r="GR15" i="141"/>
  <c r="GR15" i="75"/>
  <c r="GR15" i="99"/>
  <c r="GR15" i="81"/>
  <c r="GR15" i="72"/>
  <c r="GR15" i="18"/>
  <c r="GR15" i="71"/>
  <c r="GR15" i="98"/>
  <c r="GR15" i="80"/>
  <c r="GR15" i="69"/>
  <c r="GN15" i="145"/>
  <c r="GN15" i="144"/>
  <c r="GN15" i="141"/>
  <c r="GN15" i="75"/>
  <c r="GN15" i="143"/>
  <c r="GN15" i="142"/>
  <c r="GN15" i="99"/>
  <c r="GN15" i="81"/>
  <c r="GN15" i="72"/>
  <c r="GN15" i="18"/>
  <c r="GN15" i="71"/>
  <c r="GN15" i="98"/>
  <c r="GN15" i="80"/>
  <c r="GN15" i="69"/>
  <c r="GJ15" i="145"/>
  <c r="GJ15" i="144"/>
  <c r="GJ15" i="143"/>
  <c r="GJ15" i="141"/>
  <c r="GJ15" i="142"/>
  <c r="GJ15" i="75"/>
  <c r="GJ15" i="99"/>
  <c r="GJ15" i="81"/>
  <c r="GJ15" i="72"/>
  <c r="GJ15" i="18"/>
  <c r="GJ15" i="71"/>
  <c r="GJ15" i="98"/>
  <c r="GJ15" i="80"/>
  <c r="GJ15" i="69"/>
  <c r="GF15" i="145"/>
  <c r="GF15" i="144"/>
  <c r="GF15" i="143"/>
  <c r="GF15" i="142"/>
  <c r="GF15" i="141"/>
  <c r="GF15" i="75"/>
  <c r="GF15" i="99"/>
  <c r="GF15" i="81"/>
  <c r="GF15" i="72"/>
  <c r="GF15" i="18"/>
  <c r="GF15" i="71"/>
  <c r="GF15" i="98"/>
  <c r="GF15" i="80"/>
  <c r="GF15" i="69"/>
  <c r="GB15" i="145"/>
  <c r="GB15" i="144"/>
  <c r="GB15" i="143"/>
  <c r="GB15" i="142"/>
  <c r="GB15" i="141"/>
  <c r="GB15" i="75"/>
  <c r="GB15" i="99"/>
  <c r="GB15" i="81"/>
  <c r="GB15" i="72"/>
  <c r="GB15" i="18"/>
  <c r="GB15" i="71"/>
  <c r="GB15" i="98"/>
  <c r="GB15" i="80"/>
  <c r="GB15" i="69"/>
  <c r="FX15" i="145"/>
  <c r="FX15" i="144"/>
  <c r="FX15" i="143"/>
  <c r="FX15" i="141"/>
  <c r="FX15" i="75"/>
  <c r="FX15" i="142"/>
  <c r="FX15" i="99"/>
  <c r="FX15" i="81"/>
  <c r="FX15" i="72"/>
  <c r="FX15" i="18"/>
  <c r="FX15" i="71"/>
  <c r="FX15" i="98"/>
  <c r="FX15" i="80"/>
  <c r="FX15" i="69"/>
  <c r="FT15" i="145"/>
  <c r="FT15" i="144"/>
  <c r="FT15" i="143"/>
  <c r="FT15" i="141"/>
  <c r="FT15" i="142"/>
  <c r="FT15" i="75"/>
  <c r="FT15" i="99"/>
  <c r="FT15" i="81"/>
  <c r="FT15" i="72"/>
  <c r="FT15" i="18"/>
  <c r="FT15" i="71"/>
  <c r="FT15" i="98"/>
  <c r="FT15" i="80"/>
  <c r="FT15" i="69"/>
  <c r="FP15" i="145"/>
  <c r="FP15" i="144"/>
  <c r="FP15" i="143"/>
  <c r="FP15" i="142"/>
  <c r="FP15" i="75"/>
  <c r="FP15" i="99"/>
  <c r="FP15" i="81"/>
  <c r="FP15" i="141"/>
  <c r="FP15" i="72"/>
  <c r="FP15" i="18"/>
  <c r="FP15" i="71"/>
  <c r="FP15" i="98"/>
  <c r="FP15" i="80"/>
  <c r="FP15" i="69"/>
  <c r="FL15" i="145"/>
  <c r="FL15" i="144"/>
  <c r="FL15" i="143"/>
  <c r="FL15" i="142"/>
  <c r="FL15" i="75"/>
  <c r="FL15" i="99"/>
  <c r="FL15" i="81"/>
  <c r="FL15" i="141"/>
  <c r="FL15" i="72"/>
  <c r="FL15" i="18"/>
  <c r="FL15" i="71"/>
  <c r="FL15" i="98"/>
  <c r="FL15" i="80"/>
  <c r="FL15" i="69"/>
  <c r="FH15" i="145"/>
  <c r="FH15" i="144"/>
  <c r="FH15" i="143"/>
  <c r="FH15" i="142"/>
  <c r="FH15" i="75"/>
  <c r="FH15" i="141"/>
  <c r="FH15" i="99"/>
  <c r="FH15" i="81"/>
  <c r="FH15" i="72"/>
  <c r="FH15" i="18"/>
  <c r="FH15" i="71"/>
  <c r="FH15" i="98"/>
  <c r="FH15" i="80"/>
  <c r="FH15" i="69"/>
  <c r="FD15" i="145"/>
  <c r="FD15" i="144"/>
  <c r="FD15" i="143"/>
  <c r="FD15" i="142"/>
  <c r="FD15" i="75"/>
  <c r="FD15" i="141"/>
  <c r="FD15" i="99"/>
  <c r="FD15" i="81"/>
  <c r="FD15" i="72"/>
  <c r="FD15" i="18"/>
  <c r="FD15" i="71"/>
  <c r="FD15" i="98"/>
  <c r="FD15" i="80"/>
  <c r="FD15" i="69"/>
  <c r="EZ15" i="145"/>
  <c r="EZ15" i="144"/>
  <c r="EZ15" i="143"/>
  <c r="EZ15" i="142"/>
  <c r="EZ15" i="75"/>
  <c r="EZ15" i="99"/>
  <c r="EZ15" i="81"/>
  <c r="EZ15" i="141"/>
  <c r="EZ15" i="72"/>
  <c r="EZ15" i="18"/>
  <c r="EZ15" i="71"/>
  <c r="EZ15" i="98"/>
  <c r="EZ15" i="80"/>
  <c r="EZ15" i="69"/>
  <c r="EV15" i="145"/>
  <c r="EV15" i="144"/>
  <c r="EV15" i="143"/>
  <c r="EV15" i="142"/>
  <c r="EV15" i="75"/>
  <c r="EV15" i="99"/>
  <c r="EV15" i="81"/>
  <c r="EV15" i="141"/>
  <c r="EV15" i="72"/>
  <c r="EV15" i="18"/>
  <c r="EV15" i="71"/>
  <c r="EV15" i="98"/>
  <c r="EV15" i="80"/>
  <c r="EV15" i="69"/>
  <c r="ER15" i="145"/>
  <c r="ER15" i="144"/>
  <c r="ER15" i="143"/>
  <c r="ER15" i="142"/>
  <c r="ER15" i="75"/>
  <c r="ER15" i="141"/>
  <c r="ER15" i="99"/>
  <c r="ER15" i="81"/>
  <c r="ER15" i="72"/>
  <c r="ER15" i="18"/>
  <c r="ER15" i="71"/>
  <c r="ER15" i="98"/>
  <c r="ER15" i="80"/>
  <c r="ER15" i="69"/>
  <c r="EN15" i="145"/>
  <c r="EN15" i="144"/>
  <c r="EN15" i="143"/>
  <c r="EN15" i="142"/>
  <c r="EN15" i="75"/>
  <c r="EN15" i="141"/>
  <c r="EN15" i="99"/>
  <c r="EN15" i="81"/>
  <c r="EN15" i="72"/>
  <c r="EN15" i="18"/>
  <c r="EN15" i="71"/>
  <c r="EN15" i="98"/>
  <c r="EN15" i="80"/>
  <c r="EN15" i="69"/>
  <c r="EJ15" i="145"/>
  <c r="EJ15" i="144"/>
  <c r="EJ15" i="143"/>
  <c r="EJ15" i="142"/>
  <c r="EJ15" i="75"/>
  <c r="EJ15" i="99"/>
  <c r="EJ15" i="81"/>
  <c r="EJ15" i="72"/>
  <c r="EJ15" i="18"/>
  <c r="EJ15" i="141"/>
  <c r="EJ15" i="71"/>
  <c r="EJ15" i="98"/>
  <c r="EJ15" i="80"/>
  <c r="EJ15" i="69"/>
  <c r="HP14" i="145"/>
  <c r="HP14" i="144"/>
  <c r="HP14" i="142"/>
  <c r="HP14" i="143"/>
  <c r="HP14" i="75"/>
  <c r="HP14" i="141"/>
  <c r="HP14" i="81"/>
  <c r="HP14" i="18"/>
  <c r="HP14" i="72"/>
  <c r="HP14" i="99"/>
  <c r="HP14" i="71"/>
  <c r="HP14" i="98"/>
  <c r="HP14" i="69"/>
  <c r="HP14" i="80"/>
  <c r="HL14" i="145"/>
  <c r="HL14" i="144"/>
  <c r="HL14" i="142"/>
  <c r="HL14" i="143"/>
  <c r="HL14" i="75"/>
  <c r="HL14" i="141"/>
  <c r="HL14" i="81"/>
  <c r="HL14" i="18"/>
  <c r="HL14" i="99"/>
  <c r="HL14" i="72"/>
  <c r="HL14" i="71"/>
  <c r="HL14" i="98"/>
  <c r="HL14" i="80"/>
  <c r="HL14" i="69"/>
  <c r="HH14" i="145"/>
  <c r="HH14" i="144"/>
  <c r="HH14" i="143"/>
  <c r="HH14" i="142"/>
  <c r="HH14" i="75"/>
  <c r="HH14" i="141"/>
  <c r="HH14" i="81"/>
  <c r="HH14" i="99"/>
  <c r="HH14" i="18"/>
  <c r="HH14" i="72"/>
  <c r="HH14" i="71"/>
  <c r="HH14" i="98"/>
  <c r="HH14" i="80"/>
  <c r="HH14" i="69"/>
  <c r="HD14" i="145"/>
  <c r="HD14" i="144"/>
  <c r="HD14" i="142"/>
  <c r="HD14" i="75"/>
  <c r="HD14" i="141"/>
  <c r="HD14" i="143"/>
  <c r="HD14" i="81"/>
  <c r="HD14" i="99"/>
  <c r="HD14" i="18"/>
  <c r="HD14" i="72"/>
  <c r="HD14" i="71"/>
  <c r="HD14" i="98"/>
  <c r="HD14" i="80"/>
  <c r="HD14" i="69"/>
  <c r="GZ14" i="145"/>
  <c r="GZ14" i="144"/>
  <c r="GZ14" i="142"/>
  <c r="GZ14" i="143"/>
  <c r="GZ14" i="75"/>
  <c r="GZ14" i="141"/>
  <c r="GZ14" i="81"/>
  <c r="GZ14" i="18"/>
  <c r="GZ14" i="72"/>
  <c r="GZ14" i="99"/>
  <c r="GZ14" i="71"/>
  <c r="GZ14" i="98"/>
  <c r="GZ14" i="80"/>
  <c r="GZ14" i="69"/>
  <c r="GV14" i="145"/>
  <c r="GV14" i="144"/>
  <c r="GV14" i="142"/>
  <c r="GV14" i="143"/>
  <c r="GV14" i="75"/>
  <c r="GV14" i="141"/>
  <c r="GV14" i="81"/>
  <c r="GV14" i="99"/>
  <c r="GV14" i="18"/>
  <c r="GV14" i="72"/>
  <c r="GV14" i="71"/>
  <c r="GV14" i="98"/>
  <c r="GV14" i="80"/>
  <c r="GV14" i="69"/>
  <c r="GR14" i="145"/>
  <c r="GR14" i="144"/>
  <c r="GR14" i="143"/>
  <c r="GR14" i="142"/>
  <c r="GR14" i="75"/>
  <c r="GR14" i="141"/>
  <c r="GR14" i="81"/>
  <c r="GR14" i="99"/>
  <c r="GR14" i="18"/>
  <c r="GR14" i="72"/>
  <c r="GR14" i="71"/>
  <c r="GR14" i="98"/>
  <c r="GR14" i="80"/>
  <c r="GR14" i="69"/>
  <c r="GN14" i="145"/>
  <c r="GN14" i="144"/>
  <c r="GN14" i="142"/>
  <c r="GN14" i="75"/>
  <c r="GN14" i="143"/>
  <c r="GN14" i="141"/>
  <c r="GN14" i="81"/>
  <c r="GN14" i="18"/>
  <c r="GN14" i="72"/>
  <c r="GN14" i="99"/>
  <c r="GN14" i="71"/>
  <c r="GN14" i="98"/>
  <c r="GN14" i="80"/>
  <c r="GN14" i="69"/>
  <c r="GJ14" i="145"/>
  <c r="GJ14" i="144"/>
  <c r="GJ14" i="142"/>
  <c r="GJ14" i="143"/>
  <c r="GJ14" i="75"/>
  <c r="GJ14" i="141"/>
  <c r="GJ14" i="81"/>
  <c r="GJ14" i="18"/>
  <c r="GJ14" i="99"/>
  <c r="GJ14" i="72"/>
  <c r="GJ14" i="71"/>
  <c r="GJ14" i="98"/>
  <c r="GJ14" i="69"/>
  <c r="GJ14" i="80"/>
  <c r="GF14" i="145"/>
  <c r="GF14" i="144"/>
  <c r="GF14" i="143"/>
  <c r="GF14" i="142"/>
  <c r="GF14" i="75"/>
  <c r="GF14" i="141"/>
  <c r="GF14" i="81"/>
  <c r="GF14" i="99"/>
  <c r="GF14" i="18"/>
  <c r="GF14" i="72"/>
  <c r="GF14" i="71"/>
  <c r="GF14" i="98"/>
  <c r="GF14" i="80"/>
  <c r="GF14" i="69"/>
  <c r="GB14" i="145"/>
  <c r="GB14" i="144"/>
  <c r="GB14" i="142"/>
  <c r="GB14" i="143"/>
  <c r="GB14" i="75"/>
  <c r="GB14" i="141"/>
  <c r="GB14" i="81"/>
  <c r="GB14" i="99"/>
  <c r="GB14" i="18"/>
  <c r="GB14" i="72"/>
  <c r="GB14" i="71"/>
  <c r="GB14" i="98"/>
  <c r="GB14" i="80"/>
  <c r="GB14" i="69"/>
  <c r="FX14" i="145"/>
  <c r="FX14" i="144"/>
  <c r="FX14" i="142"/>
  <c r="FX14" i="143"/>
  <c r="FX14" i="75"/>
  <c r="FX14" i="141"/>
  <c r="FX14" i="81"/>
  <c r="FX14" i="18"/>
  <c r="FX14" i="72"/>
  <c r="FX14" i="99"/>
  <c r="FX14" i="71"/>
  <c r="FX14" i="98"/>
  <c r="FX14" i="80"/>
  <c r="FX14" i="69"/>
  <c r="FT14" i="145"/>
  <c r="FT14" i="144"/>
  <c r="FT14" i="142"/>
  <c r="FT14" i="143"/>
  <c r="FT14" i="75"/>
  <c r="FT14" i="141"/>
  <c r="FT14" i="81"/>
  <c r="FT14" i="18"/>
  <c r="FT14" i="99"/>
  <c r="FT14" i="72"/>
  <c r="FT14" i="71"/>
  <c r="FT14" i="98"/>
  <c r="FT14" i="80"/>
  <c r="FT14" i="69"/>
  <c r="FP14" i="144"/>
  <c r="FP14" i="143"/>
  <c r="FP14" i="142"/>
  <c r="FP14" i="145"/>
  <c r="FP14" i="75"/>
  <c r="FP14" i="141"/>
  <c r="FP14" i="81"/>
  <c r="FP14" i="99"/>
  <c r="FP14" i="18"/>
  <c r="FP14" i="72"/>
  <c r="FP14" i="71"/>
  <c r="FP14" i="98"/>
  <c r="FP14" i="80"/>
  <c r="FP14" i="69"/>
  <c r="FL14" i="144"/>
  <c r="FL14" i="145"/>
  <c r="FL14" i="142"/>
  <c r="FL14" i="75"/>
  <c r="FL14" i="141"/>
  <c r="FL14" i="143"/>
  <c r="FL14" i="81"/>
  <c r="FL14" i="99"/>
  <c r="FL14" i="18"/>
  <c r="FL14" i="72"/>
  <c r="FL14" i="71"/>
  <c r="FL14" i="98"/>
  <c r="FL14" i="69"/>
  <c r="FL14" i="80"/>
  <c r="FH14" i="144"/>
  <c r="FH14" i="145"/>
  <c r="FH14" i="142"/>
  <c r="FH14" i="143"/>
  <c r="FH14" i="75"/>
  <c r="FH14" i="141"/>
  <c r="FH14" i="81"/>
  <c r="FH14" i="18"/>
  <c r="FH14" i="72"/>
  <c r="FH14" i="99"/>
  <c r="FH14" i="71"/>
  <c r="FH14" i="98"/>
  <c r="FH14" i="80"/>
  <c r="FH14" i="69"/>
  <c r="FD14" i="144"/>
  <c r="FD14" i="145"/>
  <c r="FD14" i="142"/>
  <c r="FD14" i="143"/>
  <c r="FD14" i="75"/>
  <c r="FD14" i="141"/>
  <c r="FD14" i="81"/>
  <c r="FD14" i="18"/>
  <c r="FD14" i="99"/>
  <c r="FD14" i="72"/>
  <c r="FD14" i="71"/>
  <c r="FD14" i="98"/>
  <c r="FD14" i="80"/>
  <c r="FD14" i="69"/>
  <c r="EZ14" i="144"/>
  <c r="EZ14" i="143"/>
  <c r="EZ14" i="142"/>
  <c r="EZ14" i="145"/>
  <c r="EZ14" i="75"/>
  <c r="EZ14" i="141"/>
  <c r="EZ14" i="81"/>
  <c r="EZ14" i="99"/>
  <c r="EZ14" i="18"/>
  <c r="EZ14" i="72"/>
  <c r="EZ14" i="71"/>
  <c r="EZ14" i="98"/>
  <c r="EZ14" i="69"/>
  <c r="EZ14" i="80"/>
  <c r="EV14" i="144"/>
  <c r="EV14" i="145"/>
  <c r="EV14" i="142"/>
  <c r="EV14" i="75"/>
  <c r="EV14" i="141"/>
  <c r="EV14" i="143"/>
  <c r="EV14" i="81"/>
  <c r="EV14" i="99"/>
  <c r="EV14" i="18"/>
  <c r="EV14" i="72"/>
  <c r="EV14" i="71"/>
  <c r="EV14" i="98"/>
  <c r="EV14" i="80"/>
  <c r="EV14" i="69"/>
  <c r="ER14" i="144"/>
  <c r="ER14" i="145"/>
  <c r="ER14" i="142"/>
  <c r="ER14" i="143"/>
  <c r="ER14" i="75"/>
  <c r="ER14" i="141"/>
  <c r="ER14" i="81"/>
  <c r="ER14" i="18"/>
  <c r="ER14" i="72"/>
  <c r="ER14" i="99"/>
  <c r="ER14" i="71"/>
  <c r="ER14" i="98"/>
  <c r="ER14" i="80"/>
  <c r="ER14" i="69"/>
  <c r="EN14" i="144"/>
  <c r="EN14" i="145"/>
  <c r="EN14" i="142"/>
  <c r="EN14" i="143"/>
  <c r="EN14" i="75"/>
  <c r="EN14" i="141"/>
  <c r="EN14" i="81"/>
  <c r="EN14" i="18"/>
  <c r="EN14" i="99"/>
  <c r="EN14" i="72"/>
  <c r="EN14" i="71"/>
  <c r="EN14" i="98"/>
  <c r="EN14" i="80"/>
  <c r="EN14" i="69"/>
  <c r="EJ14" i="144"/>
  <c r="EJ14" i="145"/>
  <c r="EJ14" i="143"/>
  <c r="EJ14" i="142"/>
  <c r="EJ14" i="141"/>
  <c r="EJ14" i="75"/>
  <c r="EJ14" i="81"/>
  <c r="EJ14" i="99"/>
  <c r="EJ14" i="18"/>
  <c r="EJ14" i="72"/>
  <c r="EJ14" i="71"/>
  <c r="EJ14" i="98"/>
  <c r="EJ14" i="80"/>
  <c r="EJ14" i="69"/>
  <c r="HO12" i="145"/>
  <c r="HO12" i="144"/>
  <c r="HO12" i="143"/>
  <c r="HO12" i="142"/>
  <c r="HO12" i="75"/>
  <c r="HO12" i="141"/>
  <c r="HO12" i="99"/>
  <c r="HO12" i="81"/>
  <c r="HO12" i="72"/>
  <c r="HO12" i="18"/>
  <c r="HO12" i="71"/>
  <c r="HO12" i="98"/>
  <c r="HO12" i="69"/>
  <c r="HO12" i="80"/>
  <c r="HG12" i="98"/>
  <c r="GY12" i="145"/>
  <c r="GY12" i="144"/>
  <c r="GY12" i="143"/>
  <c r="GY12" i="142"/>
  <c r="GY12" i="75"/>
  <c r="GY12" i="141"/>
  <c r="GY12" i="99"/>
  <c r="GY12" i="81"/>
  <c r="GY12" i="72"/>
  <c r="GY12" i="18"/>
  <c r="GY12" i="71"/>
  <c r="GY12" i="98"/>
  <c r="GY12" i="69"/>
  <c r="GY12" i="80"/>
  <c r="GQ12" i="145"/>
  <c r="GQ12" i="144"/>
  <c r="GQ12" i="143"/>
  <c r="GQ12" i="142"/>
  <c r="GQ12" i="141"/>
  <c r="GQ12" i="75"/>
  <c r="GQ12" i="99"/>
  <c r="GQ12" i="81"/>
  <c r="GQ12" i="72"/>
  <c r="GQ12" i="18"/>
  <c r="GQ12" i="71"/>
  <c r="GQ12" i="98"/>
  <c r="GQ12" i="69"/>
  <c r="GQ12" i="80"/>
  <c r="GH12" i="145"/>
  <c r="GH12" i="144"/>
  <c r="GH12" i="143"/>
  <c r="GH12" i="142"/>
  <c r="GH12" i="75"/>
  <c r="GH12" i="81"/>
  <c r="GH12" i="141"/>
  <c r="GH12" i="72"/>
  <c r="GH12" i="18"/>
  <c r="GH12" i="99"/>
  <c r="GH12" i="71"/>
  <c r="GH12" i="98"/>
  <c r="GH12" i="69"/>
  <c r="GH12" i="80"/>
  <c r="GD12" i="145"/>
  <c r="GD12" i="144"/>
  <c r="GD12" i="143"/>
  <c r="GD12" i="75"/>
  <c r="GD12" i="142"/>
  <c r="GD12" i="141"/>
  <c r="GD12" i="81"/>
  <c r="GD12" i="72"/>
  <c r="GD12" i="18"/>
  <c r="GD12" i="99"/>
  <c r="GD12" i="71"/>
  <c r="GD12" i="98"/>
  <c r="GD12" i="69"/>
  <c r="GD12" i="80"/>
  <c r="FZ12" i="145"/>
  <c r="FZ12" i="144"/>
  <c r="FZ12" i="143"/>
  <c r="FZ12" i="75"/>
  <c r="FZ12" i="142"/>
  <c r="FZ12" i="141"/>
  <c r="FZ12" i="81"/>
  <c r="FZ12" i="99"/>
  <c r="FZ12" i="72"/>
  <c r="FZ12" i="18"/>
  <c r="FZ12" i="71"/>
  <c r="FZ12" i="98"/>
  <c r="FZ12" i="80"/>
  <c r="FZ12" i="69"/>
  <c r="FV12" i="145"/>
  <c r="FV12" i="144"/>
  <c r="FV12" i="75"/>
  <c r="FV12" i="142"/>
  <c r="FV12" i="143"/>
  <c r="FV12" i="81"/>
  <c r="FV12" i="99"/>
  <c r="FV12" i="72"/>
  <c r="FV12" i="18"/>
  <c r="FV12" i="141"/>
  <c r="FV12" i="71"/>
  <c r="FV12" i="98"/>
  <c r="FV12" i="69"/>
  <c r="FV12" i="80"/>
  <c r="FR12" i="144"/>
  <c r="FR12" i="145"/>
  <c r="FR12" i="142"/>
  <c r="FR12" i="143"/>
  <c r="FR12" i="75"/>
  <c r="FR12" i="81"/>
  <c r="FR12" i="141"/>
  <c r="FR12" i="72"/>
  <c r="FR12" i="18"/>
  <c r="FR12" i="99"/>
  <c r="FR12" i="71"/>
  <c r="FR12" i="98"/>
  <c r="FR12" i="69"/>
  <c r="FR12" i="80"/>
  <c r="FN12" i="145"/>
  <c r="FN12" i="144"/>
  <c r="FN12" i="143"/>
  <c r="FN12" i="142"/>
  <c r="FN12" i="75"/>
  <c r="FN12" i="141"/>
  <c r="FN12" i="81"/>
  <c r="FN12" i="72"/>
  <c r="FN12" i="18"/>
  <c r="FN12" i="99"/>
  <c r="FN12" i="71"/>
  <c r="FN12" i="98"/>
  <c r="FN12" i="69"/>
  <c r="FN12" i="80"/>
  <c r="FJ12" i="145"/>
  <c r="FJ12" i="144"/>
  <c r="FJ12" i="143"/>
  <c r="FJ12" i="142"/>
  <c r="FJ12" i="75"/>
  <c r="FJ12" i="141"/>
  <c r="FJ12" i="81"/>
  <c r="FJ12" i="99"/>
  <c r="FJ12" i="72"/>
  <c r="FJ12" i="18"/>
  <c r="FJ12" i="71"/>
  <c r="FJ12" i="98"/>
  <c r="FJ12" i="80"/>
  <c r="FJ12" i="69"/>
  <c r="FF12" i="144"/>
  <c r="FF12" i="145"/>
  <c r="FF12" i="142"/>
  <c r="FF12" i="75"/>
  <c r="FF12" i="141"/>
  <c r="FF12" i="143"/>
  <c r="FF12" i="81"/>
  <c r="FF12" i="99"/>
  <c r="FF12" i="72"/>
  <c r="FF12" i="18"/>
  <c r="FF12" i="71"/>
  <c r="FF12" i="98"/>
  <c r="FF12" i="69"/>
  <c r="FF12" i="80"/>
  <c r="FB12" i="144"/>
  <c r="FB12" i="145"/>
  <c r="FB12" i="142"/>
  <c r="FB12" i="143"/>
  <c r="FB12" i="75"/>
  <c r="FB12" i="141"/>
  <c r="FB12" i="81"/>
  <c r="FB12" i="72"/>
  <c r="FB12" i="99"/>
  <c r="FB12" i="18"/>
  <c r="FB12" i="71"/>
  <c r="FB12" i="98"/>
  <c r="FB12" i="69"/>
  <c r="FB12" i="80"/>
  <c r="EX12" i="145"/>
  <c r="EX12" i="144"/>
  <c r="EX12" i="143"/>
  <c r="EX12" i="142"/>
  <c r="EX12" i="75"/>
  <c r="EX12" i="141"/>
  <c r="EX12" i="81"/>
  <c r="EX12" i="99"/>
  <c r="EX12" i="72"/>
  <c r="EX12" i="18"/>
  <c r="EX12" i="71"/>
  <c r="EX12" i="98"/>
  <c r="EX12" i="80"/>
  <c r="EX12" i="69"/>
  <c r="ET12" i="145"/>
  <c r="ET12" i="144"/>
  <c r="ET12" i="143"/>
  <c r="ET12" i="142"/>
  <c r="ET12" i="75"/>
  <c r="ET12" i="141"/>
  <c r="ET12" i="81"/>
  <c r="ET12" i="99"/>
  <c r="ET12" i="72"/>
  <c r="ET12" i="18"/>
  <c r="ET12" i="71"/>
  <c r="ET12" i="98"/>
  <c r="ET12" i="80"/>
  <c r="ET12" i="69"/>
  <c r="EP12" i="144"/>
  <c r="EP12" i="145"/>
  <c r="EP12" i="142"/>
  <c r="EP12" i="75"/>
  <c r="EP12" i="143"/>
  <c r="EP12" i="141"/>
  <c r="EP12" i="81"/>
  <c r="EP12" i="99"/>
  <c r="EP12" i="72"/>
  <c r="EP12" i="18"/>
  <c r="EP12" i="71"/>
  <c r="EP12" i="98"/>
  <c r="EP12" i="80"/>
  <c r="EP12" i="69"/>
  <c r="EL12" i="144"/>
  <c r="EL12" i="145"/>
  <c r="EL12" i="142"/>
  <c r="EL12" i="143"/>
  <c r="EL12" i="141"/>
  <c r="EL12" i="75"/>
  <c r="EL12" i="81"/>
  <c r="EL12" i="72"/>
  <c r="EL12" i="99"/>
  <c r="EL12" i="18"/>
  <c r="EL12" i="71"/>
  <c r="EL12" i="98"/>
  <c r="EL12" i="80"/>
  <c r="EL12" i="69"/>
  <c r="EH12" i="145"/>
  <c r="EH12" i="144"/>
  <c r="EH12" i="143"/>
  <c r="EH12" i="142"/>
  <c r="EH12" i="141"/>
  <c r="EH12" i="75"/>
  <c r="EH12" i="81"/>
  <c r="EH12" i="99"/>
  <c r="EH12" i="72"/>
  <c r="EH12" i="18"/>
  <c r="EH12" i="71"/>
  <c r="EH12" i="98"/>
  <c r="EH12" i="80"/>
  <c r="EH12" i="69"/>
  <c r="HN11" i="145"/>
  <c r="HN11" i="144"/>
  <c r="HN11" i="143"/>
  <c r="HN11" i="142"/>
  <c r="HN11" i="75"/>
  <c r="HN11" i="99"/>
  <c r="HN11" i="81"/>
  <c r="HN11" i="141"/>
  <c r="HN11" i="72"/>
  <c r="HN11" i="18"/>
  <c r="HN11" i="71"/>
  <c r="HN11" i="98"/>
  <c r="HN11" i="69"/>
  <c r="HN11" i="80"/>
  <c r="HN12" i="3"/>
  <c r="HJ11" i="145"/>
  <c r="HJ11" i="144"/>
  <c r="HJ11" i="143"/>
  <c r="HJ11" i="142"/>
  <c r="HJ11" i="75"/>
  <c r="HJ11" i="99"/>
  <c r="HJ11" i="141"/>
  <c r="HJ11" i="81"/>
  <c r="HJ11" i="72"/>
  <c r="HJ11" i="18"/>
  <c r="HJ11" i="71"/>
  <c r="HJ11" i="98"/>
  <c r="HJ11" i="69"/>
  <c r="HJ11" i="80"/>
  <c r="HJ12" i="3"/>
  <c r="HF11" i="145"/>
  <c r="HF11" i="144"/>
  <c r="HF11" i="143"/>
  <c r="HF11" i="142"/>
  <c r="HF11" i="75"/>
  <c r="HF11" i="141"/>
  <c r="HF11" i="99"/>
  <c r="HF11" i="81"/>
  <c r="HF11" i="72"/>
  <c r="HF11" i="18"/>
  <c r="HF11" i="71"/>
  <c r="HF11" i="98"/>
  <c r="HF11" i="69"/>
  <c r="HF11" i="80"/>
  <c r="HF12" i="3"/>
  <c r="HB11" i="145"/>
  <c r="HB11" i="144"/>
  <c r="HB11" i="143"/>
  <c r="HB11" i="142"/>
  <c r="HB11" i="75"/>
  <c r="HB11" i="141"/>
  <c r="HB11" i="99"/>
  <c r="HB11" i="81"/>
  <c r="HB11" i="72"/>
  <c r="HB11" i="18"/>
  <c r="HB11" i="71"/>
  <c r="HB11" i="98"/>
  <c r="HB11" i="69"/>
  <c r="HB11" i="80"/>
  <c r="HB12" i="3"/>
  <c r="GX11" i="145"/>
  <c r="GX11" i="144"/>
  <c r="GX11" i="143"/>
  <c r="GX11" i="142"/>
  <c r="GX11" i="75"/>
  <c r="GX11" i="141"/>
  <c r="GX11" i="99"/>
  <c r="GX11" i="81"/>
  <c r="GX11" i="72"/>
  <c r="GX11" i="18"/>
  <c r="GX11" i="71"/>
  <c r="GX11" i="98"/>
  <c r="GX11" i="69"/>
  <c r="GX11" i="80"/>
  <c r="GX12" i="3"/>
  <c r="GT11" i="145"/>
  <c r="GT11" i="144"/>
  <c r="GT11" i="143"/>
  <c r="GT11" i="142"/>
  <c r="GT11" i="141"/>
  <c r="GT11" i="75"/>
  <c r="GT11" i="99"/>
  <c r="GT11" i="81"/>
  <c r="GT11" i="72"/>
  <c r="GT11" i="18"/>
  <c r="GT11" i="71"/>
  <c r="GT11" i="98"/>
  <c r="GT11" i="69"/>
  <c r="GT11" i="80"/>
  <c r="GT12" i="3"/>
  <c r="GP11" i="145"/>
  <c r="GP11" i="144"/>
  <c r="GP11" i="143"/>
  <c r="GP11" i="142"/>
  <c r="GP11" i="75"/>
  <c r="GP11" i="141"/>
  <c r="GP11" i="99"/>
  <c r="GP11" i="81"/>
  <c r="GP11" i="72"/>
  <c r="GP11" i="18"/>
  <c r="GP11" i="71"/>
  <c r="GP11" i="98"/>
  <c r="GP11" i="69"/>
  <c r="GP11" i="80"/>
  <c r="GP12" i="3"/>
  <c r="GL11" i="145"/>
  <c r="GL11" i="144"/>
  <c r="GL11" i="143"/>
  <c r="GL11" i="142"/>
  <c r="GL11" i="75"/>
  <c r="GL11" i="141"/>
  <c r="GL11" i="99"/>
  <c r="GL11" i="81"/>
  <c r="GL11" i="72"/>
  <c r="GL11" i="18"/>
  <c r="GL11" i="71"/>
  <c r="GL11" i="98"/>
  <c r="GL11" i="69"/>
  <c r="GL11" i="80"/>
  <c r="GL12" i="3"/>
  <c r="GH11" i="145"/>
  <c r="GH11" i="144"/>
  <c r="GH11" i="143"/>
  <c r="GH11" i="142"/>
  <c r="GH11" i="75"/>
  <c r="GH11" i="99"/>
  <c r="GH11" i="81"/>
  <c r="GH11" i="141"/>
  <c r="GH11" i="72"/>
  <c r="GH11" i="18"/>
  <c r="GH11" i="71"/>
  <c r="GH11" i="98"/>
  <c r="GH11" i="69"/>
  <c r="GH11" i="80"/>
  <c r="GD11" i="145"/>
  <c r="GD11" i="144"/>
  <c r="GD11" i="143"/>
  <c r="GD11" i="142"/>
  <c r="GD11" i="75"/>
  <c r="GD11" i="99"/>
  <c r="GD11" i="141"/>
  <c r="GD11" i="81"/>
  <c r="GD11" i="72"/>
  <c r="GD11" i="18"/>
  <c r="GD11" i="71"/>
  <c r="GD11" i="98"/>
  <c r="GD11" i="69"/>
  <c r="GD11" i="80"/>
  <c r="FZ11" i="145"/>
  <c r="FZ11" i="144"/>
  <c r="FZ11" i="143"/>
  <c r="FZ11" i="142"/>
  <c r="FZ11" i="75"/>
  <c r="FZ11" i="141"/>
  <c r="FZ11" i="99"/>
  <c r="FZ11" i="81"/>
  <c r="FZ11" i="72"/>
  <c r="FZ11" i="18"/>
  <c r="FZ11" i="71"/>
  <c r="FZ11" i="98"/>
  <c r="FZ11" i="69"/>
  <c r="FZ11" i="80"/>
  <c r="FV11" i="145"/>
  <c r="FV11" i="144"/>
  <c r="FV11" i="143"/>
  <c r="FV11" i="142"/>
  <c r="FV11" i="75"/>
  <c r="FV11" i="141"/>
  <c r="FV11" i="99"/>
  <c r="FV11" i="81"/>
  <c r="FV11" i="72"/>
  <c r="FV11" i="18"/>
  <c r="FV11" i="71"/>
  <c r="FV11" i="98"/>
  <c r="FV11" i="69"/>
  <c r="FV11" i="80"/>
  <c r="FR11" i="145"/>
  <c r="FR11" i="144"/>
  <c r="FR11" i="143"/>
  <c r="FR11" i="142"/>
  <c r="FR11" i="75"/>
  <c r="FR11" i="99"/>
  <c r="FR11" i="81"/>
  <c r="FR11" i="141"/>
  <c r="FR11" i="72"/>
  <c r="FR11" i="18"/>
  <c r="FR11" i="71"/>
  <c r="FR11" i="98"/>
  <c r="FR11" i="69"/>
  <c r="FR11" i="80"/>
  <c r="FN11" i="145"/>
  <c r="FN11" i="144"/>
  <c r="FN11" i="143"/>
  <c r="FN11" i="142"/>
  <c r="FN11" i="75"/>
  <c r="FN11" i="99"/>
  <c r="FN11" i="141"/>
  <c r="FN11" i="81"/>
  <c r="FN11" i="72"/>
  <c r="FN11" i="18"/>
  <c r="FN11" i="71"/>
  <c r="FN11" i="98"/>
  <c r="FN11" i="69"/>
  <c r="FN11" i="80"/>
  <c r="FJ11" i="145"/>
  <c r="FJ11" i="144"/>
  <c r="FJ11" i="143"/>
  <c r="FJ11" i="142"/>
  <c r="FJ11" i="75"/>
  <c r="FJ11" i="141"/>
  <c r="FJ11" i="99"/>
  <c r="FJ11" i="81"/>
  <c r="FJ11" i="72"/>
  <c r="FJ11" i="18"/>
  <c r="FJ11" i="71"/>
  <c r="FJ11" i="98"/>
  <c r="FJ11" i="69"/>
  <c r="FJ11" i="80"/>
  <c r="FF11" i="145"/>
  <c r="FF11" i="144"/>
  <c r="FF11" i="143"/>
  <c r="FF11" i="142"/>
  <c r="FF11" i="75"/>
  <c r="FF11" i="141"/>
  <c r="FF11" i="99"/>
  <c r="FF11" i="81"/>
  <c r="FF11" i="72"/>
  <c r="FF11" i="18"/>
  <c r="FF11" i="71"/>
  <c r="FF11" i="98"/>
  <c r="FF11" i="69"/>
  <c r="FF11" i="80"/>
  <c r="FB11" i="145"/>
  <c r="FB11" i="144"/>
  <c r="FB11" i="143"/>
  <c r="FB11" i="142"/>
  <c r="FB11" i="75"/>
  <c r="FB11" i="99"/>
  <c r="FB11" i="81"/>
  <c r="FB11" i="141"/>
  <c r="FB11" i="72"/>
  <c r="FB11" i="18"/>
  <c r="FB11" i="71"/>
  <c r="FB11" i="98"/>
  <c r="FB11" i="69"/>
  <c r="FB11" i="80"/>
  <c r="EX11" i="145"/>
  <c r="EX11" i="144"/>
  <c r="EX11" i="143"/>
  <c r="EX11" i="142"/>
  <c r="EX11" i="75"/>
  <c r="EX11" i="99"/>
  <c r="EX11" i="141"/>
  <c r="EX11" i="81"/>
  <c r="EX11" i="72"/>
  <c r="EX11" i="18"/>
  <c r="EX11" i="71"/>
  <c r="EX11" i="98"/>
  <c r="EX11" i="69"/>
  <c r="EX11" i="80"/>
  <c r="ET11" i="145"/>
  <c r="ET11" i="144"/>
  <c r="ET11" i="143"/>
  <c r="ET11" i="142"/>
  <c r="ET11" i="75"/>
  <c r="ET11" i="141"/>
  <c r="ET11" i="99"/>
  <c r="ET11" i="81"/>
  <c r="ET11" i="72"/>
  <c r="ET11" i="18"/>
  <c r="ET11" i="71"/>
  <c r="ET11" i="98"/>
  <c r="ET11" i="69"/>
  <c r="ET11" i="80"/>
  <c r="EP11" i="145"/>
  <c r="EP11" i="144"/>
  <c r="EP11" i="143"/>
  <c r="EP11" i="142"/>
  <c r="EP11" i="75"/>
  <c r="EP11" i="141"/>
  <c r="EP11" i="99"/>
  <c r="EP11" i="81"/>
  <c r="EP11" i="72"/>
  <c r="EP11" i="18"/>
  <c r="EP11" i="71"/>
  <c r="EP11" i="98"/>
  <c r="EP11" i="69"/>
  <c r="EP11" i="80"/>
  <c r="EL11" i="145"/>
  <c r="EL11" i="144"/>
  <c r="EL11" i="143"/>
  <c r="EL11" i="142"/>
  <c r="EL11" i="75"/>
  <c r="EL11" i="99"/>
  <c r="EL11" i="81"/>
  <c r="EL11" i="141"/>
  <c r="EL11" i="72"/>
  <c r="EL11" i="18"/>
  <c r="EL11" i="71"/>
  <c r="EL11" i="98"/>
  <c r="EL11" i="80"/>
  <c r="EL11" i="69"/>
  <c r="EH11" i="145"/>
  <c r="EH11" i="144"/>
  <c r="EH11" i="143"/>
  <c r="EH11" i="142"/>
  <c r="EH11" i="75"/>
  <c r="EH11" i="99"/>
  <c r="EH11" i="141"/>
  <c r="EH11" i="81"/>
  <c r="EH11" i="72"/>
  <c r="EH11" i="18"/>
  <c r="EH11" i="71"/>
  <c r="EH11" i="98"/>
  <c r="EH11" i="69"/>
  <c r="EH11" i="80"/>
  <c r="HN9" i="145"/>
  <c r="HN9" i="144"/>
  <c r="HN9" i="143"/>
  <c r="HN9" i="142"/>
  <c r="HN9" i="141"/>
  <c r="HN9" i="75"/>
  <c r="HN9" i="99"/>
  <c r="HN9" i="72"/>
  <c r="HN9" i="18"/>
  <c r="HN9" i="81"/>
  <c r="HN9" i="71"/>
  <c r="HN9" i="98"/>
  <c r="HN9" i="69"/>
  <c r="HN9" i="80"/>
  <c r="HJ9" i="145"/>
  <c r="HJ9" i="144"/>
  <c r="HJ9" i="143"/>
  <c r="HJ9" i="142"/>
  <c r="HJ9" i="141"/>
  <c r="HJ9" i="75"/>
  <c r="HJ9" i="99"/>
  <c r="HJ9" i="81"/>
  <c r="HJ9" i="72"/>
  <c r="HJ9" i="18"/>
  <c r="HJ9" i="71"/>
  <c r="HJ9" i="98"/>
  <c r="HJ9" i="69"/>
  <c r="HJ9" i="80"/>
  <c r="HF9" i="145"/>
  <c r="HF9" i="144"/>
  <c r="HF9" i="143"/>
  <c r="HF9" i="142"/>
  <c r="HF9" i="141"/>
  <c r="HF9" i="75"/>
  <c r="HF9" i="99"/>
  <c r="HF9" i="81"/>
  <c r="HF9" i="72"/>
  <c r="HF9" i="18"/>
  <c r="HF9" i="71"/>
  <c r="HF9" i="98"/>
  <c r="HF9" i="69"/>
  <c r="HF9" i="80"/>
  <c r="HB9" i="145"/>
  <c r="HB9" i="144"/>
  <c r="HB9" i="143"/>
  <c r="HB9" i="142"/>
  <c r="HB9" i="141"/>
  <c r="HB9" i="75"/>
  <c r="HB9" i="99"/>
  <c r="HB9" i="72"/>
  <c r="HB9" i="18"/>
  <c r="HB9" i="81"/>
  <c r="HB9" i="71"/>
  <c r="HB9" i="98"/>
  <c r="HB9" i="80"/>
  <c r="HB9" i="69"/>
  <c r="GX9" i="145"/>
  <c r="GX9" i="144"/>
  <c r="GX9" i="143"/>
  <c r="GX9" i="142"/>
  <c r="GX9" i="141"/>
  <c r="GX9" i="75"/>
  <c r="GX9" i="99"/>
  <c r="GX9" i="72"/>
  <c r="GX9" i="18"/>
  <c r="GX9" i="81"/>
  <c r="GX9" i="71"/>
  <c r="GX9" i="98"/>
  <c r="GX9" i="69"/>
  <c r="GX9" i="80"/>
  <c r="GT9" i="145"/>
  <c r="GT9" i="144"/>
  <c r="GT9" i="143"/>
  <c r="GT9" i="142"/>
  <c r="GT9" i="141"/>
  <c r="GT9" i="75"/>
  <c r="GT9" i="99"/>
  <c r="GT9" i="81"/>
  <c r="GT9" i="72"/>
  <c r="GT9" i="18"/>
  <c r="GT9" i="71"/>
  <c r="GT9" i="98"/>
  <c r="GT9" i="69"/>
  <c r="GT9" i="80"/>
  <c r="GP9" i="145"/>
  <c r="GP9" i="144"/>
  <c r="GP9" i="143"/>
  <c r="GP9" i="142"/>
  <c r="GP9" i="75"/>
  <c r="GP9" i="141"/>
  <c r="GP9" i="99"/>
  <c r="GP9" i="81"/>
  <c r="GP9" i="18"/>
  <c r="GP9" i="72"/>
  <c r="GP9" i="71"/>
  <c r="GP9" i="98"/>
  <c r="GP9" i="69"/>
  <c r="GP9" i="80"/>
  <c r="GL9" i="145"/>
  <c r="GL9" i="144"/>
  <c r="GL9" i="143"/>
  <c r="GL9" i="142"/>
  <c r="GL9" i="75"/>
  <c r="GL9" i="141"/>
  <c r="GL9" i="18"/>
  <c r="GL9" i="99"/>
  <c r="GL9" i="72"/>
  <c r="GL9" i="81"/>
  <c r="GL9" i="71"/>
  <c r="GL9" i="98"/>
  <c r="GL9" i="80"/>
  <c r="GL9" i="69"/>
  <c r="GH9" i="145"/>
  <c r="GH9" i="144"/>
  <c r="GH9" i="143"/>
  <c r="GH9" i="142"/>
  <c r="GH9" i="75"/>
  <c r="GH9" i="141"/>
  <c r="GH9" i="18"/>
  <c r="GH9" i="99"/>
  <c r="GH9" i="81"/>
  <c r="GH9" i="72"/>
  <c r="GH9" i="71"/>
  <c r="GH9" i="98"/>
  <c r="GH9" i="69"/>
  <c r="GH9" i="80"/>
  <c r="GD9" i="145"/>
  <c r="GD9" i="144"/>
  <c r="GD9" i="143"/>
  <c r="GD9" i="142"/>
  <c r="GD9" i="75"/>
  <c r="GD9" i="99"/>
  <c r="GD9" i="81"/>
  <c r="GD9" i="18"/>
  <c r="GD9" i="141"/>
  <c r="GD9" i="72"/>
  <c r="GD9" i="71"/>
  <c r="GD9" i="98"/>
  <c r="GD9" i="69"/>
  <c r="GD9" i="80"/>
  <c r="FZ9" i="145"/>
  <c r="FZ9" i="144"/>
  <c r="FZ9" i="142"/>
  <c r="FZ9" i="75"/>
  <c r="FZ9" i="143"/>
  <c r="FZ9" i="141"/>
  <c r="FZ9" i="99"/>
  <c r="FZ9" i="81"/>
  <c r="FZ9" i="18"/>
  <c r="FZ9" i="72"/>
  <c r="FZ9" i="71"/>
  <c r="FZ9" i="98"/>
  <c r="FZ9" i="69"/>
  <c r="FZ9" i="80"/>
  <c r="FV9" i="145"/>
  <c r="FV9" i="142"/>
  <c r="FV9" i="144"/>
  <c r="FV9" i="143"/>
  <c r="FV9" i="75"/>
  <c r="FV9" i="141"/>
  <c r="FV9" i="18"/>
  <c r="FV9" i="99"/>
  <c r="FV9" i="81"/>
  <c r="FV9" i="72"/>
  <c r="FV9" i="71"/>
  <c r="FV9" i="98"/>
  <c r="FV9" i="80"/>
  <c r="FV9" i="69"/>
  <c r="FR9" i="145"/>
  <c r="FR9" i="144"/>
  <c r="FR9" i="143"/>
  <c r="FR9" i="142"/>
  <c r="FR9" i="75"/>
  <c r="FR9" i="141"/>
  <c r="FR9" i="18"/>
  <c r="FR9" i="99"/>
  <c r="FR9" i="81"/>
  <c r="FR9" i="72"/>
  <c r="FR9" i="71"/>
  <c r="FR9" i="98"/>
  <c r="FR9" i="69"/>
  <c r="FR9" i="80"/>
  <c r="FN9" i="144"/>
  <c r="FN9" i="145"/>
  <c r="FN9" i="143"/>
  <c r="FN9" i="75"/>
  <c r="FN9" i="141"/>
  <c r="FN9" i="142"/>
  <c r="FN9" i="99"/>
  <c r="FN9" i="81"/>
  <c r="FN9" i="18"/>
  <c r="FN9" i="72"/>
  <c r="FN9" i="71"/>
  <c r="FN9" i="98"/>
  <c r="FN9" i="69"/>
  <c r="FN9" i="80"/>
  <c r="FJ9" i="145"/>
  <c r="FJ9" i="144"/>
  <c r="FJ9" i="75"/>
  <c r="FJ9" i="143"/>
  <c r="FJ9" i="141"/>
  <c r="FJ9" i="142"/>
  <c r="FJ9" i="99"/>
  <c r="FJ9" i="81"/>
  <c r="FJ9" i="72"/>
  <c r="FJ9" i="18"/>
  <c r="FJ9" i="71"/>
  <c r="FJ9" i="98"/>
  <c r="FJ9" i="69"/>
  <c r="FJ9" i="80"/>
  <c r="FF9" i="145"/>
  <c r="FF9" i="144"/>
  <c r="FF9" i="143"/>
  <c r="FF9" i="75"/>
  <c r="FF9" i="142"/>
  <c r="FF9" i="141"/>
  <c r="FF9" i="99"/>
  <c r="FF9" i="81"/>
  <c r="FF9" i="72"/>
  <c r="FF9" i="18"/>
  <c r="FF9" i="71"/>
  <c r="FF9" i="98"/>
  <c r="FF9" i="80"/>
  <c r="FF9" i="69"/>
  <c r="FB9" i="145"/>
  <c r="FB9" i="144"/>
  <c r="FB9" i="143"/>
  <c r="FB9" i="142"/>
  <c r="FB9" i="75"/>
  <c r="FB9" i="141"/>
  <c r="FB9" i="99"/>
  <c r="FB9" i="81"/>
  <c r="FB9" i="72"/>
  <c r="FB9" i="18"/>
  <c r="FB9" i="71"/>
  <c r="FB9" i="98"/>
  <c r="FB9" i="69"/>
  <c r="FB9" i="80"/>
  <c r="EX9" i="145"/>
  <c r="EX9" i="144"/>
  <c r="EX9" i="143"/>
  <c r="EX9" i="75"/>
  <c r="EX9" i="141"/>
  <c r="EX9" i="142"/>
  <c r="EX9" i="99"/>
  <c r="EX9" i="81"/>
  <c r="EX9" i="72"/>
  <c r="EX9" i="18"/>
  <c r="EX9" i="71"/>
  <c r="EX9" i="98"/>
  <c r="EX9" i="69"/>
  <c r="EX9" i="80"/>
  <c r="ET9" i="145"/>
  <c r="ET9" i="144"/>
  <c r="ET9" i="143"/>
  <c r="ET9" i="75"/>
  <c r="ET9" i="141"/>
  <c r="ET9" i="142"/>
  <c r="ET9" i="99"/>
  <c r="ET9" i="81"/>
  <c r="ET9" i="72"/>
  <c r="ET9" i="18"/>
  <c r="ET9" i="71"/>
  <c r="ET9" i="98"/>
  <c r="ET9" i="69"/>
  <c r="ET9" i="80"/>
  <c r="EP9" i="145"/>
  <c r="EP9" i="144"/>
  <c r="EP9" i="143"/>
  <c r="EP9" i="75"/>
  <c r="EP9" i="142"/>
  <c r="EP9" i="141"/>
  <c r="EP9" i="72"/>
  <c r="EP9" i="99"/>
  <c r="EP9" i="81"/>
  <c r="EP9" i="18"/>
  <c r="EP9" i="71"/>
  <c r="EP9" i="98"/>
  <c r="EP9" i="69"/>
  <c r="EP9" i="80"/>
  <c r="EL9" i="145"/>
  <c r="EL9" i="144"/>
  <c r="EL9" i="143"/>
  <c r="EL9" i="142"/>
  <c r="EL9" i="141"/>
  <c r="EL9" i="75"/>
  <c r="EL9" i="99"/>
  <c r="EL9" i="81"/>
  <c r="EL9" i="72"/>
  <c r="EL9" i="18"/>
  <c r="EL9" i="71"/>
  <c r="EL9" i="98"/>
  <c r="EL9" i="69"/>
  <c r="EL9" i="80"/>
  <c r="EH9" i="145"/>
  <c r="EH9" i="144"/>
  <c r="EH9" i="143"/>
  <c r="EH9" i="141"/>
  <c r="EH9" i="75"/>
  <c r="EH9" i="99"/>
  <c r="EH9" i="81"/>
  <c r="EH9" i="72"/>
  <c r="EH9" i="142"/>
  <c r="EH9" i="18"/>
  <c r="EH9" i="71"/>
  <c r="EH9" i="98"/>
  <c r="EH9" i="69"/>
  <c r="EH9" i="80"/>
  <c r="HN8" i="145"/>
  <c r="HN8" i="144"/>
  <c r="HN8" i="143"/>
  <c r="HN8" i="142"/>
  <c r="HN8" i="75"/>
  <c r="HN8" i="81"/>
  <c r="HN8" i="99"/>
  <c r="HN8" i="141"/>
  <c r="HN8" i="72"/>
  <c r="HN8" i="18"/>
  <c r="HN8" i="71"/>
  <c r="HN8" i="98"/>
  <c r="HN8" i="69"/>
  <c r="HN8" i="80"/>
  <c r="HJ8" i="145"/>
  <c r="HJ8" i="144"/>
  <c r="HJ8" i="143"/>
  <c r="HJ8" i="142"/>
  <c r="HJ8" i="75"/>
  <c r="HJ8" i="81"/>
  <c r="HJ8" i="141"/>
  <c r="HJ8" i="99"/>
  <c r="HJ8" i="72"/>
  <c r="HJ8" i="18"/>
  <c r="HJ8" i="71"/>
  <c r="HJ8" i="98"/>
  <c r="HJ8" i="69"/>
  <c r="HJ8" i="80"/>
  <c r="HF8" i="145"/>
  <c r="HF8" i="144"/>
  <c r="HF8" i="143"/>
  <c r="HF8" i="142"/>
  <c r="HF8" i="75"/>
  <c r="HF8" i="81"/>
  <c r="HF8" i="141"/>
  <c r="HF8" i="99"/>
  <c r="HF8" i="72"/>
  <c r="HF8" i="18"/>
  <c r="HF8" i="71"/>
  <c r="HF8" i="98"/>
  <c r="HF8" i="69"/>
  <c r="HF8" i="80"/>
  <c r="HB8" i="145"/>
  <c r="HB8" i="144"/>
  <c r="HB8" i="143"/>
  <c r="HB8" i="142"/>
  <c r="HB8" i="75"/>
  <c r="HB8" i="141"/>
  <c r="HB8" i="81"/>
  <c r="HB8" i="99"/>
  <c r="HB8" i="72"/>
  <c r="HB8" i="18"/>
  <c r="HB8" i="71"/>
  <c r="HB8" i="98"/>
  <c r="HB8" i="69"/>
  <c r="HB8" i="80"/>
  <c r="GX8" i="145"/>
  <c r="GX8" i="144"/>
  <c r="GX8" i="143"/>
  <c r="GX8" i="142"/>
  <c r="GX8" i="75"/>
  <c r="GX8" i="81"/>
  <c r="GX8" i="99"/>
  <c r="GX8" i="72"/>
  <c r="GX8" i="141"/>
  <c r="GX8" i="18"/>
  <c r="GX8" i="71"/>
  <c r="GX8" i="98"/>
  <c r="GX8" i="69"/>
  <c r="GX8" i="80"/>
  <c r="GT8" i="145"/>
  <c r="GT8" i="144"/>
  <c r="GT8" i="143"/>
  <c r="GT8" i="142"/>
  <c r="GT8" i="75"/>
  <c r="GT8" i="81"/>
  <c r="GT8" i="99"/>
  <c r="GT8" i="141"/>
  <c r="GT8" i="72"/>
  <c r="GT8" i="18"/>
  <c r="GT8" i="71"/>
  <c r="GT8" i="98"/>
  <c r="GT8" i="69"/>
  <c r="GT8" i="80"/>
  <c r="GP8" i="145"/>
  <c r="GP8" i="144"/>
  <c r="GP8" i="143"/>
  <c r="GP8" i="142"/>
  <c r="GP8" i="75"/>
  <c r="GP8" i="81"/>
  <c r="GP8" i="99"/>
  <c r="GP8" i="72"/>
  <c r="GP8" i="141"/>
  <c r="GP8" i="18"/>
  <c r="GP8" i="71"/>
  <c r="GP8" i="98"/>
  <c r="GP8" i="69"/>
  <c r="GP8" i="80"/>
  <c r="GL8" i="145"/>
  <c r="GL8" i="144"/>
  <c r="GL8" i="143"/>
  <c r="GL8" i="142"/>
  <c r="GL8" i="75"/>
  <c r="GL8" i="81"/>
  <c r="GL8" i="99"/>
  <c r="GL8" i="141"/>
  <c r="GL8" i="72"/>
  <c r="GL8" i="18"/>
  <c r="GL8" i="71"/>
  <c r="GL8" i="98"/>
  <c r="GL8" i="69"/>
  <c r="GL8" i="80"/>
  <c r="GH8" i="145"/>
  <c r="GH8" i="144"/>
  <c r="GH8" i="143"/>
  <c r="GH8" i="142"/>
  <c r="GH8" i="75"/>
  <c r="GH8" i="81"/>
  <c r="GH8" i="141"/>
  <c r="GH8" i="99"/>
  <c r="GH8" i="72"/>
  <c r="GH8" i="18"/>
  <c r="GH8" i="71"/>
  <c r="GH8" i="98"/>
  <c r="GH8" i="69"/>
  <c r="GH8" i="80"/>
  <c r="GD8" i="145"/>
  <c r="GD8" i="144"/>
  <c r="GD8" i="143"/>
  <c r="GD8" i="142"/>
  <c r="GD8" i="75"/>
  <c r="GD8" i="141"/>
  <c r="GD8" i="81"/>
  <c r="GD8" i="99"/>
  <c r="GD8" i="72"/>
  <c r="GD8" i="18"/>
  <c r="GD8" i="71"/>
  <c r="GD8" i="98"/>
  <c r="GD8" i="69"/>
  <c r="GD8" i="80"/>
  <c r="FZ8" i="145"/>
  <c r="FZ8" i="144"/>
  <c r="FZ8" i="143"/>
  <c r="FZ8" i="142"/>
  <c r="FZ8" i="75"/>
  <c r="FZ8" i="81"/>
  <c r="FZ8" i="99"/>
  <c r="FZ8" i="72"/>
  <c r="FZ8" i="141"/>
  <c r="FZ8" i="18"/>
  <c r="FZ8" i="71"/>
  <c r="FZ8" i="98"/>
  <c r="FZ8" i="69"/>
  <c r="FZ8" i="80"/>
  <c r="FV8" i="145"/>
  <c r="FV8" i="144"/>
  <c r="FV8" i="143"/>
  <c r="FV8" i="142"/>
  <c r="FV8" i="75"/>
  <c r="FV8" i="81"/>
  <c r="FV8" i="99"/>
  <c r="FV8" i="141"/>
  <c r="FV8" i="72"/>
  <c r="FV8" i="18"/>
  <c r="FV8" i="71"/>
  <c r="FV8" i="98"/>
  <c r="FV8" i="69"/>
  <c r="FV8" i="80"/>
  <c r="FR8" i="145"/>
  <c r="FR8" i="144"/>
  <c r="FR8" i="143"/>
  <c r="FR8" i="142"/>
  <c r="FR8" i="75"/>
  <c r="FR8" i="81"/>
  <c r="FR8" i="141"/>
  <c r="FR8" i="99"/>
  <c r="FR8" i="72"/>
  <c r="FR8" i="18"/>
  <c r="FR8" i="71"/>
  <c r="FR8" i="98"/>
  <c r="FR8" i="69"/>
  <c r="FR8" i="80"/>
  <c r="FN8" i="145"/>
  <c r="FN8" i="144"/>
  <c r="FN8" i="143"/>
  <c r="FN8" i="142"/>
  <c r="FN8" i="75"/>
  <c r="FN8" i="81"/>
  <c r="FN8" i="99"/>
  <c r="FN8" i="72"/>
  <c r="FN8" i="141"/>
  <c r="FN8" i="18"/>
  <c r="FN8" i="71"/>
  <c r="FN8" i="98"/>
  <c r="FN8" i="69"/>
  <c r="FN8" i="80"/>
  <c r="FJ8" i="145"/>
  <c r="FJ8" i="144"/>
  <c r="FJ8" i="143"/>
  <c r="FJ8" i="142"/>
  <c r="FJ8" i="75"/>
  <c r="FJ8" i="81"/>
  <c r="FJ8" i="99"/>
  <c r="FJ8" i="141"/>
  <c r="FJ8" i="72"/>
  <c r="FJ8" i="18"/>
  <c r="FJ8" i="71"/>
  <c r="FJ8" i="98"/>
  <c r="FJ8" i="69"/>
  <c r="FJ8" i="80"/>
  <c r="FF8" i="145"/>
  <c r="FF8" i="144"/>
  <c r="FF8" i="143"/>
  <c r="FF8" i="142"/>
  <c r="FF8" i="75"/>
  <c r="FF8" i="81"/>
  <c r="FF8" i="141"/>
  <c r="FF8" i="99"/>
  <c r="FF8" i="72"/>
  <c r="FF8" i="18"/>
  <c r="FF8" i="71"/>
  <c r="FF8" i="98"/>
  <c r="FF8" i="69"/>
  <c r="FF8" i="80"/>
  <c r="FB8" i="145"/>
  <c r="FB8" i="144"/>
  <c r="FB8" i="143"/>
  <c r="FB8" i="142"/>
  <c r="FB8" i="75"/>
  <c r="FB8" i="141"/>
  <c r="FB8" i="81"/>
  <c r="FB8" i="99"/>
  <c r="FB8" i="72"/>
  <c r="FB8" i="18"/>
  <c r="FB8" i="71"/>
  <c r="FB8" i="98"/>
  <c r="FB8" i="69"/>
  <c r="FB8" i="80"/>
  <c r="EX8" i="145"/>
  <c r="EX8" i="144"/>
  <c r="EX8" i="143"/>
  <c r="EX8" i="142"/>
  <c r="EX8" i="75"/>
  <c r="EX8" i="81"/>
  <c r="EX8" i="99"/>
  <c r="EX8" i="141"/>
  <c r="EX8" i="72"/>
  <c r="EX8" i="18"/>
  <c r="EX8" i="71"/>
  <c r="EX8" i="98"/>
  <c r="EX8" i="69"/>
  <c r="EX8" i="80"/>
  <c r="ET8" i="145"/>
  <c r="ET8" i="144"/>
  <c r="ET8" i="143"/>
  <c r="ET8" i="142"/>
  <c r="ET8" i="75"/>
  <c r="ET8" i="81"/>
  <c r="ET8" i="99"/>
  <c r="ET8" i="141"/>
  <c r="ET8" i="72"/>
  <c r="ET8" i="18"/>
  <c r="ET8" i="71"/>
  <c r="ET8" i="98"/>
  <c r="ET8" i="69"/>
  <c r="ET8" i="80"/>
  <c r="EP8" i="145"/>
  <c r="EP8" i="144"/>
  <c r="EP8" i="143"/>
  <c r="EP8" i="142"/>
  <c r="EP8" i="75"/>
  <c r="EP8" i="81"/>
  <c r="EP8" i="141"/>
  <c r="EP8" i="99"/>
  <c r="EP8" i="72"/>
  <c r="EP8" i="18"/>
  <c r="EP8" i="71"/>
  <c r="EP8" i="98"/>
  <c r="EP8" i="69"/>
  <c r="EP8" i="80"/>
  <c r="EL8" i="145"/>
  <c r="EL8" i="144"/>
  <c r="EL8" i="143"/>
  <c r="EL8" i="142"/>
  <c r="EL8" i="75"/>
  <c r="EL8" i="141"/>
  <c r="EL8" i="81"/>
  <c r="EL8" i="99"/>
  <c r="EL8" i="72"/>
  <c r="EL8" i="18"/>
  <c r="EL8" i="71"/>
  <c r="EL8" i="98"/>
  <c r="EL8" i="69"/>
  <c r="EL8" i="80"/>
  <c r="EH8" i="145"/>
  <c r="EH8" i="144"/>
  <c r="EH8" i="143"/>
  <c r="EH8" i="142"/>
  <c r="EH8" i="75"/>
  <c r="EH8" i="81"/>
  <c r="EH8" i="99"/>
  <c r="EH8" i="72"/>
  <c r="EH8" i="141"/>
  <c r="EH8" i="18"/>
  <c r="EH8" i="71"/>
  <c r="EH8" i="98"/>
  <c r="EH8" i="69"/>
  <c r="EH8" i="80"/>
  <c r="HN6" i="145"/>
  <c r="HN6" i="144"/>
  <c r="HN6" i="143"/>
  <c r="HN6" i="142"/>
  <c r="HN6" i="141"/>
  <c r="HN6" i="99"/>
  <c r="HN6" i="81"/>
  <c r="HN6" i="75"/>
  <c r="HN6" i="18"/>
  <c r="HN6" i="72"/>
  <c r="HN6" i="71"/>
  <c r="HN6" i="98"/>
  <c r="HN6" i="69"/>
  <c r="HN6" i="80"/>
  <c r="HJ6" i="145"/>
  <c r="HJ6" i="144"/>
  <c r="HJ6" i="143"/>
  <c r="HJ6" i="142"/>
  <c r="HJ6" i="141"/>
  <c r="HJ6" i="75"/>
  <c r="HJ6" i="99"/>
  <c r="HJ6" i="81"/>
  <c r="HJ6" i="18"/>
  <c r="HJ6" i="72"/>
  <c r="HJ6" i="71"/>
  <c r="HJ6" i="98"/>
  <c r="HJ6" i="69"/>
  <c r="HJ6" i="80"/>
  <c r="HF6" i="145"/>
  <c r="HF6" i="144"/>
  <c r="HF6" i="143"/>
  <c r="HF6" i="142"/>
  <c r="HF6" i="141"/>
  <c r="HF6" i="75"/>
  <c r="HF6" i="99"/>
  <c r="HF6" i="81"/>
  <c r="HF6" i="18"/>
  <c r="HF6" i="72"/>
  <c r="HF6" i="71"/>
  <c r="HF6" i="98"/>
  <c r="HF6" i="69"/>
  <c r="HF6" i="80"/>
  <c r="HB6" i="145"/>
  <c r="HB6" i="144"/>
  <c r="HB6" i="143"/>
  <c r="HB6" i="142"/>
  <c r="HB6" i="141"/>
  <c r="HB6" i="99"/>
  <c r="HB6" i="81"/>
  <c r="HB6" i="75"/>
  <c r="HB6" i="18"/>
  <c r="HB6" i="72"/>
  <c r="HB6" i="71"/>
  <c r="HB6" i="98"/>
  <c r="HB6" i="80"/>
  <c r="HB6" i="69"/>
  <c r="GX6" i="145"/>
  <c r="GX6" i="144"/>
  <c r="GX6" i="143"/>
  <c r="GX6" i="142"/>
  <c r="GX6" i="141"/>
  <c r="GX6" i="99"/>
  <c r="GX6" i="81"/>
  <c r="GX6" i="75"/>
  <c r="GX6" i="18"/>
  <c r="GX6" i="72"/>
  <c r="GX6" i="71"/>
  <c r="GX6" i="98"/>
  <c r="GX6" i="69"/>
  <c r="GX6" i="80"/>
  <c r="GT6" i="145"/>
  <c r="GT6" i="144"/>
  <c r="GT6" i="143"/>
  <c r="GT6" i="142"/>
  <c r="GT6" i="75"/>
  <c r="GT6" i="141"/>
  <c r="GT6" i="81"/>
  <c r="GT6" i="99"/>
  <c r="GT6" i="18"/>
  <c r="GT6" i="72"/>
  <c r="GT6" i="71"/>
  <c r="GT6" i="98"/>
  <c r="GT6" i="69"/>
  <c r="GT6" i="80"/>
  <c r="GP6" i="145"/>
  <c r="GP6" i="144"/>
  <c r="GP6" i="143"/>
  <c r="GP6" i="75"/>
  <c r="GP6" i="142"/>
  <c r="GP6" i="141"/>
  <c r="GP6" i="81"/>
  <c r="GP6" i="72"/>
  <c r="GP6" i="18"/>
  <c r="GP6" i="99"/>
  <c r="GP6" i="71"/>
  <c r="GP6" i="98"/>
  <c r="GP6" i="80"/>
  <c r="GP6" i="69"/>
  <c r="GL6" i="145"/>
  <c r="GL6" i="144"/>
  <c r="GL6" i="143"/>
  <c r="GL6" i="75"/>
  <c r="GL6" i="142"/>
  <c r="GL6" i="81"/>
  <c r="GL6" i="141"/>
  <c r="GL6" i="72"/>
  <c r="GL6" i="18"/>
  <c r="GL6" i="99"/>
  <c r="GL6" i="71"/>
  <c r="GL6" i="98"/>
  <c r="GL6" i="69"/>
  <c r="GL6" i="80"/>
  <c r="GH6" i="145"/>
  <c r="GH6" i="144"/>
  <c r="GH6" i="143"/>
  <c r="GH6" i="75"/>
  <c r="GH6" i="142"/>
  <c r="GH6" i="81"/>
  <c r="GH6" i="141"/>
  <c r="GH6" i="99"/>
  <c r="GH6" i="72"/>
  <c r="GH6" i="18"/>
  <c r="GH6" i="71"/>
  <c r="GH6" i="98"/>
  <c r="GH6" i="69"/>
  <c r="GH6" i="80"/>
  <c r="GD6" i="145"/>
  <c r="GD6" i="144"/>
  <c r="GD6" i="142"/>
  <c r="GD6" i="75"/>
  <c r="GD6" i="143"/>
  <c r="GD6" i="141"/>
  <c r="GD6" i="81"/>
  <c r="GD6" i="99"/>
  <c r="GD6" i="72"/>
  <c r="GD6" i="18"/>
  <c r="GD6" i="71"/>
  <c r="GD6" i="98"/>
  <c r="GD6" i="80"/>
  <c r="GD6" i="69"/>
  <c r="FZ6" i="145"/>
  <c r="FZ6" i="144"/>
  <c r="FZ6" i="143"/>
  <c r="FZ6" i="75"/>
  <c r="FZ6" i="141"/>
  <c r="FZ6" i="81"/>
  <c r="FZ6" i="142"/>
  <c r="FZ6" i="72"/>
  <c r="FZ6" i="18"/>
  <c r="FZ6" i="99"/>
  <c r="FZ6" i="71"/>
  <c r="FZ6" i="98"/>
  <c r="FZ6" i="69"/>
  <c r="FZ6" i="80"/>
  <c r="FV6" i="145"/>
  <c r="FV6" i="144"/>
  <c r="FV6" i="143"/>
  <c r="FV6" i="75"/>
  <c r="FV6" i="142"/>
  <c r="FV6" i="81"/>
  <c r="FV6" i="72"/>
  <c r="FV6" i="18"/>
  <c r="FV6" i="99"/>
  <c r="FV6" i="141"/>
  <c r="FV6" i="71"/>
  <c r="FV6" i="98"/>
  <c r="FV6" i="69"/>
  <c r="FV6" i="80"/>
  <c r="FR6" i="145"/>
  <c r="FR6" i="144"/>
  <c r="FR6" i="143"/>
  <c r="FR6" i="142"/>
  <c r="FR6" i="75"/>
  <c r="FR6" i="81"/>
  <c r="FR6" i="141"/>
  <c r="FR6" i="99"/>
  <c r="FR6" i="72"/>
  <c r="FR6" i="18"/>
  <c r="FR6" i="71"/>
  <c r="FR6" i="98"/>
  <c r="FR6" i="80"/>
  <c r="FR6" i="69"/>
  <c r="FN6" i="145"/>
  <c r="FN6" i="144"/>
  <c r="FN6" i="142"/>
  <c r="FN6" i="143"/>
  <c r="FN6" i="75"/>
  <c r="FN6" i="141"/>
  <c r="FN6" i="81"/>
  <c r="FN6" i="99"/>
  <c r="FN6" i="72"/>
  <c r="FN6" i="18"/>
  <c r="FN6" i="71"/>
  <c r="FN6" i="98"/>
  <c r="FN6" i="69"/>
  <c r="FN6" i="80"/>
  <c r="FJ6" i="145"/>
  <c r="FJ6" i="144"/>
  <c r="FJ6" i="142"/>
  <c r="FJ6" i="143"/>
  <c r="FJ6" i="75"/>
  <c r="FJ6" i="141"/>
  <c r="FJ6" i="81"/>
  <c r="FJ6" i="72"/>
  <c r="FJ6" i="99"/>
  <c r="FJ6" i="18"/>
  <c r="FJ6" i="71"/>
  <c r="FJ6" i="98"/>
  <c r="FJ6" i="69"/>
  <c r="FJ6" i="80"/>
  <c r="FF6" i="145"/>
  <c r="FF6" i="144"/>
  <c r="FF6" i="143"/>
  <c r="FF6" i="142"/>
  <c r="FF6" i="75"/>
  <c r="FF6" i="141"/>
  <c r="FF6" i="81"/>
  <c r="FF6" i="72"/>
  <c r="FF6" i="99"/>
  <c r="FF6" i="18"/>
  <c r="FF6" i="71"/>
  <c r="FF6" i="98"/>
  <c r="FF6" i="80"/>
  <c r="FF6" i="69"/>
  <c r="FB6" i="145"/>
  <c r="FB6" i="144"/>
  <c r="FB6" i="143"/>
  <c r="FB6" i="142"/>
  <c r="FB6" i="75"/>
  <c r="FB6" i="141"/>
  <c r="FB6" i="81"/>
  <c r="FB6" i="99"/>
  <c r="FB6" i="72"/>
  <c r="FB6" i="18"/>
  <c r="FB6" i="71"/>
  <c r="FB6" i="98"/>
  <c r="FB6" i="69"/>
  <c r="FB6" i="80"/>
  <c r="EX6" i="145"/>
  <c r="EX6" i="144"/>
  <c r="EX6" i="142"/>
  <c r="EX6" i="75"/>
  <c r="EX6" i="141"/>
  <c r="EX6" i="81"/>
  <c r="EX6" i="99"/>
  <c r="EX6" i="143"/>
  <c r="EX6" i="72"/>
  <c r="EX6" i="18"/>
  <c r="EX6" i="71"/>
  <c r="EX6" i="98"/>
  <c r="EX6" i="80"/>
  <c r="EX6" i="69"/>
  <c r="ET6" i="145"/>
  <c r="ET6" i="144"/>
  <c r="ET6" i="142"/>
  <c r="ET6" i="143"/>
  <c r="ET6" i="75"/>
  <c r="ET6" i="141"/>
  <c r="ET6" i="81"/>
  <c r="ET6" i="72"/>
  <c r="ET6" i="99"/>
  <c r="ET6" i="18"/>
  <c r="ET6" i="71"/>
  <c r="ET6" i="98"/>
  <c r="ET6" i="80"/>
  <c r="ET6" i="69"/>
  <c r="EP6" i="145"/>
  <c r="EP6" i="144"/>
  <c r="EP6" i="143"/>
  <c r="EP6" i="142"/>
  <c r="EP6" i="75"/>
  <c r="EP6" i="141"/>
  <c r="EP6" i="81"/>
  <c r="EP6" i="99"/>
  <c r="EP6" i="72"/>
  <c r="EP6" i="18"/>
  <c r="EP6" i="71"/>
  <c r="EP6" i="98"/>
  <c r="EP6" i="80"/>
  <c r="EP6" i="69"/>
  <c r="EL6" i="145"/>
  <c r="EL6" i="144"/>
  <c r="EL6" i="143"/>
  <c r="EL6" i="142"/>
  <c r="EL6" i="141"/>
  <c r="EL6" i="75"/>
  <c r="EL6" i="81"/>
  <c r="EL6" i="99"/>
  <c r="EL6" i="72"/>
  <c r="EL6" i="18"/>
  <c r="EL6" i="71"/>
  <c r="EL6" i="98"/>
  <c r="EL6" i="80"/>
  <c r="EL6" i="69"/>
  <c r="EH6" i="145"/>
  <c r="EH6" i="144"/>
  <c r="EH6" i="142"/>
  <c r="EH6" i="141"/>
  <c r="EH6" i="143"/>
  <c r="EH6" i="75"/>
  <c r="EH6" i="81"/>
  <c r="EH6" i="99"/>
  <c r="EH6" i="72"/>
  <c r="EH6" i="18"/>
  <c r="EH6" i="71"/>
  <c r="EH6" i="98"/>
  <c r="EH6" i="80"/>
  <c r="EH6" i="69"/>
  <c r="G17" i="69"/>
  <c r="DD25" i="69"/>
  <c r="L26" i="3"/>
  <c r="L24" i="83"/>
  <c r="L24" i="96" s="1"/>
  <c r="L25" i="144"/>
  <c r="L25" i="145"/>
  <c r="L25" i="142"/>
  <c r="L25" i="143"/>
  <c r="L25" i="75"/>
  <c r="L25" i="81"/>
  <c r="L25" i="99"/>
  <c r="L25" i="72"/>
  <c r="L25" i="141"/>
  <c r="L25" i="18"/>
  <c r="L25" i="71"/>
  <c r="L25" i="98"/>
  <c r="L25" i="69"/>
  <c r="L25" i="80"/>
  <c r="D26" i="3"/>
  <c r="D24" i="83"/>
  <c r="D24" i="96" s="1"/>
  <c r="D25" i="144"/>
  <c r="D25" i="143"/>
  <c r="D25" i="142"/>
  <c r="D25" i="145"/>
  <c r="D25" i="75"/>
  <c r="D25" i="81"/>
  <c r="D25" i="141"/>
  <c r="D25" i="99"/>
  <c r="D25" i="72"/>
  <c r="D25" i="18"/>
  <c r="D25" i="71"/>
  <c r="D25" i="98"/>
  <c r="D25" i="69"/>
  <c r="D25" i="80"/>
  <c r="F21" i="144"/>
  <c r="F21" i="99"/>
  <c r="F21" i="18"/>
  <c r="I21" i="3"/>
  <c r="I19" i="83"/>
  <c r="I19" i="96" s="1"/>
  <c r="I20" i="145"/>
  <c r="I20" i="144"/>
  <c r="I20" i="143"/>
  <c r="I20" i="141"/>
  <c r="I20" i="142"/>
  <c r="I20" i="81"/>
  <c r="I20" i="75"/>
  <c r="I20" i="99"/>
  <c r="I20" i="18"/>
  <c r="I20" i="72"/>
  <c r="I20" i="71"/>
  <c r="I20" i="98"/>
  <c r="I20" i="80"/>
  <c r="H17" i="83"/>
  <c r="H17" i="96" s="1"/>
  <c r="H18" i="145"/>
  <c r="H18" i="144"/>
  <c r="H18" i="143"/>
  <c r="H18" i="141"/>
  <c r="H18" i="99"/>
  <c r="H18" i="81"/>
  <c r="H18" i="75"/>
  <c r="H18" i="72"/>
  <c r="H18" i="18"/>
  <c r="H18" i="142"/>
  <c r="H18" i="71"/>
  <c r="H18" i="98"/>
  <c r="H18" i="80"/>
  <c r="K18" i="3"/>
  <c r="K16" i="83"/>
  <c r="K16" i="96" s="1"/>
  <c r="K17" i="145"/>
  <c r="K17" i="144"/>
  <c r="K17" i="143"/>
  <c r="K17" i="141"/>
  <c r="K17" i="142"/>
  <c r="K17" i="75"/>
  <c r="K17" i="99"/>
  <c r="K17" i="81"/>
  <c r="K17" i="18"/>
  <c r="K17" i="72"/>
  <c r="K17" i="71"/>
  <c r="K17" i="98"/>
  <c r="K17" i="80"/>
  <c r="J15" i="3"/>
  <c r="J13" i="83"/>
  <c r="J13" i="96" s="1"/>
  <c r="J14" i="145"/>
  <c r="J14" i="144"/>
  <c r="J14" i="143"/>
  <c r="J14" i="75"/>
  <c r="J14" i="141"/>
  <c r="J14" i="142"/>
  <c r="J14" i="81"/>
  <c r="J14" i="99"/>
  <c r="J14" i="18"/>
  <c r="J14" i="72"/>
  <c r="J14" i="98"/>
  <c r="J14" i="71"/>
  <c r="J14" i="80"/>
  <c r="J14" i="69"/>
  <c r="B15" i="3"/>
  <c r="B13" i="83"/>
  <c r="B13" i="96" s="1"/>
  <c r="B14" i="145"/>
  <c r="B14" i="144"/>
  <c r="B14" i="143"/>
  <c r="B14" i="75"/>
  <c r="B14" i="141"/>
  <c r="B14" i="142"/>
  <c r="B14" i="81"/>
  <c r="B14" i="18"/>
  <c r="B14" i="99"/>
  <c r="B14" i="72"/>
  <c r="B14" i="98"/>
  <c r="B14" i="71"/>
  <c r="B14" i="80"/>
  <c r="B14" i="69"/>
  <c r="J12" i="105"/>
  <c r="J12" i="107"/>
  <c r="J12" i="143"/>
  <c r="J12" i="99"/>
  <c r="J12" i="98"/>
  <c r="G12" i="3"/>
  <c r="G11" i="105"/>
  <c r="G11" i="106"/>
  <c r="G11" i="103"/>
  <c r="G11" i="78"/>
  <c r="G11" i="107"/>
  <c r="G10" i="83"/>
  <c r="G10" i="96" s="1"/>
  <c r="G11" i="145"/>
  <c r="G11" i="144"/>
  <c r="G11" i="143"/>
  <c r="G11" i="141"/>
  <c r="G11" i="142"/>
  <c r="G11" i="75"/>
  <c r="G11" i="99"/>
  <c r="G11" i="18"/>
  <c r="G11" i="81"/>
  <c r="G11" i="72"/>
  <c r="G11" i="71"/>
  <c r="G11" i="98"/>
  <c r="G11" i="80"/>
  <c r="K9" i="3"/>
  <c r="K8" i="105"/>
  <c r="K8" i="106"/>
  <c r="K8" i="103"/>
  <c r="K8" i="107"/>
  <c r="K8" i="78"/>
  <c r="K7" i="83"/>
  <c r="K7" i="96" s="1"/>
  <c r="K8" i="145"/>
  <c r="K8" i="143"/>
  <c r="K8" i="144"/>
  <c r="K8" i="75"/>
  <c r="K8" i="141"/>
  <c r="K8" i="99"/>
  <c r="K8" i="142"/>
  <c r="K8" i="81"/>
  <c r="K8" i="18"/>
  <c r="K8" i="72"/>
  <c r="K8" i="98"/>
  <c r="K8" i="71"/>
  <c r="K8" i="80"/>
  <c r="K8" i="69"/>
  <c r="C9" i="3"/>
  <c r="C8" i="105"/>
  <c r="C8" i="106"/>
  <c r="C8" i="78"/>
  <c r="C8" i="103"/>
  <c r="C8" i="107"/>
  <c r="C7" i="83"/>
  <c r="C7" i="96" s="1"/>
  <c r="C8" i="145"/>
  <c r="C8" i="143"/>
  <c r="C8" i="144"/>
  <c r="C8" i="75"/>
  <c r="C8" i="141"/>
  <c r="C8" i="99"/>
  <c r="C8" i="142"/>
  <c r="C8" i="81"/>
  <c r="C8" i="18"/>
  <c r="C8" i="72"/>
  <c r="C8" i="98"/>
  <c r="C8" i="71"/>
  <c r="C8" i="80"/>
  <c r="C8" i="69"/>
  <c r="I6" i="106"/>
  <c r="I6" i="105"/>
  <c r="I6" i="103"/>
  <c r="I6" i="78"/>
  <c r="I6" i="107"/>
  <c r="I5" i="83"/>
  <c r="I5" i="96" s="1"/>
  <c r="I6" i="145"/>
  <c r="I6" i="144"/>
  <c r="I6" i="143"/>
  <c r="I6" i="142"/>
  <c r="I6" i="141"/>
  <c r="I6" i="75"/>
  <c r="I6" i="99"/>
  <c r="I6" i="81"/>
  <c r="I6" i="72"/>
  <c r="I6" i="18"/>
  <c r="I6" i="71"/>
  <c r="I6" i="98"/>
  <c r="I6" i="80"/>
  <c r="I6" i="69"/>
  <c r="BV28" i="3"/>
  <c r="BV26" i="83"/>
  <c r="BV26" i="96" s="1"/>
  <c r="BV27" i="144"/>
  <c r="BV27" i="145"/>
  <c r="BV27" i="142"/>
  <c r="BV27" i="143"/>
  <c r="BV27" i="99"/>
  <c r="BV27" i="141"/>
  <c r="BV27" i="18"/>
  <c r="BV27" i="72"/>
  <c r="BV27" i="75"/>
  <c r="BV27" i="81"/>
  <c r="BV27" i="71"/>
  <c r="BV27" i="98"/>
  <c r="BV27" i="80"/>
  <c r="BV27" i="69"/>
  <c r="BW25" i="83"/>
  <c r="BW25" i="96" s="1"/>
  <c r="BW26" i="144"/>
  <c r="BW26" i="145"/>
  <c r="BW26" i="143"/>
  <c r="BW26" i="142"/>
  <c r="BW26" i="141"/>
  <c r="BW26" i="99"/>
  <c r="BW26" i="81"/>
  <c r="BW26" i="75"/>
  <c r="BW26" i="72"/>
  <c r="BW26" i="18"/>
  <c r="BW26" i="71"/>
  <c r="BW27" i="3"/>
  <c r="BW26" i="69"/>
  <c r="BW26" i="98"/>
  <c r="BW26" i="80"/>
  <c r="BB27" i="3"/>
  <c r="BB25" i="83"/>
  <c r="BB25" i="96" s="1"/>
  <c r="BB26" i="145"/>
  <c r="BB26" i="143"/>
  <c r="BB26" i="141"/>
  <c r="BB26" i="144"/>
  <c r="BB26" i="75"/>
  <c r="BB26" i="142"/>
  <c r="BB26" i="99"/>
  <c r="BB26" i="72"/>
  <c r="BB26" i="81"/>
  <c r="BB26" i="18"/>
  <c r="BB26" i="71"/>
  <c r="BB26" i="69"/>
  <c r="BB26" i="80"/>
  <c r="BB26" i="98"/>
  <c r="CW22" i="3"/>
  <c r="CW20" i="83"/>
  <c r="CW20" i="96" s="1"/>
  <c r="CW21" i="145"/>
  <c r="CW21" i="144"/>
  <c r="CW21" i="143"/>
  <c r="CW21" i="142"/>
  <c r="CW21" i="141"/>
  <c r="CW21" i="75"/>
  <c r="CW21" i="81"/>
  <c r="CW21" i="99"/>
  <c r="CW21" i="72"/>
  <c r="CW21" i="18"/>
  <c r="CW21" i="71"/>
  <c r="CW21" i="98"/>
  <c r="CW21" i="80"/>
  <c r="CW21" i="69"/>
  <c r="CV17" i="83"/>
  <c r="CV17" i="96" s="1"/>
  <c r="CV18" i="145"/>
  <c r="CV18" i="144"/>
  <c r="CV18" i="143"/>
  <c r="CV18" i="142"/>
  <c r="CV18" i="141"/>
  <c r="CV18" i="75"/>
  <c r="CV18" i="81"/>
  <c r="CV18" i="99"/>
  <c r="CV18" i="72"/>
  <c r="CV18" i="18"/>
  <c r="CV18" i="71"/>
  <c r="CV18" i="98"/>
  <c r="CV18" i="80"/>
  <c r="CV18" i="69"/>
  <c r="P9" i="143"/>
  <c r="P9" i="81"/>
  <c r="P9" i="71"/>
  <c r="BJ28" i="3"/>
  <c r="BJ27" i="142"/>
  <c r="BJ27" i="99"/>
  <c r="BJ27" i="71"/>
  <c r="CU27" i="3"/>
  <c r="CU25" i="83"/>
  <c r="CU25" i="96" s="1"/>
  <c r="CU26" i="144"/>
  <c r="CU26" i="142"/>
  <c r="CU26" i="145"/>
  <c r="CU26" i="143"/>
  <c r="CU26" i="99"/>
  <c r="CU26" i="141"/>
  <c r="CU26" i="81"/>
  <c r="CU26" i="75"/>
  <c r="CU26" i="72"/>
  <c r="CU26" i="18"/>
  <c r="CU26" i="71"/>
  <c r="CU26" i="98"/>
  <c r="CU26" i="69"/>
  <c r="CU26" i="80"/>
  <c r="CM27" i="3"/>
  <c r="CM25" i="83"/>
  <c r="CM25" i="96" s="1"/>
  <c r="CM26" i="144"/>
  <c r="CM26" i="145"/>
  <c r="CM26" i="142"/>
  <c r="CM26" i="143"/>
  <c r="CM26" i="141"/>
  <c r="CM26" i="99"/>
  <c r="CM26" i="75"/>
  <c r="CM26" i="81"/>
  <c r="CM26" i="72"/>
  <c r="CM26" i="18"/>
  <c r="CM26" i="71"/>
  <c r="CM26" i="98"/>
  <c r="CM26" i="80"/>
  <c r="CM26" i="69"/>
  <c r="CY24" i="83"/>
  <c r="CY24" i="96" s="1"/>
  <c r="CY25" i="145"/>
  <c r="CY25" i="144"/>
  <c r="CY25" i="143"/>
  <c r="CY25" i="142"/>
  <c r="CY25" i="141"/>
  <c r="CY25" i="75"/>
  <c r="CY25" i="99"/>
  <c r="CY25" i="81"/>
  <c r="CY25" i="18"/>
  <c r="CY25" i="72"/>
  <c r="CY25" i="98"/>
  <c r="CY25" i="71"/>
  <c r="CY26" i="3"/>
  <c r="CY25" i="80"/>
  <c r="CY25" i="69"/>
  <c r="CU24" i="83"/>
  <c r="CU24" i="96" s="1"/>
  <c r="CU25" i="145"/>
  <c r="CU25" i="144"/>
  <c r="CU25" i="143"/>
  <c r="CU25" i="141"/>
  <c r="CU25" i="75"/>
  <c r="CU25" i="99"/>
  <c r="CU25" i="81"/>
  <c r="CU25" i="18"/>
  <c r="CU25" i="142"/>
  <c r="CU25" i="72"/>
  <c r="CU25" i="98"/>
  <c r="CU25" i="71"/>
  <c r="CU25" i="80"/>
  <c r="CU25" i="69"/>
  <c r="CQ26" i="3"/>
  <c r="CQ24" i="83"/>
  <c r="CQ24" i="96" s="1"/>
  <c r="CQ25" i="145"/>
  <c r="CQ25" i="143"/>
  <c r="CQ25" i="144"/>
  <c r="CQ25" i="141"/>
  <c r="CQ25" i="75"/>
  <c r="CQ25" i="142"/>
  <c r="CQ25" i="99"/>
  <c r="CQ25" i="81"/>
  <c r="CQ25" i="18"/>
  <c r="CQ25" i="72"/>
  <c r="CQ25" i="98"/>
  <c r="CQ25" i="71"/>
  <c r="CQ25" i="69"/>
  <c r="CQ25" i="80"/>
  <c r="CM24" i="83"/>
  <c r="CM24" i="96" s="1"/>
  <c r="CM25" i="145"/>
  <c r="CM25" i="144"/>
  <c r="CM25" i="143"/>
  <c r="CM25" i="141"/>
  <c r="CM25" i="142"/>
  <c r="CM25" i="75"/>
  <c r="CM25" i="99"/>
  <c r="CM25" i="81"/>
  <c r="CM25" i="18"/>
  <c r="CM25" i="72"/>
  <c r="CM25" i="98"/>
  <c r="CM25" i="71"/>
  <c r="CM25" i="80"/>
  <c r="CM25" i="69"/>
  <c r="CI24" i="83"/>
  <c r="CI24" i="96" s="1"/>
  <c r="CI25" i="145"/>
  <c r="CI25" i="144"/>
  <c r="CI25" i="143"/>
  <c r="CI25" i="141"/>
  <c r="CI25" i="75"/>
  <c r="CI25" i="99"/>
  <c r="CI25" i="142"/>
  <c r="CI25" i="81"/>
  <c r="CI25" i="18"/>
  <c r="CI25" i="72"/>
  <c r="CI25" i="71"/>
  <c r="CI26" i="3"/>
  <c r="CI25" i="80"/>
  <c r="CI25" i="98"/>
  <c r="CI25" i="69"/>
  <c r="CE24" i="83"/>
  <c r="CE24" i="96" s="1"/>
  <c r="CE25" i="145"/>
  <c r="CE25" i="144"/>
  <c r="CE25" i="143"/>
  <c r="CE25" i="75"/>
  <c r="CE25" i="141"/>
  <c r="CE25" i="142"/>
  <c r="CE25" i="99"/>
  <c r="CE25" i="81"/>
  <c r="CE25" i="18"/>
  <c r="CE25" i="72"/>
  <c r="CE25" i="71"/>
  <c r="CE25" i="80"/>
  <c r="CE25" i="98"/>
  <c r="CE25" i="69"/>
  <c r="CA26" i="3"/>
  <c r="CA24" i="83"/>
  <c r="CA24" i="96" s="1"/>
  <c r="CA25" i="145"/>
  <c r="CA25" i="143"/>
  <c r="CA25" i="75"/>
  <c r="CA25" i="141"/>
  <c r="CA25" i="99"/>
  <c r="CA25" i="144"/>
  <c r="CA25" i="81"/>
  <c r="CA25" i="18"/>
  <c r="CA25" i="142"/>
  <c r="CA25" i="72"/>
  <c r="CA25" i="71"/>
  <c r="CA25" i="80"/>
  <c r="CA25" i="98"/>
  <c r="CA25" i="69"/>
  <c r="BW24" i="83"/>
  <c r="BW24" i="96" s="1"/>
  <c r="BW25" i="145"/>
  <c r="BW25" i="144"/>
  <c r="BW25" i="143"/>
  <c r="BW25" i="75"/>
  <c r="BW25" i="141"/>
  <c r="BW25" i="99"/>
  <c r="BW25" i="142"/>
  <c r="BW25" i="81"/>
  <c r="BW25" i="18"/>
  <c r="BW25" i="72"/>
  <c r="BW25" i="71"/>
  <c r="BW25" i="98"/>
  <c r="BW25" i="80"/>
  <c r="BS24" i="83"/>
  <c r="BS24" i="96" s="1"/>
  <c r="BS25" i="145"/>
  <c r="BS25" i="144"/>
  <c r="BS25" i="143"/>
  <c r="BS25" i="75"/>
  <c r="BS25" i="141"/>
  <c r="BS25" i="99"/>
  <c r="BS25" i="142"/>
  <c r="BS25" i="18"/>
  <c r="BS25" i="81"/>
  <c r="BS25" i="72"/>
  <c r="BS25" i="71"/>
  <c r="BS26" i="3"/>
  <c r="BS25" i="80"/>
  <c r="BS25" i="98"/>
  <c r="BO24" i="83"/>
  <c r="BO24" i="96" s="1"/>
  <c r="BO25" i="145"/>
  <c r="BO25" i="144"/>
  <c r="BO25" i="143"/>
  <c r="BO25" i="75"/>
  <c r="BO25" i="141"/>
  <c r="BO25" i="142"/>
  <c r="BO25" i="99"/>
  <c r="BO25" i="81"/>
  <c r="BO25" i="18"/>
  <c r="BO25" i="72"/>
  <c r="BO25" i="71"/>
  <c r="BO25" i="80"/>
  <c r="BO25" i="98"/>
  <c r="BO26" i="3"/>
  <c r="BK26" i="3"/>
  <c r="BK24" i="83"/>
  <c r="BK24" i="96" s="1"/>
  <c r="BK25" i="145"/>
  <c r="BK25" i="143"/>
  <c r="BK25" i="75"/>
  <c r="BK25" i="144"/>
  <c r="BK25" i="141"/>
  <c r="BK25" i="99"/>
  <c r="BK25" i="18"/>
  <c r="BK25" i="142"/>
  <c r="BK25" i="81"/>
  <c r="BK25" i="72"/>
  <c r="BK25" i="71"/>
  <c r="BK25" i="80"/>
  <c r="BK25" i="98"/>
  <c r="BG24" i="83"/>
  <c r="BG24" i="96" s="1"/>
  <c r="BG25" i="145"/>
  <c r="BG25" i="144"/>
  <c r="BG25" i="143"/>
  <c r="BG25" i="75"/>
  <c r="BG25" i="141"/>
  <c r="BG25" i="99"/>
  <c r="BG25" i="142"/>
  <c r="BG25" i="81"/>
  <c r="BG25" i="72"/>
  <c r="BG25" i="18"/>
  <c r="BG25" i="71"/>
  <c r="BG25" i="80"/>
  <c r="BG25" i="98"/>
  <c r="BG26" i="3"/>
  <c r="BC24" i="83"/>
  <c r="BC24" i="96" s="1"/>
  <c r="BC25" i="145"/>
  <c r="BC25" i="144"/>
  <c r="BC25" i="143"/>
  <c r="BC25" i="75"/>
  <c r="BC25" i="141"/>
  <c r="BC25" i="99"/>
  <c r="BC25" i="142"/>
  <c r="BC25" i="81"/>
  <c r="BC25" i="72"/>
  <c r="BC25" i="18"/>
  <c r="BC25" i="71"/>
  <c r="BC26" i="3"/>
  <c r="BC25" i="80"/>
  <c r="BC25" i="98"/>
  <c r="AY24" i="83"/>
  <c r="AY24" i="96" s="1"/>
  <c r="AY25" i="145"/>
  <c r="AY25" i="144"/>
  <c r="AY25" i="143"/>
  <c r="AY25" i="75"/>
  <c r="AY25" i="141"/>
  <c r="AY25" i="142"/>
  <c r="AY25" i="99"/>
  <c r="AY25" i="81"/>
  <c r="AY25" i="72"/>
  <c r="AY25" i="18"/>
  <c r="AY25" i="71"/>
  <c r="AY25" i="80"/>
  <c r="AY25" i="98"/>
  <c r="AY26" i="3"/>
  <c r="AU26" i="3"/>
  <c r="AU25" i="145"/>
  <c r="AU24" i="83"/>
  <c r="AU24" i="96" s="1"/>
  <c r="AU25" i="144"/>
  <c r="AU25" i="143"/>
  <c r="AU25" i="75"/>
  <c r="AU25" i="141"/>
  <c r="AU25" i="99"/>
  <c r="AU25" i="142"/>
  <c r="AU25" i="81"/>
  <c r="AU25" i="72"/>
  <c r="AU25" i="18"/>
  <c r="AU25" i="71"/>
  <c r="AU25" i="80"/>
  <c r="AU25" i="98"/>
  <c r="AQ24" i="83"/>
  <c r="AQ24" i="96" s="1"/>
  <c r="AQ25" i="145"/>
  <c r="AQ25" i="144"/>
  <c r="AQ25" i="143"/>
  <c r="AQ25" i="75"/>
  <c r="AQ25" i="141"/>
  <c r="AQ25" i="99"/>
  <c r="AQ25" i="142"/>
  <c r="AQ25" i="81"/>
  <c r="AQ25" i="72"/>
  <c r="AQ25" i="18"/>
  <c r="AQ25" i="71"/>
  <c r="AQ25" i="80"/>
  <c r="AQ25" i="98"/>
  <c r="AQ26" i="3"/>
  <c r="AM24" i="83"/>
  <c r="AM24" i="96" s="1"/>
  <c r="AM25" i="145"/>
  <c r="AM25" i="143"/>
  <c r="AM25" i="144"/>
  <c r="AM25" i="75"/>
  <c r="AM25" i="141"/>
  <c r="AM25" i="99"/>
  <c r="AM25" i="142"/>
  <c r="AM25" i="81"/>
  <c r="AM25" i="72"/>
  <c r="AM25" i="18"/>
  <c r="AM25" i="71"/>
  <c r="AM25" i="80"/>
  <c r="AM25" i="98"/>
  <c r="AI24" i="83"/>
  <c r="AI24" i="96" s="1"/>
  <c r="AI25" i="145"/>
  <c r="AI25" i="144"/>
  <c r="AI25" i="143"/>
  <c r="AI25" i="75"/>
  <c r="AI25" i="141"/>
  <c r="AI25" i="142"/>
  <c r="AI25" i="99"/>
  <c r="AI25" i="81"/>
  <c r="AI25" i="72"/>
  <c r="AI25" i="18"/>
  <c r="AI25" i="71"/>
  <c r="AI25" i="80"/>
  <c r="AI26" i="3"/>
  <c r="AI25" i="98"/>
  <c r="O26" i="3"/>
  <c r="O24" i="83"/>
  <c r="O24" i="96" s="1"/>
  <c r="O25" i="145"/>
  <c r="O25" i="144"/>
  <c r="O25" i="143"/>
  <c r="O25" i="75"/>
  <c r="O25" i="141"/>
  <c r="O25" i="99"/>
  <c r="O25" i="142"/>
  <c r="O25" i="81"/>
  <c r="O25" i="72"/>
  <c r="O25" i="18"/>
  <c r="O25" i="71"/>
  <c r="O25" i="80"/>
  <c r="O25" i="98"/>
  <c r="BI22" i="3"/>
  <c r="BI20" i="83"/>
  <c r="BI20" i="96" s="1"/>
  <c r="BI21" i="145"/>
  <c r="BI21" i="144"/>
  <c r="BI21" i="143"/>
  <c r="BI21" i="75"/>
  <c r="BI21" i="142"/>
  <c r="BI21" i="141"/>
  <c r="BI21" i="81"/>
  <c r="BI21" i="72"/>
  <c r="BI21" i="18"/>
  <c r="BI21" i="99"/>
  <c r="BI21" i="71"/>
  <c r="BI21" i="98"/>
  <c r="BI21" i="80"/>
  <c r="CY21" i="3"/>
  <c r="CY19" i="83"/>
  <c r="CY19" i="96" s="1"/>
  <c r="CY20" i="145"/>
  <c r="CY20" i="144"/>
  <c r="CY20" i="143"/>
  <c r="CY20" i="141"/>
  <c r="CY20" i="75"/>
  <c r="CY20" i="142"/>
  <c r="CY20" i="99"/>
  <c r="CY20" i="18"/>
  <c r="CY20" i="81"/>
  <c r="CY20" i="72"/>
  <c r="CY20" i="98"/>
  <c r="CY20" i="71"/>
  <c r="CY20" i="80"/>
  <c r="CY20" i="69"/>
  <c r="CU21" i="3"/>
  <c r="CU19" i="83"/>
  <c r="CU19" i="96" s="1"/>
  <c r="CU20" i="145"/>
  <c r="CU20" i="143"/>
  <c r="CU20" i="141"/>
  <c r="CU20" i="75"/>
  <c r="CU20" i="144"/>
  <c r="CU20" i="142"/>
  <c r="CU20" i="99"/>
  <c r="CU20" i="81"/>
  <c r="CU20" i="18"/>
  <c r="CU20" i="72"/>
  <c r="CU20" i="98"/>
  <c r="CU20" i="71"/>
  <c r="CU20" i="80"/>
  <c r="CU20" i="69"/>
  <c r="CQ19" i="83"/>
  <c r="CQ19" i="96" s="1"/>
  <c r="CQ20" i="145"/>
  <c r="CQ20" i="144"/>
  <c r="CQ20" i="143"/>
  <c r="CQ20" i="141"/>
  <c r="CQ20" i="142"/>
  <c r="CQ20" i="75"/>
  <c r="CQ20" i="99"/>
  <c r="CQ20" i="18"/>
  <c r="CQ20" i="72"/>
  <c r="CQ20" i="81"/>
  <c r="CQ20" i="98"/>
  <c r="CQ20" i="71"/>
  <c r="CQ20" i="80"/>
  <c r="CQ21" i="3"/>
  <c r="CQ20" i="69"/>
  <c r="CM19" i="83"/>
  <c r="CM19" i="96" s="1"/>
  <c r="CM20" i="145"/>
  <c r="CM20" i="144"/>
  <c r="CM20" i="143"/>
  <c r="CM20" i="142"/>
  <c r="CM20" i="141"/>
  <c r="CM20" i="75"/>
  <c r="CM20" i="99"/>
  <c r="CM20" i="18"/>
  <c r="CM20" i="72"/>
  <c r="CM20" i="81"/>
  <c r="CM20" i="98"/>
  <c r="CM20" i="71"/>
  <c r="CM20" i="69"/>
  <c r="CM20" i="80"/>
  <c r="CI21" i="3"/>
  <c r="CI19" i="83"/>
  <c r="CI19" i="96" s="1"/>
  <c r="CI20" i="145"/>
  <c r="CI20" i="144"/>
  <c r="CI20" i="143"/>
  <c r="CI20" i="141"/>
  <c r="CI20" i="75"/>
  <c r="CI20" i="99"/>
  <c r="CI20" i="142"/>
  <c r="CI20" i="18"/>
  <c r="CI20" i="81"/>
  <c r="CI20" i="72"/>
  <c r="CI20" i="71"/>
  <c r="CI20" i="80"/>
  <c r="CI20" i="98"/>
  <c r="CI20" i="69"/>
  <c r="CE21" i="3"/>
  <c r="CE19" i="83"/>
  <c r="CE19" i="96" s="1"/>
  <c r="CE20" i="145"/>
  <c r="CE20" i="143"/>
  <c r="CE20" i="144"/>
  <c r="CE20" i="75"/>
  <c r="CE20" i="141"/>
  <c r="CE20" i="99"/>
  <c r="CE20" i="142"/>
  <c r="CE20" i="81"/>
  <c r="CE20" i="18"/>
  <c r="CE20" i="72"/>
  <c r="CE20" i="71"/>
  <c r="CE20" i="80"/>
  <c r="CE20" i="98"/>
  <c r="CE20" i="69"/>
  <c r="CA19" i="83"/>
  <c r="CA19" i="96" s="1"/>
  <c r="CA20" i="145"/>
  <c r="CA20" i="144"/>
  <c r="CA20" i="143"/>
  <c r="CA20" i="75"/>
  <c r="CA20" i="141"/>
  <c r="CA20" i="142"/>
  <c r="CA20" i="99"/>
  <c r="CA20" i="18"/>
  <c r="CA20" i="81"/>
  <c r="CA20" i="72"/>
  <c r="CA20" i="71"/>
  <c r="CA20" i="80"/>
  <c r="CA20" i="98"/>
  <c r="CA20" i="69"/>
  <c r="BW19" i="83"/>
  <c r="BW19" i="96" s="1"/>
  <c r="BW20" i="145"/>
  <c r="BW20" i="144"/>
  <c r="BW20" i="143"/>
  <c r="BW20" i="75"/>
  <c r="BW20" i="141"/>
  <c r="BW20" i="99"/>
  <c r="BW20" i="18"/>
  <c r="BW20" i="81"/>
  <c r="BW20" i="142"/>
  <c r="BW20" i="72"/>
  <c r="BW20" i="71"/>
  <c r="BW21" i="3"/>
  <c r="BW20" i="80"/>
  <c r="BW20" i="98"/>
  <c r="BW20" i="69"/>
  <c r="BS21" i="3"/>
  <c r="BS19" i="83"/>
  <c r="BS19" i="96" s="1"/>
  <c r="BS20" i="145"/>
  <c r="BS20" i="144"/>
  <c r="BS20" i="143"/>
  <c r="BS20" i="75"/>
  <c r="BS20" i="141"/>
  <c r="BS20" i="99"/>
  <c r="BS20" i="142"/>
  <c r="BS20" i="18"/>
  <c r="BS20" i="81"/>
  <c r="BS20" i="72"/>
  <c r="BS20" i="71"/>
  <c r="BS20" i="80"/>
  <c r="BS20" i="98"/>
  <c r="BS20" i="69"/>
  <c r="BO21" i="3"/>
  <c r="BO19" i="83"/>
  <c r="BO19" i="96" s="1"/>
  <c r="BO20" i="145"/>
  <c r="BO20" i="143"/>
  <c r="BO20" i="144"/>
  <c r="BO20" i="75"/>
  <c r="BO20" i="141"/>
  <c r="BO20" i="99"/>
  <c r="BO20" i="142"/>
  <c r="BO20" i="81"/>
  <c r="BO20" i="18"/>
  <c r="BO20" i="72"/>
  <c r="BO20" i="71"/>
  <c r="BO20" i="80"/>
  <c r="BO20" i="98"/>
  <c r="BO20" i="69"/>
  <c r="BK19" i="83"/>
  <c r="BK19" i="96" s="1"/>
  <c r="BK20" i="145"/>
  <c r="BK20" i="144"/>
  <c r="BK20" i="143"/>
  <c r="BK20" i="75"/>
  <c r="BK20" i="141"/>
  <c r="BK20" i="142"/>
  <c r="BK20" i="99"/>
  <c r="BK20" i="18"/>
  <c r="BK20" i="81"/>
  <c r="BK20" i="72"/>
  <c r="BK20" i="71"/>
  <c r="BK21" i="3"/>
  <c r="BK20" i="80"/>
  <c r="BK20" i="98"/>
  <c r="BK20" i="69"/>
  <c r="BG19" i="83"/>
  <c r="BG19" i="96" s="1"/>
  <c r="BG20" i="145"/>
  <c r="BG20" i="144"/>
  <c r="BG20" i="143"/>
  <c r="BG20" i="75"/>
  <c r="BG20" i="141"/>
  <c r="BG20" i="99"/>
  <c r="BG20" i="142"/>
  <c r="BG20" i="81"/>
  <c r="BG20" i="18"/>
  <c r="BG20" i="72"/>
  <c r="BG20" i="71"/>
  <c r="BG20" i="80"/>
  <c r="BG20" i="98"/>
  <c r="BG20" i="69"/>
  <c r="BG21" i="3"/>
  <c r="BC21" i="3"/>
  <c r="BC19" i="83"/>
  <c r="BC19" i="96" s="1"/>
  <c r="BC20" i="145"/>
  <c r="BC20" i="144"/>
  <c r="BC20" i="143"/>
  <c r="BC20" i="75"/>
  <c r="BC20" i="141"/>
  <c r="BC20" i="99"/>
  <c r="BC20" i="142"/>
  <c r="BC20" i="81"/>
  <c r="BC20" i="18"/>
  <c r="BC20" i="72"/>
  <c r="BC20" i="71"/>
  <c r="BC20" i="80"/>
  <c r="BC20" i="98"/>
  <c r="BC20" i="69"/>
  <c r="AY21" i="3"/>
  <c r="AY19" i="83"/>
  <c r="AY19" i="96" s="1"/>
  <c r="AY20" i="145"/>
  <c r="AY20" i="144"/>
  <c r="AY20" i="143"/>
  <c r="AY20" i="75"/>
  <c r="AY20" i="141"/>
  <c r="AY20" i="99"/>
  <c r="AY20" i="142"/>
  <c r="AY20" i="81"/>
  <c r="AY20" i="18"/>
  <c r="AY20" i="72"/>
  <c r="AY20" i="71"/>
  <c r="AY20" i="80"/>
  <c r="AY20" i="98"/>
  <c r="AY20" i="69"/>
  <c r="AU19" i="83"/>
  <c r="AU19" i="96" s="1"/>
  <c r="AU20" i="145"/>
  <c r="AU20" i="144"/>
  <c r="AU20" i="143"/>
  <c r="AU20" i="75"/>
  <c r="AU20" i="141"/>
  <c r="AU20" i="142"/>
  <c r="AU20" i="99"/>
  <c r="AU20" i="18"/>
  <c r="AU20" i="81"/>
  <c r="AU20" i="72"/>
  <c r="AU20" i="71"/>
  <c r="AU20" i="80"/>
  <c r="AU21" i="3"/>
  <c r="AU20" i="98"/>
  <c r="AU20" i="69"/>
  <c r="AQ19" i="83"/>
  <c r="AQ19" i="96" s="1"/>
  <c r="AQ20" i="145"/>
  <c r="AQ20" i="143"/>
  <c r="AQ20" i="75"/>
  <c r="AQ20" i="141"/>
  <c r="AQ20" i="99"/>
  <c r="AQ20" i="144"/>
  <c r="AQ20" i="142"/>
  <c r="AQ20" i="81"/>
  <c r="AQ20" i="18"/>
  <c r="AQ20" i="72"/>
  <c r="AQ20" i="71"/>
  <c r="AQ20" i="80"/>
  <c r="AQ20" i="98"/>
  <c r="AQ20" i="69"/>
  <c r="AM21" i="3"/>
  <c r="AM19" i="83"/>
  <c r="AM19" i="96" s="1"/>
  <c r="AM20" i="145"/>
  <c r="AM20" i="144"/>
  <c r="AM20" i="143"/>
  <c r="AM20" i="75"/>
  <c r="AM20" i="141"/>
  <c r="AM20" i="99"/>
  <c r="AM20" i="142"/>
  <c r="AM20" i="81"/>
  <c r="AM20" i="18"/>
  <c r="AM20" i="72"/>
  <c r="AM20" i="71"/>
  <c r="AM20" i="80"/>
  <c r="AM20" i="98"/>
  <c r="AM20" i="69"/>
  <c r="AI21" i="3"/>
  <c r="AI19" i="83"/>
  <c r="AI19" i="96" s="1"/>
  <c r="AI20" i="145"/>
  <c r="AI20" i="144"/>
  <c r="AI20" i="143"/>
  <c r="AI20" i="75"/>
  <c r="AI20" i="141"/>
  <c r="AI20" i="99"/>
  <c r="AI20" i="142"/>
  <c r="AI20" i="81"/>
  <c r="AI20" i="18"/>
  <c r="AI20" i="72"/>
  <c r="AI20" i="71"/>
  <c r="AI20" i="80"/>
  <c r="AI20" i="98"/>
  <c r="AI20" i="69"/>
  <c r="AE20" i="69"/>
  <c r="AE21" i="3"/>
  <c r="AE21" i="69" s="1"/>
  <c r="O19" i="83"/>
  <c r="O19" i="96" s="1"/>
  <c r="O20" i="145"/>
  <c r="O20" i="144"/>
  <c r="O20" i="143"/>
  <c r="O20" i="75"/>
  <c r="O20" i="141"/>
  <c r="O20" i="142"/>
  <c r="O20" i="99"/>
  <c r="O20" i="18"/>
  <c r="O20" i="81"/>
  <c r="O20" i="72"/>
  <c r="O20" i="71"/>
  <c r="O20" i="80"/>
  <c r="O20" i="69"/>
  <c r="O20" i="98"/>
  <c r="O21" i="3"/>
  <c r="CB14" i="83"/>
  <c r="CB14" i="96" s="1"/>
  <c r="CB15" i="145"/>
  <c r="CB15" i="144"/>
  <c r="CB15" i="143"/>
  <c r="CB15" i="142"/>
  <c r="CB15" i="141"/>
  <c r="CB15" i="81"/>
  <c r="CB15" i="75"/>
  <c r="CB15" i="99"/>
  <c r="CB15" i="72"/>
  <c r="CB15" i="18"/>
  <c r="CB15" i="71"/>
  <c r="CB15" i="98"/>
  <c r="CB15" i="80"/>
  <c r="CB15" i="69"/>
  <c r="BS11" i="83"/>
  <c r="BS11" i="96" s="1"/>
  <c r="BS12" i="145"/>
  <c r="BS12" i="144"/>
  <c r="BS12" i="143"/>
  <c r="BS12" i="142"/>
  <c r="BS12" i="141"/>
  <c r="BS12" i="81"/>
  <c r="BS12" i="18"/>
  <c r="BS12" i="75"/>
  <c r="BS12" i="99"/>
  <c r="BS12" i="72"/>
  <c r="BS12" i="71"/>
  <c r="BS12" i="98"/>
  <c r="BS12" i="69"/>
  <c r="BS12" i="80"/>
  <c r="AZ12" i="145"/>
  <c r="AZ12" i="75"/>
  <c r="AZ12" i="142"/>
  <c r="AZ12" i="80"/>
  <c r="P11" i="83"/>
  <c r="P11" i="96" s="1"/>
  <c r="P12" i="145"/>
  <c r="P12" i="144"/>
  <c r="P12" i="143"/>
  <c r="P12" i="141"/>
  <c r="P12" i="75"/>
  <c r="P12" i="99"/>
  <c r="P12" i="81"/>
  <c r="P12" i="142"/>
  <c r="P12" i="72"/>
  <c r="P12" i="18"/>
  <c r="P12" i="71"/>
  <c r="P12" i="98"/>
  <c r="P12" i="80"/>
  <c r="P12" i="69"/>
  <c r="CX12" i="3"/>
  <c r="CX10" i="83"/>
  <c r="CX10" i="96" s="1"/>
  <c r="CX11" i="145"/>
  <c r="CX11" i="144"/>
  <c r="CX11" i="143"/>
  <c r="CX11" i="142"/>
  <c r="CX11" i="75"/>
  <c r="CX11" i="141"/>
  <c r="CX11" i="99"/>
  <c r="CX11" i="81"/>
  <c r="CX11" i="18"/>
  <c r="CX11" i="72"/>
  <c r="CX11" i="71"/>
  <c r="CX11" i="98"/>
  <c r="CX11" i="69"/>
  <c r="CX11" i="80"/>
  <c r="CT10" i="83"/>
  <c r="CT10" i="96" s="1"/>
  <c r="CT11" i="145"/>
  <c r="CT11" i="144"/>
  <c r="CT11" i="143"/>
  <c r="CT11" i="142"/>
  <c r="CT11" i="75"/>
  <c r="CT11" i="141"/>
  <c r="CT11" i="99"/>
  <c r="CT11" i="81"/>
  <c r="CT11" i="18"/>
  <c r="CT11" i="72"/>
  <c r="CT11" i="71"/>
  <c r="CT11" i="98"/>
  <c r="CT11" i="69"/>
  <c r="CT11" i="80"/>
  <c r="CT12" i="3"/>
  <c r="CP10" i="83"/>
  <c r="CP10" i="96" s="1"/>
  <c r="CP11" i="145"/>
  <c r="CP11" i="144"/>
  <c r="CP11" i="143"/>
  <c r="CP11" i="142"/>
  <c r="CP11" i="75"/>
  <c r="CP11" i="141"/>
  <c r="CP11" i="99"/>
  <c r="CP11" i="81"/>
  <c r="CP11" i="18"/>
  <c r="CP11" i="72"/>
  <c r="CP11" i="71"/>
  <c r="CP11" i="98"/>
  <c r="CP11" i="69"/>
  <c r="CP12" i="3"/>
  <c r="CP11" i="80"/>
  <c r="CL10" i="83"/>
  <c r="CL10" i="96" s="1"/>
  <c r="CL11" i="145"/>
  <c r="CL11" i="144"/>
  <c r="CL11" i="143"/>
  <c r="CL11" i="142"/>
  <c r="CL11" i="75"/>
  <c r="CL11" i="141"/>
  <c r="CL11" i="99"/>
  <c r="CL11" i="81"/>
  <c r="CL11" i="18"/>
  <c r="CL11" i="72"/>
  <c r="CL11" i="71"/>
  <c r="CL11" i="98"/>
  <c r="CL12" i="3"/>
  <c r="CL11" i="69"/>
  <c r="CL11" i="80"/>
  <c r="CH12" i="3"/>
  <c r="CH10" i="83"/>
  <c r="CH10" i="96" s="1"/>
  <c r="CH11" i="145"/>
  <c r="CH11" i="144"/>
  <c r="CH11" i="143"/>
  <c r="CH11" i="142"/>
  <c r="CH11" i="75"/>
  <c r="CH11" i="141"/>
  <c r="CH11" i="99"/>
  <c r="CH11" i="81"/>
  <c r="CH11" i="18"/>
  <c r="CH11" i="72"/>
  <c r="CH11" i="71"/>
  <c r="CH11" i="98"/>
  <c r="CH11" i="69"/>
  <c r="CH11" i="80"/>
  <c r="CD10" i="83"/>
  <c r="CD10" i="96" s="1"/>
  <c r="CD11" i="145"/>
  <c r="CD11" i="144"/>
  <c r="CD11" i="143"/>
  <c r="CD11" i="142"/>
  <c r="CD11" i="75"/>
  <c r="CD11" i="99"/>
  <c r="CD11" i="141"/>
  <c r="CD11" i="81"/>
  <c r="CD11" i="18"/>
  <c r="CD11" i="72"/>
  <c r="CD11" i="71"/>
  <c r="CD11" i="98"/>
  <c r="CD11" i="69"/>
  <c r="CD12" i="3"/>
  <c r="CD11" i="80"/>
  <c r="BZ10" i="83"/>
  <c r="BZ10" i="96" s="1"/>
  <c r="BZ11" i="145"/>
  <c r="BZ11" i="144"/>
  <c r="BZ11" i="143"/>
  <c r="BZ11" i="142"/>
  <c r="BZ11" i="75"/>
  <c r="BZ11" i="141"/>
  <c r="BZ11" i="99"/>
  <c r="BZ11" i="81"/>
  <c r="BZ11" i="18"/>
  <c r="BZ11" i="72"/>
  <c r="BZ11" i="71"/>
  <c r="BZ11" i="98"/>
  <c r="BZ11" i="69"/>
  <c r="BZ11" i="80"/>
  <c r="BV10" i="83"/>
  <c r="BV10" i="96" s="1"/>
  <c r="BV11" i="145"/>
  <c r="BV11" i="144"/>
  <c r="BV11" i="143"/>
  <c r="BV11" i="142"/>
  <c r="BV11" i="75"/>
  <c r="BV11" i="141"/>
  <c r="BV11" i="99"/>
  <c r="BV11" i="81"/>
  <c r="BV11" i="18"/>
  <c r="BV11" i="72"/>
  <c r="BV11" i="71"/>
  <c r="BV11" i="98"/>
  <c r="BV12" i="3"/>
  <c r="BV11" i="80"/>
  <c r="BV11" i="69"/>
  <c r="BR12" i="3"/>
  <c r="BR10" i="83"/>
  <c r="BR10" i="96" s="1"/>
  <c r="BR11" i="145"/>
  <c r="BR11" i="144"/>
  <c r="BR11" i="143"/>
  <c r="BR11" i="142"/>
  <c r="BR11" i="75"/>
  <c r="BR11" i="99"/>
  <c r="BR11" i="81"/>
  <c r="BR11" i="141"/>
  <c r="BR11" i="18"/>
  <c r="BR11" i="72"/>
  <c r="BR11" i="71"/>
  <c r="BR11" i="98"/>
  <c r="BR11" i="80"/>
  <c r="BR11" i="69"/>
  <c r="BN10" i="83"/>
  <c r="BN10" i="96" s="1"/>
  <c r="BN11" i="145"/>
  <c r="BN11" i="144"/>
  <c r="BN11" i="143"/>
  <c r="BN11" i="142"/>
  <c r="BN11" i="75"/>
  <c r="BN11" i="99"/>
  <c r="BN11" i="141"/>
  <c r="BN11" i="81"/>
  <c r="BN11" i="18"/>
  <c r="BN11" i="72"/>
  <c r="BN11" i="71"/>
  <c r="BN11" i="98"/>
  <c r="BN12" i="3"/>
  <c r="BN11" i="80"/>
  <c r="BN11" i="69"/>
  <c r="BJ10" i="83"/>
  <c r="BJ10" i="96" s="1"/>
  <c r="BJ11" i="145"/>
  <c r="BJ11" i="144"/>
  <c r="BJ11" i="143"/>
  <c r="BJ11" i="142"/>
  <c r="BJ11" i="75"/>
  <c r="BJ11" i="141"/>
  <c r="BJ11" i="99"/>
  <c r="BJ11" i="81"/>
  <c r="BJ11" i="18"/>
  <c r="BJ11" i="72"/>
  <c r="BJ11" i="71"/>
  <c r="BJ11" i="98"/>
  <c r="BJ11" i="80"/>
  <c r="BJ11" i="69"/>
  <c r="BJ12" i="3"/>
  <c r="BF10" i="83"/>
  <c r="BF10" i="96" s="1"/>
  <c r="BF11" i="145"/>
  <c r="BF11" i="144"/>
  <c r="BF11" i="143"/>
  <c r="BF11" i="142"/>
  <c r="BF11" i="75"/>
  <c r="BF11" i="141"/>
  <c r="BF11" i="99"/>
  <c r="BF11" i="81"/>
  <c r="BF11" i="18"/>
  <c r="BF11" i="72"/>
  <c r="BF11" i="71"/>
  <c r="BF11" i="98"/>
  <c r="BF12" i="3"/>
  <c r="BF11" i="80"/>
  <c r="BF11" i="69"/>
  <c r="BB12" i="3"/>
  <c r="BB10" i="83"/>
  <c r="BB10" i="96" s="1"/>
  <c r="BB11" i="145"/>
  <c r="BB11" i="144"/>
  <c r="BB11" i="143"/>
  <c r="BB11" i="142"/>
  <c r="BB11" i="75"/>
  <c r="BB11" i="99"/>
  <c r="BB11" i="81"/>
  <c r="BB11" i="18"/>
  <c r="BB11" i="72"/>
  <c r="BB11" i="141"/>
  <c r="BB11" i="71"/>
  <c r="BB11" i="98"/>
  <c r="BB11" i="80"/>
  <c r="BB11" i="69"/>
  <c r="AX10" i="83"/>
  <c r="AX10" i="96" s="1"/>
  <c r="AX11" i="145"/>
  <c r="AX11" i="144"/>
  <c r="AX11" i="143"/>
  <c r="AX11" i="142"/>
  <c r="AX11" i="75"/>
  <c r="AX11" i="99"/>
  <c r="AX11" i="141"/>
  <c r="AX11" i="81"/>
  <c r="AX11" i="18"/>
  <c r="AX11" i="72"/>
  <c r="AX11" i="71"/>
  <c r="AX11" i="98"/>
  <c r="AX12" i="3"/>
  <c r="AX11" i="80"/>
  <c r="AX11" i="69"/>
  <c r="AT10" i="83"/>
  <c r="AT10" i="96" s="1"/>
  <c r="AT11" i="145"/>
  <c r="AT11" i="144"/>
  <c r="AT11" i="143"/>
  <c r="AT11" i="142"/>
  <c r="AT11" i="75"/>
  <c r="AT11" i="141"/>
  <c r="AT11" i="99"/>
  <c r="AT11" i="81"/>
  <c r="AT11" i="18"/>
  <c r="AT11" i="72"/>
  <c r="AT11" i="71"/>
  <c r="AT11" i="98"/>
  <c r="AT11" i="80"/>
  <c r="AT11" i="69"/>
  <c r="AP10" i="83"/>
  <c r="AP10" i="96" s="1"/>
  <c r="AP11" i="145"/>
  <c r="AP11" i="144"/>
  <c r="AP11" i="143"/>
  <c r="AP11" i="142"/>
  <c r="AP11" i="75"/>
  <c r="AP11" i="141"/>
  <c r="AP11" i="99"/>
  <c r="AP11" i="81"/>
  <c r="AP11" i="18"/>
  <c r="AP11" i="72"/>
  <c r="AP11" i="71"/>
  <c r="AP11" i="98"/>
  <c r="AP11" i="80"/>
  <c r="AP11" i="69"/>
  <c r="AP12" i="3"/>
  <c r="AL12" i="3"/>
  <c r="AL10" i="83"/>
  <c r="AL10" i="96" s="1"/>
  <c r="AL11" i="145"/>
  <c r="AL11" i="144"/>
  <c r="AL11" i="143"/>
  <c r="AL11" i="142"/>
  <c r="AL11" i="75"/>
  <c r="AL11" i="99"/>
  <c r="AL11" i="81"/>
  <c r="AL11" i="18"/>
  <c r="AL11" i="141"/>
  <c r="AL11" i="72"/>
  <c r="AL11" i="71"/>
  <c r="AL11" i="98"/>
  <c r="AL11" i="80"/>
  <c r="AL11" i="69"/>
  <c r="AH10" i="83"/>
  <c r="AH10" i="96" s="1"/>
  <c r="AH11" i="145"/>
  <c r="AH11" i="144"/>
  <c r="AH11" i="143"/>
  <c r="AH11" i="142"/>
  <c r="AH11" i="75"/>
  <c r="AH11" i="99"/>
  <c r="AH11" i="141"/>
  <c r="AH11" i="81"/>
  <c r="AH11" i="18"/>
  <c r="AH11" i="72"/>
  <c r="AH11" i="71"/>
  <c r="AH11" i="98"/>
  <c r="AH12" i="3"/>
  <c r="AH11" i="80"/>
  <c r="AH11" i="69"/>
  <c r="CZ8" i="83"/>
  <c r="CZ8" i="96" s="1"/>
  <c r="CZ9" i="145"/>
  <c r="CZ9" i="144"/>
  <c r="CZ9" i="143"/>
  <c r="CZ9" i="142"/>
  <c r="CZ9" i="141"/>
  <c r="CZ9" i="75"/>
  <c r="CZ9" i="81"/>
  <c r="CZ9" i="99"/>
  <c r="CZ9" i="18"/>
  <c r="CZ9" i="72"/>
  <c r="CZ9" i="98"/>
  <c r="CZ9" i="71"/>
  <c r="CZ9" i="80"/>
  <c r="CZ9" i="69"/>
  <c r="DH8" i="83"/>
  <c r="DH8" i="96" s="1"/>
  <c r="DH9" i="145"/>
  <c r="DH9" i="144"/>
  <c r="DH9" i="143"/>
  <c r="DH9" i="142"/>
  <c r="DH9" i="141"/>
  <c r="DH9" i="75"/>
  <c r="DH9" i="81"/>
  <c r="DH9" i="99"/>
  <c r="DH9" i="18"/>
  <c r="DH9" i="72"/>
  <c r="DH9" i="98"/>
  <c r="DH9" i="71"/>
  <c r="DH9" i="80"/>
  <c r="DH9" i="69"/>
  <c r="EB7" i="83"/>
  <c r="EB7" i="96" s="1"/>
  <c r="EB8" i="145"/>
  <c r="EB8" i="144"/>
  <c r="EB8" i="143"/>
  <c r="EB8" i="142"/>
  <c r="EB8" i="141"/>
  <c r="EB8" i="75"/>
  <c r="EB8" i="81"/>
  <c r="EB8" i="99"/>
  <c r="EB8" i="18"/>
  <c r="EB8" i="72"/>
  <c r="EB8" i="71"/>
  <c r="EB8" i="98"/>
  <c r="EB8" i="80"/>
  <c r="EB8" i="69"/>
  <c r="EB9" i="3"/>
  <c r="DX7" i="83"/>
  <c r="DX7" i="96" s="1"/>
  <c r="DX8" i="145"/>
  <c r="DX8" i="144"/>
  <c r="DX8" i="142"/>
  <c r="DX8" i="141"/>
  <c r="DX8" i="143"/>
  <c r="DX8" i="75"/>
  <c r="DX8" i="81"/>
  <c r="DX8" i="99"/>
  <c r="DX8" i="18"/>
  <c r="DX8" i="72"/>
  <c r="DX8" i="71"/>
  <c r="DX8" i="98"/>
  <c r="DX8" i="80"/>
  <c r="DX9" i="3"/>
  <c r="DX8" i="69"/>
  <c r="DT7" i="83"/>
  <c r="DT7" i="96" s="1"/>
  <c r="DT8" i="145"/>
  <c r="DT8" i="144"/>
  <c r="DT8" i="142"/>
  <c r="DT8" i="143"/>
  <c r="DT8" i="141"/>
  <c r="DT8" i="75"/>
  <c r="DT8" i="81"/>
  <c r="DT8" i="18"/>
  <c r="DT8" i="72"/>
  <c r="DT8" i="99"/>
  <c r="DT8" i="71"/>
  <c r="DT8" i="98"/>
  <c r="DT8" i="69"/>
  <c r="DT8" i="80"/>
  <c r="DT9" i="3"/>
  <c r="DP7" i="83"/>
  <c r="DP7" i="96" s="1"/>
  <c r="DP8" i="145"/>
  <c r="DP8" i="144"/>
  <c r="DP8" i="142"/>
  <c r="DP8" i="143"/>
  <c r="DP8" i="141"/>
  <c r="DP8" i="75"/>
  <c r="DP8" i="81"/>
  <c r="DP8" i="18"/>
  <c r="DP8" i="99"/>
  <c r="DP8" i="72"/>
  <c r="DP8" i="71"/>
  <c r="DP8" i="98"/>
  <c r="DP8" i="80"/>
  <c r="DP9" i="3"/>
  <c r="DL7" i="83"/>
  <c r="DL7" i="96" s="1"/>
  <c r="DL8" i="145"/>
  <c r="DL8" i="144"/>
  <c r="DL8" i="143"/>
  <c r="DL8" i="142"/>
  <c r="DL8" i="141"/>
  <c r="DL8" i="75"/>
  <c r="DL8" i="81"/>
  <c r="DL8" i="99"/>
  <c r="DL8" i="18"/>
  <c r="DL8" i="72"/>
  <c r="DL8" i="71"/>
  <c r="DL8" i="98"/>
  <c r="DL8" i="80"/>
  <c r="DL9" i="3"/>
  <c r="DH7" i="83"/>
  <c r="DH7" i="96" s="1"/>
  <c r="DH8" i="145"/>
  <c r="DH8" i="144"/>
  <c r="DH8" i="143"/>
  <c r="DH8" i="142"/>
  <c r="DH8" i="141"/>
  <c r="DH8" i="75"/>
  <c r="DH8" i="81"/>
  <c r="DH8" i="99"/>
  <c r="DH8" i="18"/>
  <c r="DH8" i="72"/>
  <c r="DH8" i="71"/>
  <c r="DH8" i="98"/>
  <c r="DH8" i="80"/>
  <c r="HM28" i="145"/>
  <c r="HM28" i="144"/>
  <c r="HM28" i="143"/>
  <c r="HM28" i="141"/>
  <c r="HM28" i="75"/>
  <c r="HM28" i="142"/>
  <c r="HM28" i="99"/>
  <c r="HM28" i="81"/>
  <c r="HM28" i="18"/>
  <c r="HM28" i="72"/>
  <c r="HM28" i="71"/>
  <c r="HM28" i="98"/>
  <c r="HM28" i="69"/>
  <c r="HM28" i="80"/>
  <c r="HI28" i="145"/>
  <c r="HI28" i="144"/>
  <c r="HI28" i="143"/>
  <c r="HI28" i="141"/>
  <c r="HI28" i="142"/>
  <c r="HI28" i="75"/>
  <c r="HI28" i="99"/>
  <c r="HI28" i="81"/>
  <c r="HI28" i="18"/>
  <c r="HI28" i="72"/>
  <c r="HI28" i="71"/>
  <c r="HI28" i="98"/>
  <c r="HI28" i="69"/>
  <c r="HI28" i="80"/>
  <c r="HE28" i="145"/>
  <c r="HE28" i="144"/>
  <c r="HE28" i="143"/>
  <c r="HE28" i="142"/>
  <c r="HE28" i="141"/>
  <c r="HE28" i="75"/>
  <c r="HE28" i="99"/>
  <c r="HE28" i="81"/>
  <c r="HE28" i="18"/>
  <c r="HE28" i="72"/>
  <c r="HE28" i="71"/>
  <c r="HE28" i="98"/>
  <c r="HE28" i="80"/>
  <c r="HE28" i="69"/>
  <c r="HA28" i="145"/>
  <c r="HA28" i="144"/>
  <c r="HA28" i="143"/>
  <c r="HA28" i="142"/>
  <c r="HA28" i="141"/>
  <c r="HA28" i="75"/>
  <c r="HA28" i="99"/>
  <c r="HA28" i="81"/>
  <c r="HA28" i="18"/>
  <c r="HA28" i="72"/>
  <c r="HA28" i="71"/>
  <c r="HA28" i="98"/>
  <c r="HA28" i="80"/>
  <c r="HA28" i="69"/>
  <c r="GW28" i="145"/>
  <c r="GW28" i="144"/>
  <c r="GW28" i="143"/>
  <c r="GW28" i="142"/>
  <c r="GW28" i="141"/>
  <c r="GW28" i="99"/>
  <c r="GW28" i="81"/>
  <c r="GW28" i="75"/>
  <c r="GW28" i="18"/>
  <c r="GW28" i="72"/>
  <c r="GW28" i="71"/>
  <c r="GW28" i="98"/>
  <c r="GW28" i="80"/>
  <c r="GW28" i="69"/>
  <c r="GS28" i="145"/>
  <c r="GS28" i="144"/>
  <c r="GS28" i="143"/>
  <c r="GS28" i="142"/>
  <c r="GS28" i="141"/>
  <c r="GS28" i="81"/>
  <c r="GS28" i="75"/>
  <c r="GS28" i="99"/>
  <c r="GS28" i="18"/>
  <c r="GS28" i="72"/>
  <c r="GS28" i="71"/>
  <c r="GS28" i="98"/>
  <c r="GS28" i="80"/>
  <c r="GS28" i="69"/>
  <c r="GO28" i="145"/>
  <c r="GO28" i="144"/>
  <c r="GO28" i="143"/>
  <c r="GO28" i="142"/>
  <c r="GO28" i="141"/>
  <c r="GO28" i="75"/>
  <c r="GO28" i="81"/>
  <c r="GO28" i="99"/>
  <c r="GO28" i="72"/>
  <c r="GO28" i="18"/>
  <c r="GO28" i="71"/>
  <c r="GO28" i="98"/>
  <c r="GO28" i="80"/>
  <c r="GO28" i="69"/>
  <c r="GK28" i="145"/>
  <c r="GK28" i="144"/>
  <c r="GK28" i="143"/>
  <c r="GK28" i="142"/>
  <c r="GK28" i="141"/>
  <c r="GK28" i="81"/>
  <c r="GK28" i="99"/>
  <c r="GK28" i="72"/>
  <c r="GK28" i="18"/>
  <c r="GK28" i="75"/>
  <c r="GK28" i="71"/>
  <c r="GK28" i="98"/>
  <c r="GK28" i="80"/>
  <c r="GK28" i="69"/>
  <c r="GG28" i="145"/>
  <c r="GG28" i="144"/>
  <c r="GG28" i="143"/>
  <c r="GG28" i="142"/>
  <c r="GG28" i="141"/>
  <c r="GG28" i="81"/>
  <c r="GG28" i="75"/>
  <c r="GG28" i="99"/>
  <c r="GG28" i="72"/>
  <c r="GG28" i="18"/>
  <c r="GG28" i="71"/>
  <c r="GG28" i="98"/>
  <c r="GG28" i="80"/>
  <c r="GG28" i="69"/>
  <c r="GC28" i="145"/>
  <c r="GC28" i="144"/>
  <c r="GC28" i="143"/>
  <c r="GC28" i="142"/>
  <c r="GC28" i="141"/>
  <c r="GC28" i="81"/>
  <c r="GC28" i="75"/>
  <c r="GC28" i="99"/>
  <c r="GC28" i="72"/>
  <c r="GC28" i="18"/>
  <c r="GC28" i="71"/>
  <c r="GC28" i="98"/>
  <c r="GC28" i="80"/>
  <c r="GC28" i="69"/>
  <c r="FY28" i="145"/>
  <c r="FY28" i="144"/>
  <c r="FY28" i="143"/>
  <c r="FY28" i="142"/>
  <c r="FY28" i="141"/>
  <c r="FY28" i="75"/>
  <c r="FY28" i="81"/>
  <c r="FY28" i="99"/>
  <c r="FY28" i="72"/>
  <c r="FY28" i="18"/>
  <c r="FY28" i="71"/>
  <c r="FY28" i="98"/>
  <c r="FY28" i="80"/>
  <c r="FY28" i="69"/>
  <c r="FU28" i="145"/>
  <c r="FU28" i="144"/>
  <c r="FU28" i="143"/>
  <c r="FU28" i="142"/>
  <c r="FU28" i="141"/>
  <c r="FU28" i="81"/>
  <c r="FU28" i="99"/>
  <c r="FU28" i="75"/>
  <c r="FU28" i="72"/>
  <c r="FU28" i="18"/>
  <c r="FU28" i="71"/>
  <c r="FU28" i="98"/>
  <c r="FU28" i="80"/>
  <c r="FU28" i="69"/>
  <c r="FQ28" i="144"/>
  <c r="FQ28" i="143"/>
  <c r="FQ28" i="145"/>
  <c r="FQ28" i="142"/>
  <c r="FQ28" i="141"/>
  <c r="FQ28" i="81"/>
  <c r="FQ28" i="75"/>
  <c r="FQ28" i="99"/>
  <c r="FQ28" i="72"/>
  <c r="FQ28" i="18"/>
  <c r="FQ28" i="71"/>
  <c r="FQ28" i="98"/>
  <c r="FQ28" i="80"/>
  <c r="FQ28" i="69"/>
  <c r="FM28" i="144"/>
  <c r="FM28" i="145"/>
  <c r="FM28" i="143"/>
  <c r="FM28" i="142"/>
  <c r="FM28" i="141"/>
  <c r="FM28" i="81"/>
  <c r="FM28" i="75"/>
  <c r="FM28" i="99"/>
  <c r="FM28" i="72"/>
  <c r="FM28" i="18"/>
  <c r="FM28" i="71"/>
  <c r="FM28" i="98"/>
  <c r="FM28" i="80"/>
  <c r="FM28" i="69"/>
  <c r="FI28" i="144"/>
  <c r="FI28" i="145"/>
  <c r="FI28" i="143"/>
  <c r="FI28" i="142"/>
  <c r="FI28" i="141"/>
  <c r="FI28" i="75"/>
  <c r="FI28" i="81"/>
  <c r="FI28" i="99"/>
  <c r="FI28" i="72"/>
  <c r="FI28" i="18"/>
  <c r="FI28" i="71"/>
  <c r="FI28" i="98"/>
  <c r="FI28" i="80"/>
  <c r="FI28" i="69"/>
  <c r="FE28" i="144"/>
  <c r="FE28" i="145"/>
  <c r="FE28" i="143"/>
  <c r="FE28" i="142"/>
  <c r="FE28" i="141"/>
  <c r="FE28" i="81"/>
  <c r="FE28" i="99"/>
  <c r="FE28" i="72"/>
  <c r="FE28" i="18"/>
  <c r="FE28" i="75"/>
  <c r="FE28" i="71"/>
  <c r="FE28" i="98"/>
  <c r="FE28" i="80"/>
  <c r="FE28" i="69"/>
  <c r="FA28" i="144"/>
  <c r="FA28" i="143"/>
  <c r="FA28" i="142"/>
  <c r="FA28" i="141"/>
  <c r="FA28" i="145"/>
  <c r="FA28" i="81"/>
  <c r="FA28" i="75"/>
  <c r="FA28" i="99"/>
  <c r="FA28" i="72"/>
  <c r="FA28" i="18"/>
  <c r="FA28" i="71"/>
  <c r="FA28" i="98"/>
  <c r="FA28" i="80"/>
  <c r="FA28" i="69"/>
  <c r="EW28" i="144"/>
  <c r="EW28" i="145"/>
  <c r="EW28" i="143"/>
  <c r="EW28" i="142"/>
  <c r="EW28" i="141"/>
  <c r="EW28" i="81"/>
  <c r="EW28" i="75"/>
  <c r="EW28" i="99"/>
  <c r="EW28" i="72"/>
  <c r="EW28" i="18"/>
  <c r="EW28" i="71"/>
  <c r="EW28" i="98"/>
  <c r="EW28" i="80"/>
  <c r="EW28" i="69"/>
  <c r="ES28" i="144"/>
  <c r="ES28" i="145"/>
  <c r="ES28" i="143"/>
  <c r="ES28" i="142"/>
  <c r="ES28" i="141"/>
  <c r="ES28" i="75"/>
  <c r="ES28" i="81"/>
  <c r="ES28" i="99"/>
  <c r="ES28" i="72"/>
  <c r="ES28" i="18"/>
  <c r="ES28" i="71"/>
  <c r="ES28" i="98"/>
  <c r="ES28" i="80"/>
  <c r="ES28" i="69"/>
  <c r="EO28" i="144"/>
  <c r="EO28" i="145"/>
  <c r="EO28" i="143"/>
  <c r="EO28" i="142"/>
  <c r="EO28" i="141"/>
  <c r="EO28" i="81"/>
  <c r="EO28" i="99"/>
  <c r="EO28" i="72"/>
  <c r="EO28" i="75"/>
  <c r="EO28" i="18"/>
  <c r="EO28" i="71"/>
  <c r="EO28" i="98"/>
  <c r="EO28" i="80"/>
  <c r="EO28" i="69"/>
  <c r="EK28" i="144"/>
  <c r="EK28" i="143"/>
  <c r="EK28" i="142"/>
  <c r="EK28" i="145"/>
  <c r="EK28" i="141"/>
  <c r="EK28" i="81"/>
  <c r="EK28" i="75"/>
  <c r="EK28" i="99"/>
  <c r="EK28" i="72"/>
  <c r="EK28" i="18"/>
  <c r="EK28" i="71"/>
  <c r="EK28" i="98"/>
  <c r="EK28" i="80"/>
  <c r="EK28" i="69"/>
  <c r="EG28" i="144"/>
  <c r="EG28" i="145"/>
  <c r="EG28" i="143"/>
  <c r="EG28" i="142"/>
  <c r="EG28" i="141"/>
  <c r="EG28" i="81"/>
  <c r="EG28" i="75"/>
  <c r="EG28" i="99"/>
  <c r="EG28" i="72"/>
  <c r="EG28" i="18"/>
  <c r="EG28" i="71"/>
  <c r="EG28" i="98"/>
  <c r="EG28" i="80"/>
  <c r="EG28" i="69"/>
  <c r="HM27" i="145"/>
  <c r="HM27" i="144"/>
  <c r="HM27" i="143"/>
  <c r="HM27" i="142"/>
  <c r="HM27" i="141"/>
  <c r="HM27" i="99"/>
  <c r="HM27" i="75"/>
  <c r="HM27" i="81"/>
  <c r="HM27" i="72"/>
  <c r="HM27" i="18"/>
  <c r="HM27" i="71"/>
  <c r="HM27" i="98"/>
  <c r="HM27" i="69"/>
  <c r="HM27" i="80"/>
  <c r="HI27" i="145"/>
  <c r="HI27" i="144"/>
  <c r="HI27" i="143"/>
  <c r="HI27" i="142"/>
  <c r="HI27" i="141"/>
  <c r="HI27" i="75"/>
  <c r="HI27" i="99"/>
  <c r="HI27" i="81"/>
  <c r="HI27" i="72"/>
  <c r="HI27" i="18"/>
  <c r="HI27" i="71"/>
  <c r="HI27" i="98"/>
  <c r="HI27" i="69"/>
  <c r="HI27" i="80"/>
  <c r="HE27" i="144"/>
  <c r="HE27" i="143"/>
  <c r="HE27" i="145"/>
  <c r="HE27" i="142"/>
  <c r="HE27" i="141"/>
  <c r="HE27" i="99"/>
  <c r="HE27" i="81"/>
  <c r="HE27" i="72"/>
  <c r="HE27" i="75"/>
  <c r="HE27" i="18"/>
  <c r="HE27" i="71"/>
  <c r="HE27" i="98"/>
  <c r="HE27" i="69"/>
  <c r="HE27" i="80"/>
  <c r="HA27" i="144"/>
  <c r="HA27" i="145"/>
  <c r="HA27" i="143"/>
  <c r="HA27" i="141"/>
  <c r="HA27" i="142"/>
  <c r="HA27" i="99"/>
  <c r="HA27" i="81"/>
  <c r="HA27" i="75"/>
  <c r="HA27" i="72"/>
  <c r="HA27" i="18"/>
  <c r="HA27" i="71"/>
  <c r="HA27" i="98"/>
  <c r="HA27" i="69"/>
  <c r="HA27" i="80"/>
  <c r="GW27" i="145"/>
  <c r="GW27" i="144"/>
  <c r="GW27" i="143"/>
  <c r="GW27" i="142"/>
  <c r="GW27" i="141"/>
  <c r="GW27" i="75"/>
  <c r="GW27" i="99"/>
  <c r="GW27" i="81"/>
  <c r="GW27" i="72"/>
  <c r="GW27" i="18"/>
  <c r="GW27" i="71"/>
  <c r="GW27" i="98"/>
  <c r="GW27" i="69"/>
  <c r="GW27" i="80"/>
  <c r="GS27" i="145"/>
  <c r="GS27" i="144"/>
  <c r="GS27" i="143"/>
  <c r="GS27" i="75"/>
  <c r="GS27" i="141"/>
  <c r="GS27" i="99"/>
  <c r="GS27" i="142"/>
  <c r="GS27" i="81"/>
  <c r="GS27" i="72"/>
  <c r="GS27" i="18"/>
  <c r="GS27" i="71"/>
  <c r="GS27" i="98"/>
  <c r="GS27" i="69"/>
  <c r="GS27" i="80"/>
  <c r="GO27" i="144"/>
  <c r="GO27" i="145"/>
  <c r="GO27" i="143"/>
  <c r="GO27" i="75"/>
  <c r="GO27" i="142"/>
  <c r="GO27" i="141"/>
  <c r="GO27" i="99"/>
  <c r="GO27" i="81"/>
  <c r="GO27" i="72"/>
  <c r="GO27" i="18"/>
  <c r="GO27" i="71"/>
  <c r="GO27" i="98"/>
  <c r="GO27" i="69"/>
  <c r="GO27" i="80"/>
  <c r="GK27" i="144"/>
  <c r="GK27" i="145"/>
  <c r="GK27" i="143"/>
  <c r="GK27" i="142"/>
  <c r="GK27" i="75"/>
  <c r="GK27" i="141"/>
  <c r="GK27" i="99"/>
  <c r="GK27" i="81"/>
  <c r="GK27" i="72"/>
  <c r="GK27" i="18"/>
  <c r="GK27" i="71"/>
  <c r="GK27" i="98"/>
  <c r="GK27" i="69"/>
  <c r="GK27" i="80"/>
  <c r="GG27" i="145"/>
  <c r="GG27" i="144"/>
  <c r="GG27" i="143"/>
  <c r="GG27" i="142"/>
  <c r="GG27" i="75"/>
  <c r="GG27" i="141"/>
  <c r="GG27" i="99"/>
  <c r="GG27" i="81"/>
  <c r="GG27" i="72"/>
  <c r="GG27" i="18"/>
  <c r="GG27" i="71"/>
  <c r="GG27" i="98"/>
  <c r="GG27" i="69"/>
  <c r="GG27" i="80"/>
  <c r="GC27" i="145"/>
  <c r="GC27" i="144"/>
  <c r="GC27" i="143"/>
  <c r="GC27" i="75"/>
  <c r="GC27" i="141"/>
  <c r="GC27" i="142"/>
  <c r="GC27" i="99"/>
  <c r="GC27" i="81"/>
  <c r="GC27" i="72"/>
  <c r="GC27" i="18"/>
  <c r="GC27" i="71"/>
  <c r="GC27" i="98"/>
  <c r="GC27" i="69"/>
  <c r="GC27" i="80"/>
  <c r="FY27" i="144"/>
  <c r="FY27" i="143"/>
  <c r="FY27" i="145"/>
  <c r="FY27" i="75"/>
  <c r="FY27" i="142"/>
  <c r="FY27" i="141"/>
  <c r="FY27" i="99"/>
  <c r="FY27" i="81"/>
  <c r="FY27" i="72"/>
  <c r="FY27" i="18"/>
  <c r="FY27" i="71"/>
  <c r="FY27" i="98"/>
  <c r="FY27" i="69"/>
  <c r="FY27" i="80"/>
  <c r="FU27" i="145"/>
  <c r="FU27" i="144"/>
  <c r="FU27" i="143"/>
  <c r="FU27" i="142"/>
  <c r="FU27" i="75"/>
  <c r="FU27" i="141"/>
  <c r="FU27" i="99"/>
  <c r="FU27" i="81"/>
  <c r="FU27" i="72"/>
  <c r="FU27" i="18"/>
  <c r="FU27" i="71"/>
  <c r="FU27" i="98"/>
  <c r="FU27" i="69"/>
  <c r="FU27" i="80"/>
  <c r="FQ27" i="145"/>
  <c r="FQ27" i="143"/>
  <c r="FQ27" i="144"/>
  <c r="FQ27" i="142"/>
  <c r="FQ27" i="75"/>
  <c r="FQ27" i="141"/>
  <c r="FQ27" i="99"/>
  <c r="FQ27" i="81"/>
  <c r="FQ27" i="72"/>
  <c r="FQ27" i="18"/>
  <c r="FQ27" i="71"/>
  <c r="FQ27" i="98"/>
  <c r="FQ27" i="69"/>
  <c r="FQ27" i="80"/>
  <c r="FM27" i="145"/>
  <c r="FM27" i="143"/>
  <c r="FM27" i="144"/>
  <c r="FM27" i="75"/>
  <c r="FM27" i="141"/>
  <c r="FM27" i="99"/>
  <c r="FM27" i="81"/>
  <c r="FM27" i="142"/>
  <c r="FM27" i="72"/>
  <c r="FM27" i="18"/>
  <c r="FM27" i="71"/>
  <c r="FM27" i="98"/>
  <c r="FM27" i="69"/>
  <c r="FM27" i="80"/>
  <c r="FI27" i="145"/>
  <c r="FI27" i="143"/>
  <c r="FI27" i="144"/>
  <c r="FI27" i="75"/>
  <c r="FI27" i="142"/>
  <c r="FI27" i="141"/>
  <c r="FI27" i="99"/>
  <c r="FI27" i="81"/>
  <c r="FI27" i="72"/>
  <c r="FI27" i="18"/>
  <c r="FI27" i="71"/>
  <c r="FI27" i="98"/>
  <c r="FI27" i="69"/>
  <c r="FI27" i="80"/>
  <c r="FE27" i="145"/>
  <c r="FE27" i="144"/>
  <c r="FE27" i="143"/>
  <c r="FE27" i="142"/>
  <c r="FE27" i="75"/>
  <c r="FE27" i="141"/>
  <c r="FE27" i="99"/>
  <c r="FE27" i="81"/>
  <c r="FE27" i="72"/>
  <c r="FE27" i="18"/>
  <c r="FE27" i="71"/>
  <c r="FE27" i="98"/>
  <c r="FE27" i="69"/>
  <c r="FE27" i="80"/>
  <c r="FA27" i="145"/>
  <c r="FA27" i="143"/>
  <c r="FA27" i="144"/>
  <c r="FA27" i="142"/>
  <c r="FA27" i="75"/>
  <c r="FA27" i="141"/>
  <c r="FA27" i="99"/>
  <c r="FA27" i="81"/>
  <c r="FA27" i="72"/>
  <c r="FA27" i="18"/>
  <c r="FA27" i="71"/>
  <c r="FA27" i="98"/>
  <c r="FA27" i="69"/>
  <c r="FA27" i="80"/>
  <c r="EW27" i="145"/>
  <c r="EW27" i="143"/>
  <c r="EW27" i="144"/>
  <c r="EW27" i="75"/>
  <c r="EW27" i="141"/>
  <c r="EW27" i="99"/>
  <c r="EW27" i="142"/>
  <c r="EW27" i="81"/>
  <c r="EW27" i="18"/>
  <c r="EW27" i="72"/>
  <c r="EW27" i="71"/>
  <c r="EW27" i="98"/>
  <c r="EW27" i="80"/>
  <c r="EW27" i="69"/>
  <c r="ES27" i="145"/>
  <c r="ES27" i="143"/>
  <c r="ES27" i="144"/>
  <c r="ES27" i="75"/>
  <c r="ES27" i="142"/>
  <c r="ES27" i="141"/>
  <c r="ES27" i="99"/>
  <c r="ES27" i="81"/>
  <c r="ES27" i="18"/>
  <c r="ES27" i="72"/>
  <c r="ES27" i="71"/>
  <c r="ES27" i="98"/>
  <c r="ES27" i="80"/>
  <c r="ES27" i="69"/>
  <c r="EO27" i="145"/>
  <c r="EO27" i="144"/>
  <c r="EO27" i="143"/>
  <c r="EO27" i="142"/>
  <c r="EO27" i="75"/>
  <c r="EO27" i="141"/>
  <c r="EO27" i="99"/>
  <c r="EO27" i="81"/>
  <c r="EO27" i="18"/>
  <c r="EO27" i="72"/>
  <c r="EO27" i="71"/>
  <c r="EO27" i="98"/>
  <c r="EO27" i="80"/>
  <c r="EO27" i="69"/>
  <c r="EK27" i="145"/>
  <c r="EK27" i="143"/>
  <c r="EK27" i="144"/>
  <c r="EK27" i="142"/>
  <c r="EK27" i="141"/>
  <c r="EK27" i="99"/>
  <c r="EK27" i="81"/>
  <c r="EK27" i="75"/>
  <c r="EK27" i="18"/>
  <c r="EK27" i="72"/>
  <c r="EK27" i="71"/>
  <c r="EK27" i="98"/>
  <c r="EK27" i="80"/>
  <c r="EK27" i="69"/>
  <c r="EG27" i="145"/>
  <c r="EG27" i="143"/>
  <c r="EG27" i="144"/>
  <c r="EG27" i="141"/>
  <c r="EG27" i="142"/>
  <c r="EG27" i="99"/>
  <c r="EG27" i="81"/>
  <c r="EG27" i="18"/>
  <c r="EG27" i="75"/>
  <c r="EG27" i="72"/>
  <c r="EG27" i="71"/>
  <c r="EG27" i="98"/>
  <c r="EG27" i="80"/>
  <c r="EG27" i="69"/>
  <c r="HM26" i="145"/>
  <c r="HM26" i="144"/>
  <c r="HM26" i="143"/>
  <c r="HM26" i="142"/>
  <c r="HM26" i="141"/>
  <c r="HM26" i="75"/>
  <c r="HM26" i="99"/>
  <c r="HM26" i="81"/>
  <c r="HM26" i="72"/>
  <c r="HM26" i="18"/>
  <c r="HM26" i="71"/>
  <c r="HM26" i="98"/>
  <c r="HM26" i="69"/>
  <c r="HM26" i="80"/>
  <c r="HI26" i="145"/>
  <c r="HI26" i="144"/>
  <c r="HI26" i="143"/>
  <c r="HI26" i="141"/>
  <c r="HI26" i="75"/>
  <c r="HI26" i="99"/>
  <c r="HI26" i="142"/>
  <c r="HI26" i="81"/>
  <c r="HI26" i="72"/>
  <c r="HI26" i="18"/>
  <c r="HI26" i="71"/>
  <c r="HI26" i="98"/>
  <c r="HI26" i="69"/>
  <c r="HI26" i="80"/>
  <c r="HE26" i="145"/>
  <c r="HE26" i="144"/>
  <c r="HE26" i="143"/>
  <c r="HE26" i="75"/>
  <c r="HE26" i="142"/>
  <c r="HE26" i="99"/>
  <c r="HE26" i="81"/>
  <c r="HE26" i="72"/>
  <c r="HE26" i="18"/>
  <c r="HE26" i="141"/>
  <c r="HE26" i="71"/>
  <c r="HE26" i="98"/>
  <c r="HE26" i="80"/>
  <c r="HE26" i="69"/>
  <c r="HA26" i="145"/>
  <c r="HA26" i="144"/>
  <c r="HA26" i="143"/>
  <c r="HA26" i="142"/>
  <c r="HA26" i="75"/>
  <c r="HA26" i="99"/>
  <c r="HA26" i="141"/>
  <c r="HA26" i="81"/>
  <c r="HA26" i="72"/>
  <c r="HA26" i="18"/>
  <c r="HA26" i="71"/>
  <c r="HA26" i="98"/>
  <c r="HA26" i="80"/>
  <c r="HA26" i="69"/>
  <c r="GW26" i="145"/>
  <c r="GW26" i="144"/>
  <c r="GW26" i="143"/>
  <c r="GW26" i="142"/>
  <c r="GW26" i="99"/>
  <c r="GW26" i="141"/>
  <c r="GW26" i="81"/>
  <c r="GW26" i="72"/>
  <c r="GW26" i="18"/>
  <c r="GW26" i="75"/>
  <c r="GW26" i="71"/>
  <c r="GW26" i="98"/>
  <c r="GW26" i="80"/>
  <c r="GW26" i="69"/>
  <c r="GS26" i="145"/>
  <c r="GS26" i="144"/>
  <c r="GS26" i="143"/>
  <c r="GS26" i="142"/>
  <c r="GS26" i="141"/>
  <c r="GS26" i="75"/>
  <c r="GS26" i="99"/>
  <c r="GS26" i="81"/>
  <c r="GS26" i="72"/>
  <c r="GS26" i="18"/>
  <c r="GS26" i="71"/>
  <c r="GS26" i="98"/>
  <c r="GS26" i="80"/>
  <c r="GS26" i="69"/>
  <c r="GO26" i="145"/>
  <c r="GO26" i="144"/>
  <c r="GO26" i="143"/>
  <c r="GO26" i="142"/>
  <c r="GO26" i="141"/>
  <c r="GO26" i="75"/>
  <c r="GO26" i="99"/>
  <c r="GO26" i="81"/>
  <c r="GO26" i="18"/>
  <c r="GO26" i="72"/>
  <c r="GO26" i="71"/>
  <c r="GO26" i="98"/>
  <c r="GO26" i="80"/>
  <c r="GO26" i="69"/>
  <c r="GK26" i="145"/>
  <c r="GK26" i="144"/>
  <c r="GK26" i="143"/>
  <c r="GK26" i="142"/>
  <c r="GK26" i="141"/>
  <c r="GK26" i="75"/>
  <c r="GK26" i="99"/>
  <c r="GK26" i="81"/>
  <c r="GK26" i="18"/>
  <c r="GK26" i="72"/>
  <c r="GK26" i="71"/>
  <c r="GK26" i="98"/>
  <c r="GK26" i="80"/>
  <c r="GK26" i="69"/>
  <c r="GG26" i="145"/>
  <c r="GG26" i="144"/>
  <c r="GG26" i="143"/>
  <c r="GG26" i="142"/>
  <c r="GG26" i="141"/>
  <c r="GG26" i="99"/>
  <c r="GG26" i="81"/>
  <c r="GG26" i="18"/>
  <c r="GG26" i="75"/>
  <c r="GG26" i="72"/>
  <c r="GG26" i="71"/>
  <c r="GG26" i="98"/>
  <c r="GG26" i="80"/>
  <c r="GG26" i="69"/>
  <c r="GC26" i="145"/>
  <c r="GC26" i="144"/>
  <c r="GC26" i="143"/>
  <c r="GC26" i="142"/>
  <c r="GC26" i="141"/>
  <c r="GC26" i="75"/>
  <c r="GC26" i="99"/>
  <c r="GC26" i="81"/>
  <c r="GC26" i="18"/>
  <c r="GC26" i="72"/>
  <c r="GC26" i="71"/>
  <c r="GC26" i="98"/>
  <c r="GC26" i="80"/>
  <c r="GC26" i="69"/>
  <c r="FY26" i="145"/>
  <c r="FY26" i="144"/>
  <c r="FY26" i="143"/>
  <c r="FY26" i="142"/>
  <c r="FY26" i="141"/>
  <c r="FY26" i="75"/>
  <c r="FY26" i="99"/>
  <c r="FY26" i="81"/>
  <c r="FY26" i="18"/>
  <c r="FY26" i="72"/>
  <c r="FY26" i="71"/>
  <c r="FY26" i="98"/>
  <c r="FY26" i="80"/>
  <c r="FY26" i="69"/>
  <c r="FU26" i="145"/>
  <c r="FU26" i="144"/>
  <c r="FU26" i="143"/>
  <c r="FU26" i="142"/>
  <c r="FU26" i="141"/>
  <c r="FU26" i="75"/>
  <c r="FU26" i="99"/>
  <c r="FU26" i="81"/>
  <c r="FU26" i="18"/>
  <c r="FU26" i="72"/>
  <c r="FU26" i="71"/>
  <c r="FU26" i="98"/>
  <c r="FU26" i="80"/>
  <c r="FU26" i="69"/>
  <c r="FQ26" i="145"/>
  <c r="FQ26" i="144"/>
  <c r="FQ26" i="143"/>
  <c r="FQ26" i="142"/>
  <c r="FQ26" i="141"/>
  <c r="FQ26" i="99"/>
  <c r="FQ26" i="81"/>
  <c r="FQ26" i="75"/>
  <c r="FQ26" i="18"/>
  <c r="FQ26" i="72"/>
  <c r="FQ26" i="71"/>
  <c r="FQ26" i="98"/>
  <c r="FQ26" i="80"/>
  <c r="FQ26" i="69"/>
  <c r="FM26" i="145"/>
  <c r="FM26" i="144"/>
  <c r="FM26" i="143"/>
  <c r="FM26" i="142"/>
  <c r="FM26" i="141"/>
  <c r="FM26" i="75"/>
  <c r="FM26" i="99"/>
  <c r="FM26" i="81"/>
  <c r="FM26" i="18"/>
  <c r="FM26" i="72"/>
  <c r="FM26" i="71"/>
  <c r="FM26" i="98"/>
  <c r="FM26" i="80"/>
  <c r="FM26" i="69"/>
  <c r="FI26" i="145"/>
  <c r="FI26" i="144"/>
  <c r="FI26" i="143"/>
  <c r="FI26" i="142"/>
  <c r="FI26" i="141"/>
  <c r="FI26" i="75"/>
  <c r="FI26" i="99"/>
  <c r="FI26" i="81"/>
  <c r="FI26" i="72"/>
  <c r="FI26" i="18"/>
  <c r="FI26" i="71"/>
  <c r="FI26" i="98"/>
  <c r="FI26" i="80"/>
  <c r="FI26" i="69"/>
  <c r="FE26" i="145"/>
  <c r="FE26" i="144"/>
  <c r="FE26" i="143"/>
  <c r="FE26" i="142"/>
  <c r="FE26" i="141"/>
  <c r="FE26" i="75"/>
  <c r="FE26" i="99"/>
  <c r="FE26" i="81"/>
  <c r="FE26" i="72"/>
  <c r="FE26" i="18"/>
  <c r="FE26" i="71"/>
  <c r="FE26" i="98"/>
  <c r="FE26" i="80"/>
  <c r="FE26" i="69"/>
  <c r="FA26" i="145"/>
  <c r="FA26" i="144"/>
  <c r="FA26" i="143"/>
  <c r="FA26" i="142"/>
  <c r="FA26" i="141"/>
  <c r="FA26" i="99"/>
  <c r="FA26" i="81"/>
  <c r="FA26" i="72"/>
  <c r="FA26" i="18"/>
  <c r="FA26" i="75"/>
  <c r="FA26" i="71"/>
  <c r="FA26" i="98"/>
  <c r="FA26" i="80"/>
  <c r="FA26" i="69"/>
  <c r="EW26" i="145"/>
  <c r="EW26" i="144"/>
  <c r="EW26" i="143"/>
  <c r="EW26" i="142"/>
  <c r="EW26" i="141"/>
  <c r="EW26" i="75"/>
  <c r="EW26" i="99"/>
  <c r="EW26" i="81"/>
  <c r="EW26" i="72"/>
  <c r="EW26" i="18"/>
  <c r="EW26" i="71"/>
  <c r="EW26" i="98"/>
  <c r="EW26" i="80"/>
  <c r="ES26" i="145"/>
  <c r="ES26" i="144"/>
  <c r="ES26" i="143"/>
  <c r="ES26" i="142"/>
  <c r="ES26" i="141"/>
  <c r="ES26" i="75"/>
  <c r="ES26" i="99"/>
  <c r="ES26" i="81"/>
  <c r="ES26" i="72"/>
  <c r="ES26" i="18"/>
  <c r="ES26" i="71"/>
  <c r="ES26" i="98"/>
  <c r="ES26" i="80"/>
  <c r="EO26" i="145"/>
  <c r="EO26" i="144"/>
  <c r="EO26" i="143"/>
  <c r="EO26" i="142"/>
  <c r="EO26" i="141"/>
  <c r="EO26" i="75"/>
  <c r="EO26" i="99"/>
  <c r="EO26" i="81"/>
  <c r="EO26" i="72"/>
  <c r="EO26" i="18"/>
  <c r="EO26" i="71"/>
  <c r="EO26" i="98"/>
  <c r="EO26" i="80"/>
  <c r="EK26" i="145"/>
  <c r="EK26" i="144"/>
  <c r="EK26" i="143"/>
  <c r="EK26" i="142"/>
  <c r="EK26" i="141"/>
  <c r="EK26" i="75"/>
  <c r="EK26" i="99"/>
  <c r="EK26" i="81"/>
  <c r="EK26" i="72"/>
  <c r="EK26" i="18"/>
  <c r="EK26" i="71"/>
  <c r="EK26" i="98"/>
  <c r="EK26" i="80"/>
  <c r="EG26" i="145"/>
  <c r="EG26" i="144"/>
  <c r="EG26" i="143"/>
  <c r="EG26" i="142"/>
  <c r="EG26" i="141"/>
  <c r="EG26" i="75"/>
  <c r="EG26" i="99"/>
  <c r="EG26" i="81"/>
  <c r="EG26" i="72"/>
  <c r="EG26" i="18"/>
  <c r="EG26" i="71"/>
  <c r="EG26" i="98"/>
  <c r="EG26" i="80"/>
  <c r="HM25" i="145"/>
  <c r="HM25" i="144"/>
  <c r="HM25" i="143"/>
  <c r="HM25" i="142"/>
  <c r="HM25" i="75"/>
  <c r="HM25" i="141"/>
  <c r="HM25" i="99"/>
  <c r="HM25" i="18"/>
  <c r="HM25" i="81"/>
  <c r="HM25" i="72"/>
  <c r="HM25" i="71"/>
  <c r="HM25" i="98"/>
  <c r="HM25" i="69"/>
  <c r="HM25" i="80"/>
  <c r="HI25" i="144"/>
  <c r="HI25" i="143"/>
  <c r="HI25" i="142"/>
  <c r="HI25" i="145"/>
  <c r="HI25" i="75"/>
  <c r="HI25" i="141"/>
  <c r="HI25" i="99"/>
  <c r="HI25" i="81"/>
  <c r="HI25" i="18"/>
  <c r="HI25" i="72"/>
  <c r="HI25" i="71"/>
  <c r="HI25" i="98"/>
  <c r="HI25" i="69"/>
  <c r="HI25" i="80"/>
  <c r="HE25" i="144"/>
  <c r="HE25" i="145"/>
  <c r="HE25" i="143"/>
  <c r="HE25" i="142"/>
  <c r="HE25" i="75"/>
  <c r="HE25" i="141"/>
  <c r="HE25" i="99"/>
  <c r="HE25" i="81"/>
  <c r="HE25" i="18"/>
  <c r="HE25" i="72"/>
  <c r="HE25" i="71"/>
  <c r="HE25" i="98"/>
  <c r="HE25" i="69"/>
  <c r="HE25" i="80"/>
  <c r="HA25" i="145"/>
  <c r="HA25" i="144"/>
  <c r="HA25" i="143"/>
  <c r="HA25" i="142"/>
  <c r="HA25" i="75"/>
  <c r="HA25" i="141"/>
  <c r="HA25" i="99"/>
  <c r="HA25" i="81"/>
  <c r="HA25" i="18"/>
  <c r="HA25" i="72"/>
  <c r="HA25" i="71"/>
  <c r="HA25" i="98"/>
  <c r="HA25" i="69"/>
  <c r="HA25" i="80"/>
  <c r="GW25" i="145"/>
  <c r="GW25" i="144"/>
  <c r="GW25" i="143"/>
  <c r="GW25" i="142"/>
  <c r="GW25" i="75"/>
  <c r="GW25" i="141"/>
  <c r="GW25" i="99"/>
  <c r="GW25" i="18"/>
  <c r="GW25" i="81"/>
  <c r="GW25" i="72"/>
  <c r="GW25" i="71"/>
  <c r="GW25" i="98"/>
  <c r="GW25" i="69"/>
  <c r="GW25" i="80"/>
  <c r="GS25" i="144"/>
  <c r="GS25" i="143"/>
  <c r="GS25" i="145"/>
  <c r="GS25" i="142"/>
  <c r="GS25" i="75"/>
  <c r="GS25" i="141"/>
  <c r="GS25" i="99"/>
  <c r="GS25" i="81"/>
  <c r="GS25" i="18"/>
  <c r="GS25" i="72"/>
  <c r="GS25" i="71"/>
  <c r="GS25" i="98"/>
  <c r="GS25" i="69"/>
  <c r="GS25" i="80"/>
  <c r="GO25" i="144"/>
  <c r="GO25" i="145"/>
  <c r="GO25" i="143"/>
  <c r="GO25" i="142"/>
  <c r="GO25" i="75"/>
  <c r="GO25" i="141"/>
  <c r="GO25" i="99"/>
  <c r="GO25" i="81"/>
  <c r="GO25" i="18"/>
  <c r="GO25" i="72"/>
  <c r="GO25" i="71"/>
  <c r="GO25" i="98"/>
  <c r="GO25" i="69"/>
  <c r="GO25" i="80"/>
  <c r="GK25" i="145"/>
  <c r="GK25" i="144"/>
  <c r="GK25" i="143"/>
  <c r="GK25" i="142"/>
  <c r="GK25" i="75"/>
  <c r="GK25" i="141"/>
  <c r="GK25" i="99"/>
  <c r="GK25" i="81"/>
  <c r="GK25" i="18"/>
  <c r="GK25" i="72"/>
  <c r="GK25" i="71"/>
  <c r="GK25" i="98"/>
  <c r="GK25" i="69"/>
  <c r="GK25" i="80"/>
  <c r="GG25" i="145"/>
  <c r="GG25" i="144"/>
  <c r="GG25" i="143"/>
  <c r="GG25" i="142"/>
  <c r="GG25" i="75"/>
  <c r="GG25" i="141"/>
  <c r="GG25" i="99"/>
  <c r="GG25" i="18"/>
  <c r="GG25" i="81"/>
  <c r="GG25" i="72"/>
  <c r="GG25" i="71"/>
  <c r="GG25" i="98"/>
  <c r="GG25" i="69"/>
  <c r="GG25" i="80"/>
  <c r="GC25" i="144"/>
  <c r="GC25" i="143"/>
  <c r="GC25" i="145"/>
  <c r="GC25" i="142"/>
  <c r="GC25" i="75"/>
  <c r="GC25" i="141"/>
  <c r="GC25" i="99"/>
  <c r="GC25" i="81"/>
  <c r="GC25" i="18"/>
  <c r="GC25" i="72"/>
  <c r="GC25" i="71"/>
  <c r="GC25" i="98"/>
  <c r="GC25" i="69"/>
  <c r="GC25" i="80"/>
  <c r="FY25" i="144"/>
  <c r="FY25" i="145"/>
  <c r="FY25" i="143"/>
  <c r="FY25" i="142"/>
  <c r="FY25" i="75"/>
  <c r="FY25" i="141"/>
  <c r="FY25" i="99"/>
  <c r="FY25" i="81"/>
  <c r="FY25" i="18"/>
  <c r="FY25" i="72"/>
  <c r="FY25" i="71"/>
  <c r="FY25" i="98"/>
  <c r="FY25" i="69"/>
  <c r="FY25" i="80"/>
  <c r="FU25" i="145"/>
  <c r="FU25" i="144"/>
  <c r="FU25" i="143"/>
  <c r="FU25" i="142"/>
  <c r="FU25" i="75"/>
  <c r="FU25" i="141"/>
  <c r="FU25" i="99"/>
  <c r="FU25" i="81"/>
  <c r="FU25" i="18"/>
  <c r="FU25" i="72"/>
  <c r="FU25" i="71"/>
  <c r="FU25" i="98"/>
  <c r="FU25" i="69"/>
  <c r="FU25" i="80"/>
  <c r="FQ25" i="145"/>
  <c r="FQ25" i="144"/>
  <c r="FQ25" i="143"/>
  <c r="FQ25" i="142"/>
  <c r="FQ25" i="75"/>
  <c r="FQ25" i="141"/>
  <c r="FQ25" i="99"/>
  <c r="FQ25" i="18"/>
  <c r="FQ25" i="81"/>
  <c r="FQ25" i="72"/>
  <c r="FQ25" i="71"/>
  <c r="FQ25" i="98"/>
  <c r="FQ25" i="69"/>
  <c r="FQ25" i="80"/>
  <c r="FM25" i="145"/>
  <c r="FM25" i="144"/>
  <c r="FM25" i="143"/>
  <c r="FM25" i="142"/>
  <c r="FM25" i="75"/>
  <c r="FM25" i="141"/>
  <c r="FM25" i="99"/>
  <c r="FM25" i="81"/>
  <c r="FM25" i="18"/>
  <c r="FM25" i="72"/>
  <c r="FM25" i="71"/>
  <c r="FM25" i="98"/>
  <c r="FM25" i="69"/>
  <c r="FM25" i="80"/>
  <c r="FI25" i="145"/>
  <c r="FI25" i="144"/>
  <c r="FI25" i="143"/>
  <c r="FI25" i="142"/>
  <c r="FI25" i="75"/>
  <c r="FI25" i="141"/>
  <c r="FI25" i="99"/>
  <c r="FI25" i="81"/>
  <c r="FI25" i="18"/>
  <c r="FI25" i="72"/>
  <c r="FI25" i="71"/>
  <c r="FI25" i="98"/>
  <c r="FI25" i="69"/>
  <c r="FI25" i="80"/>
  <c r="FE25" i="145"/>
  <c r="FE25" i="144"/>
  <c r="FE25" i="143"/>
  <c r="FE25" i="142"/>
  <c r="FE25" i="75"/>
  <c r="FE25" i="141"/>
  <c r="FE25" i="99"/>
  <c r="FE25" i="81"/>
  <c r="FE25" i="18"/>
  <c r="FE25" i="72"/>
  <c r="FE25" i="71"/>
  <c r="FE25" i="98"/>
  <c r="FE25" i="69"/>
  <c r="FE25" i="80"/>
  <c r="FA25" i="145"/>
  <c r="FA25" i="144"/>
  <c r="FA25" i="143"/>
  <c r="FA25" i="142"/>
  <c r="FA25" i="75"/>
  <c r="FA25" i="141"/>
  <c r="FA25" i="99"/>
  <c r="FA25" i="18"/>
  <c r="FA25" i="81"/>
  <c r="FA25" i="72"/>
  <c r="FA25" i="71"/>
  <c r="FA25" i="98"/>
  <c r="FA25" i="69"/>
  <c r="FA25" i="80"/>
  <c r="EW25" i="145"/>
  <c r="EW25" i="144"/>
  <c r="EW25" i="143"/>
  <c r="EW25" i="142"/>
  <c r="EW25" i="75"/>
  <c r="EW25" i="141"/>
  <c r="EW25" i="99"/>
  <c r="EW25" i="81"/>
  <c r="EW25" i="18"/>
  <c r="EW25" i="72"/>
  <c r="EW25" i="71"/>
  <c r="EW25" i="98"/>
  <c r="EW25" i="69"/>
  <c r="EW25" i="80"/>
  <c r="ES25" i="145"/>
  <c r="ES25" i="144"/>
  <c r="ES25" i="143"/>
  <c r="ES25" i="142"/>
  <c r="ES25" i="75"/>
  <c r="ES25" i="141"/>
  <c r="ES25" i="99"/>
  <c r="ES25" i="81"/>
  <c r="ES25" i="18"/>
  <c r="ES25" i="72"/>
  <c r="ES25" i="71"/>
  <c r="ES25" i="98"/>
  <c r="ES25" i="69"/>
  <c r="ES25" i="80"/>
  <c r="EO25" i="145"/>
  <c r="EO25" i="144"/>
  <c r="EO25" i="143"/>
  <c r="EO25" i="142"/>
  <c r="EO25" i="75"/>
  <c r="EO25" i="141"/>
  <c r="EO25" i="99"/>
  <c r="EO25" i="81"/>
  <c r="EO25" i="18"/>
  <c r="EO25" i="72"/>
  <c r="EO25" i="71"/>
  <c r="EO25" i="98"/>
  <c r="EO25" i="69"/>
  <c r="EO25" i="80"/>
  <c r="EK25" i="145"/>
  <c r="EK25" i="144"/>
  <c r="EK25" i="143"/>
  <c r="EK25" i="142"/>
  <c r="EK25" i="141"/>
  <c r="EK25" i="75"/>
  <c r="EK25" i="99"/>
  <c r="EK25" i="18"/>
  <c r="EK25" i="81"/>
  <c r="EK25" i="72"/>
  <c r="EK25" i="71"/>
  <c r="EK25" i="98"/>
  <c r="EK25" i="69"/>
  <c r="EK25" i="80"/>
  <c r="EG25" i="145"/>
  <c r="EG25" i="144"/>
  <c r="EG25" i="143"/>
  <c r="EG25" i="142"/>
  <c r="EG25" i="141"/>
  <c r="EG25" i="99"/>
  <c r="EG25" i="75"/>
  <c r="EG25" i="81"/>
  <c r="EG25" i="18"/>
  <c r="EG25" i="72"/>
  <c r="EG25" i="71"/>
  <c r="EG25" i="98"/>
  <c r="EG25" i="69"/>
  <c r="EG25" i="80"/>
  <c r="BK25" i="69"/>
  <c r="AU25" i="69"/>
  <c r="O25" i="69"/>
  <c r="BI21" i="69"/>
  <c r="C17" i="69"/>
  <c r="C11" i="69"/>
  <c r="DH8" i="69"/>
  <c r="ES26" i="69"/>
  <c r="CL28" i="3"/>
  <c r="CL26" i="83"/>
  <c r="CL26" i="96" s="1"/>
  <c r="CL27" i="144"/>
  <c r="CL27" i="145"/>
  <c r="CL27" i="142"/>
  <c r="CL27" i="141"/>
  <c r="CL27" i="143"/>
  <c r="CL27" i="75"/>
  <c r="CL27" i="99"/>
  <c r="CL27" i="18"/>
  <c r="CL27" i="72"/>
  <c r="CL27" i="81"/>
  <c r="CL27" i="71"/>
  <c r="CL27" i="98"/>
  <c r="CL27" i="69"/>
  <c r="CL27" i="80"/>
  <c r="BI27" i="3"/>
  <c r="BI25" i="83"/>
  <c r="BI25" i="96" s="1"/>
  <c r="BI26" i="145"/>
  <c r="BI26" i="144"/>
  <c r="BI26" i="143"/>
  <c r="BI26" i="75"/>
  <c r="BI26" i="142"/>
  <c r="BI26" i="141"/>
  <c r="BI26" i="99"/>
  <c r="BI26" i="72"/>
  <c r="BI26" i="18"/>
  <c r="BI26" i="81"/>
  <c r="BI26" i="71"/>
  <c r="BI26" i="98"/>
  <c r="BI26" i="80"/>
  <c r="AM25" i="83"/>
  <c r="AM25" i="96" s="1"/>
  <c r="AM26" i="141"/>
  <c r="AM26" i="81"/>
  <c r="AM26" i="80"/>
  <c r="BR22" i="3"/>
  <c r="BR20" i="83"/>
  <c r="BR20" i="96" s="1"/>
  <c r="BR21" i="145"/>
  <c r="BR21" i="144"/>
  <c r="BR21" i="143"/>
  <c r="BR21" i="141"/>
  <c r="BR21" i="75"/>
  <c r="BR21" i="99"/>
  <c r="BR21" i="142"/>
  <c r="BR21" i="81"/>
  <c r="BR21" i="72"/>
  <c r="BR21" i="18"/>
  <c r="BR21" i="71"/>
  <c r="BR21" i="69"/>
  <c r="BR21" i="98"/>
  <c r="BR21" i="80"/>
  <c r="Q21" i="145"/>
  <c r="CN14" i="83"/>
  <c r="CN14" i="96" s="1"/>
  <c r="CN15" i="145"/>
  <c r="CN15" i="144"/>
  <c r="CN15" i="143"/>
  <c r="CN15" i="142"/>
  <c r="CN15" i="141"/>
  <c r="CN15" i="75"/>
  <c r="CN15" i="81"/>
  <c r="CN15" i="99"/>
  <c r="CN15" i="18"/>
  <c r="CN15" i="72"/>
  <c r="CN15" i="98"/>
  <c r="CN15" i="71"/>
  <c r="CN15" i="80"/>
  <c r="CN15" i="69"/>
  <c r="AN14" i="83"/>
  <c r="AN14" i="96" s="1"/>
  <c r="AN15" i="145"/>
  <c r="AN15" i="144"/>
  <c r="AN15" i="143"/>
  <c r="AN15" i="142"/>
  <c r="AN15" i="141"/>
  <c r="AN15" i="81"/>
  <c r="AN15" i="75"/>
  <c r="AN15" i="99"/>
  <c r="AN15" i="72"/>
  <c r="AN15" i="18"/>
  <c r="AN15" i="71"/>
  <c r="AN15" i="98"/>
  <c r="AN15" i="80"/>
  <c r="AN15" i="69"/>
  <c r="BZ11" i="83"/>
  <c r="BZ11" i="96" s="1"/>
  <c r="BZ12" i="144"/>
  <c r="BZ12" i="143"/>
  <c r="BZ12" i="145"/>
  <c r="BZ12" i="142"/>
  <c r="BZ12" i="141"/>
  <c r="BZ12" i="75"/>
  <c r="BZ12" i="99"/>
  <c r="BZ12" i="81"/>
  <c r="BZ12" i="18"/>
  <c r="BZ12" i="72"/>
  <c r="BZ12" i="98"/>
  <c r="BZ12" i="71"/>
  <c r="BZ12" i="80"/>
  <c r="DD22" i="3"/>
  <c r="DD20" i="83"/>
  <c r="DD20" i="96" s="1"/>
  <c r="DD21" i="145"/>
  <c r="DD21" i="144"/>
  <c r="DD21" i="143"/>
  <c r="DD21" i="142"/>
  <c r="DD21" i="141"/>
  <c r="DD21" i="75"/>
  <c r="DD21" i="81"/>
  <c r="DD21" i="99"/>
  <c r="DD21" i="18"/>
  <c r="DD21" i="72"/>
  <c r="DD21" i="98"/>
  <c r="DD21" i="71"/>
  <c r="DD21" i="80"/>
  <c r="DD21" i="69"/>
  <c r="DE21" i="3"/>
  <c r="DE19" i="83"/>
  <c r="DE19" i="96" s="1"/>
  <c r="DE20" i="145"/>
  <c r="DE20" i="144"/>
  <c r="DE20" i="143"/>
  <c r="DE20" i="142"/>
  <c r="DE20" i="141"/>
  <c r="DE20" i="75"/>
  <c r="DE20" i="99"/>
  <c r="DE20" i="81"/>
  <c r="DE20" i="18"/>
  <c r="DE20" i="72"/>
  <c r="DE20" i="71"/>
  <c r="DE20" i="98"/>
  <c r="DE20" i="69"/>
  <c r="DE20" i="80"/>
  <c r="DE17" i="83"/>
  <c r="DE17" i="96" s="1"/>
  <c r="DE18" i="144"/>
  <c r="DE18" i="145"/>
  <c r="DE18" i="142"/>
  <c r="DE18" i="143"/>
  <c r="DE18" i="75"/>
  <c r="DE18" i="141"/>
  <c r="DE18" i="81"/>
  <c r="DE18" i="99"/>
  <c r="DE18" i="72"/>
  <c r="DE18" i="18"/>
  <c r="DE18" i="71"/>
  <c r="DE18" i="98"/>
  <c r="DE18" i="80"/>
  <c r="DE18" i="69"/>
  <c r="DD18" i="3"/>
  <c r="DD16" i="83"/>
  <c r="DD16" i="96" s="1"/>
  <c r="DD17" i="145"/>
  <c r="DD17" i="144"/>
  <c r="DD17" i="143"/>
  <c r="DD17" i="142"/>
  <c r="DD17" i="75"/>
  <c r="DD17" i="141"/>
  <c r="DD17" i="81"/>
  <c r="DD17" i="72"/>
  <c r="DD17" i="99"/>
  <c r="DD17" i="18"/>
  <c r="DD17" i="71"/>
  <c r="DD17" i="98"/>
  <c r="DD17" i="80"/>
  <c r="DE15" i="3"/>
  <c r="DE13" i="83"/>
  <c r="DE13" i="96" s="1"/>
  <c r="DE14" i="145"/>
  <c r="DE14" i="144"/>
  <c r="DE14" i="143"/>
  <c r="DE14" i="142"/>
  <c r="DE14" i="141"/>
  <c r="DE14" i="99"/>
  <c r="DE14" i="81"/>
  <c r="DE14" i="75"/>
  <c r="DE14" i="18"/>
  <c r="DE14" i="72"/>
  <c r="DE14" i="71"/>
  <c r="DE14" i="98"/>
  <c r="DE14" i="69"/>
  <c r="DE14" i="80"/>
  <c r="DG12" i="3"/>
  <c r="DG10" i="83"/>
  <c r="DG10" i="96" s="1"/>
  <c r="DG11" i="145"/>
  <c r="DG11" i="144"/>
  <c r="DG11" i="143"/>
  <c r="DG11" i="142"/>
  <c r="DG11" i="75"/>
  <c r="DG11" i="141"/>
  <c r="DG11" i="99"/>
  <c r="DG11" i="81"/>
  <c r="DG11" i="18"/>
  <c r="DG11" i="72"/>
  <c r="DG11" i="71"/>
  <c r="DG11" i="98"/>
  <c r="DG11" i="69"/>
  <c r="DG11" i="80"/>
  <c r="DC12" i="3"/>
  <c r="DC10" i="83"/>
  <c r="DC10" i="96" s="1"/>
  <c r="DC11" i="145"/>
  <c r="DC11" i="144"/>
  <c r="DC11" i="143"/>
  <c r="DC11" i="142"/>
  <c r="DC11" i="75"/>
  <c r="DC11" i="141"/>
  <c r="DC11" i="99"/>
  <c r="DC11" i="81"/>
  <c r="DC11" i="18"/>
  <c r="DC11" i="72"/>
  <c r="DC11" i="71"/>
  <c r="DC11" i="98"/>
  <c r="DC11" i="80"/>
  <c r="DC11" i="69"/>
  <c r="DE9" i="3"/>
  <c r="DE7" i="83"/>
  <c r="DE7" i="96" s="1"/>
  <c r="DE8" i="145"/>
  <c r="DE8" i="144"/>
  <c r="DE8" i="143"/>
  <c r="DE8" i="142"/>
  <c r="DE8" i="141"/>
  <c r="DE8" i="99"/>
  <c r="DE8" i="81"/>
  <c r="DE8" i="75"/>
  <c r="DE8" i="18"/>
  <c r="DE8" i="72"/>
  <c r="DE8" i="71"/>
  <c r="DE8" i="98"/>
  <c r="DE8" i="69"/>
  <c r="DE8" i="80"/>
  <c r="DF5" i="83"/>
  <c r="DF5" i="96" s="1"/>
  <c r="DF6" i="145"/>
  <c r="DF6" i="144"/>
  <c r="DF6" i="143"/>
  <c r="DF6" i="142"/>
  <c r="DF6" i="141"/>
  <c r="DF6" i="75"/>
  <c r="DF6" i="81"/>
  <c r="DF6" i="18"/>
  <c r="DF6" i="99"/>
  <c r="DF6" i="72"/>
  <c r="DF6" i="71"/>
  <c r="DF6" i="98"/>
  <c r="DF6" i="80"/>
  <c r="EE27" i="83"/>
  <c r="EE27" i="96" s="1"/>
  <c r="EE28" i="145"/>
  <c r="EE28" i="144"/>
  <c r="EE28" i="143"/>
  <c r="EE28" i="142"/>
  <c r="EE28" i="141"/>
  <c r="EE28" i="99"/>
  <c r="EE28" i="81"/>
  <c r="EE28" i="18"/>
  <c r="EE28" i="75"/>
  <c r="EE28" i="72"/>
  <c r="EE28" i="71"/>
  <c r="EE28" i="98"/>
  <c r="EE28" i="80"/>
  <c r="EA27" i="83"/>
  <c r="EA27" i="96" s="1"/>
  <c r="EA28" i="145"/>
  <c r="EA28" i="144"/>
  <c r="EA28" i="143"/>
  <c r="EA28" i="142"/>
  <c r="EA28" i="141"/>
  <c r="EA28" i="99"/>
  <c r="EA28" i="81"/>
  <c r="EA28" i="18"/>
  <c r="EA28" i="75"/>
  <c r="EA28" i="72"/>
  <c r="EA28" i="71"/>
  <c r="EA28" i="98"/>
  <c r="EA28" i="80"/>
  <c r="DW27" i="83"/>
  <c r="DW27" i="96" s="1"/>
  <c r="DW28" i="145"/>
  <c r="DW28" i="144"/>
  <c r="DW28" i="143"/>
  <c r="DW28" i="142"/>
  <c r="DW28" i="141"/>
  <c r="DW28" i="99"/>
  <c r="DW28" i="81"/>
  <c r="DW28" i="18"/>
  <c r="DW28" i="75"/>
  <c r="DW28" i="72"/>
  <c r="DW28" i="71"/>
  <c r="DW28" i="98"/>
  <c r="DW28" i="80"/>
  <c r="DS27" i="83"/>
  <c r="DS27" i="96" s="1"/>
  <c r="DS28" i="145"/>
  <c r="DS28" i="144"/>
  <c r="DS28" i="143"/>
  <c r="DS28" i="142"/>
  <c r="DS28" i="141"/>
  <c r="DS28" i="99"/>
  <c r="DS28" i="75"/>
  <c r="DS28" i="81"/>
  <c r="DS28" i="72"/>
  <c r="DS28" i="18"/>
  <c r="DS28" i="71"/>
  <c r="DS28" i="98"/>
  <c r="DS28" i="80"/>
  <c r="DO27" i="83"/>
  <c r="DO27" i="96" s="1"/>
  <c r="DO28" i="145"/>
  <c r="DO28" i="144"/>
  <c r="DO28" i="143"/>
  <c r="DO28" i="142"/>
  <c r="DO28" i="141"/>
  <c r="DO28" i="99"/>
  <c r="DO28" i="81"/>
  <c r="DO28" i="72"/>
  <c r="DO28" i="18"/>
  <c r="DO28" i="75"/>
  <c r="DO28" i="71"/>
  <c r="DO28" i="98"/>
  <c r="DO28" i="69"/>
  <c r="DO28" i="80"/>
  <c r="DK27" i="83"/>
  <c r="DK27" i="96" s="1"/>
  <c r="DK28" i="145"/>
  <c r="DK28" i="144"/>
  <c r="DK28" i="143"/>
  <c r="DK28" i="142"/>
  <c r="DK28" i="141"/>
  <c r="DK28" i="99"/>
  <c r="DK28" i="81"/>
  <c r="DK28" i="72"/>
  <c r="DK28" i="18"/>
  <c r="DK28" i="75"/>
  <c r="DK28" i="71"/>
  <c r="DK28" i="98"/>
  <c r="DK28" i="69"/>
  <c r="DK28" i="80"/>
  <c r="EE26" i="83"/>
  <c r="EE26" i="96" s="1"/>
  <c r="EE27" i="145"/>
  <c r="EE27" i="144"/>
  <c r="EE27" i="143"/>
  <c r="EE27" i="142"/>
  <c r="EE27" i="141"/>
  <c r="EE27" i="75"/>
  <c r="EE27" i="99"/>
  <c r="EE27" i="18"/>
  <c r="EE27" i="81"/>
  <c r="EE27" i="72"/>
  <c r="EE27" i="71"/>
  <c r="EE27" i="98"/>
  <c r="EE27" i="80"/>
  <c r="EE27" i="69"/>
  <c r="EA27" i="145"/>
  <c r="EA26" i="83"/>
  <c r="EA26" i="96" s="1"/>
  <c r="EA27" i="144"/>
  <c r="EA27" i="143"/>
  <c r="EA27" i="142"/>
  <c r="EA27" i="141"/>
  <c r="EA27" i="75"/>
  <c r="EA27" i="99"/>
  <c r="EA27" i="81"/>
  <c r="EA27" i="18"/>
  <c r="EA27" i="72"/>
  <c r="EA27" i="71"/>
  <c r="EA27" i="98"/>
  <c r="EA27" i="69"/>
  <c r="EA27" i="80"/>
  <c r="DW26" i="83"/>
  <c r="DW26" i="96" s="1"/>
  <c r="DW27" i="145"/>
  <c r="DW27" i="144"/>
  <c r="DW27" i="143"/>
  <c r="DW27" i="142"/>
  <c r="DW27" i="141"/>
  <c r="DW27" i="75"/>
  <c r="DW27" i="99"/>
  <c r="DW27" i="81"/>
  <c r="DW27" i="18"/>
  <c r="DW27" i="72"/>
  <c r="DW27" i="71"/>
  <c r="DW27" i="98"/>
  <c r="DW27" i="69"/>
  <c r="DW27" i="80"/>
  <c r="DS26" i="83"/>
  <c r="DS26" i="96" s="1"/>
  <c r="DS27" i="145"/>
  <c r="DS27" i="144"/>
  <c r="DS27" i="143"/>
  <c r="DS27" i="142"/>
  <c r="DS27" i="141"/>
  <c r="DS27" i="75"/>
  <c r="DS27" i="99"/>
  <c r="DS27" i="81"/>
  <c r="DS27" i="18"/>
  <c r="DS27" i="72"/>
  <c r="DS27" i="71"/>
  <c r="DS27" i="98"/>
  <c r="DS27" i="69"/>
  <c r="DS27" i="80"/>
  <c r="DO26" i="83"/>
  <c r="DO26" i="96" s="1"/>
  <c r="DO27" i="145"/>
  <c r="DO27" i="144"/>
  <c r="DO27" i="143"/>
  <c r="DO27" i="142"/>
  <c r="DO27" i="141"/>
  <c r="DO27" i="75"/>
  <c r="DO27" i="99"/>
  <c r="DO27" i="81"/>
  <c r="DO27" i="18"/>
  <c r="DO27" i="72"/>
  <c r="DO27" i="71"/>
  <c r="DO27" i="98"/>
  <c r="DO27" i="80"/>
  <c r="DO27" i="69"/>
  <c r="DK26" i="83"/>
  <c r="DK26" i="96" s="1"/>
  <c r="DK27" i="145"/>
  <c r="DK27" i="144"/>
  <c r="DK27" i="143"/>
  <c r="DK27" i="142"/>
  <c r="DK27" i="141"/>
  <c r="DK27" i="99"/>
  <c r="DK27" i="81"/>
  <c r="DK27" i="75"/>
  <c r="DK27" i="18"/>
  <c r="DK27" i="72"/>
  <c r="DK27" i="71"/>
  <c r="DK27" i="98"/>
  <c r="DK27" i="69"/>
  <c r="DK27" i="80"/>
  <c r="EE25" i="83"/>
  <c r="EE25" i="96" s="1"/>
  <c r="EE26" i="144"/>
  <c r="EE26" i="145"/>
  <c r="EE26" i="143"/>
  <c r="EE26" i="142"/>
  <c r="EE26" i="141"/>
  <c r="EE26" i="99"/>
  <c r="EE26" i="81"/>
  <c r="EE26" i="75"/>
  <c r="EE26" i="18"/>
  <c r="EE26" i="72"/>
  <c r="EE26" i="71"/>
  <c r="EE26" i="98"/>
  <c r="EE26" i="80"/>
  <c r="EE26" i="69"/>
  <c r="EA25" i="83"/>
  <c r="EA25" i="96" s="1"/>
  <c r="EA26" i="144"/>
  <c r="EA26" i="143"/>
  <c r="EA26" i="142"/>
  <c r="EA26" i="145"/>
  <c r="EA26" i="99"/>
  <c r="EA26" i="81"/>
  <c r="EA26" i="18"/>
  <c r="EA26" i="75"/>
  <c r="EA26" i="141"/>
  <c r="EA26" i="72"/>
  <c r="EA26" i="71"/>
  <c r="EA26" i="98"/>
  <c r="EA26" i="69"/>
  <c r="EA26" i="80"/>
  <c r="DW25" i="83"/>
  <c r="DW25" i="96" s="1"/>
  <c r="DW26" i="144"/>
  <c r="DW26" i="143"/>
  <c r="DW26" i="145"/>
  <c r="DW26" i="142"/>
  <c r="DW26" i="99"/>
  <c r="DW26" i="75"/>
  <c r="DW26" i="141"/>
  <c r="DW26" i="81"/>
  <c r="DW26" i="18"/>
  <c r="DW26" i="72"/>
  <c r="DW26" i="71"/>
  <c r="DW26" i="98"/>
  <c r="DW26" i="69"/>
  <c r="DW26" i="80"/>
  <c r="DS25" i="83"/>
  <c r="DS25" i="96" s="1"/>
  <c r="DS26" i="144"/>
  <c r="DS26" i="143"/>
  <c r="DS26" i="145"/>
  <c r="DS26" i="142"/>
  <c r="DS26" i="99"/>
  <c r="DS26" i="141"/>
  <c r="DS26" i="75"/>
  <c r="DS26" i="81"/>
  <c r="DS26" i="18"/>
  <c r="DS26" i="72"/>
  <c r="DS26" i="71"/>
  <c r="DS26" i="98"/>
  <c r="DS26" i="80"/>
  <c r="DS26" i="69"/>
  <c r="DO25" i="83"/>
  <c r="DO25" i="96" s="1"/>
  <c r="DO26" i="144"/>
  <c r="DO26" i="145"/>
  <c r="DO26" i="143"/>
  <c r="DO26" i="142"/>
  <c r="DO26" i="141"/>
  <c r="DO26" i="99"/>
  <c r="DO26" i="75"/>
  <c r="DO26" i="81"/>
  <c r="DO26" i="18"/>
  <c r="DO26" i="72"/>
  <c r="DO26" i="71"/>
  <c r="DO26" i="98"/>
  <c r="DO26" i="80"/>
  <c r="DO26" i="69"/>
  <c r="DK25" i="83"/>
  <c r="DK25" i="96" s="1"/>
  <c r="DK26" i="144"/>
  <c r="DK26" i="142"/>
  <c r="DK26" i="145"/>
  <c r="DK26" i="143"/>
  <c r="DK26" i="99"/>
  <c r="DK26" i="81"/>
  <c r="DK26" i="141"/>
  <c r="DK26" i="72"/>
  <c r="DK26" i="75"/>
  <c r="DK26" i="18"/>
  <c r="DK26" i="71"/>
  <c r="DK26" i="98"/>
  <c r="DK26" i="69"/>
  <c r="DK26" i="80"/>
  <c r="EE24" i="83"/>
  <c r="EE24" i="96" s="1"/>
  <c r="EE25" i="145"/>
  <c r="EE25" i="144"/>
  <c r="EE25" i="143"/>
  <c r="EE25" i="142"/>
  <c r="EE25" i="141"/>
  <c r="EE25" i="75"/>
  <c r="EE25" i="81"/>
  <c r="EE25" i="99"/>
  <c r="EE25" i="18"/>
  <c r="EE25" i="72"/>
  <c r="EE25" i="71"/>
  <c r="EE25" i="98"/>
  <c r="EE25" i="80"/>
  <c r="EE25" i="69"/>
  <c r="EA24" i="83"/>
  <c r="EA24" i="96" s="1"/>
  <c r="EA25" i="145"/>
  <c r="EA25" i="144"/>
  <c r="EA25" i="143"/>
  <c r="EA25" i="141"/>
  <c r="EA25" i="75"/>
  <c r="EA25" i="142"/>
  <c r="EA25" i="81"/>
  <c r="EA25" i="99"/>
  <c r="EA25" i="18"/>
  <c r="EA25" i="72"/>
  <c r="EA25" i="71"/>
  <c r="EA25" i="98"/>
  <c r="EA25" i="80"/>
  <c r="EA25" i="69"/>
  <c r="DW24" i="83"/>
  <c r="DW24" i="96" s="1"/>
  <c r="DW25" i="145"/>
  <c r="DW25" i="143"/>
  <c r="DW25" i="144"/>
  <c r="DW25" i="141"/>
  <c r="DW25" i="75"/>
  <c r="DW25" i="142"/>
  <c r="DW25" i="99"/>
  <c r="DW25" i="81"/>
  <c r="DW25" i="18"/>
  <c r="DW25" i="72"/>
  <c r="DW25" i="98"/>
  <c r="DW25" i="71"/>
  <c r="DW25" i="69"/>
  <c r="DW25" i="80"/>
  <c r="DS24" i="83"/>
  <c r="DS24" i="96" s="1"/>
  <c r="DS25" i="145"/>
  <c r="DS25" i="144"/>
  <c r="DS25" i="143"/>
  <c r="DS25" i="141"/>
  <c r="DS25" i="142"/>
  <c r="DS25" i="75"/>
  <c r="DS25" i="99"/>
  <c r="DS25" i="81"/>
  <c r="DS25" i="18"/>
  <c r="DS25" i="72"/>
  <c r="DS25" i="98"/>
  <c r="DS25" i="71"/>
  <c r="DS25" i="80"/>
  <c r="DS25" i="69"/>
  <c r="DO24" i="83"/>
  <c r="DO24" i="96" s="1"/>
  <c r="DO25" i="145"/>
  <c r="DO25" i="144"/>
  <c r="DO25" i="143"/>
  <c r="DO25" i="142"/>
  <c r="DO25" i="141"/>
  <c r="DO25" i="75"/>
  <c r="DO25" i="99"/>
  <c r="DO25" i="81"/>
  <c r="DO25" i="18"/>
  <c r="DO25" i="72"/>
  <c r="DO25" i="98"/>
  <c r="DO25" i="71"/>
  <c r="DO25" i="80"/>
  <c r="DO25" i="69"/>
  <c r="DK24" i="83"/>
  <c r="DK24" i="96" s="1"/>
  <c r="DK25" i="145"/>
  <c r="DK25" i="144"/>
  <c r="DK25" i="143"/>
  <c r="DK25" i="141"/>
  <c r="DK25" i="75"/>
  <c r="DK25" i="142"/>
  <c r="DK25" i="99"/>
  <c r="DK25" i="81"/>
  <c r="DK25" i="18"/>
  <c r="DK25" i="72"/>
  <c r="DK25" i="98"/>
  <c r="DK25" i="71"/>
  <c r="DK25" i="80"/>
  <c r="DK25" i="69"/>
  <c r="EE22" i="83"/>
  <c r="EE22" i="96" s="1"/>
  <c r="EE23" i="145"/>
  <c r="EE23" i="144"/>
  <c r="EE23" i="143"/>
  <c r="EE23" i="142"/>
  <c r="EE23" i="141"/>
  <c r="EE23" i="99"/>
  <c r="EE23" i="75"/>
  <c r="EE23" i="81"/>
  <c r="EE23" i="18"/>
  <c r="EE23" i="72"/>
  <c r="EE23" i="71"/>
  <c r="EE23" i="98"/>
  <c r="EE23" i="80"/>
  <c r="EA22" i="83"/>
  <c r="EA22" i="96" s="1"/>
  <c r="EA23" i="145"/>
  <c r="EA23" i="144"/>
  <c r="EA23" i="143"/>
  <c r="EA23" i="142"/>
  <c r="EA23" i="141"/>
  <c r="EA23" i="99"/>
  <c r="EA23" i="81"/>
  <c r="EA23" i="18"/>
  <c r="EA23" i="75"/>
  <c r="EA23" i="72"/>
  <c r="EA23" i="71"/>
  <c r="EA23" i="98"/>
  <c r="EA23" i="80"/>
  <c r="DW22" i="83"/>
  <c r="DW22" i="96" s="1"/>
  <c r="DW23" i="145"/>
  <c r="DW23" i="144"/>
  <c r="DW23" i="143"/>
  <c r="DW23" i="142"/>
  <c r="DW23" i="141"/>
  <c r="DW23" i="99"/>
  <c r="DW23" i="75"/>
  <c r="DW23" i="18"/>
  <c r="DW23" i="81"/>
  <c r="DW23" i="72"/>
  <c r="DW23" i="71"/>
  <c r="DW23" i="98"/>
  <c r="DW23" i="80"/>
  <c r="DS22" i="83"/>
  <c r="DS22" i="96" s="1"/>
  <c r="DS23" i="145"/>
  <c r="DS23" i="144"/>
  <c r="DS23" i="143"/>
  <c r="DS23" i="142"/>
  <c r="DS23" i="141"/>
  <c r="DS23" i="99"/>
  <c r="DS23" i="72"/>
  <c r="DS23" i="18"/>
  <c r="DS23" i="81"/>
  <c r="DS23" i="75"/>
  <c r="DS23" i="71"/>
  <c r="DS23" i="98"/>
  <c r="DS23" i="80"/>
  <c r="DO22" i="83"/>
  <c r="DO22" i="96" s="1"/>
  <c r="DO23" i="145"/>
  <c r="DO23" i="144"/>
  <c r="DO23" i="143"/>
  <c r="DO23" i="142"/>
  <c r="DO23" i="141"/>
  <c r="DO23" i="99"/>
  <c r="DO23" i="75"/>
  <c r="DO23" i="81"/>
  <c r="DO23" i="72"/>
  <c r="DO23" i="18"/>
  <c r="DO23" i="71"/>
  <c r="DO23" i="98"/>
  <c r="DO23" i="69"/>
  <c r="DO23" i="80"/>
  <c r="DK22" i="83"/>
  <c r="DK22" i="96" s="1"/>
  <c r="DK23" i="145"/>
  <c r="DK23" i="144"/>
  <c r="DK23" i="143"/>
  <c r="DK23" i="142"/>
  <c r="DK23" i="141"/>
  <c r="DK23" i="99"/>
  <c r="DK23" i="72"/>
  <c r="DK23" i="75"/>
  <c r="DK23" i="18"/>
  <c r="DK23" i="81"/>
  <c r="DK23" i="71"/>
  <c r="DK23" i="98"/>
  <c r="DK23" i="69"/>
  <c r="DK23" i="80"/>
  <c r="EE21" i="83"/>
  <c r="EE21" i="96" s="1"/>
  <c r="EE22" i="145"/>
  <c r="EE22" i="144"/>
  <c r="EE22" i="143"/>
  <c r="EE22" i="142"/>
  <c r="EE22" i="75"/>
  <c r="EE22" i="141"/>
  <c r="EE22" i="99"/>
  <c r="EE22" i="18"/>
  <c r="EE22" i="72"/>
  <c r="EE22" i="81"/>
  <c r="EE22" i="71"/>
  <c r="EE22" i="98"/>
  <c r="EE22" i="69"/>
  <c r="EE22" i="80"/>
  <c r="EA21" i="83"/>
  <c r="EA21" i="96" s="1"/>
  <c r="EA22" i="145"/>
  <c r="EA22" i="144"/>
  <c r="EA22" i="143"/>
  <c r="EA22" i="142"/>
  <c r="EA22" i="75"/>
  <c r="EA22" i="141"/>
  <c r="EA22" i="99"/>
  <c r="EA22" i="18"/>
  <c r="EA22" i="81"/>
  <c r="EA22" i="72"/>
  <c r="EA22" i="71"/>
  <c r="EA22" i="98"/>
  <c r="EA22" i="69"/>
  <c r="EA22" i="80"/>
  <c r="DW21" i="83"/>
  <c r="DW21" i="96" s="1"/>
  <c r="DW22" i="145"/>
  <c r="DW22" i="144"/>
  <c r="DW22" i="143"/>
  <c r="DW22" i="142"/>
  <c r="DW22" i="75"/>
  <c r="DW22" i="141"/>
  <c r="DW22" i="99"/>
  <c r="DW22" i="18"/>
  <c r="DW22" i="81"/>
  <c r="DW22" i="72"/>
  <c r="DW22" i="71"/>
  <c r="DW22" i="98"/>
  <c r="DW22" i="80"/>
  <c r="DW22" i="69"/>
  <c r="DS22" i="145"/>
  <c r="DS22" i="144"/>
  <c r="DS21" i="83"/>
  <c r="DS21" i="96" s="1"/>
  <c r="DS22" i="143"/>
  <c r="DS22" i="142"/>
  <c r="DS22" i="75"/>
  <c r="DS22" i="141"/>
  <c r="DS22" i="99"/>
  <c r="DS22" i="81"/>
  <c r="DS22" i="18"/>
  <c r="DS22" i="72"/>
  <c r="DS22" i="71"/>
  <c r="DS22" i="98"/>
  <c r="DS22" i="69"/>
  <c r="DS22" i="80"/>
  <c r="DO21" i="83"/>
  <c r="DO21" i="96" s="1"/>
  <c r="DO22" i="145"/>
  <c r="DO22" i="144"/>
  <c r="DO22" i="143"/>
  <c r="DO22" i="142"/>
  <c r="DO22" i="75"/>
  <c r="DO22" i="141"/>
  <c r="DO22" i="99"/>
  <c r="DO22" i="18"/>
  <c r="DO22" i="81"/>
  <c r="DO22" i="72"/>
  <c r="DO22" i="71"/>
  <c r="DO22" i="98"/>
  <c r="DO22" i="80"/>
  <c r="DO22" i="69"/>
  <c r="DK21" i="83"/>
  <c r="DK21" i="96" s="1"/>
  <c r="DK22" i="145"/>
  <c r="DK22" i="144"/>
  <c r="DK22" i="143"/>
  <c r="DK22" i="142"/>
  <c r="DK22" i="75"/>
  <c r="DK22" i="141"/>
  <c r="DK22" i="99"/>
  <c r="DK22" i="81"/>
  <c r="DK22" i="18"/>
  <c r="DK22" i="72"/>
  <c r="DK22" i="71"/>
  <c r="DK22" i="98"/>
  <c r="DK22" i="80"/>
  <c r="DK22" i="69"/>
  <c r="EE20" i="83"/>
  <c r="EE20" i="96" s="1"/>
  <c r="EE21" i="144"/>
  <c r="EE21" i="143"/>
  <c r="EE21" i="145"/>
  <c r="EE21" i="142"/>
  <c r="EE21" i="99"/>
  <c r="EE21" i="81"/>
  <c r="EE21" i="141"/>
  <c r="EE21" i="75"/>
  <c r="EE21" i="18"/>
  <c r="EE21" i="72"/>
  <c r="EE21" i="71"/>
  <c r="EE21" i="98"/>
  <c r="EE21" i="69"/>
  <c r="EE21" i="80"/>
  <c r="EA20" i="83"/>
  <c r="EA20" i="96" s="1"/>
  <c r="EA21" i="144"/>
  <c r="EA21" i="145"/>
  <c r="EA21" i="143"/>
  <c r="EA21" i="142"/>
  <c r="EA21" i="141"/>
  <c r="EA21" i="99"/>
  <c r="EA21" i="81"/>
  <c r="EA21" i="18"/>
  <c r="EA21" i="75"/>
  <c r="EA21" i="72"/>
  <c r="EA21" i="71"/>
  <c r="EA21" i="98"/>
  <c r="EA21" i="69"/>
  <c r="EA21" i="80"/>
  <c r="DW20" i="83"/>
  <c r="DW20" i="96" s="1"/>
  <c r="DW21" i="144"/>
  <c r="DW21" i="143"/>
  <c r="DW21" i="145"/>
  <c r="DW21" i="142"/>
  <c r="DW21" i="99"/>
  <c r="DW21" i="75"/>
  <c r="DW21" i="81"/>
  <c r="DW21" i="18"/>
  <c r="DW21" i="141"/>
  <c r="DW21" i="72"/>
  <c r="DW21" i="71"/>
  <c r="DW21" i="98"/>
  <c r="DW21" i="80"/>
  <c r="DW21" i="69"/>
  <c r="DS20" i="83"/>
  <c r="DS20" i="96" s="1"/>
  <c r="DS21" i="144"/>
  <c r="DS21" i="143"/>
  <c r="DS21" i="145"/>
  <c r="DS21" i="142"/>
  <c r="DS21" i="99"/>
  <c r="DS21" i="141"/>
  <c r="DS21" i="75"/>
  <c r="DS21" i="18"/>
  <c r="DS21" i="72"/>
  <c r="DS21" i="81"/>
  <c r="DS21" i="71"/>
  <c r="DS21" i="98"/>
  <c r="DS21" i="69"/>
  <c r="DS21" i="80"/>
  <c r="DO20" i="83"/>
  <c r="DO20" i="96" s="1"/>
  <c r="DO21" i="144"/>
  <c r="DO21" i="143"/>
  <c r="DO21" i="145"/>
  <c r="DO21" i="142"/>
  <c r="DO21" i="99"/>
  <c r="DO21" i="141"/>
  <c r="DO21" i="75"/>
  <c r="DO21" i="18"/>
  <c r="DO21" i="81"/>
  <c r="DO21" i="72"/>
  <c r="DO21" i="71"/>
  <c r="DO21" i="98"/>
  <c r="DO21" i="80"/>
  <c r="DO21" i="69"/>
  <c r="DK20" i="83"/>
  <c r="DK20" i="96" s="1"/>
  <c r="DK21" i="144"/>
  <c r="DK21" i="145"/>
  <c r="DK21" i="142"/>
  <c r="DK21" i="141"/>
  <c r="DK21" i="99"/>
  <c r="DK21" i="143"/>
  <c r="DK21" i="81"/>
  <c r="DK21" i="72"/>
  <c r="DK21" i="75"/>
  <c r="DK21" i="18"/>
  <c r="DK21" i="71"/>
  <c r="DK21" i="98"/>
  <c r="DK21" i="69"/>
  <c r="DK21" i="80"/>
  <c r="EE19" i="83"/>
  <c r="EE19" i="96" s="1"/>
  <c r="EE20" i="145"/>
  <c r="EE20" i="144"/>
  <c r="EE20" i="143"/>
  <c r="EE20" i="141"/>
  <c r="EE20" i="75"/>
  <c r="EE20" i="142"/>
  <c r="EE20" i="81"/>
  <c r="EE20" i="99"/>
  <c r="EE20" i="18"/>
  <c r="EE20" i="72"/>
  <c r="EE20" i="71"/>
  <c r="EE20" i="98"/>
  <c r="EE20" i="69"/>
  <c r="EE20" i="80"/>
  <c r="EA19" i="83"/>
  <c r="EA19" i="96" s="1"/>
  <c r="EA20" i="145"/>
  <c r="EA20" i="143"/>
  <c r="EA20" i="141"/>
  <c r="EA20" i="144"/>
  <c r="EA20" i="75"/>
  <c r="EA20" i="142"/>
  <c r="EA20" i="81"/>
  <c r="EA20" i="99"/>
  <c r="EA20" i="18"/>
  <c r="EA20" i="72"/>
  <c r="EA20" i="71"/>
  <c r="EA20" i="98"/>
  <c r="EA20" i="80"/>
  <c r="EA20" i="69"/>
  <c r="DW19" i="83"/>
  <c r="DW19" i="96" s="1"/>
  <c r="DW20" i="145"/>
  <c r="DW20" i="144"/>
  <c r="DW20" i="143"/>
  <c r="DW20" i="141"/>
  <c r="DW20" i="142"/>
  <c r="DW20" i="75"/>
  <c r="DW20" i="99"/>
  <c r="DW20" i="18"/>
  <c r="DW20" i="72"/>
  <c r="DW20" i="81"/>
  <c r="DW20" i="98"/>
  <c r="DW20" i="71"/>
  <c r="DW20" i="80"/>
  <c r="DW20" i="69"/>
  <c r="DS19" i="83"/>
  <c r="DS19" i="96" s="1"/>
  <c r="DS20" i="145"/>
  <c r="DS20" i="144"/>
  <c r="DS20" i="143"/>
  <c r="DS20" i="142"/>
  <c r="DS20" i="141"/>
  <c r="DS20" i="75"/>
  <c r="DS20" i="99"/>
  <c r="DS20" i="18"/>
  <c r="DS20" i="72"/>
  <c r="DS20" i="81"/>
  <c r="DS20" i="98"/>
  <c r="DS20" i="71"/>
  <c r="DS20" i="69"/>
  <c r="DS20" i="80"/>
  <c r="DO19" i="83"/>
  <c r="DO19" i="96" s="1"/>
  <c r="DO20" i="145"/>
  <c r="DO20" i="144"/>
  <c r="DO20" i="143"/>
  <c r="DO20" i="141"/>
  <c r="DO20" i="75"/>
  <c r="DO20" i="99"/>
  <c r="DO20" i="142"/>
  <c r="DO20" i="18"/>
  <c r="DO20" i="81"/>
  <c r="DO20" i="72"/>
  <c r="DO20" i="98"/>
  <c r="DO20" i="71"/>
  <c r="DO20" i="80"/>
  <c r="DO20" i="69"/>
  <c r="DK19" i="83"/>
  <c r="DK19" i="96" s="1"/>
  <c r="DK20" i="145"/>
  <c r="DK20" i="144"/>
  <c r="DK20" i="143"/>
  <c r="DK20" i="141"/>
  <c r="DK20" i="75"/>
  <c r="DK20" i="142"/>
  <c r="DK20" i="99"/>
  <c r="DK20" i="81"/>
  <c r="DK20" i="18"/>
  <c r="DK20" i="72"/>
  <c r="DK20" i="98"/>
  <c r="DK20" i="71"/>
  <c r="DK20" i="80"/>
  <c r="DK20" i="69"/>
  <c r="EE17" i="83"/>
  <c r="EE17" i="96" s="1"/>
  <c r="EE18" i="145"/>
  <c r="EE18" i="144"/>
  <c r="EE18" i="143"/>
  <c r="EE18" i="142"/>
  <c r="EE18" i="141"/>
  <c r="EE18" i="99"/>
  <c r="EE18" i="75"/>
  <c r="EE18" i="81"/>
  <c r="EE18" i="18"/>
  <c r="EE18" i="72"/>
  <c r="EE18" i="71"/>
  <c r="EE18" i="98"/>
  <c r="EE18" i="80"/>
  <c r="EE18" i="69"/>
  <c r="EA17" i="83"/>
  <c r="EA17" i="96" s="1"/>
  <c r="EA18" i="145"/>
  <c r="EA18" i="144"/>
  <c r="EA18" i="143"/>
  <c r="EA18" i="142"/>
  <c r="EA18" i="141"/>
  <c r="EA18" i="99"/>
  <c r="EA18" i="81"/>
  <c r="EA18" i="18"/>
  <c r="EA18" i="75"/>
  <c r="EA18" i="72"/>
  <c r="EA18" i="71"/>
  <c r="EA18" i="98"/>
  <c r="EA18" i="80"/>
  <c r="EA18" i="69"/>
  <c r="DW17" i="83"/>
  <c r="DW17" i="96" s="1"/>
  <c r="DW18" i="145"/>
  <c r="DW18" i="144"/>
  <c r="DW18" i="143"/>
  <c r="DW18" i="142"/>
  <c r="DW18" i="141"/>
  <c r="DW18" i="99"/>
  <c r="DW18" i="75"/>
  <c r="DW18" i="18"/>
  <c r="DW18" i="81"/>
  <c r="DW18" i="72"/>
  <c r="DW18" i="71"/>
  <c r="DW18" i="98"/>
  <c r="DW18" i="69"/>
  <c r="DW18" i="80"/>
  <c r="DS17" i="83"/>
  <c r="DS17" i="96" s="1"/>
  <c r="DS18" i="145"/>
  <c r="DS18" i="144"/>
  <c r="DS18" i="143"/>
  <c r="DS18" i="142"/>
  <c r="DS18" i="141"/>
  <c r="DS18" i="99"/>
  <c r="DS18" i="72"/>
  <c r="DS18" i="18"/>
  <c r="DS18" i="81"/>
  <c r="DS18" i="75"/>
  <c r="DS18" i="71"/>
  <c r="DS18" i="98"/>
  <c r="DS18" i="69"/>
  <c r="DS18" i="80"/>
  <c r="DO17" i="83"/>
  <c r="DO17" i="96" s="1"/>
  <c r="DO18" i="145"/>
  <c r="DO18" i="144"/>
  <c r="DO18" i="143"/>
  <c r="DO18" i="142"/>
  <c r="DO18" i="141"/>
  <c r="DO18" i="99"/>
  <c r="DO18" i="75"/>
  <c r="DO18" i="81"/>
  <c r="DO18" i="72"/>
  <c r="DO18" i="18"/>
  <c r="DO18" i="71"/>
  <c r="DO18" i="98"/>
  <c r="DO18" i="80"/>
  <c r="DO18" i="69"/>
  <c r="DK17" i="83"/>
  <c r="DK17" i="96" s="1"/>
  <c r="DK18" i="145"/>
  <c r="DK18" i="144"/>
  <c r="DK18" i="143"/>
  <c r="DK18" i="142"/>
  <c r="DK18" i="141"/>
  <c r="DK18" i="99"/>
  <c r="DK18" i="72"/>
  <c r="DK18" i="75"/>
  <c r="DK18" i="18"/>
  <c r="DK18" i="81"/>
  <c r="DK18" i="71"/>
  <c r="DK18" i="98"/>
  <c r="DK18" i="69"/>
  <c r="DK18" i="80"/>
  <c r="EE16" i="83"/>
  <c r="EE16" i="96" s="1"/>
  <c r="EE17" i="145"/>
  <c r="EE17" i="144"/>
  <c r="EE17" i="143"/>
  <c r="EE17" i="142"/>
  <c r="EE17" i="75"/>
  <c r="EE17" i="141"/>
  <c r="EE17" i="99"/>
  <c r="EE17" i="18"/>
  <c r="EE17" i="72"/>
  <c r="EE17" i="81"/>
  <c r="EE17" i="71"/>
  <c r="EE17" i="98"/>
  <c r="EE17" i="69"/>
  <c r="EE17" i="80"/>
  <c r="EA16" i="83"/>
  <c r="EA16" i="96" s="1"/>
  <c r="EA17" i="145"/>
  <c r="EA17" i="144"/>
  <c r="EA17" i="143"/>
  <c r="EA17" i="142"/>
  <c r="EA17" i="75"/>
  <c r="EA17" i="141"/>
  <c r="EA17" i="99"/>
  <c r="EA17" i="18"/>
  <c r="EA17" i="72"/>
  <c r="EA17" i="81"/>
  <c r="EA17" i="71"/>
  <c r="EA17" i="98"/>
  <c r="EA17" i="80"/>
  <c r="EA17" i="69"/>
  <c r="DW16" i="83"/>
  <c r="DW16" i="96" s="1"/>
  <c r="DW17" i="145"/>
  <c r="DW17" i="144"/>
  <c r="DW17" i="143"/>
  <c r="DW17" i="142"/>
  <c r="DW17" i="75"/>
  <c r="DW17" i="141"/>
  <c r="DW17" i="99"/>
  <c r="DW17" i="18"/>
  <c r="DW17" i="81"/>
  <c r="DW17" i="72"/>
  <c r="DW17" i="71"/>
  <c r="DW17" i="98"/>
  <c r="DW17" i="69"/>
  <c r="DW17" i="80"/>
  <c r="DS16" i="83"/>
  <c r="DS16" i="96" s="1"/>
  <c r="DS17" i="145"/>
  <c r="DS17" i="144"/>
  <c r="DS17" i="143"/>
  <c r="DS17" i="142"/>
  <c r="DS17" i="75"/>
  <c r="DS17" i="141"/>
  <c r="DS17" i="99"/>
  <c r="DS17" i="81"/>
  <c r="DS17" i="18"/>
  <c r="DS17" i="72"/>
  <c r="DS17" i="71"/>
  <c r="DS17" i="98"/>
  <c r="DS17" i="69"/>
  <c r="DS17" i="80"/>
  <c r="DO16" i="83"/>
  <c r="DO16" i="96" s="1"/>
  <c r="DO17" i="145"/>
  <c r="DO17" i="144"/>
  <c r="DO17" i="143"/>
  <c r="DO17" i="142"/>
  <c r="DO17" i="75"/>
  <c r="DO17" i="141"/>
  <c r="DO17" i="99"/>
  <c r="DO17" i="18"/>
  <c r="DO17" i="81"/>
  <c r="DO17" i="72"/>
  <c r="DO17" i="71"/>
  <c r="DO17" i="98"/>
  <c r="DO17" i="80"/>
  <c r="DO17" i="69"/>
  <c r="DK16" i="83"/>
  <c r="DK16" i="96" s="1"/>
  <c r="DK17" i="145"/>
  <c r="DK17" i="144"/>
  <c r="DK17" i="143"/>
  <c r="DK17" i="142"/>
  <c r="DK17" i="75"/>
  <c r="DK17" i="141"/>
  <c r="DK17" i="99"/>
  <c r="DK17" i="81"/>
  <c r="DK17" i="18"/>
  <c r="DK17" i="72"/>
  <c r="DK17" i="71"/>
  <c r="DK17" i="98"/>
  <c r="DK17" i="69"/>
  <c r="DK17" i="80"/>
  <c r="EE14" i="83"/>
  <c r="EE14" i="96" s="1"/>
  <c r="EE15" i="144"/>
  <c r="EE15" i="143"/>
  <c r="EE15" i="145"/>
  <c r="EE15" i="142"/>
  <c r="EE15" i="99"/>
  <c r="EE15" i="81"/>
  <c r="EE15" i="75"/>
  <c r="EE15" i="141"/>
  <c r="EE15" i="18"/>
  <c r="EE15" i="72"/>
  <c r="EE15" i="71"/>
  <c r="EE15" i="98"/>
  <c r="EE15" i="80"/>
  <c r="EE15" i="69"/>
  <c r="EA14" i="83"/>
  <c r="EA14" i="96" s="1"/>
  <c r="EA15" i="144"/>
  <c r="EA15" i="143"/>
  <c r="EA15" i="145"/>
  <c r="EA15" i="142"/>
  <c r="EA15" i="99"/>
  <c r="EA15" i="81"/>
  <c r="EA15" i="141"/>
  <c r="EA15" i="18"/>
  <c r="EA15" i="75"/>
  <c r="EA15" i="72"/>
  <c r="EA15" i="71"/>
  <c r="EA15" i="98"/>
  <c r="EA15" i="69"/>
  <c r="EA15" i="80"/>
  <c r="DW14" i="83"/>
  <c r="DW14" i="96" s="1"/>
  <c r="DW15" i="144"/>
  <c r="DW15" i="145"/>
  <c r="DW15" i="143"/>
  <c r="DW15" i="142"/>
  <c r="DW15" i="141"/>
  <c r="DW15" i="99"/>
  <c r="DW15" i="75"/>
  <c r="DW15" i="81"/>
  <c r="DW15" i="18"/>
  <c r="DW15" i="72"/>
  <c r="DW15" i="71"/>
  <c r="DW15" i="98"/>
  <c r="DW15" i="69"/>
  <c r="DW15" i="80"/>
  <c r="DS14" i="83"/>
  <c r="DS14" i="96" s="1"/>
  <c r="DS15" i="144"/>
  <c r="DS15" i="143"/>
  <c r="DS15" i="142"/>
  <c r="DS15" i="145"/>
  <c r="DS15" i="99"/>
  <c r="DS15" i="141"/>
  <c r="DS15" i="75"/>
  <c r="DS15" i="18"/>
  <c r="DS15" i="72"/>
  <c r="DS15" i="81"/>
  <c r="DS15" i="71"/>
  <c r="DS15" i="98"/>
  <c r="DS15" i="80"/>
  <c r="DS15" i="69"/>
  <c r="DO14" i="83"/>
  <c r="DO14" i="96" s="1"/>
  <c r="DO15" i="144"/>
  <c r="DO15" i="143"/>
  <c r="DO15" i="145"/>
  <c r="DO15" i="142"/>
  <c r="DO15" i="99"/>
  <c r="DO15" i="75"/>
  <c r="DO15" i="141"/>
  <c r="DO15" i="18"/>
  <c r="DO15" i="81"/>
  <c r="DO15" i="72"/>
  <c r="DO15" i="71"/>
  <c r="DO15" i="98"/>
  <c r="DO15" i="69"/>
  <c r="DO15" i="80"/>
  <c r="DK14" i="83"/>
  <c r="DK14" i="96" s="1"/>
  <c r="DK15" i="144"/>
  <c r="DK15" i="145"/>
  <c r="DK15" i="142"/>
  <c r="DK15" i="143"/>
  <c r="DK15" i="99"/>
  <c r="DK15" i="141"/>
  <c r="DK15" i="81"/>
  <c r="DK15" i="72"/>
  <c r="DK15" i="75"/>
  <c r="DK15" i="18"/>
  <c r="DK15" i="71"/>
  <c r="DK15" i="98"/>
  <c r="DK15" i="69"/>
  <c r="DK15" i="80"/>
  <c r="EE13" i="83"/>
  <c r="EE13" i="96" s="1"/>
  <c r="EE14" i="145"/>
  <c r="EE14" i="143"/>
  <c r="EE14" i="144"/>
  <c r="EE14" i="141"/>
  <c r="EE14" i="75"/>
  <c r="EE14" i="142"/>
  <c r="EE14" i="81"/>
  <c r="EE14" i="99"/>
  <c r="EE14" i="18"/>
  <c r="EE14" i="72"/>
  <c r="EE14" i="71"/>
  <c r="EE14" i="98"/>
  <c r="EE14" i="80"/>
  <c r="EE14" i="69"/>
  <c r="EA13" i="83"/>
  <c r="EA13" i="96" s="1"/>
  <c r="EA14" i="145"/>
  <c r="EA14" i="144"/>
  <c r="EA14" i="143"/>
  <c r="EA14" i="141"/>
  <c r="EA14" i="142"/>
  <c r="EA14" i="75"/>
  <c r="EA14" i="81"/>
  <c r="EA14" i="99"/>
  <c r="EA14" i="18"/>
  <c r="EA14" i="72"/>
  <c r="EA14" i="71"/>
  <c r="EA14" i="98"/>
  <c r="EA14" i="80"/>
  <c r="EA14" i="69"/>
  <c r="DW13" i="83"/>
  <c r="DW13" i="96" s="1"/>
  <c r="DW14" i="145"/>
  <c r="DW14" i="144"/>
  <c r="DW14" i="143"/>
  <c r="DW14" i="142"/>
  <c r="DW14" i="141"/>
  <c r="DW14" i="75"/>
  <c r="DW14" i="99"/>
  <c r="DW14" i="18"/>
  <c r="DW14" i="72"/>
  <c r="DW14" i="81"/>
  <c r="DW14" i="98"/>
  <c r="DW14" i="71"/>
  <c r="DW14" i="69"/>
  <c r="DW14" i="80"/>
  <c r="DS13" i="83"/>
  <c r="DS13" i="96" s="1"/>
  <c r="DS14" i="145"/>
  <c r="DS14" i="144"/>
  <c r="DS14" i="143"/>
  <c r="DS14" i="141"/>
  <c r="DS14" i="75"/>
  <c r="DS14" i="142"/>
  <c r="DS14" i="99"/>
  <c r="DS14" i="18"/>
  <c r="DS14" i="72"/>
  <c r="DS14" i="81"/>
  <c r="DS14" i="98"/>
  <c r="DS14" i="71"/>
  <c r="DS14" i="80"/>
  <c r="DS14" i="69"/>
  <c r="DO13" i="83"/>
  <c r="DO13" i="96" s="1"/>
  <c r="DO14" i="145"/>
  <c r="DO14" i="143"/>
  <c r="DO14" i="144"/>
  <c r="DO14" i="141"/>
  <c r="DO14" i="75"/>
  <c r="DO14" i="142"/>
  <c r="DO14" i="99"/>
  <c r="DO14" i="18"/>
  <c r="DO14" i="81"/>
  <c r="DO14" i="72"/>
  <c r="DO14" i="98"/>
  <c r="DO14" i="71"/>
  <c r="DO14" i="80"/>
  <c r="DO14" i="69"/>
  <c r="DK13" i="83"/>
  <c r="DK13" i="96" s="1"/>
  <c r="DK14" i="145"/>
  <c r="DK14" i="144"/>
  <c r="DK14" i="143"/>
  <c r="DK14" i="141"/>
  <c r="DK14" i="142"/>
  <c r="DK14" i="75"/>
  <c r="DK14" i="99"/>
  <c r="DK14" i="81"/>
  <c r="DK14" i="18"/>
  <c r="DK14" i="72"/>
  <c r="DK14" i="98"/>
  <c r="DK14" i="71"/>
  <c r="DK14" i="80"/>
  <c r="DK14" i="69"/>
  <c r="EE11" i="83"/>
  <c r="EE11" i="96" s="1"/>
  <c r="EE12" i="145"/>
  <c r="EE12" i="144"/>
  <c r="EE12" i="143"/>
  <c r="EE12" i="142"/>
  <c r="EE12" i="141"/>
  <c r="EE12" i="99"/>
  <c r="EE12" i="81"/>
  <c r="EE12" i="18"/>
  <c r="EE12" i="75"/>
  <c r="EE12" i="72"/>
  <c r="EE12" i="71"/>
  <c r="EE12" i="98"/>
  <c r="EE12" i="69"/>
  <c r="EE12" i="80"/>
  <c r="EA11" i="83"/>
  <c r="EA11" i="96" s="1"/>
  <c r="EA12" i="145"/>
  <c r="EA12" i="144"/>
  <c r="EA12" i="143"/>
  <c r="EA12" i="142"/>
  <c r="EA12" i="141"/>
  <c r="EA12" i="99"/>
  <c r="EA12" i="75"/>
  <c r="EA12" i="81"/>
  <c r="EA12" i="18"/>
  <c r="EA12" i="72"/>
  <c r="EA12" i="71"/>
  <c r="EA12" i="98"/>
  <c r="EA12" i="80"/>
  <c r="EA12" i="69"/>
  <c r="DW11" i="83"/>
  <c r="DW11" i="96" s="1"/>
  <c r="DW12" i="145"/>
  <c r="DW12" i="144"/>
  <c r="DW12" i="143"/>
  <c r="DW12" i="142"/>
  <c r="DW12" i="141"/>
  <c r="DW12" i="99"/>
  <c r="DW12" i="75"/>
  <c r="DW12" i="18"/>
  <c r="DW12" i="81"/>
  <c r="DW12" i="72"/>
  <c r="DW12" i="71"/>
  <c r="DW12" i="98"/>
  <c r="DW12" i="80"/>
  <c r="DW12" i="69"/>
  <c r="DS11" i="83"/>
  <c r="DS11" i="96" s="1"/>
  <c r="DS12" i="145"/>
  <c r="DS12" i="144"/>
  <c r="DS12" i="143"/>
  <c r="DS12" i="142"/>
  <c r="DS12" i="141"/>
  <c r="DS12" i="75"/>
  <c r="DS12" i="99"/>
  <c r="DS12" i="72"/>
  <c r="DS12" i="18"/>
  <c r="DS12" i="81"/>
  <c r="DS12" i="71"/>
  <c r="DS12" i="98"/>
  <c r="DS12" i="69"/>
  <c r="DS12" i="80"/>
  <c r="DO11" i="83"/>
  <c r="DO11" i="96" s="1"/>
  <c r="DO12" i="145"/>
  <c r="DO12" i="144"/>
  <c r="DO12" i="143"/>
  <c r="DO12" i="142"/>
  <c r="DO12" i="141"/>
  <c r="DO12" i="99"/>
  <c r="DO12" i="81"/>
  <c r="DO12" i="72"/>
  <c r="DO12" i="18"/>
  <c r="DO12" i="75"/>
  <c r="DO12" i="71"/>
  <c r="DO12" i="98"/>
  <c r="DO12" i="80"/>
  <c r="DO12" i="69"/>
  <c r="DK11" i="83"/>
  <c r="DK11" i="96" s="1"/>
  <c r="DK12" i="145"/>
  <c r="DK12" i="144"/>
  <c r="DK12" i="143"/>
  <c r="DK12" i="142"/>
  <c r="DK12" i="141"/>
  <c r="DK12" i="99"/>
  <c r="DK12" i="75"/>
  <c r="DK12" i="72"/>
  <c r="DK12" i="18"/>
  <c r="DK12" i="81"/>
  <c r="DK12" i="71"/>
  <c r="DK12" i="98"/>
  <c r="DK12" i="69"/>
  <c r="DK12" i="80"/>
  <c r="EE10" i="83"/>
  <c r="EE10" i="96" s="1"/>
  <c r="EE11" i="145"/>
  <c r="EE11" i="144"/>
  <c r="EE11" i="143"/>
  <c r="EE11" i="142"/>
  <c r="EE11" i="75"/>
  <c r="EE11" i="141"/>
  <c r="EE11" i="99"/>
  <c r="EE11" i="81"/>
  <c r="EE11" i="18"/>
  <c r="EE11" i="72"/>
  <c r="EE11" i="71"/>
  <c r="EE11" i="98"/>
  <c r="EE11" i="69"/>
  <c r="EE11" i="80"/>
  <c r="EA10" i="83"/>
  <c r="EA10" i="96" s="1"/>
  <c r="EA11" i="145"/>
  <c r="EA11" i="144"/>
  <c r="EA11" i="143"/>
  <c r="EA11" i="142"/>
  <c r="EA11" i="75"/>
  <c r="EA11" i="141"/>
  <c r="EA11" i="99"/>
  <c r="EA11" i="18"/>
  <c r="EA11" i="72"/>
  <c r="EA11" i="81"/>
  <c r="EA11" i="71"/>
  <c r="EA11" i="98"/>
  <c r="EA11" i="80"/>
  <c r="EA11" i="69"/>
  <c r="DW10" i="83"/>
  <c r="DW10" i="96" s="1"/>
  <c r="DW11" i="145"/>
  <c r="DW11" i="144"/>
  <c r="DW11" i="143"/>
  <c r="DW11" i="142"/>
  <c r="DW11" i="75"/>
  <c r="DW11" i="141"/>
  <c r="DW11" i="99"/>
  <c r="DW11" i="18"/>
  <c r="DW11" i="81"/>
  <c r="DW11" i="72"/>
  <c r="DW11" i="71"/>
  <c r="DW11" i="98"/>
  <c r="DW11" i="69"/>
  <c r="DW11" i="80"/>
  <c r="DS10" i="83"/>
  <c r="DS10" i="96" s="1"/>
  <c r="DS11" i="145"/>
  <c r="DS11" i="144"/>
  <c r="DS11" i="143"/>
  <c r="DS11" i="142"/>
  <c r="DS11" i="75"/>
  <c r="DS11" i="141"/>
  <c r="DS11" i="99"/>
  <c r="DS11" i="81"/>
  <c r="DS11" i="18"/>
  <c r="DS11" i="72"/>
  <c r="DS11" i="71"/>
  <c r="DS11" i="98"/>
  <c r="DS11" i="69"/>
  <c r="DS11" i="80"/>
  <c r="DO10" i="83"/>
  <c r="DO10" i="96" s="1"/>
  <c r="DO11" i="145"/>
  <c r="DO11" i="144"/>
  <c r="DO11" i="143"/>
  <c r="DO11" i="142"/>
  <c r="DO11" i="75"/>
  <c r="DO11" i="141"/>
  <c r="DO11" i="99"/>
  <c r="DO11" i="18"/>
  <c r="DO11" i="81"/>
  <c r="DO11" i="72"/>
  <c r="DO11" i="71"/>
  <c r="DO11" i="98"/>
  <c r="DO11" i="80"/>
  <c r="DO11" i="69"/>
  <c r="DK10" i="83"/>
  <c r="DK10" i="96" s="1"/>
  <c r="DK11" i="145"/>
  <c r="DK11" i="144"/>
  <c r="DK11" i="143"/>
  <c r="DK11" i="142"/>
  <c r="DK11" i="75"/>
  <c r="DK11" i="141"/>
  <c r="DK11" i="99"/>
  <c r="DK11" i="81"/>
  <c r="DK11" i="18"/>
  <c r="DK11" i="72"/>
  <c r="DK11" i="71"/>
  <c r="DK11" i="98"/>
  <c r="DK11" i="80"/>
  <c r="DK11" i="69"/>
  <c r="DM8" i="83"/>
  <c r="DM8" i="96" s="1"/>
  <c r="DM9" i="145"/>
  <c r="DM9" i="144"/>
  <c r="DM9" i="143"/>
  <c r="DM9" i="142"/>
  <c r="DM9" i="141"/>
  <c r="DM9" i="75"/>
  <c r="DM9" i="81"/>
  <c r="DM9" i="99"/>
  <c r="DM9" i="72"/>
  <c r="DM9" i="18"/>
  <c r="DM9" i="71"/>
  <c r="DM9" i="98"/>
  <c r="DM9" i="80"/>
  <c r="DM9" i="69"/>
  <c r="HK12" i="144"/>
  <c r="HK12" i="143"/>
  <c r="HK12" i="142"/>
  <c r="HK12" i="75"/>
  <c r="HK12" i="141"/>
  <c r="HK12" i="145"/>
  <c r="HK12" i="99"/>
  <c r="HK12" i="81"/>
  <c r="HK12" i="72"/>
  <c r="HK12" i="18"/>
  <c r="HK12" i="71"/>
  <c r="HK12" i="98"/>
  <c r="HK12" i="80"/>
  <c r="HK12" i="69"/>
  <c r="HC12" i="145"/>
  <c r="HC12" i="75"/>
  <c r="HC12" i="72"/>
  <c r="HC12" i="80"/>
  <c r="GU12" i="144"/>
  <c r="GU12" i="145"/>
  <c r="GU12" i="143"/>
  <c r="GU12" i="142"/>
  <c r="GU12" i="75"/>
  <c r="GU12" i="141"/>
  <c r="GU12" i="99"/>
  <c r="GU12" i="81"/>
  <c r="GU12" i="72"/>
  <c r="GU12" i="18"/>
  <c r="GU12" i="71"/>
  <c r="GU12" i="98"/>
  <c r="GU12" i="69"/>
  <c r="GU12" i="80"/>
  <c r="GM12" i="145"/>
  <c r="GM12" i="143"/>
  <c r="GM12" i="144"/>
  <c r="GM12" i="142"/>
  <c r="GM12" i="141"/>
  <c r="GM12" i="75"/>
  <c r="GM12" i="99"/>
  <c r="GM12" i="81"/>
  <c r="GM12" i="72"/>
  <c r="GM12" i="18"/>
  <c r="GM12" i="71"/>
  <c r="GM12" i="98"/>
  <c r="GM12" i="80"/>
  <c r="GM12" i="69"/>
  <c r="BW25" i="69"/>
  <c r="BG25" i="69"/>
  <c r="AQ25" i="69"/>
  <c r="I20" i="69"/>
  <c r="CX15" i="69"/>
  <c r="DS28" i="69"/>
  <c r="EO26" i="69"/>
  <c r="EE23" i="69"/>
  <c r="K24" i="83"/>
  <c r="K24" i="96" s="1"/>
  <c r="K25" i="145"/>
  <c r="K25" i="144"/>
  <c r="K25" i="143"/>
  <c r="K25" i="75"/>
  <c r="K25" i="141"/>
  <c r="K25" i="99"/>
  <c r="K25" i="142"/>
  <c r="K25" i="81"/>
  <c r="K25" i="72"/>
  <c r="K25" i="18"/>
  <c r="K25" i="71"/>
  <c r="G26" i="3"/>
  <c r="G24" i="83"/>
  <c r="G24" i="96" s="1"/>
  <c r="G25" i="145"/>
  <c r="G25" i="143"/>
  <c r="G25" i="144"/>
  <c r="G25" i="75"/>
  <c r="G25" i="141"/>
  <c r="G25" i="99"/>
  <c r="G25" i="142"/>
  <c r="G25" i="81"/>
  <c r="G25" i="72"/>
  <c r="G25" i="18"/>
  <c r="G25" i="71"/>
  <c r="C26" i="3"/>
  <c r="C24" i="83"/>
  <c r="C24" i="96" s="1"/>
  <c r="C25" i="145"/>
  <c r="C25" i="144"/>
  <c r="C25" i="143"/>
  <c r="C25" i="75"/>
  <c r="C25" i="141"/>
  <c r="C25" i="142"/>
  <c r="C25" i="99"/>
  <c r="C25" i="81"/>
  <c r="C25" i="72"/>
  <c r="C25" i="18"/>
  <c r="C25" i="71"/>
  <c r="D22" i="3"/>
  <c r="D20" i="83"/>
  <c r="D20" i="96" s="1"/>
  <c r="D21" i="145"/>
  <c r="D21" i="144"/>
  <c r="D21" i="143"/>
  <c r="D21" i="142"/>
  <c r="D21" i="141"/>
  <c r="D21" i="75"/>
  <c r="D21" i="81"/>
  <c r="D21" i="99"/>
  <c r="D21" i="72"/>
  <c r="D21" i="18"/>
  <c r="D21" i="71"/>
  <c r="L21" i="3"/>
  <c r="L19" i="83"/>
  <c r="L19" i="96" s="1"/>
  <c r="L20" i="144"/>
  <c r="L20" i="145"/>
  <c r="L20" i="142"/>
  <c r="L20" i="75"/>
  <c r="L20" i="81"/>
  <c r="L20" i="99"/>
  <c r="L20" i="143"/>
  <c r="L20" i="141"/>
  <c r="L20" i="72"/>
  <c r="L20" i="18"/>
  <c r="L20" i="71"/>
  <c r="H21" i="3"/>
  <c r="H19" i="83"/>
  <c r="H19" i="96" s="1"/>
  <c r="H20" i="144"/>
  <c r="H20" i="145"/>
  <c r="H20" i="142"/>
  <c r="H20" i="143"/>
  <c r="H20" i="75"/>
  <c r="H20" i="81"/>
  <c r="H20" i="141"/>
  <c r="H20" i="99"/>
  <c r="H20" i="72"/>
  <c r="H20" i="18"/>
  <c r="H20" i="71"/>
  <c r="D19" i="83"/>
  <c r="D19" i="96" s="1"/>
  <c r="D20" i="145"/>
  <c r="D20" i="144"/>
  <c r="D20" i="142"/>
  <c r="D20" i="143"/>
  <c r="D20" i="75"/>
  <c r="D20" i="141"/>
  <c r="D20" i="81"/>
  <c r="D20" i="99"/>
  <c r="D20" i="72"/>
  <c r="D20" i="18"/>
  <c r="D20" i="71"/>
  <c r="D17" i="83"/>
  <c r="D17" i="96" s="1"/>
  <c r="D18" i="145"/>
  <c r="D18" i="143"/>
  <c r="D18" i="141"/>
  <c r="D18" i="144"/>
  <c r="D18" i="75"/>
  <c r="D18" i="99"/>
  <c r="D18" i="81"/>
  <c r="D18" i="142"/>
  <c r="D18" i="72"/>
  <c r="D18" i="18"/>
  <c r="D18" i="71"/>
  <c r="D18" i="98"/>
  <c r="J18" i="3"/>
  <c r="J16" i="83"/>
  <c r="J16" i="96" s="1"/>
  <c r="J17" i="144"/>
  <c r="J17" i="145"/>
  <c r="J17" i="143"/>
  <c r="J17" i="142"/>
  <c r="J17" i="141"/>
  <c r="J17" i="99"/>
  <c r="J17" i="81"/>
  <c r="J17" i="75"/>
  <c r="J17" i="18"/>
  <c r="J17" i="72"/>
  <c r="J17" i="71"/>
  <c r="F18" i="3"/>
  <c r="F16" i="83"/>
  <c r="F16" i="96" s="1"/>
  <c r="F17" i="144"/>
  <c r="F17" i="145"/>
  <c r="F17" i="142"/>
  <c r="F17" i="141"/>
  <c r="F17" i="143"/>
  <c r="F17" i="75"/>
  <c r="F17" i="99"/>
  <c r="F17" i="81"/>
  <c r="F17" i="18"/>
  <c r="F17" i="72"/>
  <c r="F17" i="71"/>
  <c r="B18" i="3"/>
  <c r="B16" i="83"/>
  <c r="B16" i="96" s="1"/>
  <c r="B17" i="144"/>
  <c r="B17" i="145"/>
  <c r="B17" i="142"/>
  <c r="B17" i="143"/>
  <c r="B17" i="99"/>
  <c r="B17" i="81"/>
  <c r="B17" i="75"/>
  <c r="B17" i="141"/>
  <c r="B17" i="18"/>
  <c r="B17" i="72"/>
  <c r="B17" i="71"/>
  <c r="L14" i="83"/>
  <c r="L14" i="96" s="1"/>
  <c r="L15" i="145"/>
  <c r="L15" i="144"/>
  <c r="L15" i="143"/>
  <c r="L15" i="142"/>
  <c r="L15" i="141"/>
  <c r="L15" i="75"/>
  <c r="L15" i="81"/>
  <c r="L15" i="99"/>
  <c r="L15" i="72"/>
  <c r="L15" i="18"/>
  <c r="L15" i="71"/>
  <c r="L15" i="98"/>
  <c r="I15" i="3"/>
  <c r="I13" i="83"/>
  <c r="I13" i="96" s="1"/>
  <c r="I14" i="145"/>
  <c r="I14" i="144"/>
  <c r="I14" i="143"/>
  <c r="I14" i="141"/>
  <c r="I14" i="142"/>
  <c r="I14" i="75"/>
  <c r="I14" i="81"/>
  <c r="I14" i="99"/>
  <c r="I14" i="18"/>
  <c r="I14" i="72"/>
  <c r="I14" i="71"/>
  <c r="E15" i="3"/>
  <c r="E13" i="83"/>
  <c r="E13" i="96" s="1"/>
  <c r="E14" i="144"/>
  <c r="E14" i="145"/>
  <c r="E14" i="143"/>
  <c r="E14" i="141"/>
  <c r="E14" i="142"/>
  <c r="E14" i="75"/>
  <c r="E14" i="81"/>
  <c r="E14" i="99"/>
  <c r="E14" i="18"/>
  <c r="E14" i="72"/>
  <c r="E14" i="71"/>
  <c r="B12" i="106"/>
  <c r="B12" i="105"/>
  <c r="B12" i="107"/>
  <c r="B12" i="78"/>
  <c r="B12" i="103"/>
  <c r="B11" i="83"/>
  <c r="B11" i="96" s="1"/>
  <c r="B12" i="145"/>
  <c r="B12" i="144"/>
  <c r="B12" i="143"/>
  <c r="B12" i="142"/>
  <c r="B12" i="141"/>
  <c r="B12" i="75"/>
  <c r="B12" i="99"/>
  <c r="B12" i="81"/>
  <c r="B12" i="72"/>
  <c r="B12" i="18"/>
  <c r="B12" i="98"/>
  <c r="B12" i="71"/>
  <c r="J11" i="106"/>
  <c r="J11" i="105"/>
  <c r="J11" i="78"/>
  <c r="J11" i="107"/>
  <c r="J11" i="103"/>
  <c r="J10" i="83"/>
  <c r="J10" i="96" s="1"/>
  <c r="J11" i="145"/>
  <c r="J11" i="144"/>
  <c r="J11" i="143"/>
  <c r="J11" i="142"/>
  <c r="J11" i="75"/>
  <c r="J11" i="141"/>
  <c r="J11" i="99"/>
  <c r="J11" i="81"/>
  <c r="J11" i="18"/>
  <c r="J11" i="72"/>
  <c r="J11" i="71"/>
  <c r="J11" i="98"/>
  <c r="F12" i="3"/>
  <c r="F11" i="106"/>
  <c r="F11" i="105"/>
  <c r="F11" i="78"/>
  <c r="F11" i="103"/>
  <c r="F11" i="107"/>
  <c r="F10" i="83"/>
  <c r="F10" i="96" s="1"/>
  <c r="F11" i="145"/>
  <c r="F11" i="144"/>
  <c r="F11" i="143"/>
  <c r="F11" i="142"/>
  <c r="F11" i="75"/>
  <c r="F11" i="99"/>
  <c r="F11" i="81"/>
  <c r="F11" i="141"/>
  <c r="F11" i="18"/>
  <c r="F11" i="72"/>
  <c r="F11" i="71"/>
  <c r="F11" i="98"/>
  <c r="B11" i="106"/>
  <c r="B11" i="105"/>
  <c r="B11" i="78"/>
  <c r="B11" i="103"/>
  <c r="B11" i="107"/>
  <c r="B10" i="83"/>
  <c r="B10" i="96" s="1"/>
  <c r="B11" i="145"/>
  <c r="B11" i="144"/>
  <c r="B11" i="143"/>
  <c r="B11" i="142"/>
  <c r="B11" i="75"/>
  <c r="B11" i="99"/>
  <c r="B11" i="141"/>
  <c r="B11" i="81"/>
  <c r="B11" i="18"/>
  <c r="B11" i="72"/>
  <c r="B11" i="71"/>
  <c r="B11" i="98"/>
  <c r="J9" i="3"/>
  <c r="J8" i="106"/>
  <c r="J8" i="105"/>
  <c r="J8" i="78"/>
  <c r="J8" i="107"/>
  <c r="J8" i="103"/>
  <c r="J7" i="83"/>
  <c r="J7" i="96" s="1"/>
  <c r="J8" i="145"/>
  <c r="J8" i="144"/>
  <c r="J8" i="143"/>
  <c r="J8" i="75"/>
  <c r="J8" i="141"/>
  <c r="J8" i="142"/>
  <c r="J8" i="81"/>
  <c r="J8" i="99"/>
  <c r="J8" i="18"/>
  <c r="J8" i="72"/>
  <c r="J8" i="98"/>
  <c r="J8" i="71"/>
  <c r="F9" i="3"/>
  <c r="F8" i="106"/>
  <c r="F8" i="103"/>
  <c r="F8" i="107"/>
  <c r="F8" i="105"/>
  <c r="F8" i="78"/>
  <c r="F7" i="83"/>
  <c r="F7" i="96" s="1"/>
  <c r="F8" i="145"/>
  <c r="F8" i="144"/>
  <c r="F8" i="143"/>
  <c r="F8" i="75"/>
  <c r="F8" i="141"/>
  <c r="F8" i="142"/>
  <c r="F8" i="81"/>
  <c r="F8" i="99"/>
  <c r="F8" i="18"/>
  <c r="F8" i="72"/>
  <c r="F8" i="98"/>
  <c r="F8" i="71"/>
  <c r="B9" i="3"/>
  <c r="B8" i="106"/>
  <c r="B8" i="105"/>
  <c r="B8" i="103"/>
  <c r="B8" i="107"/>
  <c r="B8" i="78"/>
  <c r="B7" i="83"/>
  <c r="B7" i="96" s="1"/>
  <c r="B8" i="145"/>
  <c r="B8" i="144"/>
  <c r="B8" i="75"/>
  <c r="B8" i="141"/>
  <c r="B8" i="142"/>
  <c r="B8" i="143"/>
  <c r="B8" i="81"/>
  <c r="B8" i="18"/>
  <c r="B8" i="72"/>
  <c r="B8" i="99"/>
  <c r="B8" i="98"/>
  <c r="B8" i="71"/>
  <c r="L6" i="106"/>
  <c r="L6" i="105"/>
  <c r="L6" i="103"/>
  <c r="L6" i="78"/>
  <c r="L6" i="107"/>
  <c r="L5" i="83"/>
  <c r="L5" i="96" s="1"/>
  <c r="L6" i="143"/>
  <c r="L6" i="145"/>
  <c r="L6" i="142"/>
  <c r="L6" i="141"/>
  <c r="L6" i="75"/>
  <c r="L6" i="99"/>
  <c r="L6" i="81"/>
  <c r="L6" i="72"/>
  <c r="L6" i="18"/>
  <c r="L6" i="144"/>
  <c r="L6" i="71"/>
  <c r="L6" i="98"/>
  <c r="H6" i="106"/>
  <c r="H6" i="105"/>
  <c r="H6" i="103"/>
  <c r="H6" i="107"/>
  <c r="H6" i="78"/>
  <c r="H5" i="83"/>
  <c r="H5" i="96" s="1"/>
  <c r="H6" i="145"/>
  <c r="H6" i="143"/>
  <c r="H6" i="142"/>
  <c r="H6" i="144"/>
  <c r="H6" i="141"/>
  <c r="H6" i="75"/>
  <c r="H6" i="99"/>
  <c r="H6" i="81"/>
  <c r="H6" i="72"/>
  <c r="H6" i="18"/>
  <c r="H6" i="71"/>
  <c r="H6" i="98"/>
  <c r="D6" i="106"/>
  <c r="D6" i="107"/>
  <c r="D6" i="103"/>
  <c r="D6" i="78"/>
  <c r="D6" i="105"/>
  <c r="D5" i="83"/>
  <c r="D5" i="96" s="1"/>
  <c r="D6" i="145"/>
  <c r="D6" i="143"/>
  <c r="D6" i="144"/>
  <c r="D6" i="142"/>
  <c r="D6" i="141"/>
  <c r="D6" i="75"/>
  <c r="D6" i="99"/>
  <c r="D6" i="81"/>
  <c r="D6" i="72"/>
  <c r="D6" i="18"/>
  <c r="D6" i="71"/>
  <c r="D6" i="98"/>
  <c r="CX28" i="3"/>
  <c r="CX26" i="83"/>
  <c r="CX26" i="96" s="1"/>
  <c r="CX27" i="145"/>
  <c r="CX27" i="144"/>
  <c r="CX27" i="142"/>
  <c r="CX27" i="143"/>
  <c r="CX27" i="141"/>
  <c r="CX27" i="75"/>
  <c r="CX27" i="99"/>
  <c r="CX27" i="18"/>
  <c r="CX27" i="72"/>
  <c r="CX27" i="81"/>
  <c r="CX27" i="71"/>
  <c r="CX27" i="98"/>
  <c r="BF26" i="83"/>
  <c r="BF26" i="96" s="1"/>
  <c r="AP28" i="3"/>
  <c r="AP26" i="83"/>
  <c r="AP26" i="96" s="1"/>
  <c r="AP27" i="144"/>
  <c r="AP27" i="145"/>
  <c r="AP27" i="142"/>
  <c r="AP27" i="143"/>
  <c r="AP27" i="99"/>
  <c r="AP27" i="72"/>
  <c r="AP27" i="141"/>
  <c r="AP27" i="75"/>
  <c r="AP27" i="81"/>
  <c r="AP27" i="18"/>
  <c r="AP27" i="71"/>
  <c r="DA27" i="3"/>
  <c r="DA25" i="83"/>
  <c r="DA25" i="96" s="1"/>
  <c r="DA26" i="145"/>
  <c r="DA26" i="144"/>
  <c r="DA26" i="143"/>
  <c r="DA26" i="142"/>
  <c r="DA26" i="141"/>
  <c r="DA26" i="75"/>
  <c r="DA26" i="99"/>
  <c r="DA26" i="72"/>
  <c r="DA26" i="18"/>
  <c r="DA26" i="81"/>
  <c r="DA26" i="71"/>
  <c r="DA26" i="98"/>
  <c r="CT27" i="3"/>
  <c r="CT25" i="83"/>
  <c r="CT25" i="96" s="1"/>
  <c r="CT26" i="145"/>
  <c r="CT26" i="144"/>
  <c r="CT26" i="143"/>
  <c r="CT26" i="142"/>
  <c r="CT26" i="141"/>
  <c r="CT26" i="75"/>
  <c r="CT26" i="99"/>
  <c r="CT26" i="72"/>
  <c r="CT26" i="18"/>
  <c r="CT26" i="81"/>
  <c r="CT26" i="71"/>
  <c r="CT26" i="98"/>
  <c r="CL25" i="83"/>
  <c r="CL25" i="96" s="1"/>
  <c r="CL26" i="145"/>
  <c r="CL26" i="144"/>
  <c r="CL26" i="143"/>
  <c r="CL26" i="141"/>
  <c r="CL26" i="75"/>
  <c r="CL26" i="99"/>
  <c r="CL26" i="142"/>
  <c r="CL26" i="72"/>
  <c r="CL26" i="18"/>
  <c r="CL26" i="81"/>
  <c r="CL26" i="71"/>
  <c r="CL26" i="98"/>
  <c r="CD27" i="3"/>
  <c r="CD25" i="83"/>
  <c r="CD25" i="96" s="1"/>
  <c r="CD26" i="145"/>
  <c r="CD26" i="144"/>
  <c r="CD26" i="143"/>
  <c r="CD26" i="141"/>
  <c r="CD26" i="75"/>
  <c r="CD26" i="99"/>
  <c r="CD26" i="72"/>
  <c r="CD26" i="18"/>
  <c r="CD26" i="142"/>
  <c r="CD26" i="81"/>
  <c r="CD26" i="71"/>
  <c r="BV25" i="83"/>
  <c r="BV25" i="96" s="1"/>
  <c r="BV26" i="145"/>
  <c r="BV26" i="144"/>
  <c r="BV26" i="143"/>
  <c r="BV26" i="141"/>
  <c r="BV26" i="75"/>
  <c r="BV26" i="99"/>
  <c r="BV26" i="142"/>
  <c r="BV26" i="72"/>
  <c r="BV26" i="18"/>
  <c r="BV26" i="81"/>
  <c r="BV26" i="71"/>
  <c r="AL25" i="83"/>
  <c r="AL25" i="96" s="1"/>
  <c r="AL26" i="145"/>
  <c r="AL26" i="144"/>
  <c r="AL26" i="143"/>
  <c r="AL26" i="141"/>
  <c r="AL26" i="75"/>
  <c r="AL26" i="142"/>
  <c r="AL26" i="99"/>
  <c r="AL26" i="72"/>
  <c r="AL26" i="81"/>
  <c r="AL26" i="18"/>
  <c r="AL26" i="71"/>
  <c r="Q26" i="81"/>
  <c r="CX24" i="83"/>
  <c r="CX24" i="96" s="1"/>
  <c r="CX25" i="145"/>
  <c r="CX25" i="144"/>
  <c r="CX25" i="143"/>
  <c r="CX25" i="142"/>
  <c r="CX25" i="75"/>
  <c r="CX25" i="99"/>
  <c r="CX25" i="72"/>
  <c r="CX25" i="141"/>
  <c r="CX25" i="81"/>
  <c r="CX25" i="18"/>
  <c r="CX25" i="71"/>
  <c r="CX25" i="98"/>
  <c r="CT24" i="83"/>
  <c r="CT24" i="96" s="1"/>
  <c r="CT25" i="145"/>
  <c r="CT25" i="144"/>
  <c r="CT25" i="143"/>
  <c r="CT25" i="142"/>
  <c r="CT25" i="141"/>
  <c r="CT25" i="75"/>
  <c r="CT25" i="99"/>
  <c r="CT25" i="72"/>
  <c r="CT25" i="81"/>
  <c r="CT25" i="18"/>
  <c r="CT25" i="71"/>
  <c r="CT25" i="98"/>
  <c r="CP24" i="83"/>
  <c r="CP24" i="96" s="1"/>
  <c r="CP25" i="145"/>
  <c r="CP25" i="144"/>
  <c r="CP25" i="143"/>
  <c r="CP25" i="142"/>
  <c r="CP25" i="141"/>
  <c r="CP25" i="75"/>
  <c r="CP25" i="72"/>
  <c r="CP25" i="99"/>
  <c r="CP25" i="81"/>
  <c r="CP25" i="18"/>
  <c r="CP25" i="71"/>
  <c r="CP25" i="98"/>
  <c r="CL24" i="83"/>
  <c r="CL24" i="96" s="1"/>
  <c r="CL25" i="145"/>
  <c r="CL25" i="144"/>
  <c r="CL25" i="143"/>
  <c r="CL25" i="142"/>
  <c r="CL25" i="141"/>
  <c r="CL25" i="72"/>
  <c r="CL25" i="99"/>
  <c r="CL25" i="75"/>
  <c r="CL25" i="81"/>
  <c r="CL25" i="18"/>
  <c r="CL25" i="71"/>
  <c r="CL25" i="98"/>
  <c r="CH24" i="83"/>
  <c r="CH24" i="96" s="1"/>
  <c r="CH25" i="145"/>
  <c r="CH25" i="144"/>
  <c r="CH25" i="143"/>
  <c r="CH25" i="142"/>
  <c r="CH25" i="75"/>
  <c r="CH25" i="141"/>
  <c r="CH25" i="99"/>
  <c r="CH25" i="72"/>
  <c r="CH25" i="81"/>
  <c r="CH25" i="18"/>
  <c r="CH25" i="71"/>
  <c r="CD24" i="83"/>
  <c r="CD24" i="96" s="1"/>
  <c r="CD25" i="145"/>
  <c r="CD25" i="144"/>
  <c r="CD25" i="143"/>
  <c r="CD25" i="141"/>
  <c r="CD25" i="142"/>
  <c r="CD25" i="99"/>
  <c r="CD25" i="75"/>
  <c r="CD25" i="72"/>
  <c r="CD25" i="81"/>
  <c r="CD25" i="18"/>
  <c r="CD25" i="71"/>
  <c r="BZ24" i="83"/>
  <c r="BZ24" i="96" s="1"/>
  <c r="BZ25" i="145"/>
  <c r="BZ25" i="144"/>
  <c r="BZ25" i="143"/>
  <c r="BZ25" i="141"/>
  <c r="BZ25" i="142"/>
  <c r="BZ25" i="75"/>
  <c r="BZ25" i="72"/>
  <c r="BZ25" i="99"/>
  <c r="BZ25" i="81"/>
  <c r="BZ25" i="18"/>
  <c r="BZ25" i="71"/>
  <c r="BV24" i="83"/>
  <c r="BV24" i="96" s="1"/>
  <c r="BV25" i="145"/>
  <c r="BV25" i="144"/>
  <c r="BV25" i="143"/>
  <c r="BV25" i="141"/>
  <c r="BV25" i="142"/>
  <c r="BV25" i="81"/>
  <c r="BV25" i="75"/>
  <c r="BV25" i="99"/>
  <c r="BV25" i="72"/>
  <c r="BV25" i="18"/>
  <c r="BV25" i="71"/>
  <c r="BR24" i="83"/>
  <c r="BR24" i="96" s="1"/>
  <c r="BR25" i="145"/>
  <c r="BR25" i="144"/>
  <c r="BR25" i="143"/>
  <c r="BR25" i="141"/>
  <c r="BR25" i="142"/>
  <c r="BR25" i="75"/>
  <c r="BR25" i="81"/>
  <c r="BR25" i="99"/>
  <c r="BR25" i="72"/>
  <c r="BR25" i="18"/>
  <c r="BR25" i="71"/>
  <c r="BN24" i="83"/>
  <c r="BN24" i="96" s="1"/>
  <c r="BN25" i="145"/>
  <c r="BN25" i="144"/>
  <c r="BN25" i="143"/>
  <c r="BN25" i="141"/>
  <c r="BN25" i="142"/>
  <c r="BN25" i="81"/>
  <c r="BN25" i="75"/>
  <c r="BN25" i="99"/>
  <c r="BN25" i="72"/>
  <c r="BN25" i="18"/>
  <c r="BN25" i="71"/>
  <c r="BJ24" i="83"/>
  <c r="BJ24" i="96" s="1"/>
  <c r="BJ25" i="145"/>
  <c r="BJ25" i="144"/>
  <c r="BJ25" i="143"/>
  <c r="BJ25" i="141"/>
  <c r="BJ25" i="142"/>
  <c r="BJ25" i="75"/>
  <c r="BJ25" i="81"/>
  <c r="BJ25" i="72"/>
  <c r="BJ25" i="99"/>
  <c r="BJ25" i="18"/>
  <c r="BJ25" i="71"/>
  <c r="BF24" i="83"/>
  <c r="BF24" i="96" s="1"/>
  <c r="BF25" i="145"/>
  <c r="BF25" i="144"/>
  <c r="BF25" i="143"/>
  <c r="BF25" i="141"/>
  <c r="BF25" i="142"/>
  <c r="BF25" i="81"/>
  <c r="BF25" i="99"/>
  <c r="BF25" i="72"/>
  <c r="BF25" i="75"/>
  <c r="BF25" i="18"/>
  <c r="BF25" i="71"/>
  <c r="BB24" i="83"/>
  <c r="BB24" i="96" s="1"/>
  <c r="BB25" i="145"/>
  <c r="BB25" i="144"/>
  <c r="BB25" i="143"/>
  <c r="BB25" i="141"/>
  <c r="BB25" i="142"/>
  <c r="BB25" i="75"/>
  <c r="BB25" i="81"/>
  <c r="BB25" i="99"/>
  <c r="BB25" i="72"/>
  <c r="BB25" i="18"/>
  <c r="BB25" i="71"/>
  <c r="AX24" i="83"/>
  <c r="AX24" i="96" s="1"/>
  <c r="AX25" i="145"/>
  <c r="AX25" i="144"/>
  <c r="AX25" i="143"/>
  <c r="AX25" i="141"/>
  <c r="AX25" i="142"/>
  <c r="AX25" i="81"/>
  <c r="AX25" i="99"/>
  <c r="AX25" i="75"/>
  <c r="AX25" i="72"/>
  <c r="AX25" i="18"/>
  <c r="AX25" i="71"/>
  <c r="AT24" i="83"/>
  <c r="AT24" i="96" s="1"/>
  <c r="AT25" i="145"/>
  <c r="AT25" i="144"/>
  <c r="AT25" i="143"/>
  <c r="AT25" i="141"/>
  <c r="AT25" i="142"/>
  <c r="AT25" i="75"/>
  <c r="AT25" i="81"/>
  <c r="AT25" i="72"/>
  <c r="AT25" i="99"/>
  <c r="AT25" i="18"/>
  <c r="AT25" i="71"/>
  <c r="AP24" i="83"/>
  <c r="AP24" i="96" s="1"/>
  <c r="AP25" i="145"/>
  <c r="AP25" i="144"/>
  <c r="AP25" i="143"/>
  <c r="AP25" i="141"/>
  <c r="AP25" i="142"/>
  <c r="AP25" i="81"/>
  <c r="AP25" i="75"/>
  <c r="AP25" i="99"/>
  <c r="AP25" i="72"/>
  <c r="AP25" i="18"/>
  <c r="AP25" i="71"/>
  <c r="AL24" i="83"/>
  <c r="AL24" i="96" s="1"/>
  <c r="AL25" i="145"/>
  <c r="AL25" i="144"/>
  <c r="AL25" i="143"/>
  <c r="AL25" i="141"/>
  <c r="AL25" i="142"/>
  <c r="AL25" i="75"/>
  <c r="AL25" i="81"/>
  <c r="AL25" i="99"/>
  <c r="AL25" i="72"/>
  <c r="AL25" i="18"/>
  <c r="AL25" i="71"/>
  <c r="AH24" i="83"/>
  <c r="AH24" i="96" s="1"/>
  <c r="AH25" i="145"/>
  <c r="AH25" i="144"/>
  <c r="AH25" i="143"/>
  <c r="AH25" i="141"/>
  <c r="AH25" i="142"/>
  <c r="AH25" i="81"/>
  <c r="AH25" i="75"/>
  <c r="AH25" i="99"/>
  <c r="AH25" i="72"/>
  <c r="AH25" i="18"/>
  <c r="AH25" i="71"/>
  <c r="CS22" i="3"/>
  <c r="CS21" i="145"/>
  <c r="CS20" i="83"/>
  <c r="CS20" i="96" s="1"/>
  <c r="CS21" i="144"/>
  <c r="CS21" i="143"/>
  <c r="CS21" i="142"/>
  <c r="CS21" i="141"/>
  <c r="CS21" i="75"/>
  <c r="CS21" i="81"/>
  <c r="CS21" i="72"/>
  <c r="CS21" i="18"/>
  <c r="CS21" i="99"/>
  <c r="CS21" i="71"/>
  <c r="CS21" i="98"/>
  <c r="CK22" i="3"/>
  <c r="CK20" i="83"/>
  <c r="CK20" i="96" s="1"/>
  <c r="CK21" i="145"/>
  <c r="CK21" i="144"/>
  <c r="CK21" i="143"/>
  <c r="CK21" i="141"/>
  <c r="CK21" i="75"/>
  <c r="CK21" i="142"/>
  <c r="CK21" i="81"/>
  <c r="CK21" i="99"/>
  <c r="CK21" i="72"/>
  <c r="CK21" i="18"/>
  <c r="CK21" i="71"/>
  <c r="BY22" i="3"/>
  <c r="BY20" i="83"/>
  <c r="BY20" i="96" s="1"/>
  <c r="BY21" i="145"/>
  <c r="BY21" i="144"/>
  <c r="BY21" i="143"/>
  <c r="BY21" i="75"/>
  <c r="BY21" i="142"/>
  <c r="BY21" i="141"/>
  <c r="BY21" i="81"/>
  <c r="BY21" i="72"/>
  <c r="BY21" i="18"/>
  <c r="BY21" i="99"/>
  <c r="BY21" i="71"/>
  <c r="BQ21" i="143"/>
  <c r="AW21" i="145"/>
  <c r="AW21" i="142"/>
  <c r="AW21" i="18"/>
  <c r="AO22" i="3"/>
  <c r="AO20" i="83"/>
  <c r="AO20" i="96" s="1"/>
  <c r="AO21" i="145"/>
  <c r="AO21" i="144"/>
  <c r="AO21" i="143"/>
  <c r="AO21" i="75"/>
  <c r="AO21" i="142"/>
  <c r="AO21" i="141"/>
  <c r="AO21" i="81"/>
  <c r="AO21" i="99"/>
  <c r="AO21" i="72"/>
  <c r="AO21" i="18"/>
  <c r="AO21" i="71"/>
  <c r="CX19" i="83"/>
  <c r="CX19" i="96" s="1"/>
  <c r="CX20" i="145"/>
  <c r="CX20" i="144"/>
  <c r="CX20" i="143"/>
  <c r="CX20" i="142"/>
  <c r="CX20" i="141"/>
  <c r="CX20" i="75"/>
  <c r="CX20" i="99"/>
  <c r="CX20" i="81"/>
  <c r="CX20" i="72"/>
  <c r="CX20" i="18"/>
  <c r="CX20" i="71"/>
  <c r="CX20" i="98"/>
  <c r="CT21" i="3"/>
  <c r="CT19" i="83"/>
  <c r="CT19" i="96" s="1"/>
  <c r="CT20" i="145"/>
  <c r="CT20" i="144"/>
  <c r="CT20" i="143"/>
  <c r="CT20" i="142"/>
  <c r="CT20" i="81"/>
  <c r="CT20" i="141"/>
  <c r="CT20" i="75"/>
  <c r="CT20" i="72"/>
  <c r="CT20" i="99"/>
  <c r="CT20" i="18"/>
  <c r="CT20" i="71"/>
  <c r="CT20" i="98"/>
  <c r="CP21" i="3"/>
  <c r="CP19" i="83"/>
  <c r="CP19" i="96" s="1"/>
  <c r="CP20" i="145"/>
  <c r="CP20" i="144"/>
  <c r="CP20" i="143"/>
  <c r="CP20" i="142"/>
  <c r="CP20" i="75"/>
  <c r="CP20" i="141"/>
  <c r="CP20" i="81"/>
  <c r="CP20" i="99"/>
  <c r="CP20" i="72"/>
  <c r="CP20" i="18"/>
  <c r="CP20" i="71"/>
  <c r="CP20" i="98"/>
  <c r="CL21" i="3"/>
  <c r="CL19" i="83"/>
  <c r="CL19" i="96" s="1"/>
  <c r="CL20" i="145"/>
  <c r="CL20" i="144"/>
  <c r="CL20" i="143"/>
  <c r="CL20" i="142"/>
  <c r="CL20" i="141"/>
  <c r="CL20" i="81"/>
  <c r="CL20" i="72"/>
  <c r="CL20" i="75"/>
  <c r="CL20" i="99"/>
  <c r="CL20" i="18"/>
  <c r="CL20" i="71"/>
  <c r="CL20" i="98"/>
  <c r="CH21" i="3"/>
  <c r="CH19" i="83"/>
  <c r="CH19" i="96" s="1"/>
  <c r="CH20" i="145"/>
  <c r="CH20" i="144"/>
  <c r="CH20" i="143"/>
  <c r="CH20" i="142"/>
  <c r="CH20" i="141"/>
  <c r="CH20" i="75"/>
  <c r="CH20" i="81"/>
  <c r="CH20" i="99"/>
  <c r="CH20" i="72"/>
  <c r="CH20" i="18"/>
  <c r="CH20" i="71"/>
  <c r="CD21" i="3"/>
  <c r="CD19" i="83"/>
  <c r="CD19" i="96" s="1"/>
  <c r="CD20" i="145"/>
  <c r="CD20" i="144"/>
  <c r="CD20" i="143"/>
  <c r="CD20" i="141"/>
  <c r="CD20" i="142"/>
  <c r="CD20" i="81"/>
  <c r="CD20" i="99"/>
  <c r="CD20" i="75"/>
  <c r="CD20" i="72"/>
  <c r="CD20" i="18"/>
  <c r="CD20" i="71"/>
  <c r="BZ21" i="3"/>
  <c r="BZ19" i="83"/>
  <c r="BZ19" i="96" s="1"/>
  <c r="BZ20" i="145"/>
  <c r="BZ20" i="144"/>
  <c r="BZ20" i="143"/>
  <c r="BZ20" i="141"/>
  <c r="BZ20" i="142"/>
  <c r="BZ20" i="75"/>
  <c r="BZ20" i="81"/>
  <c r="BZ20" i="99"/>
  <c r="BZ20" i="72"/>
  <c r="BZ20" i="18"/>
  <c r="BZ20" i="71"/>
  <c r="BV21" i="3"/>
  <c r="BV19" i="83"/>
  <c r="BV19" i="96" s="1"/>
  <c r="BV20" i="145"/>
  <c r="BV20" i="144"/>
  <c r="BV20" i="143"/>
  <c r="BV20" i="141"/>
  <c r="BV20" i="142"/>
  <c r="BV20" i="81"/>
  <c r="BV20" i="75"/>
  <c r="BV20" i="72"/>
  <c r="BV20" i="99"/>
  <c r="BV20" i="18"/>
  <c r="BV20" i="71"/>
  <c r="BR19" i="83"/>
  <c r="BR19" i="96" s="1"/>
  <c r="BR20" i="145"/>
  <c r="BR20" i="144"/>
  <c r="BR20" i="143"/>
  <c r="BR20" i="141"/>
  <c r="BR20" i="142"/>
  <c r="BR20" i="75"/>
  <c r="BR20" i="81"/>
  <c r="BR20" i="99"/>
  <c r="BR20" i="72"/>
  <c r="BR20" i="18"/>
  <c r="BR20" i="71"/>
  <c r="BN21" i="3"/>
  <c r="BN19" i="83"/>
  <c r="BN19" i="96" s="1"/>
  <c r="BN20" i="145"/>
  <c r="BN20" i="144"/>
  <c r="BN20" i="143"/>
  <c r="BN20" i="141"/>
  <c r="BN20" i="142"/>
  <c r="BN20" i="81"/>
  <c r="BN20" i="75"/>
  <c r="BN20" i="99"/>
  <c r="BN20" i="72"/>
  <c r="BN20" i="18"/>
  <c r="BN20" i="71"/>
  <c r="BJ21" i="3"/>
  <c r="BJ19" i="83"/>
  <c r="BJ19" i="96" s="1"/>
  <c r="BJ20" i="145"/>
  <c r="BJ20" i="144"/>
  <c r="BJ20" i="143"/>
  <c r="BJ20" i="141"/>
  <c r="BJ20" i="142"/>
  <c r="BJ20" i="75"/>
  <c r="BJ20" i="81"/>
  <c r="BJ20" i="99"/>
  <c r="BJ20" i="72"/>
  <c r="BJ20" i="18"/>
  <c r="BJ20" i="71"/>
  <c r="BF21" i="3"/>
  <c r="BF19" i="83"/>
  <c r="BF19" i="96" s="1"/>
  <c r="BF20" i="145"/>
  <c r="BF20" i="144"/>
  <c r="BF20" i="143"/>
  <c r="BF20" i="141"/>
  <c r="BF20" i="142"/>
  <c r="BF20" i="81"/>
  <c r="BF20" i="18"/>
  <c r="BF20" i="72"/>
  <c r="BF20" i="75"/>
  <c r="BF20" i="99"/>
  <c r="BF20" i="71"/>
  <c r="BB19" i="83"/>
  <c r="BB19" i="96" s="1"/>
  <c r="BB20" i="145"/>
  <c r="BB20" i="144"/>
  <c r="BB20" i="143"/>
  <c r="BB20" i="141"/>
  <c r="BB20" i="142"/>
  <c r="BB20" i="75"/>
  <c r="BB20" i="81"/>
  <c r="BB20" i="18"/>
  <c r="BB20" i="99"/>
  <c r="BB20" i="72"/>
  <c r="BB20" i="71"/>
  <c r="AX21" i="3"/>
  <c r="AX19" i="83"/>
  <c r="AX19" i="96" s="1"/>
  <c r="AX20" i="145"/>
  <c r="AX20" i="144"/>
  <c r="AX20" i="143"/>
  <c r="AX20" i="141"/>
  <c r="AX20" i="142"/>
  <c r="AX20" i="81"/>
  <c r="AX20" i="99"/>
  <c r="AX20" i="18"/>
  <c r="AX20" i="75"/>
  <c r="AX20" i="72"/>
  <c r="AX20" i="71"/>
  <c r="AT21" i="3"/>
  <c r="AT19" i="83"/>
  <c r="AT19" i="96" s="1"/>
  <c r="AT20" i="145"/>
  <c r="AT20" i="144"/>
  <c r="AT20" i="143"/>
  <c r="AT20" i="141"/>
  <c r="AT20" i="142"/>
  <c r="AT20" i="75"/>
  <c r="AT20" i="81"/>
  <c r="AT20" i="99"/>
  <c r="AT20" i="18"/>
  <c r="AT20" i="72"/>
  <c r="AT20" i="71"/>
  <c r="AP21" i="3"/>
  <c r="AP19" i="83"/>
  <c r="AP19" i="96" s="1"/>
  <c r="AP20" i="145"/>
  <c r="AP20" i="144"/>
  <c r="AP20" i="143"/>
  <c r="AP20" i="141"/>
  <c r="AP20" i="142"/>
  <c r="AP20" i="81"/>
  <c r="AP20" i="75"/>
  <c r="AP20" i="18"/>
  <c r="AP20" i="72"/>
  <c r="AP20" i="99"/>
  <c r="AP20" i="71"/>
  <c r="AL19" i="83"/>
  <c r="AL19" i="96" s="1"/>
  <c r="AL20" i="145"/>
  <c r="AL20" i="144"/>
  <c r="AL20" i="143"/>
  <c r="AL20" i="141"/>
  <c r="AL20" i="142"/>
  <c r="AL20" i="75"/>
  <c r="AL20" i="81"/>
  <c r="AL20" i="18"/>
  <c r="AL20" i="99"/>
  <c r="AL20" i="72"/>
  <c r="AL20" i="71"/>
  <c r="AH21" i="3"/>
  <c r="AH19" i="83"/>
  <c r="AH19" i="96" s="1"/>
  <c r="AH20" i="145"/>
  <c r="AH20" i="144"/>
  <c r="AH20" i="143"/>
  <c r="AH20" i="141"/>
  <c r="AH20" i="142"/>
  <c r="AH20" i="81"/>
  <c r="AH20" i="75"/>
  <c r="AH20" i="99"/>
  <c r="AH20" i="18"/>
  <c r="AH20" i="72"/>
  <c r="AH20" i="71"/>
  <c r="CR17" i="83"/>
  <c r="CR17" i="96" s="1"/>
  <c r="CR18" i="145"/>
  <c r="CR18" i="144"/>
  <c r="CR18" i="143"/>
  <c r="CR18" i="142"/>
  <c r="CR18" i="141"/>
  <c r="CR18" i="99"/>
  <c r="CR18" i="81"/>
  <c r="CR18" i="75"/>
  <c r="CR18" i="72"/>
  <c r="CR18" i="18"/>
  <c r="CR18" i="71"/>
  <c r="CR18" i="98"/>
  <c r="CF17" i="83"/>
  <c r="CF17" i="96" s="1"/>
  <c r="CF18" i="145"/>
  <c r="CF18" i="144"/>
  <c r="CF18" i="143"/>
  <c r="CF18" i="141"/>
  <c r="CF18" i="75"/>
  <c r="CF18" i="99"/>
  <c r="CF18" i="81"/>
  <c r="CF18" i="142"/>
  <c r="CF18" i="72"/>
  <c r="CF18" i="18"/>
  <c r="CF18" i="71"/>
  <c r="BW18" i="81"/>
  <c r="BK18" i="143"/>
  <c r="BK18" i="18"/>
  <c r="BK18" i="71"/>
  <c r="AZ17" i="83"/>
  <c r="AZ17" i="96" s="1"/>
  <c r="AZ18" i="145"/>
  <c r="AZ18" i="144"/>
  <c r="AZ18" i="143"/>
  <c r="AZ18" i="141"/>
  <c r="AZ18" i="75"/>
  <c r="AZ18" i="99"/>
  <c r="AZ18" i="81"/>
  <c r="AZ18" i="142"/>
  <c r="AZ18" i="72"/>
  <c r="AZ18" i="18"/>
  <c r="AZ18" i="71"/>
  <c r="AQ17" i="83"/>
  <c r="AQ17" i="96" s="1"/>
  <c r="AQ18" i="145"/>
  <c r="AQ18" i="144"/>
  <c r="AQ18" i="143"/>
  <c r="AQ18" i="142"/>
  <c r="AQ18" i="75"/>
  <c r="AQ18" i="18"/>
  <c r="AQ18" i="81"/>
  <c r="AQ18" i="99"/>
  <c r="AQ18" i="141"/>
  <c r="AQ18" i="72"/>
  <c r="AQ18" i="71"/>
  <c r="CZ16" i="83"/>
  <c r="CZ16" i="96" s="1"/>
  <c r="CZ17" i="145"/>
  <c r="CZ17" i="144"/>
  <c r="CZ17" i="143"/>
  <c r="CZ17" i="142"/>
  <c r="CZ17" i="75"/>
  <c r="CZ17" i="81"/>
  <c r="CZ17" i="72"/>
  <c r="CZ17" i="99"/>
  <c r="CZ17" i="141"/>
  <c r="CZ17" i="18"/>
  <c r="CZ17" i="71"/>
  <c r="CZ17" i="98"/>
  <c r="CV16" i="83"/>
  <c r="CV16" i="96" s="1"/>
  <c r="CV17" i="145"/>
  <c r="CV17" i="144"/>
  <c r="CV17" i="143"/>
  <c r="CV17" i="142"/>
  <c r="CV17" i="75"/>
  <c r="CV17" i="81"/>
  <c r="CV17" i="141"/>
  <c r="CV17" i="99"/>
  <c r="CV17" i="72"/>
  <c r="CV17" i="18"/>
  <c r="CV17" i="71"/>
  <c r="CV17" i="98"/>
  <c r="CR16" i="83"/>
  <c r="CR16" i="96" s="1"/>
  <c r="CR17" i="145"/>
  <c r="CR17" i="144"/>
  <c r="CR17" i="143"/>
  <c r="CR17" i="142"/>
  <c r="CR17" i="75"/>
  <c r="CR17" i="81"/>
  <c r="CR17" i="141"/>
  <c r="CR17" i="72"/>
  <c r="CR17" i="99"/>
  <c r="CR17" i="18"/>
  <c r="CR17" i="71"/>
  <c r="CR17" i="98"/>
  <c r="CN16" i="83"/>
  <c r="CN16" i="96" s="1"/>
  <c r="CN17" i="145"/>
  <c r="CN17" i="144"/>
  <c r="CN17" i="143"/>
  <c r="CN17" i="142"/>
  <c r="CN17" i="75"/>
  <c r="CN17" i="141"/>
  <c r="CN17" i="81"/>
  <c r="CN17" i="72"/>
  <c r="CN17" i="99"/>
  <c r="CN17" i="18"/>
  <c r="CN17" i="71"/>
  <c r="CN17" i="98"/>
  <c r="CJ16" i="83"/>
  <c r="CJ16" i="96" s="1"/>
  <c r="CJ17" i="145"/>
  <c r="CJ17" i="144"/>
  <c r="CJ17" i="143"/>
  <c r="CJ17" i="142"/>
  <c r="CJ17" i="75"/>
  <c r="CJ17" i="81"/>
  <c r="CJ17" i="99"/>
  <c r="CJ17" i="72"/>
  <c r="CJ17" i="141"/>
  <c r="CJ17" i="18"/>
  <c r="CJ17" i="71"/>
  <c r="CJ17" i="98"/>
  <c r="CF16" i="83"/>
  <c r="CF16" i="96" s="1"/>
  <c r="CF17" i="145"/>
  <c r="CF17" i="144"/>
  <c r="CF17" i="143"/>
  <c r="CF17" i="141"/>
  <c r="CF17" i="142"/>
  <c r="CF17" i="75"/>
  <c r="CF17" i="81"/>
  <c r="CF17" i="72"/>
  <c r="CF17" i="99"/>
  <c r="CF17" i="18"/>
  <c r="CF17" i="71"/>
  <c r="CF17" i="98"/>
  <c r="CB16" i="83"/>
  <c r="CB16" i="96" s="1"/>
  <c r="CB17" i="145"/>
  <c r="CB17" i="144"/>
  <c r="CB17" i="143"/>
  <c r="CB17" i="141"/>
  <c r="CB17" i="142"/>
  <c r="CB17" i="75"/>
  <c r="CB17" i="81"/>
  <c r="CB17" i="72"/>
  <c r="CB17" i="99"/>
  <c r="CB17" i="18"/>
  <c r="CB17" i="71"/>
  <c r="CB17" i="98"/>
  <c r="BX16" i="83"/>
  <c r="BX16" i="96" s="1"/>
  <c r="BX17" i="145"/>
  <c r="BX17" i="144"/>
  <c r="BX17" i="143"/>
  <c r="BX17" i="141"/>
  <c r="BX17" i="142"/>
  <c r="BX17" i="75"/>
  <c r="BX17" i="81"/>
  <c r="BX17" i="72"/>
  <c r="BX17" i="99"/>
  <c r="BX17" i="18"/>
  <c r="BX17" i="71"/>
  <c r="BX17" i="98"/>
  <c r="BT16" i="83"/>
  <c r="BT16" i="96" s="1"/>
  <c r="BT17" i="145"/>
  <c r="BT17" i="144"/>
  <c r="BT17" i="143"/>
  <c r="BT17" i="141"/>
  <c r="BT17" i="142"/>
  <c r="BT17" i="75"/>
  <c r="BT17" i="81"/>
  <c r="BT17" i="99"/>
  <c r="BT17" i="72"/>
  <c r="BT17" i="18"/>
  <c r="BT17" i="71"/>
  <c r="BT17" i="98"/>
  <c r="BP16" i="83"/>
  <c r="BP16" i="96" s="1"/>
  <c r="BP17" i="145"/>
  <c r="BP17" i="144"/>
  <c r="BP17" i="143"/>
  <c r="BP17" i="141"/>
  <c r="BP17" i="142"/>
  <c r="BP17" i="75"/>
  <c r="BP17" i="81"/>
  <c r="BP17" i="72"/>
  <c r="BP17" i="99"/>
  <c r="BP17" i="18"/>
  <c r="BP17" i="71"/>
  <c r="BP17" i="98"/>
  <c r="BL16" i="83"/>
  <c r="BL16" i="96" s="1"/>
  <c r="BL17" i="145"/>
  <c r="BL17" i="144"/>
  <c r="BL17" i="143"/>
  <c r="BL17" i="141"/>
  <c r="BL17" i="142"/>
  <c r="BL17" i="75"/>
  <c r="BL17" i="81"/>
  <c r="BL17" i="72"/>
  <c r="BL17" i="99"/>
  <c r="BL17" i="18"/>
  <c r="BL17" i="71"/>
  <c r="BL17" i="98"/>
  <c r="BH16" i="83"/>
  <c r="BH16" i="96" s="1"/>
  <c r="BH17" i="145"/>
  <c r="BH17" i="144"/>
  <c r="BH17" i="143"/>
  <c r="BH17" i="141"/>
  <c r="BH17" i="142"/>
  <c r="BH17" i="75"/>
  <c r="BH17" i="81"/>
  <c r="BH17" i="72"/>
  <c r="BH17" i="99"/>
  <c r="BH17" i="18"/>
  <c r="BH17" i="71"/>
  <c r="BH17" i="98"/>
  <c r="BD16" i="83"/>
  <c r="BD16" i="96" s="1"/>
  <c r="BD17" i="145"/>
  <c r="BD17" i="144"/>
  <c r="BD17" i="143"/>
  <c r="BD17" i="141"/>
  <c r="BD17" i="142"/>
  <c r="BD17" i="75"/>
  <c r="BD17" i="81"/>
  <c r="BD17" i="99"/>
  <c r="BD17" i="72"/>
  <c r="BD17" i="18"/>
  <c r="BD17" i="71"/>
  <c r="BD17" i="98"/>
  <c r="AZ16" i="83"/>
  <c r="AZ16" i="96" s="1"/>
  <c r="AZ17" i="145"/>
  <c r="AZ17" i="144"/>
  <c r="AZ17" i="143"/>
  <c r="AZ17" i="141"/>
  <c r="AZ17" i="142"/>
  <c r="AZ17" i="75"/>
  <c r="AZ17" i="81"/>
  <c r="AZ17" i="72"/>
  <c r="AZ17" i="99"/>
  <c r="AZ17" i="18"/>
  <c r="AZ17" i="71"/>
  <c r="AZ17" i="98"/>
  <c r="AV16" i="83"/>
  <c r="AV16" i="96" s="1"/>
  <c r="AV17" i="145"/>
  <c r="AV17" i="144"/>
  <c r="AV17" i="143"/>
  <c r="AV17" i="141"/>
  <c r="AV17" i="142"/>
  <c r="AV17" i="75"/>
  <c r="AV17" i="81"/>
  <c r="AV17" i="72"/>
  <c r="AV17" i="99"/>
  <c r="AV17" i="18"/>
  <c r="AV17" i="71"/>
  <c r="AV17" i="98"/>
  <c r="AR16" i="83"/>
  <c r="AR16" i="96" s="1"/>
  <c r="AR17" i="145"/>
  <c r="AR17" i="144"/>
  <c r="AR17" i="143"/>
  <c r="AR17" i="141"/>
  <c r="AR17" i="142"/>
  <c r="AR17" i="75"/>
  <c r="AR17" i="81"/>
  <c r="AR17" i="72"/>
  <c r="AR17" i="99"/>
  <c r="AR17" i="18"/>
  <c r="AR17" i="71"/>
  <c r="AR17" i="98"/>
  <c r="AN16" i="83"/>
  <c r="AN16" i="96" s="1"/>
  <c r="AN17" i="145"/>
  <c r="AN17" i="144"/>
  <c r="AN17" i="143"/>
  <c r="AN17" i="141"/>
  <c r="AN17" i="142"/>
  <c r="AN17" i="75"/>
  <c r="AN17" i="81"/>
  <c r="AN17" i="99"/>
  <c r="AN17" i="72"/>
  <c r="AN17" i="18"/>
  <c r="AN17" i="71"/>
  <c r="AN17" i="98"/>
  <c r="AJ16" i="83"/>
  <c r="AJ16" i="96" s="1"/>
  <c r="AJ17" i="145"/>
  <c r="AJ17" i="144"/>
  <c r="AJ17" i="143"/>
  <c r="AJ17" i="141"/>
  <c r="AJ17" i="142"/>
  <c r="AJ17" i="75"/>
  <c r="AJ17" i="81"/>
  <c r="AJ17" i="72"/>
  <c r="AJ17" i="99"/>
  <c r="AJ17" i="18"/>
  <c r="AJ17" i="71"/>
  <c r="AJ17" i="98"/>
  <c r="P16" i="83"/>
  <c r="P16" i="96" s="1"/>
  <c r="P17" i="145"/>
  <c r="P17" i="144"/>
  <c r="P17" i="143"/>
  <c r="P17" i="141"/>
  <c r="P17" i="142"/>
  <c r="P17" i="75"/>
  <c r="P17" i="81"/>
  <c r="P17" i="72"/>
  <c r="P17" i="99"/>
  <c r="P17" i="18"/>
  <c r="P17" i="71"/>
  <c r="P17" i="98"/>
  <c r="CV14" i="83"/>
  <c r="CV14" i="96" s="1"/>
  <c r="CV15" i="145"/>
  <c r="CV15" i="144"/>
  <c r="CV15" i="143"/>
  <c r="CV15" i="142"/>
  <c r="CV15" i="141"/>
  <c r="CV15" i="75"/>
  <c r="CV15" i="81"/>
  <c r="CV15" i="99"/>
  <c r="CV15" i="18"/>
  <c r="CV15" i="72"/>
  <c r="CV15" i="98"/>
  <c r="CV15" i="71"/>
  <c r="CJ14" i="83"/>
  <c r="CJ14" i="96" s="1"/>
  <c r="CJ15" i="145"/>
  <c r="CJ15" i="144"/>
  <c r="CJ15" i="143"/>
  <c r="CJ15" i="141"/>
  <c r="CJ15" i="142"/>
  <c r="CJ15" i="81"/>
  <c r="CJ15" i="75"/>
  <c r="CJ15" i="99"/>
  <c r="CJ15" i="72"/>
  <c r="CJ15" i="18"/>
  <c r="CJ15" i="71"/>
  <c r="CJ15" i="98"/>
  <c r="BP15" i="144"/>
  <c r="BP15" i="75"/>
  <c r="BP15" i="18"/>
  <c r="BE14" i="83"/>
  <c r="BE14" i="96" s="1"/>
  <c r="BE15" i="145"/>
  <c r="BE15" i="144"/>
  <c r="BE15" i="143"/>
  <c r="BE15" i="75"/>
  <c r="BE15" i="142"/>
  <c r="BE15" i="81"/>
  <c r="BE15" i="141"/>
  <c r="BE15" i="72"/>
  <c r="BE15" i="99"/>
  <c r="BE15" i="18"/>
  <c r="BE15" i="71"/>
  <c r="AJ14" i="83"/>
  <c r="AJ14" i="96" s="1"/>
  <c r="AJ15" i="145"/>
  <c r="AJ15" i="144"/>
  <c r="AJ15" i="143"/>
  <c r="AJ15" i="142"/>
  <c r="AJ15" i="141"/>
  <c r="AJ15" i="75"/>
  <c r="AJ15" i="81"/>
  <c r="AJ15" i="99"/>
  <c r="AJ15" i="72"/>
  <c r="AJ15" i="18"/>
  <c r="AJ15" i="71"/>
  <c r="AJ15" i="98"/>
  <c r="DA15" i="3"/>
  <c r="DA13" i="83"/>
  <c r="DA13" i="96" s="1"/>
  <c r="DA14" i="145"/>
  <c r="DA14" i="144"/>
  <c r="DA14" i="143"/>
  <c r="DA14" i="142"/>
  <c r="DA14" i="141"/>
  <c r="DA14" i="99"/>
  <c r="DA14" i="75"/>
  <c r="DA14" i="81"/>
  <c r="DA14" i="18"/>
  <c r="DA14" i="72"/>
  <c r="DA14" i="71"/>
  <c r="DA14" i="98"/>
  <c r="CW15" i="3"/>
  <c r="CW13" i="83"/>
  <c r="CW13" i="96" s="1"/>
  <c r="CW14" i="145"/>
  <c r="CW14" i="144"/>
  <c r="CW14" i="143"/>
  <c r="CW14" i="142"/>
  <c r="CW14" i="141"/>
  <c r="CW14" i="75"/>
  <c r="CW14" i="99"/>
  <c r="CW14" i="81"/>
  <c r="CW14" i="18"/>
  <c r="CW14" i="72"/>
  <c r="CW14" i="71"/>
  <c r="CW14" i="98"/>
  <c r="CS15" i="3"/>
  <c r="CS13" i="83"/>
  <c r="CS13" i="96" s="1"/>
  <c r="CS14" i="145"/>
  <c r="CS14" i="144"/>
  <c r="CS14" i="143"/>
  <c r="CS14" i="142"/>
  <c r="CS14" i="141"/>
  <c r="CS14" i="81"/>
  <c r="CS14" i="99"/>
  <c r="CS14" i="18"/>
  <c r="CS14" i="75"/>
  <c r="CS14" i="72"/>
  <c r="CS14" i="71"/>
  <c r="CS14" i="98"/>
  <c r="CO15" i="3"/>
  <c r="CO13" i="83"/>
  <c r="CO13" i="96" s="1"/>
  <c r="CO14" i="145"/>
  <c r="CO14" i="144"/>
  <c r="CO14" i="143"/>
  <c r="CO14" i="142"/>
  <c r="CO14" i="141"/>
  <c r="CO14" i="81"/>
  <c r="CO14" i="75"/>
  <c r="CO14" i="99"/>
  <c r="CO14" i="18"/>
  <c r="CO14" i="72"/>
  <c r="CO14" i="71"/>
  <c r="CO14" i="98"/>
  <c r="CK15" i="3"/>
  <c r="CK13" i="83"/>
  <c r="CK13" i="96" s="1"/>
  <c r="CK14" i="145"/>
  <c r="CK14" i="144"/>
  <c r="CK14" i="143"/>
  <c r="CK14" i="142"/>
  <c r="CK14" i="141"/>
  <c r="CK14" i="75"/>
  <c r="CK14" i="81"/>
  <c r="CK14" i="99"/>
  <c r="CK14" i="72"/>
  <c r="CK14" i="18"/>
  <c r="CK14" i="71"/>
  <c r="CG15" i="3"/>
  <c r="CG13" i="83"/>
  <c r="CG13" i="96" s="1"/>
  <c r="CG14" i="145"/>
  <c r="CG14" i="144"/>
  <c r="CG14" i="143"/>
  <c r="CG14" i="142"/>
  <c r="CG14" i="141"/>
  <c r="CG14" i="75"/>
  <c r="CG14" i="81"/>
  <c r="CG14" i="99"/>
  <c r="CG14" i="72"/>
  <c r="CG14" i="18"/>
  <c r="CG14" i="71"/>
  <c r="CC15" i="3"/>
  <c r="CC13" i="83"/>
  <c r="CC13" i="96" s="1"/>
  <c r="CC14" i="145"/>
  <c r="CC14" i="144"/>
  <c r="CC14" i="143"/>
  <c r="CC14" i="141"/>
  <c r="CC14" i="142"/>
  <c r="CC14" i="81"/>
  <c r="CC14" i="99"/>
  <c r="CC14" i="72"/>
  <c r="CC14" i="75"/>
  <c r="CC14" i="18"/>
  <c r="CC14" i="71"/>
  <c r="BY15" i="3"/>
  <c r="BY13" i="83"/>
  <c r="BY13" i="96" s="1"/>
  <c r="BY14" i="145"/>
  <c r="BY14" i="144"/>
  <c r="BY14" i="143"/>
  <c r="BY14" i="141"/>
  <c r="BY14" i="142"/>
  <c r="BY14" i="81"/>
  <c r="BY14" i="75"/>
  <c r="BY14" i="99"/>
  <c r="BY14" i="72"/>
  <c r="BY14" i="18"/>
  <c r="BY14" i="71"/>
  <c r="BU15" i="3"/>
  <c r="BU13" i="83"/>
  <c r="BU13" i="96" s="1"/>
  <c r="BU14" i="145"/>
  <c r="BU14" i="144"/>
  <c r="BU14" i="143"/>
  <c r="BU14" i="141"/>
  <c r="BU14" i="142"/>
  <c r="BU14" i="75"/>
  <c r="BU14" i="81"/>
  <c r="BU14" i="99"/>
  <c r="BU14" i="72"/>
  <c r="BU14" i="18"/>
  <c r="BU14" i="71"/>
  <c r="BQ15" i="3"/>
  <c r="BQ13" i="83"/>
  <c r="BQ13" i="96" s="1"/>
  <c r="BQ14" i="145"/>
  <c r="BQ14" i="144"/>
  <c r="BQ14" i="143"/>
  <c r="BQ14" i="141"/>
  <c r="BQ14" i="142"/>
  <c r="BQ14" i="75"/>
  <c r="BQ14" i="81"/>
  <c r="BQ14" i="99"/>
  <c r="BQ14" i="72"/>
  <c r="BQ14" i="18"/>
  <c r="BQ14" i="71"/>
  <c r="BM15" i="3"/>
  <c r="BM13" i="83"/>
  <c r="BM13" i="96" s="1"/>
  <c r="BM14" i="145"/>
  <c r="BM14" i="144"/>
  <c r="BM14" i="143"/>
  <c r="BM14" i="141"/>
  <c r="BM14" i="142"/>
  <c r="BM14" i="81"/>
  <c r="BM14" i="99"/>
  <c r="BM14" i="75"/>
  <c r="BM14" i="72"/>
  <c r="BM14" i="18"/>
  <c r="BM14" i="71"/>
  <c r="BI15" i="3"/>
  <c r="BI13" i="83"/>
  <c r="BI13" i="96" s="1"/>
  <c r="BI14" i="145"/>
  <c r="BI14" i="144"/>
  <c r="BI14" i="143"/>
  <c r="BI14" i="141"/>
  <c r="BI14" i="142"/>
  <c r="BI14" i="81"/>
  <c r="BI14" i="75"/>
  <c r="BI14" i="99"/>
  <c r="BI14" i="72"/>
  <c r="BI14" i="18"/>
  <c r="BI14" i="71"/>
  <c r="BE13" i="83"/>
  <c r="BE13" i="96" s="1"/>
  <c r="BE14" i="145"/>
  <c r="BE14" i="144"/>
  <c r="BE14" i="143"/>
  <c r="BE14" i="141"/>
  <c r="BE14" i="142"/>
  <c r="BE14" i="75"/>
  <c r="BE14" i="81"/>
  <c r="BE14" i="99"/>
  <c r="BE14" i="18"/>
  <c r="BE14" i="72"/>
  <c r="BE14" i="71"/>
  <c r="BA15" i="3"/>
  <c r="BA13" i="83"/>
  <c r="BA13" i="96" s="1"/>
  <c r="BA14" i="145"/>
  <c r="BA14" i="144"/>
  <c r="BA14" i="143"/>
  <c r="BA14" i="141"/>
  <c r="BA14" i="142"/>
  <c r="BA14" i="75"/>
  <c r="BA14" i="81"/>
  <c r="BA14" i="99"/>
  <c r="BA14" i="18"/>
  <c r="BA14" i="72"/>
  <c r="BA14" i="71"/>
  <c r="AW15" i="3"/>
  <c r="AW13" i="83"/>
  <c r="AW13" i="96" s="1"/>
  <c r="AW14" i="145"/>
  <c r="AW14" i="144"/>
  <c r="AW14" i="143"/>
  <c r="AW14" i="141"/>
  <c r="AW14" i="142"/>
  <c r="AW14" i="81"/>
  <c r="AW14" i="99"/>
  <c r="AW14" i="75"/>
  <c r="AW14" i="18"/>
  <c r="AW14" i="72"/>
  <c r="AW14" i="71"/>
  <c r="AS15" i="3"/>
  <c r="AS13" i="83"/>
  <c r="AS13" i="96" s="1"/>
  <c r="AS14" i="145"/>
  <c r="AS14" i="144"/>
  <c r="AS14" i="143"/>
  <c r="AS14" i="141"/>
  <c r="AS14" i="142"/>
  <c r="AS14" i="81"/>
  <c r="AS14" i="75"/>
  <c r="AS14" i="99"/>
  <c r="AS14" i="18"/>
  <c r="AS14" i="72"/>
  <c r="AS14" i="71"/>
  <c r="AO15" i="3"/>
  <c r="AO13" i="83"/>
  <c r="AO13" i="96" s="1"/>
  <c r="AO14" i="145"/>
  <c r="AO14" i="144"/>
  <c r="AO14" i="143"/>
  <c r="AO14" i="141"/>
  <c r="AO14" i="142"/>
  <c r="AO14" i="75"/>
  <c r="AO14" i="81"/>
  <c r="AO14" i="99"/>
  <c r="AO14" i="18"/>
  <c r="AO14" i="72"/>
  <c r="AO14" i="71"/>
  <c r="AK15" i="3"/>
  <c r="AK13" i="83"/>
  <c r="AK13" i="96" s="1"/>
  <c r="AK14" i="145"/>
  <c r="AK14" i="144"/>
  <c r="AK14" i="143"/>
  <c r="AK14" i="141"/>
  <c r="AK14" i="142"/>
  <c r="AK14" i="75"/>
  <c r="AK14" i="81"/>
  <c r="AK14" i="99"/>
  <c r="AK14" i="18"/>
  <c r="AK14" i="72"/>
  <c r="AK14" i="71"/>
  <c r="Q15" i="3"/>
  <c r="Q13" i="83"/>
  <c r="Q13" i="96" s="1"/>
  <c r="Q14" i="145"/>
  <c r="Q14" i="144"/>
  <c r="Q14" i="143"/>
  <c r="Q14" i="141"/>
  <c r="Q14" i="142"/>
  <c r="Q14" i="81"/>
  <c r="Q14" i="99"/>
  <c r="Q14" i="18"/>
  <c r="Q14" i="72"/>
  <c r="Q14" i="75"/>
  <c r="Q14" i="71"/>
  <c r="BP11" i="83"/>
  <c r="BP11" i="96" s="1"/>
  <c r="BP12" i="145"/>
  <c r="BP12" i="144"/>
  <c r="BP12" i="143"/>
  <c r="BP12" i="141"/>
  <c r="BP12" i="75"/>
  <c r="BP12" i="99"/>
  <c r="BP12" i="81"/>
  <c r="BP12" i="72"/>
  <c r="BP12" i="142"/>
  <c r="BP12" i="18"/>
  <c r="BP12" i="71"/>
  <c r="BP12" i="98"/>
  <c r="AY12" i="143"/>
  <c r="AY12" i="18"/>
  <c r="AY12" i="71"/>
  <c r="DA12" i="3"/>
  <c r="DA10" i="83"/>
  <c r="DA10" i="96" s="1"/>
  <c r="DA11" i="145"/>
  <c r="DA11" i="144"/>
  <c r="DA11" i="142"/>
  <c r="DA11" i="141"/>
  <c r="DA11" i="143"/>
  <c r="DA11" i="99"/>
  <c r="DA11" i="81"/>
  <c r="DA11" i="75"/>
  <c r="DA11" i="18"/>
  <c r="DA11" i="72"/>
  <c r="DA11" i="98"/>
  <c r="DA11" i="71"/>
  <c r="CW12" i="3"/>
  <c r="CW10" i="83"/>
  <c r="CW10" i="96" s="1"/>
  <c r="CW11" i="145"/>
  <c r="CW11" i="144"/>
  <c r="CW11" i="143"/>
  <c r="CW11" i="141"/>
  <c r="CW11" i="99"/>
  <c r="CW11" i="81"/>
  <c r="CW11" i="142"/>
  <c r="CW11" i="75"/>
  <c r="CW11" i="18"/>
  <c r="CW11" i="72"/>
  <c r="CW11" i="98"/>
  <c r="CW11" i="71"/>
  <c r="CS12" i="3"/>
  <c r="CS10" i="83"/>
  <c r="CS10" i="96" s="1"/>
  <c r="CS11" i="145"/>
  <c r="CS11" i="144"/>
  <c r="CS11" i="141"/>
  <c r="CS11" i="143"/>
  <c r="CS11" i="142"/>
  <c r="CS11" i="99"/>
  <c r="CS11" i="75"/>
  <c r="CS11" i="81"/>
  <c r="CS11" i="18"/>
  <c r="CS11" i="72"/>
  <c r="CS11" i="98"/>
  <c r="CS11" i="71"/>
  <c r="CO12" i="3"/>
  <c r="CO10" i="83"/>
  <c r="CO10" i="96" s="1"/>
  <c r="CO11" i="145"/>
  <c r="CO11" i="144"/>
  <c r="CO11" i="143"/>
  <c r="CO11" i="141"/>
  <c r="CO11" i="142"/>
  <c r="CO11" i="75"/>
  <c r="CO11" i="99"/>
  <c r="CO11" i="81"/>
  <c r="CO11" i="18"/>
  <c r="CO11" i="72"/>
  <c r="CO11" i="98"/>
  <c r="CO11" i="71"/>
  <c r="CK12" i="3"/>
  <c r="CK10" i="83"/>
  <c r="CK10" i="96" s="1"/>
  <c r="CK11" i="145"/>
  <c r="CK11" i="143"/>
  <c r="CK11" i="141"/>
  <c r="CK11" i="144"/>
  <c r="CK11" i="142"/>
  <c r="CK11" i="99"/>
  <c r="CK11" i="81"/>
  <c r="CK11" i="18"/>
  <c r="CK11" i="72"/>
  <c r="CK11" i="75"/>
  <c r="CK11" i="71"/>
  <c r="CG12" i="3"/>
  <c r="CG10" i="83"/>
  <c r="CG10" i="96" s="1"/>
  <c r="CG11" i="144"/>
  <c r="CG11" i="143"/>
  <c r="CG11" i="145"/>
  <c r="CG11" i="141"/>
  <c r="CG11" i="99"/>
  <c r="CG11" i="81"/>
  <c r="CG11" i="75"/>
  <c r="CG11" i="18"/>
  <c r="CG11" i="72"/>
  <c r="CG11" i="142"/>
  <c r="CG11" i="71"/>
  <c r="CC12" i="3"/>
  <c r="CC10" i="83"/>
  <c r="CC10" i="96" s="1"/>
  <c r="CC11" i="145"/>
  <c r="CC11" i="144"/>
  <c r="CC11" i="141"/>
  <c r="CC11" i="99"/>
  <c r="CC11" i="75"/>
  <c r="CC11" i="81"/>
  <c r="CC11" i="142"/>
  <c r="CC11" i="143"/>
  <c r="CC11" i="18"/>
  <c r="CC11" i="72"/>
  <c r="CC11" i="71"/>
  <c r="BY12" i="3"/>
  <c r="BY10" i="83"/>
  <c r="BY10" i="96" s="1"/>
  <c r="BY11" i="145"/>
  <c r="BY11" i="144"/>
  <c r="BY11" i="143"/>
  <c r="BY11" i="141"/>
  <c r="BY11" i="75"/>
  <c r="BY11" i="99"/>
  <c r="BY11" i="142"/>
  <c r="BY11" i="81"/>
  <c r="BY11" i="18"/>
  <c r="BY11" i="72"/>
  <c r="BY11" i="71"/>
  <c r="BU12" i="3"/>
  <c r="BU10" i="83"/>
  <c r="BU10" i="96" s="1"/>
  <c r="BU11" i="145"/>
  <c r="BU11" i="144"/>
  <c r="BU11" i="143"/>
  <c r="BU11" i="141"/>
  <c r="BU11" i="142"/>
  <c r="BU11" i="99"/>
  <c r="BU11" i="81"/>
  <c r="BU11" i="18"/>
  <c r="BU11" i="72"/>
  <c r="BU11" i="75"/>
  <c r="BU11" i="71"/>
  <c r="BQ12" i="3"/>
  <c r="BQ10" i="83"/>
  <c r="BQ10" i="96" s="1"/>
  <c r="BQ11" i="144"/>
  <c r="BQ11" i="145"/>
  <c r="BQ11" i="143"/>
  <c r="BQ11" i="141"/>
  <c r="BQ11" i="99"/>
  <c r="BQ11" i="81"/>
  <c r="BQ11" i="75"/>
  <c r="BQ11" i="18"/>
  <c r="BQ11" i="142"/>
  <c r="BQ11" i="72"/>
  <c r="BQ11" i="71"/>
  <c r="BM12" i="3"/>
  <c r="BM10" i="83"/>
  <c r="BM10" i="96" s="1"/>
  <c r="BM11" i="145"/>
  <c r="BM11" i="144"/>
  <c r="BM11" i="143"/>
  <c r="BM11" i="141"/>
  <c r="BM11" i="99"/>
  <c r="BM11" i="75"/>
  <c r="BM11" i="81"/>
  <c r="BM11" i="142"/>
  <c r="BM11" i="18"/>
  <c r="BM11" i="72"/>
  <c r="BM11" i="71"/>
  <c r="BI12" i="3"/>
  <c r="BI10" i="83"/>
  <c r="BI10" i="96" s="1"/>
  <c r="BI11" i="145"/>
  <c r="BI11" i="144"/>
  <c r="BI11" i="143"/>
  <c r="BI11" i="141"/>
  <c r="BI11" i="75"/>
  <c r="BI11" i="99"/>
  <c r="BI11" i="142"/>
  <c r="BI11" i="81"/>
  <c r="BI11" i="18"/>
  <c r="BI11" i="72"/>
  <c r="BI11" i="71"/>
  <c r="BE12" i="3"/>
  <c r="BE10" i="83"/>
  <c r="BE10" i="96" s="1"/>
  <c r="BE11" i="145"/>
  <c r="BE11" i="143"/>
  <c r="BE11" i="144"/>
  <c r="BE11" i="141"/>
  <c r="BE11" i="142"/>
  <c r="BE11" i="99"/>
  <c r="BE11" i="81"/>
  <c r="BE11" i="18"/>
  <c r="BE11" i="75"/>
  <c r="BE11" i="72"/>
  <c r="BE11" i="71"/>
  <c r="BA12" i="3"/>
  <c r="BA10" i="83"/>
  <c r="BA10" i="96" s="1"/>
  <c r="BA11" i="145"/>
  <c r="BA11" i="144"/>
  <c r="BA11" i="143"/>
  <c r="BA11" i="141"/>
  <c r="BA11" i="99"/>
  <c r="BA11" i="81"/>
  <c r="BA11" i="75"/>
  <c r="BA11" i="142"/>
  <c r="BA11" i="18"/>
  <c r="BA11" i="72"/>
  <c r="BA11" i="71"/>
  <c r="AW12" i="3"/>
  <c r="AW10" i="83"/>
  <c r="AW10" i="96" s="1"/>
  <c r="AW11" i="145"/>
  <c r="AW11" i="144"/>
  <c r="AW11" i="141"/>
  <c r="AW11" i="99"/>
  <c r="AW11" i="75"/>
  <c r="AW11" i="81"/>
  <c r="AW11" i="143"/>
  <c r="AW11" i="142"/>
  <c r="AW11" i="18"/>
  <c r="AW11" i="72"/>
  <c r="AW11" i="71"/>
  <c r="AS12" i="3"/>
  <c r="AS10" i="83"/>
  <c r="AS10" i="96" s="1"/>
  <c r="AS11" i="145"/>
  <c r="AS11" i="143"/>
  <c r="AS11" i="144"/>
  <c r="AS11" i="141"/>
  <c r="AS11" i="75"/>
  <c r="AS11" i="99"/>
  <c r="AS11" i="142"/>
  <c r="AS11" i="81"/>
  <c r="AS11" i="18"/>
  <c r="AS11" i="72"/>
  <c r="AS11" i="71"/>
  <c r="AO12" i="3"/>
  <c r="AO10" i="83"/>
  <c r="AO10" i="96" s="1"/>
  <c r="AO11" i="145"/>
  <c r="AO11" i="144"/>
  <c r="AO11" i="143"/>
  <c r="AO11" i="141"/>
  <c r="AO11" i="142"/>
  <c r="AO11" i="99"/>
  <c r="AO11" i="81"/>
  <c r="AO11" i="75"/>
  <c r="AO11" i="18"/>
  <c r="AO11" i="72"/>
  <c r="AO11" i="71"/>
  <c r="AK12" i="3"/>
  <c r="AK10" i="83"/>
  <c r="AK10" i="96" s="1"/>
  <c r="AK11" i="145"/>
  <c r="AK11" i="144"/>
  <c r="AK11" i="143"/>
  <c r="AK11" i="141"/>
  <c r="AK11" i="99"/>
  <c r="AK11" i="81"/>
  <c r="AK11" i="75"/>
  <c r="AK11" i="18"/>
  <c r="AK11" i="72"/>
  <c r="AK11" i="142"/>
  <c r="AK11" i="71"/>
  <c r="Q12" i="3"/>
  <c r="Q10" i="83"/>
  <c r="Q10" i="96" s="1"/>
  <c r="Q11" i="145"/>
  <c r="Q11" i="143"/>
  <c r="Q11" i="141"/>
  <c r="Q11" i="99"/>
  <c r="Q11" i="144"/>
  <c r="Q11" i="75"/>
  <c r="Q11" i="81"/>
  <c r="Q11" i="142"/>
  <c r="Q11" i="18"/>
  <c r="Q11" i="72"/>
  <c r="Q11" i="71"/>
  <c r="BX8" i="83"/>
  <c r="BX8" i="96" s="1"/>
  <c r="BX9" i="145"/>
  <c r="BX9" i="144"/>
  <c r="BX9" i="143"/>
  <c r="BX9" i="75"/>
  <c r="BX9" i="142"/>
  <c r="BX9" i="141"/>
  <c r="BX9" i="81"/>
  <c r="BX9" i="99"/>
  <c r="BX9" i="72"/>
  <c r="BX9" i="18"/>
  <c r="BX9" i="71"/>
  <c r="BX9" i="98"/>
  <c r="BH9" i="145"/>
  <c r="BH9" i="142"/>
  <c r="BH9" i="72"/>
  <c r="AV8" i="83"/>
  <c r="AV8" i="96" s="1"/>
  <c r="AV9" i="145"/>
  <c r="AV9" i="144"/>
  <c r="AV9" i="143"/>
  <c r="AV9" i="75"/>
  <c r="AV9" i="142"/>
  <c r="AV9" i="141"/>
  <c r="AV9" i="81"/>
  <c r="AV9" i="99"/>
  <c r="AV9" i="72"/>
  <c r="AV9" i="18"/>
  <c r="AV9" i="71"/>
  <c r="AV9" i="98"/>
  <c r="AJ8" i="83"/>
  <c r="AJ8" i="96" s="1"/>
  <c r="AJ9" i="145"/>
  <c r="AJ9" i="144"/>
  <c r="AJ9" i="143"/>
  <c r="AJ9" i="75"/>
  <c r="AJ9" i="142"/>
  <c r="AJ9" i="141"/>
  <c r="AJ9" i="81"/>
  <c r="AJ9" i="99"/>
  <c r="AJ9" i="72"/>
  <c r="AJ9" i="18"/>
  <c r="AJ9" i="71"/>
  <c r="AJ9" i="98"/>
  <c r="DA9" i="3"/>
  <c r="DA7" i="83"/>
  <c r="DA7" i="96" s="1"/>
  <c r="DA8" i="145"/>
  <c r="DA8" i="144"/>
  <c r="DA8" i="143"/>
  <c r="DA8" i="142"/>
  <c r="DA8" i="141"/>
  <c r="DA8" i="99"/>
  <c r="DA8" i="75"/>
  <c r="DA8" i="81"/>
  <c r="DA8" i="18"/>
  <c r="DA8" i="72"/>
  <c r="DA8" i="71"/>
  <c r="DA8" i="98"/>
  <c r="CW9" i="3"/>
  <c r="CW7" i="83"/>
  <c r="CW7" i="96" s="1"/>
  <c r="CW8" i="145"/>
  <c r="CW8" i="144"/>
  <c r="CW8" i="143"/>
  <c r="CW8" i="142"/>
  <c r="CW8" i="141"/>
  <c r="CW8" i="75"/>
  <c r="CW8" i="99"/>
  <c r="CW8" i="81"/>
  <c r="CW8" i="18"/>
  <c r="CW8" i="72"/>
  <c r="CW8" i="71"/>
  <c r="CW8" i="98"/>
  <c r="CS9" i="3"/>
  <c r="CS7" i="83"/>
  <c r="CS7" i="96" s="1"/>
  <c r="CS8" i="145"/>
  <c r="CS8" i="144"/>
  <c r="CS8" i="143"/>
  <c r="CS8" i="142"/>
  <c r="CS8" i="141"/>
  <c r="CS8" i="81"/>
  <c r="CS8" i="99"/>
  <c r="CS8" i="75"/>
  <c r="CS8" i="18"/>
  <c r="CS8" i="72"/>
  <c r="CS8" i="71"/>
  <c r="CS8" i="98"/>
  <c r="CO9" i="3"/>
  <c r="CO7" i="83"/>
  <c r="CO7" i="96" s="1"/>
  <c r="CO8" i="145"/>
  <c r="CO8" i="144"/>
  <c r="CO8" i="143"/>
  <c r="CO8" i="142"/>
  <c r="CO8" i="141"/>
  <c r="CO8" i="81"/>
  <c r="CO8" i="75"/>
  <c r="CO8" i="99"/>
  <c r="CO8" i="18"/>
  <c r="CO8" i="72"/>
  <c r="CO8" i="71"/>
  <c r="CO8" i="98"/>
  <c r="CK9" i="3"/>
  <c r="CK7" i="83"/>
  <c r="CK7" i="96" s="1"/>
  <c r="CK8" i="145"/>
  <c r="CK8" i="144"/>
  <c r="CK8" i="143"/>
  <c r="CK8" i="142"/>
  <c r="CK8" i="141"/>
  <c r="CK8" i="75"/>
  <c r="CK8" i="81"/>
  <c r="CK8" i="99"/>
  <c r="CK8" i="72"/>
  <c r="CK8" i="18"/>
  <c r="CK8" i="71"/>
  <c r="CG9" i="3"/>
  <c r="CG7" i="83"/>
  <c r="CG7" i="96" s="1"/>
  <c r="CG8" i="145"/>
  <c r="CG8" i="144"/>
  <c r="CG8" i="143"/>
  <c r="CG8" i="142"/>
  <c r="CG8" i="141"/>
  <c r="CG8" i="75"/>
  <c r="CG8" i="81"/>
  <c r="CG8" i="99"/>
  <c r="CG8" i="72"/>
  <c r="CG8" i="18"/>
  <c r="CG8" i="71"/>
  <c r="CC9" i="3"/>
  <c r="CC7" i="83"/>
  <c r="CC7" i="96" s="1"/>
  <c r="CC8" i="145"/>
  <c r="CC8" i="144"/>
  <c r="CC8" i="143"/>
  <c r="CC8" i="141"/>
  <c r="CC8" i="142"/>
  <c r="CC8" i="81"/>
  <c r="CC8" i="99"/>
  <c r="CC8" i="72"/>
  <c r="CC8" i="18"/>
  <c r="CC8" i="75"/>
  <c r="CC8" i="71"/>
  <c r="BY7" i="83"/>
  <c r="BY7" i="96" s="1"/>
  <c r="BY8" i="145"/>
  <c r="BY8" i="144"/>
  <c r="BY8" i="143"/>
  <c r="BY8" i="141"/>
  <c r="BY8" i="142"/>
  <c r="BY8" i="81"/>
  <c r="BY8" i="75"/>
  <c r="BY8" i="99"/>
  <c r="BY8" i="72"/>
  <c r="BY8" i="18"/>
  <c r="BY8" i="71"/>
  <c r="BU9" i="3"/>
  <c r="BU7" i="83"/>
  <c r="BU7" i="96" s="1"/>
  <c r="BU8" i="145"/>
  <c r="BU8" i="144"/>
  <c r="BU8" i="143"/>
  <c r="BU8" i="141"/>
  <c r="BU8" i="142"/>
  <c r="BU8" i="75"/>
  <c r="BU8" i="81"/>
  <c r="BU8" i="99"/>
  <c r="BU8" i="72"/>
  <c r="BU8" i="18"/>
  <c r="BU8" i="71"/>
  <c r="BQ9" i="3"/>
  <c r="BQ7" i="83"/>
  <c r="BQ7" i="96" s="1"/>
  <c r="BQ8" i="145"/>
  <c r="BQ8" i="144"/>
  <c r="BQ8" i="143"/>
  <c r="BQ8" i="141"/>
  <c r="BQ8" i="142"/>
  <c r="BQ8" i="75"/>
  <c r="BQ8" i="81"/>
  <c r="BQ8" i="99"/>
  <c r="BQ8" i="72"/>
  <c r="BQ8" i="18"/>
  <c r="BQ8" i="71"/>
  <c r="BM7" i="83"/>
  <c r="BM7" i="96" s="1"/>
  <c r="BM8" i="145"/>
  <c r="BM8" i="144"/>
  <c r="BM8" i="143"/>
  <c r="BM8" i="141"/>
  <c r="BM8" i="142"/>
  <c r="BM8" i="81"/>
  <c r="BM8" i="99"/>
  <c r="BM8" i="72"/>
  <c r="BM8" i="75"/>
  <c r="BM8" i="18"/>
  <c r="BM8" i="71"/>
  <c r="BI9" i="3"/>
  <c r="BI7" i="83"/>
  <c r="BI7" i="96" s="1"/>
  <c r="BI8" i="145"/>
  <c r="BI8" i="144"/>
  <c r="BI8" i="143"/>
  <c r="BI8" i="141"/>
  <c r="BI8" i="142"/>
  <c r="BI8" i="81"/>
  <c r="BI8" i="75"/>
  <c r="BI8" i="99"/>
  <c r="BI8" i="72"/>
  <c r="BI8" i="18"/>
  <c r="BI8" i="71"/>
  <c r="BE7" i="83"/>
  <c r="BE7" i="96" s="1"/>
  <c r="BE8" i="145"/>
  <c r="BE8" i="144"/>
  <c r="BE8" i="143"/>
  <c r="BE8" i="141"/>
  <c r="BE8" i="142"/>
  <c r="BE8" i="75"/>
  <c r="BE8" i="81"/>
  <c r="BE8" i="99"/>
  <c r="BE8" i="18"/>
  <c r="BE8" i="72"/>
  <c r="BE8" i="71"/>
  <c r="BA9" i="3"/>
  <c r="BA7" i="83"/>
  <c r="BA7" i="96" s="1"/>
  <c r="BA8" i="145"/>
  <c r="BA8" i="144"/>
  <c r="BA8" i="143"/>
  <c r="BA8" i="141"/>
  <c r="BA8" i="142"/>
  <c r="BA8" i="75"/>
  <c r="BA8" i="81"/>
  <c r="BA8" i="99"/>
  <c r="BA8" i="18"/>
  <c r="BA8" i="72"/>
  <c r="BA8" i="71"/>
  <c r="AW9" i="3"/>
  <c r="AW7" i="83"/>
  <c r="AW7" i="96" s="1"/>
  <c r="AW8" i="145"/>
  <c r="AW8" i="144"/>
  <c r="AW8" i="143"/>
  <c r="AW8" i="141"/>
  <c r="AW8" i="142"/>
  <c r="AW8" i="81"/>
  <c r="AW8" i="99"/>
  <c r="AW8" i="18"/>
  <c r="AW8" i="75"/>
  <c r="AW8" i="72"/>
  <c r="AW8" i="71"/>
  <c r="AS9" i="3"/>
  <c r="AS7" i="83"/>
  <c r="AS7" i="96" s="1"/>
  <c r="AS8" i="145"/>
  <c r="AS8" i="144"/>
  <c r="AS8" i="143"/>
  <c r="AS8" i="141"/>
  <c r="AS8" i="142"/>
  <c r="AS8" i="81"/>
  <c r="AS8" i="75"/>
  <c r="AS8" i="99"/>
  <c r="AS8" i="18"/>
  <c r="AS8" i="72"/>
  <c r="AS8" i="71"/>
  <c r="AO7" i="83"/>
  <c r="AO7" i="96" s="1"/>
  <c r="AO8" i="145"/>
  <c r="AO8" i="144"/>
  <c r="AO8" i="143"/>
  <c r="AO8" i="141"/>
  <c r="AO8" i="142"/>
  <c r="AO8" i="75"/>
  <c r="AO8" i="81"/>
  <c r="AO8" i="99"/>
  <c r="AO8" i="18"/>
  <c r="AO8" i="72"/>
  <c r="AO8" i="71"/>
  <c r="AK9" i="3"/>
  <c r="AK7" i="83"/>
  <c r="AK7" i="96" s="1"/>
  <c r="AK8" i="145"/>
  <c r="AK8" i="144"/>
  <c r="AK8" i="143"/>
  <c r="AK8" i="141"/>
  <c r="AK8" i="142"/>
  <c r="AK8" i="75"/>
  <c r="AK8" i="81"/>
  <c r="AK8" i="99"/>
  <c r="AK8" i="18"/>
  <c r="AK8" i="72"/>
  <c r="AK8" i="71"/>
  <c r="Q9" i="3"/>
  <c r="Q7" i="83"/>
  <c r="Q7" i="96" s="1"/>
  <c r="Q8" i="145"/>
  <c r="Q8" i="144"/>
  <c r="Q8" i="143"/>
  <c r="Q8" i="141"/>
  <c r="Q8" i="142"/>
  <c r="Q8" i="81"/>
  <c r="Q8" i="99"/>
  <c r="Q8" i="75"/>
  <c r="Q8" i="18"/>
  <c r="Q8" i="72"/>
  <c r="Q8" i="71"/>
  <c r="CZ5" i="83"/>
  <c r="CZ5" i="96" s="1"/>
  <c r="CZ6" i="145"/>
  <c r="CZ6" i="143"/>
  <c r="CZ6" i="144"/>
  <c r="CZ6" i="142"/>
  <c r="CZ6" i="75"/>
  <c r="CZ6" i="141"/>
  <c r="CZ6" i="81"/>
  <c r="CZ6" i="99"/>
  <c r="CZ6" i="72"/>
  <c r="CZ6" i="18"/>
  <c r="CZ6" i="98"/>
  <c r="CZ6" i="71"/>
  <c r="CV5" i="83"/>
  <c r="CV5" i="96" s="1"/>
  <c r="CV6" i="145"/>
  <c r="CV6" i="143"/>
  <c r="CV6" i="75"/>
  <c r="CV6" i="144"/>
  <c r="CV6" i="141"/>
  <c r="CV6" i="81"/>
  <c r="CV6" i="99"/>
  <c r="CV6" i="142"/>
  <c r="CV6" i="72"/>
  <c r="CV6" i="18"/>
  <c r="CV6" i="71"/>
  <c r="CV6" i="98"/>
  <c r="CR5" i="83"/>
  <c r="CR5" i="96" s="1"/>
  <c r="CR6" i="145"/>
  <c r="CR6" i="143"/>
  <c r="CR6" i="144"/>
  <c r="CR6" i="75"/>
  <c r="CR6" i="142"/>
  <c r="CR6" i="141"/>
  <c r="CR6" i="99"/>
  <c r="CR6" i="81"/>
  <c r="CR6" i="72"/>
  <c r="CR6" i="18"/>
  <c r="CR6" i="71"/>
  <c r="CR6" i="98"/>
  <c r="CN5" i="83"/>
  <c r="CN5" i="96" s="1"/>
  <c r="CN6" i="143"/>
  <c r="CN6" i="145"/>
  <c r="CN6" i="144"/>
  <c r="CN6" i="75"/>
  <c r="CN6" i="142"/>
  <c r="CN6" i="141"/>
  <c r="CN6" i="99"/>
  <c r="CN6" i="81"/>
  <c r="CN6" i="72"/>
  <c r="CN6" i="18"/>
  <c r="CN6" i="71"/>
  <c r="CN6" i="98"/>
  <c r="CJ5" i="83"/>
  <c r="CJ5" i="96" s="1"/>
  <c r="CJ6" i="145"/>
  <c r="CJ6" i="143"/>
  <c r="CJ6" i="144"/>
  <c r="CJ6" i="75"/>
  <c r="CJ6" i="141"/>
  <c r="CJ6" i="99"/>
  <c r="CJ6" i="81"/>
  <c r="CJ6" i="142"/>
  <c r="CJ6" i="72"/>
  <c r="CJ6" i="18"/>
  <c r="CJ6" i="71"/>
  <c r="CJ6" i="98"/>
  <c r="CF5" i="83"/>
  <c r="CF5" i="96" s="1"/>
  <c r="CF6" i="145"/>
  <c r="CF6" i="143"/>
  <c r="CF6" i="144"/>
  <c r="CF6" i="141"/>
  <c r="CF6" i="75"/>
  <c r="CF6" i="142"/>
  <c r="CF6" i="99"/>
  <c r="CF6" i="81"/>
  <c r="CF6" i="72"/>
  <c r="CF6" i="18"/>
  <c r="CF6" i="71"/>
  <c r="CF6" i="98"/>
  <c r="CB5" i="83"/>
  <c r="CB5" i="96" s="1"/>
  <c r="CB6" i="145"/>
  <c r="CB6" i="143"/>
  <c r="CB6" i="144"/>
  <c r="CB6" i="141"/>
  <c r="CB6" i="75"/>
  <c r="CB6" i="99"/>
  <c r="CB6" i="81"/>
  <c r="CB6" i="142"/>
  <c r="CB6" i="72"/>
  <c r="CB6" i="18"/>
  <c r="CB6" i="71"/>
  <c r="CB6" i="98"/>
  <c r="BX5" i="83"/>
  <c r="BX5" i="96" s="1"/>
  <c r="BX6" i="145"/>
  <c r="BX6" i="143"/>
  <c r="BX6" i="144"/>
  <c r="BX6" i="142"/>
  <c r="BX6" i="141"/>
  <c r="BX6" i="75"/>
  <c r="BX6" i="99"/>
  <c r="BX6" i="81"/>
  <c r="BX6" i="72"/>
  <c r="BX6" i="18"/>
  <c r="BX6" i="71"/>
  <c r="BX6" i="98"/>
  <c r="BT5" i="83"/>
  <c r="BT5" i="96" s="1"/>
  <c r="BT6" i="145"/>
  <c r="BT6" i="143"/>
  <c r="BT6" i="144"/>
  <c r="BT6" i="141"/>
  <c r="BT6" i="75"/>
  <c r="BT6" i="142"/>
  <c r="BT6" i="99"/>
  <c r="BT6" i="81"/>
  <c r="BT6" i="72"/>
  <c r="BT6" i="18"/>
  <c r="BT6" i="71"/>
  <c r="BT6" i="98"/>
  <c r="BP5" i="83"/>
  <c r="BP5" i="96" s="1"/>
  <c r="BP6" i="145"/>
  <c r="BP6" i="143"/>
  <c r="BP6" i="144"/>
  <c r="BP6" i="141"/>
  <c r="BP6" i="75"/>
  <c r="BP6" i="142"/>
  <c r="BP6" i="99"/>
  <c r="BP6" i="81"/>
  <c r="BP6" i="72"/>
  <c r="BP6" i="18"/>
  <c r="BP6" i="71"/>
  <c r="BP6" i="98"/>
  <c r="BL5" i="83"/>
  <c r="BL5" i="96" s="1"/>
  <c r="BL6" i="145"/>
  <c r="BL6" i="143"/>
  <c r="BL6" i="144"/>
  <c r="BL6" i="141"/>
  <c r="BL6" i="75"/>
  <c r="BL6" i="142"/>
  <c r="BL6" i="99"/>
  <c r="BL6" i="81"/>
  <c r="BL6" i="72"/>
  <c r="BL6" i="18"/>
  <c r="BL6" i="71"/>
  <c r="BL6" i="98"/>
  <c r="BH5" i="83"/>
  <c r="BH5" i="96" s="1"/>
  <c r="BH6" i="143"/>
  <c r="BH6" i="145"/>
  <c r="BH6" i="144"/>
  <c r="BH6" i="142"/>
  <c r="BH6" i="141"/>
  <c r="BH6" i="75"/>
  <c r="BH6" i="99"/>
  <c r="BH6" i="81"/>
  <c r="BH6" i="72"/>
  <c r="BH6" i="18"/>
  <c r="BH6" i="71"/>
  <c r="BH6" i="98"/>
  <c r="BD5" i="83"/>
  <c r="BD5" i="96" s="1"/>
  <c r="BD6" i="145"/>
  <c r="BD6" i="143"/>
  <c r="BD6" i="144"/>
  <c r="BD6" i="141"/>
  <c r="BD6" i="75"/>
  <c r="BD6" i="142"/>
  <c r="BD6" i="99"/>
  <c r="BD6" i="81"/>
  <c r="BD6" i="72"/>
  <c r="BD6" i="18"/>
  <c r="BD6" i="71"/>
  <c r="BD6" i="98"/>
  <c r="AZ5" i="83"/>
  <c r="AZ5" i="96" s="1"/>
  <c r="AZ6" i="145"/>
  <c r="AZ6" i="143"/>
  <c r="AZ6" i="144"/>
  <c r="AZ6" i="141"/>
  <c r="AZ6" i="75"/>
  <c r="AZ6" i="142"/>
  <c r="AZ6" i="99"/>
  <c r="AZ6" i="81"/>
  <c r="AZ6" i="72"/>
  <c r="AZ6" i="18"/>
  <c r="AZ6" i="71"/>
  <c r="AZ6" i="98"/>
  <c r="AV5" i="83"/>
  <c r="AV5" i="96" s="1"/>
  <c r="AV6" i="145"/>
  <c r="AV6" i="143"/>
  <c r="AV6" i="144"/>
  <c r="AV6" i="141"/>
  <c r="AV6" i="75"/>
  <c r="AV6" i="99"/>
  <c r="AV6" i="81"/>
  <c r="AV6" i="142"/>
  <c r="AV6" i="72"/>
  <c r="AV6" i="18"/>
  <c r="AV6" i="71"/>
  <c r="AV6" i="98"/>
  <c r="AR5" i="83"/>
  <c r="AR5" i="96" s="1"/>
  <c r="AR6" i="143"/>
  <c r="AR6" i="145"/>
  <c r="AR6" i="144"/>
  <c r="AR6" i="142"/>
  <c r="AR6" i="141"/>
  <c r="AR6" i="75"/>
  <c r="AR6" i="99"/>
  <c r="AR6" i="81"/>
  <c r="AR6" i="72"/>
  <c r="AR6" i="18"/>
  <c r="AR6" i="71"/>
  <c r="AR6" i="98"/>
  <c r="AN5" i="83"/>
  <c r="AN5" i="96" s="1"/>
  <c r="AN6" i="145"/>
  <c r="AN6" i="143"/>
  <c r="AN6" i="144"/>
  <c r="AN6" i="141"/>
  <c r="AN6" i="75"/>
  <c r="AN6" i="142"/>
  <c r="AN6" i="99"/>
  <c r="AN6" i="81"/>
  <c r="AN6" i="72"/>
  <c r="AN6" i="18"/>
  <c r="AN6" i="71"/>
  <c r="AN6" i="98"/>
  <c r="AJ5" i="83"/>
  <c r="AJ5" i="96" s="1"/>
  <c r="AJ6" i="145"/>
  <c r="AJ6" i="143"/>
  <c r="AJ6" i="144"/>
  <c r="AJ6" i="141"/>
  <c r="AJ6" i="75"/>
  <c r="AJ6" i="142"/>
  <c r="AJ6" i="99"/>
  <c r="AJ6" i="81"/>
  <c r="AJ6" i="72"/>
  <c r="AJ6" i="18"/>
  <c r="AJ6" i="71"/>
  <c r="AJ6" i="98"/>
  <c r="P5" i="83"/>
  <c r="P5" i="96" s="1"/>
  <c r="P6" i="145"/>
  <c r="P6" i="143"/>
  <c r="P6" i="144"/>
  <c r="P6" i="141"/>
  <c r="P6" i="75"/>
  <c r="P6" i="99"/>
  <c r="P6" i="81"/>
  <c r="P6" i="142"/>
  <c r="P6" i="72"/>
  <c r="P6" i="18"/>
  <c r="P6" i="71"/>
  <c r="P6" i="98"/>
  <c r="DG25" i="145"/>
  <c r="DG25" i="144"/>
  <c r="DG24" i="83"/>
  <c r="DG24" i="96" s="1"/>
  <c r="DG25" i="143"/>
  <c r="DG25" i="141"/>
  <c r="DG25" i="75"/>
  <c r="DG25" i="142"/>
  <c r="DG25" i="99"/>
  <c r="DG25" i="81"/>
  <c r="DG25" i="18"/>
  <c r="DG25" i="72"/>
  <c r="DG25" i="98"/>
  <c r="DG25" i="71"/>
  <c r="DC26" i="3"/>
  <c r="DC24" i="83"/>
  <c r="DC24" i="96" s="1"/>
  <c r="DC25" i="145"/>
  <c r="DC25" i="144"/>
  <c r="DC25" i="143"/>
  <c r="DC25" i="141"/>
  <c r="DC25" i="142"/>
  <c r="DC25" i="75"/>
  <c r="DC25" i="99"/>
  <c r="DC25" i="81"/>
  <c r="DC25" i="18"/>
  <c r="DC25" i="72"/>
  <c r="DC25" i="98"/>
  <c r="DC25" i="71"/>
  <c r="DC22" i="3"/>
  <c r="DC20" i="83"/>
  <c r="DC20" i="96" s="1"/>
  <c r="DC21" i="144"/>
  <c r="DC21" i="145"/>
  <c r="DC21" i="142"/>
  <c r="DC21" i="143"/>
  <c r="DC21" i="99"/>
  <c r="DC21" i="141"/>
  <c r="DC21" i="75"/>
  <c r="DC21" i="72"/>
  <c r="DC21" i="81"/>
  <c r="DC21" i="18"/>
  <c r="DC21" i="71"/>
  <c r="DC21" i="98"/>
  <c r="DD19" i="83"/>
  <c r="DD19" i="96" s="1"/>
  <c r="DD20" i="144"/>
  <c r="DD20" i="145"/>
  <c r="DD20" i="142"/>
  <c r="DD20" i="141"/>
  <c r="DD20" i="75"/>
  <c r="DD20" i="81"/>
  <c r="DD20" i="143"/>
  <c r="DD20" i="18"/>
  <c r="DD20" i="72"/>
  <c r="DD20" i="99"/>
  <c r="DD20" i="71"/>
  <c r="DD20" i="98"/>
  <c r="DG18" i="3"/>
  <c r="DG16" i="83"/>
  <c r="DG16" i="96" s="1"/>
  <c r="DG17" i="145"/>
  <c r="DG17" i="144"/>
  <c r="DG17" i="143"/>
  <c r="DG17" i="142"/>
  <c r="DG17" i="75"/>
  <c r="DG17" i="141"/>
  <c r="DG17" i="99"/>
  <c r="DG17" i="81"/>
  <c r="DG17" i="18"/>
  <c r="DG17" i="72"/>
  <c r="DG17" i="71"/>
  <c r="DG17" i="98"/>
  <c r="DC18" i="3"/>
  <c r="DC16" i="83"/>
  <c r="DC16" i="96" s="1"/>
  <c r="DC17" i="145"/>
  <c r="DC17" i="144"/>
  <c r="DC17" i="143"/>
  <c r="DC17" i="142"/>
  <c r="DC17" i="75"/>
  <c r="DC17" i="141"/>
  <c r="DC17" i="99"/>
  <c r="DC17" i="81"/>
  <c r="DC17" i="18"/>
  <c r="DC17" i="72"/>
  <c r="DC17" i="71"/>
  <c r="DC17" i="98"/>
  <c r="DD15" i="3"/>
  <c r="DD13" i="83"/>
  <c r="DD13" i="96" s="1"/>
  <c r="DD14" i="144"/>
  <c r="DD14" i="142"/>
  <c r="DD14" i="145"/>
  <c r="DD14" i="143"/>
  <c r="DD14" i="141"/>
  <c r="DD14" i="75"/>
  <c r="DD14" i="81"/>
  <c r="DD14" i="99"/>
  <c r="DD14" i="18"/>
  <c r="DD14" i="72"/>
  <c r="DD14" i="71"/>
  <c r="DD14" i="98"/>
  <c r="DF12" i="3"/>
  <c r="DF10" i="83"/>
  <c r="DF10" i="96" s="1"/>
  <c r="DF11" i="145"/>
  <c r="DF11" i="144"/>
  <c r="DF11" i="143"/>
  <c r="DF11" i="142"/>
  <c r="DF11" i="75"/>
  <c r="DF11" i="141"/>
  <c r="DF11" i="99"/>
  <c r="DF11" i="81"/>
  <c r="DF11" i="18"/>
  <c r="DF11" i="72"/>
  <c r="DF11" i="71"/>
  <c r="DF11" i="98"/>
  <c r="DD8" i="83"/>
  <c r="DD8" i="96" s="1"/>
  <c r="DD9" i="145"/>
  <c r="DD9" i="144"/>
  <c r="DD9" i="143"/>
  <c r="DD9" i="142"/>
  <c r="DD9" i="141"/>
  <c r="DD9" i="75"/>
  <c r="DD9" i="81"/>
  <c r="DD9" i="99"/>
  <c r="DD9" i="18"/>
  <c r="DD9" i="72"/>
  <c r="DD9" i="98"/>
  <c r="DD9" i="71"/>
  <c r="DD7" i="83"/>
  <c r="DD7" i="96" s="1"/>
  <c r="DD8" i="145"/>
  <c r="DD8" i="144"/>
  <c r="DD8" i="143"/>
  <c r="DD8" i="142"/>
  <c r="DD8" i="141"/>
  <c r="DD8" i="75"/>
  <c r="DD8" i="81"/>
  <c r="DD8" i="18"/>
  <c r="DD8" i="72"/>
  <c r="DD8" i="99"/>
  <c r="DD8" i="71"/>
  <c r="DD8" i="98"/>
  <c r="DE5" i="83"/>
  <c r="DE5" i="96" s="1"/>
  <c r="DE6" i="145"/>
  <c r="DE6" i="144"/>
  <c r="DE6" i="143"/>
  <c r="DE6" i="142"/>
  <c r="DE6" i="75"/>
  <c r="DE6" i="81"/>
  <c r="DE6" i="99"/>
  <c r="DE6" i="141"/>
  <c r="DE6" i="72"/>
  <c r="DE6" i="71"/>
  <c r="DE6" i="18"/>
  <c r="DE6" i="98"/>
  <c r="ED27" i="83"/>
  <c r="ED27" i="96" s="1"/>
  <c r="ED28" i="145"/>
  <c r="ED28" i="144"/>
  <c r="ED28" i="142"/>
  <c r="ED28" i="143"/>
  <c r="ED28" i="141"/>
  <c r="ED28" i="81"/>
  <c r="ED28" i="75"/>
  <c r="ED28" i="72"/>
  <c r="ED28" i="99"/>
  <c r="ED28" i="18"/>
  <c r="ED28" i="71"/>
  <c r="ED28" i="98"/>
  <c r="DZ27" i="83"/>
  <c r="DZ27" i="96" s="1"/>
  <c r="DZ28" i="145"/>
  <c r="DZ28" i="144"/>
  <c r="DZ28" i="143"/>
  <c r="DZ28" i="142"/>
  <c r="DZ28" i="141"/>
  <c r="DZ28" i="81"/>
  <c r="DZ28" i="75"/>
  <c r="DZ28" i="99"/>
  <c r="DZ28" i="72"/>
  <c r="DZ28" i="18"/>
  <c r="DZ28" i="71"/>
  <c r="DZ28" i="98"/>
  <c r="DV27" i="83"/>
  <c r="DV27" i="96" s="1"/>
  <c r="DV28" i="145"/>
  <c r="DV28" i="144"/>
  <c r="DV28" i="143"/>
  <c r="DV28" i="142"/>
  <c r="DV28" i="141"/>
  <c r="DV28" i="75"/>
  <c r="DV28" i="99"/>
  <c r="DV28" i="81"/>
  <c r="DV28" i="72"/>
  <c r="DV28" i="18"/>
  <c r="DV28" i="98"/>
  <c r="DV28" i="71"/>
  <c r="DR27" i="83"/>
  <c r="DR27" i="96" s="1"/>
  <c r="DR28" i="145"/>
  <c r="DR28" i="144"/>
  <c r="DR28" i="142"/>
  <c r="DR28" i="141"/>
  <c r="DR28" i="143"/>
  <c r="DR28" i="75"/>
  <c r="DR28" i="99"/>
  <c r="DR28" i="81"/>
  <c r="DR28" i="72"/>
  <c r="DR28" i="18"/>
  <c r="DR28" i="98"/>
  <c r="DR28" i="71"/>
  <c r="DN27" i="83"/>
  <c r="DN27" i="96" s="1"/>
  <c r="DN28" i="145"/>
  <c r="DN28" i="144"/>
  <c r="DN28" i="143"/>
  <c r="DN28" i="142"/>
  <c r="DN28" i="141"/>
  <c r="DN28" i="75"/>
  <c r="DN28" i="18"/>
  <c r="DN28" i="81"/>
  <c r="DN28" i="99"/>
  <c r="DN28" i="72"/>
  <c r="DN28" i="98"/>
  <c r="DN28" i="71"/>
  <c r="DJ27" i="83"/>
  <c r="DJ27" i="96" s="1"/>
  <c r="DJ28" i="145"/>
  <c r="DJ28" i="144"/>
  <c r="DJ28" i="143"/>
  <c r="DJ28" i="142"/>
  <c r="DJ28" i="141"/>
  <c r="DJ28" i="75"/>
  <c r="DJ28" i="18"/>
  <c r="DJ28" i="99"/>
  <c r="DJ28" i="81"/>
  <c r="DJ28" i="72"/>
  <c r="DJ28" i="98"/>
  <c r="DJ28" i="71"/>
  <c r="ED26" i="83"/>
  <c r="ED26" i="96" s="1"/>
  <c r="ED27" i="144"/>
  <c r="ED27" i="145"/>
  <c r="ED27" i="143"/>
  <c r="ED27" i="142"/>
  <c r="ED27" i="141"/>
  <c r="ED27" i="75"/>
  <c r="ED27" i="99"/>
  <c r="ED27" i="81"/>
  <c r="ED27" i="72"/>
  <c r="ED27" i="18"/>
  <c r="ED27" i="71"/>
  <c r="ED27" i="98"/>
  <c r="DZ26" i="83"/>
  <c r="DZ26" i="96" s="1"/>
  <c r="DZ27" i="144"/>
  <c r="DZ27" i="143"/>
  <c r="DZ27" i="145"/>
  <c r="DZ27" i="142"/>
  <c r="DZ27" i="141"/>
  <c r="DZ27" i="75"/>
  <c r="DZ27" i="99"/>
  <c r="DZ27" i="81"/>
  <c r="DZ27" i="72"/>
  <c r="DZ27" i="18"/>
  <c r="DZ27" i="71"/>
  <c r="DZ27" i="98"/>
  <c r="DV26" i="83"/>
  <c r="DV26" i="96" s="1"/>
  <c r="DV27" i="144"/>
  <c r="DV27" i="143"/>
  <c r="DV27" i="145"/>
  <c r="DV27" i="142"/>
  <c r="DV27" i="141"/>
  <c r="DV27" i="75"/>
  <c r="DV27" i="99"/>
  <c r="DV27" i="72"/>
  <c r="DV27" i="81"/>
  <c r="DV27" i="18"/>
  <c r="DV27" i="71"/>
  <c r="DV27" i="98"/>
  <c r="DR26" i="83"/>
  <c r="DR26" i="96" s="1"/>
  <c r="DR27" i="144"/>
  <c r="DR27" i="145"/>
  <c r="DR27" i="143"/>
  <c r="DR27" i="142"/>
  <c r="DR27" i="141"/>
  <c r="DR27" i="75"/>
  <c r="DR27" i="99"/>
  <c r="DR27" i="72"/>
  <c r="DR27" i="81"/>
  <c r="DR27" i="18"/>
  <c r="DR27" i="71"/>
  <c r="DR27" i="98"/>
  <c r="DN26" i="83"/>
  <c r="DN26" i="96" s="1"/>
  <c r="DN27" i="144"/>
  <c r="DN27" i="145"/>
  <c r="DN27" i="142"/>
  <c r="DN27" i="143"/>
  <c r="DN27" i="141"/>
  <c r="DN27" i="75"/>
  <c r="DN27" i="99"/>
  <c r="DN27" i="18"/>
  <c r="DN27" i="72"/>
  <c r="DN27" i="81"/>
  <c r="DN27" i="71"/>
  <c r="DN27" i="98"/>
  <c r="DJ26" i="83"/>
  <c r="DJ26" i="96" s="1"/>
  <c r="DJ27" i="144"/>
  <c r="DJ27" i="142"/>
  <c r="DJ27" i="145"/>
  <c r="DJ27" i="143"/>
  <c r="DJ27" i="141"/>
  <c r="DJ27" i="99"/>
  <c r="DJ27" i="75"/>
  <c r="DJ27" i="18"/>
  <c r="DJ27" i="72"/>
  <c r="DJ27" i="81"/>
  <c r="DJ27" i="71"/>
  <c r="DJ27" i="98"/>
  <c r="ED25" i="83"/>
  <c r="ED25" i="96" s="1"/>
  <c r="ED26" i="145"/>
  <c r="ED26" i="143"/>
  <c r="ED26" i="144"/>
  <c r="ED26" i="142"/>
  <c r="ED26" i="141"/>
  <c r="ED26" i="75"/>
  <c r="ED26" i="81"/>
  <c r="ED26" i="99"/>
  <c r="ED26" i="72"/>
  <c r="ED26" i="18"/>
  <c r="ED26" i="71"/>
  <c r="ED26" i="98"/>
  <c r="DZ25" i="83"/>
  <c r="DZ25" i="96" s="1"/>
  <c r="DZ26" i="145"/>
  <c r="DZ26" i="144"/>
  <c r="DZ26" i="143"/>
  <c r="DZ26" i="142"/>
  <c r="DZ26" i="141"/>
  <c r="DZ26" i="75"/>
  <c r="DZ26" i="81"/>
  <c r="DZ26" i="99"/>
  <c r="DZ26" i="72"/>
  <c r="DZ26" i="18"/>
  <c r="DZ26" i="71"/>
  <c r="DZ26" i="98"/>
  <c r="DV25" i="83"/>
  <c r="DV25" i="96" s="1"/>
  <c r="DV26" i="145"/>
  <c r="DV26" i="144"/>
  <c r="DV26" i="143"/>
  <c r="DV26" i="141"/>
  <c r="DV26" i="75"/>
  <c r="DV26" i="142"/>
  <c r="DV26" i="99"/>
  <c r="DV26" i="72"/>
  <c r="DV26" i="81"/>
  <c r="DV26" i="18"/>
  <c r="DV26" i="71"/>
  <c r="DV26" i="98"/>
  <c r="DR25" i="83"/>
  <c r="DR25" i="96" s="1"/>
  <c r="DR26" i="145"/>
  <c r="DR26" i="144"/>
  <c r="DR26" i="143"/>
  <c r="DR26" i="142"/>
  <c r="DR26" i="141"/>
  <c r="DR26" i="75"/>
  <c r="DR26" i="72"/>
  <c r="DR26" i="81"/>
  <c r="DR26" i="99"/>
  <c r="DR26" i="18"/>
  <c r="DR26" i="71"/>
  <c r="DR26" i="98"/>
  <c r="DN25" i="83"/>
  <c r="DN25" i="96" s="1"/>
  <c r="DN26" i="145"/>
  <c r="DN26" i="144"/>
  <c r="DN26" i="143"/>
  <c r="DN26" i="142"/>
  <c r="DN26" i="141"/>
  <c r="DN26" i="75"/>
  <c r="DN26" i="72"/>
  <c r="DN26" i="99"/>
  <c r="DN26" i="18"/>
  <c r="DN26" i="81"/>
  <c r="DN26" i="71"/>
  <c r="DN26" i="98"/>
  <c r="DJ25" i="83"/>
  <c r="DJ25" i="96" s="1"/>
  <c r="DJ26" i="145"/>
  <c r="DJ26" i="144"/>
  <c r="DJ26" i="143"/>
  <c r="DJ26" i="142"/>
  <c r="DJ26" i="141"/>
  <c r="DJ26" i="75"/>
  <c r="DJ26" i="99"/>
  <c r="DJ26" i="72"/>
  <c r="DJ26" i="18"/>
  <c r="DJ26" i="81"/>
  <c r="DJ26" i="71"/>
  <c r="DJ26" i="98"/>
  <c r="ED24" i="83"/>
  <c r="ED24" i="96" s="1"/>
  <c r="ED25" i="145"/>
  <c r="ED25" i="144"/>
  <c r="ED25" i="143"/>
  <c r="ED25" i="142"/>
  <c r="ED25" i="81"/>
  <c r="ED25" i="75"/>
  <c r="ED25" i="99"/>
  <c r="ED25" i="72"/>
  <c r="ED25" i="141"/>
  <c r="ED25" i="18"/>
  <c r="ED25" i="71"/>
  <c r="ED25" i="98"/>
  <c r="DZ24" i="83"/>
  <c r="DZ24" i="96" s="1"/>
  <c r="DZ25" i="145"/>
  <c r="DZ25" i="144"/>
  <c r="DZ25" i="143"/>
  <c r="DZ25" i="142"/>
  <c r="DZ25" i="81"/>
  <c r="DZ25" i="99"/>
  <c r="DZ25" i="141"/>
  <c r="DZ25" i="75"/>
  <c r="DZ25" i="72"/>
  <c r="DZ25" i="18"/>
  <c r="DZ25" i="71"/>
  <c r="DZ25" i="98"/>
  <c r="DV24" i="83"/>
  <c r="DV24" i="96" s="1"/>
  <c r="DV25" i="145"/>
  <c r="DV25" i="144"/>
  <c r="DV25" i="143"/>
  <c r="DV25" i="142"/>
  <c r="DV25" i="141"/>
  <c r="DV25" i="75"/>
  <c r="DV25" i="99"/>
  <c r="DV25" i="72"/>
  <c r="DV25" i="81"/>
  <c r="DV25" i="18"/>
  <c r="DV25" i="71"/>
  <c r="DV25" i="98"/>
  <c r="DR24" i="83"/>
  <c r="DR24" i="96" s="1"/>
  <c r="DR25" i="145"/>
  <c r="DR25" i="144"/>
  <c r="DR25" i="143"/>
  <c r="DR25" i="142"/>
  <c r="DR25" i="141"/>
  <c r="DR25" i="99"/>
  <c r="DR25" i="72"/>
  <c r="DR25" i="75"/>
  <c r="DR25" i="81"/>
  <c r="DR25" i="18"/>
  <c r="DR25" i="71"/>
  <c r="DR25" i="98"/>
  <c r="DN24" i="83"/>
  <c r="DN24" i="96" s="1"/>
  <c r="DN25" i="145"/>
  <c r="DN25" i="144"/>
  <c r="DN25" i="143"/>
  <c r="DN25" i="142"/>
  <c r="DN25" i="75"/>
  <c r="DN25" i="99"/>
  <c r="DN25" i="72"/>
  <c r="DN25" i="141"/>
  <c r="DN25" i="81"/>
  <c r="DN25" i="18"/>
  <c r="DN25" i="71"/>
  <c r="DN25" i="98"/>
  <c r="DJ24" i="83"/>
  <c r="DJ24" i="96" s="1"/>
  <c r="DJ25" i="145"/>
  <c r="DJ25" i="144"/>
  <c r="DJ25" i="143"/>
  <c r="DJ25" i="142"/>
  <c r="DJ25" i="99"/>
  <c r="DJ25" i="141"/>
  <c r="DJ25" i="72"/>
  <c r="DJ25" i="75"/>
  <c r="DJ25" i="81"/>
  <c r="DJ25" i="18"/>
  <c r="DJ25" i="71"/>
  <c r="DJ25" i="98"/>
  <c r="ED22" i="83"/>
  <c r="ED22" i="96" s="1"/>
  <c r="ED23" i="145"/>
  <c r="ED23" i="144"/>
  <c r="ED23" i="143"/>
  <c r="ED23" i="142"/>
  <c r="ED23" i="141"/>
  <c r="ED23" i="75"/>
  <c r="ED23" i="81"/>
  <c r="ED23" i="99"/>
  <c r="ED23" i="72"/>
  <c r="ED23" i="18"/>
  <c r="ED23" i="71"/>
  <c r="ED23" i="98"/>
  <c r="DZ22" i="83"/>
  <c r="DZ22" i="96" s="1"/>
  <c r="DZ23" i="145"/>
  <c r="DZ23" i="144"/>
  <c r="DZ23" i="142"/>
  <c r="DZ23" i="141"/>
  <c r="DZ23" i="143"/>
  <c r="DZ23" i="75"/>
  <c r="DZ23" i="81"/>
  <c r="DZ23" i="99"/>
  <c r="DZ23" i="72"/>
  <c r="DZ23" i="18"/>
  <c r="DZ23" i="71"/>
  <c r="DZ23" i="98"/>
  <c r="DV22" i="83"/>
  <c r="DV22" i="96" s="1"/>
  <c r="DV23" i="145"/>
  <c r="DV23" i="144"/>
  <c r="DV23" i="142"/>
  <c r="DV23" i="143"/>
  <c r="DV23" i="141"/>
  <c r="DV23" i="75"/>
  <c r="DV23" i="81"/>
  <c r="DV23" i="99"/>
  <c r="DV23" i="72"/>
  <c r="DV23" i="18"/>
  <c r="DV23" i="98"/>
  <c r="DV23" i="71"/>
  <c r="DR22" i="83"/>
  <c r="DR22" i="96" s="1"/>
  <c r="DR23" i="145"/>
  <c r="DR23" i="144"/>
  <c r="DR23" i="143"/>
  <c r="DR23" i="142"/>
  <c r="DR23" i="141"/>
  <c r="DR23" i="75"/>
  <c r="DR23" i="81"/>
  <c r="DR23" i="99"/>
  <c r="DR23" i="18"/>
  <c r="DR23" i="72"/>
  <c r="DR23" i="98"/>
  <c r="DR23" i="71"/>
  <c r="DN22" i="83"/>
  <c r="DN22" i="96" s="1"/>
  <c r="DN23" i="145"/>
  <c r="DN23" i="144"/>
  <c r="DN23" i="143"/>
  <c r="DN23" i="142"/>
  <c r="DN23" i="141"/>
  <c r="DN23" i="75"/>
  <c r="DN23" i="81"/>
  <c r="DN23" i="18"/>
  <c r="DN23" i="99"/>
  <c r="DN23" i="72"/>
  <c r="DN23" i="98"/>
  <c r="DN23" i="71"/>
  <c r="DJ22" i="83"/>
  <c r="DJ22" i="96" s="1"/>
  <c r="DJ23" i="145"/>
  <c r="DJ23" i="144"/>
  <c r="DJ23" i="143"/>
  <c r="DJ23" i="142"/>
  <c r="DJ23" i="141"/>
  <c r="DJ23" i="75"/>
  <c r="DJ23" i="81"/>
  <c r="DJ23" i="99"/>
  <c r="DJ23" i="18"/>
  <c r="DJ23" i="72"/>
  <c r="DJ23" i="98"/>
  <c r="DJ23" i="71"/>
  <c r="ED21" i="83"/>
  <c r="ED21" i="96" s="1"/>
  <c r="ED22" i="144"/>
  <c r="ED22" i="145"/>
  <c r="ED22" i="143"/>
  <c r="ED22" i="142"/>
  <c r="ED22" i="141"/>
  <c r="ED22" i="75"/>
  <c r="ED22" i="99"/>
  <c r="ED22" i="81"/>
  <c r="ED22" i="72"/>
  <c r="ED22" i="18"/>
  <c r="ED22" i="71"/>
  <c r="ED22" i="98"/>
  <c r="DZ21" i="83"/>
  <c r="DZ21" i="96" s="1"/>
  <c r="DZ22" i="144"/>
  <c r="DZ22" i="145"/>
  <c r="DZ22" i="143"/>
  <c r="DZ22" i="142"/>
  <c r="DZ22" i="141"/>
  <c r="DZ22" i="99"/>
  <c r="DZ22" i="81"/>
  <c r="DZ22" i="72"/>
  <c r="DZ22" i="75"/>
  <c r="DZ22" i="18"/>
  <c r="DZ22" i="71"/>
  <c r="DZ22" i="98"/>
  <c r="DV21" i="83"/>
  <c r="DV21" i="96" s="1"/>
  <c r="DV22" i="144"/>
  <c r="DV22" i="143"/>
  <c r="DV22" i="142"/>
  <c r="DV22" i="145"/>
  <c r="DV22" i="141"/>
  <c r="DV22" i="75"/>
  <c r="DV22" i="99"/>
  <c r="DV22" i="81"/>
  <c r="DV22" i="72"/>
  <c r="DV22" i="18"/>
  <c r="DV22" i="71"/>
  <c r="DV22" i="98"/>
  <c r="DR21" i="83"/>
  <c r="DR21" i="96" s="1"/>
  <c r="DR22" i="144"/>
  <c r="DR22" i="143"/>
  <c r="DR22" i="145"/>
  <c r="DR22" i="142"/>
  <c r="DR22" i="141"/>
  <c r="DR22" i="99"/>
  <c r="DR22" i="81"/>
  <c r="DR22" i="75"/>
  <c r="DR22" i="72"/>
  <c r="DR22" i="18"/>
  <c r="DR22" i="71"/>
  <c r="DR22" i="98"/>
  <c r="DN21" i="83"/>
  <c r="DN21" i="96" s="1"/>
  <c r="DN22" i="144"/>
  <c r="DN22" i="145"/>
  <c r="DN22" i="142"/>
  <c r="DN22" i="141"/>
  <c r="DN22" i="143"/>
  <c r="DN22" i="75"/>
  <c r="DN22" i="99"/>
  <c r="DN22" i="81"/>
  <c r="DN22" i="18"/>
  <c r="DN22" i="72"/>
  <c r="DN22" i="71"/>
  <c r="DN22" i="98"/>
  <c r="DJ21" i="83"/>
  <c r="DJ21" i="96" s="1"/>
  <c r="DJ22" i="144"/>
  <c r="DJ22" i="145"/>
  <c r="DJ22" i="142"/>
  <c r="DJ22" i="143"/>
  <c r="DJ22" i="141"/>
  <c r="DJ22" i="99"/>
  <c r="DJ22" i="81"/>
  <c r="DJ22" i="75"/>
  <c r="DJ22" i="18"/>
  <c r="DJ22" i="72"/>
  <c r="DJ22" i="71"/>
  <c r="DJ22" i="98"/>
  <c r="ED20" i="83"/>
  <c r="ED20" i="96" s="1"/>
  <c r="ED21" i="145"/>
  <c r="ED21" i="144"/>
  <c r="ED21" i="143"/>
  <c r="ED21" i="142"/>
  <c r="ED21" i="141"/>
  <c r="ED21" i="75"/>
  <c r="ED21" i="99"/>
  <c r="ED21" i="81"/>
  <c r="ED21" i="72"/>
  <c r="ED21" i="18"/>
  <c r="ED21" i="71"/>
  <c r="ED21" i="98"/>
  <c r="DZ20" i="83"/>
  <c r="DZ20" i="96" s="1"/>
  <c r="DZ21" i="145"/>
  <c r="DZ21" i="144"/>
  <c r="DZ21" i="143"/>
  <c r="DZ21" i="141"/>
  <c r="DZ21" i="75"/>
  <c r="DZ21" i="142"/>
  <c r="DZ21" i="81"/>
  <c r="DZ21" i="72"/>
  <c r="DZ21" i="99"/>
  <c r="DZ21" i="18"/>
  <c r="DZ21" i="71"/>
  <c r="DZ21" i="98"/>
  <c r="DV20" i="83"/>
  <c r="DV20" i="96" s="1"/>
  <c r="DV21" i="145"/>
  <c r="DV21" i="144"/>
  <c r="DV21" i="143"/>
  <c r="DV21" i="142"/>
  <c r="DV21" i="141"/>
  <c r="DV21" i="75"/>
  <c r="DV21" i="81"/>
  <c r="DV21" i="72"/>
  <c r="DV21" i="99"/>
  <c r="DV21" i="18"/>
  <c r="DV21" i="71"/>
  <c r="DV21" i="98"/>
  <c r="DR20" i="83"/>
  <c r="DR20" i="96" s="1"/>
  <c r="DR21" i="145"/>
  <c r="DR21" i="143"/>
  <c r="DR21" i="142"/>
  <c r="DR21" i="144"/>
  <c r="DR21" i="141"/>
  <c r="DR21" i="75"/>
  <c r="DR21" i="81"/>
  <c r="DR21" i="99"/>
  <c r="DR21" i="72"/>
  <c r="DR21" i="18"/>
  <c r="DR21" i="71"/>
  <c r="DR21" i="98"/>
  <c r="DN20" i="83"/>
  <c r="DN20" i="96" s="1"/>
  <c r="DN21" i="145"/>
  <c r="DN21" i="144"/>
  <c r="DN21" i="143"/>
  <c r="DN21" i="142"/>
  <c r="DN21" i="141"/>
  <c r="DN21" i="75"/>
  <c r="DN21" i="81"/>
  <c r="DN21" i="99"/>
  <c r="DN21" i="72"/>
  <c r="DN21" i="18"/>
  <c r="DN21" i="71"/>
  <c r="DN21" i="98"/>
  <c r="DJ20" i="83"/>
  <c r="DJ20" i="96" s="1"/>
  <c r="DJ21" i="145"/>
  <c r="DJ21" i="144"/>
  <c r="DJ21" i="143"/>
  <c r="DJ21" i="141"/>
  <c r="DJ21" i="75"/>
  <c r="DJ21" i="142"/>
  <c r="DJ21" i="81"/>
  <c r="DJ21" i="72"/>
  <c r="DJ21" i="18"/>
  <c r="DJ21" i="99"/>
  <c r="DJ21" i="71"/>
  <c r="DJ21" i="98"/>
  <c r="ED19" i="83"/>
  <c r="ED19" i="96" s="1"/>
  <c r="ED20" i="145"/>
  <c r="ED20" i="144"/>
  <c r="ED20" i="143"/>
  <c r="ED20" i="142"/>
  <c r="ED20" i="141"/>
  <c r="ED20" i="81"/>
  <c r="ED20" i="75"/>
  <c r="ED20" i="99"/>
  <c r="ED20" i="72"/>
  <c r="ED20" i="18"/>
  <c r="ED20" i="71"/>
  <c r="ED20" i="98"/>
  <c r="DZ19" i="83"/>
  <c r="DZ19" i="96" s="1"/>
  <c r="DZ20" i="145"/>
  <c r="DZ20" i="144"/>
  <c r="DZ20" i="143"/>
  <c r="DZ20" i="142"/>
  <c r="DZ20" i="81"/>
  <c r="DZ20" i="99"/>
  <c r="DZ20" i="75"/>
  <c r="DZ20" i="72"/>
  <c r="DZ20" i="141"/>
  <c r="DZ20" i="18"/>
  <c r="DZ20" i="71"/>
  <c r="DZ20" i="98"/>
  <c r="DV19" i="83"/>
  <c r="DV19" i="96" s="1"/>
  <c r="DV20" i="145"/>
  <c r="DV20" i="144"/>
  <c r="DV20" i="143"/>
  <c r="DV20" i="142"/>
  <c r="DV20" i="75"/>
  <c r="DV20" i="99"/>
  <c r="DV20" i="141"/>
  <c r="DV20" i="81"/>
  <c r="DV20" i="72"/>
  <c r="DV20" i="18"/>
  <c r="DV20" i="71"/>
  <c r="DV20" i="98"/>
  <c r="DR19" i="83"/>
  <c r="DR19" i="96" s="1"/>
  <c r="DR20" i="145"/>
  <c r="DR20" i="144"/>
  <c r="DR20" i="143"/>
  <c r="DR20" i="142"/>
  <c r="DR20" i="141"/>
  <c r="DR20" i="99"/>
  <c r="DR20" i="81"/>
  <c r="DR20" i="72"/>
  <c r="DR20" i="75"/>
  <c r="DR20" i="18"/>
  <c r="DR20" i="71"/>
  <c r="DR20" i="98"/>
  <c r="DN19" i="83"/>
  <c r="DN19" i="96" s="1"/>
  <c r="DN20" i="145"/>
  <c r="DN20" i="144"/>
  <c r="DN20" i="143"/>
  <c r="DN20" i="142"/>
  <c r="DN20" i="141"/>
  <c r="DN20" i="75"/>
  <c r="DN20" i="99"/>
  <c r="DN20" i="81"/>
  <c r="DN20" i="72"/>
  <c r="DN20" i="18"/>
  <c r="DN20" i="71"/>
  <c r="DN20" i="98"/>
  <c r="DJ19" i="83"/>
  <c r="DJ19" i="96" s="1"/>
  <c r="DJ20" i="145"/>
  <c r="DJ20" i="144"/>
  <c r="DJ20" i="143"/>
  <c r="DJ20" i="142"/>
  <c r="DJ20" i="99"/>
  <c r="DJ20" i="81"/>
  <c r="DJ20" i="72"/>
  <c r="DJ20" i="141"/>
  <c r="DJ20" i="75"/>
  <c r="DJ20" i="18"/>
  <c r="DJ20" i="71"/>
  <c r="DJ20" i="98"/>
  <c r="ED17" i="83"/>
  <c r="ED17" i="96" s="1"/>
  <c r="ED18" i="145"/>
  <c r="ED18" i="144"/>
  <c r="ED18" i="142"/>
  <c r="ED18" i="143"/>
  <c r="ED18" i="141"/>
  <c r="ED18" i="75"/>
  <c r="ED18" i="81"/>
  <c r="ED18" i="72"/>
  <c r="ED18" i="99"/>
  <c r="ED18" i="18"/>
  <c r="ED18" i="71"/>
  <c r="ED18" i="98"/>
  <c r="DZ17" i="83"/>
  <c r="DZ17" i="96" s="1"/>
  <c r="DZ18" i="145"/>
  <c r="DZ18" i="144"/>
  <c r="DZ18" i="143"/>
  <c r="DZ18" i="142"/>
  <c r="DZ18" i="141"/>
  <c r="DZ18" i="75"/>
  <c r="DZ18" i="81"/>
  <c r="DZ18" i="99"/>
  <c r="DZ18" i="72"/>
  <c r="DZ18" i="18"/>
  <c r="DZ18" i="71"/>
  <c r="DZ18" i="98"/>
  <c r="DV17" i="83"/>
  <c r="DV17" i="96" s="1"/>
  <c r="DV18" i="145"/>
  <c r="DV18" i="144"/>
  <c r="DV18" i="143"/>
  <c r="DV18" i="142"/>
  <c r="DV18" i="141"/>
  <c r="DV18" i="75"/>
  <c r="DV18" i="81"/>
  <c r="DV18" i="99"/>
  <c r="DV18" i="72"/>
  <c r="DV18" i="18"/>
  <c r="DV18" i="98"/>
  <c r="DV18" i="71"/>
  <c r="DR17" i="83"/>
  <c r="DR17" i="96" s="1"/>
  <c r="DR18" i="145"/>
  <c r="DR18" i="144"/>
  <c r="DR18" i="142"/>
  <c r="DR18" i="141"/>
  <c r="DR18" i="143"/>
  <c r="DR18" i="75"/>
  <c r="DR18" i="81"/>
  <c r="DR18" i="99"/>
  <c r="DR18" i="72"/>
  <c r="DR18" i="18"/>
  <c r="DR18" i="98"/>
  <c r="DR18" i="71"/>
  <c r="DN17" i="83"/>
  <c r="DN17" i="96" s="1"/>
  <c r="DN18" i="145"/>
  <c r="DN18" i="144"/>
  <c r="DN18" i="143"/>
  <c r="DN18" i="142"/>
  <c r="DN18" i="141"/>
  <c r="DN18" i="75"/>
  <c r="DN18" i="81"/>
  <c r="DN18" i="18"/>
  <c r="DN18" i="99"/>
  <c r="DN18" i="72"/>
  <c r="DN18" i="98"/>
  <c r="DN18" i="71"/>
  <c r="DJ17" i="83"/>
  <c r="DJ17" i="96" s="1"/>
  <c r="DJ18" i="145"/>
  <c r="DJ18" i="144"/>
  <c r="DJ18" i="143"/>
  <c r="DJ18" i="142"/>
  <c r="DJ18" i="141"/>
  <c r="DJ18" i="75"/>
  <c r="DJ18" i="81"/>
  <c r="DJ18" i="18"/>
  <c r="DJ18" i="99"/>
  <c r="DJ18" i="72"/>
  <c r="DJ18" i="98"/>
  <c r="DJ18" i="71"/>
  <c r="ED16" i="83"/>
  <c r="ED16" i="96" s="1"/>
  <c r="ED17" i="144"/>
  <c r="ED17" i="143"/>
  <c r="ED17" i="145"/>
  <c r="ED17" i="142"/>
  <c r="ED17" i="141"/>
  <c r="ED17" i="75"/>
  <c r="ED17" i="99"/>
  <c r="ED17" i="81"/>
  <c r="ED17" i="72"/>
  <c r="ED17" i="18"/>
  <c r="ED17" i="71"/>
  <c r="ED17" i="98"/>
  <c r="DZ16" i="83"/>
  <c r="DZ16" i="96" s="1"/>
  <c r="DZ17" i="144"/>
  <c r="DZ17" i="145"/>
  <c r="DZ17" i="143"/>
  <c r="DZ17" i="142"/>
  <c r="DZ17" i="141"/>
  <c r="DZ17" i="99"/>
  <c r="DZ17" i="81"/>
  <c r="DZ17" i="72"/>
  <c r="DZ17" i="75"/>
  <c r="DZ17" i="18"/>
  <c r="DZ17" i="71"/>
  <c r="DZ17" i="98"/>
  <c r="DV16" i="83"/>
  <c r="DV16" i="96" s="1"/>
  <c r="DV17" i="144"/>
  <c r="DV17" i="145"/>
  <c r="DV17" i="143"/>
  <c r="DV17" i="142"/>
  <c r="DV17" i="141"/>
  <c r="DV17" i="75"/>
  <c r="DV17" i="99"/>
  <c r="DV17" i="81"/>
  <c r="DV17" i="72"/>
  <c r="DV17" i="18"/>
  <c r="DV17" i="71"/>
  <c r="DV17" i="98"/>
  <c r="DR16" i="83"/>
  <c r="DR16" i="96" s="1"/>
  <c r="DR17" i="144"/>
  <c r="DR17" i="143"/>
  <c r="DR17" i="142"/>
  <c r="DR17" i="141"/>
  <c r="DR17" i="145"/>
  <c r="DR17" i="99"/>
  <c r="DR17" i="81"/>
  <c r="DR17" i="75"/>
  <c r="DR17" i="72"/>
  <c r="DR17" i="18"/>
  <c r="DR17" i="71"/>
  <c r="DR17" i="98"/>
  <c r="DN16" i="83"/>
  <c r="DN16" i="96" s="1"/>
  <c r="DN17" i="144"/>
  <c r="DN17" i="145"/>
  <c r="DN17" i="142"/>
  <c r="DN17" i="141"/>
  <c r="DN17" i="75"/>
  <c r="DN17" i="99"/>
  <c r="DN17" i="81"/>
  <c r="DN17" i="143"/>
  <c r="DN17" i="18"/>
  <c r="DN17" i="72"/>
  <c r="DN17" i="71"/>
  <c r="DN17" i="98"/>
  <c r="DJ16" i="83"/>
  <c r="DJ16" i="96" s="1"/>
  <c r="DJ17" i="144"/>
  <c r="DJ17" i="145"/>
  <c r="DJ17" i="142"/>
  <c r="DJ17" i="141"/>
  <c r="DJ17" i="143"/>
  <c r="DJ17" i="99"/>
  <c r="DJ17" i="81"/>
  <c r="DJ17" i="75"/>
  <c r="DJ17" i="18"/>
  <c r="DJ17" i="72"/>
  <c r="DJ17" i="71"/>
  <c r="DJ17" i="98"/>
  <c r="ED14" i="83"/>
  <c r="ED14" i="96" s="1"/>
  <c r="ED15" i="145"/>
  <c r="ED15" i="144"/>
  <c r="ED15" i="143"/>
  <c r="ED15" i="141"/>
  <c r="ED15" i="75"/>
  <c r="ED15" i="142"/>
  <c r="ED15" i="99"/>
  <c r="ED15" i="72"/>
  <c r="ED15" i="81"/>
  <c r="ED15" i="18"/>
  <c r="ED15" i="71"/>
  <c r="ED15" i="98"/>
  <c r="DZ14" i="83"/>
  <c r="DZ14" i="96" s="1"/>
  <c r="DZ15" i="145"/>
  <c r="DZ15" i="144"/>
  <c r="DZ15" i="143"/>
  <c r="DZ15" i="142"/>
  <c r="DZ15" i="141"/>
  <c r="DZ15" i="75"/>
  <c r="DZ15" i="99"/>
  <c r="DZ15" i="81"/>
  <c r="DZ15" i="72"/>
  <c r="DZ15" i="18"/>
  <c r="DZ15" i="71"/>
  <c r="DZ15" i="98"/>
  <c r="DV14" i="83"/>
  <c r="DV14" i="96" s="1"/>
  <c r="DV15" i="145"/>
  <c r="DV15" i="144"/>
  <c r="DV15" i="143"/>
  <c r="DV15" i="142"/>
  <c r="DV15" i="141"/>
  <c r="DV15" i="75"/>
  <c r="DV15" i="81"/>
  <c r="DV15" i="99"/>
  <c r="DV15" i="72"/>
  <c r="DV15" i="18"/>
  <c r="DV15" i="71"/>
  <c r="DV15" i="98"/>
  <c r="DR14" i="83"/>
  <c r="DR14" i="96" s="1"/>
  <c r="DR15" i="145"/>
  <c r="DR15" i="144"/>
  <c r="DR15" i="143"/>
  <c r="DR15" i="142"/>
  <c r="DR15" i="141"/>
  <c r="DR15" i="75"/>
  <c r="DR15" i="81"/>
  <c r="DR15" i="72"/>
  <c r="DR15" i="99"/>
  <c r="DR15" i="18"/>
  <c r="DR15" i="71"/>
  <c r="DR15" i="98"/>
  <c r="DN14" i="83"/>
  <c r="DN14" i="96" s="1"/>
  <c r="DN15" i="145"/>
  <c r="DN15" i="144"/>
  <c r="DN15" i="143"/>
  <c r="DN15" i="141"/>
  <c r="DN15" i="75"/>
  <c r="DN15" i="81"/>
  <c r="DN15" i="142"/>
  <c r="DN15" i="72"/>
  <c r="DN15" i="99"/>
  <c r="DN15" i="18"/>
  <c r="DN15" i="71"/>
  <c r="DN15" i="98"/>
  <c r="DJ14" i="83"/>
  <c r="DJ14" i="96" s="1"/>
  <c r="DJ15" i="145"/>
  <c r="DJ15" i="144"/>
  <c r="DJ15" i="143"/>
  <c r="DJ15" i="142"/>
  <c r="DJ15" i="141"/>
  <c r="DJ15" i="75"/>
  <c r="DJ15" i="81"/>
  <c r="DJ15" i="99"/>
  <c r="DJ15" i="72"/>
  <c r="DJ15" i="18"/>
  <c r="DJ15" i="71"/>
  <c r="DJ15" i="98"/>
  <c r="ED13" i="83"/>
  <c r="ED13" i="96" s="1"/>
  <c r="ED14" i="145"/>
  <c r="ED14" i="144"/>
  <c r="ED14" i="143"/>
  <c r="ED14" i="142"/>
  <c r="ED14" i="75"/>
  <c r="ED14" i="81"/>
  <c r="ED14" i="141"/>
  <c r="ED14" i="99"/>
  <c r="ED14" i="72"/>
  <c r="ED14" i="18"/>
  <c r="ED14" i="71"/>
  <c r="ED14" i="98"/>
  <c r="DZ13" i="83"/>
  <c r="DZ13" i="96" s="1"/>
  <c r="DZ14" i="145"/>
  <c r="DZ14" i="144"/>
  <c r="DZ14" i="143"/>
  <c r="DZ14" i="142"/>
  <c r="DZ14" i="75"/>
  <c r="DZ14" i="141"/>
  <c r="DZ14" i="81"/>
  <c r="DZ14" i="99"/>
  <c r="DZ14" i="72"/>
  <c r="DZ14" i="18"/>
  <c r="DZ14" i="71"/>
  <c r="DZ14" i="98"/>
  <c r="DV13" i="83"/>
  <c r="DV13" i="96" s="1"/>
  <c r="DV14" i="145"/>
  <c r="DV14" i="144"/>
  <c r="DV14" i="143"/>
  <c r="DV14" i="142"/>
  <c r="DV14" i="75"/>
  <c r="DV14" i="99"/>
  <c r="DV14" i="81"/>
  <c r="DV14" i="72"/>
  <c r="DV14" i="141"/>
  <c r="DV14" i="18"/>
  <c r="DV14" i="71"/>
  <c r="DV14" i="98"/>
  <c r="DR13" i="83"/>
  <c r="DR13" i="96" s="1"/>
  <c r="DR14" i="145"/>
  <c r="DR14" i="144"/>
  <c r="DR14" i="143"/>
  <c r="DR14" i="142"/>
  <c r="DR14" i="75"/>
  <c r="DR14" i="99"/>
  <c r="DR14" i="141"/>
  <c r="DR14" i="81"/>
  <c r="DR14" i="72"/>
  <c r="DR14" i="18"/>
  <c r="DR14" i="71"/>
  <c r="DR14" i="98"/>
  <c r="DN13" i="83"/>
  <c r="DN13" i="96" s="1"/>
  <c r="DN14" i="145"/>
  <c r="DN14" i="144"/>
  <c r="DN14" i="143"/>
  <c r="DN14" i="142"/>
  <c r="DN14" i="75"/>
  <c r="DN14" i="141"/>
  <c r="DN14" i="99"/>
  <c r="DN14" i="81"/>
  <c r="DN14" i="72"/>
  <c r="DN14" i="18"/>
  <c r="DN14" i="71"/>
  <c r="DN14" i="98"/>
  <c r="DJ13" i="83"/>
  <c r="DJ13" i="96" s="1"/>
  <c r="DJ14" i="145"/>
  <c r="DJ14" i="144"/>
  <c r="DJ14" i="143"/>
  <c r="DJ14" i="142"/>
  <c r="DJ14" i="75"/>
  <c r="DJ14" i="141"/>
  <c r="DJ14" i="99"/>
  <c r="DJ14" i="81"/>
  <c r="DJ14" i="72"/>
  <c r="DJ14" i="18"/>
  <c r="DJ14" i="71"/>
  <c r="DJ14" i="98"/>
  <c r="ED11" i="83"/>
  <c r="ED11" i="96" s="1"/>
  <c r="ED12" i="145"/>
  <c r="ED12" i="144"/>
  <c r="ED12" i="143"/>
  <c r="ED12" i="142"/>
  <c r="ED12" i="141"/>
  <c r="ED12" i="75"/>
  <c r="ED12" i="81"/>
  <c r="ED12" i="99"/>
  <c r="ED12" i="72"/>
  <c r="ED12" i="18"/>
  <c r="ED12" i="71"/>
  <c r="ED12" i="98"/>
  <c r="DZ11" i="83"/>
  <c r="DZ11" i="96" s="1"/>
  <c r="DZ12" i="144"/>
  <c r="DZ12" i="145"/>
  <c r="DZ12" i="142"/>
  <c r="DZ12" i="143"/>
  <c r="DZ12" i="141"/>
  <c r="DZ12" i="75"/>
  <c r="DZ12" i="81"/>
  <c r="DZ12" i="99"/>
  <c r="DZ12" i="72"/>
  <c r="DZ12" i="18"/>
  <c r="DZ12" i="71"/>
  <c r="DZ12" i="98"/>
  <c r="DV11" i="83"/>
  <c r="DV11" i="96" s="1"/>
  <c r="DV12" i="144"/>
  <c r="DV12" i="145"/>
  <c r="DV12" i="142"/>
  <c r="DV12" i="143"/>
  <c r="DV12" i="141"/>
  <c r="DV12" i="75"/>
  <c r="DV12" i="81"/>
  <c r="DV12" i="99"/>
  <c r="DV12" i="72"/>
  <c r="DV12" i="18"/>
  <c r="DV12" i="98"/>
  <c r="DV12" i="71"/>
  <c r="DR11" i="83"/>
  <c r="DR11" i="96" s="1"/>
  <c r="DR12" i="145"/>
  <c r="DR12" i="144"/>
  <c r="DR12" i="143"/>
  <c r="DR12" i="142"/>
  <c r="DR12" i="141"/>
  <c r="DR12" i="75"/>
  <c r="DR12" i="81"/>
  <c r="DR12" i="99"/>
  <c r="DR12" i="72"/>
  <c r="DR12" i="18"/>
  <c r="DR12" i="98"/>
  <c r="DR12" i="71"/>
  <c r="DN11" i="83"/>
  <c r="DN11" i="96" s="1"/>
  <c r="DN12" i="145"/>
  <c r="DN12" i="144"/>
  <c r="DN12" i="143"/>
  <c r="DN12" i="142"/>
  <c r="DN12" i="141"/>
  <c r="DN12" i="75"/>
  <c r="DN12" i="81"/>
  <c r="DN12" i="18"/>
  <c r="DN12" i="99"/>
  <c r="DN12" i="72"/>
  <c r="DN12" i="98"/>
  <c r="DN12" i="71"/>
  <c r="DJ11" i="83"/>
  <c r="DJ11" i="96" s="1"/>
  <c r="DJ12" i="144"/>
  <c r="DJ12" i="145"/>
  <c r="DJ12" i="143"/>
  <c r="DJ12" i="142"/>
  <c r="DJ12" i="141"/>
  <c r="DJ12" i="75"/>
  <c r="DJ12" i="81"/>
  <c r="DJ12" i="99"/>
  <c r="DJ12" i="18"/>
  <c r="DJ12" i="72"/>
  <c r="DJ12" i="98"/>
  <c r="DJ12" i="71"/>
  <c r="ED10" i="83"/>
  <c r="ED10" i="96" s="1"/>
  <c r="ED11" i="145"/>
  <c r="ED11" i="144"/>
  <c r="ED11" i="143"/>
  <c r="ED11" i="142"/>
  <c r="ED11" i="75"/>
  <c r="ED11" i="141"/>
  <c r="ED11" i="99"/>
  <c r="ED11" i="81"/>
  <c r="ED11" i="72"/>
  <c r="ED11" i="18"/>
  <c r="ED11" i="71"/>
  <c r="ED11" i="98"/>
  <c r="DZ10" i="83"/>
  <c r="DZ10" i="96" s="1"/>
  <c r="DZ11" i="145"/>
  <c r="DZ11" i="144"/>
  <c r="DZ11" i="143"/>
  <c r="DZ11" i="142"/>
  <c r="DZ11" i="75"/>
  <c r="DZ11" i="141"/>
  <c r="DZ11" i="99"/>
  <c r="DZ11" i="81"/>
  <c r="DZ11" i="72"/>
  <c r="DZ11" i="18"/>
  <c r="DZ11" i="71"/>
  <c r="DZ11" i="98"/>
  <c r="DV10" i="83"/>
  <c r="DV10" i="96" s="1"/>
  <c r="DV11" i="145"/>
  <c r="DV11" i="144"/>
  <c r="DV11" i="143"/>
  <c r="DV11" i="142"/>
  <c r="DV11" i="75"/>
  <c r="DV11" i="141"/>
  <c r="DV11" i="99"/>
  <c r="DV11" i="81"/>
  <c r="DV11" i="72"/>
  <c r="DV11" i="18"/>
  <c r="DV11" i="71"/>
  <c r="DV11" i="98"/>
  <c r="DR10" i="83"/>
  <c r="DR10" i="96" s="1"/>
  <c r="DR11" i="145"/>
  <c r="DR11" i="144"/>
  <c r="DR11" i="143"/>
  <c r="DR11" i="142"/>
  <c r="DR11" i="75"/>
  <c r="DR11" i="141"/>
  <c r="DR11" i="99"/>
  <c r="DR11" i="81"/>
  <c r="DR11" i="72"/>
  <c r="DR11" i="18"/>
  <c r="DR11" i="71"/>
  <c r="DR11" i="98"/>
  <c r="DN10" i="83"/>
  <c r="DN10" i="96" s="1"/>
  <c r="DN11" i="145"/>
  <c r="DN11" i="144"/>
  <c r="DN11" i="143"/>
  <c r="DN11" i="142"/>
  <c r="DN11" i="75"/>
  <c r="DN11" i="141"/>
  <c r="DN11" i="99"/>
  <c r="DN11" i="81"/>
  <c r="DN11" i="18"/>
  <c r="DN11" i="72"/>
  <c r="DN11" i="71"/>
  <c r="DN11" i="98"/>
  <c r="DJ10" i="83"/>
  <c r="DJ10" i="96" s="1"/>
  <c r="DJ11" i="145"/>
  <c r="DJ11" i="144"/>
  <c r="DJ11" i="143"/>
  <c r="DJ11" i="142"/>
  <c r="DJ11" i="75"/>
  <c r="DJ11" i="141"/>
  <c r="DJ11" i="99"/>
  <c r="DJ11" i="81"/>
  <c r="DJ11" i="18"/>
  <c r="DJ11" i="72"/>
  <c r="DJ11" i="71"/>
  <c r="DJ11" i="98"/>
  <c r="EE9" i="3"/>
  <c r="EE7" i="83"/>
  <c r="EE7" i="96" s="1"/>
  <c r="EE8" i="145"/>
  <c r="EE8" i="144"/>
  <c r="EE8" i="143"/>
  <c r="EE8" i="141"/>
  <c r="EE8" i="142"/>
  <c r="EE8" i="75"/>
  <c r="EE8" i="81"/>
  <c r="EE8" i="99"/>
  <c r="EE8" i="18"/>
  <c r="EE8" i="72"/>
  <c r="EE8" i="71"/>
  <c r="EE8" i="98"/>
  <c r="EA9" i="3"/>
  <c r="EA7" i="83"/>
  <c r="EA7" i="96" s="1"/>
  <c r="EA8" i="145"/>
  <c r="EA8" i="144"/>
  <c r="EA8" i="143"/>
  <c r="EA8" i="142"/>
  <c r="EA8" i="141"/>
  <c r="EA8" i="75"/>
  <c r="EA8" i="81"/>
  <c r="EA8" i="99"/>
  <c r="EA8" i="18"/>
  <c r="EA8" i="72"/>
  <c r="EA8" i="71"/>
  <c r="EA8" i="98"/>
  <c r="DW9" i="3"/>
  <c r="DW7" i="83"/>
  <c r="DW7" i="96" s="1"/>
  <c r="DW8" i="145"/>
  <c r="DW8" i="144"/>
  <c r="DW8" i="143"/>
  <c r="DW8" i="141"/>
  <c r="DW8" i="75"/>
  <c r="DW8" i="142"/>
  <c r="DW8" i="99"/>
  <c r="DW8" i="18"/>
  <c r="DW8" i="72"/>
  <c r="DW8" i="81"/>
  <c r="DW8" i="98"/>
  <c r="DW8" i="71"/>
  <c r="DS9" i="3"/>
  <c r="DS7" i="83"/>
  <c r="DS7" i="96" s="1"/>
  <c r="DS8" i="145"/>
  <c r="DS8" i="143"/>
  <c r="DS8" i="144"/>
  <c r="DS8" i="141"/>
  <c r="DS8" i="75"/>
  <c r="DS8" i="142"/>
  <c r="DS8" i="99"/>
  <c r="DS8" i="18"/>
  <c r="DS8" i="72"/>
  <c r="DS8" i="81"/>
  <c r="DS8" i="98"/>
  <c r="DS8" i="71"/>
  <c r="DO9" i="3"/>
  <c r="DO7" i="83"/>
  <c r="DO7" i="96" s="1"/>
  <c r="DO8" i="145"/>
  <c r="DO8" i="144"/>
  <c r="DO8" i="143"/>
  <c r="DO8" i="141"/>
  <c r="DO8" i="142"/>
  <c r="DO8" i="75"/>
  <c r="DO8" i="99"/>
  <c r="DO8" i="18"/>
  <c r="DO8" i="81"/>
  <c r="DO8" i="72"/>
  <c r="DO8" i="98"/>
  <c r="DO8" i="71"/>
  <c r="DK9" i="3"/>
  <c r="DK7" i="83"/>
  <c r="DK7" i="96" s="1"/>
  <c r="DK8" i="145"/>
  <c r="DK8" i="144"/>
  <c r="DK8" i="143"/>
  <c r="DK8" i="142"/>
  <c r="DK8" i="141"/>
  <c r="DK8" i="75"/>
  <c r="DK8" i="99"/>
  <c r="DK8" i="81"/>
  <c r="DK8" i="18"/>
  <c r="DK8" i="72"/>
  <c r="DK8" i="98"/>
  <c r="DK8" i="71"/>
  <c r="HP28" i="145"/>
  <c r="HP28" i="144"/>
  <c r="HP28" i="143"/>
  <c r="HP28" i="142"/>
  <c r="HP28" i="75"/>
  <c r="HP28" i="141"/>
  <c r="HP28" i="72"/>
  <c r="HP28" i="99"/>
  <c r="HP28" i="81"/>
  <c r="HP28" i="18"/>
  <c r="HP28" i="71"/>
  <c r="HP28" i="98"/>
  <c r="HL28" i="145"/>
  <c r="HL28" i="144"/>
  <c r="HL28" i="143"/>
  <c r="HL28" i="142"/>
  <c r="HL28" i="75"/>
  <c r="HL28" i="99"/>
  <c r="HL28" i="72"/>
  <c r="HL28" i="141"/>
  <c r="HL28" i="81"/>
  <c r="HL28" i="18"/>
  <c r="HL28" i="71"/>
  <c r="HL28" i="98"/>
  <c r="HH28" i="145"/>
  <c r="HH28" i="144"/>
  <c r="HH28" i="143"/>
  <c r="HH28" i="142"/>
  <c r="HH28" i="75"/>
  <c r="HH28" i="141"/>
  <c r="HH28" i="99"/>
  <c r="HH28" i="81"/>
  <c r="HH28" i="72"/>
  <c r="HH28" i="18"/>
  <c r="HH28" i="71"/>
  <c r="HH28" i="98"/>
  <c r="HD28" i="145"/>
  <c r="HD28" i="144"/>
  <c r="HD28" i="142"/>
  <c r="HD28" i="143"/>
  <c r="HD28" i="141"/>
  <c r="HD28" i="75"/>
  <c r="HD28" i="81"/>
  <c r="HD28" i="72"/>
  <c r="HD28" i="99"/>
  <c r="HD28" i="18"/>
  <c r="HD28" i="71"/>
  <c r="HD28" i="98"/>
  <c r="GZ28" i="145"/>
  <c r="GZ28" i="144"/>
  <c r="GZ28" i="142"/>
  <c r="GZ28" i="143"/>
  <c r="GZ28" i="141"/>
  <c r="GZ28" i="75"/>
  <c r="GZ28" i="72"/>
  <c r="GZ28" i="99"/>
  <c r="GZ28" i="81"/>
  <c r="GZ28" i="18"/>
  <c r="GZ28" i="71"/>
  <c r="GZ28" i="98"/>
  <c r="GV28" i="145"/>
  <c r="GV28" i="144"/>
  <c r="GV28" i="143"/>
  <c r="GV28" i="142"/>
  <c r="GV28" i="141"/>
  <c r="GV28" i="75"/>
  <c r="GV28" i="99"/>
  <c r="GV28" i="72"/>
  <c r="GV28" i="81"/>
  <c r="GV28" i="18"/>
  <c r="GV28" i="71"/>
  <c r="GV28" i="98"/>
  <c r="GR28" i="145"/>
  <c r="GR28" i="144"/>
  <c r="GR28" i="143"/>
  <c r="GR28" i="142"/>
  <c r="GR28" i="141"/>
  <c r="GR28" i="75"/>
  <c r="GR28" i="99"/>
  <c r="GR28" i="81"/>
  <c r="GR28" i="72"/>
  <c r="GR28" i="18"/>
  <c r="GR28" i="71"/>
  <c r="GR28" i="98"/>
  <c r="GN28" i="145"/>
  <c r="GN28" i="144"/>
  <c r="GN28" i="142"/>
  <c r="GN28" i="141"/>
  <c r="GN28" i="75"/>
  <c r="GN28" i="99"/>
  <c r="GN28" i="143"/>
  <c r="GN28" i="81"/>
  <c r="GN28" i="72"/>
  <c r="GN28" i="18"/>
  <c r="GN28" i="71"/>
  <c r="GN28" i="98"/>
  <c r="GJ28" i="145"/>
  <c r="GJ28" i="144"/>
  <c r="GJ28" i="143"/>
  <c r="GJ28" i="142"/>
  <c r="GJ28" i="141"/>
  <c r="GJ28" i="75"/>
  <c r="GJ28" i="99"/>
  <c r="GJ28" i="81"/>
  <c r="GJ28" i="72"/>
  <c r="GJ28" i="18"/>
  <c r="GJ28" i="71"/>
  <c r="GJ28" i="98"/>
  <c r="GF28" i="145"/>
  <c r="GF28" i="144"/>
  <c r="GF28" i="143"/>
  <c r="GF28" i="142"/>
  <c r="GF28" i="141"/>
  <c r="GF28" i="75"/>
  <c r="GF28" i="99"/>
  <c r="GF28" i="81"/>
  <c r="GF28" i="72"/>
  <c r="GF28" i="18"/>
  <c r="GF28" i="71"/>
  <c r="GF28" i="98"/>
  <c r="GB28" i="145"/>
  <c r="GB28" i="144"/>
  <c r="GB28" i="143"/>
  <c r="GB28" i="142"/>
  <c r="GB28" i="141"/>
  <c r="GB28" i="75"/>
  <c r="GB28" i="99"/>
  <c r="GB28" i="81"/>
  <c r="GB28" i="72"/>
  <c r="GB28" i="18"/>
  <c r="GB28" i="71"/>
  <c r="GB28" i="98"/>
  <c r="FX28" i="145"/>
  <c r="FX28" i="143"/>
  <c r="FX28" i="142"/>
  <c r="FX28" i="144"/>
  <c r="FX28" i="141"/>
  <c r="FX28" i="75"/>
  <c r="FX28" i="99"/>
  <c r="FX28" i="81"/>
  <c r="FX28" i="72"/>
  <c r="FX28" i="18"/>
  <c r="FX28" i="71"/>
  <c r="FX28" i="98"/>
  <c r="FT28" i="145"/>
  <c r="FT28" i="143"/>
  <c r="FT28" i="144"/>
  <c r="FT28" i="142"/>
  <c r="FT28" i="141"/>
  <c r="FT28" i="75"/>
  <c r="FT28" i="99"/>
  <c r="FT28" i="81"/>
  <c r="FT28" i="72"/>
  <c r="FT28" i="18"/>
  <c r="FT28" i="71"/>
  <c r="FT28" i="98"/>
  <c r="FP28" i="145"/>
  <c r="FP28" i="144"/>
  <c r="FP28" i="143"/>
  <c r="FP28" i="142"/>
  <c r="FP28" i="75"/>
  <c r="FP28" i="99"/>
  <c r="FP28" i="141"/>
  <c r="FP28" i="81"/>
  <c r="FP28" i="72"/>
  <c r="FP28" i="18"/>
  <c r="FP28" i="71"/>
  <c r="FP28" i="98"/>
  <c r="FL28" i="145"/>
  <c r="FL28" i="144"/>
  <c r="FL28" i="143"/>
  <c r="FL28" i="142"/>
  <c r="FL28" i="75"/>
  <c r="FL28" i="141"/>
  <c r="FL28" i="99"/>
  <c r="FL28" i="81"/>
  <c r="FL28" i="72"/>
  <c r="FL28" i="18"/>
  <c r="FL28" i="71"/>
  <c r="FL28" i="98"/>
  <c r="FH28" i="145"/>
  <c r="FH28" i="143"/>
  <c r="FH28" i="144"/>
  <c r="FH28" i="75"/>
  <c r="FH28" i="141"/>
  <c r="FH28" i="99"/>
  <c r="FH28" i="81"/>
  <c r="FH28" i="18"/>
  <c r="FH28" i="142"/>
  <c r="FH28" i="72"/>
  <c r="FH28" i="71"/>
  <c r="FH28" i="98"/>
  <c r="FD28" i="145"/>
  <c r="FD28" i="143"/>
  <c r="FD28" i="144"/>
  <c r="FD28" i="142"/>
  <c r="FD28" i="75"/>
  <c r="FD28" i="99"/>
  <c r="FD28" i="141"/>
  <c r="FD28" i="18"/>
  <c r="FD28" i="81"/>
  <c r="FD28" i="72"/>
  <c r="FD28" i="71"/>
  <c r="FD28" i="98"/>
  <c r="EZ28" i="145"/>
  <c r="EZ28" i="144"/>
  <c r="EZ28" i="143"/>
  <c r="EZ28" i="142"/>
  <c r="EZ28" i="75"/>
  <c r="EZ28" i="99"/>
  <c r="EZ28" i="141"/>
  <c r="EZ28" i="72"/>
  <c r="EZ28" i="18"/>
  <c r="EZ28" i="81"/>
  <c r="EZ28" i="71"/>
  <c r="EZ28" i="98"/>
  <c r="EV28" i="145"/>
  <c r="EV28" i="144"/>
  <c r="EV28" i="143"/>
  <c r="EV28" i="142"/>
  <c r="EV28" i="75"/>
  <c r="EV28" i="141"/>
  <c r="EV28" i="99"/>
  <c r="EV28" i="72"/>
  <c r="EV28" i="81"/>
  <c r="EV28" i="18"/>
  <c r="EV28" i="71"/>
  <c r="EV28" i="98"/>
  <c r="ER28" i="145"/>
  <c r="ER28" i="143"/>
  <c r="ER28" i="144"/>
  <c r="ER28" i="75"/>
  <c r="ER28" i="141"/>
  <c r="ER28" i="99"/>
  <c r="ER28" i="142"/>
  <c r="ER28" i="81"/>
  <c r="ER28" i="72"/>
  <c r="ER28" i="18"/>
  <c r="ER28" i="71"/>
  <c r="ER28" i="98"/>
  <c r="EN28" i="145"/>
  <c r="EN28" i="143"/>
  <c r="EN28" i="144"/>
  <c r="EN28" i="142"/>
  <c r="EN28" i="75"/>
  <c r="EN28" i="99"/>
  <c r="EN28" i="72"/>
  <c r="EN28" i="18"/>
  <c r="EN28" i="141"/>
  <c r="EN28" i="81"/>
  <c r="EN28" i="71"/>
  <c r="EN28" i="98"/>
  <c r="EJ28" i="145"/>
  <c r="EJ28" i="144"/>
  <c r="EJ28" i="143"/>
  <c r="EJ28" i="142"/>
  <c r="EJ28" i="75"/>
  <c r="EJ28" i="99"/>
  <c r="EJ28" i="141"/>
  <c r="EJ28" i="72"/>
  <c r="EJ28" i="18"/>
  <c r="EJ28" i="81"/>
  <c r="EJ28" i="71"/>
  <c r="EJ28" i="98"/>
  <c r="HP27" i="145"/>
  <c r="HP27" i="144"/>
  <c r="HP27" i="142"/>
  <c r="HP27" i="143"/>
  <c r="HP27" i="141"/>
  <c r="HP27" i="75"/>
  <c r="HP27" i="81"/>
  <c r="HP27" i="72"/>
  <c r="HP27" i="99"/>
  <c r="HP27" i="18"/>
  <c r="HP27" i="71"/>
  <c r="HP27" i="98"/>
  <c r="HL27" i="145"/>
  <c r="HL27" i="144"/>
  <c r="HL27" i="142"/>
  <c r="HL27" i="143"/>
  <c r="HL27" i="141"/>
  <c r="HL27" i="75"/>
  <c r="HL27" i="81"/>
  <c r="HL27" i="99"/>
  <c r="HL27" i="72"/>
  <c r="HL27" i="18"/>
  <c r="HL27" i="71"/>
  <c r="HL27" i="98"/>
  <c r="HH27" i="145"/>
  <c r="HH27" i="144"/>
  <c r="HH27" i="143"/>
  <c r="HH27" i="142"/>
  <c r="HH27" i="141"/>
  <c r="HH27" i="75"/>
  <c r="HH27" i="81"/>
  <c r="HH27" i="72"/>
  <c r="HH27" i="18"/>
  <c r="HH27" i="99"/>
  <c r="HH27" i="71"/>
  <c r="HH27" i="98"/>
  <c r="HD27" i="145"/>
  <c r="HD27" i="144"/>
  <c r="HD27" i="142"/>
  <c r="HD27" i="143"/>
  <c r="HD27" i="75"/>
  <c r="HD27" i="81"/>
  <c r="HD27" i="141"/>
  <c r="HD27" i="72"/>
  <c r="HD27" i="18"/>
  <c r="HD27" i="99"/>
  <c r="HD27" i="71"/>
  <c r="HD27" i="98"/>
  <c r="GZ27" i="145"/>
  <c r="GZ27" i="144"/>
  <c r="GZ27" i="143"/>
  <c r="GZ27" i="142"/>
  <c r="GZ27" i="75"/>
  <c r="GZ27" i="81"/>
  <c r="GZ27" i="141"/>
  <c r="GZ27" i="72"/>
  <c r="GZ27" i="99"/>
  <c r="GZ27" i="18"/>
  <c r="GZ27" i="71"/>
  <c r="GZ27" i="98"/>
  <c r="GV27" i="145"/>
  <c r="GV27" i="144"/>
  <c r="GV27" i="143"/>
  <c r="GV27" i="142"/>
  <c r="GV27" i="75"/>
  <c r="GV27" i="141"/>
  <c r="GV27" i="81"/>
  <c r="GV27" i="72"/>
  <c r="GV27" i="18"/>
  <c r="GV27" i="99"/>
  <c r="GV27" i="71"/>
  <c r="GV27" i="98"/>
  <c r="GR27" i="145"/>
  <c r="GR27" i="144"/>
  <c r="GR27" i="143"/>
  <c r="GR27" i="142"/>
  <c r="GR27" i="75"/>
  <c r="GR27" i="141"/>
  <c r="GR27" i="81"/>
  <c r="GR27" i="72"/>
  <c r="GR27" i="99"/>
  <c r="GR27" i="18"/>
  <c r="GR27" i="71"/>
  <c r="GR27" i="98"/>
  <c r="GN27" i="145"/>
  <c r="GN27" i="144"/>
  <c r="GN27" i="142"/>
  <c r="GN27" i="75"/>
  <c r="GN27" i="143"/>
  <c r="GN27" i="141"/>
  <c r="GN27" i="81"/>
  <c r="GN27" i="99"/>
  <c r="GN27" i="72"/>
  <c r="GN27" i="18"/>
  <c r="GN27" i="71"/>
  <c r="GN27" i="98"/>
  <c r="GJ27" i="145"/>
  <c r="GJ27" i="144"/>
  <c r="GJ27" i="143"/>
  <c r="GJ27" i="142"/>
  <c r="GJ27" i="75"/>
  <c r="GJ27" i="141"/>
  <c r="GJ27" i="81"/>
  <c r="GJ27" i="72"/>
  <c r="GJ27" i="18"/>
  <c r="GJ27" i="99"/>
  <c r="GJ27" i="71"/>
  <c r="GJ27" i="98"/>
  <c r="GF27" i="145"/>
  <c r="GF27" i="144"/>
  <c r="GF27" i="143"/>
  <c r="GF27" i="142"/>
  <c r="GF27" i="75"/>
  <c r="GF27" i="141"/>
  <c r="GF27" i="81"/>
  <c r="GF27" i="72"/>
  <c r="GF27" i="18"/>
  <c r="GF27" i="99"/>
  <c r="GF27" i="71"/>
  <c r="GF27" i="98"/>
  <c r="GB27" i="145"/>
  <c r="GB27" i="144"/>
  <c r="GB27" i="143"/>
  <c r="GB27" i="142"/>
  <c r="GB27" i="75"/>
  <c r="GB27" i="141"/>
  <c r="GB27" i="81"/>
  <c r="GB27" i="72"/>
  <c r="GB27" i="99"/>
  <c r="GB27" i="18"/>
  <c r="GB27" i="71"/>
  <c r="GB27" i="98"/>
  <c r="FX27" i="145"/>
  <c r="FX27" i="144"/>
  <c r="FX27" i="142"/>
  <c r="FX27" i="75"/>
  <c r="FX27" i="141"/>
  <c r="FX27" i="143"/>
  <c r="FX27" i="81"/>
  <c r="FX27" i="99"/>
  <c r="FX27" i="72"/>
  <c r="FX27" i="18"/>
  <c r="FX27" i="71"/>
  <c r="FX27" i="98"/>
  <c r="FT27" i="145"/>
  <c r="FT27" i="144"/>
  <c r="FT27" i="143"/>
  <c r="FT27" i="142"/>
  <c r="FT27" i="75"/>
  <c r="FT27" i="141"/>
  <c r="FT27" i="81"/>
  <c r="FT27" i="72"/>
  <c r="FT27" i="18"/>
  <c r="FT27" i="99"/>
  <c r="FT27" i="71"/>
  <c r="FT27" i="98"/>
  <c r="FP27" i="145"/>
  <c r="FP27" i="144"/>
  <c r="FP27" i="143"/>
  <c r="FP27" i="142"/>
  <c r="FP27" i="75"/>
  <c r="FP27" i="141"/>
  <c r="FP27" i="81"/>
  <c r="FP27" i="72"/>
  <c r="FP27" i="18"/>
  <c r="FP27" i="99"/>
  <c r="FP27" i="71"/>
  <c r="FP27" i="98"/>
  <c r="FL27" i="145"/>
  <c r="FL27" i="144"/>
  <c r="FL27" i="143"/>
  <c r="FL27" i="142"/>
  <c r="FL27" i="75"/>
  <c r="FL27" i="141"/>
  <c r="FL27" i="81"/>
  <c r="FL27" i="72"/>
  <c r="FL27" i="99"/>
  <c r="FL27" i="18"/>
  <c r="FL27" i="71"/>
  <c r="FL27" i="98"/>
  <c r="FH27" i="145"/>
  <c r="FH27" i="144"/>
  <c r="FH27" i="142"/>
  <c r="FH27" i="75"/>
  <c r="FH27" i="143"/>
  <c r="FH27" i="141"/>
  <c r="FH27" i="81"/>
  <c r="FH27" i="99"/>
  <c r="FH27" i="72"/>
  <c r="FH27" i="18"/>
  <c r="FH27" i="71"/>
  <c r="FH27" i="98"/>
  <c r="FD27" i="145"/>
  <c r="FD27" i="144"/>
  <c r="FD27" i="143"/>
  <c r="FD27" i="142"/>
  <c r="FD27" i="75"/>
  <c r="FD27" i="141"/>
  <c r="FD27" i="81"/>
  <c r="FD27" i="72"/>
  <c r="FD27" i="18"/>
  <c r="FD27" i="99"/>
  <c r="FD27" i="71"/>
  <c r="FD27" i="98"/>
  <c r="EZ27" i="145"/>
  <c r="EZ27" i="144"/>
  <c r="EZ27" i="143"/>
  <c r="EZ27" i="142"/>
  <c r="EZ27" i="75"/>
  <c r="EZ27" i="141"/>
  <c r="EZ27" i="81"/>
  <c r="EZ27" i="18"/>
  <c r="EZ27" i="99"/>
  <c r="EZ27" i="72"/>
  <c r="EZ27" i="71"/>
  <c r="EZ27" i="98"/>
  <c r="EV27" i="145"/>
  <c r="EV27" i="144"/>
  <c r="EV27" i="143"/>
  <c r="EV27" i="142"/>
  <c r="EV27" i="75"/>
  <c r="EV27" i="141"/>
  <c r="EV27" i="81"/>
  <c r="EV27" i="99"/>
  <c r="EV27" i="18"/>
  <c r="EV27" i="72"/>
  <c r="EV27" i="71"/>
  <c r="EV27" i="98"/>
  <c r="ER27" i="145"/>
  <c r="ER27" i="144"/>
  <c r="ER27" i="142"/>
  <c r="ER27" i="143"/>
  <c r="ER27" i="75"/>
  <c r="ER27" i="141"/>
  <c r="ER27" i="81"/>
  <c r="ER27" i="99"/>
  <c r="ER27" i="18"/>
  <c r="ER27" i="72"/>
  <c r="ER27" i="71"/>
  <c r="ER27" i="98"/>
  <c r="EN27" i="145"/>
  <c r="EN27" i="144"/>
  <c r="EN27" i="143"/>
  <c r="EN27" i="142"/>
  <c r="EN27" i="75"/>
  <c r="EN27" i="141"/>
  <c r="EN27" i="81"/>
  <c r="EN27" i="18"/>
  <c r="EN27" i="72"/>
  <c r="EN27" i="99"/>
  <c r="EN27" i="71"/>
  <c r="EN27" i="98"/>
  <c r="EJ27" i="145"/>
  <c r="EJ27" i="144"/>
  <c r="EJ27" i="143"/>
  <c r="EJ27" i="142"/>
  <c r="EJ27" i="141"/>
  <c r="EJ27" i="81"/>
  <c r="EJ27" i="75"/>
  <c r="EJ27" i="18"/>
  <c r="EJ27" i="99"/>
  <c r="EJ27" i="72"/>
  <c r="EJ27" i="71"/>
  <c r="EJ27" i="98"/>
  <c r="HP26" i="145"/>
  <c r="HP26" i="144"/>
  <c r="HP26" i="143"/>
  <c r="HP26" i="142"/>
  <c r="HP26" i="75"/>
  <c r="HP26" i="81"/>
  <c r="HP26" i="99"/>
  <c r="HP26" i="141"/>
  <c r="HP26" i="72"/>
  <c r="HP26" i="18"/>
  <c r="HP26" i="71"/>
  <c r="HP26" i="98"/>
  <c r="HL26" i="145"/>
  <c r="HL26" i="144"/>
  <c r="HL26" i="143"/>
  <c r="HL26" i="142"/>
  <c r="HL26" i="75"/>
  <c r="HL26" i="81"/>
  <c r="HL26" i="141"/>
  <c r="HL26" i="99"/>
  <c r="HL26" i="72"/>
  <c r="HL26" i="18"/>
  <c r="HL26" i="71"/>
  <c r="HL26" i="98"/>
  <c r="HH26" i="145"/>
  <c r="HH26" i="144"/>
  <c r="HH26" i="143"/>
  <c r="HH26" i="142"/>
  <c r="HH26" i="141"/>
  <c r="HH26" i="81"/>
  <c r="HH26" i="75"/>
  <c r="HH26" i="99"/>
  <c r="HH26" i="72"/>
  <c r="HH26" i="18"/>
  <c r="HH26" i="71"/>
  <c r="HH26" i="98"/>
  <c r="HD26" i="145"/>
  <c r="HD26" i="144"/>
  <c r="HD26" i="142"/>
  <c r="HD26" i="143"/>
  <c r="HD26" i="141"/>
  <c r="HD26" i="81"/>
  <c r="HD26" i="75"/>
  <c r="HD26" i="99"/>
  <c r="HD26" i="72"/>
  <c r="HD26" i="18"/>
  <c r="HD26" i="71"/>
  <c r="HD26" i="98"/>
  <c r="GZ26" i="145"/>
  <c r="GZ26" i="144"/>
  <c r="GZ26" i="143"/>
  <c r="GZ26" i="142"/>
  <c r="GZ26" i="141"/>
  <c r="GZ26" i="75"/>
  <c r="GZ26" i="81"/>
  <c r="GZ26" i="99"/>
  <c r="GZ26" i="72"/>
  <c r="GZ26" i="18"/>
  <c r="GZ26" i="71"/>
  <c r="GZ26" i="98"/>
  <c r="GV26" i="145"/>
  <c r="GV26" i="144"/>
  <c r="GV26" i="143"/>
  <c r="GV26" i="141"/>
  <c r="GV26" i="75"/>
  <c r="GV26" i="99"/>
  <c r="GV26" i="81"/>
  <c r="GV26" i="142"/>
  <c r="GV26" i="72"/>
  <c r="GV26" i="18"/>
  <c r="GV26" i="71"/>
  <c r="GV26" i="98"/>
  <c r="GR26" i="145"/>
  <c r="GR26" i="144"/>
  <c r="GR26" i="143"/>
  <c r="GR26" i="141"/>
  <c r="GR26" i="142"/>
  <c r="GR26" i="75"/>
  <c r="GR26" i="99"/>
  <c r="GR26" i="81"/>
  <c r="GR26" i="72"/>
  <c r="GR26" i="18"/>
  <c r="GR26" i="71"/>
  <c r="GR26" i="98"/>
  <c r="GN26" i="145"/>
  <c r="GN26" i="144"/>
  <c r="GN26" i="142"/>
  <c r="GN26" i="141"/>
  <c r="GN26" i="75"/>
  <c r="GN26" i="143"/>
  <c r="GN26" i="99"/>
  <c r="GN26" i="81"/>
  <c r="GN26" i="72"/>
  <c r="GN26" i="18"/>
  <c r="GN26" i="71"/>
  <c r="GN26" i="98"/>
  <c r="GJ26" i="145"/>
  <c r="GJ26" i="144"/>
  <c r="GJ26" i="143"/>
  <c r="GJ26" i="142"/>
  <c r="GJ26" i="141"/>
  <c r="GJ26" i="75"/>
  <c r="GJ26" i="99"/>
  <c r="GJ26" i="81"/>
  <c r="GJ26" i="72"/>
  <c r="GJ26" i="18"/>
  <c r="GJ26" i="71"/>
  <c r="GJ26" i="98"/>
  <c r="GF26" i="145"/>
  <c r="GF26" i="144"/>
  <c r="GF26" i="143"/>
  <c r="GF26" i="141"/>
  <c r="GF26" i="75"/>
  <c r="GF26" i="99"/>
  <c r="GF26" i="81"/>
  <c r="GF26" i="142"/>
  <c r="GF26" i="72"/>
  <c r="GF26" i="18"/>
  <c r="GF26" i="71"/>
  <c r="GF26" i="98"/>
  <c r="GB26" i="145"/>
  <c r="GB26" i="144"/>
  <c r="GB26" i="143"/>
  <c r="GB26" i="141"/>
  <c r="GB26" i="142"/>
  <c r="GB26" i="75"/>
  <c r="GB26" i="99"/>
  <c r="GB26" i="81"/>
  <c r="GB26" i="72"/>
  <c r="GB26" i="18"/>
  <c r="GB26" i="71"/>
  <c r="GB26" i="98"/>
  <c r="FX26" i="145"/>
  <c r="FX26" i="144"/>
  <c r="FX26" i="143"/>
  <c r="FX26" i="142"/>
  <c r="FX26" i="141"/>
  <c r="FX26" i="75"/>
  <c r="FX26" i="99"/>
  <c r="FX26" i="81"/>
  <c r="FX26" i="72"/>
  <c r="FX26" i="18"/>
  <c r="FX26" i="71"/>
  <c r="FX26" i="98"/>
  <c r="FT26" i="145"/>
  <c r="FT26" i="144"/>
  <c r="FT26" i="143"/>
  <c r="FT26" i="142"/>
  <c r="FT26" i="141"/>
  <c r="FT26" i="75"/>
  <c r="FT26" i="99"/>
  <c r="FT26" i="81"/>
  <c r="FT26" i="72"/>
  <c r="FT26" i="18"/>
  <c r="FT26" i="71"/>
  <c r="FT26" i="98"/>
  <c r="FP26" i="145"/>
  <c r="FP26" i="144"/>
  <c r="FP26" i="143"/>
  <c r="FP26" i="142"/>
  <c r="FP26" i="75"/>
  <c r="FP26" i="99"/>
  <c r="FP26" i="81"/>
  <c r="FP26" i="141"/>
  <c r="FP26" i="72"/>
  <c r="FP26" i="18"/>
  <c r="FP26" i="71"/>
  <c r="FP26" i="98"/>
  <c r="FL26" i="145"/>
  <c r="FL26" i="144"/>
  <c r="FL26" i="143"/>
  <c r="FL26" i="142"/>
  <c r="FL26" i="75"/>
  <c r="FL26" i="99"/>
  <c r="FL26" i="81"/>
  <c r="FL26" i="141"/>
  <c r="FL26" i="72"/>
  <c r="FL26" i="18"/>
  <c r="FL26" i="71"/>
  <c r="FL26" i="98"/>
  <c r="FH26" i="145"/>
  <c r="FH26" i="144"/>
  <c r="FH26" i="143"/>
  <c r="FH26" i="142"/>
  <c r="FH26" i="75"/>
  <c r="FH26" i="141"/>
  <c r="FH26" i="99"/>
  <c r="FH26" i="81"/>
  <c r="FH26" i="72"/>
  <c r="FH26" i="18"/>
  <c r="FH26" i="71"/>
  <c r="FH26" i="98"/>
  <c r="FD26" i="145"/>
  <c r="FD26" i="144"/>
  <c r="FD26" i="143"/>
  <c r="FD26" i="142"/>
  <c r="FD26" i="75"/>
  <c r="FD26" i="141"/>
  <c r="FD26" i="99"/>
  <c r="FD26" i="81"/>
  <c r="FD26" i="72"/>
  <c r="FD26" i="18"/>
  <c r="FD26" i="71"/>
  <c r="FD26" i="98"/>
  <c r="EZ26" i="145"/>
  <c r="EZ26" i="144"/>
  <c r="EZ26" i="143"/>
  <c r="EZ26" i="142"/>
  <c r="EZ26" i="75"/>
  <c r="EZ26" i="99"/>
  <c r="EZ26" i="81"/>
  <c r="EZ26" i="72"/>
  <c r="EZ26" i="18"/>
  <c r="EZ26" i="141"/>
  <c r="EZ26" i="71"/>
  <c r="EZ26" i="98"/>
  <c r="EV26" i="145"/>
  <c r="EV26" i="144"/>
  <c r="EV26" i="143"/>
  <c r="EV26" i="142"/>
  <c r="EV26" i="75"/>
  <c r="EV26" i="99"/>
  <c r="EV26" i="81"/>
  <c r="EV26" i="141"/>
  <c r="EV26" i="72"/>
  <c r="EV26" i="18"/>
  <c r="EV26" i="71"/>
  <c r="EV26" i="98"/>
  <c r="ER26" i="145"/>
  <c r="ER26" i="144"/>
  <c r="ER26" i="143"/>
  <c r="ER26" i="142"/>
  <c r="ER26" i="75"/>
  <c r="ER26" i="141"/>
  <c r="ER26" i="99"/>
  <c r="ER26" i="81"/>
  <c r="ER26" i="72"/>
  <c r="ER26" i="18"/>
  <c r="ER26" i="71"/>
  <c r="ER26" i="98"/>
  <c r="EN26" i="145"/>
  <c r="EN26" i="144"/>
  <c r="EN26" i="143"/>
  <c r="EN26" i="142"/>
  <c r="EN26" i="75"/>
  <c r="EN26" i="141"/>
  <c r="EN26" i="99"/>
  <c r="EN26" i="81"/>
  <c r="EN26" i="72"/>
  <c r="EN26" i="18"/>
  <c r="EN26" i="71"/>
  <c r="EN26" i="98"/>
  <c r="EJ26" i="145"/>
  <c r="EJ26" i="144"/>
  <c r="EJ26" i="143"/>
  <c r="EJ26" i="142"/>
  <c r="EJ26" i="75"/>
  <c r="EJ26" i="99"/>
  <c r="EJ26" i="81"/>
  <c r="EJ26" i="72"/>
  <c r="EJ26" i="18"/>
  <c r="EJ26" i="141"/>
  <c r="EJ26" i="71"/>
  <c r="EJ26" i="98"/>
  <c r="HP25" i="145"/>
  <c r="HP25" i="144"/>
  <c r="HP25" i="142"/>
  <c r="HP25" i="143"/>
  <c r="HP25" i="75"/>
  <c r="HP25" i="141"/>
  <c r="HP25" i="81"/>
  <c r="HP25" i="18"/>
  <c r="HP25" i="72"/>
  <c r="HP25" i="99"/>
  <c r="HP25" i="71"/>
  <c r="HP25" i="98"/>
  <c r="HL25" i="145"/>
  <c r="HL25" i="144"/>
  <c r="HL25" i="142"/>
  <c r="HL25" i="143"/>
  <c r="HL25" i="75"/>
  <c r="HL25" i="141"/>
  <c r="HL25" i="81"/>
  <c r="HL25" i="18"/>
  <c r="HL25" i="99"/>
  <c r="HL25" i="72"/>
  <c r="HL25" i="71"/>
  <c r="HL25" i="98"/>
  <c r="HH25" i="145"/>
  <c r="HH25" i="144"/>
  <c r="HH25" i="143"/>
  <c r="HH25" i="142"/>
  <c r="HH25" i="75"/>
  <c r="HH25" i="141"/>
  <c r="HH25" i="81"/>
  <c r="HH25" i="99"/>
  <c r="HH25" i="18"/>
  <c r="HH25" i="72"/>
  <c r="HH25" i="71"/>
  <c r="HH25" i="98"/>
  <c r="HD25" i="145"/>
  <c r="HD25" i="144"/>
  <c r="HD25" i="142"/>
  <c r="HD25" i="75"/>
  <c r="HD25" i="141"/>
  <c r="HD25" i="143"/>
  <c r="HD25" i="81"/>
  <c r="HD25" i="99"/>
  <c r="HD25" i="18"/>
  <c r="HD25" i="72"/>
  <c r="HD25" i="71"/>
  <c r="HD25" i="98"/>
  <c r="GZ25" i="145"/>
  <c r="GZ25" i="144"/>
  <c r="GZ25" i="142"/>
  <c r="GZ25" i="143"/>
  <c r="GZ25" i="75"/>
  <c r="GZ25" i="141"/>
  <c r="GZ25" i="81"/>
  <c r="GZ25" i="18"/>
  <c r="GZ25" i="72"/>
  <c r="GZ25" i="99"/>
  <c r="GZ25" i="71"/>
  <c r="GZ25" i="98"/>
  <c r="GV25" i="145"/>
  <c r="GV25" i="144"/>
  <c r="GV25" i="142"/>
  <c r="GV25" i="143"/>
  <c r="GV25" i="75"/>
  <c r="GV25" i="141"/>
  <c r="GV25" i="81"/>
  <c r="GV25" i="99"/>
  <c r="GV25" i="18"/>
  <c r="GV25" i="72"/>
  <c r="GV25" i="71"/>
  <c r="GV25" i="98"/>
  <c r="GR25" i="145"/>
  <c r="GR25" i="144"/>
  <c r="GR25" i="143"/>
  <c r="GR25" i="142"/>
  <c r="GR25" i="75"/>
  <c r="GR25" i="141"/>
  <c r="GR25" i="81"/>
  <c r="GR25" i="99"/>
  <c r="GR25" i="18"/>
  <c r="GR25" i="72"/>
  <c r="GR25" i="71"/>
  <c r="GR25" i="98"/>
  <c r="GN25" i="145"/>
  <c r="GN25" i="144"/>
  <c r="GN25" i="142"/>
  <c r="GN25" i="75"/>
  <c r="GN25" i="143"/>
  <c r="GN25" i="141"/>
  <c r="GN25" i="81"/>
  <c r="GN25" i="18"/>
  <c r="GN25" i="72"/>
  <c r="GN25" i="99"/>
  <c r="GN25" i="71"/>
  <c r="GN25" i="98"/>
  <c r="GJ25" i="145"/>
  <c r="GJ25" i="144"/>
  <c r="GJ25" i="142"/>
  <c r="GJ25" i="143"/>
  <c r="GJ25" i="75"/>
  <c r="GJ25" i="141"/>
  <c r="GJ25" i="81"/>
  <c r="GJ25" i="18"/>
  <c r="GJ25" i="99"/>
  <c r="GJ25" i="72"/>
  <c r="GJ25" i="71"/>
  <c r="GJ25" i="98"/>
  <c r="GF25" i="145"/>
  <c r="GF25" i="144"/>
  <c r="GF25" i="143"/>
  <c r="GF25" i="142"/>
  <c r="GF25" i="75"/>
  <c r="GF25" i="141"/>
  <c r="GF25" i="81"/>
  <c r="GF25" i="99"/>
  <c r="GF25" i="18"/>
  <c r="GF25" i="72"/>
  <c r="GF25" i="71"/>
  <c r="GF25" i="98"/>
  <c r="GB25" i="145"/>
  <c r="GB25" i="144"/>
  <c r="GB25" i="142"/>
  <c r="GB25" i="75"/>
  <c r="GB25" i="143"/>
  <c r="GB25" i="141"/>
  <c r="GB25" i="81"/>
  <c r="GB25" i="99"/>
  <c r="GB25" i="18"/>
  <c r="GB25" i="72"/>
  <c r="GB25" i="71"/>
  <c r="GB25" i="98"/>
  <c r="FX25" i="145"/>
  <c r="FX25" i="144"/>
  <c r="FX25" i="142"/>
  <c r="FX25" i="143"/>
  <c r="FX25" i="75"/>
  <c r="FX25" i="141"/>
  <c r="FX25" i="81"/>
  <c r="FX25" i="18"/>
  <c r="FX25" i="72"/>
  <c r="FX25" i="99"/>
  <c r="FX25" i="71"/>
  <c r="FX25" i="98"/>
  <c r="FT25" i="145"/>
  <c r="FT25" i="144"/>
  <c r="FT25" i="142"/>
  <c r="FT25" i="143"/>
  <c r="FT25" i="75"/>
  <c r="FT25" i="141"/>
  <c r="FT25" i="81"/>
  <c r="FT25" i="18"/>
  <c r="FT25" i="99"/>
  <c r="FT25" i="72"/>
  <c r="FT25" i="71"/>
  <c r="FT25" i="98"/>
  <c r="FP25" i="144"/>
  <c r="FP25" i="145"/>
  <c r="FP25" i="143"/>
  <c r="FP25" i="142"/>
  <c r="FP25" i="75"/>
  <c r="FP25" i="141"/>
  <c r="FP25" i="81"/>
  <c r="FP25" i="99"/>
  <c r="FP25" i="18"/>
  <c r="FP25" i="72"/>
  <c r="FP25" i="71"/>
  <c r="FP25" i="98"/>
  <c r="FL25" i="144"/>
  <c r="FL25" i="145"/>
  <c r="FL25" i="142"/>
  <c r="FL25" i="143"/>
  <c r="FL25" i="75"/>
  <c r="FL25" i="141"/>
  <c r="FL25" i="81"/>
  <c r="FL25" i="99"/>
  <c r="FL25" i="18"/>
  <c r="FL25" i="72"/>
  <c r="FL25" i="71"/>
  <c r="FL25" i="98"/>
  <c r="FH25" i="144"/>
  <c r="FH25" i="145"/>
  <c r="FH25" i="142"/>
  <c r="FH25" i="143"/>
  <c r="FH25" i="75"/>
  <c r="FH25" i="141"/>
  <c r="FH25" i="81"/>
  <c r="FH25" i="18"/>
  <c r="FH25" i="72"/>
  <c r="FH25" i="99"/>
  <c r="FH25" i="71"/>
  <c r="FH25" i="98"/>
  <c r="FD25" i="144"/>
  <c r="FD25" i="145"/>
  <c r="FD25" i="142"/>
  <c r="FD25" i="143"/>
  <c r="FD25" i="75"/>
  <c r="FD25" i="141"/>
  <c r="FD25" i="81"/>
  <c r="FD25" i="18"/>
  <c r="FD25" i="99"/>
  <c r="FD25" i="72"/>
  <c r="FD25" i="71"/>
  <c r="FD25" i="98"/>
  <c r="EZ25" i="144"/>
  <c r="EZ25" i="145"/>
  <c r="EZ25" i="143"/>
  <c r="EZ25" i="142"/>
  <c r="EZ25" i="75"/>
  <c r="EZ25" i="141"/>
  <c r="EZ25" i="81"/>
  <c r="EZ25" i="99"/>
  <c r="EZ25" i="18"/>
  <c r="EZ25" i="72"/>
  <c r="EZ25" i="71"/>
  <c r="EZ25" i="98"/>
  <c r="EV25" i="144"/>
  <c r="EV25" i="145"/>
  <c r="EV25" i="142"/>
  <c r="EV25" i="75"/>
  <c r="EV25" i="141"/>
  <c r="EV25" i="143"/>
  <c r="EV25" i="81"/>
  <c r="EV25" i="99"/>
  <c r="EV25" i="18"/>
  <c r="EV25" i="72"/>
  <c r="EV25" i="71"/>
  <c r="EV25" i="98"/>
  <c r="ER25" i="144"/>
  <c r="ER25" i="142"/>
  <c r="ER25" i="143"/>
  <c r="ER25" i="75"/>
  <c r="ER25" i="141"/>
  <c r="ER25" i="145"/>
  <c r="ER25" i="81"/>
  <c r="ER25" i="18"/>
  <c r="ER25" i="72"/>
  <c r="ER25" i="99"/>
  <c r="ER25" i="71"/>
  <c r="ER25" i="98"/>
  <c r="EN25" i="144"/>
  <c r="EN25" i="145"/>
  <c r="EN25" i="142"/>
  <c r="EN25" i="143"/>
  <c r="EN25" i="75"/>
  <c r="EN25" i="141"/>
  <c r="EN25" i="81"/>
  <c r="EN25" i="18"/>
  <c r="EN25" i="99"/>
  <c r="EN25" i="72"/>
  <c r="EN25" i="71"/>
  <c r="EN25" i="98"/>
  <c r="EJ25" i="144"/>
  <c r="EJ25" i="145"/>
  <c r="EJ25" i="143"/>
  <c r="EJ25" i="142"/>
  <c r="EJ25" i="141"/>
  <c r="EJ25" i="75"/>
  <c r="EJ25" i="81"/>
  <c r="EJ25" i="99"/>
  <c r="EJ25" i="18"/>
  <c r="EJ25" i="72"/>
  <c r="EJ25" i="71"/>
  <c r="EJ25" i="98"/>
  <c r="HK23" i="145"/>
  <c r="HK23" i="144"/>
  <c r="HK23" i="143"/>
  <c r="HK23" i="142"/>
  <c r="HK23" i="75"/>
  <c r="HK23" i="141"/>
  <c r="HK23" i="99"/>
  <c r="HK23" i="81"/>
  <c r="HK23" i="72"/>
  <c r="HK23" i="18"/>
  <c r="HK23" i="71"/>
  <c r="HK23" i="98"/>
  <c r="HG23" i="145"/>
  <c r="HG23" i="144"/>
  <c r="HG23" i="143"/>
  <c r="HG23" i="142"/>
  <c r="HG23" i="75"/>
  <c r="HG23" i="141"/>
  <c r="HG23" i="99"/>
  <c r="HG23" i="81"/>
  <c r="HG23" i="72"/>
  <c r="HG23" i="18"/>
  <c r="HG23" i="71"/>
  <c r="HG23" i="98"/>
  <c r="HC23" i="145"/>
  <c r="HC23" i="143"/>
  <c r="HC23" i="142"/>
  <c r="HC23" i="75"/>
  <c r="HC23" i="144"/>
  <c r="HC23" i="141"/>
  <c r="HC23" i="99"/>
  <c r="HC23" i="81"/>
  <c r="HC23" i="72"/>
  <c r="HC23" i="18"/>
  <c r="HC23" i="71"/>
  <c r="HC23" i="98"/>
  <c r="GY23" i="145"/>
  <c r="GY23" i="144"/>
  <c r="GY23" i="143"/>
  <c r="GY23" i="142"/>
  <c r="GY23" i="75"/>
  <c r="GY23" i="99"/>
  <c r="GY23" i="81"/>
  <c r="GY23" i="72"/>
  <c r="GY23" i="18"/>
  <c r="GY23" i="141"/>
  <c r="GY23" i="71"/>
  <c r="GY23" i="98"/>
  <c r="GU23" i="144"/>
  <c r="GU23" i="143"/>
  <c r="GU23" i="142"/>
  <c r="GU23" i="145"/>
  <c r="GU23" i="75"/>
  <c r="GU23" i="99"/>
  <c r="GU23" i="141"/>
  <c r="GU23" i="81"/>
  <c r="GU23" i="72"/>
  <c r="GU23" i="18"/>
  <c r="GU23" i="71"/>
  <c r="GU23" i="98"/>
  <c r="GQ23" i="145"/>
  <c r="GQ23" i="144"/>
  <c r="GQ23" i="143"/>
  <c r="GQ23" i="142"/>
  <c r="GQ23" i="141"/>
  <c r="GQ23" i="75"/>
  <c r="GQ23" i="99"/>
  <c r="GQ23" i="81"/>
  <c r="GQ23" i="72"/>
  <c r="GQ23" i="18"/>
  <c r="GQ23" i="71"/>
  <c r="GQ23" i="98"/>
  <c r="GM23" i="145"/>
  <c r="GM23" i="143"/>
  <c r="GM23" i="142"/>
  <c r="GM23" i="144"/>
  <c r="GM23" i="141"/>
  <c r="GM23" i="75"/>
  <c r="GM23" i="99"/>
  <c r="GM23" i="81"/>
  <c r="GM23" i="72"/>
  <c r="GM23" i="18"/>
  <c r="GM23" i="71"/>
  <c r="GM23" i="98"/>
  <c r="GI23" i="145"/>
  <c r="GI23" i="143"/>
  <c r="GI23" i="144"/>
  <c r="GI23" i="142"/>
  <c r="GI23" i="141"/>
  <c r="GI23" i="75"/>
  <c r="GI23" i="99"/>
  <c r="GI23" i="81"/>
  <c r="GI23" i="72"/>
  <c r="GI23" i="18"/>
  <c r="GI23" i="71"/>
  <c r="GI23" i="98"/>
  <c r="GE23" i="143"/>
  <c r="GE23" i="144"/>
  <c r="GE23" i="145"/>
  <c r="GE23" i="142"/>
  <c r="GE23" i="141"/>
  <c r="GE23" i="75"/>
  <c r="GE23" i="99"/>
  <c r="GE23" i="81"/>
  <c r="GE23" i="72"/>
  <c r="GE23" i="18"/>
  <c r="GE23" i="71"/>
  <c r="GE23" i="98"/>
  <c r="GA23" i="145"/>
  <c r="GA23" i="144"/>
  <c r="GA23" i="143"/>
  <c r="GA23" i="142"/>
  <c r="GA23" i="141"/>
  <c r="GA23" i="75"/>
  <c r="GA23" i="99"/>
  <c r="GA23" i="81"/>
  <c r="GA23" i="72"/>
  <c r="GA23" i="18"/>
  <c r="GA23" i="71"/>
  <c r="GA23" i="98"/>
  <c r="FW23" i="145"/>
  <c r="FW23" i="144"/>
  <c r="FW23" i="143"/>
  <c r="FW23" i="142"/>
  <c r="FW23" i="141"/>
  <c r="FW23" i="75"/>
  <c r="FW23" i="99"/>
  <c r="FW23" i="81"/>
  <c r="FW23" i="72"/>
  <c r="FW23" i="18"/>
  <c r="FW23" i="71"/>
  <c r="FW23" i="98"/>
  <c r="FS23" i="145"/>
  <c r="FS23" i="144"/>
  <c r="FS23" i="143"/>
  <c r="FS23" i="142"/>
  <c r="FS23" i="141"/>
  <c r="FS23" i="75"/>
  <c r="FS23" i="99"/>
  <c r="FS23" i="81"/>
  <c r="FS23" i="72"/>
  <c r="FS23" i="18"/>
  <c r="FS23" i="71"/>
  <c r="FS23" i="98"/>
  <c r="FO23" i="145"/>
  <c r="FO23" i="144"/>
  <c r="FO23" i="143"/>
  <c r="FO23" i="142"/>
  <c r="FO23" i="75"/>
  <c r="FO23" i="141"/>
  <c r="FO23" i="99"/>
  <c r="FO23" i="81"/>
  <c r="FO23" i="72"/>
  <c r="FO23" i="18"/>
  <c r="FO23" i="71"/>
  <c r="FO23" i="98"/>
  <c r="FK23" i="145"/>
  <c r="FK23" i="144"/>
  <c r="FK23" i="143"/>
  <c r="FK23" i="142"/>
  <c r="FK23" i="75"/>
  <c r="FK23" i="141"/>
  <c r="FK23" i="99"/>
  <c r="FK23" i="81"/>
  <c r="FK23" i="72"/>
  <c r="FK23" i="18"/>
  <c r="FK23" i="71"/>
  <c r="FK23" i="98"/>
  <c r="FG23" i="145"/>
  <c r="FG23" i="144"/>
  <c r="FG23" i="143"/>
  <c r="FG23" i="142"/>
  <c r="FG23" i="75"/>
  <c r="FG23" i="141"/>
  <c r="FG23" i="99"/>
  <c r="FG23" i="81"/>
  <c r="FG23" i="18"/>
  <c r="FG23" i="72"/>
  <c r="FG23" i="71"/>
  <c r="FG23" i="98"/>
  <c r="FC23" i="145"/>
  <c r="FC23" i="144"/>
  <c r="FC23" i="143"/>
  <c r="FC23" i="142"/>
  <c r="FC23" i="75"/>
  <c r="FC23" i="141"/>
  <c r="FC23" i="99"/>
  <c r="FC23" i="81"/>
  <c r="FC23" i="18"/>
  <c r="FC23" i="72"/>
  <c r="FC23" i="71"/>
  <c r="FC23" i="98"/>
  <c r="EY23" i="145"/>
  <c r="EY23" i="144"/>
  <c r="EY23" i="143"/>
  <c r="EY23" i="142"/>
  <c r="EY23" i="75"/>
  <c r="EY23" i="141"/>
  <c r="EY23" i="99"/>
  <c r="EY23" i="81"/>
  <c r="EY23" i="18"/>
  <c r="EY23" i="72"/>
  <c r="EY23" i="71"/>
  <c r="EY23" i="98"/>
  <c r="EU23" i="145"/>
  <c r="EU23" i="144"/>
  <c r="EU23" i="143"/>
  <c r="EU23" i="142"/>
  <c r="EU23" i="75"/>
  <c r="EU23" i="141"/>
  <c r="EU23" i="99"/>
  <c r="EU23" i="81"/>
  <c r="EU23" i="18"/>
  <c r="EU23" i="72"/>
  <c r="EU23" i="71"/>
  <c r="EU23" i="98"/>
  <c r="EQ23" i="145"/>
  <c r="EQ23" i="144"/>
  <c r="EQ23" i="143"/>
  <c r="EQ23" i="142"/>
  <c r="EQ23" i="75"/>
  <c r="EQ23" i="141"/>
  <c r="EQ23" i="99"/>
  <c r="EQ23" i="81"/>
  <c r="EQ23" i="18"/>
  <c r="EQ23" i="72"/>
  <c r="EQ23" i="71"/>
  <c r="EQ23" i="98"/>
  <c r="EM23" i="145"/>
  <c r="EM23" i="144"/>
  <c r="EM23" i="143"/>
  <c r="EM23" i="142"/>
  <c r="EM23" i="141"/>
  <c r="EM23" i="99"/>
  <c r="EM23" i="75"/>
  <c r="EM23" i="81"/>
  <c r="EM23" i="18"/>
  <c r="EM23" i="72"/>
  <c r="EM23" i="71"/>
  <c r="EM23" i="98"/>
  <c r="EI23" i="145"/>
  <c r="EI23" i="144"/>
  <c r="EI23" i="143"/>
  <c r="EI23" i="142"/>
  <c r="EI23" i="141"/>
  <c r="EI23" i="99"/>
  <c r="EI23" i="81"/>
  <c r="EI23" i="75"/>
  <c r="EI23" i="18"/>
  <c r="EI23" i="72"/>
  <c r="EI23" i="71"/>
  <c r="EI23" i="98"/>
  <c r="HO22" i="145"/>
  <c r="HO22" i="143"/>
  <c r="HO22" i="144"/>
  <c r="HO22" i="141"/>
  <c r="HO22" i="75"/>
  <c r="HO22" i="142"/>
  <c r="HO22" i="99"/>
  <c r="HO22" i="81"/>
  <c r="HO22" i="18"/>
  <c r="HO22" i="72"/>
  <c r="HO22" i="71"/>
  <c r="HO22" i="98"/>
  <c r="HK22" i="145"/>
  <c r="HK22" i="144"/>
  <c r="HK22" i="143"/>
  <c r="HK22" i="141"/>
  <c r="HK22" i="142"/>
  <c r="HK22" i="75"/>
  <c r="HK22" i="99"/>
  <c r="HK22" i="18"/>
  <c r="HK22" i="72"/>
  <c r="HK22" i="81"/>
  <c r="HK22" i="71"/>
  <c r="HK22" i="98"/>
  <c r="HG22" i="145"/>
  <c r="HG22" i="144"/>
  <c r="HG22" i="143"/>
  <c r="HG22" i="142"/>
  <c r="HG22" i="141"/>
  <c r="HG22" i="75"/>
  <c r="HG22" i="99"/>
  <c r="HG22" i="18"/>
  <c r="HG22" i="81"/>
  <c r="HG22" i="72"/>
  <c r="HG22" i="71"/>
  <c r="HG22" i="98"/>
  <c r="HC22" i="145"/>
  <c r="HC22" i="144"/>
  <c r="HC22" i="143"/>
  <c r="HC22" i="75"/>
  <c r="HC22" i="141"/>
  <c r="HC22" i="99"/>
  <c r="HC22" i="142"/>
  <c r="HC22" i="18"/>
  <c r="HC22" i="81"/>
  <c r="HC22" i="72"/>
  <c r="HC22" i="71"/>
  <c r="HC22" i="98"/>
  <c r="GY22" i="145"/>
  <c r="GY22" i="143"/>
  <c r="GY22" i="144"/>
  <c r="GY22" i="142"/>
  <c r="GY22" i="75"/>
  <c r="GY22" i="141"/>
  <c r="GY22" i="99"/>
  <c r="GY22" i="81"/>
  <c r="GY22" i="18"/>
  <c r="GY22" i="72"/>
  <c r="GY22" i="71"/>
  <c r="GY22" i="98"/>
  <c r="GU22" i="145"/>
  <c r="GU22" i="144"/>
  <c r="GU22" i="143"/>
  <c r="GU22" i="142"/>
  <c r="GU22" i="141"/>
  <c r="GU22" i="75"/>
  <c r="GU22" i="99"/>
  <c r="GU22" i="18"/>
  <c r="GU22" i="81"/>
  <c r="GU22" i="72"/>
  <c r="GU22" i="71"/>
  <c r="GU22" i="98"/>
  <c r="GQ22" i="145"/>
  <c r="GQ22" i="144"/>
  <c r="GQ22" i="143"/>
  <c r="GQ22" i="142"/>
  <c r="GQ22" i="141"/>
  <c r="GQ22" i="99"/>
  <c r="GQ22" i="18"/>
  <c r="GQ22" i="75"/>
  <c r="GQ22" i="81"/>
  <c r="GQ22" i="72"/>
  <c r="GQ22" i="71"/>
  <c r="GQ22" i="98"/>
  <c r="GM22" i="145"/>
  <c r="GM22" i="144"/>
  <c r="GM22" i="143"/>
  <c r="GM22" i="142"/>
  <c r="GM22" i="141"/>
  <c r="GM22" i="75"/>
  <c r="GM22" i="99"/>
  <c r="GM22" i="18"/>
  <c r="GM22" i="81"/>
  <c r="GM22" i="72"/>
  <c r="GM22" i="71"/>
  <c r="GM22" i="98"/>
  <c r="GI22" i="145"/>
  <c r="GI22" i="143"/>
  <c r="GI22" i="142"/>
  <c r="GI22" i="141"/>
  <c r="GI22" i="144"/>
  <c r="GI22" i="75"/>
  <c r="GI22" i="99"/>
  <c r="GI22" i="81"/>
  <c r="GI22" i="18"/>
  <c r="GI22" i="72"/>
  <c r="GI22" i="71"/>
  <c r="GI22" i="98"/>
  <c r="GE22" i="145"/>
  <c r="GE22" i="144"/>
  <c r="GE22" i="143"/>
  <c r="GE22" i="142"/>
  <c r="GE22" i="141"/>
  <c r="GE22" i="75"/>
  <c r="GE22" i="99"/>
  <c r="GE22" i="18"/>
  <c r="GE22" i="81"/>
  <c r="GE22" i="72"/>
  <c r="GE22" i="71"/>
  <c r="GE22" i="98"/>
  <c r="GA22" i="145"/>
  <c r="GA22" i="144"/>
  <c r="GA22" i="143"/>
  <c r="GA22" i="142"/>
  <c r="GA22" i="141"/>
  <c r="GA22" i="99"/>
  <c r="GA22" i="18"/>
  <c r="GA22" i="75"/>
  <c r="GA22" i="81"/>
  <c r="GA22" i="72"/>
  <c r="GA22" i="71"/>
  <c r="GA22" i="98"/>
  <c r="FW22" i="145"/>
  <c r="FW22" i="144"/>
  <c r="FW22" i="143"/>
  <c r="FW22" i="142"/>
  <c r="FW22" i="141"/>
  <c r="FW22" i="75"/>
  <c r="FW22" i="99"/>
  <c r="FW22" i="18"/>
  <c r="FW22" i="81"/>
  <c r="FW22" i="72"/>
  <c r="FW22" i="71"/>
  <c r="FW22" i="98"/>
  <c r="FS22" i="145"/>
  <c r="FS22" i="144"/>
  <c r="FS22" i="143"/>
  <c r="FS22" i="142"/>
  <c r="FS22" i="141"/>
  <c r="FS22" i="75"/>
  <c r="FS22" i="99"/>
  <c r="FS22" i="81"/>
  <c r="FS22" i="18"/>
  <c r="FS22" i="72"/>
  <c r="FS22" i="71"/>
  <c r="FS22" i="98"/>
  <c r="FO22" i="145"/>
  <c r="FO22" i="144"/>
  <c r="FO22" i="143"/>
  <c r="FO22" i="142"/>
  <c r="FO22" i="141"/>
  <c r="FO22" i="75"/>
  <c r="FO22" i="99"/>
  <c r="FO22" i="18"/>
  <c r="FO22" i="81"/>
  <c r="FO22" i="72"/>
  <c r="FO22" i="71"/>
  <c r="FO22" i="98"/>
  <c r="FK22" i="145"/>
  <c r="FK22" i="144"/>
  <c r="FK22" i="143"/>
  <c r="FK22" i="142"/>
  <c r="FK22" i="141"/>
  <c r="FK22" i="99"/>
  <c r="FK22" i="75"/>
  <c r="FK22" i="18"/>
  <c r="FK22" i="81"/>
  <c r="FK22" i="72"/>
  <c r="FK22" i="71"/>
  <c r="FK22" i="98"/>
  <c r="FG22" i="145"/>
  <c r="FG22" i="144"/>
  <c r="FG22" i="143"/>
  <c r="FG22" i="142"/>
  <c r="FG22" i="141"/>
  <c r="FG22" i="75"/>
  <c r="FG22" i="99"/>
  <c r="FG22" i="18"/>
  <c r="FG22" i="81"/>
  <c r="FG22" i="72"/>
  <c r="FG22" i="71"/>
  <c r="FG22" i="98"/>
  <c r="FC22" i="145"/>
  <c r="FC22" i="144"/>
  <c r="FC22" i="143"/>
  <c r="FC22" i="142"/>
  <c r="FC22" i="141"/>
  <c r="FC22" i="75"/>
  <c r="FC22" i="99"/>
  <c r="FC22" i="81"/>
  <c r="FC22" i="18"/>
  <c r="FC22" i="72"/>
  <c r="FC22" i="71"/>
  <c r="FC22" i="98"/>
  <c r="EY22" i="145"/>
  <c r="EY22" i="144"/>
  <c r="EY22" i="143"/>
  <c r="EY22" i="142"/>
  <c r="EY22" i="141"/>
  <c r="EY22" i="75"/>
  <c r="EY22" i="99"/>
  <c r="EY22" i="18"/>
  <c r="EY22" i="72"/>
  <c r="EY22" i="81"/>
  <c r="EY22" i="71"/>
  <c r="EY22" i="98"/>
  <c r="EU22" i="145"/>
  <c r="EU22" i="144"/>
  <c r="EU22" i="143"/>
  <c r="EU22" i="142"/>
  <c r="EU22" i="141"/>
  <c r="EU22" i="99"/>
  <c r="EU22" i="18"/>
  <c r="EU22" i="72"/>
  <c r="EU22" i="81"/>
  <c r="EU22" i="75"/>
  <c r="EU22" i="71"/>
  <c r="EU22" i="98"/>
  <c r="EQ22" i="145"/>
  <c r="EQ22" i="144"/>
  <c r="EQ22" i="143"/>
  <c r="EQ22" i="142"/>
  <c r="EQ22" i="141"/>
  <c r="EQ22" i="75"/>
  <c r="EQ22" i="99"/>
  <c r="EQ22" i="18"/>
  <c r="EQ22" i="81"/>
  <c r="EQ22" i="72"/>
  <c r="EQ22" i="71"/>
  <c r="EQ22" i="98"/>
  <c r="EM22" i="145"/>
  <c r="EM22" i="144"/>
  <c r="EM22" i="143"/>
  <c r="EM22" i="142"/>
  <c r="EM22" i="141"/>
  <c r="EM22" i="75"/>
  <c r="EM22" i="99"/>
  <c r="EM22" i="81"/>
  <c r="EM22" i="18"/>
  <c r="EM22" i="72"/>
  <c r="EM22" i="71"/>
  <c r="EM22" i="98"/>
  <c r="EI22" i="145"/>
  <c r="EI22" i="144"/>
  <c r="EI22" i="143"/>
  <c r="EI22" i="142"/>
  <c r="EI22" i="141"/>
  <c r="EI22" i="75"/>
  <c r="EI22" i="99"/>
  <c r="EI22" i="18"/>
  <c r="EI22" i="72"/>
  <c r="EI22" i="81"/>
  <c r="EI22" i="71"/>
  <c r="EI22" i="98"/>
  <c r="HO21" i="144"/>
  <c r="HO21" i="145"/>
  <c r="HO21" i="143"/>
  <c r="HO21" i="142"/>
  <c r="HO21" i="141"/>
  <c r="HO21" i="75"/>
  <c r="HO21" i="81"/>
  <c r="HO21" i="99"/>
  <c r="HO21" i="72"/>
  <c r="HO21" i="18"/>
  <c r="HO21" i="71"/>
  <c r="HO21" i="98"/>
  <c r="HK21" i="145"/>
  <c r="HK21" i="143"/>
  <c r="HK21" i="142"/>
  <c r="HK21" i="144"/>
  <c r="HK21" i="141"/>
  <c r="HK21" i="75"/>
  <c r="HK21" i="81"/>
  <c r="HK21" i="99"/>
  <c r="HK21" i="72"/>
  <c r="HK21" i="18"/>
  <c r="HK21" i="71"/>
  <c r="HK21" i="98"/>
  <c r="HG21" i="145"/>
  <c r="HG21" i="144"/>
  <c r="HG21" i="143"/>
  <c r="HG21" i="142"/>
  <c r="HG21" i="141"/>
  <c r="HG21" i="75"/>
  <c r="HG21" i="81"/>
  <c r="HG21" i="99"/>
  <c r="HG21" i="72"/>
  <c r="HG21" i="18"/>
  <c r="HG21" i="71"/>
  <c r="HG21" i="98"/>
  <c r="HC21" i="145"/>
  <c r="HC21" i="144"/>
  <c r="HC21" i="143"/>
  <c r="HC21" i="142"/>
  <c r="HC21" i="141"/>
  <c r="HC21" i="75"/>
  <c r="HC21" i="81"/>
  <c r="HC21" i="99"/>
  <c r="HC21" i="72"/>
  <c r="HC21" i="18"/>
  <c r="HC21" i="71"/>
  <c r="HC21" i="98"/>
  <c r="GY21" i="144"/>
  <c r="GY21" i="145"/>
  <c r="GY21" i="143"/>
  <c r="GY21" i="142"/>
  <c r="GY21" i="141"/>
  <c r="GY21" i="75"/>
  <c r="GY21" i="81"/>
  <c r="GY21" i="99"/>
  <c r="GY21" i="72"/>
  <c r="GY21" i="18"/>
  <c r="GY21" i="71"/>
  <c r="GY21" i="98"/>
  <c r="GU21" i="145"/>
  <c r="GU21" i="143"/>
  <c r="GU21" i="144"/>
  <c r="GU21" i="142"/>
  <c r="GU21" i="141"/>
  <c r="GU21" i="75"/>
  <c r="GU21" i="99"/>
  <c r="GU21" i="81"/>
  <c r="GU21" i="72"/>
  <c r="GU21" i="18"/>
  <c r="GU21" i="71"/>
  <c r="GU21" i="98"/>
  <c r="GQ21" i="145"/>
  <c r="GQ21" i="144"/>
  <c r="GQ21" i="143"/>
  <c r="GQ21" i="142"/>
  <c r="GQ21" i="141"/>
  <c r="GQ21" i="75"/>
  <c r="GQ21" i="99"/>
  <c r="GQ21" i="81"/>
  <c r="GQ21" i="72"/>
  <c r="GQ21" i="18"/>
  <c r="GQ21" i="71"/>
  <c r="GQ21" i="98"/>
  <c r="GM21" i="145"/>
  <c r="GM21" i="144"/>
  <c r="GM21" i="143"/>
  <c r="GM21" i="142"/>
  <c r="GM21" i="141"/>
  <c r="GM21" i="75"/>
  <c r="GM21" i="99"/>
  <c r="GM21" i="81"/>
  <c r="GM21" i="72"/>
  <c r="GM21" i="18"/>
  <c r="GM21" i="71"/>
  <c r="GM21" i="98"/>
  <c r="GI21" i="145"/>
  <c r="GI21" i="144"/>
  <c r="GI21" i="143"/>
  <c r="GI21" i="142"/>
  <c r="GI21" i="141"/>
  <c r="GI21" i="75"/>
  <c r="GI21" i="99"/>
  <c r="GI21" i="81"/>
  <c r="GI21" i="72"/>
  <c r="GI21" i="18"/>
  <c r="GI21" i="71"/>
  <c r="GI21" i="98"/>
  <c r="GE21" i="145"/>
  <c r="GE21" i="143"/>
  <c r="GE21" i="144"/>
  <c r="GE21" i="142"/>
  <c r="GE21" i="141"/>
  <c r="GE21" i="75"/>
  <c r="GE21" i="99"/>
  <c r="GE21" i="81"/>
  <c r="GE21" i="72"/>
  <c r="GE21" i="18"/>
  <c r="GE21" i="71"/>
  <c r="GE21" i="98"/>
  <c r="GA21" i="145"/>
  <c r="GA21" i="143"/>
  <c r="GA21" i="144"/>
  <c r="GA21" i="142"/>
  <c r="GA21" i="141"/>
  <c r="GA21" i="75"/>
  <c r="GA21" i="99"/>
  <c r="GA21" i="81"/>
  <c r="GA21" i="72"/>
  <c r="GA21" i="18"/>
  <c r="GA21" i="71"/>
  <c r="GA21" i="98"/>
  <c r="FW21" i="145"/>
  <c r="FW21" i="144"/>
  <c r="FW21" i="143"/>
  <c r="FW21" i="142"/>
  <c r="FW21" i="141"/>
  <c r="FW21" i="75"/>
  <c r="FW21" i="99"/>
  <c r="FW21" i="81"/>
  <c r="FW21" i="72"/>
  <c r="FW21" i="18"/>
  <c r="FW21" i="71"/>
  <c r="FW21" i="98"/>
  <c r="FS21" i="144"/>
  <c r="FS21" i="143"/>
  <c r="FS21" i="142"/>
  <c r="FS21" i="145"/>
  <c r="FS21" i="141"/>
  <c r="FS21" i="75"/>
  <c r="FS21" i="99"/>
  <c r="FS21" i="81"/>
  <c r="FS21" i="72"/>
  <c r="FS21" i="18"/>
  <c r="FS21" i="71"/>
  <c r="FS21" i="98"/>
  <c r="FO21" i="144"/>
  <c r="FO21" i="143"/>
  <c r="FO21" i="145"/>
  <c r="FO21" i="142"/>
  <c r="FO21" i="75"/>
  <c r="FO21" i="141"/>
  <c r="FO21" i="99"/>
  <c r="FO21" i="81"/>
  <c r="FO21" i="72"/>
  <c r="FO21" i="18"/>
  <c r="FO21" i="71"/>
  <c r="FO21" i="98"/>
  <c r="FK21" i="144"/>
  <c r="FK21" i="143"/>
  <c r="FK21" i="145"/>
  <c r="FK21" i="142"/>
  <c r="FK21" i="75"/>
  <c r="FK21" i="141"/>
  <c r="FK21" i="99"/>
  <c r="FK21" i="81"/>
  <c r="FK21" i="72"/>
  <c r="FK21" i="18"/>
  <c r="FK21" i="71"/>
  <c r="FK21" i="98"/>
  <c r="FG21" i="144"/>
  <c r="FG21" i="145"/>
  <c r="FG21" i="143"/>
  <c r="FG21" i="142"/>
  <c r="FG21" i="75"/>
  <c r="FG21" i="141"/>
  <c r="FG21" i="99"/>
  <c r="FG21" i="81"/>
  <c r="FG21" i="72"/>
  <c r="FG21" i="18"/>
  <c r="FG21" i="71"/>
  <c r="FG21" i="98"/>
  <c r="FC21" i="144"/>
  <c r="FC21" i="143"/>
  <c r="FC21" i="142"/>
  <c r="FC21" i="145"/>
  <c r="FC21" i="75"/>
  <c r="FC21" i="141"/>
  <c r="FC21" i="99"/>
  <c r="FC21" i="81"/>
  <c r="FC21" i="72"/>
  <c r="FC21" i="18"/>
  <c r="FC21" i="71"/>
  <c r="FC21" i="98"/>
  <c r="EY21" i="144"/>
  <c r="EY21" i="143"/>
  <c r="EY21" i="145"/>
  <c r="EY21" i="142"/>
  <c r="EY21" i="75"/>
  <c r="EY21" i="141"/>
  <c r="EY21" i="99"/>
  <c r="EY21" i="81"/>
  <c r="EY21" i="18"/>
  <c r="EY21" i="72"/>
  <c r="EY21" i="71"/>
  <c r="EY21" i="98"/>
  <c r="EU21" i="144"/>
  <c r="EU21" i="143"/>
  <c r="EU21" i="145"/>
  <c r="EU21" i="142"/>
  <c r="EU21" i="75"/>
  <c r="EU21" i="141"/>
  <c r="EU21" i="99"/>
  <c r="EU21" i="81"/>
  <c r="EU21" i="18"/>
  <c r="EU21" i="72"/>
  <c r="EU21" i="71"/>
  <c r="EU21" i="98"/>
  <c r="EQ21" i="144"/>
  <c r="EQ21" i="145"/>
  <c r="EQ21" i="143"/>
  <c r="EQ21" i="142"/>
  <c r="EQ21" i="75"/>
  <c r="EQ21" i="141"/>
  <c r="EQ21" i="99"/>
  <c r="EQ21" i="81"/>
  <c r="EQ21" i="18"/>
  <c r="EQ21" i="72"/>
  <c r="EQ21" i="71"/>
  <c r="EQ21" i="98"/>
  <c r="EM21" i="144"/>
  <c r="EM21" i="143"/>
  <c r="EM21" i="142"/>
  <c r="EM21" i="145"/>
  <c r="EM21" i="141"/>
  <c r="EM21" i="99"/>
  <c r="EM21" i="81"/>
  <c r="EM21" i="75"/>
  <c r="EM21" i="18"/>
  <c r="EM21" i="72"/>
  <c r="EM21" i="71"/>
  <c r="EM21" i="98"/>
  <c r="EI21" i="144"/>
  <c r="EI21" i="143"/>
  <c r="EI21" i="145"/>
  <c r="EI21" i="142"/>
  <c r="EI21" i="141"/>
  <c r="EI21" i="99"/>
  <c r="EI21" i="81"/>
  <c r="EI21" i="18"/>
  <c r="EI21" i="75"/>
  <c r="EI21" i="72"/>
  <c r="EI21" i="71"/>
  <c r="EI21" i="98"/>
  <c r="HO20" i="145"/>
  <c r="HO20" i="144"/>
  <c r="HO20" i="143"/>
  <c r="HO20" i="141"/>
  <c r="HO20" i="75"/>
  <c r="HO20" i="81"/>
  <c r="HO20" i="142"/>
  <c r="HO20" i="99"/>
  <c r="HO20" i="18"/>
  <c r="HO20" i="72"/>
  <c r="HO20" i="71"/>
  <c r="HO20" i="98"/>
  <c r="HK20" i="145"/>
  <c r="HK20" i="144"/>
  <c r="HK20" i="143"/>
  <c r="HK20" i="141"/>
  <c r="HK20" i="142"/>
  <c r="HK20" i="75"/>
  <c r="HK20" i="81"/>
  <c r="HK20" i="99"/>
  <c r="HK20" i="18"/>
  <c r="HK20" i="72"/>
  <c r="HK20" i="71"/>
  <c r="HK20" i="98"/>
  <c r="HG20" i="145"/>
  <c r="HG20" i="143"/>
  <c r="HG20" i="144"/>
  <c r="HG20" i="141"/>
  <c r="HG20" i="142"/>
  <c r="HG20" i="81"/>
  <c r="HG20" i="99"/>
  <c r="HG20" i="18"/>
  <c r="HG20" i="72"/>
  <c r="HG20" i="75"/>
  <c r="HG20" i="71"/>
  <c r="HG20" i="98"/>
  <c r="HC20" i="145"/>
  <c r="HC20" i="144"/>
  <c r="HC20" i="143"/>
  <c r="HC20" i="142"/>
  <c r="HC20" i="141"/>
  <c r="HC20" i="81"/>
  <c r="HC20" i="75"/>
  <c r="HC20" i="99"/>
  <c r="HC20" i="18"/>
  <c r="HC20" i="72"/>
  <c r="HC20" i="71"/>
  <c r="HC20" i="98"/>
  <c r="GY20" i="145"/>
  <c r="GY20" i="144"/>
  <c r="GY20" i="143"/>
  <c r="GY20" i="142"/>
  <c r="GY20" i="141"/>
  <c r="GY20" i="75"/>
  <c r="GY20" i="81"/>
  <c r="GY20" i="99"/>
  <c r="GY20" i="18"/>
  <c r="GY20" i="72"/>
  <c r="GY20" i="71"/>
  <c r="GY20" i="98"/>
  <c r="GU20" i="145"/>
  <c r="GU20" i="144"/>
  <c r="GU20" i="143"/>
  <c r="GU20" i="141"/>
  <c r="GU20" i="142"/>
  <c r="GU20" i="75"/>
  <c r="GU20" i="81"/>
  <c r="GU20" i="99"/>
  <c r="GU20" i="18"/>
  <c r="GU20" i="72"/>
  <c r="GU20" i="71"/>
  <c r="GU20" i="98"/>
  <c r="GQ20" i="145"/>
  <c r="GQ20" i="143"/>
  <c r="GQ20" i="144"/>
  <c r="GQ20" i="141"/>
  <c r="GQ20" i="142"/>
  <c r="GQ20" i="75"/>
  <c r="GQ20" i="81"/>
  <c r="GQ20" i="99"/>
  <c r="GQ20" i="18"/>
  <c r="GQ20" i="72"/>
  <c r="GQ20" i="71"/>
  <c r="GQ20" i="98"/>
  <c r="GM20" i="145"/>
  <c r="GM20" i="144"/>
  <c r="GM20" i="143"/>
  <c r="GM20" i="141"/>
  <c r="GM20" i="142"/>
  <c r="GM20" i="81"/>
  <c r="GM20" i="99"/>
  <c r="GM20" i="18"/>
  <c r="GM20" i="72"/>
  <c r="GM20" i="75"/>
  <c r="GM20" i="71"/>
  <c r="GM20" i="98"/>
  <c r="GI20" i="145"/>
  <c r="GI20" i="144"/>
  <c r="GI20" i="143"/>
  <c r="GI20" i="142"/>
  <c r="GI20" i="141"/>
  <c r="GI20" i="81"/>
  <c r="GI20" i="75"/>
  <c r="GI20" i="99"/>
  <c r="GI20" i="18"/>
  <c r="GI20" i="72"/>
  <c r="GI20" i="71"/>
  <c r="GI20" i="98"/>
  <c r="GE20" i="145"/>
  <c r="GE20" i="144"/>
  <c r="GE20" i="143"/>
  <c r="GE20" i="141"/>
  <c r="GE20" i="75"/>
  <c r="GE20" i="81"/>
  <c r="GE20" i="99"/>
  <c r="GE20" i="18"/>
  <c r="GE20" i="142"/>
  <c r="GE20" i="72"/>
  <c r="GE20" i="71"/>
  <c r="GE20" i="98"/>
  <c r="GA20" i="145"/>
  <c r="GA20" i="143"/>
  <c r="GA20" i="144"/>
  <c r="GA20" i="141"/>
  <c r="GA20" i="142"/>
  <c r="GA20" i="75"/>
  <c r="GA20" i="81"/>
  <c r="GA20" i="99"/>
  <c r="GA20" i="18"/>
  <c r="GA20" i="72"/>
  <c r="GA20" i="71"/>
  <c r="GA20" i="98"/>
  <c r="FW20" i="145"/>
  <c r="FW20" i="143"/>
  <c r="FW20" i="144"/>
  <c r="FW20" i="141"/>
  <c r="FW20" i="142"/>
  <c r="FW20" i="81"/>
  <c r="FW20" i="99"/>
  <c r="FW20" i="18"/>
  <c r="FW20" i="75"/>
  <c r="FW20" i="72"/>
  <c r="FW20" i="71"/>
  <c r="FW20" i="98"/>
  <c r="FS20" i="145"/>
  <c r="FS20" i="144"/>
  <c r="FS20" i="143"/>
  <c r="FS20" i="141"/>
  <c r="FS20" i="142"/>
  <c r="FS20" i="81"/>
  <c r="FS20" i="75"/>
  <c r="FS20" i="99"/>
  <c r="FS20" i="18"/>
  <c r="FS20" i="72"/>
  <c r="FS20" i="71"/>
  <c r="FS20" i="98"/>
  <c r="FO20" i="145"/>
  <c r="FO20" i="144"/>
  <c r="FO20" i="143"/>
  <c r="FO20" i="142"/>
  <c r="FO20" i="141"/>
  <c r="FO20" i="75"/>
  <c r="FO20" i="81"/>
  <c r="FO20" i="99"/>
  <c r="FO20" i="18"/>
  <c r="FO20" i="72"/>
  <c r="FO20" i="71"/>
  <c r="FO20" i="98"/>
  <c r="FK20" i="145"/>
  <c r="FK20" i="144"/>
  <c r="FK20" i="143"/>
  <c r="FK20" i="141"/>
  <c r="FK20" i="75"/>
  <c r="FK20" i="81"/>
  <c r="FK20" i="142"/>
  <c r="FK20" i="99"/>
  <c r="FK20" i="18"/>
  <c r="FK20" i="72"/>
  <c r="FK20" i="71"/>
  <c r="FK20" i="98"/>
  <c r="FG20" i="145"/>
  <c r="FG20" i="143"/>
  <c r="FG20" i="144"/>
  <c r="FG20" i="141"/>
  <c r="FG20" i="142"/>
  <c r="FG20" i="81"/>
  <c r="FG20" i="99"/>
  <c r="FG20" i="75"/>
  <c r="FG20" i="18"/>
  <c r="FG20" i="72"/>
  <c r="FG20" i="71"/>
  <c r="FG20" i="98"/>
  <c r="FC20" i="145"/>
  <c r="FC20" i="144"/>
  <c r="FC20" i="143"/>
  <c r="FC20" i="141"/>
  <c r="FC20" i="142"/>
  <c r="FC20" i="81"/>
  <c r="FC20" i="75"/>
  <c r="FC20" i="99"/>
  <c r="FC20" i="18"/>
  <c r="FC20" i="72"/>
  <c r="FC20" i="71"/>
  <c r="FC20" i="98"/>
  <c r="EY20" i="145"/>
  <c r="EY20" i="144"/>
  <c r="EY20" i="143"/>
  <c r="EY20" i="142"/>
  <c r="EY20" i="141"/>
  <c r="EY20" i="75"/>
  <c r="EY20" i="81"/>
  <c r="EY20" i="99"/>
  <c r="EY20" i="18"/>
  <c r="EY20" i="72"/>
  <c r="EY20" i="71"/>
  <c r="EY20" i="98"/>
  <c r="EU20" i="145"/>
  <c r="EU20" i="144"/>
  <c r="EU20" i="143"/>
  <c r="EU20" i="141"/>
  <c r="EU20" i="75"/>
  <c r="EU20" i="142"/>
  <c r="EU20" i="81"/>
  <c r="EU20" i="99"/>
  <c r="EU20" i="18"/>
  <c r="EU20" i="72"/>
  <c r="EU20" i="71"/>
  <c r="EU20" i="98"/>
  <c r="EQ20" i="145"/>
  <c r="EQ20" i="143"/>
  <c r="EQ20" i="144"/>
  <c r="EQ20" i="141"/>
  <c r="EQ20" i="142"/>
  <c r="EQ20" i="81"/>
  <c r="EQ20" i="99"/>
  <c r="EQ20" i="18"/>
  <c r="EQ20" i="72"/>
  <c r="EQ20" i="75"/>
  <c r="EQ20" i="71"/>
  <c r="EQ20" i="98"/>
  <c r="EM20" i="145"/>
  <c r="EM20" i="144"/>
  <c r="EM20" i="143"/>
  <c r="EM20" i="141"/>
  <c r="EM20" i="142"/>
  <c r="EM20" i="75"/>
  <c r="EM20" i="81"/>
  <c r="EM20" i="99"/>
  <c r="EM20" i="18"/>
  <c r="EM20" i="72"/>
  <c r="EM20" i="71"/>
  <c r="EM20" i="98"/>
  <c r="EI20" i="145"/>
  <c r="EI20" i="144"/>
  <c r="EI20" i="143"/>
  <c r="EI20" i="142"/>
  <c r="EI20" i="141"/>
  <c r="EI20" i="75"/>
  <c r="EI20" i="81"/>
  <c r="EI20" i="99"/>
  <c r="EI20" i="18"/>
  <c r="EI20" i="72"/>
  <c r="EI20" i="71"/>
  <c r="EI20" i="98"/>
  <c r="HO18" i="145"/>
  <c r="HO18" i="144"/>
  <c r="HO18" i="143"/>
  <c r="HO18" i="142"/>
  <c r="HO18" i="75"/>
  <c r="HO18" i="141"/>
  <c r="HO18" i="99"/>
  <c r="HO18" i="81"/>
  <c r="HO18" i="72"/>
  <c r="HO18" i="18"/>
  <c r="HO18" i="71"/>
  <c r="HO18" i="98"/>
  <c r="HK18" i="145"/>
  <c r="HK18" i="144"/>
  <c r="HK18" i="143"/>
  <c r="HK18" i="142"/>
  <c r="HK18" i="75"/>
  <c r="HK18" i="141"/>
  <c r="HK18" i="99"/>
  <c r="HK18" i="81"/>
  <c r="HK18" i="72"/>
  <c r="HK18" i="18"/>
  <c r="HK18" i="71"/>
  <c r="HK18" i="98"/>
  <c r="HG18" i="145"/>
  <c r="HG18" i="144"/>
  <c r="HG18" i="143"/>
  <c r="HG18" i="142"/>
  <c r="HG18" i="75"/>
  <c r="HG18" i="141"/>
  <c r="HG18" i="99"/>
  <c r="HG18" i="81"/>
  <c r="HG18" i="72"/>
  <c r="HG18" i="18"/>
  <c r="HG18" i="71"/>
  <c r="HG18" i="98"/>
  <c r="HC18" i="143"/>
  <c r="HC18" i="144"/>
  <c r="HC18" i="142"/>
  <c r="HC18" i="145"/>
  <c r="HC18" i="75"/>
  <c r="HC18" i="99"/>
  <c r="HC18" i="81"/>
  <c r="HC18" i="141"/>
  <c r="HC18" i="72"/>
  <c r="HC18" i="18"/>
  <c r="HC18" i="71"/>
  <c r="HC18" i="98"/>
  <c r="GY18" i="145"/>
  <c r="GY18" i="144"/>
  <c r="GY18" i="143"/>
  <c r="GY18" i="142"/>
  <c r="GY18" i="75"/>
  <c r="GY18" i="141"/>
  <c r="GY18" i="99"/>
  <c r="GY18" i="81"/>
  <c r="GY18" i="72"/>
  <c r="GY18" i="18"/>
  <c r="GY18" i="71"/>
  <c r="GY18" i="98"/>
  <c r="GU18" i="145"/>
  <c r="GU18" i="144"/>
  <c r="GU18" i="143"/>
  <c r="GU18" i="142"/>
  <c r="GU18" i="75"/>
  <c r="GU18" i="99"/>
  <c r="GU18" i="141"/>
  <c r="GU18" i="81"/>
  <c r="GU18" i="72"/>
  <c r="GU18" i="18"/>
  <c r="GU18" i="71"/>
  <c r="GU18" i="98"/>
  <c r="GQ18" i="145"/>
  <c r="GQ18" i="144"/>
  <c r="GQ18" i="143"/>
  <c r="GQ18" i="142"/>
  <c r="GQ18" i="141"/>
  <c r="GQ18" i="75"/>
  <c r="GQ18" i="99"/>
  <c r="GQ18" i="81"/>
  <c r="GQ18" i="72"/>
  <c r="GQ18" i="18"/>
  <c r="GQ18" i="71"/>
  <c r="GQ18" i="98"/>
  <c r="GM18" i="145"/>
  <c r="GM18" i="143"/>
  <c r="GM18" i="142"/>
  <c r="GM18" i="141"/>
  <c r="GM18" i="75"/>
  <c r="GM18" i="99"/>
  <c r="GM18" i="81"/>
  <c r="GM18" i="72"/>
  <c r="GM18" i="18"/>
  <c r="GM18" i="144"/>
  <c r="GM18" i="71"/>
  <c r="GM18" i="98"/>
  <c r="GI18" i="145"/>
  <c r="GI18" i="143"/>
  <c r="GI18" i="144"/>
  <c r="GI18" i="142"/>
  <c r="GI18" i="141"/>
  <c r="GI18" i="75"/>
  <c r="GI18" i="99"/>
  <c r="GI18" i="81"/>
  <c r="GI18" i="72"/>
  <c r="GI18" i="18"/>
  <c r="GI18" i="71"/>
  <c r="GI18" i="98"/>
  <c r="GE18" i="145"/>
  <c r="GE18" i="143"/>
  <c r="GE18" i="144"/>
  <c r="GE18" i="142"/>
  <c r="GE18" i="141"/>
  <c r="GE18" i="75"/>
  <c r="GE18" i="99"/>
  <c r="GE18" i="81"/>
  <c r="GE18" i="72"/>
  <c r="GE18" i="18"/>
  <c r="GE18" i="71"/>
  <c r="GE18" i="98"/>
  <c r="GA18" i="145"/>
  <c r="GA18" i="144"/>
  <c r="GA18" i="143"/>
  <c r="GA18" i="142"/>
  <c r="GA18" i="141"/>
  <c r="GA18" i="75"/>
  <c r="GA18" i="99"/>
  <c r="GA18" i="81"/>
  <c r="GA18" i="72"/>
  <c r="GA18" i="18"/>
  <c r="GA18" i="71"/>
  <c r="GA18" i="98"/>
  <c r="FW18" i="144"/>
  <c r="FW18" i="143"/>
  <c r="FW18" i="145"/>
  <c r="FW18" i="142"/>
  <c r="FW18" i="141"/>
  <c r="FW18" i="75"/>
  <c r="FW18" i="99"/>
  <c r="FW18" i="81"/>
  <c r="FW18" i="72"/>
  <c r="FW18" i="18"/>
  <c r="FW18" i="71"/>
  <c r="FW18" i="98"/>
  <c r="FS18" i="145"/>
  <c r="FS18" i="144"/>
  <c r="FS18" i="143"/>
  <c r="FS18" i="142"/>
  <c r="FS18" i="141"/>
  <c r="FS18" i="75"/>
  <c r="FS18" i="99"/>
  <c r="FS18" i="81"/>
  <c r="FS18" i="72"/>
  <c r="FS18" i="18"/>
  <c r="FS18" i="71"/>
  <c r="FS18" i="98"/>
  <c r="FO18" i="145"/>
  <c r="FO18" i="144"/>
  <c r="FO18" i="143"/>
  <c r="FO18" i="142"/>
  <c r="FO18" i="75"/>
  <c r="FO18" i="141"/>
  <c r="FO18" i="99"/>
  <c r="FO18" i="81"/>
  <c r="FO18" i="72"/>
  <c r="FO18" i="18"/>
  <c r="FO18" i="71"/>
  <c r="FO18" i="98"/>
  <c r="FK18" i="145"/>
  <c r="FK18" i="144"/>
  <c r="FK18" i="143"/>
  <c r="FK18" i="142"/>
  <c r="FK18" i="75"/>
  <c r="FK18" i="141"/>
  <c r="FK18" i="99"/>
  <c r="FK18" i="81"/>
  <c r="FK18" i="72"/>
  <c r="FK18" i="18"/>
  <c r="FK18" i="71"/>
  <c r="FK18" i="98"/>
  <c r="FG18" i="145"/>
  <c r="FG18" i="144"/>
  <c r="FG18" i="143"/>
  <c r="FG18" i="142"/>
  <c r="FG18" i="75"/>
  <c r="FG18" i="141"/>
  <c r="FG18" i="99"/>
  <c r="FG18" i="81"/>
  <c r="FG18" i="18"/>
  <c r="FG18" i="72"/>
  <c r="FG18" i="71"/>
  <c r="FG18" i="98"/>
  <c r="FC18" i="145"/>
  <c r="FC18" i="144"/>
  <c r="FC18" i="143"/>
  <c r="FC18" i="142"/>
  <c r="FC18" i="75"/>
  <c r="FC18" i="141"/>
  <c r="FC18" i="99"/>
  <c r="FC18" i="81"/>
  <c r="FC18" i="18"/>
  <c r="FC18" i="72"/>
  <c r="FC18" i="71"/>
  <c r="FC18" i="98"/>
  <c r="EY18" i="145"/>
  <c r="EY18" i="144"/>
  <c r="EY18" i="143"/>
  <c r="EY18" i="142"/>
  <c r="EY18" i="75"/>
  <c r="EY18" i="141"/>
  <c r="EY18" i="99"/>
  <c r="EY18" i="81"/>
  <c r="EY18" i="18"/>
  <c r="EY18" i="72"/>
  <c r="EY18" i="71"/>
  <c r="EY18" i="98"/>
  <c r="EU18" i="145"/>
  <c r="EU18" i="144"/>
  <c r="EU18" i="143"/>
  <c r="EU18" i="142"/>
  <c r="EU18" i="75"/>
  <c r="EU18" i="141"/>
  <c r="EU18" i="99"/>
  <c r="EU18" i="81"/>
  <c r="EU18" i="18"/>
  <c r="EU18" i="72"/>
  <c r="EU18" i="71"/>
  <c r="EU18" i="98"/>
  <c r="EQ18" i="145"/>
  <c r="EQ18" i="144"/>
  <c r="EQ18" i="143"/>
  <c r="EQ18" i="142"/>
  <c r="EQ18" i="75"/>
  <c r="EQ18" i="141"/>
  <c r="EQ18" i="99"/>
  <c r="EQ18" i="81"/>
  <c r="EQ18" i="18"/>
  <c r="EQ18" i="72"/>
  <c r="EQ18" i="71"/>
  <c r="EQ18" i="98"/>
  <c r="EM18" i="145"/>
  <c r="EM18" i="144"/>
  <c r="EM18" i="143"/>
  <c r="EM18" i="142"/>
  <c r="EM18" i="141"/>
  <c r="EM18" i="99"/>
  <c r="EM18" i="75"/>
  <c r="EM18" i="81"/>
  <c r="EM18" i="18"/>
  <c r="EM18" i="72"/>
  <c r="EM18" i="71"/>
  <c r="EM18" i="98"/>
  <c r="EI18" i="145"/>
  <c r="EI18" i="144"/>
  <c r="EI18" i="143"/>
  <c r="EI18" i="142"/>
  <c r="EI18" i="141"/>
  <c r="EI18" i="99"/>
  <c r="EI18" i="81"/>
  <c r="EI18" i="75"/>
  <c r="EI18" i="18"/>
  <c r="EI18" i="72"/>
  <c r="EI18" i="71"/>
  <c r="EI18" i="98"/>
  <c r="HO17" i="145"/>
  <c r="HO17" i="143"/>
  <c r="HO17" i="144"/>
  <c r="HO17" i="142"/>
  <c r="HO17" i="141"/>
  <c r="HO17" i="75"/>
  <c r="HO17" i="99"/>
  <c r="HO17" i="18"/>
  <c r="HO17" i="81"/>
  <c r="HO17" i="72"/>
  <c r="HO17" i="71"/>
  <c r="HO17" i="98"/>
  <c r="HK17" i="145"/>
  <c r="HK17" i="144"/>
  <c r="HK17" i="143"/>
  <c r="HK17" i="141"/>
  <c r="HK17" i="75"/>
  <c r="HK17" i="142"/>
  <c r="HK17" i="99"/>
  <c r="HK17" i="81"/>
  <c r="HK17" i="18"/>
  <c r="HK17" i="72"/>
  <c r="HK17" i="71"/>
  <c r="HK17" i="98"/>
  <c r="HG17" i="145"/>
  <c r="HG17" i="144"/>
  <c r="HG17" i="143"/>
  <c r="HG17" i="141"/>
  <c r="HG17" i="75"/>
  <c r="HG17" i="142"/>
  <c r="HG17" i="99"/>
  <c r="HG17" i="18"/>
  <c r="HG17" i="81"/>
  <c r="HG17" i="72"/>
  <c r="HG17" i="71"/>
  <c r="HG17" i="98"/>
  <c r="HC17" i="145"/>
  <c r="HC17" i="144"/>
  <c r="HC17" i="143"/>
  <c r="HC17" i="142"/>
  <c r="HC17" i="75"/>
  <c r="HC17" i="141"/>
  <c r="HC17" i="99"/>
  <c r="HC17" i="18"/>
  <c r="HC17" i="81"/>
  <c r="HC17" i="72"/>
  <c r="HC17" i="71"/>
  <c r="HC17" i="98"/>
  <c r="GY17" i="145"/>
  <c r="GY17" i="143"/>
  <c r="GY17" i="144"/>
  <c r="GY17" i="142"/>
  <c r="GY17" i="75"/>
  <c r="GY17" i="141"/>
  <c r="GY17" i="99"/>
  <c r="GY17" i="18"/>
  <c r="GY17" i="81"/>
  <c r="GY17" i="72"/>
  <c r="GY17" i="71"/>
  <c r="GY17" i="98"/>
  <c r="GU17" i="145"/>
  <c r="GU17" i="144"/>
  <c r="GU17" i="143"/>
  <c r="GU17" i="142"/>
  <c r="GU17" i="141"/>
  <c r="GU17" i="75"/>
  <c r="GU17" i="99"/>
  <c r="GU17" i="81"/>
  <c r="GU17" i="18"/>
  <c r="GU17" i="72"/>
  <c r="GU17" i="71"/>
  <c r="GU17" i="98"/>
  <c r="GQ17" i="145"/>
  <c r="GQ17" i="144"/>
  <c r="GQ17" i="143"/>
  <c r="GQ17" i="142"/>
  <c r="GQ17" i="141"/>
  <c r="GQ17" i="75"/>
  <c r="GQ17" i="99"/>
  <c r="GQ17" i="18"/>
  <c r="GQ17" i="81"/>
  <c r="GQ17" i="72"/>
  <c r="GQ17" i="71"/>
  <c r="GQ17" i="98"/>
  <c r="GM17" i="145"/>
  <c r="GM17" i="144"/>
  <c r="GM17" i="143"/>
  <c r="GM17" i="142"/>
  <c r="GM17" i="141"/>
  <c r="GM17" i="75"/>
  <c r="GM17" i="99"/>
  <c r="GM17" i="18"/>
  <c r="GM17" i="81"/>
  <c r="GM17" i="72"/>
  <c r="GM17" i="71"/>
  <c r="GM17" i="98"/>
  <c r="GI17" i="145"/>
  <c r="GI17" i="143"/>
  <c r="GI17" i="144"/>
  <c r="GI17" i="142"/>
  <c r="GI17" i="141"/>
  <c r="GI17" i="99"/>
  <c r="GI17" i="18"/>
  <c r="GI17" i="81"/>
  <c r="GI17" i="75"/>
  <c r="GI17" i="72"/>
  <c r="GI17" i="71"/>
  <c r="GI17" i="98"/>
  <c r="GE17" i="145"/>
  <c r="GE17" i="144"/>
  <c r="GE17" i="143"/>
  <c r="GE17" i="142"/>
  <c r="GE17" i="141"/>
  <c r="GE17" i="75"/>
  <c r="GE17" i="99"/>
  <c r="GE17" i="81"/>
  <c r="GE17" i="18"/>
  <c r="GE17" i="72"/>
  <c r="GE17" i="71"/>
  <c r="GE17" i="98"/>
  <c r="GA17" i="145"/>
  <c r="GA17" i="144"/>
  <c r="GA17" i="143"/>
  <c r="GA17" i="142"/>
  <c r="GA17" i="141"/>
  <c r="GA17" i="75"/>
  <c r="GA17" i="99"/>
  <c r="GA17" i="18"/>
  <c r="GA17" i="81"/>
  <c r="GA17" i="72"/>
  <c r="GA17" i="71"/>
  <c r="GA17" i="98"/>
  <c r="FW17" i="145"/>
  <c r="FW17" i="144"/>
  <c r="FW17" i="143"/>
  <c r="FW17" i="142"/>
  <c r="FW17" i="141"/>
  <c r="FW17" i="75"/>
  <c r="FW17" i="99"/>
  <c r="FW17" i="18"/>
  <c r="FW17" i="81"/>
  <c r="FW17" i="72"/>
  <c r="FW17" i="71"/>
  <c r="FW17" i="98"/>
  <c r="FS17" i="145"/>
  <c r="FS17" i="144"/>
  <c r="FS17" i="143"/>
  <c r="FS17" i="142"/>
  <c r="FS17" i="141"/>
  <c r="FS17" i="99"/>
  <c r="FS17" i="18"/>
  <c r="FS17" i="75"/>
  <c r="FS17" i="81"/>
  <c r="FS17" i="72"/>
  <c r="FS17" i="71"/>
  <c r="FS17" i="98"/>
  <c r="FO17" i="145"/>
  <c r="FO17" i="144"/>
  <c r="FO17" i="143"/>
  <c r="FO17" i="142"/>
  <c r="FO17" i="141"/>
  <c r="FO17" i="75"/>
  <c r="FO17" i="99"/>
  <c r="FO17" i="81"/>
  <c r="FO17" i="18"/>
  <c r="FO17" i="72"/>
  <c r="FO17" i="71"/>
  <c r="FO17" i="98"/>
  <c r="FK17" i="145"/>
  <c r="FK17" i="144"/>
  <c r="FK17" i="143"/>
  <c r="FK17" i="142"/>
  <c r="FK17" i="141"/>
  <c r="FK17" i="75"/>
  <c r="FK17" i="99"/>
  <c r="FK17" i="18"/>
  <c r="FK17" i="81"/>
  <c r="FK17" i="72"/>
  <c r="FK17" i="71"/>
  <c r="FK17" i="98"/>
  <c r="FG17" i="145"/>
  <c r="FG17" i="144"/>
  <c r="FG17" i="143"/>
  <c r="FG17" i="142"/>
  <c r="FG17" i="141"/>
  <c r="FG17" i="75"/>
  <c r="FG17" i="99"/>
  <c r="FG17" i="18"/>
  <c r="FG17" i="81"/>
  <c r="FG17" i="72"/>
  <c r="FG17" i="71"/>
  <c r="FG17" i="98"/>
  <c r="FC17" i="145"/>
  <c r="FC17" i="144"/>
  <c r="FC17" i="143"/>
  <c r="FC17" i="142"/>
  <c r="FC17" i="141"/>
  <c r="FC17" i="99"/>
  <c r="FC17" i="75"/>
  <c r="FC17" i="18"/>
  <c r="FC17" i="81"/>
  <c r="FC17" i="72"/>
  <c r="FC17" i="71"/>
  <c r="FC17" i="98"/>
  <c r="EY17" i="145"/>
  <c r="EY17" i="144"/>
  <c r="EY17" i="143"/>
  <c r="EY17" i="142"/>
  <c r="EY17" i="141"/>
  <c r="EY17" i="75"/>
  <c r="EY17" i="99"/>
  <c r="EY17" i="81"/>
  <c r="EY17" i="18"/>
  <c r="EY17" i="72"/>
  <c r="EY17" i="71"/>
  <c r="EY17" i="98"/>
  <c r="EU17" i="145"/>
  <c r="EU17" i="144"/>
  <c r="EU17" i="143"/>
  <c r="EU17" i="142"/>
  <c r="EU17" i="141"/>
  <c r="EU17" i="75"/>
  <c r="EU17" i="99"/>
  <c r="EU17" i="18"/>
  <c r="EU17" i="72"/>
  <c r="EU17" i="81"/>
  <c r="EU17" i="71"/>
  <c r="EU17" i="98"/>
  <c r="EQ17" i="145"/>
  <c r="EQ17" i="144"/>
  <c r="EQ17" i="143"/>
  <c r="EQ17" i="142"/>
  <c r="EQ17" i="141"/>
  <c r="EQ17" i="75"/>
  <c r="EQ17" i="99"/>
  <c r="EQ17" i="18"/>
  <c r="EQ17" i="72"/>
  <c r="EQ17" i="81"/>
  <c r="EQ17" i="71"/>
  <c r="EQ17" i="98"/>
  <c r="EM17" i="145"/>
  <c r="EM17" i="144"/>
  <c r="EM17" i="143"/>
  <c r="EM17" i="142"/>
  <c r="EM17" i="141"/>
  <c r="EM17" i="75"/>
  <c r="EM17" i="99"/>
  <c r="EM17" i="18"/>
  <c r="EM17" i="81"/>
  <c r="EM17" i="72"/>
  <c r="EM17" i="71"/>
  <c r="EM17" i="98"/>
  <c r="EI17" i="145"/>
  <c r="EI17" i="144"/>
  <c r="EI17" i="143"/>
  <c r="EI17" i="142"/>
  <c r="EI17" i="141"/>
  <c r="EI17" i="75"/>
  <c r="EI17" i="99"/>
  <c r="EI17" i="81"/>
  <c r="EI17" i="18"/>
  <c r="EI17" i="72"/>
  <c r="EI17" i="71"/>
  <c r="EI17" i="98"/>
  <c r="HO15" i="145"/>
  <c r="HO15" i="144"/>
  <c r="HO15" i="143"/>
  <c r="HO15" i="142"/>
  <c r="HO15" i="141"/>
  <c r="HO15" i="75"/>
  <c r="HO15" i="81"/>
  <c r="HO15" i="99"/>
  <c r="HO15" i="72"/>
  <c r="HO15" i="18"/>
  <c r="HO15" i="71"/>
  <c r="HO15" i="98"/>
  <c r="HK15" i="145"/>
  <c r="HK15" i="143"/>
  <c r="HK15" i="142"/>
  <c r="HK15" i="144"/>
  <c r="HK15" i="141"/>
  <c r="HK15" i="75"/>
  <c r="HK15" i="81"/>
  <c r="HK15" i="99"/>
  <c r="HK15" i="72"/>
  <c r="HK15" i="18"/>
  <c r="HK15" i="71"/>
  <c r="HK15" i="98"/>
  <c r="HG15" i="145"/>
  <c r="HG15" i="144"/>
  <c r="HG15" i="143"/>
  <c r="HG15" i="142"/>
  <c r="HG15" i="141"/>
  <c r="HG15" i="75"/>
  <c r="HG15" i="81"/>
  <c r="HG15" i="99"/>
  <c r="HG15" i="72"/>
  <c r="HG15" i="18"/>
  <c r="HG15" i="71"/>
  <c r="HG15" i="98"/>
  <c r="HC15" i="145"/>
  <c r="HC15" i="144"/>
  <c r="HC15" i="143"/>
  <c r="HC15" i="142"/>
  <c r="HC15" i="141"/>
  <c r="HC15" i="75"/>
  <c r="HC15" i="81"/>
  <c r="HC15" i="99"/>
  <c r="HC15" i="72"/>
  <c r="HC15" i="18"/>
  <c r="HC15" i="71"/>
  <c r="HC15" i="98"/>
  <c r="GY15" i="145"/>
  <c r="GY15" i="144"/>
  <c r="GY15" i="143"/>
  <c r="GY15" i="142"/>
  <c r="GY15" i="141"/>
  <c r="GY15" i="75"/>
  <c r="GY15" i="81"/>
  <c r="GY15" i="99"/>
  <c r="GY15" i="72"/>
  <c r="GY15" i="18"/>
  <c r="GY15" i="71"/>
  <c r="GY15" i="98"/>
  <c r="GU15" i="145"/>
  <c r="GU15" i="143"/>
  <c r="GU15" i="144"/>
  <c r="GU15" i="142"/>
  <c r="GU15" i="141"/>
  <c r="GU15" i="75"/>
  <c r="GU15" i="99"/>
  <c r="GU15" i="81"/>
  <c r="GU15" i="72"/>
  <c r="GU15" i="18"/>
  <c r="GU15" i="71"/>
  <c r="GU15" i="98"/>
  <c r="GQ15" i="145"/>
  <c r="GQ15" i="144"/>
  <c r="GQ15" i="143"/>
  <c r="GQ15" i="142"/>
  <c r="GQ15" i="141"/>
  <c r="GQ15" i="75"/>
  <c r="GQ15" i="99"/>
  <c r="GQ15" i="81"/>
  <c r="GQ15" i="72"/>
  <c r="GQ15" i="18"/>
  <c r="GQ15" i="71"/>
  <c r="GQ15" i="98"/>
  <c r="GM15" i="145"/>
  <c r="GM15" i="144"/>
  <c r="GM15" i="143"/>
  <c r="GM15" i="142"/>
  <c r="GM15" i="141"/>
  <c r="GM15" i="75"/>
  <c r="GM15" i="99"/>
  <c r="GM15" i="81"/>
  <c r="GM15" i="72"/>
  <c r="GM15" i="18"/>
  <c r="GM15" i="71"/>
  <c r="GM15" i="98"/>
  <c r="GI15" i="145"/>
  <c r="GI15" i="144"/>
  <c r="GI15" i="143"/>
  <c r="GI15" i="142"/>
  <c r="GI15" i="141"/>
  <c r="GI15" i="75"/>
  <c r="GI15" i="99"/>
  <c r="GI15" i="81"/>
  <c r="GI15" i="72"/>
  <c r="GI15" i="18"/>
  <c r="GI15" i="71"/>
  <c r="GI15" i="98"/>
  <c r="GE15" i="145"/>
  <c r="GE15" i="143"/>
  <c r="GE15" i="144"/>
  <c r="GE15" i="142"/>
  <c r="GE15" i="141"/>
  <c r="GE15" i="75"/>
  <c r="GE15" i="99"/>
  <c r="GE15" i="81"/>
  <c r="GE15" i="72"/>
  <c r="GE15" i="18"/>
  <c r="GE15" i="71"/>
  <c r="GE15" i="98"/>
  <c r="GA15" i="143"/>
  <c r="GA15" i="144"/>
  <c r="GA15" i="145"/>
  <c r="GA15" i="142"/>
  <c r="GA15" i="141"/>
  <c r="GA15" i="75"/>
  <c r="GA15" i="99"/>
  <c r="GA15" i="81"/>
  <c r="GA15" i="72"/>
  <c r="GA15" i="18"/>
  <c r="GA15" i="71"/>
  <c r="GA15" i="98"/>
  <c r="FW15" i="144"/>
  <c r="FW15" i="145"/>
  <c r="FW15" i="143"/>
  <c r="FW15" i="142"/>
  <c r="FW15" i="141"/>
  <c r="FW15" i="75"/>
  <c r="FW15" i="99"/>
  <c r="FW15" i="81"/>
  <c r="FW15" i="72"/>
  <c r="FW15" i="18"/>
  <c r="FW15" i="71"/>
  <c r="FW15" i="98"/>
  <c r="FS15" i="144"/>
  <c r="FS15" i="145"/>
  <c r="FS15" i="143"/>
  <c r="FS15" i="142"/>
  <c r="FS15" i="141"/>
  <c r="FS15" i="75"/>
  <c r="FS15" i="99"/>
  <c r="FS15" i="81"/>
  <c r="FS15" i="72"/>
  <c r="FS15" i="18"/>
  <c r="FS15" i="71"/>
  <c r="FS15" i="98"/>
  <c r="FO15" i="144"/>
  <c r="FO15" i="143"/>
  <c r="FO15" i="145"/>
  <c r="FO15" i="142"/>
  <c r="FO15" i="75"/>
  <c r="FO15" i="141"/>
  <c r="FO15" i="99"/>
  <c r="FO15" i="81"/>
  <c r="FO15" i="72"/>
  <c r="FO15" i="18"/>
  <c r="FO15" i="71"/>
  <c r="FO15" i="98"/>
  <c r="FK15" i="144"/>
  <c r="FK15" i="143"/>
  <c r="FK15" i="145"/>
  <c r="FK15" i="142"/>
  <c r="FK15" i="75"/>
  <c r="FK15" i="141"/>
  <c r="FK15" i="99"/>
  <c r="FK15" i="81"/>
  <c r="FK15" i="72"/>
  <c r="FK15" i="18"/>
  <c r="FK15" i="71"/>
  <c r="FK15" i="98"/>
  <c r="FG15" i="144"/>
  <c r="FG15" i="143"/>
  <c r="FG15" i="145"/>
  <c r="FG15" i="142"/>
  <c r="FG15" i="75"/>
  <c r="FG15" i="141"/>
  <c r="FG15" i="99"/>
  <c r="FG15" i="81"/>
  <c r="FG15" i="72"/>
  <c r="FG15" i="18"/>
  <c r="FG15" i="71"/>
  <c r="FG15" i="98"/>
  <c r="FC15" i="144"/>
  <c r="FC15" i="145"/>
  <c r="FC15" i="143"/>
  <c r="FC15" i="142"/>
  <c r="FC15" i="75"/>
  <c r="FC15" i="141"/>
  <c r="FC15" i="99"/>
  <c r="FC15" i="81"/>
  <c r="FC15" i="72"/>
  <c r="FC15" i="18"/>
  <c r="FC15" i="71"/>
  <c r="FC15" i="98"/>
  <c r="EY15" i="144"/>
  <c r="EY15" i="143"/>
  <c r="EY15" i="142"/>
  <c r="EY15" i="145"/>
  <c r="EY15" i="75"/>
  <c r="EY15" i="141"/>
  <c r="EY15" i="99"/>
  <c r="EY15" i="81"/>
  <c r="EY15" i="18"/>
  <c r="EY15" i="72"/>
  <c r="EY15" i="71"/>
  <c r="EY15" i="98"/>
  <c r="EU15" i="144"/>
  <c r="EU15" i="143"/>
  <c r="EU15" i="145"/>
  <c r="EU15" i="142"/>
  <c r="EU15" i="75"/>
  <c r="EU15" i="141"/>
  <c r="EU15" i="99"/>
  <c r="EU15" i="81"/>
  <c r="EU15" i="18"/>
  <c r="EU15" i="72"/>
  <c r="EU15" i="71"/>
  <c r="EU15" i="98"/>
  <c r="EQ15" i="144"/>
  <c r="EQ15" i="143"/>
  <c r="EQ15" i="145"/>
  <c r="EQ15" i="142"/>
  <c r="EQ15" i="75"/>
  <c r="EQ15" i="141"/>
  <c r="EQ15" i="99"/>
  <c r="EQ15" i="81"/>
  <c r="EQ15" i="18"/>
  <c r="EQ15" i="72"/>
  <c r="EQ15" i="71"/>
  <c r="EQ15" i="98"/>
  <c r="EM15" i="144"/>
  <c r="EM15" i="145"/>
  <c r="EM15" i="143"/>
  <c r="EM15" i="142"/>
  <c r="EM15" i="141"/>
  <c r="EM15" i="99"/>
  <c r="EM15" i="81"/>
  <c r="EM15" i="75"/>
  <c r="EM15" i="18"/>
  <c r="EM15" i="72"/>
  <c r="EM15" i="71"/>
  <c r="EM15" i="98"/>
  <c r="EI15" i="144"/>
  <c r="EI15" i="143"/>
  <c r="EI15" i="142"/>
  <c r="EI15" i="145"/>
  <c r="EI15" i="141"/>
  <c r="EI15" i="99"/>
  <c r="EI15" i="81"/>
  <c r="EI15" i="18"/>
  <c r="EI15" i="75"/>
  <c r="EI15" i="72"/>
  <c r="EI15" i="71"/>
  <c r="EI15" i="98"/>
  <c r="HO14" i="145"/>
  <c r="HO14" i="144"/>
  <c r="HO14" i="143"/>
  <c r="HO14" i="141"/>
  <c r="HO14" i="142"/>
  <c r="HO14" i="81"/>
  <c r="HO14" i="75"/>
  <c r="HO14" i="99"/>
  <c r="HO14" i="18"/>
  <c r="HO14" i="72"/>
  <c r="HO14" i="71"/>
  <c r="HO14" i="98"/>
  <c r="HK14" i="145"/>
  <c r="HK14" i="144"/>
  <c r="HK14" i="143"/>
  <c r="HK14" i="142"/>
  <c r="HK14" i="141"/>
  <c r="HK14" i="75"/>
  <c r="HK14" i="81"/>
  <c r="HK14" i="99"/>
  <c r="HK14" i="18"/>
  <c r="HK14" i="72"/>
  <c r="HK14" i="71"/>
  <c r="HK14" i="98"/>
  <c r="HG14" i="145"/>
  <c r="HG14" i="143"/>
  <c r="HG14" i="144"/>
  <c r="HG14" i="141"/>
  <c r="HG14" i="75"/>
  <c r="HG14" i="81"/>
  <c r="HG14" i="142"/>
  <c r="HG14" i="99"/>
  <c r="HG14" i="18"/>
  <c r="HG14" i="72"/>
  <c r="HG14" i="71"/>
  <c r="HG14" i="98"/>
  <c r="HC14" i="145"/>
  <c r="HC14" i="144"/>
  <c r="HC14" i="143"/>
  <c r="HC14" i="141"/>
  <c r="HC14" i="142"/>
  <c r="HC14" i="81"/>
  <c r="HC14" i="99"/>
  <c r="HC14" i="18"/>
  <c r="HC14" i="72"/>
  <c r="HC14" i="75"/>
  <c r="HC14" i="71"/>
  <c r="HC14" i="98"/>
  <c r="GY14" i="145"/>
  <c r="GY14" i="144"/>
  <c r="GY14" i="143"/>
  <c r="GY14" i="141"/>
  <c r="GY14" i="142"/>
  <c r="GY14" i="81"/>
  <c r="GY14" i="75"/>
  <c r="GY14" i="99"/>
  <c r="GY14" i="18"/>
  <c r="GY14" i="72"/>
  <c r="GY14" i="71"/>
  <c r="GY14" i="98"/>
  <c r="GU14" i="145"/>
  <c r="GU14" i="144"/>
  <c r="GU14" i="143"/>
  <c r="GU14" i="142"/>
  <c r="GU14" i="141"/>
  <c r="GU14" i="81"/>
  <c r="GU14" i="99"/>
  <c r="GU14" i="18"/>
  <c r="GU14" i="72"/>
  <c r="GU14" i="75"/>
  <c r="GU14" i="71"/>
  <c r="GU14" i="98"/>
  <c r="GQ14" i="145"/>
  <c r="GQ14" i="143"/>
  <c r="GQ14" i="141"/>
  <c r="GQ14" i="144"/>
  <c r="GQ14" i="81"/>
  <c r="GQ14" i="75"/>
  <c r="GQ14" i="99"/>
  <c r="GQ14" i="18"/>
  <c r="GQ14" i="72"/>
  <c r="GQ14" i="142"/>
  <c r="GQ14" i="71"/>
  <c r="GQ14" i="98"/>
  <c r="GM14" i="145"/>
  <c r="GM14" i="144"/>
  <c r="GM14" i="143"/>
  <c r="GM14" i="141"/>
  <c r="GM14" i="142"/>
  <c r="GM14" i="75"/>
  <c r="GM14" i="81"/>
  <c r="GM14" i="99"/>
  <c r="GM14" i="18"/>
  <c r="GM14" i="72"/>
  <c r="GM14" i="71"/>
  <c r="GM14" i="98"/>
  <c r="GI14" i="145"/>
  <c r="GI14" i="144"/>
  <c r="GI14" i="143"/>
  <c r="GI14" i="141"/>
  <c r="GI14" i="142"/>
  <c r="GI14" i="75"/>
  <c r="GI14" i="81"/>
  <c r="GI14" i="99"/>
  <c r="GI14" i="18"/>
  <c r="GI14" i="72"/>
  <c r="GI14" i="71"/>
  <c r="GI14" i="98"/>
  <c r="GE14" i="145"/>
  <c r="GE14" i="144"/>
  <c r="GE14" i="143"/>
  <c r="GE14" i="142"/>
  <c r="GE14" i="141"/>
  <c r="GE14" i="81"/>
  <c r="GE14" i="99"/>
  <c r="GE14" i="18"/>
  <c r="GE14" i="72"/>
  <c r="GE14" i="75"/>
  <c r="GE14" i="71"/>
  <c r="GE14" i="98"/>
  <c r="GA14" i="145"/>
  <c r="GA14" i="143"/>
  <c r="GA14" i="144"/>
  <c r="GA14" i="141"/>
  <c r="GA14" i="81"/>
  <c r="GA14" i="142"/>
  <c r="GA14" i="75"/>
  <c r="GA14" i="99"/>
  <c r="GA14" i="18"/>
  <c r="GA14" i="72"/>
  <c r="GA14" i="71"/>
  <c r="GA14" i="98"/>
  <c r="FW14" i="145"/>
  <c r="FW14" i="144"/>
  <c r="FW14" i="143"/>
  <c r="FW14" i="141"/>
  <c r="FW14" i="142"/>
  <c r="FW14" i="75"/>
  <c r="FW14" i="81"/>
  <c r="FW14" i="99"/>
  <c r="FW14" i="18"/>
  <c r="FW14" i="72"/>
  <c r="FW14" i="71"/>
  <c r="FW14" i="98"/>
  <c r="FS14" i="145"/>
  <c r="FS14" i="144"/>
  <c r="FS14" i="143"/>
  <c r="FS14" i="142"/>
  <c r="FS14" i="141"/>
  <c r="FS14" i="75"/>
  <c r="FS14" i="81"/>
  <c r="FS14" i="99"/>
  <c r="FS14" i="18"/>
  <c r="FS14" i="72"/>
  <c r="FS14" i="71"/>
  <c r="FS14" i="98"/>
  <c r="FO14" i="145"/>
  <c r="FO14" i="144"/>
  <c r="FO14" i="143"/>
  <c r="FO14" i="141"/>
  <c r="FO14" i="142"/>
  <c r="FO14" i="81"/>
  <c r="FO14" i="99"/>
  <c r="FO14" i="18"/>
  <c r="FO14" i="75"/>
  <c r="FO14" i="72"/>
  <c r="FO14" i="71"/>
  <c r="FO14" i="98"/>
  <c r="FK14" i="145"/>
  <c r="FK14" i="143"/>
  <c r="FK14" i="141"/>
  <c r="FK14" i="144"/>
  <c r="FK14" i="142"/>
  <c r="FK14" i="81"/>
  <c r="FK14" i="75"/>
  <c r="FK14" i="99"/>
  <c r="FK14" i="18"/>
  <c r="FK14" i="72"/>
  <c r="FK14" i="71"/>
  <c r="FK14" i="98"/>
  <c r="FG14" i="145"/>
  <c r="FG14" i="144"/>
  <c r="FG14" i="143"/>
  <c r="FG14" i="141"/>
  <c r="FG14" i="142"/>
  <c r="FG14" i="75"/>
  <c r="FG14" i="81"/>
  <c r="FG14" i="99"/>
  <c r="FG14" i="18"/>
  <c r="FG14" i="72"/>
  <c r="FG14" i="71"/>
  <c r="FG14" i="98"/>
  <c r="FC14" i="145"/>
  <c r="FC14" i="144"/>
  <c r="FC14" i="143"/>
  <c r="FC14" i="142"/>
  <c r="FC14" i="141"/>
  <c r="FC14" i="75"/>
  <c r="FC14" i="81"/>
  <c r="FC14" i="99"/>
  <c r="FC14" i="18"/>
  <c r="FC14" i="72"/>
  <c r="FC14" i="71"/>
  <c r="FC14" i="98"/>
  <c r="EY14" i="145"/>
  <c r="EY14" i="144"/>
  <c r="EY14" i="143"/>
  <c r="EY14" i="141"/>
  <c r="EY14" i="142"/>
  <c r="EY14" i="81"/>
  <c r="EY14" i="99"/>
  <c r="EY14" i="75"/>
  <c r="EY14" i="18"/>
  <c r="EY14" i="72"/>
  <c r="EY14" i="71"/>
  <c r="EY14" i="98"/>
  <c r="EU14" i="145"/>
  <c r="EU14" i="143"/>
  <c r="EU14" i="144"/>
  <c r="EU14" i="141"/>
  <c r="EU14" i="142"/>
  <c r="EU14" i="81"/>
  <c r="EU14" i="75"/>
  <c r="EU14" i="99"/>
  <c r="EU14" i="18"/>
  <c r="EU14" i="72"/>
  <c r="EU14" i="71"/>
  <c r="EU14" i="98"/>
  <c r="EQ14" i="145"/>
  <c r="EQ14" i="144"/>
  <c r="EQ14" i="143"/>
  <c r="EQ14" i="141"/>
  <c r="EQ14" i="142"/>
  <c r="EQ14" i="75"/>
  <c r="EQ14" i="81"/>
  <c r="EQ14" i="99"/>
  <c r="EQ14" i="18"/>
  <c r="EQ14" i="72"/>
  <c r="EQ14" i="71"/>
  <c r="EQ14" i="98"/>
  <c r="EM14" i="145"/>
  <c r="EM14" i="144"/>
  <c r="EM14" i="143"/>
  <c r="EM14" i="142"/>
  <c r="EM14" i="141"/>
  <c r="EM14" i="75"/>
  <c r="EM14" i="81"/>
  <c r="EM14" i="99"/>
  <c r="EM14" i="18"/>
  <c r="EM14" i="72"/>
  <c r="EM14" i="71"/>
  <c r="EM14" i="98"/>
  <c r="EI14" i="145"/>
  <c r="EI14" i="144"/>
  <c r="EI14" i="143"/>
  <c r="EI14" i="141"/>
  <c r="EI14" i="75"/>
  <c r="EI14" i="81"/>
  <c r="EI14" i="99"/>
  <c r="EI14" i="18"/>
  <c r="EI14" i="72"/>
  <c r="EI14" i="142"/>
  <c r="EI14" i="71"/>
  <c r="EI14" i="98"/>
  <c r="GG12" i="145"/>
  <c r="GG12" i="144"/>
  <c r="GG12" i="143"/>
  <c r="GG12" i="142"/>
  <c r="GG12" i="141"/>
  <c r="GG12" i="75"/>
  <c r="GG12" i="81"/>
  <c r="GG12" i="99"/>
  <c r="GG12" i="72"/>
  <c r="GG12" i="18"/>
  <c r="GG12" i="71"/>
  <c r="GG12" i="98"/>
  <c r="GC12" i="145"/>
  <c r="GC12" i="144"/>
  <c r="GC12" i="143"/>
  <c r="GC12" i="142"/>
  <c r="GC12" i="141"/>
  <c r="GC12" i="81"/>
  <c r="GC12" i="99"/>
  <c r="GC12" i="72"/>
  <c r="GC12" i="18"/>
  <c r="GC12" i="75"/>
  <c r="GC12" i="71"/>
  <c r="GC12" i="98"/>
  <c r="FY12" i="145"/>
  <c r="FY12" i="144"/>
  <c r="FY12" i="143"/>
  <c r="FY12" i="142"/>
  <c r="FY12" i="141"/>
  <c r="FY12" i="81"/>
  <c r="FY12" i="75"/>
  <c r="FY12" i="99"/>
  <c r="FY12" i="72"/>
  <c r="FY12" i="18"/>
  <c r="FY12" i="71"/>
  <c r="FY12" i="98"/>
  <c r="FU12" i="145"/>
  <c r="FU12" i="144"/>
  <c r="FU12" i="143"/>
  <c r="FU12" i="142"/>
  <c r="FU12" i="141"/>
  <c r="FU12" i="81"/>
  <c r="FU12" i="75"/>
  <c r="FU12" i="99"/>
  <c r="FU12" i="72"/>
  <c r="FU12" i="18"/>
  <c r="FU12" i="71"/>
  <c r="FU12" i="98"/>
  <c r="FQ12" i="144"/>
  <c r="FQ12" i="145"/>
  <c r="FQ12" i="143"/>
  <c r="FQ12" i="142"/>
  <c r="FQ12" i="141"/>
  <c r="FQ12" i="75"/>
  <c r="FQ12" i="81"/>
  <c r="FQ12" i="99"/>
  <c r="FQ12" i="72"/>
  <c r="FQ12" i="18"/>
  <c r="FQ12" i="71"/>
  <c r="FQ12" i="98"/>
  <c r="FM12" i="144"/>
  <c r="FM12" i="145"/>
  <c r="FM12" i="143"/>
  <c r="FM12" i="142"/>
  <c r="FM12" i="141"/>
  <c r="FM12" i="81"/>
  <c r="FM12" i="99"/>
  <c r="FM12" i="72"/>
  <c r="FM12" i="18"/>
  <c r="FM12" i="75"/>
  <c r="FM12" i="71"/>
  <c r="FM12" i="98"/>
  <c r="FI12" i="145"/>
  <c r="FI12" i="144"/>
  <c r="FI12" i="143"/>
  <c r="FI12" i="142"/>
  <c r="FI12" i="141"/>
  <c r="FI12" i="81"/>
  <c r="FI12" i="75"/>
  <c r="FI12" i="99"/>
  <c r="FI12" i="72"/>
  <c r="FI12" i="18"/>
  <c r="FI12" i="71"/>
  <c r="FI12" i="98"/>
  <c r="FE12" i="144"/>
  <c r="FE12" i="145"/>
  <c r="FE12" i="143"/>
  <c r="FE12" i="142"/>
  <c r="FE12" i="141"/>
  <c r="FE12" i="81"/>
  <c r="FE12" i="75"/>
  <c r="FE12" i="99"/>
  <c r="FE12" i="72"/>
  <c r="FE12" i="18"/>
  <c r="FE12" i="71"/>
  <c r="FE12" i="98"/>
  <c r="FA12" i="144"/>
  <c r="FA12" i="145"/>
  <c r="FA12" i="143"/>
  <c r="FA12" i="142"/>
  <c r="FA12" i="141"/>
  <c r="FA12" i="75"/>
  <c r="FA12" i="81"/>
  <c r="FA12" i="99"/>
  <c r="FA12" i="72"/>
  <c r="FA12" i="18"/>
  <c r="FA12" i="71"/>
  <c r="FA12" i="98"/>
  <c r="EW12" i="144"/>
  <c r="EW12" i="145"/>
  <c r="EW12" i="143"/>
  <c r="EW12" i="142"/>
  <c r="EW12" i="141"/>
  <c r="EW12" i="81"/>
  <c r="EW12" i="99"/>
  <c r="EW12" i="75"/>
  <c r="EW12" i="72"/>
  <c r="EW12" i="18"/>
  <c r="EW12" i="71"/>
  <c r="EW12" i="98"/>
  <c r="ES12" i="145"/>
  <c r="ES12" i="144"/>
  <c r="ES12" i="143"/>
  <c r="ES12" i="142"/>
  <c r="ES12" i="141"/>
  <c r="ES12" i="81"/>
  <c r="ES12" i="75"/>
  <c r="ES12" i="99"/>
  <c r="ES12" i="72"/>
  <c r="ES12" i="18"/>
  <c r="ES12" i="71"/>
  <c r="ES12" i="98"/>
  <c r="EO12" i="144"/>
  <c r="EO12" i="145"/>
  <c r="EO12" i="143"/>
  <c r="EO12" i="142"/>
  <c r="EO12" i="141"/>
  <c r="EO12" i="81"/>
  <c r="EO12" i="75"/>
  <c r="EO12" i="99"/>
  <c r="EO12" i="72"/>
  <c r="EO12" i="18"/>
  <c r="EO12" i="71"/>
  <c r="EO12" i="98"/>
  <c r="EK12" i="144"/>
  <c r="EK12" i="145"/>
  <c r="EK12" i="143"/>
  <c r="EK12" i="142"/>
  <c r="EK12" i="141"/>
  <c r="EK12" i="75"/>
  <c r="EK12" i="81"/>
  <c r="EK12" i="99"/>
  <c r="EK12" i="72"/>
  <c r="EK12" i="18"/>
  <c r="EK12" i="71"/>
  <c r="EK12" i="98"/>
  <c r="EG12" i="144"/>
  <c r="EG12" i="145"/>
  <c r="EG12" i="143"/>
  <c r="EG12" i="142"/>
  <c r="EG12" i="141"/>
  <c r="EG12" i="75"/>
  <c r="EG12" i="81"/>
  <c r="EG12" i="99"/>
  <c r="EG12" i="72"/>
  <c r="EG12" i="18"/>
  <c r="EG12" i="71"/>
  <c r="EG12" i="98"/>
  <c r="HM11" i="144"/>
  <c r="HM11" i="145"/>
  <c r="HM11" i="143"/>
  <c r="HM11" i="142"/>
  <c r="HM11" i="141"/>
  <c r="HM11" i="75"/>
  <c r="HM11" i="99"/>
  <c r="HM11" i="81"/>
  <c r="HM11" i="72"/>
  <c r="HM11" i="18"/>
  <c r="HM11" i="71"/>
  <c r="HM11" i="98"/>
  <c r="HI11" i="144"/>
  <c r="HI11" i="145"/>
  <c r="HI11" i="143"/>
  <c r="HI11" i="142"/>
  <c r="HI11" i="141"/>
  <c r="HI11" i="99"/>
  <c r="HI11" i="81"/>
  <c r="HI11" i="75"/>
  <c r="HI11" i="72"/>
  <c r="HI11" i="18"/>
  <c r="HI11" i="71"/>
  <c r="HI11" i="98"/>
  <c r="HE11" i="145"/>
  <c r="HE11" i="144"/>
  <c r="HE11" i="143"/>
  <c r="HE11" i="142"/>
  <c r="HE11" i="141"/>
  <c r="HE11" i="99"/>
  <c r="HE11" i="81"/>
  <c r="HE11" i="75"/>
  <c r="HE11" i="72"/>
  <c r="HE11" i="18"/>
  <c r="HE11" i="71"/>
  <c r="HE11" i="98"/>
  <c r="HA11" i="145"/>
  <c r="HA11" i="144"/>
  <c r="HA11" i="143"/>
  <c r="HA11" i="142"/>
  <c r="HA11" i="141"/>
  <c r="HA11" i="99"/>
  <c r="HA11" i="75"/>
  <c r="HA11" i="81"/>
  <c r="HA11" i="72"/>
  <c r="HA11" i="18"/>
  <c r="HA11" i="71"/>
  <c r="HA11" i="98"/>
  <c r="GW11" i="144"/>
  <c r="GW11" i="143"/>
  <c r="GW11" i="145"/>
  <c r="GW11" i="141"/>
  <c r="GW11" i="75"/>
  <c r="GW11" i="99"/>
  <c r="GW11" i="81"/>
  <c r="GW11" i="72"/>
  <c r="GW11" i="142"/>
  <c r="GW11" i="18"/>
  <c r="GW11" i="71"/>
  <c r="GW11" i="98"/>
  <c r="GS11" i="144"/>
  <c r="GS11" i="145"/>
  <c r="GS11" i="143"/>
  <c r="GS11" i="75"/>
  <c r="GS11" i="142"/>
  <c r="GS11" i="141"/>
  <c r="GS11" i="99"/>
  <c r="GS11" i="81"/>
  <c r="GS11" i="72"/>
  <c r="GS11" i="18"/>
  <c r="GS11" i="71"/>
  <c r="GS11" i="98"/>
  <c r="GO11" i="145"/>
  <c r="GO11" i="144"/>
  <c r="GO11" i="143"/>
  <c r="GO11" i="142"/>
  <c r="GO11" i="75"/>
  <c r="GO11" i="141"/>
  <c r="GO11" i="99"/>
  <c r="GO11" i="81"/>
  <c r="GO11" i="72"/>
  <c r="GO11" i="18"/>
  <c r="GO11" i="71"/>
  <c r="GO11" i="98"/>
  <c r="GK11" i="145"/>
  <c r="GK11" i="144"/>
  <c r="GK11" i="143"/>
  <c r="GK11" i="142"/>
  <c r="GK11" i="75"/>
  <c r="GK11" i="141"/>
  <c r="GK11" i="99"/>
  <c r="GK11" i="81"/>
  <c r="GK11" i="72"/>
  <c r="GK11" i="18"/>
  <c r="GK11" i="71"/>
  <c r="GK11" i="98"/>
  <c r="GG11" i="144"/>
  <c r="GG11" i="143"/>
  <c r="GG11" i="145"/>
  <c r="GG11" i="75"/>
  <c r="GG11" i="141"/>
  <c r="GG11" i="99"/>
  <c r="GG11" i="81"/>
  <c r="GG11" i="142"/>
  <c r="GG11" i="72"/>
  <c r="GG11" i="18"/>
  <c r="GG11" i="71"/>
  <c r="GG11" i="98"/>
  <c r="GC11" i="144"/>
  <c r="GC11" i="145"/>
  <c r="GC11" i="143"/>
  <c r="GC11" i="75"/>
  <c r="GC11" i="142"/>
  <c r="GC11" i="141"/>
  <c r="GC11" i="99"/>
  <c r="GC11" i="81"/>
  <c r="GC11" i="72"/>
  <c r="GC11" i="18"/>
  <c r="GC11" i="71"/>
  <c r="GC11" i="98"/>
  <c r="FY11" i="145"/>
  <c r="FY11" i="144"/>
  <c r="FY11" i="143"/>
  <c r="FY11" i="142"/>
  <c r="FY11" i="75"/>
  <c r="FY11" i="141"/>
  <c r="FY11" i="99"/>
  <c r="FY11" i="81"/>
  <c r="FY11" i="72"/>
  <c r="FY11" i="18"/>
  <c r="FY11" i="71"/>
  <c r="FY11" i="98"/>
  <c r="FU11" i="145"/>
  <c r="FU11" i="143"/>
  <c r="FU11" i="144"/>
  <c r="FU11" i="142"/>
  <c r="FU11" i="75"/>
  <c r="FU11" i="141"/>
  <c r="FU11" i="99"/>
  <c r="FU11" i="81"/>
  <c r="FU11" i="72"/>
  <c r="FU11" i="18"/>
  <c r="FU11" i="71"/>
  <c r="FU11" i="98"/>
  <c r="FQ11" i="145"/>
  <c r="FQ11" i="144"/>
  <c r="FQ11" i="143"/>
  <c r="FQ11" i="142"/>
  <c r="FQ11" i="75"/>
  <c r="FQ11" i="141"/>
  <c r="FQ11" i="99"/>
  <c r="FQ11" i="81"/>
  <c r="FQ11" i="72"/>
  <c r="FQ11" i="18"/>
  <c r="FQ11" i="71"/>
  <c r="FQ11" i="98"/>
  <c r="FM11" i="145"/>
  <c r="FM11" i="143"/>
  <c r="FM11" i="144"/>
  <c r="FM11" i="142"/>
  <c r="FM11" i="75"/>
  <c r="FM11" i="141"/>
  <c r="FM11" i="99"/>
  <c r="FM11" i="81"/>
  <c r="FM11" i="72"/>
  <c r="FM11" i="18"/>
  <c r="FM11" i="71"/>
  <c r="FM11" i="98"/>
  <c r="FI11" i="145"/>
  <c r="FI11" i="143"/>
  <c r="FI11" i="144"/>
  <c r="FI11" i="75"/>
  <c r="FI11" i="141"/>
  <c r="FI11" i="99"/>
  <c r="FI11" i="81"/>
  <c r="FI11" i="142"/>
  <c r="FI11" i="72"/>
  <c r="FI11" i="18"/>
  <c r="FI11" i="71"/>
  <c r="FI11" i="98"/>
  <c r="FE11" i="145"/>
  <c r="FE11" i="143"/>
  <c r="FE11" i="144"/>
  <c r="FE11" i="75"/>
  <c r="FE11" i="142"/>
  <c r="FE11" i="141"/>
  <c r="FE11" i="99"/>
  <c r="FE11" i="81"/>
  <c r="FE11" i="72"/>
  <c r="FE11" i="18"/>
  <c r="FE11" i="71"/>
  <c r="FE11" i="98"/>
  <c r="FA11" i="145"/>
  <c r="FA11" i="144"/>
  <c r="FA11" i="143"/>
  <c r="FA11" i="142"/>
  <c r="FA11" i="75"/>
  <c r="FA11" i="141"/>
  <c r="FA11" i="99"/>
  <c r="FA11" i="81"/>
  <c r="FA11" i="72"/>
  <c r="FA11" i="18"/>
  <c r="FA11" i="71"/>
  <c r="FA11" i="98"/>
  <c r="EW11" i="145"/>
  <c r="EW11" i="143"/>
  <c r="EW11" i="144"/>
  <c r="EW11" i="142"/>
  <c r="EW11" i="75"/>
  <c r="EW11" i="141"/>
  <c r="EW11" i="99"/>
  <c r="EW11" i="81"/>
  <c r="EW11" i="18"/>
  <c r="EW11" i="72"/>
  <c r="EW11" i="71"/>
  <c r="EW11" i="98"/>
  <c r="ES11" i="143"/>
  <c r="ES11" i="144"/>
  <c r="ES11" i="145"/>
  <c r="ES11" i="75"/>
  <c r="ES11" i="141"/>
  <c r="ES11" i="99"/>
  <c r="ES11" i="142"/>
  <c r="ES11" i="81"/>
  <c r="ES11" i="18"/>
  <c r="ES11" i="72"/>
  <c r="ES11" i="71"/>
  <c r="ES11" i="98"/>
  <c r="EO11" i="145"/>
  <c r="EO11" i="143"/>
  <c r="EO11" i="144"/>
  <c r="EO11" i="75"/>
  <c r="EO11" i="142"/>
  <c r="EO11" i="141"/>
  <c r="EO11" i="99"/>
  <c r="EO11" i="81"/>
  <c r="EO11" i="18"/>
  <c r="EO11" i="72"/>
  <c r="EO11" i="71"/>
  <c r="EO11" i="98"/>
  <c r="EK11" i="145"/>
  <c r="EK11" i="144"/>
  <c r="EK11" i="143"/>
  <c r="EK11" i="142"/>
  <c r="EK11" i="141"/>
  <c r="EK11" i="75"/>
  <c r="EK11" i="99"/>
  <c r="EK11" i="81"/>
  <c r="EK11" i="18"/>
  <c r="EK11" i="72"/>
  <c r="EK11" i="71"/>
  <c r="EK11" i="98"/>
  <c r="EG11" i="145"/>
  <c r="EG11" i="143"/>
  <c r="EG11" i="144"/>
  <c r="EG11" i="142"/>
  <c r="EG11" i="141"/>
  <c r="EG11" i="99"/>
  <c r="EG11" i="81"/>
  <c r="EG11" i="75"/>
  <c r="EG11" i="18"/>
  <c r="EG11" i="72"/>
  <c r="EG11" i="71"/>
  <c r="EG11" i="98"/>
  <c r="HM9" i="145"/>
  <c r="HM9" i="144"/>
  <c r="HM9" i="143"/>
  <c r="HM9" i="141"/>
  <c r="HM9" i="75"/>
  <c r="HM9" i="142"/>
  <c r="HM9" i="99"/>
  <c r="HM9" i="81"/>
  <c r="HM9" i="72"/>
  <c r="HM9" i="18"/>
  <c r="HM9" i="71"/>
  <c r="HM9" i="98"/>
  <c r="HI9" i="145"/>
  <c r="HI9" i="144"/>
  <c r="HI9" i="143"/>
  <c r="HI9" i="141"/>
  <c r="HI9" i="75"/>
  <c r="HI9" i="142"/>
  <c r="HI9" i="99"/>
  <c r="HI9" i="81"/>
  <c r="HI9" i="72"/>
  <c r="HI9" i="18"/>
  <c r="HI9" i="71"/>
  <c r="HI9" i="98"/>
  <c r="HE9" i="145"/>
  <c r="HE9" i="144"/>
  <c r="HE9" i="143"/>
  <c r="HE9" i="142"/>
  <c r="HE9" i="75"/>
  <c r="HE9" i="141"/>
  <c r="HE9" i="99"/>
  <c r="HE9" i="81"/>
  <c r="HE9" i="72"/>
  <c r="HE9" i="18"/>
  <c r="HE9" i="71"/>
  <c r="HE9" i="98"/>
  <c r="HA9" i="145"/>
  <c r="HA9" i="144"/>
  <c r="HA9" i="143"/>
  <c r="HA9" i="142"/>
  <c r="HA9" i="75"/>
  <c r="HA9" i="99"/>
  <c r="HA9" i="81"/>
  <c r="HA9" i="72"/>
  <c r="HA9" i="18"/>
  <c r="HA9" i="141"/>
  <c r="HA9" i="71"/>
  <c r="HA9" i="98"/>
  <c r="GW9" i="145"/>
  <c r="GW9" i="144"/>
  <c r="GW9" i="143"/>
  <c r="GW9" i="142"/>
  <c r="GW9" i="99"/>
  <c r="GW9" i="75"/>
  <c r="GW9" i="141"/>
  <c r="GW9" i="81"/>
  <c r="GW9" i="72"/>
  <c r="GW9" i="18"/>
  <c r="GW9" i="71"/>
  <c r="GW9" i="98"/>
  <c r="GS9" i="145"/>
  <c r="GS9" i="144"/>
  <c r="GS9" i="143"/>
  <c r="GS9" i="142"/>
  <c r="GS9" i="141"/>
  <c r="GS9" i="75"/>
  <c r="GS9" i="99"/>
  <c r="GS9" i="81"/>
  <c r="GS9" i="72"/>
  <c r="GS9" i="18"/>
  <c r="GS9" i="71"/>
  <c r="GS9" i="98"/>
  <c r="GO9" i="145"/>
  <c r="GO9" i="144"/>
  <c r="GO9" i="143"/>
  <c r="GO9" i="142"/>
  <c r="GO9" i="141"/>
  <c r="GO9" i="99"/>
  <c r="GO9" i="81"/>
  <c r="GO9" i="18"/>
  <c r="GO9" i="72"/>
  <c r="GO9" i="75"/>
  <c r="GO9" i="71"/>
  <c r="GO9" i="98"/>
  <c r="GK9" i="145"/>
  <c r="GK9" i="144"/>
  <c r="GK9" i="143"/>
  <c r="GK9" i="142"/>
  <c r="GK9" i="141"/>
  <c r="GK9" i="75"/>
  <c r="GK9" i="99"/>
  <c r="GK9" i="81"/>
  <c r="GK9" i="18"/>
  <c r="GK9" i="72"/>
  <c r="GK9" i="71"/>
  <c r="GK9" i="98"/>
  <c r="GG9" i="145"/>
  <c r="GG9" i="144"/>
  <c r="GG9" i="143"/>
  <c r="GG9" i="142"/>
  <c r="GG9" i="141"/>
  <c r="GG9" i="75"/>
  <c r="GG9" i="99"/>
  <c r="GG9" i="81"/>
  <c r="GG9" i="18"/>
  <c r="GG9" i="72"/>
  <c r="GG9" i="71"/>
  <c r="GG9" i="98"/>
  <c r="GC9" i="145"/>
  <c r="GC9" i="144"/>
  <c r="GC9" i="143"/>
  <c r="GC9" i="142"/>
  <c r="GC9" i="141"/>
  <c r="GC9" i="75"/>
  <c r="GC9" i="99"/>
  <c r="GC9" i="81"/>
  <c r="GC9" i="18"/>
  <c r="GC9" i="72"/>
  <c r="GC9" i="71"/>
  <c r="GC9" i="98"/>
  <c r="FY9" i="145"/>
  <c r="FY9" i="144"/>
  <c r="FY9" i="143"/>
  <c r="FY9" i="142"/>
  <c r="FY9" i="141"/>
  <c r="FY9" i="99"/>
  <c r="FY9" i="81"/>
  <c r="FY9" i="18"/>
  <c r="FY9" i="75"/>
  <c r="FY9" i="72"/>
  <c r="FY9" i="71"/>
  <c r="FY9" i="98"/>
  <c r="FU9" i="145"/>
  <c r="FU9" i="144"/>
  <c r="FU9" i="143"/>
  <c r="FU9" i="142"/>
  <c r="FU9" i="141"/>
  <c r="FU9" i="75"/>
  <c r="FU9" i="99"/>
  <c r="FU9" i="81"/>
  <c r="FU9" i="18"/>
  <c r="FU9" i="72"/>
  <c r="FU9" i="71"/>
  <c r="FU9" i="98"/>
  <c r="FQ9" i="145"/>
  <c r="FQ9" i="144"/>
  <c r="FQ9" i="143"/>
  <c r="FQ9" i="142"/>
  <c r="FQ9" i="141"/>
  <c r="FQ9" i="75"/>
  <c r="FQ9" i="99"/>
  <c r="FQ9" i="81"/>
  <c r="FQ9" i="18"/>
  <c r="FQ9" i="72"/>
  <c r="FQ9" i="71"/>
  <c r="FQ9" i="98"/>
  <c r="FM9" i="145"/>
  <c r="FM9" i="144"/>
  <c r="FM9" i="143"/>
  <c r="FM9" i="142"/>
  <c r="FM9" i="141"/>
  <c r="FM9" i="75"/>
  <c r="FM9" i="99"/>
  <c r="FM9" i="81"/>
  <c r="FM9" i="18"/>
  <c r="FM9" i="72"/>
  <c r="FM9" i="71"/>
  <c r="FM9" i="98"/>
  <c r="FI9" i="145"/>
  <c r="FI9" i="144"/>
  <c r="FI9" i="143"/>
  <c r="FI9" i="142"/>
  <c r="FI9" i="141"/>
  <c r="FI9" i="99"/>
  <c r="FI9" i="81"/>
  <c r="FI9" i="75"/>
  <c r="FI9" i="72"/>
  <c r="FI9" i="18"/>
  <c r="FI9" i="71"/>
  <c r="FI9" i="98"/>
  <c r="FE9" i="145"/>
  <c r="FE9" i="144"/>
  <c r="FE9" i="143"/>
  <c r="FE9" i="142"/>
  <c r="FE9" i="141"/>
  <c r="FE9" i="75"/>
  <c r="FE9" i="99"/>
  <c r="FE9" i="81"/>
  <c r="FE9" i="72"/>
  <c r="FE9" i="18"/>
  <c r="FE9" i="71"/>
  <c r="FE9" i="98"/>
  <c r="FA9" i="145"/>
  <c r="FA9" i="144"/>
  <c r="FA9" i="143"/>
  <c r="FA9" i="142"/>
  <c r="FA9" i="141"/>
  <c r="FA9" i="75"/>
  <c r="FA9" i="99"/>
  <c r="FA9" i="81"/>
  <c r="FA9" i="72"/>
  <c r="FA9" i="18"/>
  <c r="FA9" i="71"/>
  <c r="FA9" i="98"/>
  <c r="EW9" i="145"/>
  <c r="EW9" i="144"/>
  <c r="EW9" i="143"/>
  <c r="EW9" i="142"/>
  <c r="EW9" i="141"/>
  <c r="EW9" i="75"/>
  <c r="EW9" i="99"/>
  <c r="EW9" i="81"/>
  <c r="EW9" i="72"/>
  <c r="EW9" i="18"/>
  <c r="EW9" i="71"/>
  <c r="EW9" i="98"/>
  <c r="ES9" i="145"/>
  <c r="ES9" i="144"/>
  <c r="ES9" i="143"/>
  <c r="ES9" i="142"/>
  <c r="ES9" i="141"/>
  <c r="ES9" i="99"/>
  <c r="ES9" i="81"/>
  <c r="ES9" i="75"/>
  <c r="ES9" i="72"/>
  <c r="ES9" i="18"/>
  <c r="ES9" i="71"/>
  <c r="ES9" i="98"/>
  <c r="EO9" i="145"/>
  <c r="EO9" i="144"/>
  <c r="EO9" i="143"/>
  <c r="EO9" i="142"/>
  <c r="EO9" i="141"/>
  <c r="EO9" i="75"/>
  <c r="EO9" i="99"/>
  <c r="EO9" i="81"/>
  <c r="EO9" i="72"/>
  <c r="EO9" i="18"/>
  <c r="EO9" i="71"/>
  <c r="EO9" i="98"/>
  <c r="EK9" i="145"/>
  <c r="EK9" i="144"/>
  <c r="EK9" i="143"/>
  <c r="EK9" i="142"/>
  <c r="EK9" i="141"/>
  <c r="EK9" i="75"/>
  <c r="EK9" i="99"/>
  <c r="EK9" i="81"/>
  <c r="EK9" i="72"/>
  <c r="EK9" i="18"/>
  <c r="EK9" i="71"/>
  <c r="EK9" i="98"/>
  <c r="EG9" i="145"/>
  <c r="EG9" i="144"/>
  <c r="EG9" i="143"/>
  <c r="EG9" i="142"/>
  <c r="EG9" i="141"/>
  <c r="EG9" i="75"/>
  <c r="EG9" i="99"/>
  <c r="EG9" i="81"/>
  <c r="EG9" i="72"/>
  <c r="EG9" i="18"/>
  <c r="EG9" i="71"/>
  <c r="EG9" i="98"/>
  <c r="HM8" i="144"/>
  <c r="HM8" i="145"/>
  <c r="HM8" i="143"/>
  <c r="HM8" i="142"/>
  <c r="HM8" i="75"/>
  <c r="HM8" i="141"/>
  <c r="HM8" i="99"/>
  <c r="HM8" i="81"/>
  <c r="HM8" i="18"/>
  <c r="HM8" i="72"/>
  <c r="HM8" i="71"/>
  <c r="HM8" i="98"/>
  <c r="HI8" i="145"/>
  <c r="HI8" i="144"/>
  <c r="HI8" i="143"/>
  <c r="HI8" i="142"/>
  <c r="HI8" i="75"/>
  <c r="HI8" i="141"/>
  <c r="HI8" i="99"/>
  <c r="HI8" i="81"/>
  <c r="HI8" i="18"/>
  <c r="HI8" i="72"/>
  <c r="HI8" i="71"/>
  <c r="HI8" i="98"/>
  <c r="HE8" i="145"/>
  <c r="HE8" i="144"/>
  <c r="HE8" i="143"/>
  <c r="HE8" i="142"/>
  <c r="HE8" i="75"/>
  <c r="HE8" i="141"/>
  <c r="HE8" i="99"/>
  <c r="HE8" i="81"/>
  <c r="HE8" i="18"/>
  <c r="HE8" i="72"/>
  <c r="HE8" i="71"/>
  <c r="HE8" i="98"/>
  <c r="HA8" i="144"/>
  <c r="HA8" i="143"/>
  <c r="HA8" i="145"/>
  <c r="HA8" i="142"/>
  <c r="HA8" i="75"/>
  <c r="HA8" i="141"/>
  <c r="HA8" i="99"/>
  <c r="HA8" i="18"/>
  <c r="HA8" i="81"/>
  <c r="HA8" i="72"/>
  <c r="HA8" i="71"/>
  <c r="HA8" i="98"/>
  <c r="GW8" i="144"/>
  <c r="GW8" i="145"/>
  <c r="GW8" i="143"/>
  <c r="GW8" i="142"/>
  <c r="GW8" i="75"/>
  <c r="GW8" i="141"/>
  <c r="GW8" i="99"/>
  <c r="GW8" i="81"/>
  <c r="GW8" i="18"/>
  <c r="GW8" i="72"/>
  <c r="GW8" i="71"/>
  <c r="GW8" i="98"/>
  <c r="GS8" i="145"/>
  <c r="GS8" i="144"/>
  <c r="GS8" i="143"/>
  <c r="GS8" i="142"/>
  <c r="GS8" i="75"/>
  <c r="GS8" i="141"/>
  <c r="GS8" i="99"/>
  <c r="GS8" i="81"/>
  <c r="GS8" i="18"/>
  <c r="GS8" i="72"/>
  <c r="GS8" i="71"/>
  <c r="GS8" i="98"/>
  <c r="GO8" i="145"/>
  <c r="GO8" i="144"/>
  <c r="GO8" i="143"/>
  <c r="GO8" i="142"/>
  <c r="GO8" i="75"/>
  <c r="GO8" i="141"/>
  <c r="GO8" i="99"/>
  <c r="GO8" i="81"/>
  <c r="GO8" i="18"/>
  <c r="GO8" i="72"/>
  <c r="GO8" i="71"/>
  <c r="GO8" i="98"/>
  <c r="GK8" i="144"/>
  <c r="GK8" i="145"/>
  <c r="GK8" i="143"/>
  <c r="GK8" i="142"/>
  <c r="GK8" i="75"/>
  <c r="GK8" i="141"/>
  <c r="GK8" i="99"/>
  <c r="GK8" i="18"/>
  <c r="GK8" i="81"/>
  <c r="GK8" i="72"/>
  <c r="GK8" i="71"/>
  <c r="GK8" i="98"/>
  <c r="GG8" i="144"/>
  <c r="GG8" i="145"/>
  <c r="GG8" i="143"/>
  <c r="GG8" i="142"/>
  <c r="GG8" i="75"/>
  <c r="GG8" i="141"/>
  <c r="GG8" i="99"/>
  <c r="GG8" i="81"/>
  <c r="GG8" i="18"/>
  <c r="GG8" i="72"/>
  <c r="GG8" i="71"/>
  <c r="GG8" i="98"/>
  <c r="GC8" i="145"/>
  <c r="GC8" i="144"/>
  <c r="GC8" i="143"/>
  <c r="GC8" i="142"/>
  <c r="GC8" i="75"/>
  <c r="GC8" i="141"/>
  <c r="GC8" i="99"/>
  <c r="GC8" i="81"/>
  <c r="GC8" i="18"/>
  <c r="GC8" i="72"/>
  <c r="GC8" i="71"/>
  <c r="GC8" i="98"/>
  <c r="FY8" i="145"/>
  <c r="FY8" i="144"/>
  <c r="FY8" i="143"/>
  <c r="FY8" i="142"/>
  <c r="FY8" i="75"/>
  <c r="FY8" i="141"/>
  <c r="FY8" i="99"/>
  <c r="FY8" i="81"/>
  <c r="FY8" i="18"/>
  <c r="FY8" i="72"/>
  <c r="FY8" i="71"/>
  <c r="FY8" i="98"/>
  <c r="FU8" i="144"/>
  <c r="FU8" i="143"/>
  <c r="FU8" i="145"/>
  <c r="FU8" i="142"/>
  <c r="FU8" i="75"/>
  <c r="FU8" i="141"/>
  <c r="FU8" i="99"/>
  <c r="FU8" i="18"/>
  <c r="FU8" i="72"/>
  <c r="FU8" i="81"/>
  <c r="FU8" i="71"/>
  <c r="FU8" i="98"/>
  <c r="FQ8" i="145"/>
  <c r="FQ8" i="144"/>
  <c r="FQ8" i="143"/>
  <c r="FQ8" i="142"/>
  <c r="FQ8" i="75"/>
  <c r="FQ8" i="141"/>
  <c r="FQ8" i="99"/>
  <c r="FQ8" i="81"/>
  <c r="FQ8" i="18"/>
  <c r="FQ8" i="72"/>
  <c r="FQ8" i="71"/>
  <c r="FQ8" i="98"/>
  <c r="FM8" i="145"/>
  <c r="FM8" i="144"/>
  <c r="FM8" i="143"/>
  <c r="FM8" i="142"/>
  <c r="FM8" i="75"/>
  <c r="FM8" i="141"/>
  <c r="FM8" i="99"/>
  <c r="FM8" i="81"/>
  <c r="FM8" i="18"/>
  <c r="FM8" i="72"/>
  <c r="FM8" i="71"/>
  <c r="FM8" i="98"/>
  <c r="FI8" i="145"/>
  <c r="FI8" i="144"/>
  <c r="FI8" i="143"/>
  <c r="FI8" i="142"/>
  <c r="FI8" i="75"/>
  <c r="FI8" i="141"/>
  <c r="FI8" i="99"/>
  <c r="FI8" i="81"/>
  <c r="FI8" i="18"/>
  <c r="FI8" i="72"/>
  <c r="FI8" i="71"/>
  <c r="FI8" i="98"/>
  <c r="FE8" i="145"/>
  <c r="FE8" i="144"/>
  <c r="FE8" i="143"/>
  <c r="FE8" i="142"/>
  <c r="FE8" i="75"/>
  <c r="FE8" i="141"/>
  <c r="FE8" i="99"/>
  <c r="FE8" i="18"/>
  <c r="FE8" i="81"/>
  <c r="FE8" i="72"/>
  <c r="FE8" i="71"/>
  <c r="FE8" i="98"/>
  <c r="FA8" i="145"/>
  <c r="FA8" i="144"/>
  <c r="FA8" i="143"/>
  <c r="FA8" i="142"/>
  <c r="FA8" i="75"/>
  <c r="FA8" i="141"/>
  <c r="FA8" i="99"/>
  <c r="FA8" i="81"/>
  <c r="FA8" i="18"/>
  <c r="FA8" i="72"/>
  <c r="FA8" i="71"/>
  <c r="FA8" i="98"/>
  <c r="EW8" i="145"/>
  <c r="EW8" i="144"/>
  <c r="EW8" i="143"/>
  <c r="EW8" i="142"/>
  <c r="EW8" i="75"/>
  <c r="EW8" i="141"/>
  <c r="EW8" i="99"/>
  <c r="EW8" i="81"/>
  <c r="EW8" i="18"/>
  <c r="EW8" i="72"/>
  <c r="EW8" i="71"/>
  <c r="EW8" i="98"/>
  <c r="ES8" i="145"/>
  <c r="ES8" i="144"/>
  <c r="ES8" i="143"/>
  <c r="ES8" i="142"/>
  <c r="ES8" i="75"/>
  <c r="ES8" i="141"/>
  <c r="ES8" i="99"/>
  <c r="ES8" i="81"/>
  <c r="ES8" i="18"/>
  <c r="ES8" i="72"/>
  <c r="ES8" i="71"/>
  <c r="ES8" i="98"/>
  <c r="EO8" i="145"/>
  <c r="EO8" i="144"/>
  <c r="EO8" i="143"/>
  <c r="EO8" i="142"/>
  <c r="EO8" i="75"/>
  <c r="EO8" i="141"/>
  <c r="EO8" i="99"/>
  <c r="EO8" i="18"/>
  <c r="EO8" i="81"/>
  <c r="EO8" i="72"/>
  <c r="EO8" i="71"/>
  <c r="EO8" i="98"/>
  <c r="EK8" i="145"/>
  <c r="EK8" i="144"/>
  <c r="EK8" i="143"/>
  <c r="EK8" i="142"/>
  <c r="EK8" i="141"/>
  <c r="EK8" i="99"/>
  <c r="EK8" i="75"/>
  <c r="EK8" i="81"/>
  <c r="EK8" i="18"/>
  <c r="EK8" i="72"/>
  <c r="EK8" i="71"/>
  <c r="EK8" i="98"/>
  <c r="EG8" i="145"/>
  <c r="EG8" i="144"/>
  <c r="EG8" i="143"/>
  <c r="EG8" i="142"/>
  <c r="EG8" i="141"/>
  <c r="EG8" i="99"/>
  <c r="EG8" i="75"/>
  <c r="EG8" i="81"/>
  <c r="EG8" i="18"/>
  <c r="EG8" i="72"/>
  <c r="EG8" i="71"/>
  <c r="EG8" i="98"/>
  <c r="HM6" i="145"/>
  <c r="HM6" i="144"/>
  <c r="HM6" i="143"/>
  <c r="HM6" i="141"/>
  <c r="HM6" i="75"/>
  <c r="HM6" i="99"/>
  <c r="HM6" i="81"/>
  <c r="HM6" i="142"/>
  <c r="HM6" i="18"/>
  <c r="HM6" i="72"/>
  <c r="HM6" i="71"/>
  <c r="HM6" i="98"/>
  <c r="HI6" i="145"/>
  <c r="HI6" i="144"/>
  <c r="HI6" i="143"/>
  <c r="HI6" i="141"/>
  <c r="HI6" i="142"/>
  <c r="HI6" i="75"/>
  <c r="HI6" i="99"/>
  <c r="HI6" i="81"/>
  <c r="HI6" i="18"/>
  <c r="HI6" i="72"/>
  <c r="HI6" i="71"/>
  <c r="HI6" i="98"/>
  <c r="HE6" i="145"/>
  <c r="HE6" i="144"/>
  <c r="HE6" i="143"/>
  <c r="HE6" i="142"/>
  <c r="HE6" i="141"/>
  <c r="HE6" i="75"/>
  <c r="HE6" i="99"/>
  <c r="HE6" i="81"/>
  <c r="HE6" i="18"/>
  <c r="HE6" i="72"/>
  <c r="HE6" i="71"/>
  <c r="HE6" i="98"/>
  <c r="HA6" i="145"/>
  <c r="HA6" i="144"/>
  <c r="HA6" i="143"/>
  <c r="HA6" i="142"/>
  <c r="HA6" i="141"/>
  <c r="HA6" i="75"/>
  <c r="HA6" i="99"/>
  <c r="HA6" i="81"/>
  <c r="HA6" i="18"/>
  <c r="HA6" i="72"/>
  <c r="HA6" i="71"/>
  <c r="HA6" i="98"/>
  <c r="GW6" i="145"/>
  <c r="GW6" i="144"/>
  <c r="GW6" i="143"/>
  <c r="GW6" i="142"/>
  <c r="GW6" i="141"/>
  <c r="GW6" i="99"/>
  <c r="GW6" i="81"/>
  <c r="GW6" i="75"/>
  <c r="GW6" i="18"/>
  <c r="GW6" i="72"/>
  <c r="GW6" i="71"/>
  <c r="GW6" i="98"/>
  <c r="GS6" i="145"/>
  <c r="GS6" i="144"/>
  <c r="GS6" i="143"/>
  <c r="GS6" i="142"/>
  <c r="GS6" i="141"/>
  <c r="GS6" i="81"/>
  <c r="GS6" i="75"/>
  <c r="GS6" i="99"/>
  <c r="GS6" i="18"/>
  <c r="GS6" i="72"/>
  <c r="GS6" i="71"/>
  <c r="GS6" i="98"/>
  <c r="GO6" i="145"/>
  <c r="GO6" i="144"/>
  <c r="GO6" i="143"/>
  <c r="GO6" i="142"/>
  <c r="GO6" i="141"/>
  <c r="GO6" i="75"/>
  <c r="GO6" i="81"/>
  <c r="GO6" i="99"/>
  <c r="GO6" i="72"/>
  <c r="GO6" i="18"/>
  <c r="GO6" i="71"/>
  <c r="GO6" i="98"/>
  <c r="GK6" i="145"/>
  <c r="GK6" i="144"/>
  <c r="GK6" i="143"/>
  <c r="GK6" i="142"/>
  <c r="GK6" i="141"/>
  <c r="GK6" i="81"/>
  <c r="GK6" i="99"/>
  <c r="GK6" i="72"/>
  <c r="GK6" i="18"/>
  <c r="GK6" i="75"/>
  <c r="GK6" i="71"/>
  <c r="GK6" i="98"/>
  <c r="GG6" i="145"/>
  <c r="GG6" i="144"/>
  <c r="GG6" i="143"/>
  <c r="GG6" i="142"/>
  <c r="GG6" i="141"/>
  <c r="GG6" i="81"/>
  <c r="GG6" i="75"/>
  <c r="GG6" i="99"/>
  <c r="GG6" i="72"/>
  <c r="GG6" i="18"/>
  <c r="GG6" i="71"/>
  <c r="GG6" i="98"/>
  <c r="GC6" i="145"/>
  <c r="GC6" i="144"/>
  <c r="GC6" i="143"/>
  <c r="GC6" i="142"/>
  <c r="GC6" i="141"/>
  <c r="GC6" i="81"/>
  <c r="GC6" i="75"/>
  <c r="GC6" i="99"/>
  <c r="GC6" i="72"/>
  <c r="GC6" i="18"/>
  <c r="GC6" i="71"/>
  <c r="GC6" i="98"/>
  <c r="FY6" i="145"/>
  <c r="FY6" i="144"/>
  <c r="FY6" i="143"/>
  <c r="FY6" i="142"/>
  <c r="FY6" i="141"/>
  <c r="FY6" i="75"/>
  <c r="FY6" i="81"/>
  <c r="FY6" i="99"/>
  <c r="FY6" i="72"/>
  <c r="FY6" i="18"/>
  <c r="FY6" i="71"/>
  <c r="FY6" i="98"/>
  <c r="FU6" i="145"/>
  <c r="FU6" i="144"/>
  <c r="FU6" i="143"/>
  <c r="FU6" i="142"/>
  <c r="FU6" i="141"/>
  <c r="FU6" i="81"/>
  <c r="FU6" i="99"/>
  <c r="FU6" i="72"/>
  <c r="FU6" i="18"/>
  <c r="FU6" i="75"/>
  <c r="FU6" i="71"/>
  <c r="FU6" i="98"/>
  <c r="FQ6" i="145"/>
  <c r="FQ6" i="144"/>
  <c r="FQ6" i="143"/>
  <c r="FQ6" i="142"/>
  <c r="FQ6" i="141"/>
  <c r="FQ6" i="81"/>
  <c r="FQ6" i="75"/>
  <c r="FQ6" i="99"/>
  <c r="FQ6" i="72"/>
  <c r="FQ6" i="18"/>
  <c r="FQ6" i="71"/>
  <c r="FQ6" i="98"/>
  <c r="FM6" i="145"/>
  <c r="FM6" i="144"/>
  <c r="FM6" i="143"/>
  <c r="FM6" i="142"/>
  <c r="FM6" i="141"/>
  <c r="FM6" i="81"/>
  <c r="FM6" i="75"/>
  <c r="FM6" i="99"/>
  <c r="FM6" i="72"/>
  <c r="FM6" i="18"/>
  <c r="FM6" i="71"/>
  <c r="FM6" i="98"/>
  <c r="FI6" i="145"/>
  <c r="FI6" i="144"/>
  <c r="FI6" i="143"/>
  <c r="FI6" i="142"/>
  <c r="FI6" i="141"/>
  <c r="FI6" i="75"/>
  <c r="FI6" i="81"/>
  <c r="FI6" i="99"/>
  <c r="FI6" i="72"/>
  <c r="FI6" i="18"/>
  <c r="FI6" i="71"/>
  <c r="FI6" i="98"/>
  <c r="FE6" i="145"/>
  <c r="FE6" i="144"/>
  <c r="FE6" i="143"/>
  <c r="FE6" i="142"/>
  <c r="FE6" i="141"/>
  <c r="FE6" i="81"/>
  <c r="FE6" i="99"/>
  <c r="FE6" i="72"/>
  <c r="FE6" i="75"/>
  <c r="FE6" i="18"/>
  <c r="FE6" i="71"/>
  <c r="FE6" i="98"/>
  <c r="FA6" i="145"/>
  <c r="FA6" i="144"/>
  <c r="FA6" i="143"/>
  <c r="FA6" i="142"/>
  <c r="FA6" i="141"/>
  <c r="FA6" i="81"/>
  <c r="FA6" i="75"/>
  <c r="FA6" i="99"/>
  <c r="FA6" i="72"/>
  <c r="FA6" i="18"/>
  <c r="FA6" i="71"/>
  <c r="FA6" i="98"/>
  <c r="EW6" i="145"/>
  <c r="EW6" i="144"/>
  <c r="EW6" i="143"/>
  <c r="EW6" i="142"/>
  <c r="EW6" i="141"/>
  <c r="EW6" i="81"/>
  <c r="EW6" i="75"/>
  <c r="EW6" i="99"/>
  <c r="EW6" i="72"/>
  <c r="EW6" i="18"/>
  <c r="EW6" i="71"/>
  <c r="EW6" i="98"/>
  <c r="ES6" i="145"/>
  <c r="ES6" i="144"/>
  <c r="ES6" i="143"/>
  <c r="ES6" i="142"/>
  <c r="ES6" i="141"/>
  <c r="ES6" i="75"/>
  <c r="ES6" i="81"/>
  <c r="ES6" i="99"/>
  <c r="ES6" i="72"/>
  <c r="ES6" i="18"/>
  <c r="ES6" i="71"/>
  <c r="ES6" i="98"/>
  <c r="EO6" i="145"/>
  <c r="EO6" i="144"/>
  <c r="EO6" i="143"/>
  <c r="EO6" i="142"/>
  <c r="EO6" i="141"/>
  <c r="EO6" i="81"/>
  <c r="EO6" i="99"/>
  <c r="EO6" i="75"/>
  <c r="EO6" i="72"/>
  <c r="EO6" i="18"/>
  <c r="EO6" i="71"/>
  <c r="EO6" i="98"/>
  <c r="EK6" i="145"/>
  <c r="EK6" i="144"/>
  <c r="EK6" i="143"/>
  <c r="EK6" i="142"/>
  <c r="EK6" i="141"/>
  <c r="EK6" i="75"/>
  <c r="EK6" i="81"/>
  <c r="EK6" i="99"/>
  <c r="EK6" i="72"/>
  <c r="EK6" i="18"/>
  <c r="EK6" i="71"/>
  <c r="EK6" i="98"/>
  <c r="EG6" i="145"/>
  <c r="EG6" i="144"/>
  <c r="EG6" i="143"/>
  <c r="EG6" i="142"/>
  <c r="EG6" i="141"/>
  <c r="EG6" i="75"/>
  <c r="EG6" i="81"/>
  <c r="EG6" i="99"/>
  <c r="EG6" i="72"/>
  <c r="EG6" i="18"/>
  <c r="EG6" i="71"/>
  <c r="EG6" i="98"/>
  <c r="AP27" i="69"/>
  <c r="BV25" i="69"/>
  <c r="BR25" i="69"/>
  <c r="BN25" i="69"/>
  <c r="BJ25" i="69"/>
  <c r="BF25" i="69"/>
  <c r="BB25" i="69"/>
  <c r="AX25" i="69"/>
  <c r="AT25" i="69"/>
  <c r="AP25" i="69"/>
  <c r="AL25" i="69"/>
  <c r="AH25" i="69"/>
  <c r="P20" i="69"/>
  <c r="L20" i="69"/>
  <c r="H20" i="69"/>
  <c r="D20" i="69"/>
  <c r="O18" i="69"/>
  <c r="AE17" i="69"/>
  <c r="J17" i="69"/>
  <c r="F17" i="69"/>
  <c r="B17" i="69"/>
  <c r="BT15" i="69"/>
  <c r="BP15" i="69"/>
  <c r="AJ15" i="69"/>
  <c r="L15" i="69"/>
  <c r="BP12" i="69"/>
  <c r="J11" i="69"/>
  <c r="F11" i="69"/>
  <c r="B11" i="69"/>
  <c r="BD9" i="69"/>
  <c r="AV9" i="69"/>
  <c r="AJ9" i="69"/>
  <c r="P8" i="69"/>
  <c r="L8" i="69"/>
  <c r="H8" i="69"/>
  <c r="D8" i="69"/>
  <c r="BV6" i="69"/>
  <c r="BR6" i="69"/>
  <c r="BN6" i="69"/>
  <c r="BJ6" i="69"/>
  <c r="BF6" i="69"/>
  <c r="BB6" i="69"/>
  <c r="AX6" i="69"/>
  <c r="AT6" i="69"/>
  <c r="AP6" i="69"/>
  <c r="AL6" i="69"/>
  <c r="AH6" i="69"/>
  <c r="O6" i="69"/>
  <c r="K6" i="69"/>
  <c r="G6" i="69"/>
  <c r="C6" i="69"/>
  <c r="DA26" i="69"/>
  <c r="CO26" i="69"/>
  <c r="DG25" i="69"/>
  <c r="DC25" i="69"/>
  <c r="CS21" i="69"/>
  <c r="CO21" i="69"/>
  <c r="CK21" i="69"/>
  <c r="CC21" i="69"/>
  <c r="BY21" i="69"/>
  <c r="DG17" i="69"/>
  <c r="DC17" i="69"/>
  <c r="DE12" i="69"/>
  <c r="DI9" i="69"/>
  <c r="DO8" i="69"/>
  <c r="DK8" i="69"/>
  <c r="DE6" i="69"/>
  <c r="EX28" i="69"/>
  <c r="ET28" i="69"/>
  <c r="EP28" i="69"/>
  <c r="EL28" i="69"/>
  <c r="EH28" i="69"/>
  <c r="ED28" i="69"/>
  <c r="DZ28" i="69"/>
  <c r="DV28" i="69"/>
  <c r="DR28" i="69"/>
  <c r="EZ26" i="69"/>
  <c r="EV26" i="69"/>
  <c r="ER26" i="69"/>
  <c r="EN26" i="69"/>
  <c r="EJ26" i="69"/>
  <c r="EX23" i="69"/>
  <c r="ET23" i="69"/>
  <c r="EP23" i="69"/>
  <c r="EL23" i="69"/>
  <c r="EH23" i="69"/>
  <c r="ED23" i="69"/>
  <c r="DZ23" i="69"/>
  <c r="DV23" i="69"/>
  <c r="DR23" i="69"/>
  <c r="EW22" i="69"/>
  <c r="ES22" i="69"/>
  <c r="EO22" i="69"/>
  <c r="EK22" i="69"/>
  <c r="EG22" i="69"/>
  <c r="EY20" i="69"/>
  <c r="EU20" i="69"/>
  <c r="EQ20" i="69"/>
  <c r="EM20" i="69"/>
  <c r="EI20" i="69"/>
  <c r="EX18" i="69"/>
  <c r="ET18" i="69"/>
  <c r="EP18" i="69"/>
  <c r="EL18" i="69"/>
  <c r="EH18" i="69"/>
  <c r="ED18" i="69"/>
  <c r="DZ18" i="69"/>
  <c r="DV18" i="69"/>
  <c r="DR18" i="69"/>
  <c r="EW17" i="69"/>
  <c r="ES17" i="69"/>
  <c r="EO17" i="69"/>
  <c r="EK17" i="69"/>
  <c r="EG17" i="69"/>
  <c r="EY14" i="69"/>
  <c r="EU14" i="69"/>
  <c r="EQ14" i="69"/>
  <c r="EM14" i="69"/>
  <c r="EI14" i="69"/>
  <c r="ED12" i="69"/>
  <c r="DZ12" i="69"/>
  <c r="DV12" i="69"/>
  <c r="DR12" i="69"/>
  <c r="EW11" i="69"/>
  <c r="ES11" i="69"/>
  <c r="EO11" i="69"/>
  <c r="EK11" i="69"/>
  <c r="EG11" i="69"/>
  <c r="EE8" i="69"/>
  <c r="EA8" i="69"/>
  <c r="DW8" i="69"/>
  <c r="DS8" i="69"/>
  <c r="GK23" i="69"/>
  <c r="GG23" i="69"/>
  <c r="GC23" i="69"/>
  <c r="FY23" i="69"/>
  <c r="FU23" i="69"/>
  <c r="FQ23" i="69"/>
  <c r="FM23" i="69"/>
  <c r="FI23" i="69"/>
  <c r="FE23" i="69"/>
  <c r="FA23" i="69"/>
  <c r="GI22" i="69"/>
  <c r="GE22" i="69"/>
  <c r="GA22" i="69"/>
  <c r="FW22" i="69"/>
  <c r="FS22" i="69"/>
  <c r="FO22" i="69"/>
  <c r="FK22" i="69"/>
  <c r="FG22" i="69"/>
  <c r="FC22" i="69"/>
  <c r="GK21" i="69"/>
  <c r="GG21" i="69"/>
  <c r="GC21" i="69"/>
  <c r="FY21" i="69"/>
  <c r="FU21" i="69"/>
  <c r="FQ21" i="69"/>
  <c r="FM21" i="69"/>
  <c r="FI21" i="69"/>
  <c r="FE21" i="69"/>
  <c r="FA21" i="69"/>
  <c r="GI20" i="69"/>
  <c r="GE20" i="69"/>
  <c r="GA20" i="69"/>
  <c r="FW20" i="69"/>
  <c r="FS20" i="69"/>
  <c r="FO20" i="69"/>
  <c r="FK20" i="69"/>
  <c r="FG20" i="69"/>
  <c r="FC20" i="69"/>
  <c r="GK18" i="69"/>
  <c r="GG18" i="69"/>
  <c r="GC18" i="69"/>
  <c r="FY18" i="69"/>
  <c r="FU18" i="69"/>
  <c r="FQ18" i="69"/>
  <c r="FM18" i="69"/>
  <c r="FI18" i="69"/>
  <c r="FE18" i="69"/>
  <c r="FA18" i="69"/>
  <c r="GI17" i="69"/>
  <c r="GE17" i="69"/>
  <c r="GA17" i="69"/>
  <c r="FW17" i="69"/>
  <c r="FS17" i="69"/>
  <c r="FO17" i="69"/>
  <c r="FK17" i="69"/>
  <c r="FG17" i="69"/>
  <c r="FC17" i="69"/>
  <c r="GK15" i="69"/>
  <c r="GG15" i="69"/>
  <c r="GC15" i="69"/>
  <c r="FY15" i="69"/>
  <c r="FU15" i="69"/>
  <c r="FQ15" i="69"/>
  <c r="FM15" i="69"/>
  <c r="FI15" i="69"/>
  <c r="FE15" i="69"/>
  <c r="FA15" i="69"/>
  <c r="GI14" i="69"/>
  <c r="GE14" i="69"/>
  <c r="GA14" i="69"/>
  <c r="FW14" i="69"/>
  <c r="FS14" i="69"/>
  <c r="FO14" i="69"/>
  <c r="FK14" i="69"/>
  <c r="FG14" i="69"/>
  <c r="FC14" i="69"/>
  <c r="GG12" i="69"/>
  <c r="GC12" i="69"/>
  <c r="FY12" i="69"/>
  <c r="FU12" i="69"/>
  <c r="FQ12" i="69"/>
  <c r="FM12" i="69"/>
  <c r="FI12" i="69"/>
  <c r="FE12" i="69"/>
  <c r="FA12" i="69"/>
  <c r="GK9" i="69"/>
  <c r="GG9" i="69"/>
  <c r="GC9" i="69"/>
  <c r="FY9" i="69"/>
  <c r="FU9" i="69"/>
  <c r="FQ9" i="69"/>
  <c r="FM9" i="69"/>
  <c r="FI9" i="69"/>
  <c r="FE9" i="69"/>
  <c r="FA9" i="69"/>
  <c r="GK6" i="69"/>
  <c r="GG6" i="69"/>
  <c r="GC6" i="69"/>
  <c r="FY6" i="69"/>
  <c r="FU6" i="69"/>
  <c r="FQ6" i="69"/>
  <c r="FM6" i="69"/>
  <c r="FI6" i="69"/>
  <c r="FE6" i="69"/>
  <c r="FA6" i="69"/>
  <c r="HE23" i="69"/>
  <c r="HA23" i="69"/>
  <c r="GW23" i="69"/>
  <c r="GS23" i="69"/>
  <c r="GO23" i="69"/>
  <c r="HG22" i="69"/>
  <c r="HC22" i="69"/>
  <c r="GY22" i="69"/>
  <c r="GU22" i="69"/>
  <c r="GQ22" i="69"/>
  <c r="GM22" i="69"/>
  <c r="HE21" i="69"/>
  <c r="HA21" i="69"/>
  <c r="GW21" i="69"/>
  <c r="GS21" i="69"/>
  <c r="GO21" i="69"/>
  <c r="HG20" i="69"/>
  <c r="HC20" i="69"/>
  <c r="GY20" i="69"/>
  <c r="GU20" i="69"/>
  <c r="GQ20" i="69"/>
  <c r="GM20" i="69"/>
  <c r="HE18" i="69"/>
  <c r="HA18" i="69"/>
  <c r="GW18" i="69"/>
  <c r="GS18" i="69"/>
  <c r="GO18" i="69"/>
  <c r="HG17" i="69"/>
  <c r="HC17" i="69"/>
  <c r="GY17" i="69"/>
  <c r="GU17" i="69"/>
  <c r="GQ17" i="69"/>
  <c r="GM17" i="69"/>
  <c r="HE15" i="69"/>
  <c r="HA15" i="69"/>
  <c r="GW15" i="69"/>
  <c r="GS15" i="69"/>
  <c r="GO15" i="69"/>
  <c r="HG14" i="69"/>
  <c r="HC14" i="69"/>
  <c r="GY14" i="69"/>
  <c r="GU14" i="69"/>
  <c r="GQ14" i="69"/>
  <c r="GM14" i="69"/>
  <c r="HE9" i="69"/>
  <c r="HA9" i="69"/>
  <c r="GW9" i="69"/>
  <c r="GS9" i="69"/>
  <c r="GO9" i="69"/>
  <c r="HE6" i="69"/>
  <c r="HA6" i="69"/>
  <c r="GW6" i="69"/>
  <c r="GS6" i="69"/>
  <c r="GO6" i="69"/>
  <c r="HK23" i="69"/>
  <c r="HO22" i="69"/>
  <c r="HK22" i="69"/>
  <c r="HO21" i="69"/>
  <c r="HK21" i="69"/>
  <c r="HO20" i="69"/>
  <c r="HK20" i="69"/>
  <c r="HO18" i="69"/>
  <c r="HK18" i="69"/>
  <c r="HO17" i="69"/>
  <c r="HK17" i="69"/>
  <c r="HO15" i="69"/>
  <c r="HK15" i="69"/>
  <c r="HO14" i="69"/>
  <c r="HK14" i="69"/>
  <c r="AP27" i="80"/>
  <c r="AL27" i="80"/>
  <c r="AO21" i="80"/>
  <c r="L20" i="80"/>
  <c r="H20" i="80"/>
  <c r="D20" i="80"/>
  <c r="AQ18" i="80"/>
  <c r="O18" i="80"/>
  <c r="BN17" i="80"/>
  <c r="BF17" i="80"/>
  <c r="AX17" i="80"/>
  <c r="AP17" i="80"/>
  <c r="AH17" i="80"/>
  <c r="J17" i="80"/>
  <c r="F17" i="80"/>
  <c r="B17" i="80"/>
  <c r="BE15" i="80"/>
  <c r="AY12" i="80"/>
  <c r="AU12" i="80"/>
  <c r="J11" i="80"/>
  <c r="F11" i="80"/>
  <c r="B11" i="80"/>
  <c r="BM9" i="80"/>
  <c r="HN28" i="80"/>
  <c r="HJ28" i="80"/>
  <c r="ED28" i="80"/>
  <c r="DZ28" i="80"/>
  <c r="DV28" i="80"/>
  <c r="DR28" i="80"/>
  <c r="DN28" i="80"/>
  <c r="DJ28" i="80"/>
  <c r="HN27" i="80"/>
  <c r="HJ27" i="80"/>
  <c r="HF27" i="80"/>
  <c r="HB27" i="80"/>
  <c r="GX27" i="80"/>
  <c r="GT27" i="80"/>
  <c r="GP27" i="80"/>
  <c r="GL27" i="80"/>
  <c r="GH27" i="80"/>
  <c r="GD27" i="80"/>
  <c r="FZ27" i="80"/>
  <c r="FV27" i="80"/>
  <c r="FR27" i="80"/>
  <c r="FN27" i="80"/>
  <c r="FJ27" i="80"/>
  <c r="FF27" i="80"/>
  <c r="FB27" i="80"/>
  <c r="ED27" i="80"/>
  <c r="DZ27" i="80"/>
  <c r="DV27" i="80"/>
  <c r="DR27" i="80"/>
  <c r="DN27" i="80"/>
  <c r="DJ27" i="80"/>
  <c r="CX27" i="80"/>
  <c r="HN26" i="80"/>
  <c r="HJ26" i="80"/>
  <c r="ED26" i="80"/>
  <c r="DZ26" i="80"/>
  <c r="DV26" i="80"/>
  <c r="DR26" i="80"/>
  <c r="DN26" i="80"/>
  <c r="DJ26" i="80"/>
  <c r="CT26" i="80"/>
  <c r="CL26" i="80"/>
  <c r="CH26" i="80"/>
  <c r="CD26" i="80"/>
  <c r="BZ26" i="80"/>
  <c r="BV26" i="80"/>
  <c r="HN25" i="80"/>
  <c r="HJ25" i="80"/>
  <c r="HF25" i="80"/>
  <c r="HB25" i="80"/>
  <c r="GX25" i="80"/>
  <c r="GT25" i="80"/>
  <c r="GP25" i="80"/>
  <c r="GL25" i="80"/>
  <c r="GH25" i="80"/>
  <c r="GD25" i="80"/>
  <c r="FZ25" i="80"/>
  <c r="FV25" i="80"/>
  <c r="FR25" i="80"/>
  <c r="FN25" i="80"/>
  <c r="FJ25" i="80"/>
  <c r="FF25" i="80"/>
  <c r="FB25" i="80"/>
  <c r="EX25" i="80"/>
  <c r="ET25" i="80"/>
  <c r="EP25" i="80"/>
  <c r="EL25" i="80"/>
  <c r="EH25" i="80"/>
  <c r="ED25" i="80"/>
  <c r="DZ25" i="80"/>
  <c r="DV25" i="80"/>
  <c r="DR25" i="80"/>
  <c r="DN25" i="80"/>
  <c r="DJ25" i="80"/>
  <c r="CX25" i="80"/>
  <c r="CT25" i="80"/>
  <c r="CP25" i="80"/>
  <c r="CL25" i="80"/>
  <c r="CH25" i="80"/>
  <c r="CD25" i="80"/>
  <c r="BZ25" i="80"/>
  <c r="BV25" i="80"/>
  <c r="ED23" i="80"/>
  <c r="DZ23" i="80"/>
  <c r="DV23" i="80"/>
  <c r="DR23" i="80"/>
  <c r="DN23" i="80"/>
  <c r="DJ23" i="80"/>
  <c r="ED22" i="80"/>
  <c r="DZ22" i="80"/>
  <c r="DV22" i="80"/>
  <c r="DR22" i="80"/>
  <c r="DN22" i="80"/>
  <c r="DJ22" i="80"/>
  <c r="ED21" i="80"/>
  <c r="DZ21" i="80"/>
  <c r="DV21" i="80"/>
  <c r="DR21" i="80"/>
  <c r="DN21" i="80"/>
  <c r="DJ21" i="80"/>
  <c r="ED20" i="80"/>
  <c r="DZ20" i="80"/>
  <c r="DV20" i="80"/>
  <c r="DR20" i="80"/>
  <c r="DN20" i="80"/>
  <c r="DJ20" i="80"/>
  <c r="DF20" i="80"/>
  <c r="CX20" i="80"/>
  <c r="CT20" i="80"/>
  <c r="CP20" i="80"/>
  <c r="CL20" i="80"/>
  <c r="CH20" i="80"/>
  <c r="CD20" i="80"/>
  <c r="BZ20" i="80"/>
  <c r="BV20" i="80"/>
  <c r="ED18" i="80"/>
  <c r="DZ18" i="80"/>
  <c r="DV18" i="80"/>
  <c r="DR18" i="80"/>
  <c r="DN18" i="80"/>
  <c r="DJ18" i="80"/>
  <c r="ED17" i="80"/>
  <c r="DZ17" i="80"/>
  <c r="DV17" i="80"/>
  <c r="DR17" i="80"/>
  <c r="DN17" i="80"/>
  <c r="DJ17" i="80"/>
  <c r="CX17" i="80"/>
  <c r="CT17" i="80"/>
  <c r="CP17" i="80"/>
  <c r="CL17" i="80"/>
  <c r="CH17" i="80"/>
  <c r="CD17" i="80"/>
  <c r="BZ17" i="80"/>
  <c r="BV17" i="80"/>
  <c r="ED15" i="80"/>
  <c r="DZ15" i="80"/>
  <c r="DV15" i="80"/>
  <c r="DR15" i="80"/>
  <c r="DN15" i="80"/>
  <c r="DJ15" i="80"/>
  <c r="ED14" i="80"/>
  <c r="DZ14" i="80"/>
  <c r="DV14" i="80"/>
  <c r="DR14" i="80"/>
  <c r="DN14" i="80"/>
  <c r="DJ14" i="80"/>
  <c r="DF14" i="80"/>
  <c r="ED12" i="80"/>
  <c r="DZ12" i="80"/>
  <c r="DV12" i="80"/>
  <c r="DR12" i="80"/>
  <c r="DN12" i="80"/>
  <c r="DJ12" i="80"/>
  <c r="ED11" i="80"/>
  <c r="DZ11" i="80"/>
  <c r="DV11" i="80"/>
  <c r="DR11" i="80"/>
  <c r="DN11" i="80"/>
  <c r="DJ11" i="80"/>
  <c r="DF11" i="80"/>
  <c r="DF8" i="80"/>
  <c r="K25" i="98"/>
  <c r="G25" i="98"/>
  <c r="C25" i="98"/>
  <c r="CD17" i="98"/>
  <c r="J17" i="98"/>
  <c r="B17" i="98"/>
  <c r="CC14" i="98"/>
  <c r="BM14" i="98"/>
  <c r="AW14" i="98"/>
  <c r="Q14" i="98"/>
  <c r="CC11" i="98"/>
  <c r="BM11" i="98"/>
  <c r="AW11" i="98"/>
  <c r="Q11" i="98"/>
  <c r="CC8" i="98"/>
  <c r="BM8" i="98"/>
  <c r="AW8" i="98"/>
  <c r="Q8" i="98"/>
  <c r="K26" i="3"/>
  <c r="J26" i="3"/>
  <c r="J24" i="83"/>
  <c r="J24" i="96" s="1"/>
  <c r="J25" i="145"/>
  <c r="J25" i="144"/>
  <c r="J25" i="143"/>
  <c r="J25" i="141"/>
  <c r="J25" i="142"/>
  <c r="J25" i="81"/>
  <c r="J25" i="99"/>
  <c r="J25" i="72"/>
  <c r="J25" i="75"/>
  <c r="J25" i="18"/>
  <c r="J25" i="71"/>
  <c r="F26" i="3"/>
  <c r="F24" i="83"/>
  <c r="F24" i="96" s="1"/>
  <c r="F25" i="145"/>
  <c r="F25" i="144"/>
  <c r="F25" i="143"/>
  <c r="F25" i="141"/>
  <c r="F25" i="142"/>
  <c r="F25" i="75"/>
  <c r="F25" i="81"/>
  <c r="F25" i="99"/>
  <c r="F25" i="72"/>
  <c r="F25" i="18"/>
  <c r="F25" i="71"/>
  <c r="B26" i="3"/>
  <c r="B25" i="145"/>
  <c r="B24" i="83"/>
  <c r="B24" i="96" s="1"/>
  <c r="B25" i="144"/>
  <c r="B25" i="143"/>
  <c r="B25" i="141"/>
  <c r="B25" i="142"/>
  <c r="B25" i="81"/>
  <c r="B25" i="99"/>
  <c r="B25" i="75"/>
  <c r="B25" i="72"/>
  <c r="B25" i="18"/>
  <c r="B25" i="71"/>
  <c r="K21" i="3"/>
  <c r="K19" i="83"/>
  <c r="K19" i="96" s="1"/>
  <c r="K20" i="145"/>
  <c r="K20" i="143"/>
  <c r="K20" i="75"/>
  <c r="K20" i="144"/>
  <c r="K20" i="141"/>
  <c r="K20" i="99"/>
  <c r="K20" i="142"/>
  <c r="K20" i="81"/>
  <c r="K20" i="18"/>
  <c r="K20" i="72"/>
  <c r="K20" i="71"/>
  <c r="G21" i="3"/>
  <c r="G19" i="83"/>
  <c r="G19" i="96" s="1"/>
  <c r="G20" i="145"/>
  <c r="G20" i="144"/>
  <c r="G20" i="143"/>
  <c r="G20" i="75"/>
  <c r="G20" i="141"/>
  <c r="G20" i="99"/>
  <c r="G20" i="142"/>
  <c r="G20" i="81"/>
  <c r="G20" i="18"/>
  <c r="G20" i="72"/>
  <c r="G20" i="71"/>
  <c r="C21" i="3"/>
  <c r="C19" i="83"/>
  <c r="C19" i="96" s="1"/>
  <c r="C20" i="145"/>
  <c r="C20" i="144"/>
  <c r="C20" i="143"/>
  <c r="C20" i="75"/>
  <c r="C20" i="141"/>
  <c r="C20" i="99"/>
  <c r="C20" i="142"/>
  <c r="C20" i="81"/>
  <c r="C20" i="18"/>
  <c r="C20" i="72"/>
  <c r="C20" i="71"/>
  <c r="I18" i="3"/>
  <c r="I16" i="83"/>
  <c r="I16" i="96" s="1"/>
  <c r="I17" i="145"/>
  <c r="I17" i="144"/>
  <c r="I17" i="143"/>
  <c r="I17" i="141"/>
  <c r="I17" i="99"/>
  <c r="I17" i="81"/>
  <c r="I17" i="75"/>
  <c r="I17" i="18"/>
  <c r="I17" i="72"/>
  <c r="I17" i="142"/>
  <c r="I17" i="71"/>
  <c r="E18" i="3"/>
  <c r="E16" i="83"/>
  <c r="E16" i="96" s="1"/>
  <c r="E17" i="145"/>
  <c r="E17" i="144"/>
  <c r="E17" i="143"/>
  <c r="E17" i="141"/>
  <c r="E17" i="75"/>
  <c r="E17" i="99"/>
  <c r="E17" i="81"/>
  <c r="E17" i="142"/>
  <c r="E17" i="18"/>
  <c r="E17" i="72"/>
  <c r="E17" i="71"/>
  <c r="L14" i="145"/>
  <c r="L13" i="83"/>
  <c r="L13" i="96" s="1"/>
  <c r="L14" i="144"/>
  <c r="L14" i="143"/>
  <c r="L14" i="142"/>
  <c r="L14" i="75"/>
  <c r="L14" i="81"/>
  <c r="L14" i="141"/>
  <c r="L14" i="99"/>
  <c r="L14" i="72"/>
  <c r="L14" i="18"/>
  <c r="L14" i="71"/>
  <c r="L14" i="98"/>
  <c r="H15" i="3"/>
  <c r="H13" i="83"/>
  <c r="H13" i="96" s="1"/>
  <c r="H14" i="145"/>
  <c r="H14" i="144"/>
  <c r="H14" i="142"/>
  <c r="H14" i="75"/>
  <c r="H14" i="141"/>
  <c r="H14" i="81"/>
  <c r="H14" i="143"/>
  <c r="H14" i="99"/>
  <c r="H14" i="72"/>
  <c r="H14" i="18"/>
  <c r="H14" i="71"/>
  <c r="H14" i="98"/>
  <c r="D15" i="3"/>
  <c r="D13" i="83"/>
  <c r="D13" i="96" s="1"/>
  <c r="D14" i="145"/>
  <c r="D14" i="144"/>
  <c r="D14" i="142"/>
  <c r="D14" i="143"/>
  <c r="D14" i="75"/>
  <c r="D14" i="81"/>
  <c r="D14" i="99"/>
  <c r="D14" i="72"/>
  <c r="D14" i="141"/>
  <c r="D14" i="18"/>
  <c r="D14" i="71"/>
  <c r="D14" i="98"/>
  <c r="I12" i="3"/>
  <c r="I11" i="106"/>
  <c r="I11" i="105"/>
  <c r="I11" i="103"/>
  <c r="I11" i="78"/>
  <c r="I11" i="107"/>
  <c r="I10" i="83"/>
  <c r="I10" i="96" s="1"/>
  <c r="I11" i="145"/>
  <c r="I11" i="144"/>
  <c r="I11" i="143"/>
  <c r="I11" i="141"/>
  <c r="I11" i="142"/>
  <c r="I11" i="99"/>
  <c r="I11" i="81"/>
  <c r="I11" i="18"/>
  <c r="I11" i="72"/>
  <c r="I11" i="75"/>
  <c r="I11" i="71"/>
  <c r="E12" i="3"/>
  <c r="E11" i="105"/>
  <c r="E11" i="106"/>
  <c r="E11" i="103"/>
  <c r="E11" i="78"/>
  <c r="E11" i="107"/>
  <c r="E10" i="83"/>
  <c r="E10" i="96" s="1"/>
  <c r="E11" i="144"/>
  <c r="E11" i="143"/>
  <c r="E11" i="145"/>
  <c r="E11" i="141"/>
  <c r="E11" i="99"/>
  <c r="E11" i="81"/>
  <c r="E11" i="75"/>
  <c r="E11" i="18"/>
  <c r="E11" i="72"/>
  <c r="E11" i="142"/>
  <c r="E11" i="71"/>
  <c r="I9" i="3"/>
  <c r="I8" i="105"/>
  <c r="I8" i="106"/>
  <c r="I8" i="78"/>
  <c r="I8" i="107"/>
  <c r="I8" i="103"/>
  <c r="I7" i="83"/>
  <c r="I7" i="96" s="1"/>
  <c r="I8" i="145"/>
  <c r="I8" i="144"/>
  <c r="I8" i="143"/>
  <c r="I8" i="141"/>
  <c r="I8" i="142"/>
  <c r="I8" i="75"/>
  <c r="I8" i="81"/>
  <c r="I8" i="99"/>
  <c r="I8" i="18"/>
  <c r="I8" i="72"/>
  <c r="I8" i="71"/>
  <c r="E9" i="3"/>
  <c r="E8" i="105"/>
  <c r="E8" i="106"/>
  <c r="E8" i="103"/>
  <c r="E8" i="78"/>
  <c r="E8" i="107"/>
  <c r="E7" i="83"/>
  <c r="E7" i="96" s="1"/>
  <c r="E8" i="145"/>
  <c r="E8" i="144"/>
  <c r="E8" i="143"/>
  <c r="E8" i="141"/>
  <c r="E8" i="142"/>
  <c r="E8" i="75"/>
  <c r="E8" i="81"/>
  <c r="E8" i="99"/>
  <c r="E8" i="18"/>
  <c r="E8" i="72"/>
  <c r="E8" i="71"/>
  <c r="K6" i="106"/>
  <c r="K6" i="103"/>
  <c r="K6" i="107"/>
  <c r="K6" i="105"/>
  <c r="K6" i="78"/>
  <c r="K5" i="83"/>
  <c r="K5" i="96" s="1"/>
  <c r="K6" i="145"/>
  <c r="K6" i="144"/>
  <c r="K6" i="143"/>
  <c r="K6" i="75"/>
  <c r="K6" i="142"/>
  <c r="K6" i="141"/>
  <c r="K6" i="99"/>
  <c r="K6" i="18"/>
  <c r="K6" i="81"/>
  <c r="K6" i="72"/>
  <c r="K6" i="71"/>
  <c r="K6" i="98"/>
  <c r="G6" i="105"/>
  <c r="G6" i="106"/>
  <c r="G6" i="103"/>
  <c r="G6" i="78"/>
  <c r="G6" i="107"/>
  <c r="G5" i="83"/>
  <c r="G5" i="96" s="1"/>
  <c r="G6" i="145"/>
  <c r="G6" i="144"/>
  <c r="G6" i="143"/>
  <c r="G6" i="142"/>
  <c r="G6" i="141"/>
  <c r="G6" i="75"/>
  <c r="G6" i="81"/>
  <c r="G6" i="18"/>
  <c r="G6" i="99"/>
  <c r="G6" i="72"/>
  <c r="G6" i="71"/>
  <c r="G6" i="98"/>
  <c r="C6" i="105"/>
  <c r="C6" i="106"/>
  <c r="C6" i="103"/>
  <c r="C6" i="78"/>
  <c r="C6" i="107"/>
  <c r="C6" i="145"/>
  <c r="C6" i="144"/>
  <c r="C5" i="83"/>
  <c r="C5" i="96" s="1"/>
  <c r="C6" i="143"/>
  <c r="C6" i="142"/>
  <c r="C6" i="75"/>
  <c r="C6" i="141"/>
  <c r="C6" i="18"/>
  <c r="C6" i="99"/>
  <c r="C6" i="81"/>
  <c r="C6" i="72"/>
  <c r="C6" i="71"/>
  <c r="C6" i="98"/>
  <c r="BZ28" i="3"/>
  <c r="BZ27" i="142"/>
  <c r="BZ27" i="99"/>
  <c r="BZ27" i="71"/>
  <c r="CP25" i="83"/>
  <c r="CP25" i="96" s="1"/>
  <c r="CP26" i="145"/>
  <c r="CP26" i="144"/>
  <c r="CP26" i="143"/>
  <c r="CP26" i="141"/>
  <c r="CP26" i="75"/>
  <c r="CP26" i="142"/>
  <c r="CP26" i="99"/>
  <c r="CP26" i="72"/>
  <c r="CP26" i="18"/>
  <c r="CP26" i="81"/>
  <c r="CP26" i="71"/>
  <c r="CP26" i="98"/>
  <c r="CC27" i="3"/>
  <c r="CC25" i="83"/>
  <c r="CC25" i="96" s="1"/>
  <c r="CC26" i="145"/>
  <c r="CC26" i="144"/>
  <c r="CC26" i="143"/>
  <c r="CC26" i="75"/>
  <c r="CC26" i="142"/>
  <c r="CC26" i="141"/>
  <c r="CC26" i="72"/>
  <c r="CC26" i="18"/>
  <c r="CC26" i="99"/>
  <c r="CC26" i="81"/>
  <c r="CC26" i="71"/>
  <c r="BU27" i="3"/>
  <c r="BU26" i="145"/>
  <c r="BU25" i="83"/>
  <c r="BU25" i="96" s="1"/>
  <c r="BU26" i="144"/>
  <c r="BU26" i="143"/>
  <c r="BU26" i="75"/>
  <c r="BU26" i="142"/>
  <c r="BU26" i="141"/>
  <c r="BU26" i="99"/>
  <c r="BU26" i="72"/>
  <c r="BU26" i="18"/>
  <c r="BU26" i="81"/>
  <c r="BU26" i="71"/>
  <c r="BN27" i="3"/>
  <c r="BN25" i="83"/>
  <c r="BN25" i="96" s="1"/>
  <c r="BN26" i="145"/>
  <c r="BN26" i="144"/>
  <c r="BN26" i="143"/>
  <c r="BN26" i="141"/>
  <c r="BN26" i="75"/>
  <c r="BN26" i="99"/>
  <c r="BN26" i="142"/>
  <c r="BN26" i="72"/>
  <c r="BN26" i="18"/>
  <c r="BN26" i="81"/>
  <c r="BN26" i="71"/>
  <c r="BF25" i="83"/>
  <c r="BF25" i="96" s="1"/>
  <c r="BF26" i="145"/>
  <c r="BF26" i="144"/>
  <c r="BF26" i="143"/>
  <c r="BF26" i="141"/>
  <c r="BF26" i="75"/>
  <c r="BF26" i="99"/>
  <c r="BF26" i="142"/>
  <c r="BF26" i="72"/>
  <c r="BF26" i="81"/>
  <c r="BF26" i="18"/>
  <c r="BF26" i="71"/>
  <c r="AX27" i="3"/>
  <c r="AX25" i="83"/>
  <c r="AX25" i="96" s="1"/>
  <c r="AX26" i="145"/>
  <c r="AX26" i="144"/>
  <c r="AX26" i="143"/>
  <c r="AX26" i="141"/>
  <c r="AX26" i="75"/>
  <c r="AX26" i="99"/>
  <c r="AX26" i="142"/>
  <c r="AX26" i="72"/>
  <c r="AX26" i="81"/>
  <c r="AX26" i="18"/>
  <c r="AX26" i="71"/>
  <c r="AP25" i="83"/>
  <c r="AP25" i="96" s="1"/>
  <c r="AP26" i="145"/>
  <c r="AP26" i="144"/>
  <c r="AP26" i="143"/>
  <c r="AP26" i="141"/>
  <c r="AP26" i="75"/>
  <c r="AP26" i="99"/>
  <c r="AP26" i="142"/>
  <c r="AP26" i="72"/>
  <c r="AP26" i="81"/>
  <c r="AP26" i="18"/>
  <c r="AP26" i="71"/>
  <c r="DA24" i="83"/>
  <c r="DA24" i="96" s="1"/>
  <c r="DA25" i="145"/>
  <c r="DA25" i="144"/>
  <c r="DA25" i="143"/>
  <c r="DA25" i="142"/>
  <c r="DA25" i="141"/>
  <c r="DA25" i="99"/>
  <c r="DA25" i="75"/>
  <c r="DA25" i="81"/>
  <c r="DA25" i="18"/>
  <c r="DA25" i="72"/>
  <c r="DA25" i="71"/>
  <c r="DA25" i="98"/>
  <c r="CW26" i="3"/>
  <c r="CW24" i="83"/>
  <c r="CW24" i="96" s="1"/>
  <c r="CW25" i="145"/>
  <c r="CW25" i="144"/>
  <c r="CW25" i="143"/>
  <c r="CW25" i="142"/>
  <c r="CW25" i="141"/>
  <c r="CW25" i="75"/>
  <c r="CW25" i="99"/>
  <c r="CW25" i="81"/>
  <c r="CW25" i="18"/>
  <c r="CW25" i="72"/>
  <c r="CW25" i="71"/>
  <c r="CW25" i="98"/>
  <c r="CS26" i="3"/>
  <c r="CS24" i="83"/>
  <c r="CS24" i="96" s="1"/>
  <c r="CS25" i="145"/>
  <c r="CS25" i="144"/>
  <c r="CS25" i="143"/>
  <c r="CS25" i="142"/>
  <c r="CS25" i="141"/>
  <c r="CS25" i="75"/>
  <c r="CS25" i="99"/>
  <c r="CS25" i="81"/>
  <c r="CS25" i="18"/>
  <c r="CS25" i="72"/>
  <c r="CS25" i="71"/>
  <c r="CS25" i="98"/>
  <c r="CO24" i="83"/>
  <c r="CO24" i="96" s="1"/>
  <c r="CO25" i="145"/>
  <c r="CO25" i="144"/>
  <c r="CO25" i="143"/>
  <c r="CO25" i="142"/>
  <c r="CO25" i="141"/>
  <c r="CO25" i="75"/>
  <c r="CO25" i="99"/>
  <c r="CO25" i="81"/>
  <c r="CO25" i="18"/>
  <c r="CO25" i="72"/>
  <c r="CO25" i="71"/>
  <c r="CO25" i="98"/>
  <c r="CK26" i="3"/>
  <c r="CK24" i="83"/>
  <c r="CK24" i="96" s="1"/>
  <c r="CK25" i="145"/>
  <c r="CK25" i="144"/>
  <c r="CK25" i="143"/>
  <c r="CK25" i="142"/>
  <c r="CK25" i="141"/>
  <c r="CK25" i="75"/>
  <c r="CK25" i="99"/>
  <c r="CK25" i="72"/>
  <c r="CK25" i="81"/>
  <c r="CK25" i="18"/>
  <c r="CK25" i="71"/>
  <c r="CG26" i="3"/>
  <c r="CG24" i="83"/>
  <c r="CG24" i="96" s="1"/>
  <c r="CG25" i="145"/>
  <c r="CG25" i="144"/>
  <c r="CG25" i="143"/>
  <c r="CG25" i="142"/>
  <c r="CG25" i="141"/>
  <c r="CG25" i="75"/>
  <c r="CG25" i="99"/>
  <c r="CG25" i="72"/>
  <c r="CG25" i="81"/>
  <c r="CG25" i="18"/>
  <c r="CG25" i="71"/>
  <c r="CC24" i="83"/>
  <c r="CC24" i="96" s="1"/>
  <c r="CC25" i="145"/>
  <c r="CC25" i="144"/>
  <c r="CC25" i="143"/>
  <c r="CC25" i="141"/>
  <c r="CC25" i="142"/>
  <c r="CC25" i="75"/>
  <c r="CC25" i="99"/>
  <c r="CC25" i="72"/>
  <c r="CC25" i="81"/>
  <c r="CC25" i="18"/>
  <c r="CC25" i="71"/>
  <c r="BY26" i="3"/>
  <c r="BY24" i="83"/>
  <c r="BY24" i="96" s="1"/>
  <c r="BY25" i="145"/>
  <c r="BY25" i="144"/>
  <c r="BY25" i="143"/>
  <c r="BY25" i="141"/>
  <c r="BY25" i="142"/>
  <c r="BY25" i="75"/>
  <c r="BY25" i="99"/>
  <c r="BY25" i="72"/>
  <c r="BY25" i="81"/>
  <c r="BY25" i="18"/>
  <c r="BY25" i="71"/>
  <c r="BU24" i="83"/>
  <c r="BU24" i="96" s="1"/>
  <c r="BU25" i="145"/>
  <c r="BU25" i="144"/>
  <c r="BU25" i="143"/>
  <c r="BU25" i="141"/>
  <c r="BU25" i="142"/>
  <c r="BU25" i="75"/>
  <c r="BU25" i="99"/>
  <c r="BU25" i="72"/>
  <c r="BU25" i="18"/>
  <c r="BU25" i="81"/>
  <c r="BU25" i="71"/>
  <c r="BQ26" i="3"/>
  <c r="BQ24" i="83"/>
  <c r="BQ24" i="96" s="1"/>
  <c r="BQ25" i="145"/>
  <c r="BQ25" i="144"/>
  <c r="BQ25" i="143"/>
  <c r="BQ25" i="141"/>
  <c r="BQ25" i="142"/>
  <c r="BQ25" i="75"/>
  <c r="BQ25" i="81"/>
  <c r="BQ25" i="99"/>
  <c r="BQ25" i="72"/>
  <c r="BQ25" i="18"/>
  <c r="BQ25" i="71"/>
  <c r="BM26" i="3"/>
  <c r="BM24" i="83"/>
  <c r="BM24" i="96" s="1"/>
  <c r="BM25" i="145"/>
  <c r="BM25" i="144"/>
  <c r="BM25" i="143"/>
  <c r="BM25" i="141"/>
  <c r="BM25" i="142"/>
  <c r="BM25" i="81"/>
  <c r="BM25" i="75"/>
  <c r="BM25" i="99"/>
  <c r="BM25" i="72"/>
  <c r="BM25" i="18"/>
  <c r="BM25" i="71"/>
  <c r="BI24" i="83"/>
  <c r="BI24" i="96" s="1"/>
  <c r="BI25" i="145"/>
  <c r="BI25" i="144"/>
  <c r="BI25" i="143"/>
  <c r="BI25" i="141"/>
  <c r="BI25" i="142"/>
  <c r="BI25" i="75"/>
  <c r="BI25" i="81"/>
  <c r="BI25" i="99"/>
  <c r="BI25" i="72"/>
  <c r="BI25" i="18"/>
  <c r="BI25" i="71"/>
  <c r="BE26" i="3"/>
  <c r="BE24" i="83"/>
  <c r="BE24" i="96" s="1"/>
  <c r="BE25" i="145"/>
  <c r="BE25" i="144"/>
  <c r="BE25" i="143"/>
  <c r="BE25" i="141"/>
  <c r="BE25" i="142"/>
  <c r="BE25" i="81"/>
  <c r="BE25" i="75"/>
  <c r="BE25" i="99"/>
  <c r="BE25" i="72"/>
  <c r="BE25" i="18"/>
  <c r="BE25" i="71"/>
  <c r="BA26" i="3"/>
  <c r="BA24" i="83"/>
  <c r="BA24" i="96" s="1"/>
  <c r="BA25" i="145"/>
  <c r="BA25" i="144"/>
  <c r="BA25" i="143"/>
  <c r="BA25" i="141"/>
  <c r="BA25" i="142"/>
  <c r="BA25" i="75"/>
  <c r="BA25" i="81"/>
  <c r="BA25" i="99"/>
  <c r="BA25" i="72"/>
  <c r="BA25" i="18"/>
  <c r="BA25" i="71"/>
  <c r="AW24" i="83"/>
  <c r="AW24" i="96" s="1"/>
  <c r="AW25" i="145"/>
  <c r="AW25" i="144"/>
  <c r="AW25" i="143"/>
  <c r="AW25" i="141"/>
  <c r="AW25" i="142"/>
  <c r="AW25" i="81"/>
  <c r="AW25" i="75"/>
  <c r="AW25" i="99"/>
  <c r="AW25" i="72"/>
  <c r="AW25" i="18"/>
  <c r="AW25" i="71"/>
  <c r="AS26" i="3"/>
  <c r="AS24" i="83"/>
  <c r="AS24" i="96" s="1"/>
  <c r="AS25" i="145"/>
  <c r="AS25" i="144"/>
  <c r="AS25" i="143"/>
  <c r="AS25" i="141"/>
  <c r="AS25" i="142"/>
  <c r="AS25" i="75"/>
  <c r="AS25" i="81"/>
  <c r="AS25" i="99"/>
  <c r="AS25" i="72"/>
  <c r="AS25" i="18"/>
  <c r="AS25" i="71"/>
  <c r="AO24" i="83"/>
  <c r="AO24" i="96" s="1"/>
  <c r="AO25" i="145"/>
  <c r="AO25" i="144"/>
  <c r="AO25" i="143"/>
  <c r="AO25" i="141"/>
  <c r="AO25" i="142"/>
  <c r="AO25" i="81"/>
  <c r="AO25" i="75"/>
  <c r="AO25" i="99"/>
  <c r="AO25" i="72"/>
  <c r="AO25" i="18"/>
  <c r="AO25" i="71"/>
  <c r="AK26" i="3"/>
  <c r="AK24" i="83"/>
  <c r="AK24" i="96" s="1"/>
  <c r="AK25" i="145"/>
  <c r="AK25" i="144"/>
  <c r="AK25" i="143"/>
  <c r="AK25" i="141"/>
  <c r="AK25" i="142"/>
  <c r="AK25" i="75"/>
  <c r="AK25" i="81"/>
  <c r="AK25" i="99"/>
  <c r="AK25" i="72"/>
  <c r="AK25" i="18"/>
  <c r="AK25" i="71"/>
  <c r="Q24" i="83"/>
  <c r="Q24" i="96" s="1"/>
  <c r="Q25" i="145"/>
  <c r="Q25" i="144"/>
  <c r="Q25" i="143"/>
  <c r="Q25" i="141"/>
  <c r="Q25" i="142"/>
  <c r="Q25" i="81"/>
  <c r="Q25" i="75"/>
  <c r="Q25" i="99"/>
  <c r="Q25" i="72"/>
  <c r="Q25" i="18"/>
  <c r="Q25" i="71"/>
  <c r="DA22" i="3"/>
  <c r="DA20" i="83"/>
  <c r="DA20" i="96" s="1"/>
  <c r="DA21" i="145"/>
  <c r="DA21" i="144"/>
  <c r="DA21" i="143"/>
  <c r="DA21" i="142"/>
  <c r="DA21" i="141"/>
  <c r="DA21" i="75"/>
  <c r="DA21" i="81"/>
  <c r="DA21" i="99"/>
  <c r="DA21" i="72"/>
  <c r="DA21" i="18"/>
  <c r="DA21" i="71"/>
  <c r="DA21" i="98"/>
  <c r="CG22" i="3"/>
  <c r="CG20" i="83"/>
  <c r="CG20" i="96" s="1"/>
  <c r="CG21" i="145"/>
  <c r="CG21" i="144"/>
  <c r="CG21" i="143"/>
  <c r="CG21" i="141"/>
  <c r="CG21" i="75"/>
  <c r="CG21" i="142"/>
  <c r="CG21" i="81"/>
  <c r="CG21" i="99"/>
  <c r="CG21" i="72"/>
  <c r="CG21" i="18"/>
  <c r="CG21" i="71"/>
  <c r="BM22" i="3"/>
  <c r="BM20" i="83"/>
  <c r="BM20" i="96" s="1"/>
  <c r="BM21" i="145"/>
  <c r="BM21" i="144"/>
  <c r="BM21" i="143"/>
  <c r="BM21" i="75"/>
  <c r="BM21" i="142"/>
  <c r="BM21" i="81"/>
  <c r="BM21" i="141"/>
  <c r="BM21" i="72"/>
  <c r="BM21" i="18"/>
  <c r="BM21" i="99"/>
  <c r="BM21" i="71"/>
  <c r="BE21" i="142"/>
  <c r="AL22" i="3"/>
  <c r="AL20" i="83"/>
  <c r="AL20" i="96" s="1"/>
  <c r="AL21" i="145"/>
  <c r="AL21" i="144"/>
  <c r="AL21" i="143"/>
  <c r="AL21" i="141"/>
  <c r="AL21" i="75"/>
  <c r="AL21" i="99"/>
  <c r="AL21" i="142"/>
  <c r="AL21" i="81"/>
  <c r="AL21" i="72"/>
  <c r="AL21" i="18"/>
  <c r="AL21" i="71"/>
  <c r="DA19" i="83"/>
  <c r="DA19" i="96" s="1"/>
  <c r="DA20" i="145"/>
  <c r="DA20" i="144"/>
  <c r="DA20" i="143"/>
  <c r="DA20" i="142"/>
  <c r="DA20" i="141"/>
  <c r="DA20" i="99"/>
  <c r="DA20" i="81"/>
  <c r="DA20" i="75"/>
  <c r="DA20" i="18"/>
  <c r="DA20" i="72"/>
  <c r="DA20" i="71"/>
  <c r="DA20" i="98"/>
  <c r="CW19" i="83"/>
  <c r="CW19" i="96" s="1"/>
  <c r="CW20" i="145"/>
  <c r="CW20" i="144"/>
  <c r="CW20" i="143"/>
  <c r="CW20" i="142"/>
  <c r="CW20" i="141"/>
  <c r="CW20" i="75"/>
  <c r="CW20" i="99"/>
  <c r="CW20" i="81"/>
  <c r="CW20" i="18"/>
  <c r="CW20" i="72"/>
  <c r="CW20" i="71"/>
  <c r="CW20" i="98"/>
  <c r="CS19" i="83"/>
  <c r="CS19" i="96" s="1"/>
  <c r="CS20" i="145"/>
  <c r="CS20" i="144"/>
  <c r="CS20" i="143"/>
  <c r="CS20" i="142"/>
  <c r="CS20" i="141"/>
  <c r="CS20" i="81"/>
  <c r="CS20" i="75"/>
  <c r="CS20" i="99"/>
  <c r="CS20" i="18"/>
  <c r="CS20" i="72"/>
  <c r="CS20" i="71"/>
  <c r="CS20" i="98"/>
  <c r="CO19" i="83"/>
  <c r="CO19" i="96" s="1"/>
  <c r="CO20" i="145"/>
  <c r="CO20" i="144"/>
  <c r="CO20" i="143"/>
  <c r="CO20" i="142"/>
  <c r="CO20" i="141"/>
  <c r="CO20" i="75"/>
  <c r="CO20" i="81"/>
  <c r="CO20" i="99"/>
  <c r="CO20" i="18"/>
  <c r="CO20" i="72"/>
  <c r="CO20" i="71"/>
  <c r="CO20" i="98"/>
  <c r="CK19" i="83"/>
  <c r="CK19" i="96" s="1"/>
  <c r="CK20" i="145"/>
  <c r="CK20" i="144"/>
  <c r="CK20" i="143"/>
  <c r="CK20" i="142"/>
  <c r="CK20" i="141"/>
  <c r="CK20" i="81"/>
  <c r="CK20" i="75"/>
  <c r="CK20" i="99"/>
  <c r="CK20" i="72"/>
  <c r="CK20" i="18"/>
  <c r="CK20" i="71"/>
  <c r="CG19" i="83"/>
  <c r="CG19" i="96" s="1"/>
  <c r="CG20" i="145"/>
  <c r="CG20" i="144"/>
  <c r="CG20" i="143"/>
  <c r="CG20" i="142"/>
  <c r="CG20" i="141"/>
  <c r="CG20" i="75"/>
  <c r="CG20" i="81"/>
  <c r="CG20" i="99"/>
  <c r="CG20" i="72"/>
  <c r="CG20" i="18"/>
  <c r="CG20" i="71"/>
  <c r="CC19" i="83"/>
  <c r="CC19" i="96" s="1"/>
  <c r="CC20" i="145"/>
  <c r="CC20" i="144"/>
  <c r="CC20" i="143"/>
  <c r="CC20" i="141"/>
  <c r="CC20" i="142"/>
  <c r="CC20" i="81"/>
  <c r="CC20" i="75"/>
  <c r="CC20" i="99"/>
  <c r="CC20" i="72"/>
  <c r="CC20" i="18"/>
  <c r="CC20" i="71"/>
  <c r="BY19" i="83"/>
  <c r="BY19" i="96" s="1"/>
  <c r="BY20" i="145"/>
  <c r="BY20" i="144"/>
  <c r="BY20" i="143"/>
  <c r="BY20" i="141"/>
  <c r="BY20" i="142"/>
  <c r="BY20" i="75"/>
  <c r="BY20" i="81"/>
  <c r="BY20" i="99"/>
  <c r="BY20" i="72"/>
  <c r="BY20" i="18"/>
  <c r="BY20" i="71"/>
  <c r="BU20" i="145"/>
  <c r="BU19" i="83"/>
  <c r="BU19" i="96" s="1"/>
  <c r="BU20" i="144"/>
  <c r="BU20" i="143"/>
  <c r="BU20" i="141"/>
  <c r="BU20" i="142"/>
  <c r="BU20" i="81"/>
  <c r="BU20" i="75"/>
  <c r="BU20" i="99"/>
  <c r="BU20" i="72"/>
  <c r="BU20" i="18"/>
  <c r="BU20" i="71"/>
  <c r="BQ19" i="83"/>
  <c r="BQ19" i="96" s="1"/>
  <c r="BQ20" i="145"/>
  <c r="BQ20" i="144"/>
  <c r="BQ20" i="143"/>
  <c r="BQ20" i="141"/>
  <c r="BQ20" i="142"/>
  <c r="BQ20" i="75"/>
  <c r="BQ20" i="81"/>
  <c r="BQ20" i="99"/>
  <c r="BQ20" i="72"/>
  <c r="BQ20" i="18"/>
  <c r="BQ20" i="71"/>
  <c r="BM19" i="83"/>
  <c r="BM19" i="96" s="1"/>
  <c r="BM20" i="145"/>
  <c r="BM20" i="144"/>
  <c r="BM20" i="143"/>
  <c r="BM20" i="141"/>
  <c r="BM20" i="142"/>
  <c r="BM20" i="81"/>
  <c r="BM20" i="75"/>
  <c r="BM20" i="99"/>
  <c r="BM20" i="72"/>
  <c r="BM20" i="18"/>
  <c r="BM20" i="71"/>
  <c r="BI19" i="83"/>
  <c r="BI19" i="96" s="1"/>
  <c r="BI20" i="145"/>
  <c r="BI20" i="144"/>
  <c r="BI20" i="143"/>
  <c r="BI20" i="141"/>
  <c r="BI20" i="142"/>
  <c r="BI20" i="75"/>
  <c r="BI20" i="81"/>
  <c r="BI20" i="99"/>
  <c r="BI20" i="72"/>
  <c r="BI20" i="18"/>
  <c r="BI20" i="71"/>
  <c r="BE19" i="83"/>
  <c r="BE19" i="96" s="1"/>
  <c r="BE20" i="145"/>
  <c r="BE20" i="144"/>
  <c r="BE20" i="143"/>
  <c r="BE20" i="141"/>
  <c r="BE20" i="142"/>
  <c r="BE20" i="81"/>
  <c r="BE20" i="75"/>
  <c r="BE20" i="99"/>
  <c r="BE20" i="18"/>
  <c r="BE20" i="72"/>
  <c r="BE20" i="71"/>
  <c r="BA19" i="83"/>
  <c r="BA19" i="96" s="1"/>
  <c r="BA20" i="145"/>
  <c r="BA20" i="144"/>
  <c r="BA20" i="143"/>
  <c r="BA20" i="141"/>
  <c r="BA20" i="142"/>
  <c r="BA20" i="75"/>
  <c r="BA20" i="81"/>
  <c r="BA20" i="99"/>
  <c r="BA20" i="18"/>
  <c r="BA20" i="72"/>
  <c r="BA20" i="71"/>
  <c r="AW19" i="83"/>
  <c r="AW19" i="96" s="1"/>
  <c r="AW20" i="145"/>
  <c r="AW20" i="144"/>
  <c r="AW20" i="143"/>
  <c r="AW20" i="141"/>
  <c r="AW20" i="142"/>
  <c r="AW20" i="81"/>
  <c r="AW20" i="75"/>
  <c r="AW20" i="99"/>
  <c r="AW20" i="18"/>
  <c r="AW20" i="72"/>
  <c r="AW20" i="71"/>
  <c r="AS19" i="83"/>
  <c r="AS19" i="96" s="1"/>
  <c r="AS20" i="145"/>
  <c r="AS20" i="144"/>
  <c r="AS20" i="143"/>
  <c r="AS20" i="141"/>
  <c r="AS20" i="142"/>
  <c r="AS20" i="75"/>
  <c r="AS20" i="81"/>
  <c r="AS20" i="99"/>
  <c r="AS20" i="18"/>
  <c r="AS20" i="72"/>
  <c r="AS20" i="71"/>
  <c r="AO19" i="83"/>
  <c r="AO19" i="96" s="1"/>
  <c r="AO20" i="145"/>
  <c r="AO20" i="144"/>
  <c r="AO20" i="143"/>
  <c r="AO20" i="141"/>
  <c r="AO20" i="142"/>
  <c r="AO20" i="81"/>
  <c r="AO20" i="75"/>
  <c r="AO20" i="99"/>
  <c r="AO20" i="18"/>
  <c r="AO20" i="72"/>
  <c r="AO20" i="71"/>
  <c r="AK19" i="83"/>
  <c r="AK19" i="96" s="1"/>
  <c r="AK20" i="145"/>
  <c r="AK20" i="144"/>
  <c r="AK20" i="143"/>
  <c r="AK20" i="141"/>
  <c r="AK20" i="142"/>
  <c r="AK20" i="75"/>
  <c r="AK20" i="81"/>
  <c r="AK20" i="99"/>
  <c r="AK20" i="18"/>
  <c r="AK20" i="72"/>
  <c r="AK20" i="71"/>
  <c r="Q19" i="83"/>
  <c r="Q19" i="96" s="1"/>
  <c r="Q20" i="145"/>
  <c r="Q20" i="144"/>
  <c r="Q20" i="143"/>
  <c r="Q20" i="141"/>
  <c r="Q20" i="142"/>
  <c r="Q20" i="81"/>
  <c r="Q20" i="75"/>
  <c r="Q20" i="99"/>
  <c r="Q20" i="18"/>
  <c r="Q20" i="72"/>
  <c r="Q20" i="71"/>
  <c r="CZ18" i="143"/>
  <c r="CZ18" i="99"/>
  <c r="CZ18" i="71"/>
  <c r="CQ18" i="143"/>
  <c r="CQ18" i="72"/>
  <c r="CQ18" i="71"/>
  <c r="CJ17" i="83"/>
  <c r="CJ17" i="96" s="1"/>
  <c r="CJ18" i="145"/>
  <c r="CJ18" i="144"/>
  <c r="CJ18" i="143"/>
  <c r="CJ18" i="141"/>
  <c r="CJ18" i="99"/>
  <c r="CJ18" i="81"/>
  <c r="CJ18" i="75"/>
  <c r="CJ18" i="72"/>
  <c r="CJ18" i="18"/>
  <c r="CJ18" i="142"/>
  <c r="CJ18" i="71"/>
  <c r="BT17" i="83"/>
  <c r="BT17" i="96" s="1"/>
  <c r="BT18" i="145"/>
  <c r="BT18" i="144"/>
  <c r="BT18" i="143"/>
  <c r="BT18" i="141"/>
  <c r="BT18" i="99"/>
  <c r="BT18" i="81"/>
  <c r="BT18" i="75"/>
  <c r="BT18" i="72"/>
  <c r="BT18" i="142"/>
  <c r="BT18" i="18"/>
  <c r="BT18" i="71"/>
  <c r="BH17" i="83"/>
  <c r="BH17" i="96" s="1"/>
  <c r="BH18" i="145"/>
  <c r="BH18" i="143"/>
  <c r="BH18" i="141"/>
  <c r="BH18" i="144"/>
  <c r="BH18" i="142"/>
  <c r="BH18" i="75"/>
  <c r="BH18" i="99"/>
  <c r="BH18" i="81"/>
  <c r="BH18" i="72"/>
  <c r="BH18" i="18"/>
  <c r="BH18" i="71"/>
  <c r="AV17" i="83"/>
  <c r="AV17" i="96" s="1"/>
  <c r="AV18" i="145"/>
  <c r="AV18" i="144"/>
  <c r="AV18" i="143"/>
  <c r="AV18" i="141"/>
  <c r="AV18" i="99"/>
  <c r="AV18" i="81"/>
  <c r="AV18" i="142"/>
  <c r="AV18" i="75"/>
  <c r="AV18" i="72"/>
  <c r="AV18" i="18"/>
  <c r="AV18" i="71"/>
  <c r="AN17" i="83"/>
  <c r="AN17" i="96" s="1"/>
  <c r="AN18" i="145"/>
  <c r="AN18" i="144"/>
  <c r="AN18" i="143"/>
  <c r="AN18" i="141"/>
  <c r="AN18" i="99"/>
  <c r="AN18" i="81"/>
  <c r="AN18" i="75"/>
  <c r="AN18" i="142"/>
  <c r="AN18" i="72"/>
  <c r="AN18" i="18"/>
  <c r="AN18" i="71"/>
  <c r="AN18" i="98"/>
  <c r="P17" i="83"/>
  <c r="P17" i="96" s="1"/>
  <c r="P18" i="145"/>
  <c r="P18" i="144"/>
  <c r="P18" i="143"/>
  <c r="P18" i="141"/>
  <c r="P18" i="99"/>
  <c r="P18" i="81"/>
  <c r="P18" i="142"/>
  <c r="P18" i="75"/>
  <c r="P18" i="72"/>
  <c r="P18" i="18"/>
  <c r="P18" i="71"/>
  <c r="P18" i="98"/>
  <c r="CY16" i="83"/>
  <c r="CY16" i="96" s="1"/>
  <c r="CY17" i="145"/>
  <c r="CY17" i="144"/>
  <c r="CY17" i="143"/>
  <c r="CY17" i="142"/>
  <c r="CY17" i="75"/>
  <c r="CY17" i="141"/>
  <c r="CY17" i="99"/>
  <c r="CY17" i="18"/>
  <c r="CY17" i="81"/>
  <c r="CY17" i="72"/>
  <c r="CY17" i="71"/>
  <c r="CY17" i="98"/>
  <c r="CU18" i="3"/>
  <c r="CU16" i="83"/>
  <c r="CU16" i="96" s="1"/>
  <c r="CU17" i="145"/>
  <c r="CU17" i="144"/>
  <c r="CU17" i="143"/>
  <c r="CU17" i="142"/>
  <c r="CU17" i="75"/>
  <c r="CU17" i="141"/>
  <c r="CU17" i="99"/>
  <c r="CU17" i="81"/>
  <c r="CU17" i="18"/>
  <c r="CU17" i="72"/>
  <c r="CU17" i="71"/>
  <c r="CU17" i="98"/>
  <c r="CQ17" i="145"/>
  <c r="CQ17" i="144"/>
  <c r="CQ16" i="83"/>
  <c r="CQ16" i="96" s="1"/>
  <c r="CQ17" i="143"/>
  <c r="CQ17" i="142"/>
  <c r="CQ17" i="75"/>
  <c r="CQ17" i="141"/>
  <c r="CQ17" i="99"/>
  <c r="CQ17" i="81"/>
  <c r="CQ17" i="18"/>
  <c r="CQ17" i="72"/>
  <c r="CQ17" i="71"/>
  <c r="CQ17" i="98"/>
  <c r="CM16" i="83"/>
  <c r="CM16" i="96" s="1"/>
  <c r="CM17" i="145"/>
  <c r="CM17" i="144"/>
  <c r="CM17" i="143"/>
  <c r="CM17" i="142"/>
  <c r="CM17" i="75"/>
  <c r="CM17" i="141"/>
  <c r="CM17" i="99"/>
  <c r="CM17" i="81"/>
  <c r="CM17" i="18"/>
  <c r="CM17" i="72"/>
  <c r="CM17" i="71"/>
  <c r="CM17" i="98"/>
  <c r="CI16" i="83"/>
  <c r="CI16" i="96" s="1"/>
  <c r="CI17" i="145"/>
  <c r="CI17" i="144"/>
  <c r="CI17" i="143"/>
  <c r="CI17" i="142"/>
  <c r="CI17" i="75"/>
  <c r="CI17" i="141"/>
  <c r="CI17" i="99"/>
  <c r="CI17" i="18"/>
  <c r="CI17" i="81"/>
  <c r="CI17" i="72"/>
  <c r="CI17" i="71"/>
  <c r="CI17" i="98"/>
  <c r="CE18" i="3"/>
  <c r="CE16" i="83"/>
  <c r="CE16" i="96" s="1"/>
  <c r="CE17" i="145"/>
  <c r="CE17" i="144"/>
  <c r="CE17" i="143"/>
  <c r="CE17" i="141"/>
  <c r="CE17" i="142"/>
  <c r="CE17" i="75"/>
  <c r="CE17" i="99"/>
  <c r="CE17" i="81"/>
  <c r="CE17" i="18"/>
  <c r="CE17" i="72"/>
  <c r="CE17" i="71"/>
  <c r="CE17" i="98"/>
  <c r="CA16" i="83"/>
  <c r="CA16" i="96" s="1"/>
  <c r="CA17" i="145"/>
  <c r="CA17" i="144"/>
  <c r="CA17" i="143"/>
  <c r="CA17" i="141"/>
  <c r="CA17" i="142"/>
  <c r="CA17" i="75"/>
  <c r="CA17" i="99"/>
  <c r="CA17" i="81"/>
  <c r="CA17" i="18"/>
  <c r="CA17" i="72"/>
  <c r="CA17" i="71"/>
  <c r="CA17" i="98"/>
  <c r="BW16" i="83"/>
  <c r="BW16" i="96" s="1"/>
  <c r="BW17" i="145"/>
  <c r="BW17" i="144"/>
  <c r="BW17" i="143"/>
  <c r="BW17" i="141"/>
  <c r="BW17" i="142"/>
  <c r="BW17" i="75"/>
  <c r="BW17" i="99"/>
  <c r="BW17" i="81"/>
  <c r="BW17" i="18"/>
  <c r="BW17" i="72"/>
  <c r="BW17" i="71"/>
  <c r="BW17" i="98"/>
  <c r="BS18" i="3"/>
  <c r="BS16" i="83"/>
  <c r="BS16" i="96" s="1"/>
  <c r="BS17" i="145"/>
  <c r="BS17" i="144"/>
  <c r="BS17" i="143"/>
  <c r="BS17" i="141"/>
  <c r="BS17" i="142"/>
  <c r="BS17" i="75"/>
  <c r="BS17" i="99"/>
  <c r="BS17" i="18"/>
  <c r="BS17" i="81"/>
  <c r="BS17" i="72"/>
  <c r="BS17" i="71"/>
  <c r="BS17" i="98"/>
  <c r="BO18" i="3"/>
  <c r="BO16" i="83"/>
  <c r="BO16" i="96" s="1"/>
  <c r="BO17" i="145"/>
  <c r="BO17" i="144"/>
  <c r="BO17" i="143"/>
  <c r="BO17" i="141"/>
  <c r="BO17" i="142"/>
  <c r="BO17" i="75"/>
  <c r="BO17" i="99"/>
  <c r="BO17" i="81"/>
  <c r="BO17" i="18"/>
  <c r="BO17" i="72"/>
  <c r="BO17" i="71"/>
  <c r="BO17" i="98"/>
  <c r="BK16" i="83"/>
  <c r="BK16" i="96" s="1"/>
  <c r="BK17" i="145"/>
  <c r="BK17" i="144"/>
  <c r="BK17" i="143"/>
  <c r="BK17" i="141"/>
  <c r="BK17" i="142"/>
  <c r="BK17" i="75"/>
  <c r="BK17" i="99"/>
  <c r="BK17" i="81"/>
  <c r="BK17" i="18"/>
  <c r="BK17" i="72"/>
  <c r="BK17" i="71"/>
  <c r="BK17" i="98"/>
  <c r="BG16" i="83"/>
  <c r="BG16" i="96" s="1"/>
  <c r="BG17" i="145"/>
  <c r="BG17" i="144"/>
  <c r="BG17" i="143"/>
  <c r="BG17" i="141"/>
  <c r="BG17" i="142"/>
  <c r="BG17" i="75"/>
  <c r="BG17" i="99"/>
  <c r="BG17" i="81"/>
  <c r="BG17" i="18"/>
  <c r="BG17" i="72"/>
  <c r="BG17" i="71"/>
  <c r="BG17" i="98"/>
  <c r="BC18" i="3"/>
  <c r="BC16" i="83"/>
  <c r="BC16" i="96" s="1"/>
  <c r="BC17" i="145"/>
  <c r="BC17" i="144"/>
  <c r="BC17" i="143"/>
  <c r="BC17" i="141"/>
  <c r="BC17" i="142"/>
  <c r="BC17" i="75"/>
  <c r="BC17" i="99"/>
  <c r="BC17" i="18"/>
  <c r="BC17" i="81"/>
  <c r="BC17" i="72"/>
  <c r="BC17" i="71"/>
  <c r="BC17" i="98"/>
  <c r="AY18" i="3"/>
  <c r="AY16" i="83"/>
  <c r="AY16" i="96" s="1"/>
  <c r="AY17" i="145"/>
  <c r="AY17" i="144"/>
  <c r="AY17" i="143"/>
  <c r="AY17" i="141"/>
  <c r="AY17" i="142"/>
  <c r="AY17" i="75"/>
  <c r="AY17" i="99"/>
  <c r="AY17" i="81"/>
  <c r="AY17" i="18"/>
  <c r="AY17" i="72"/>
  <c r="AY17" i="71"/>
  <c r="AY17" i="98"/>
  <c r="AU16" i="83"/>
  <c r="AU16" i="96" s="1"/>
  <c r="AU17" i="145"/>
  <c r="AU17" i="144"/>
  <c r="AU17" i="143"/>
  <c r="AU17" i="141"/>
  <c r="AU17" i="142"/>
  <c r="AU17" i="75"/>
  <c r="AU17" i="99"/>
  <c r="AU17" i="81"/>
  <c r="AU17" i="18"/>
  <c r="AU17" i="72"/>
  <c r="AU17" i="71"/>
  <c r="AU17" i="98"/>
  <c r="AQ16" i="83"/>
  <c r="AQ16" i="96" s="1"/>
  <c r="AQ17" i="145"/>
  <c r="AQ17" i="144"/>
  <c r="AQ17" i="143"/>
  <c r="AQ17" i="141"/>
  <c r="AQ17" i="142"/>
  <c r="AQ17" i="75"/>
  <c r="AQ17" i="99"/>
  <c r="AQ17" i="81"/>
  <c r="AQ17" i="18"/>
  <c r="AQ17" i="72"/>
  <c r="AQ17" i="71"/>
  <c r="AQ17" i="98"/>
  <c r="AM18" i="3"/>
  <c r="AM16" i="83"/>
  <c r="AM16" i="96" s="1"/>
  <c r="AM17" i="145"/>
  <c r="AM17" i="144"/>
  <c r="AM17" i="143"/>
  <c r="AM17" i="141"/>
  <c r="AM17" i="142"/>
  <c r="AM17" i="75"/>
  <c r="AM17" i="99"/>
  <c r="AM17" i="18"/>
  <c r="AM17" i="81"/>
  <c r="AM17" i="72"/>
  <c r="AM17" i="71"/>
  <c r="AM17" i="98"/>
  <c r="AI18" i="3"/>
  <c r="AI16" i="83"/>
  <c r="AI16" i="96" s="1"/>
  <c r="AI17" i="145"/>
  <c r="AI17" i="144"/>
  <c r="AI17" i="143"/>
  <c r="AI17" i="141"/>
  <c r="AI17" i="142"/>
  <c r="AI17" i="75"/>
  <c r="AI17" i="99"/>
  <c r="AI17" i="81"/>
  <c r="AI17" i="18"/>
  <c r="AI17" i="72"/>
  <c r="AI17" i="71"/>
  <c r="AI17" i="98"/>
  <c r="O16" i="83"/>
  <c r="O16" i="96" s="1"/>
  <c r="O17" i="145"/>
  <c r="O17" i="144"/>
  <c r="O17" i="143"/>
  <c r="O17" i="141"/>
  <c r="O17" i="142"/>
  <c r="O17" i="75"/>
  <c r="O17" i="99"/>
  <c r="O17" i="81"/>
  <c r="O17" i="18"/>
  <c r="O17" i="72"/>
  <c r="O17" i="71"/>
  <c r="O17" i="98"/>
  <c r="CR14" i="83"/>
  <c r="CR14" i="96" s="1"/>
  <c r="CR15" i="145"/>
  <c r="CR15" i="144"/>
  <c r="CR15" i="143"/>
  <c r="CR15" i="142"/>
  <c r="CR15" i="141"/>
  <c r="CR15" i="81"/>
  <c r="CR15" i="75"/>
  <c r="CR15" i="99"/>
  <c r="CR15" i="18"/>
  <c r="CR15" i="72"/>
  <c r="CR15" i="98"/>
  <c r="CR15" i="71"/>
  <c r="BX14" i="83"/>
  <c r="BX14" i="96" s="1"/>
  <c r="BL14" i="83"/>
  <c r="BL14" i="96" s="1"/>
  <c r="BL15" i="145"/>
  <c r="BL15" i="144"/>
  <c r="BL15" i="143"/>
  <c r="BL15" i="142"/>
  <c r="BL15" i="141"/>
  <c r="BL15" i="81"/>
  <c r="BL15" i="75"/>
  <c r="BL15" i="99"/>
  <c r="BL15" i="72"/>
  <c r="BL15" i="18"/>
  <c r="BL15" i="71"/>
  <c r="BL15" i="98"/>
  <c r="AR14" i="83"/>
  <c r="AR14" i="96" s="1"/>
  <c r="AR15" i="145"/>
  <c r="AR15" i="144"/>
  <c r="AR15" i="143"/>
  <c r="AR15" i="142"/>
  <c r="AR15" i="141"/>
  <c r="AR15" i="75"/>
  <c r="AR15" i="81"/>
  <c r="AR15" i="99"/>
  <c r="AR15" i="72"/>
  <c r="AR15" i="18"/>
  <c r="AR15" i="71"/>
  <c r="AR15" i="98"/>
  <c r="CZ13" i="83"/>
  <c r="CZ13" i="96" s="1"/>
  <c r="CZ14" i="144"/>
  <c r="CZ14" i="145"/>
  <c r="CZ14" i="142"/>
  <c r="CZ14" i="141"/>
  <c r="CZ14" i="75"/>
  <c r="CZ14" i="81"/>
  <c r="CZ14" i="143"/>
  <c r="CZ14" i="99"/>
  <c r="CZ14" i="18"/>
  <c r="CZ14" i="72"/>
  <c r="CZ14" i="71"/>
  <c r="CZ14" i="98"/>
  <c r="CV13" i="83"/>
  <c r="CV13" i="96" s="1"/>
  <c r="CV14" i="144"/>
  <c r="CV14" i="145"/>
  <c r="CV14" i="142"/>
  <c r="CV14" i="141"/>
  <c r="CV14" i="143"/>
  <c r="CV14" i="75"/>
  <c r="CV14" i="81"/>
  <c r="CV14" i="18"/>
  <c r="CV14" i="72"/>
  <c r="CV14" i="99"/>
  <c r="CV14" i="71"/>
  <c r="CV14" i="98"/>
  <c r="CR13" i="83"/>
  <c r="CR13" i="96" s="1"/>
  <c r="CR14" i="144"/>
  <c r="CR14" i="145"/>
  <c r="CR14" i="142"/>
  <c r="CR14" i="143"/>
  <c r="CR14" i="141"/>
  <c r="CR14" i="75"/>
  <c r="CR14" i="81"/>
  <c r="CR14" i="99"/>
  <c r="CR14" i="18"/>
  <c r="CR14" i="72"/>
  <c r="CR14" i="71"/>
  <c r="CR14" i="98"/>
  <c r="CN13" i="83"/>
  <c r="CN13" i="96" s="1"/>
  <c r="CN14" i="144"/>
  <c r="CN14" i="142"/>
  <c r="CN14" i="145"/>
  <c r="CN14" i="143"/>
  <c r="CN14" i="141"/>
  <c r="CN14" i="75"/>
  <c r="CN14" i="81"/>
  <c r="CN14" i="99"/>
  <c r="CN14" i="18"/>
  <c r="CN14" i="72"/>
  <c r="CN14" i="71"/>
  <c r="CN14" i="98"/>
  <c r="CJ13" i="83"/>
  <c r="CJ13" i="96" s="1"/>
  <c r="CJ14" i="144"/>
  <c r="CJ14" i="145"/>
  <c r="CJ14" i="142"/>
  <c r="CJ14" i="141"/>
  <c r="CJ14" i="75"/>
  <c r="CJ14" i="81"/>
  <c r="CJ14" i="143"/>
  <c r="CJ14" i="99"/>
  <c r="CJ14" i="72"/>
  <c r="CJ14" i="18"/>
  <c r="CJ14" i="71"/>
  <c r="CJ14" i="98"/>
  <c r="CF13" i="83"/>
  <c r="CF13" i="96" s="1"/>
  <c r="CF14" i="144"/>
  <c r="CF14" i="145"/>
  <c r="CF14" i="142"/>
  <c r="CF14" i="143"/>
  <c r="CF14" i="75"/>
  <c r="CF14" i="81"/>
  <c r="CF14" i="99"/>
  <c r="CF14" i="72"/>
  <c r="CF14" i="141"/>
  <c r="CF14" i="18"/>
  <c r="CF14" i="71"/>
  <c r="CF14" i="98"/>
  <c r="CB13" i="83"/>
  <c r="CB13" i="96" s="1"/>
  <c r="CB14" i="144"/>
  <c r="CB14" i="145"/>
  <c r="CB14" i="142"/>
  <c r="CB14" i="143"/>
  <c r="CB14" i="75"/>
  <c r="CB14" i="81"/>
  <c r="CB14" i="99"/>
  <c r="CB14" i="141"/>
  <c r="CB14" i="72"/>
  <c r="CB14" i="18"/>
  <c r="CB14" i="71"/>
  <c r="CB14" i="98"/>
  <c r="BX13" i="83"/>
  <c r="BX13" i="96" s="1"/>
  <c r="BX14" i="144"/>
  <c r="BX14" i="145"/>
  <c r="BX14" i="143"/>
  <c r="BX14" i="142"/>
  <c r="BX14" i="75"/>
  <c r="BX14" i="81"/>
  <c r="BX14" i="141"/>
  <c r="BX14" i="99"/>
  <c r="BX14" i="72"/>
  <c r="BX14" i="18"/>
  <c r="BX14" i="71"/>
  <c r="BX14" i="98"/>
  <c r="BT13" i="83"/>
  <c r="BT13" i="96" s="1"/>
  <c r="BT14" i="144"/>
  <c r="BT14" i="145"/>
  <c r="BT14" i="142"/>
  <c r="BT14" i="75"/>
  <c r="BT14" i="143"/>
  <c r="BT14" i="141"/>
  <c r="BT14" i="81"/>
  <c r="BT14" i="99"/>
  <c r="BT14" i="72"/>
  <c r="BT14" i="18"/>
  <c r="BT14" i="71"/>
  <c r="BT14" i="98"/>
  <c r="BP13" i="83"/>
  <c r="BP13" i="96" s="1"/>
  <c r="BP14" i="144"/>
  <c r="BP14" i="145"/>
  <c r="BP14" i="142"/>
  <c r="BP14" i="143"/>
  <c r="BP14" i="75"/>
  <c r="BP14" i="81"/>
  <c r="BP14" i="99"/>
  <c r="BP14" i="141"/>
  <c r="BP14" i="72"/>
  <c r="BP14" i="18"/>
  <c r="BP14" i="71"/>
  <c r="BP14" i="98"/>
  <c r="BL13" i="83"/>
  <c r="BL13" i="96" s="1"/>
  <c r="BL14" i="144"/>
  <c r="BL14" i="145"/>
  <c r="BL14" i="142"/>
  <c r="BL14" i="143"/>
  <c r="BL14" i="75"/>
  <c r="BL14" i="81"/>
  <c r="BL14" i="99"/>
  <c r="BL14" i="141"/>
  <c r="BL14" i="72"/>
  <c r="BL14" i="18"/>
  <c r="BL14" i="71"/>
  <c r="BL14" i="98"/>
  <c r="BH13" i="83"/>
  <c r="BH13" i="96" s="1"/>
  <c r="BH14" i="144"/>
  <c r="BH14" i="143"/>
  <c r="BH14" i="142"/>
  <c r="BH14" i="75"/>
  <c r="BH14" i="81"/>
  <c r="BH14" i="141"/>
  <c r="BH14" i="99"/>
  <c r="BH14" i="145"/>
  <c r="BH14" i="72"/>
  <c r="BH14" i="18"/>
  <c r="BH14" i="71"/>
  <c r="BH14" i="98"/>
  <c r="BD13" i="83"/>
  <c r="BD13" i="96" s="1"/>
  <c r="BD14" i="144"/>
  <c r="BD14" i="145"/>
  <c r="BD14" i="142"/>
  <c r="BD14" i="75"/>
  <c r="BD14" i="141"/>
  <c r="BD14" i="81"/>
  <c r="BD14" i="99"/>
  <c r="BD14" i="143"/>
  <c r="BD14" i="72"/>
  <c r="BD14" i="18"/>
  <c r="BD14" i="71"/>
  <c r="BD14" i="98"/>
  <c r="AZ13" i="83"/>
  <c r="AZ13" i="96" s="1"/>
  <c r="AZ14" i="144"/>
  <c r="AZ14" i="145"/>
  <c r="AZ14" i="142"/>
  <c r="AZ14" i="143"/>
  <c r="AZ14" i="75"/>
  <c r="AZ14" i="81"/>
  <c r="AZ14" i="99"/>
  <c r="AZ14" i="72"/>
  <c r="AZ14" i="141"/>
  <c r="AZ14" i="18"/>
  <c r="AZ14" i="71"/>
  <c r="AZ14" i="98"/>
  <c r="AV13" i="83"/>
  <c r="AV13" i="96" s="1"/>
  <c r="AV14" i="145"/>
  <c r="AV14" i="144"/>
  <c r="AV14" i="142"/>
  <c r="AV14" i="143"/>
  <c r="AV14" i="75"/>
  <c r="AV14" i="81"/>
  <c r="AV14" i="99"/>
  <c r="AV14" i="141"/>
  <c r="AV14" i="72"/>
  <c r="AV14" i="18"/>
  <c r="AV14" i="71"/>
  <c r="AV14" i="98"/>
  <c r="AR13" i="83"/>
  <c r="AR13" i="96" s="1"/>
  <c r="AR14" i="144"/>
  <c r="AR14" i="145"/>
  <c r="AR14" i="143"/>
  <c r="AR14" i="142"/>
  <c r="AR14" i="75"/>
  <c r="AR14" i="81"/>
  <c r="AR14" i="141"/>
  <c r="AR14" i="99"/>
  <c r="AR14" i="72"/>
  <c r="AR14" i="18"/>
  <c r="AR14" i="71"/>
  <c r="AR14" i="98"/>
  <c r="AN13" i="83"/>
  <c r="AN13" i="96" s="1"/>
  <c r="AN14" i="144"/>
  <c r="AN14" i="145"/>
  <c r="AN14" i="142"/>
  <c r="AN14" i="75"/>
  <c r="AN14" i="141"/>
  <c r="AN14" i="81"/>
  <c r="AN14" i="99"/>
  <c r="AN14" i="143"/>
  <c r="AN14" i="72"/>
  <c r="AN14" i="18"/>
  <c r="AN14" i="71"/>
  <c r="AN14" i="98"/>
  <c r="AJ13" i="83"/>
  <c r="AJ13" i="96" s="1"/>
  <c r="AJ14" i="144"/>
  <c r="AJ14" i="145"/>
  <c r="AJ14" i="142"/>
  <c r="AJ14" i="143"/>
  <c r="AJ14" i="75"/>
  <c r="AJ14" i="81"/>
  <c r="AJ14" i="99"/>
  <c r="AJ14" i="72"/>
  <c r="AJ14" i="141"/>
  <c r="AJ14" i="18"/>
  <c r="AJ14" i="71"/>
  <c r="AJ14" i="98"/>
  <c r="P13" i="83"/>
  <c r="P13" i="96" s="1"/>
  <c r="P14" i="145"/>
  <c r="P14" i="144"/>
  <c r="P14" i="142"/>
  <c r="P14" i="143"/>
  <c r="P14" i="75"/>
  <c r="P14" i="81"/>
  <c r="P14" i="99"/>
  <c r="P14" i="141"/>
  <c r="P14" i="72"/>
  <c r="P14" i="18"/>
  <c r="P14" i="71"/>
  <c r="P14" i="98"/>
  <c r="BW11" i="83"/>
  <c r="BW11" i="96" s="1"/>
  <c r="BW12" i="145"/>
  <c r="BW12" i="144"/>
  <c r="BW12" i="143"/>
  <c r="BW12" i="142"/>
  <c r="BW12" i="75"/>
  <c r="BW12" i="141"/>
  <c r="BW12" i="81"/>
  <c r="BW12" i="18"/>
  <c r="BW12" i="99"/>
  <c r="BW12" i="72"/>
  <c r="BW12" i="71"/>
  <c r="BW12" i="98"/>
  <c r="BG11" i="83"/>
  <c r="BG11" i="96" s="1"/>
  <c r="BG12" i="145"/>
  <c r="BG12" i="144"/>
  <c r="BG12" i="143"/>
  <c r="BG12" i="142"/>
  <c r="BG12" i="75"/>
  <c r="BG12" i="141"/>
  <c r="BG12" i="18"/>
  <c r="BG12" i="81"/>
  <c r="BG12" i="99"/>
  <c r="BG12" i="72"/>
  <c r="BG12" i="71"/>
  <c r="BG12" i="98"/>
  <c r="AI11" i="83"/>
  <c r="AI11" i="96" s="1"/>
  <c r="AI12" i="143"/>
  <c r="AI12" i="99"/>
  <c r="AI12" i="98"/>
  <c r="CZ12" i="3"/>
  <c r="CZ10" i="83"/>
  <c r="CZ10" i="96" s="1"/>
  <c r="CZ11" i="145"/>
  <c r="CZ11" i="144"/>
  <c r="CZ11" i="143"/>
  <c r="CZ11" i="142"/>
  <c r="CZ11" i="75"/>
  <c r="CZ11" i="141"/>
  <c r="CZ11" i="81"/>
  <c r="CZ11" i="72"/>
  <c r="CZ11" i="99"/>
  <c r="CZ11" i="18"/>
  <c r="CZ11" i="71"/>
  <c r="CZ11" i="98"/>
  <c r="CV12" i="3"/>
  <c r="CV10" i="83"/>
  <c r="CV10" i="96" s="1"/>
  <c r="CV11" i="145"/>
  <c r="CV11" i="144"/>
  <c r="CV11" i="143"/>
  <c r="CV11" i="142"/>
  <c r="CV11" i="75"/>
  <c r="CV11" i="81"/>
  <c r="CV11" i="72"/>
  <c r="CV11" i="141"/>
  <c r="CV11" i="99"/>
  <c r="CV11" i="18"/>
  <c r="CV11" i="71"/>
  <c r="CV11" i="98"/>
  <c r="CR12" i="3"/>
  <c r="CR10" i="83"/>
  <c r="CR10" i="96" s="1"/>
  <c r="CR11" i="145"/>
  <c r="CR11" i="144"/>
  <c r="CR11" i="143"/>
  <c r="CR11" i="142"/>
  <c r="CR11" i="75"/>
  <c r="CR11" i="81"/>
  <c r="CR11" i="141"/>
  <c r="CR11" i="72"/>
  <c r="CR11" i="99"/>
  <c r="CR11" i="18"/>
  <c r="CR11" i="71"/>
  <c r="CR11" i="98"/>
  <c r="CN12" i="3"/>
  <c r="CN10" i="83"/>
  <c r="CN10" i="96" s="1"/>
  <c r="CN11" i="145"/>
  <c r="CN11" i="144"/>
  <c r="CN11" i="143"/>
  <c r="CN11" i="142"/>
  <c r="CN11" i="75"/>
  <c r="CN11" i="81"/>
  <c r="CN11" i="141"/>
  <c r="CN11" i="72"/>
  <c r="CN11" i="99"/>
  <c r="CN11" i="18"/>
  <c r="CN11" i="71"/>
  <c r="CN11" i="98"/>
  <c r="CJ10" i="83"/>
  <c r="CJ10" i="96" s="1"/>
  <c r="CJ11" i="145"/>
  <c r="CJ11" i="144"/>
  <c r="CJ11" i="143"/>
  <c r="CJ11" i="142"/>
  <c r="CJ11" i="75"/>
  <c r="CJ11" i="141"/>
  <c r="CJ11" i="81"/>
  <c r="CJ11" i="72"/>
  <c r="CJ11" i="99"/>
  <c r="CJ11" i="18"/>
  <c r="CJ11" i="71"/>
  <c r="CJ11" i="98"/>
  <c r="CF12" i="3"/>
  <c r="CF10" i="83"/>
  <c r="CF10" i="96" s="1"/>
  <c r="CF11" i="145"/>
  <c r="CF11" i="144"/>
  <c r="CF11" i="143"/>
  <c r="CF11" i="141"/>
  <c r="CF11" i="142"/>
  <c r="CF11" i="75"/>
  <c r="CF11" i="81"/>
  <c r="CF11" i="99"/>
  <c r="CF11" i="72"/>
  <c r="CF11" i="18"/>
  <c r="CF11" i="71"/>
  <c r="CF11" i="98"/>
  <c r="CB10" i="83"/>
  <c r="CB10" i="96" s="1"/>
  <c r="CB11" i="145"/>
  <c r="CB11" i="144"/>
  <c r="CB11" i="143"/>
  <c r="CB11" i="141"/>
  <c r="CB11" i="142"/>
  <c r="CB11" i="75"/>
  <c r="CB11" i="81"/>
  <c r="CB11" i="72"/>
  <c r="CB11" i="99"/>
  <c r="CB11" i="18"/>
  <c r="CB11" i="71"/>
  <c r="CB11" i="98"/>
  <c r="BX10" i="83"/>
  <c r="BX10" i="96" s="1"/>
  <c r="BX11" i="145"/>
  <c r="BX11" i="144"/>
  <c r="BX11" i="143"/>
  <c r="BX11" i="141"/>
  <c r="BX11" i="142"/>
  <c r="BX11" i="75"/>
  <c r="BX11" i="81"/>
  <c r="BX11" i="72"/>
  <c r="BX11" i="99"/>
  <c r="BX11" i="18"/>
  <c r="BX11" i="71"/>
  <c r="BX11" i="98"/>
  <c r="BT12" i="3"/>
  <c r="BT10" i="83"/>
  <c r="BT10" i="96" s="1"/>
  <c r="BT11" i="145"/>
  <c r="BT11" i="144"/>
  <c r="BT11" i="143"/>
  <c r="BT11" i="141"/>
  <c r="BT11" i="142"/>
  <c r="BT11" i="75"/>
  <c r="BT11" i="81"/>
  <c r="BT11" i="72"/>
  <c r="BT11" i="99"/>
  <c r="BT11" i="18"/>
  <c r="BT11" i="71"/>
  <c r="BT11" i="98"/>
  <c r="BP10" i="83"/>
  <c r="BP10" i="96" s="1"/>
  <c r="BP11" i="145"/>
  <c r="BP11" i="144"/>
  <c r="BP11" i="143"/>
  <c r="BP11" i="141"/>
  <c r="BP11" i="142"/>
  <c r="BP11" i="75"/>
  <c r="BP11" i="81"/>
  <c r="BP11" i="99"/>
  <c r="BP11" i="72"/>
  <c r="BP11" i="18"/>
  <c r="BP11" i="71"/>
  <c r="BP11" i="98"/>
  <c r="BL10" i="83"/>
  <c r="BL10" i="96" s="1"/>
  <c r="BL11" i="145"/>
  <c r="BL11" i="144"/>
  <c r="BL11" i="143"/>
  <c r="BL11" i="141"/>
  <c r="BL11" i="142"/>
  <c r="BL11" i="75"/>
  <c r="BL11" i="81"/>
  <c r="BL11" i="72"/>
  <c r="BL11" i="99"/>
  <c r="BL11" i="18"/>
  <c r="BL11" i="71"/>
  <c r="BL11" i="98"/>
  <c r="BH12" i="3"/>
  <c r="BH11" i="145"/>
  <c r="BH11" i="144"/>
  <c r="BH10" i="83"/>
  <c r="BH10" i="96" s="1"/>
  <c r="BH11" i="143"/>
  <c r="BH11" i="141"/>
  <c r="BH11" i="142"/>
  <c r="BH11" i="75"/>
  <c r="BH11" i="81"/>
  <c r="BH11" i="72"/>
  <c r="BH11" i="99"/>
  <c r="BH11" i="18"/>
  <c r="BH11" i="71"/>
  <c r="BH11" i="98"/>
  <c r="BD12" i="3"/>
  <c r="BD10" i="83"/>
  <c r="BD10" i="96" s="1"/>
  <c r="BD11" i="145"/>
  <c r="BD11" i="144"/>
  <c r="BD11" i="143"/>
  <c r="BD11" i="141"/>
  <c r="BD11" i="142"/>
  <c r="BD11" i="75"/>
  <c r="BD11" i="81"/>
  <c r="BD11" i="72"/>
  <c r="BD11" i="99"/>
  <c r="BD11" i="18"/>
  <c r="BD11" i="71"/>
  <c r="BD11" i="98"/>
  <c r="AZ10" i="83"/>
  <c r="AZ10" i="96" s="1"/>
  <c r="AZ11" i="145"/>
  <c r="AZ11" i="144"/>
  <c r="AZ11" i="143"/>
  <c r="AZ11" i="141"/>
  <c r="AZ11" i="142"/>
  <c r="AZ11" i="75"/>
  <c r="AZ11" i="81"/>
  <c r="AZ11" i="99"/>
  <c r="AZ11" i="72"/>
  <c r="AZ11" i="18"/>
  <c r="AZ11" i="71"/>
  <c r="AZ11" i="98"/>
  <c r="AV12" i="3"/>
  <c r="AV10" i="83"/>
  <c r="AV10" i="96" s="1"/>
  <c r="AV11" i="145"/>
  <c r="AV11" i="144"/>
  <c r="AV11" i="143"/>
  <c r="AV11" i="141"/>
  <c r="AV11" i="142"/>
  <c r="AV11" i="75"/>
  <c r="AV11" i="81"/>
  <c r="AV11" i="72"/>
  <c r="AV11" i="99"/>
  <c r="AV11" i="18"/>
  <c r="AV11" i="71"/>
  <c r="AV11" i="98"/>
  <c r="AR12" i="3"/>
  <c r="AR10" i="83"/>
  <c r="AR10" i="96" s="1"/>
  <c r="AR11" i="145"/>
  <c r="AR11" i="144"/>
  <c r="AR11" i="143"/>
  <c r="AR11" i="141"/>
  <c r="AR11" i="142"/>
  <c r="AR11" i="75"/>
  <c r="AR11" i="81"/>
  <c r="AR11" i="72"/>
  <c r="AR11" i="99"/>
  <c r="AR11" i="18"/>
  <c r="AR11" i="71"/>
  <c r="AR11" i="98"/>
  <c r="AN12" i="3"/>
  <c r="AN10" i="83"/>
  <c r="AN10" i="96" s="1"/>
  <c r="AN11" i="145"/>
  <c r="AN11" i="144"/>
  <c r="AN11" i="143"/>
  <c r="AN11" i="141"/>
  <c r="AN11" i="142"/>
  <c r="AN11" i="75"/>
  <c r="AN11" i="81"/>
  <c r="AN11" i="72"/>
  <c r="AN11" i="99"/>
  <c r="AN11" i="18"/>
  <c r="AN11" i="71"/>
  <c r="AN11" i="98"/>
  <c r="AJ12" i="3"/>
  <c r="AJ10" i="83"/>
  <c r="AJ10" i="96" s="1"/>
  <c r="AJ11" i="145"/>
  <c r="AJ11" i="144"/>
  <c r="AJ11" i="143"/>
  <c r="AJ11" i="141"/>
  <c r="AJ11" i="142"/>
  <c r="AJ11" i="75"/>
  <c r="AJ11" i="81"/>
  <c r="AJ11" i="99"/>
  <c r="AJ11" i="72"/>
  <c r="AJ11" i="18"/>
  <c r="AJ11" i="71"/>
  <c r="AJ11" i="98"/>
  <c r="P10" i="83"/>
  <c r="P10" i="96" s="1"/>
  <c r="P11" i="145"/>
  <c r="P11" i="144"/>
  <c r="P11" i="143"/>
  <c r="P11" i="141"/>
  <c r="P11" i="142"/>
  <c r="P11" i="75"/>
  <c r="P11" i="81"/>
  <c r="P11" i="72"/>
  <c r="P11" i="99"/>
  <c r="P11" i="18"/>
  <c r="P11" i="71"/>
  <c r="P11" i="98"/>
  <c r="CN9" i="142"/>
  <c r="BT9" i="143"/>
  <c r="BT9" i="81"/>
  <c r="BT9" i="71"/>
  <c r="BE9" i="99"/>
  <c r="AR8" i="83"/>
  <c r="AR8" i="96" s="1"/>
  <c r="AR9" i="145"/>
  <c r="AR9" i="144"/>
  <c r="AR9" i="143"/>
  <c r="AR9" i="75"/>
  <c r="AR9" i="142"/>
  <c r="AR9" i="141"/>
  <c r="AR9" i="81"/>
  <c r="AR9" i="99"/>
  <c r="AR9" i="72"/>
  <c r="AR9" i="18"/>
  <c r="AR9" i="71"/>
  <c r="AR9" i="98"/>
  <c r="CZ7" i="83"/>
  <c r="CZ7" i="96" s="1"/>
  <c r="CZ8" i="145"/>
  <c r="CZ8" i="144"/>
  <c r="CZ8" i="143"/>
  <c r="CZ8" i="142"/>
  <c r="CZ8" i="141"/>
  <c r="CZ8" i="75"/>
  <c r="CZ8" i="81"/>
  <c r="CZ8" i="18"/>
  <c r="CZ8" i="99"/>
  <c r="CZ8" i="72"/>
  <c r="CZ8" i="71"/>
  <c r="CZ8" i="98"/>
  <c r="CV9" i="3"/>
  <c r="CV8" i="145"/>
  <c r="CV8" i="144"/>
  <c r="CV7" i="83"/>
  <c r="CV7" i="96" s="1"/>
  <c r="CV8" i="143"/>
  <c r="CV8" i="142"/>
  <c r="CV8" i="141"/>
  <c r="CV8" i="75"/>
  <c r="CV8" i="81"/>
  <c r="CV8" i="99"/>
  <c r="CV8" i="18"/>
  <c r="CV8" i="72"/>
  <c r="CV8" i="71"/>
  <c r="CV8" i="98"/>
  <c r="CR9" i="3"/>
  <c r="CR7" i="83"/>
  <c r="CR7" i="96" s="1"/>
  <c r="CR8" i="145"/>
  <c r="CR8" i="144"/>
  <c r="CR8" i="143"/>
  <c r="CR8" i="142"/>
  <c r="CR8" i="141"/>
  <c r="CR8" i="75"/>
  <c r="CR8" i="81"/>
  <c r="CR8" i="99"/>
  <c r="CR8" i="18"/>
  <c r="CR8" i="72"/>
  <c r="CR8" i="71"/>
  <c r="CR8" i="98"/>
  <c r="CN7" i="83"/>
  <c r="CN7" i="96" s="1"/>
  <c r="CN8" i="145"/>
  <c r="CN8" i="144"/>
  <c r="CN8" i="143"/>
  <c r="CN8" i="142"/>
  <c r="CN8" i="141"/>
  <c r="CN8" i="75"/>
  <c r="CN8" i="81"/>
  <c r="CN8" i="99"/>
  <c r="CN8" i="18"/>
  <c r="CN8" i="72"/>
  <c r="CN8" i="71"/>
  <c r="CN8" i="98"/>
  <c r="CJ7" i="83"/>
  <c r="CJ7" i="96" s="1"/>
  <c r="CJ8" i="145"/>
  <c r="CJ8" i="144"/>
  <c r="CJ8" i="143"/>
  <c r="CJ8" i="142"/>
  <c r="CJ8" i="141"/>
  <c r="CJ8" i="75"/>
  <c r="CJ8" i="81"/>
  <c r="CJ8" i="99"/>
  <c r="CJ8" i="72"/>
  <c r="CJ8" i="18"/>
  <c r="CJ8" i="71"/>
  <c r="CJ8" i="98"/>
  <c r="CF9" i="3"/>
  <c r="CF7" i="83"/>
  <c r="CF7" i="96" s="1"/>
  <c r="CF8" i="145"/>
  <c r="CF8" i="144"/>
  <c r="CF8" i="143"/>
  <c r="CF8" i="142"/>
  <c r="CF8" i="75"/>
  <c r="CF8" i="81"/>
  <c r="CF8" i="99"/>
  <c r="CF8" i="141"/>
  <c r="CF8" i="72"/>
  <c r="CF8" i="18"/>
  <c r="CF8" i="71"/>
  <c r="CF8" i="98"/>
  <c r="CB9" i="3"/>
  <c r="CB8" i="145"/>
  <c r="CB7" i="83"/>
  <c r="CB7" i="96" s="1"/>
  <c r="CB8" i="144"/>
  <c r="CB8" i="143"/>
  <c r="CB8" i="142"/>
  <c r="CB8" i="75"/>
  <c r="CB8" i="81"/>
  <c r="CB8" i="141"/>
  <c r="CB8" i="99"/>
  <c r="CB8" i="72"/>
  <c r="CB8" i="18"/>
  <c r="CB8" i="71"/>
  <c r="CB8" i="98"/>
  <c r="BX7" i="83"/>
  <c r="BX7" i="96" s="1"/>
  <c r="BX8" i="145"/>
  <c r="BX8" i="144"/>
  <c r="BX8" i="143"/>
  <c r="BX8" i="142"/>
  <c r="BX8" i="75"/>
  <c r="BX8" i="141"/>
  <c r="BX8" i="81"/>
  <c r="BX8" i="99"/>
  <c r="BX8" i="72"/>
  <c r="BX8" i="18"/>
  <c r="BX8" i="71"/>
  <c r="BX8" i="98"/>
  <c r="BT7" i="83"/>
  <c r="BT7" i="96" s="1"/>
  <c r="BT8" i="145"/>
  <c r="BT8" i="144"/>
  <c r="BT8" i="143"/>
  <c r="BT8" i="142"/>
  <c r="BT8" i="75"/>
  <c r="BT8" i="81"/>
  <c r="BT8" i="99"/>
  <c r="BT8" i="141"/>
  <c r="BT8" i="72"/>
  <c r="BT8" i="18"/>
  <c r="BT8" i="71"/>
  <c r="BT8" i="98"/>
  <c r="BP9" i="3"/>
  <c r="BP7" i="83"/>
  <c r="BP7" i="96" s="1"/>
  <c r="BP8" i="145"/>
  <c r="BP8" i="144"/>
  <c r="BP8" i="143"/>
  <c r="BP8" i="142"/>
  <c r="BP8" i="75"/>
  <c r="BP8" i="81"/>
  <c r="BP8" i="99"/>
  <c r="BP8" i="141"/>
  <c r="BP8" i="72"/>
  <c r="BP8" i="18"/>
  <c r="BP8" i="71"/>
  <c r="BP8" i="98"/>
  <c r="BL9" i="3"/>
  <c r="BL7" i="83"/>
  <c r="BL7" i="96" s="1"/>
  <c r="BL8" i="145"/>
  <c r="BL8" i="144"/>
  <c r="BL8" i="143"/>
  <c r="BL8" i="142"/>
  <c r="BL8" i="75"/>
  <c r="BL8" i="81"/>
  <c r="BL8" i="141"/>
  <c r="BL8" i="99"/>
  <c r="BL8" i="72"/>
  <c r="BL8" i="18"/>
  <c r="BL8" i="71"/>
  <c r="BL8" i="98"/>
  <c r="BH7" i="83"/>
  <c r="BH7" i="96" s="1"/>
  <c r="BH8" i="145"/>
  <c r="BH8" i="144"/>
  <c r="BH8" i="143"/>
  <c r="BH8" i="142"/>
  <c r="BH8" i="75"/>
  <c r="BH8" i="141"/>
  <c r="BH8" i="81"/>
  <c r="BH8" i="99"/>
  <c r="BH8" i="72"/>
  <c r="BH8" i="18"/>
  <c r="BH8" i="71"/>
  <c r="BH8" i="98"/>
  <c r="BD7" i="83"/>
  <c r="BD7" i="96" s="1"/>
  <c r="BD8" i="145"/>
  <c r="BD8" i="144"/>
  <c r="BD8" i="143"/>
  <c r="BD8" i="142"/>
  <c r="BD8" i="75"/>
  <c r="BD8" i="81"/>
  <c r="BD8" i="99"/>
  <c r="BD8" i="72"/>
  <c r="BD8" i="141"/>
  <c r="BD8" i="18"/>
  <c r="BD8" i="71"/>
  <c r="BD8" i="98"/>
  <c r="AZ7" i="83"/>
  <c r="AZ7" i="96" s="1"/>
  <c r="AZ8" i="145"/>
  <c r="AZ8" i="144"/>
  <c r="AZ8" i="143"/>
  <c r="AZ8" i="142"/>
  <c r="AZ8" i="75"/>
  <c r="AZ8" i="81"/>
  <c r="AZ8" i="99"/>
  <c r="AZ8" i="141"/>
  <c r="AZ8" i="72"/>
  <c r="AZ8" i="18"/>
  <c r="AZ8" i="71"/>
  <c r="AZ8" i="98"/>
  <c r="AV7" i="83"/>
  <c r="AV7" i="96" s="1"/>
  <c r="AV8" i="145"/>
  <c r="AV8" i="144"/>
  <c r="AV8" i="143"/>
  <c r="AV8" i="142"/>
  <c r="AV8" i="75"/>
  <c r="AV8" i="81"/>
  <c r="AV8" i="141"/>
  <c r="AV8" i="99"/>
  <c r="AV8" i="72"/>
  <c r="AV8" i="18"/>
  <c r="AV8" i="71"/>
  <c r="AV8" i="98"/>
  <c r="AR7" i="83"/>
  <c r="AR7" i="96" s="1"/>
  <c r="AR8" i="145"/>
  <c r="AR8" i="144"/>
  <c r="AR8" i="143"/>
  <c r="AR8" i="142"/>
  <c r="AR8" i="75"/>
  <c r="AR8" i="141"/>
  <c r="AR8" i="81"/>
  <c r="AR8" i="99"/>
  <c r="AR8" i="72"/>
  <c r="AR8" i="18"/>
  <c r="AR8" i="71"/>
  <c r="AR8" i="98"/>
  <c r="AN7" i="83"/>
  <c r="AN7" i="96" s="1"/>
  <c r="AN8" i="145"/>
  <c r="AN8" i="144"/>
  <c r="AN8" i="143"/>
  <c r="AN8" i="142"/>
  <c r="AN8" i="75"/>
  <c r="AN8" i="81"/>
  <c r="AN8" i="99"/>
  <c r="AN8" i="72"/>
  <c r="AN8" i="141"/>
  <c r="AN8" i="18"/>
  <c r="AN8" i="71"/>
  <c r="AN8" i="98"/>
  <c r="AJ7" i="83"/>
  <c r="AJ7" i="96" s="1"/>
  <c r="AJ8" i="145"/>
  <c r="AJ8" i="144"/>
  <c r="AJ8" i="143"/>
  <c r="AJ8" i="142"/>
  <c r="AJ8" i="75"/>
  <c r="AJ8" i="81"/>
  <c r="AJ8" i="99"/>
  <c r="AJ8" i="141"/>
  <c r="AJ8" i="72"/>
  <c r="AJ8" i="18"/>
  <c r="AJ8" i="71"/>
  <c r="AJ8" i="98"/>
  <c r="P7" i="83"/>
  <c r="P7" i="96" s="1"/>
  <c r="P8" i="145"/>
  <c r="P8" i="144"/>
  <c r="P8" i="143"/>
  <c r="P8" i="142"/>
  <c r="P8" i="75"/>
  <c r="P8" i="81"/>
  <c r="P8" i="141"/>
  <c r="P8" i="99"/>
  <c r="P8" i="72"/>
  <c r="P8" i="18"/>
  <c r="P8" i="71"/>
  <c r="P8" i="98"/>
  <c r="CY5" i="83"/>
  <c r="CY5" i="96" s="1"/>
  <c r="CY6" i="145"/>
  <c r="CY6" i="144"/>
  <c r="CY6" i="142"/>
  <c r="CY6" i="143"/>
  <c r="CY6" i="141"/>
  <c r="CY6" i="99"/>
  <c r="CY6" i="81"/>
  <c r="CY6" i="72"/>
  <c r="CY6" i="75"/>
  <c r="CY6" i="18"/>
  <c r="CY6" i="71"/>
  <c r="CY6" i="98"/>
  <c r="CU5" i="83"/>
  <c r="CU5" i="96" s="1"/>
  <c r="CU6" i="145"/>
  <c r="CU6" i="144"/>
  <c r="CU6" i="143"/>
  <c r="CU6" i="142"/>
  <c r="CU6" i="141"/>
  <c r="CU6" i="99"/>
  <c r="CU6" i="75"/>
  <c r="CU6" i="72"/>
  <c r="CU6" i="18"/>
  <c r="CU6" i="81"/>
  <c r="CU6" i="71"/>
  <c r="CU6" i="98"/>
  <c r="CQ5" i="83"/>
  <c r="CQ5" i="96" s="1"/>
  <c r="CQ6" i="145"/>
  <c r="CQ6" i="144"/>
  <c r="CQ6" i="143"/>
  <c r="CQ6" i="142"/>
  <c r="CQ6" i="141"/>
  <c r="CQ6" i="75"/>
  <c r="CQ6" i="72"/>
  <c r="CQ6" i="99"/>
  <c r="CQ6" i="18"/>
  <c r="CQ6" i="81"/>
  <c r="CQ6" i="71"/>
  <c r="CQ6" i="98"/>
  <c r="CM5" i="83"/>
  <c r="CM5" i="96" s="1"/>
  <c r="CM6" i="145"/>
  <c r="CM6" i="144"/>
  <c r="CM6" i="143"/>
  <c r="CM6" i="142"/>
  <c r="CM6" i="141"/>
  <c r="CM6" i="75"/>
  <c r="CM6" i="99"/>
  <c r="CM6" i="72"/>
  <c r="CM6" i="81"/>
  <c r="CM6" i="18"/>
  <c r="CM6" i="71"/>
  <c r="CM6" i="98"/>
  <c r="CI5" i="83"/>
  <c r="CI5" i="96" s="1"/>
  <c r="CI6" i="145"/>
  <c r="CI6" i="144"/>
  <c r="CI6" i="143"/>
  <c r="CI6" i="141"/>
  <c r="CI6" i="142"/>
  <c r="CI6" i="75"/>
  <c r="CI6" i="81"/>
  <c r="CI6" i="18"/>
  <c r="CI6" i="99"/>
  <c r="CI6" i="72"/>
  <c r="CI6" i="71"/>
  <c r="CI6" i="98"/>
  <c r="CE5" i="83"/>
  <c r="CE5" i="96" s="1"/>
  <c r="CE6" i="145"/>
  <c r="CE6" i="144"/>
  <c r="CE6" i="143"/>
  <c r="CE6" i="142"/>
  <c r="CE6" i="75"/>
  <c r="CE6" i="141"/>
  <c r="CE6" i="18"/>
  <c r="CE6" i="99"/>
  <c r="CE6" i="81"/>
  <c r="CE6" i="72"/>
  <c r="CE6" i="71"/>
  <c r="CE6" i="98"/>
  <c r="CA5" i="83"/>
  <c r="CA5" i="96" s="1"/>
  <c r="CA6" i="145"/>
  <c r="CA6" i="144"/>
  <c r="CA6" i="143"/>
  <c r="CA6" i="142"/>
  <c r="CA6" i="75"/>
  <c r="CA6" i="141"/>
  <c r="CA6" i="99"/>
  <c r="CA6" i="18"/>
  <c r="CA6" i="81"/>
  <c r="CA6" i="72"/>
  <c r="CA6" i="71"/>
  <c r="CA6" i="98"/>
  <c r="BW5" i="83"/>
  <c r="BW5" i="96" s="1"/>
  <c r="BW6" i="145"/>
  <c r="BW6" i="144"/>
  <c r="BW6" i="143"/>
  <c r="BW6" i="75"/>
  <c r="BW6" i="141"/>
  <c r="BW6" i="142"/>
  <c r="BW6" i="99"/>
  <c r="BW6" i="81"/>
  <c r="BW6" i="18"/>
  <c r="BW6" i="72"/>
  <c r="BW6" i="71"/>
  <c r="BW6" i="98"/>
  <c r="BS5" i="83"/>
  <c r="BS5" i="96" s="1"/>
  <c r="BS6" i="145"/>
  <c r="BS6" i="144"/>
  <c r="BS6" i="142"/>
  <c r="BS6" i="141"/>
  <c r="BS6" i="143"/>
  <c r="BS6" i="81"/>
  <c r="BS6" i="18"/>
  <c r="BS6" i="75"/>
  <c r="BS6" i="99"/>
  <c r="BS6" i="72"/>
  <c r="BS6" i="71"/>
  <c r="BS6" i="98"/>
  <c r="BO5" i="83"/>
  <c r="BO5" i="96" s="1"/>
  <c r="BO6" i="145"/>
  <c r="BO6" i="144"/>
  <c r="BO6" i="143"/>
  <c r="BO6" i="142"/>
  <c r="BO6" i="75"/>
  <c r="BO6" i="18"/>
  <c r="BO6" i="99"/>
  <c r="BO6" i="141"/>
  <c r="BO6" i="81"/>
  <c r="BO6" i="72"/>
  <c r="BO6" i="71"/>
  <c r="BO6" i="98"/>
  <c r="BK5" i="83"/>
  <c r="BK5" i="96" s="1"/>
  <c r="BK6" i="145"/>
  <c r="BK6" i="144"/>
  <c r="BK6" i="143"/>
  <c r="BK6" i="142"/>
  <c r="BK6" i="75"/>
  <c r="BK6" i="141"/>
  <c r="BK6" i="99"/>
  <c r="BK6" i="18"/>
  <c r="BK6" i="81"/>
  <c r="BK6" i="72"/>
  <c r="BK6" i="71"/>
  <c r="BK6" i="98"/>
  <c r="BG5" i="83"/>
  <c r="BG5" i="96" s="1"/>
  <c r="BG6" i="145"/>
  <c r="BG6" i="144"/>
  <c r="BG6" i="143"/>
  <c r="BG6" i="75"/>
  <c r="BG6" i="141"/>
  <c r="BG6" i="99"/>
  <c r="BG6" i="18"/>
  <c r="BG6" i="81"/>
  <c r="BG6" i="142"/>
  <c r="BG6" i="72"/>
  <c r="BG6" i="71"/>
  <c r="BG6" i="98"/>
  <c r="BC5" i="83"/>
  <c r="BC5" i="96" s="1"/>
  <c r="BC6" i="145"/>
  <c r="BC6" i="144"/>
  <c r="BC6" i="142"/>
  <c r="BC6" i="143"/>
  <c r="BC6" i="141"/>
  <c r="BC6" i="81"/>
  <c r="BC6" i="18"/>
  <c r="BC6" i="75"/>
  <c r="BC6" i="99"/>
  <c r="BC6" i="72"/>
  <c r="BC6" i="71"/>
  <c r="BC6" i="98"/>
  <c r="AY5" i="83"/>
  <c r="AY5" i="96" s="1"/>
  <c r="AY6" i="145"/>
  <c r="AY6" i="144"/>
  <c r="AY6" i="143"/>
  <c r="AY6" i="142"/>
  <c r="AY6" i="75"/>
  <c r="AY6" i="18"/>
  <c r="AY6" i="141"/>
  <c r="AY6" i="99"/>
  <c r="AY6" i="81"/>
  <c r="AY6" i="72"/>
  <c r="AY6" i="71"/>
  <c r="AY6" i="98"/>
  <c r="AU5" i="83"/>
  <c r="AU5" i="96" s="1"/>
  <c r="AU6" i="145"/>
  <c r="AU6" i="144"/>
  <c r="AU6" i="143"/>
  <c r="AU6" i="142"/>
  <c r="AU6" i="75"/>
  <c r="AU6" i="141"/>
  <c r="AU6" i="18"/>
  <c r="AU6" i="99"/>
  <c r="AU6" i="81"/>
  <c r="AU6" i="72"/>
  <c r="AU6" i="71"/>
  <c r="AU6" i="98"/>
  <c r="AQ5" i="83"/>
  <c r="AQ5" i="96" s="1"/>
  <c r="AQ6" i="145"/>
  <c r="AQ6" i="144"/>
  <c r="AQ6" i="143"/>
  <c r="AQ6" i="142"/>
  <c r="AQ6" i="75"/>
  <c r="AQ6" i="141"/>
  <c r="AQ6" i="99"/>
  <c r="AQ6" i="18"/>
  <c r="AQ6" i="81"/>
  <c r="AQ6" i="72"/>
  <c r="AQ6" i="71"/>
  <c r="AQ6" i="98"/>
  <c r="AM5" i="83"/>
  <c r="AM5" i="96" s="1"/>
  <c r="AM6" i="145"/>
  <c r="AM6" i="144"/>
  <c r="AM6" i="142"/>
  <c r="AM6" i="143"/>
  <c r="AM6" i="141"/>
  <c r="AM6" i="81"/>
  <c r="AM6" i="18"/>
  <c r="AM6" i="75"/>
  <c r="AM6" i="99"/>
  <c r="AM6" i="72"/>
  <c r="AM6" i="71"/>
  <c r="AM6" i="98"/>
  <c r="AI5" i="83"/>
  <c r="AI5" i="96" s="1"/>
  <c r="AI6" i="145"/>
  <c r="AI6" i="144"/>
  <c r="AI6" i="143"/>
  <c r="AI6" i="142"/>
  <c r="AI6" i="75"/>
  <c r="AI6" i="18"/>
  <c r="AI6" i="141"/>
  <c r="AI6" i="99"/>
  <c r="AI6" i="81"/>
  <c r="AI6" i="72"/>
  <c r="AI6" i="71"/>
  <c r="AI6" i="98"/>
  <c r="O5" i="83"/>
  <c r="O5" i="96" s="1"/>
  <c r="O6" i="145"/>
  <c r="O6" i="144"/>
  <c r="O6" i="143"/>
  <c r="O6" i="142"/>
  <c r="O6" i="75"/>
  <c r="O6" i="141"/>
  <c r="O6" i="18"/>
  <c r="O6" i="99"/>
  <c r="O6" i="81"/>
  <c r="O6" i="72"/>
  <c r="O6" i="71"/>
  <c r="O6" i="98"/>
  <c r="DF26" i="3"/>
  <c r="DF24" i="83"/>
  <c r="DF24" i="96" s="1"/>
  <c r="DF25" i="145"/>
  <c r="DF25" i="144"/>
  <c r="DF25" i="143"/>
  <c r="DF25" i="142"/>
  <c r="DF25" i="141"/>
  <c r="DF25" i="75"/>
  <c r="DF25" i="99"/>
  <c r="DF25" i="72"/>
  <c r="DF25" i="81"/>
  <c r="DF25" i="18"/>
  <c r="DF25" i="71"/>
  <c r="DF25" i="98"/>
  <c r="DG19" i="83"/>
  <c r="DG19" i="96" s="1"/>
  <c r="DG20" i="145"/>
  <c r="DG20" i="144"/>
  <c r="DG20" i="143"/>
  <c r="DG20" i="141"/>
  <c r="DG20" i="142"/>
  <c r="DG20" i="75"/>
  <c r="DG20" i="99"/>
  <c r="DG20" i="18"/>
  <c r="DG20" i="72"/>
  <c r="DG20" i="81"/>
  <c r="DG20" i="98"/>
  <c r="DG20" i="71"/>
  <c r="DC19" i="83"/>
  <c r="DC19" i="96" s="1"/>
  <c r="DC20" i="145"/>
  <c r="DC20" i="144"/>
  <c r="DC20" i="143"/>
  <c r="DC20" i="142"/>
  <c r="DC20" i="141"/>
  <c r="DC20" i="75"/>
  <c r="DC20" i="99"/>
  <c r="DC20" i="18"/>
  <c r="DC20" i="72"/>
  <c r="DC20" i="81"/>
  <c r="DC20" i="98"/>
  <c r="DC20" i="71"/>
  <c r="DF16" i="83"/>
  <c r="DF16" i="96" s="1"/>
  <c r="DF17" i="144"/>
  <c r="DF17" i="145"/>
  <c r="DF17" i="142"/>
  <c r="DF17" i="143"/>
  <c r="DF17" i="141"/>
  <c r="DF17" i="75"/>
  <c r="DF17" i="99"/>
  <c r="DF17" i="81"/>
  <c r="DF17" i="18"/>
  <c r="DF17" i="72"/>
  <c r="DF17" i="71"/>
  <c r="DF17" i="98"/>
  <c r="DG15" i="3"/>
  <c r="DG13" i="83"/>
  <c r="DG13" i="96" s="1"/>
  <c r="DG14" i="145"/>
  <c r="DG14" i="144"/>
  <c r="DG14" i="143"/>
  <c r="DG14" i="142"/>
  <c r="DG14" i="141"/>
  <c r="DG14" i="75"/>
  <c r="DG14" i="99"/>
  <c r="DG14" i="18"/>
  <c r="DG14" i="72"/>
  <c r="DG14" i="81"/>
  <c r="DG14" i="98"/>
  <c r="DG14" i="71"/>
  <c r="DC15" i="3"/>
  <c r="DC13" i="83"/>
  <c r="DC13" i="96" s="1"/>
  <c r="DC14" i="145"/>
  <c r="DC14" i="144"/>
  <c r="DC14" i="143"/>
  <c r="DC14" i="141"/>
  <c r="DC14" i="75"/>
  <c r="DC14" i="142"/>
  <c r="DC14" i="99"/>
  <c r="DC14" i="18"/>
  <c r="DC14" i="72"/>
  <c r="DC14" i="81"/>
  <c r="DC14" i="98"/>
  <c r="DC14" i="71"/>
  <c r="DE10" i="83"/>
  <c r="DE10" i="96" s="1"/>
  <c r="DE11" i="145"/>
  <c r="DE11" i="144"/>
  <c r="DE11" i="143"/>
  <c r="DE11" i="141"/>
  <c r="DE11" i="142"/>
  <c r="DE11" i="75"/>
  <c r="DE11" i="99"/>
  <c r="DE11" i="81"/>
  <c r="DE11" i="18"/>
  <c r="DE11" i="72"/>
  <c r="DE11" i="98"/>
  <c r="DE11" i="71"/>
  <c r="DG9" i="3"/>
  <c r="DG7" i="83"/>
  <c r="DG7" i="96" s="1"/>
  <c r="DG8" i="145"/>
  <c r="DG8" i="144"/>
  <c r="DG8" i="143"/>
  <c r="DG8" i="141"/>
  <c r="DG8" i="75"/>
  <c r="DG8" i="142"/>
  <c r="DG8" i="99"/>
  <c r="DG8" i="18"/>
  <c r="DG8" i="72"/>
  <c r="DG8" i="81"/>
  <c r="DG8" i="98"/>
  <c r="DG8" i="71"/>
  <c r="DC9" i="3"/>
  <c r="DC7" i="83"/>
  <c r="DC7" i="96" s="1"/>
  <c r="DC8" i="145"/>
  <c r="DC8" i="143"/>
  <c r="DC8" i="141"/>
  <c r="DC8" i="75"/>
  <c r="DC8" i="142"/>
  <c r="DC8" i="144"/>
  <c r="DC8" i="99"/>
  <c r="DC8" i="18"/>
  <c r="DC8" i="72"/>
  <c r="DC8" i="81"/>
  <c r="DC8" i="98"/>
  <c r="DC8" i="71"/>
  <c r="DD5" i="83"/>
  <c r="DD5" i="96" s="1"/>
  <c r="DD6" i="143"/>
  <c r="DD6" i="144"/>
  <c r="DD6" i="145"/>
  <c r="DD6" i="75"/>
  <c r="DD6" i="142"/>
  <c r="DD6" i="141"/>
  <c r="DD6" i="81"/>
  <c r="DD6" i="99"/>
  <c r="DD6" i="72"/>
  <c r="DD6" i="18"/>
  <c r="DD6" i="71"/>
  <c r="DD6" i="98"/>
  <c r="EC27" i="83"/>
  <c r="EC27" i="96" s="1"/>
  <c r="EC28" i="144"/>
  <c r="EC28" i="145"/>
  <c r="EC28" i="143"/>
  <c r="EC28" i="142"/>
  <c r="EC28" i="81"/>
  <c r="EC28" i="141"/>
  <c r="EC28" i="75"/>
  <c r="EC28" i="99"/>
  <c r="EC28" i="72"/>
  <c r="EC28" i="18"/>
  <c r="EC28" i="71"/>
  <c r="EC28" i="98"/>
  <c r="DY27" i="83"/>
  <c r="DY27" i="96" s="1"/>
  <c r="DY28" i="144"/>
  <c r="DY28" i="145"/>
  <c r="DY28" i="143"/>
  <c r="DY28" i="142"/>
  <c r="DY28" i="141"/>
  <c r="DY28" i="75"/>
  <c r="DY28" i="99"/>
  <c r="DY28" i="72"/>
  <c r="DY28" i="81"/>
  <c r="DY28" i="18"/>
  <c r="DY28" i="71"/>
  <c r="DY28" i="98"/>
  <c r="DU28" i="144"/>
  <c r="DU27" i="83"/>
  <c r="DU27" i="96" s="1"/>
  <c r="DU28" i="143"/>
  <c r="DU28" i="142"/>
  <c r="DU28" i="145"/>
  <c r="DU28" i="75"/>
  <c r="DU28" i="99"/>
  <c r="DU28" i="141"/>
  <c r="DU28" i="81"/>
  <c r="DU28" i="72"/>
  <c r="DU28" i="18"/>
  <c r="DU28" i="71"/>
  <c r="DU28" i="98"/>
  <c r="DQ27" i="83"/>
  <c r="DQ27" i="96" s="1"/>
  <c r="DQ28" i="144"/>
  <c r="DQ28" i="145"/>
  <c r="DQ28" i="143"/>
  <c r="DQ28" i="142"/>
  <c r="DQ28" i="75"/>
  <c r="DQ28" i="141"/>
  <c r="DQ28" i="99"/>
  <c r="DQ28" i="81"/>
  <c r="DQ28" i="72"/>
  <c r="DQ28" i="18"/>
  <c r="DQ28" i="71"/>
  <c r="DQ28" i="98"/>
  <c r="DM27" i="83"/>
  <c r="DM27" i="96" s="1"/>
  <c r="DM28" i="144"/>
  <c r="DM28" i="145"/>
  <c r="DM28" i="142"/>
  <c r="DM28" i="143"/>
  <c r="DM28" i="141"/>
  <c r="DM28" i="75"/>
  <c r="DM28" i="99"/>
  <c r="DM28" i="81"/>
  <c r="DM28" i="72"/>
  <c r="DM28" i="18"/>
  <c r="DM28" i="71"/>
  <c r="DM28" i="98"/>
  <c r="DI27" i="83"/>
  <c r="DI27" i="96" s="1"/>
  <c r="DI28" i="144"/>
  <c r="DI28" i="145"/>
  <c r="DI28" i="142"/>
  <c r="DI28" i="141"/>
  <c r="DI28" i="143"/>
  <c r="DI28" i="75"/>
  <c r="DI28" i="99"/>
  <c r="DI28" i="81"/>
  <c r="DI28" i="72"/>
  <c r="DI28" i="18"/>
  <c r="DI28" i="71"/>
  <c r="DI28" i="98"/>
  <c r="EC26" i="83"/>
  <c r="EC26" i="96" s="1"/>
  <c r="EC27" i="145"/>
  <c r="EC27" i="143"/>
  <c r="EC27" i="144"/>
  <c r="EC27" i="141"/>
  <c r="EC27" i="142"/>
  <c r="EC27" i="99"/>
  <c r="EC27" i="81"/>
  <c r="EC27" i="75"/>
  <c r="EC27" i="18"/>
  <c r="EC27" i="72"/>
  <c r="EC27" i="71"/>
  <c r="EC27" i="98"/>
  <c r="DY26" i="83"/>
  <c r="DY26" i="96" s="1"/>
  <c r="DY27" i="145"/>
  <c r="DY27" i="144"/>
  <c r="DY27" i="143"/>
  <c r="DY27" i="141"/>
  <c r="DY27" i="142"/>
  <c r="DY27" i="99"/>
  <c r="DY27" i="75"/>
  <c r="DY27" i="81"/>
  <c r="DY27" i="18"/>
  <c r="DY27" i="72"/>
  <c r="DY27" i="71"/>
  <c r="DY27" i="98"/>
  <c r="DU26" i="83"/>
  <c r="DU26" i="96" s="1"/>
  <c r="DU27" i="145"/>
  <c r="DU27" i="143"/>
  <c r="DU27" i="144"/>
  <c r="DU27" i="142"/>
  <c r="DU27" i="141"/>
  <c r="DU27" i="99"/>
  <c r="DU27" i="75"/>
  <c r="DU27" i="72"/>
  <c r="DU27" i="81"/>
  <c r="DU27" i="18"/>
  <c r="DU27" i="98"/>
  <c r="DU27" i="71"/>
  <c r="DQ26" i="83"/>
  <c r="DQ26" i="96" s="1"/>
  <c r="DQ27" i="145"/>
  <c r="DQ27" i="143"/>
  <c r="DQ27" i="144"/>
  <c r="DQ27" i="141"/>
  <c r="DQ27" i="99"/>
  <c r="DQ27" i="142"/>
  <c r="DQ27" i="72"/>
  <c r="DQ27" i="81"/>
  <c r="DQ27" i="18"/>
  <c r="DQ27" i="75"/>
  <c r="DQ27" i="98"/>
  <c r="DQ27" i="71"/>
  <c r="DM26" i="83"/>
  <c r="DM26" i="96" s="1"/>
  <c r="DM27" i="145"/>
  <c r="DM27" i="144"/>
  <c r="DM27" i="143"/>
  <c r="DM27" i="141"/>
  <c r="DM27" i="142"/>
  <c r="DM27" i="75"/>
  <c r="DM27" i="99"/>
  <c r="DM27" i="18"/>
  <c r="DM27" i="72"/>
  <c r="DM27" i="81"/>
  <c r="DM27" i="98"/>
  <c r="DM27" i="71"/>
  <c r="DI26" i="83"/>
  <c r="DI26" i="96" s="1"/>
  <c r="DI27" i="145"/>
  <c r="DI27" i="144"/>
  <c r="DI27" i="143"/>
  <c r="DI27" i="141"/>
  <c r="DI27" i="142"/>
  <c r="DI27" i="99"/>
  <c r="DI27" i="75"/>
  <c r="DI27" i="18"/>
  <c r="DI27" i="72"/>
  <c r="DI27" i="81"/>
  <c r="DI27" i="98"/>
  <c r="DI27" i="71"/>
  <c r="EC25" i="83"/>
  <c r="EC25" i="96" s="1"/>
  <c r="EC26" i="145"/>
  <c r="EC26" i="144"/>
  <c r="EC26" i="143"/>
  <c r="EC26" i="142"/>
  <c r="EC26" i="141"/>
  <c r="EC26" i="75"/>
  <c r="EC26" i="99"/>
  <c r="EC26" i="81"/>
  <c r="EC26" i="72"/>
  <c r="EC26" i="18"/>
  <c r="EC26" i="71"/>
  <c r="EC26" i="98"/>
  <c r="DY25" i="83"/>
  <c r="DY25" i="96" s="1"/>
  <c r="DY26" i="145"/>
  <c r="DY26" i="144"/>
  <c r="DY26" i="143"/>
  <c r="DY26" i="142"/>
  <c r="DY26" i="141"/>
  <c r="DY26" i="75"/>
  <c r="DY26" i="99"/>
  <c r="DY26" i="72"/>
  <c r="DY26" i="81"/>
  <c r="DY26" i="18"/>
  <c r="DY26" i="71"/>
  <c r="DY26" i="98"/>
  <c r="DU25" i="83"/>
  <c r="DU25" i="96" s="1"/>
  <c r="DU26" i="145"/>
  <c r="DU26" i="144"/>
  <c r="DU26" i="143"/>
  <c r="DU26" i="142"/>
  <c r="DU26" i="141"/>
  <c r="DU26" i="75"/>
  <c r="DU26" i="99"/>
  <c r="DU26" i="72"/>
  <c r="DU26" i="81"/>
  <c r="DU26" i="18"/>
  <c r="DU26" i="71"/>
  <c r="DU26" i="98"/>
  <c r="DQ26" i="145"/>
  <c r="DQ25" i="83"/>
  <c r="DQ25" i="96" s="1"/>
  <c r="DQ26" i="144"/>
  <c r="DQ26" i="143"/>
  <c r="DQ26" i="142"/>
  <c r="DQ26" i="141"/>
  <c r="DQ26" i="75"/>
  <c r="DQ26" i="99"/>
  <c r="DQ26" i="72"/>
  <c r="DQ26" i="81"/>
  <c r="DQ26" i="18"/>
  <c r="DQ26" i="71"/>
  <c r="DQ26" i="98"/>
  <c r="DM25" i="83"/>
  <c r="DM25" i="96" s="1"/>
  <c r="DM26" i="145"/>
  <c r="DM26" i="144"/>
  <c r="DM26" i="143"/>
  <c r="DM26" i="142"/>
  <c r="DM26" i="141"/>
  <c r="DM26" i="75"/>
  <c r="DM26" i="99"/>
  <c r="DM26" i="72"/>
  <c r="DM26" i="18"/>
  <c r="DM26" i="81"/>
  <c r="DM26" i="71"/>
  <c r="DM26" i="98"/>
  <c r="DI25" i="83"/>
  <c r="DI25" i="96" s="1"/>
  <c r="DI26" i="145"/>
  <c r="DI26" i="144"/>
  <c r="DI26" i="143"/>
  <c r="DI26" i="142"/>
  <c r="DI26" i="141"/>
  <c r="DI26" i="75"/>
  <c r="DI26" i="99"/>
  <c r="DI26" i="72"/>
  <c r="DI26" i="18"/>
  <c r="DI26" i="81"/>
  <c r="DI26" i="71"/>
  <c r="DI26" i="98"/>
  <c r="EC24" i="83"/>
  <c r="EC24" i="96" s="1"/>
  <c r="EC25" i="145"/>
  <c r="EC25" i="144"/>
  <c r="EC25" i="143"/>
  <c r="EC25" i="142"/>
  <c r="EC25" i="141"/>
  <c r="EC25" i="75"/>
  <c r="EC25" i="99"/>
  <c r="EC25" i="81"/>
  <c r="EC25" i="18"/>
  <c r="EC25" i="72"/>
  <c r="EC25" i="71"/>
  <c r="EC25" i="98"/>
  <c r="DY24" i="83"/>
  <c r="DY24" i="96" s="1"/>
  <c r="DY25" i="145"/>
  <c r="DY25" i="144"/>
  <c r="DY25" i="143"/>
  <c r="DY25" i="142"/>
  <c r="DY25" i="141"/>
  <c r="DY25" i="99"/>
  <c r="DY25" i="75"/>
  <c r="DY25" i="81"/>
  <c r="DY25" i="18"/>
  <c r="DY25" i="72"/>
  <c r="DY25" i="71"/>
  <c r="DY25" i="98"/>
  <c r="DU24" i="83"/>
  <c r="DU24" i="96" s="1"/>
  <c r="DU25" i="145"/>
  <c r="DU25" i="144"/>
  <c r="DU25" i="143"/>
  <c r="DU25" i="142"/>
  <c r="DU25" i="141"/>
  <c r="DU25" i="75"/>
  <c r="DU25" i="99"/>
  <c r="DU25" i="81"/>
  <c r="DU25" i="18"/>
  <c r="DU25" i="72"/>
  <c r="DU25" i="71"/>
  <c r="DU25" i="98"/>
  <c r="DQ24" i="83"/>
  <c r="DQ24" i="96" s="1"/>
  <c r="DQ25" i="145"/>
  <c r="DQ25" i="144"/>
  <c r="DQ25" i="143"/>
  <c r="DQ25" i="142"/>
  <c r="DQ25" i="141"/>
  <c r="DQ25" i="99"/>
  <c r="DQ25" i="75"/>
  <c r="DQ25" i="81"/>
  <c r="DQ25" i="18"/>
  <c r="DQ25" i="72"/>
  <c r="DQ25" i="71"/>
  <c r="DQ25" i="98"/>
  <c r="DM24" i="83"/>
  <c r="DM24" i="96" s="1"/>
  <c r="DM25" i="145"/>
  <c r="DM25" i="144"/>
  <c r="DM25" i="143"/>
  <c r="DM25" i="142"/>
  <c r="DM25" i="141"/>
  <c r="DM25" i="75"/>
  <c r="DM25" i="99"/>
  <c r="DM25" i="81"/>
  <c r="DM25" i="18"/>
  <c r="DM25" i="72"/>
  <c r="DM25" i="71"/>
  <c r="DM25" i="98"/>
  <c r="DI24" i="83"/>
  <c r="DI24" i="96" s="1"/>
  <c r="DI25" i="145"/>
  <c r="DI25" i="144"/>
  <c r="DI25" i="143"/>
  <c r="DI25" i="142"/>
  <c r="DI25" i="141"/>
  <c r="DI25" i="99"/>
  <c r="DI25" i="75"/>
  <c r="DI25" i="81"/>
  <c r="DI25" i="18"/>
  <c r="DI25" i="72"/>
  <c r="DI25" i="71"/>
  <c r="DI25" i="98"/>
  <c r="EC23" i="144"/>
  <c r="EC22" i="83"/>
  <c r="EC22" i="96" s="1"/>
  <c r="EC23" i="145"/>
  <c r="EC23" i="143"/>
  <c r="EC23" i="142"/>
  <c r="EC23" i="75"/>
  <c r="EC23" i="81"/>
  <c r="EC23" i="141"/>
  <c r="EC23" i="99"/>
  <c r="EC23" i="72"/>
  <c r="EC23" i="18"/>
  <c r="EC23" i="71"/>
  <c r="EC23" i="98"/>
  <c r="DY22" i="83"/>
  <c r="DY22" i="96" s="1"/>
  <c r="DY23" i="144"/>
  <c r="DY23" i="145"/>
  <c r="DY23" i="143"/>
  <c r="DY23" i="142"/>
  <c r="DY23" i="75"/>
  <c r="DY23" i="141"/>
  <c r="DY23" i="81"/>
  <c r="DY23" i="99"/>
  <c r="DY23" i="72"/>
  <c r="DY23" i="18"/>
  <c r="DY23" i="71"/>
  <c r="DY23" i="98"/>
  <c r="DU22" i="83"/>
  <c r="DU22" i="96" s="1"/>
  <c r="DU23" i="144"/>
  <c r="DU23" i="145"/>
  <c r="DU23" i="143"/>
  <c r="DU23" i="142"/>
  <c r="DU23" i="75"/>
  <c r="DU23" i="141"/>
  <c r="DU23" i="81"/>
  <c r="DU23" i="99"/>
  <c r="DU23" i="72"/>
  <c r="DU23" i="18"/>
  <c r="DU23" i="71"/>
  <c r="DU23" i="98"/>
  <c r="DQ22" i="83"/>
  <c r="DQ22" i="96" s="1"/>
  <c r="DQ23" i="144"/>
  <c r="DQ23" i="143"/>
  <c r="DQ23" i="142"/>
  <c r="DQ23" i="75"/>
  <c r="DQ23" i="145"/>
  <c r="DQ23" i="81"/>
  <c r="DQ23" i="99"/>
  <c r="DQ23" i="72"/>
  <c r="DQ23" i="18"/>
  <c r="DQ23" i="141"/>
  <c r="DQ23" i="71"/>
  <c r="DQ23" i="98"/>
  <c r="DM23" i="144"/>
  <c r="DM22" i="83"/>
  <c r="DM22" i="96" s="1"/>
  <c r="DM23" i="145"/>
  <c r="DM23" i="142"/>
  <c r="DM23" i="143"/>
  <c r="DM23" i="75"/>
  <c r="DM23" i="81"/>
  <c r="DM23" i="141"/>
  <c r="DM23" i="99"/>
  <c r="DM23" i="72"/>
  <c r="DM23" i="18"/>
  <c r="DM23" i="71"/>
  <c r="DM23" i="98"/>
  <c r="DI22" i="83"/>
  <c r="DI22" i="96" s="1"/>
  <c r="DI23" i="144"/>
  <c r="DI23" i="145"/>
  <c r="DI23" i="142"/>
  <c r="DI23" i="143"/>
  <c r="DI23" i="75"/>
  <c r="DI23" i="141"/>
  <c r="DI23" i="81"/>
  <c r="DI23" i="99"/>
  <c r="DI23" i="72"/>
  <c r="DI23" i="18"/>
  <c r="DI23" i="71"/>
  <c r="DI23" i="98"/>
  <c r="EC21" i="83"/>
  <c r="EC21" i="96" s="1"/>
  <c r="EC22" i="145"/>
  <c r="EC22" i="144"/>
  <c r="EC22" i="143"/>
  <c r="EC22" i="141"/>
  <c r="EC22" i="142"/>
  <c r="EC22" i="75"/>
  <c r="EC22" i="99"/>
  <c r="EC22" i="81"/>
  <c r="EC22" i="18"/>
  <c r="EC22" i="72"/>
  <c r="EC22" i="71"/>
  <c r="EC22" i="98"/>
  <c r="DY21" i="83"/>
  <c r="DY21" i="96" s="1"/>
  <c r="DY22" i="145"/>
  <c r="DY22" i="143"/>
  <c r="DY22" i="144"/>
  <c r="DY22" i="142"/>
  <c r="DY22" i="141"/>
  <c r="DY22" i="99"/>
  <c r="DY22" i="81"/>
  <c r="DY22" i="75"/>
  <c r="DY22" i="18"/>
  <c r="DY22" i="72"/>
  <c r="DY22" i="71"/>
  <c r="DY22" i="98"/>
  <c r="DU21" i="83"/>
  <c r="DU21" i="96" s="1"/>
  <c r="DU22" i="145"/>
  <c r="DU22" i="143"/>
  <c r="DU22" i="144"/>
  <c r="DU22" i="141"/>
  <c r="DU22" i="75"/>
  <c r="DU22" i="99"/>
  <c r="DU22" i="81"/>
  <c r="DU22" i="142"/>
  <c r="DU22" i="72"/>
  <c r="DU22" i="18"/>
  <c r="DU22" i="98"/>
  <c r="DU22" i="71"/>
  <c r="DQ21" i="83"/>
  <c r="DQ21" i="96" s="1"/>
  <c r="DQ22" i="145"/>
  <c r="DQ22" i="143"/>
  <c r="DQ22" i="144"/>
  <c r="DQ22" i="141"/>
  <c r="DQ22" i="142"/>
  <c r="DQ22" i="99"/>
  <c r="DQ22" i="81"/>
  <c r="DQ22" i="75"/>
  <c r="DQ22" i="72"/>
  <c r="DQ22" i="18"/>
  <c r="DQ22" i="98"/>
  <c r="DQ22" i="71"/>
  <c r="DM21" i="83"/>
  <c r="DM21" i="96" s="1"/>
  <c r="DM22" i="145"/>
  <c r="DM22" i="144"/>
  <c r="DM22" i="143"/>
  <c r="DM22" i="141"/>
  <c r="DM22" i="142"/>
  <c r="DM22" i="75"/>
  <c r="DM22" i="99"/>
  <c r="DM22" i="81"/>
  <c r="DM22" i="18"/>
  <c r="DM22" i="72"/>
  <c r="DM22" i="98"/>
  <c r="DM22" i="71"/>
  <c r="DI21" i="83"/>
  <c r="DI21" i="96" s="1"/>
  <c r="DI22" i="145"/>
  <c r="DI22" i="143"/>
  <c r="DI22" i="142"/>
  <c r="DI22" i="141"/>
  <c r="DI22" i="99"/>
  <c r="DI22" i="81"/>
  <c r="DI22" i="144"/>
  <c r="DI22" i="75"/>
  <c r="DI22" i="18"/>
  <c r="DI22" i="72"/>
  <c r="DI22" i="98"/>
  <c r="DI22" i="71"/>
  <c r="EC20" i="83"/>
  <c r="EC20" i="96" s="1"/>
  <c r="EC21" i="145"/>
  <c r="EC21" i="144"/>
  <c r="EC21" i="143"/>
  <c r="EC21" i="142"/>
  <c r="EC21" i="141"/>
  <c r="EC21" i="75"/>
  <c r="EC21" i="99"/>
  <c r="EC21" i="81"/>
  <c r="EC21" i="72"/>
  <c r="EC21" i="18"/>
  <c r="EC21" i="71"/>
  <c r="EC21" i="98"/>
  <c r="DY20" i="83"/>
  <c r="DY20" i="96" s="1"/>
  <c r="DY21" i="145"/>
  <c r="DY21" i="144"/>
  <c r="DY21" i="143"/>
  <c r="DY21" i="142"/>
  <c r="DY21" i="141"/>
  <c r="DY21" i="75"/>
  <c r="DY21" i="81"/>
  <c r="DY21" i="99"/>
  <c r="DY21" i="72"/>
  <c r="DY21" i="18"/>
  <c r="DY21" i="71"/>
  <c r="DY21" i="98"/>
  <c r="DU20" i="83"/>
  <c r="DU20" i="96" s="1"/>
  <c r="DU21" i="145"/>
  <c r="DU21" i="144"/>
  <c r="DU21" i="143"/>
  <c r="DU21" i="142"/>
  <c r="DU21" i="141"/>
  <c r="DU21" i="75"/>
  <c r="DU21" i="81"/>
  <c r="DU21" i="99"/>
  <c r="DU21" i="72"/>
  <c r="DU21" i="18"/>
  <c r="DU21" i="71"/>
  <c r="DU21" i="98"/>
  <c r="DQ20" i="83"/>
  <c r="DQ20" i="96" s="1"/>
  <c r="DQ21" i="145"/>
  <c r="DQ21" i="144"/>
  <c r="DQ21" i="143"/>
  <c r="DQ21" i="142"/>
  <c r="DQ21" i="141"/>
  <c r="DQ21" i="75"/>
  <c r="DQ21" i="81"/>
  <c r="DQ21" i="99"/>
  <c r="DQ21" i="72"/>
  <c r="DQ21" i="18"/>
  <c r="DQ21" i="71"/>
  <c r="DQ21" i="98"/>
  <c r="DM20" i="83"/>
  <c r="DM20" i="96" s="1"/>
  <c r="DM21" i="145"/>
  <c r="DM21" i="144"/>
  <c r="DM21" i="143"/>
  <c r="DM21" i="142"/>
  <c r="DM21" i="141"/>
  <c r="DM21" i="75"/>
  <c r="DM21" i="81"/>
  <c r="DM21" i="99"/>
  <c r="DM21" i="72"/>
  <c r="DM21" i="18"/>
  <c r="DM21" i="71"/>
  <c r="DM21" i="98"/>
  <c r="DI20" i="83"/>
  <c r="DI20" i="96" s="1"/>
  <c r="DI21" i="145"/>
  <c r="DI21" i="144"/>
  <c r="DI21" i="143"/>
  <c r="DI21" i="142"/>
  <c r="DI21" i="141"/>
  <c r="DI21" i="75"/>
  <c r="DI21" i="81"/>
  <c r="DI21" i="99"/>
  <c r="DI21" i="72"/>
  <c r="DI21" i="18"/>
  <c r="DI21" i="71"/>
  <c r="DI21" i="98"/>
  <c r="EC19" i="83"/>
  <c r="EC19" i="96" s="1"/>
  <c r="EC20" i="145"/>
  <c r="EC20" i="144"/>
  <c r="EC20" i="143"/>
  <c r="EC20" i="142"/>
  <c r="EC20" i="141"/>
  <c r="EC20" i="75"/>
  <c r="EC20" i="99"/>
  <c r="EC20" i="81"/>
  <c r="EC20" i="18"/>
  <c r="EC20" i="72"/>
  <c r="EC20" i="71"/>
  <c r="EC20" i="98"/>
  <c r="DY19" i="83"/>
  <c r="DY19" i="96" s="1"/>
  <c r="DY20" i="145"/>
  <c r="DY20" i="144"/>
  <c r="DY20" i="143"/>
  <c r="DY20" i="142"/>
  <c r="DY20" i="141"/>
  <c r="DY20" i="99"/>
  <c r="DY20" i="81"/>
  <c r="DY20" i="75"/>
  <c r="DY20" i="18"/>
  <c r="DY20" i="72"/>
  <c r="DY20" i="71"/>
  <c r="DY20" i="98"/>
  <c r="DU19" i="83"/>
  <c r="DU19" i="96" s="1"/>
  <c r="DU20" i="145"/>
  <c r="DU20" i="144"/>
  <c r="DU20" i="143"/>
  <c r="DU20" i="142"/>
  <c r="DU20" i="141"/>
  <c r="DU20" i="75"/>
  <c r="DU20" i="99"/>
  <c r="DU20" i="81"/>
  <c r="DU20" i="18"/>
  <c r="DU20" i="72"/>
  <c r="DU20" i="71"/>
  <c r="DU20" i="98"/>
  <c r="DQ19" i="83"/>
  <c r="DQ19" i="96" s="1"/>
  <c r="DQ20" i="145"/>
  <c r="DQ20" i="144"/>
  <c r="DQ20" i="143"/>
  <c r="DQ20" i="142"/>
  <c r="DQ20" i="141"/>
  <c r="DQ20" i="99"/>
  <c r="DQ20" i="81"/>
  <c r="DQ20" i="75"/>
  <c r="DQ20" i="18"/>
  <c r="DQ20" i="72"/>
  <c r="DQ20" i="71"/>
  <c r="DQ20" i="98"/>
  <c r="DM19" i="83"/>
  <c r="DM19" i="96" s="1"/>
  <c r="DM20" i="145"/>
  <c r="DM20" i="144"/>
  <c r="DM20" i="143"/>
  <c r="DM20" i="142"/>
  <c r="DM20" i="141"/>
  <c r="DM20" i="75"/>
  <c r="DM20" i="99"/>
  <c r="DM20" i="81"/>
  <c r="DM20" i="18"/>
  <c r="DM20" i="72"/>
  <c r="DM20" i="71"/>
  <c r="DM20" i="98"/>
  <c r="DI19" i="83"/>
  <c r="DI19" i="96" s="1"/>
  <c r="DI20" i="145"/>
  <c r="DI20" i="144"/>
  <c r="DI20" i="143"/>
  <c r="DI20" i="142"/>
  <c r="DI20" i="141"/>
  <c r="DI20" i="99"/>
  <c r="DI20" i="81"/>
  <c r="DI20" i="75"/>
  <c r="DI20" i="18"/>
  <c r="DI20" i="72"/>
  <c r="DI20" i="71"/>
  <c r="DI20" i="98"/>
  <c r="EC18" i="144"/>
  <c r="EC17" i="83"/>
  <c r="EC17" i="96" s="1"/>
  <c r="EC18" i="143"/>
  <c r="EC18" i="142"/>
  <c r="EC18" i="145"/>
  <c r="EC18" i="75"/>
  <c r="EC18" i="81"/>
  <c r="EC18" i="99"/>
  <c r="EC18" i="72"/>
  <c r="EC18" i="18"/>
  <c r="EC18" i="141"/>
  <c r="EC18" i="71"/>
  <c r="EC18" i="98"/>
  <c r="DY17" i="83"/>
  <c r="DY17" i="96" s="1"/>
  <c r="DY18" i="144"/>
  <c r="DY18" i="145"/>
  <c r="DY18" i="143"/>
  <c r="DY18" i="142"/>
  <c r="DY18" i="75"/>
  <c r="DY18" i="81"/>
  <c r="DY18" i="141"/>
  <c r="DY18" i="99"/>
  <c r="DY18" i="72"/>
  <c r="DY18" i="18"/>
  <c r="DY18" i="71"/>
  <c r="DY18" i="98"/>
  <c r="DU17" i="83"/>
  <c r="DU17" i="96" s="1"/>
  <c r="DU18" i="144"/>
  <c r="DU18" i="145"/>
  <c r="DU18" i="143"/>
  <c r="DU18" i="142"/>
  <c r="DU18" i="75"/>
  <c r="DU18" i="141"/>
  <c r="DU18" i="81"/>
  <c r="DU18" i="99"/>
  <c r="DU18" i="72"/>
  <c r="DU18" i="18"/>
  <c r="DU18" i="71"/>
  <c r="DU18" i="98"/>
  <c r="DQ17" i="83"/>
  <c r="DQ17" i="96" s="1"/>
  <c r="DQ18" i="144"/>
  <c r="DQ18" i="145"/>
  <c r="DQ18" i="143"/>
  <c r="DQ18" i="142"/>
  <c r="DQ18" i="75"/>
  <c r="DQ18" i="141"/>
  <c r="DQ18" i="81"/>
  <c r="DQ18" i="99"/>
  <c r="DQ18" i="72"/>
  <c r="DQ18" i="18"/>
  <c r="DQ18" i="71"/>
  <c r="DQ18" i="98"/>
  <c r="DM17" i="83"/>
  <c r="DM17" i="96" s="1"/>
  <c r="DM18" i="144"/>
  <c r="DM18" i="142"/>
  <c r="DM18" i="145"/>
  <c r="DM18" i="75"/>
  <c r="DM18" i="143"/>
  <c r="DM18" i="81"/>
  <c r="DM18" i="99"/>
  <c r="DM18" i="141"/>
  <c r="DM18" i="72"/>
  <c r="DM18" i="18"/>
  <c r="DM18" i="71"/>
  <c r="DM18" i="98"/>
  <c r="DI17" i="83"/>
  <c r="DI17" i="96" s="1"/>
  <c r="DI18" i="144"/>
  <c r="DI18" i="145"/>
  <c r="DI18" i="142"/>
  <c r="DI18" i="143"/>
  <c r="DI18" i="75"/>
  <c r="DI18" i="81"/>
  <c r="DI18" i="141"/>
  <c r="DI18" i="99"/>
  <c r="DI18" i="72"/>
  <c r="DI18" i="18"/>
  <c r="DI18" i="71"/>
  <c r="DI18" i="98"/>
  <c r="EC16" i="83"/>
  <c r="EC16" i="96" s="1"/>
  <c r="EC17" i="145"/>
  <c r="EC17" i="143"/>
  <c r="EC17" i="144"/>
  <c r="EC17" i="142"/>
  <c r="EC17" i="141"/>
  <c r="EC17" i="75"/>
  <c r="EC17" i="99"/>
  <c r="EC17" i="81"/>
  <c r="EC17" i="18"/>
  <c r="EC17" i="72"/>
  <c r="EC17" i="71"/>
  <c r="EC17" i="98"/>
  <c r="DY16" i="83"/>
  <c r="DY16" i="96" s="1"/>
  <c r="DY17" i="145"/>
  <c r="DY17" i="143"/>
  <c r="DY17" i="144"/>
  <c r="DY17" i="141"/>
  <c r="DY17" i="99"/>
  <c r="DY17" i="142"/>
  <c r="DY17" i="81"/>
  <c r="DY17" i="75"/>
  <c r="DY17" i="18"/>
  <c r="DY17" i="72"/>
  <c r="DY17" i="71"/>
  <c r="DY17" i="98"/>
  <c r="DU16" i="83"/>
  <c r="DU16" i="96" s="1"/>
  <c r="DU17" i="145"/>
  <c r="DU17" i="143"/>
  <c r="DU17" i="144"/>
  <c r="DU17" i="141"/>
  <c r="DU17" i="142"/>
  <c r="DU17" i="75"/>
  <c r="DU17" i="99"/>
  <c r="DU17" i="81"/>
  <c r="DU17" i="72"/>
  <c r="DU17" i="18"/>
  <c r="DU17" i="98"/>
  <c r="DU17" i="71"/>
  <c r="DQ16" i="83"/>
  <c r="DQ16" i="96" s="1"/>
  <c r="DQ17" i="145"/>
  <c r="DQ17" i="144"/>
  <c r="DQ17" i="143"/>
  <c r="DQ17" i="141"/>
  <c r="DQ17" i="142"/>
  <c r="DQ17" i="99"/>
  <c r="DQ17" i="81"/>
  <c r="DQ17" i="75"/>
  <c r="DQ17" i="72"/>
  <c r="DQ17" i="18"/>
  <c r="DQ17" i="98"/>
  <c r="DQ17" i="71"/>
  <c r="DM16" i="83"/>
  <c r="DM16" i="96" s="1"/>
  <c r="DM17" i="145"/>
  <c r="DM17" i="144"/>
  <c r="DM17" i="143"/>
  <c r="DM17" i="142"/>
  <c r="DM17" i="141"/>
  <c r="DM17" i="75"/>
  <c r="DM17" i="99"/>
  <c r="DM17" i="81"/>
  <c r="DM17" i="18"/>
  <c r="DM17" i="72"/>
  <c r="DM17" i="98"/>
  <c r="DM17" i="71"/>
  <c r="DI16" i="83"/>
  <c r="DI16" i="96" s="1"/>
  <c r="DI17" i="145"/>
  <c r="DI17" i="144"/>
  <c r="DI17" i="143"/>
  <c r="DI17" i="141"/>
  <c r="DI17" i="142"/>
  <c r="DI17" i="99"/>
  <c r="DI17" i="81"/>
  <c r="DI17" i="75"/>
  <c r="DI17" i="18"/>
  <c r="DI17" i="72"/>
  <c r="DI17" i="98"/>
  <c r="DI17" i="71"/>
  <c r="EC14" i="83"/>
  <c r="EC14" i="96" s="1"/>
  <c r="EC15" i="145"/>
  <c r="EC15" i="144"/>
  <c r="EC15" i="143"/>
  <c r="EC15" i="142"/>
  <c r="EC15" i="141"/>
  <c r="EC15" i="75"/>
  <c r="EC15" i="99"/>
  <c r="EC15" i="81"/>
  <c r="EC15" i="72"/>
  <c r="EC15" i="18"/>
  <c r="EC15" i="71"/>
  <c r="EC15" i="98"/>
  <c r="DY14" i="83"/>
  <c r="DY14" i="96" s="1"/>
  <c r="DY15" i="145"/>
  <c r="DY15" i="144"/>
  <c r="DY15" i="143"/>
  <c r="DY15" i="142"/>
  <c r="DY15" i="141"/>
  <c r="DY15" i="75"/>
  <c r="DY15" i="81"/>
  <c r="DY15" i="99"/>
  <c r="DY15" i="72"/>
  <c r="DY15" i="18"/>
  <c r="DY15" i="71"/>
  <c r="DY15" i="98"/>
  <c r="DU14" i="83"/>
  <c r="DU14" i="96" s="1"/>
  <c r="DU15" i="145"/>
  <c r="DU15" i="144"/>
  <c r="DU15" i="143"/>
  <c r="DU15" i="142"/>
  <c r="DU15" i="141"/>
  <c r="DU15" i="75"/>
  <c r="DU15" i="81"/>
  <c r="DU15" i="99"/>
  <c r="DU15" i="72"/>
  <c r="DU15" i="18"/>
  <c r="DU15" i="71"/>
  <c r="DU15" i="98"/>
  <c r="DQ14" i="83"/>
  <c r="DQ14" i="96" s="1"/>
  <c r="DQ15" i="145"/>
  <c r="DQ15" i="144"/>
  <c r="DQ15" i="143"/>
  <c r="DQ15" i="142"/>
  <c r="DQ15" i="141"/>
  <c r="DQ15" i="75"/>
  <c r="DQ15" i="81"/>
  <c r="DQ15" i="99"/>
  <c r="DQ15" i="72"/>
  <c r="DQ15" i="18"/>
  <c r="DQ15" i="71"/>
  <c r="DQ15" i="98"/>
  <c r="DM14" i="83"/>
  <c r="DM14" i="96" s="1"/>
  <c r="DM15" i="145"/>
  <c r="DM15" i="144"/>
  <c r="DM15" i="143"/>
  <c r="DM15" i="142"/>
  <c r="DM15" i="141"/>
  <c r="DM15" i="75"/>
  <c r="DM15" i="81"/>
  <c r="DM15" i="99"/>
  <c r="DM15" i="72"/>
  <c r="DM15" i="18"/>
  <c r="DM15" i="71"/>
  <c r="DM15" i="98"/>
  <c r="DI14" i="83"/>
  <c r="DI14" i="96" s="1"/>
  <c r="DI15" i="145"/>
  <c r="DI15" i="144"/>
  <c r="DI15" i="143"/>
  <c r="DI15" i="142"/>
  <c r="DI15" i="141"/>
  <c r="DI15" i="75"/>
  <c r="DI15" i="81"/>
  <c r="DI15" i="99"/>
  <c r="DI15" i="72"/>
  <c r="DI15" i="18"/>
  <c r="DI15" i="71"/>
  <c r="DI15" i="98"/>
  <c r="EC13" i="83"/>
  <c r="EC13" i="96" s="1"/>
  <c r="EC14" i="145"/>
  <c r="EC14" i="144"/>
  <c r="EC14" i="143"/>
  <c r="EC14" i="142"/>
  <c r="EC14" i="141"/>
  <c r="EC14" i="75"/>
  <c r="EC14" i="99"/>
  <c r="EC14" i="18"/>
  <c r="EC14" i="81"/>
  <c r="EC14" i="72"/>
  <c r="EC14" i="71"/>
  <c r="EC14" i="98"/>
  <c r="DY13" i="83"/>
  <c r="DY13" i="96" s="1"/>
  <c r="DY14" i="145"/>
  <c r="DY14" i="144"/>
  <c r="DY14" i="143"/>
  <c r="DY14" i="142"/>
  <c r="DY14" i="141"/>
  <c r="DY14" i="99"/>
  <c r="DY14" i="81"/>
  <c r="DY14" i="75"/>
  <c r="DY14" i="18"/>
  <c r="DY14" i="72"/>
  <c r="DY14" i="71"/>
  <c r="DY14" i="98"/>
  <c r="DU13" i="83"/>
  <c r="DU13" i="96" s="1"/>
  <c r="DU14" i="145"/>
  <c r="DU14" i="144"/>
  <c r="DU14" i="143"/>
  <c r="DU14" i="142"/>
  <c r="DU14" i="141"/>
  <c r="DU14" i="99"/>
  <c r="DU14" i="81"/>
  <c r="DU14" i="75"/>
  <c r="DU14" i="18"/>
  <c r="DU14" i="72"/>
  <c r="DU14" i="71"/>
  <c r="DU14" i="98"/>
  <c r="DQ13" i="83"/>
  <c r="DQ13" i="96" s="1"/>
  <c r="DQ14" i="145"/>
  <c r="DQ14" i="144"/>
  <c r="DQ14" i="143"/>
  <c r="DQ14" i="142"/>
  <c r="DQ14" i="141"/>
  <c r="DQ14" i="99"/>
  <c r="DQ14" i="75"/>
  <c r="DQ14" i="81"/>
  <c r="DQ14" i="18"/>
  <c r="DQ14" i="72"/>
  <c r="DQ14" i="71"/>
  <c r="DQ14" i="98"/>
  <c r="DM13" i="83"/>
  <c r="DM13" i="96" s="1"/>
  <c r="DM14" i="145"/>
  <c r="DM14" i="144"/>
  <c r="DM14" i="143"/>
  <c r="DM14" i="142"/>
  <c r="DM14" i="141"/>
  <c r="DM14" i="75"/>
  <c r="DM14" i="99"/>
  <c r="DM14" i="81"/>
  <c r="DM14" i="18"/>
  <c r="DM14" i="72"/>
  <c r="DM14" i="71"/>
  <c r="DM14" i="98"/>
  <c r="DI13" i="83"/>
  <c r="DI13" i="96" s="1"/>
  <c r="DI14" i="145"/>
  <c r="DI14" i="144"/>
  <c r="DI14" i="143"/>
  <c r="DI14" i="142"/>
  <c r="DI14" i="141"/>
  <c r="DI14" i="99"/>
  <c r="DI14" i="81"/>
  <c r="DI14" i="75"/>
  <c r="DI14" i="18"/>
  <c r="DI14" i="72"/>
  <c r="DI14" i="71"/>
  <c r="DI14" i="98"/>
  <c r="EC11" i="83"/>
  <c r="EC11" i="96" s="1"/>
  <c r="EC12" i="145"/>
  <c r="EC12" i="144"/>
  <c r="EC12" i="143"/>
  <c r="EC12" i="142"/>
  <c r="EC12" i="75"/>
  <c r="EC12" i="141"/>
  <c r="EC12" i="81"/>
  <c r="EC12" i="99"/>
  <c r="EC12" i="72"/>
  <c r="EC12" i="18"/>
  <c r="EC12" i="71"/>
  <c r="EC12" i="98"/>
  <c r="DY11" i="83"/>
  <c r="DY11" i="96" s="1"/>
  <c r="DY12" i="144"/>
  <c r="DY12" i="145"/>
  <c r="DY12" i="143"/>
  <c r="DY12" i="142"/>
  <c r="DY12" i="75"/>
  <c r="DY12" i="81"/>
  <c r="DY12" i="99"/>
  <c r="DY12" i="72"/>
  <c r="DY12" i="141"/>
  <c r="DY12" i="18"/>
  <c r="DY12" i="71"/>
  <c r="DY12" i="98"/>
  <c r="DU11" i="83"/>
  <c r="DU11" i="96" s="1"/>
  <c r="DU12" i="144"/>
  <c r="DU12" i="145"/>
  <c r="DU12" i="143"/>
  <c r="DU12" i="142"/>
  <c r="DU12" i="75"/>
  <c r="DU12" i="81"/>
  <c r="DU12" i="141"/>
  <c r="DU12" i="99"/>
  <c r="DU12" i="72"/>
  <c r="DU12" i="18"/>
  <c r="DU12" i="71"/>
  <c r="DU12" i="98"/>
  <c r="DQ11" i="83"/>
  <c r="DQ11" i="96" s="1"/>
  <c r="DQ12" i="144"/>
  <c r="DQ12" i="143"/>
  <c r="DQ12" i="142"/>
  <c r="DQ12" i="145"/>
  <c r="DQ12" i="75"/>
  <c r="DQ12" i="141"/>
  <c r="DQ12" i="81"/>
  <c r="DQ12" i="99"/>
  <c r="DQ12" i="72"/>
  <c r="DQ12" i="18"/>
  <c r="DQ12" i="71"/>
  <c r="DQ12" i="98"/>
  <c r="DM11" i="83"/>
  <c r="DM11" i="96" s="1"/>
  <c r="DM12" i="145"/>
  <c r="DM12" i="144"/>
  <c r="DM12" i="142"/>
  <c r="DM12" i="75"/>
  <c r="DM12" i="143"/>
  <c r="DM12" i="141"/>
  <c r="DM12" i="81"/>
  <c r="DM12" i="99"/>
  <c r="DM12" i="72"/>
  <c r="DM12" i="18"/>
  <c r="DM12" i="71"/>
  <c r="DM12" i="98"/>
  <c r="DI11" i="83"/>
  <c r="DI11" i="96" s="1"/>
  <c r="DI12" i="144"/>
  <c r="DI12" i="145"/>
  <c r="DI12" i="142"/>
  <c r="DI12" i="75"/>
  <c r="DI12" i="143"/>
  <c r="DI12" i="81"/>
  <c r="DI12" i="99"/>
  <c r="DI12" i="141"/>
  <c r="DI12" i="72"/>
  <c r="DI12" i="18"/>
  <c r="DI12" i="71"/>
  <c r="DI12" i="98"/>
  <c r="EC10" i="83"/>
  <c r="EC10" i="96" s="1"/>
  <c r="EC11" i="143"/>
  <c r="EC11" i="145"/>
  <c r="EC11" i="144"/>
  <c r="EC11" i="141"/>
  <c r="EC11" i="142"/>
  <c r="EC11" i="99"/>
  <c r="EC11" i="81"/>
  <c r="EC11" i="75"/>
  <c r="EC11" i="18"/>
  <c r="EC11" i="72"/>
  <c r="EC11" i="71"/>
  <c r="EC11" i="98"/>
  <c r="DY10" i="83"/>
  <c r="DY10" i="96" s="1"/>
  <c r="DY11" i="145"/>
  <c r="DY11" i="143"/>
  <c r="DY11" i="144"/>
  <c r="DY11" i="141"/>
  <c r="DY11" i="142"/>
  <c r="DY11" i="99"/>
  <c r="DY11" i="75"/>
  <c r="DY11" i="81"/>
  <c r="DY11" i="18"/>
  <c r="DY11" i="72"/>
  <c r="DY11" i="71"/>
  <c r="DY11" i="98"/>
  <c r="DU10" i="83"/>
  <c r="DU10" i="96" s="1"/>
  <c r="DU11" i="145"/>
  <c r="DU11" i="144"/>
  <c r="DU11" i="143"/>
  <c r="DU11" i="141"/>
  <c r="DU11" i="142"/>
  <c r="DU11" i="75"/>
  <c r="DU11" i="99"/>
  <c r="DU11" i="81"/>
  <c r="DU11" i="72"/>
  <c r="DU11" i="18"/>
  <c r="DU11" i="98"/>
  <c r="DU11" i="71"/>
  <c r="DQ10" i="83"/>
  <c r="DQ10" i="96" s="1"/>
  <c r="DQ11" i="145"/>
  <c r="DQ11" i="143"/>
  <c r="DQ11" i="142"/>
  <c r="DQ11" i="141"/>
  <c r="DQ11" i="144"/>
  <c r="DQ11" i="99"/>
  <c r="DQ11" i="81"/>
  <c r="DQ11" i="75"/>
  <c r="DQ11" i="72"/>
  <c r="DQ11" i="18"/>
  <c r="DQ11" i="98"/>
  <c r="DQ11" i="71"/>
  <c r="DM10" i="83"/>
  <c r="DM10" i="96" s="1"/>
  <c r="DM11" i="145"/>
  <c r="DM11" i="144"/>
  <c r="DM11" i="143"/>
  <c r="DM11" i="141"/>
  <c r="DM11" i="99"/>
  <c r="DM11" i="81"/>
  <c r="DM11" i="75"/>
  <c r="DM11" i="142"/>
  <c r="DM11" i="18"/>
  <c r="DM11" i="72"/>
  <c r="DM11" i="98"/>
  <c r="DM11" i="71"/>
  <c r="DI10" i="83"/>
  <c r="DI10" i="96" s="1"/>
  <c r="DI11" i="145"/>
  <c r="DI11" i="144"/>
  <c r="DI11" i="141"/>
  <c r="DI11" i="142"/>
  <c r="DI11" i="143"/>
  <c r="DI11" i="99"/>
  <c r="DI11" i="75"/>
  <c r="DI11" i="81"/>
  <c r="DI11" i="18"/>
  <c r="DI11" i="72"/>
  <c r="DI11" i="98"/>
  <c r="DI11" i="71"/>
  <c r="DQ8" i="83"/>
  <c r="DQ8" i="96" s="1"/>
  <c r="DQ9" i="145"/>
  <c r="DQ9" i="144"/>
  <c r="DQ9" i="143"/>
  <c r="DQ9" i="142"/>
  <c r="DQ9" i="141"/>
  <c r="DQ9" i="75"/>
  <c r="DQ9" i="81"/>
  <c r="DQ9" i="99"/>
  <c r="DQ9" i="72"/>
  <c r="DQ9" i="18"/>
  <c r="DQ9" i="71"/>
  <c r="DQ9" i="98"/>
  <c r="DJ8" i="83"/>
  <c r="DJ8" i="96" s="1"/>
  <c r="DJ9" i="145"/>
  <c r="DJ9" i="144"/>
  <c r="DJ9" i="143"/>
  <c r="DJ9" i="142"/>
  <c r="DJ9" i="141"/>
  <c r="DJ9" i="75"/>
  <c r="DJ9" i="81"/>
  <c r="DJ9" i="72"/>
  <c r="DJ9" i="18"/>
  <c r="DJ9" i="99"/>
  <c r="DJ9" i="71"/>
  <c r="DJ9" i="98"/>
  <c r="ED9" i="3"/>
  <c r="ED7" i="83"/>
  <c r="ED7" i="96" s="1"/>
  <c r="ED8" i="145"/>
  <c r="ED8" i="144"/>
  <c r="ED8" i="143"/>
  <c r="ED8" i="142"/>
  <c r="ED8" i="75"/>
  <c r="ED8" i="81"/>
  <c r="ED8" i="99"/>
  <c r="ED8" i="141"/>
  <c r="ED8" i="72"/>
  <c r="ED8" i="18"/>
  <c r="ED8" i="71"/>
  <c r="ED8" i="98"/>
  <c r="DZ9" i="3"/>
  <c r="DZ7" i="83"/>
  <c r="DZ7" i="96" s="1"/>
  <c r="DZ8" i="145"/>
  <c r="DZ8" i="144"/>
  <c r="DZ8" i="143"/>
  <c r="DZ8" i="142"/>
  <c r="DZ8" i="75"/>
  <c r="DZ8" i="81"/>
  <c r="DZ8" i="141"/>
  <c r="DZ8" i="99"/>
  <c r="DZ8" i="72"/>
  <c r="DZ8" i="18"/>
  <c r="DZ8" i="71"/>
  <c r="DZ8" i="98"/>
  <c r="DV9" i="3"/>
  <c r="DV7" i="83"/>
  <c r="DV7" i="96" s="1"/>
  <c r="DV8" i="145"/>
  <c r="DV8" i="144"/>
  <c r="DV8" i="143"/>
  <c r="DV8" i="142"/>
  <c r="DV8" i="75"/>
  <c r="DV8" i="141"/>
  <c r="DV8" i="99"/>
  <c r="DV8" i="81"/>
  <c r="DV8" i="72"/>
  <c r="DV8" i="18"/>
  <c r="DV8" i="71"/>
  <c r="DV8" i="98"/>
  <c r="DR9" i="3"/>
  <c r="DR7" i="83"/>
  <c r="DR7" i="96" s="1"/>
  <c r="DR8" i="145"/>
  <c r="DR8" i="144"/>
  <c r="DR8" i="143"/>
  <c r="DR8" i="142"/>
  <c r="DR8" i="75"/>
  <c r="DR8" i="99"/>
  <c r="DR8" i="81"/>
  <c r="DR8" i="141"/>
  <c r="DR8" i="72"/>
  <c r="DR8" i="18"/>
  <c r="DR8" i="71"/>
  <c r="DR8" i="98"/>
  <c r="DN9" i="3"/>
  <c r="DN7" i="83"/>
  <c r="DN7" i="96" s="1"/>
  <c r="DN8" i="145"/>
  <c r="DN8" i="144"/>
  <c r="DN8" i="143"/>
  <c r="DN8" i="142"/>
  <c r="DN8" i="75"/>
  <c r="DN8" i="99"/>
  <c r="DN8" i="141"/>
  <c r="DN8" i="81"/>
  <c r="DN8" i="72"/>
  <c r="DN8" i="18"/>
  <c r="DN8" i="71"/>
  <c r="DN8" i="98"/>
  <c r="DJ7" i="83"/>
  <c r="DJ7" i="96" s="1"/>
  <c r="DJ8" i="145"/>
  <c r="DJ8" i="144"/>
  <c r="DJ8" i="142"/>
  <c r="DJ8" i="75"/>
  <c r="DJ8" i="143"/>
  <c r="DJ8" i="141"/>
  <c r="DJ8" i="99"/>
  <c r="DJ8" i="81"/>
  <c r="DJ8" i="72"/>
  <c r="DJ8" i="18"/>
  <c r="DJ8" i="71"/>
  <c r="DJ8" i="98"/>
  <c r="HO28" i="145"/>
  <c r="HO28" i="144"/>
  <c r="HO28" i="143"/>
  <c r="HO28" i="142"/>
  <c r="HO28" i="75"/>
  <c r="HO28" i="141"/>
  <c r="HO28" i="99"/>
  <c r="HO28" i="81"/>
  <c r="HO28" i="72"/>
  <c r="HO28" i="18"/>
  <c r="HO28" i="71"/>
  <c r="HO28" i="98"/>
  <c r="HK28" i="145"/>
  <c r="HK28" i="144"/>
  <c r="HK28" i="143"/>
  <c r="HK28" i="142"/>
  <c r="HK28" i="75"/>
  <c r="HK28" i="141"/>
  <c r="HK28" i="99"/>
  <c r="HK28" i="81"/>
  <c r="HK28" i="72"/>
  <c r="HK28" i="18"/>
  <c r="HK28" i="71"/>
  <c r="HK28" i="98"/>
  <c r="HG28" i="145"/>
  <c r="HG28" i="144"/>
  <c r="HG28" i="143"/>
  <c r="HG28" i="142"/>
  <c r="HG28" i="75"/>
  <c r="HG28" i="141"/>
  <c r="HG28" i="99"/>
  <c r="HG28" i="81"/>
  <c r="HG28" i="72"/>
  <c r="HG28" i="18"/>
  <c r="HG28" i="71"/>
  <c r="HG28" i="98"/>
  <c r="HC28" i="145"/>
  <c r="HC28" i="143"/>
  <c r="HC28" i="142"/>
  <c r="HC28" i="144"/>
  <c r="HC28" i="75"/>
  <c r="HC28" i="141"/>
  <c r="HC28" i="99"/>
  <c r="HC28" i="81"/>
  <c r="HC28" i="72"/>
  <c r="HC28" i="18"/>
  <c r="HC28" i="71"/>
  <c r="HC28" i="98"/>
  <c r="GY28" i="145"/>
  <c r="GY28" i="144"/>
  <c r="GY28" i="143"/>
  <c r="GY28" i="142"/>
  <c r="GY28" i="75"/>
  <c r="GY28" i="141"/>
  <c r="GY28" i="99"/>
  <c r="GY28" i="81"/>
  <c r="GY28" i="72"/>
  <c r="GY28" i="18"/>
  <c r="GY28" i="71"/>
  <c r="GY28" i="98"/>
  <c r="GU28" i="145"/>
  <c r="GU28" i="144"/>
  <c r="GU28" i="143"/>
  <c r="GU28" i="142"/>
  <c r="GU28" i="75"/>
  <c r="GU28" i="99"/>
  <c r="GU28" i="81"/>
  <c r="GU28" i="72"/>
  <c r="GU28" i="141"/>
  <c r="GU28" i="18"/>
  <c r="GU28" i="71"/>
  <c r="GU28" i="98"/>
  <c r="GQ28" i="145"/>
  <c r="GQ28" i="144"/>
  <c r="GQ28" i="143"/>
  <c r="GQ28" i="142"/>
  <c r="GQ28" i="141"/>
  <c r="GQ28" i="75"/>
  <c r="GQ28" i="99"/>
  <c r="GQ28" i="81"/>
  <c r="GQ28" i="72"/>
  <c r="GQ28" i="18"/>
  <c r="GQ28" i="71"/>
  <c r="GQ28" i="98"/>
  <c r="GM28" i="143"/>
  <c r="GM28" i="145"/>
  <c r="GM28" i="142"/>
  <c r="GM28" i="144"/>
  <c r="GM28" i="141"/>
  <c r="GM28" i="75"/>
  <c r="GM28" i="99"/>
  <c r="GM28" i="81"/>
  <c r="GM28" i="72"/>
  <c r="GM28" i="18"/>
  <c r="GM28" i="71"/>
  <c r="GM28" i="98"/>
  <c r="GI28" i="145"/>
  <c r="GI28" i="143"/>
  <c r="GI28" i="144"/>
  <c r="GI28" i="142"/>
  <c r="GI28" i="141"/>
  <c r="GI28" i="75"/>
  <c r="GI28" i="99"/>
  <c r="GI28" i="81"/>
  <c r="GI28" i="72"/>
  <c r="GI28" i="18"/>
  <c r="GI28" i="71"/>
  <c r="GI28" i="98"/>
  <c r="GE28" i="145"/>
  <c r="GE28" i="143"/>
  <c r="GE28" i="144"/>
  <c r="GE28" i="142"/>
  <c r="GE28" i="141"/>
  <c r="GE28" i="75"/>
  <c r="GE28" i="99"/>
  <c r="GE28" i="81"/>
  <c r="GE28" i="72"/>
  <c r="GE28" i="18"/>
  <c r="GE28" i="71"/>
  <c r="GE28" i="98"/>
  <c r="GA28" i="145"/>
  <c r="GA28" i="144"/>
  <c r="GA28" i="143"/>
  <c r="GA28" i="142"/>
  <c r="GA28" i="141"/>
  <c r="GA28" i="75"/>
  <c r="GA28" i="99"/>
  <c r="GA28" i="81"/>
  <c r="GA28" i="72"/>
  <c r="GA28" i="18"/>
  <c r="GA28" i="71"/>
  <c r="GA28" i="98"/>
  <c r="FW28" i="144"/>
  <c r="FW28" i="143"/>
  <c r="FW28" i="145"/>
  <c r="FW28" i="142"/>
  <c r="FW28" i="141"/>
  <c r="FW28" i="75"/>
  <c r="FW28" i="99"/>
  <c r="FW28" i="81"/>
  <c r="FW28" i="72"/>
  <c r="FW28" i="18"/>
  <c r="FW28" i="71"/>
  <c r="FW28" i="98"/>
  <c r="FS28" i="145"/>
  <c r="FS28" i="144"/>
  <c r="FS28" i="143"/>
  <c r="FS28" i="142"/>
  <c r="FS28" i="141"/>
  <c r="FS28" i="75"/>
  <c r="FS28" i="99"/>
  <c r="FS28" i="81"/>
  <c r="FS28" i="72"/>
  <c r="FS28" i="18"/>
  <c r="FS28" i="71"/>
  <c r="FS28" i="98"/>
  <c r="FO28" i="145"/>
  <c r="FO28" i="144"/>
  <c r="FO28" i="143"/>
  <c r="FO28" i="142"/>
  <c r="FO28" i="75"/>
  <c r="FO28" i="141"/>
  <c r="FO28" i="99"/>
  <c r="FO28" i="81"/>
  <c r="FO28" i="72"/>
  <c r="FO28" i="18"/>
  <c r="FO28" i="71"/>
  <c r="FO28" i="98"/>
  <c r="FK28" i="145"/>
  <c r="FK28" i="144"/>
  <c r="FK28" i="143"/>
  <c r="FK28" i="142"/>
  <c r="FK28" i="75"/>
  <c r="FK28" i="141"/>
  <c r="FK28" i="99"/>
  <c r="FK28" i="81"/>
  <c r="FK28" i="72"/>
  <c r="FK28" i="18"/>
  <c r="FK28" i="71"/>
  <c r="FK28" i="98"/>
  <c r="FG28" i="145"/>
  <c r="FG28" i="144"/>
  <c r="FG28" i="143"/>
  <c r="FG28" i="142"/>
  <c r="FG28" i="75"/>
  <c r="FG28" i="141"/>
  <c r="FG28" i="99"/>
  <c r="FG28" i="81"/>
  <c r="FG28" i="18"/>
  <c r="FG28" i="72"/>
  <c r="FG28" i="71"/>
  <c r="FG28" i="98"/>
  <c r="FC28" i="145"/>
  <c r="FC28" i="144"/>
  <c r="FC28" i="143"/>
  <c r="FC28" i="142"/>
  <c r="FC28" i="75"/>
  <c r="FC28" i="141"/>
  <c r="FC28" i="99"/>
  <c r="FC28" i="81"/>
  <c r="FC28" i="18"/>
  <c r="FC28" i="72"/>
  <c r="FC28" i="71"/>
  <c r="FC28" i="98"/>
  <c r="EY28" i="145"/>
  <c r="EY28" i="144"/>
  <c r="EY28" i="143"/>
  <c r="EY28" i="142"/>
  <c r="EY28" i="75"/>
  <c r="EY28" i="141"/>
  <c r="EY28" i="99"/>
  <c r="EY28" i="81"/>
  <c r="EY28" i="18"/>
  <c r="EY28" i="72"/>
  <c r="EY28" i="71"/>
  <c r="EY28" i="98"/>
  <c r="EU28" i="145"/>
  <c r="EU28" i="144"/>
  <c r="EU28" i="143"/>
  <c r="EU28" i="142"/>
  <c r="EU28" i="75"/>
  <c r="EU28" i="141"/>
  <c r="EU28" i="99"/>
  <c r="EU28" i="81"/>
  <c r="EU28" i="18"/>
  <c r="EU28" i="72"/>
  <c r="EU28" i="71"/>
  <c r="EU28" i="98"/>
  <c r="EQ28" i="145"/>
  <c r="EQ28" i="144"/>
  <c r="EQ28" i="143"/>
  <c r="EQ28" i="142"/>
  <c r="EQ28" i="75"/>
  <c r="EQ28" i="141"/>
  <c r="EQ28" i="99"/>
  <c r="EQ28" i="81"/>
  <c r="EQ28" i="18"/>
  <c r="EQ28" i="72"/>
  <c r="EQ28" i="71"/>
  <c r="EQ28" i="98"/>
  <c r="EM28" i="145"/>
  <c r="EM28" i="144"/>
  <c r="EM28" i="143"/>
  <c r="EM28" i="142"/>
  <c r="EM28" i="141"/>
  <c r="EM28" i="99"/>
  <c r="EM28" i="81"/>
  <c r="EM28" i="18"/>
  <c r="EM28" i="75"/>
  <c r="EM28" i="72"/>
  <c r="EM28" i="71"/>
  <c r="EM28" i="98"/>
  <c r="EI28" i="145"/>
  <c r="EI28" i="144"/>
  <c r="EI28" i="143"/>
  <c r="EI28" i="142"/>
  <c r="EI28" i="141"/>
  <c r="EI28" i="99"/>
  <c r="EI28" i="81"/>
  <c r="EI28" i="75"/>
  <c r="EI28" i="18"/>
  <c r="EI28" i="72"/>
  <c r="EI28" i="71"/>
  <c r="EI28" i="98"/>
  <c r="HO27" i="145"/>
  <c r="HO27" i="143"/>
  <c r="HO27" i="144"/>
  <c r="HO27" i="142"/>
  <c r="HO27" i="141"/>
  <c r="HO27" i="75"/>
  <c r="HO27" i="99"/>
  <c r="HO27" i="18"/>
  <c r="HO27" i="81"/>
  <c r="HO27" i="72"/>
  <c r="HO27" i="71"/>
  <c r="HO27" i="98"/>
  <c r="HK27" i="145"/>
  <c r="HK27" i="144"/>
  <c r="HK27" i="143"/>
  <c r="HK27" i="141"/>
  <c r="HK27" i="75"/>
  <c r="HK27" i="99"/>
  <c r="HK27" i="18"/>
  <c r="HK27" i="142"/>
  <c r="HK27" i="81"/>
  <c r="HK27" i="72"/>
  <c r="HK27" i="71"/>
  <c r="HK27" i="98"/>
  <c r="HG27" i="145"/>
  <c r="HG27" i="144"/>
  <c r="HG27" i="143"/>
  <c r="HG27" i="141"/>
  <c r="HG27" i="75"/>
  <c r="HG27" i="142"/>
  <c r="HG27" i="99"/>
  <c r="HG27" i="18"/>
  <c r="HG27" i="81"/>
  <c r="HG27" i="72"/>
  <c r="HG27" i="71"/>
  <c r="HG27" i="98"/>
  <c r="HC27" i="145"/>
  <c r="HC27" i="144"/>
  <c r="HC27" i="143"/>
  <c r="HC27" i="142"/>
  <c r="HC27" i="75"/>
  <c r="HC27" i="141"/>
  <c r="HC27" i="99"/>
  <c r="HC27" i="81"/>
  <c r="HC27" i="18"/>
  <c r="HC27" i="72"/>
  <c r="HC27" i="71"/>
  <c r="HC27" i="98"/>
  <c r="GY27" i="145"/>
  <c r="GY27" i="143"/>
  <c r="GY27" i="142"/>
  <c r="GY27" i="144"/>
  <c r="GY27" i="75"/>
  <c r="GY27" i="141"/>
  <c r="GY27" i="99"/>
  <c r="GY27" i="18"/>
  <c r="GY27" i="81"/>
  <c r="GY27" i="72"/>
  <c r="GY27" i="71"/>
  <c r="GY27" i="98"/>
  <c r="GU27" i="145"/>
  <c r="GU27" i="144"/>
  <c r="GU27" i="143"/>
  <c r="GU27" i="142"/>
  <c r="GU27" i="141"/>
  <c r="GU27" i="75"/>
  <c r="GU27" i="99"/>
  <c r="GU27" i="18"/>
  <c r="GU27" i="81"/>
  <c r="GU27" i="72"/>
  <c r="GU27" i="71"/>
  <c r="GU27" i="98"/>
  <c r="GQ27" i="145"/>
  <c r="GQ27" i="144"/>
  <c r="GQ27" i="143"/>
  <c r="GQ27" i="142"/>
  <c r="GQ27" i="141"/>
  <c r="GQ27" i="75"/>
  <c r="GQ27" i="99"/>
  <c r="GQ27" i="18"/>
  <c r="GQ27" i="81"/>
  <c r="GQ27" i="72"/>
  <c r="GQ27" i="71"/>
  <c r="GQ27" i="98"/>
  <c r="GM27" i="145"/>
  <c r="GM27" i="144"/>
  <c r="GM27" i="143"/>
  <c r="GM27" i="142"/>
  <c r="GM27" i="141"/>
  <c r="GM27" i="75"/>
  <c r="GM27" i="99"/>
  <c r="GM27" i="81"/>
  <c r="GM27" i="18"/>
  <c r="GM27" i="72"/>
  <c r="GM27" i="71"/>
  <c r="GM27" i="98"/>
  <c r="GI27" i="145"/>
  <c r="GI27" i="143"/>
  <c r="GI27" i="142"/>
  <c r="GI27" i="144"/>
  <c r="GI27" i="141"/>
  <c r="GI27" i="99"/>
  <c r="GI27" i="18"/>
  <c r="GI27" i="75"/>
  <c r="GI27" i="81"/>
  <c r="GI27" i="72"/>
  <c r="GI27" i="71"/>
  <c r="GI27" i="98"/>
  <c r="GE27" i="145"/>
  <c r="GE27" i="144"/>
  <c r="GE27" i="143"/>
  <c r="GE27" i="142"/>
  <c r="GE27" i="141"/>
  <c r="GE27" i="75"/>
  <c r="GE27" i="99"/>
  <c r="GE27" i="18"/>
  <c r="GE27" i="81"/>
  <c r="GE27" i="72"/>
  <c r="GE27" i="71"/>
  <c r="GE27" i="98"/>
  <c r="GA27" i="145"/>
  <c r="GA27" i="144"/>
  <c r="GA27" i="143"/>
  <c r="GA27" i="142"/>
  <c r="GA27" i="141"/>
  <c r="GA27" i="75"/>
  <c r="GA27" i="99"/>
  <c r="GA27" i="18"/>
  <c r="GA27" i="81"/>
  <c r="GA27" i="72"/>
  <c r="GA27" i="71"/>
  <c r="GA27" i="98"/>
  <c r="FW27" i="145"/>
  <c r="FW27" i="144"/>
  <c r="FW27" i="143"/>
  <c r="FW27" i="142"/>
  <c r="FW27" i="141"/>
  <c r="FW27" i="75"/>
  <c r="FW27" i="99"/>
  <c r="FW27" i="81"/>
  <c r="FW27" i="18"/>
  <c r="FW27" i="72"/>
  <c r="FW27" i="71"/>
  <c r="FW27" i="98"/>
  <c r="FS27" i="145"/>
  <c r="FS27" i="144"/>
  <c r="FS27" i="143"/>
  <c r="FS27" i="142"/>
  <c r="FS27" i="141"/>
  <c r="FS27" i="99"/>
  <c r="FS27" i="75"/>
  <c r="FS27" i="18"/>
  <c r="FS27" i="81"/>
  <c r="FS27" i="72"/>
  <c r="FS27" i="71"/>
  <c r="FS27" i="98"/>
  <c r="FO27" i="145"/>
  <c r="FO27" i="144"/>
  <c r="FO27" i="143"/>
  <c r="FO27" i="142"/>
  <c r="FO27" i="141"/>
  <c r="FO27" i="75"/>
  <c r="FO27" i="99"/>
  <c r="FO27" i="18"/>
  <c r="FO27" i="81"/>
  <c r="FO27" i="72"/>
  <c r="FO27" i="71"/>
  <c r="FO27" i="98"/>
  <c r="FK27" i="145"/>
  <c r="FK27" i="144"/>
  <c r="FK27" i="143"/>
  <c r="FK27" i="142"/>
  <c r="FK27" i="141"/>
  <c r="FK27" i="75"/>
  <c r="FK27" i="99"/>
  <c r="FK27" i="18"/>
  <c r="FK27" i="81"/>
  <c r="FK27" i="72"/>
  <c r="FK27" i="71"/>
  <c r="FK27" i="98"/>
  <c r="FG27" i="145"/>
  <c r="FG27" i="144"/>
  <c r="FG27" i="143"/>
  <c r="FG27" i="142"/>
  <c r="FG27" i="141"/>
  <c r="FG27" i="75"/>
  <c r="FG27" i="99"/>
  <c r="FG27" i="81"/>
  <c r="FG27" i="18"/>
  <c r="FG27" i="72"/>
  <c r="FG27" i="71"/>
  <c r="FG27" i="98"/>
  <c r="FC27" i="145"/>
  <c r="FC27" i="144"/>
  <c r="FC27" i="143"/>
  <c r="FC27" i="142"/>
  <c r="FC27" i="141"/>
  <c r="FC27" i="99"/>
  <c r="FC27" i="18"/>
  <c r="FC27" i="75"/>
  <c r="FC27" i="81"/>
  <c r="FC27" i="72"/>
  <c r="FC27" i="71"/>
  <c r="FC27" i="98"/>
  <c r="EY27" i="145"/>
  <c r="EY27" i="144"/>
  <c r="EY27" i="143"/>
  <c r="EY27" i="142"/>
  <c r="EY27" i="141"/>
  <c r="EY27" i="75"/>
  <c r="EY27" i="99"/>
  <c r="EY27" i="18"/>
  <c r="EY27" i="72"/>
  <c r="EY27" i="81"/>
  <c r="EY27" i="71"/>
  <c r="EY27" i="98"/>
  <c r="EU27" i="145"/>
  <c r="EU27" i="144"/>
  <c r="EU27" i="143"/>
  <c r="EU27" i="142"/>
  <c r="EU27" i="141"/>
  <c r="EU27" i="75"/>
  <c r="EU27" i="99"/>
  <c r="EU27" i="18"/>
  <c r="EU27" i="81"/>
  <c r="EU27" i="72"/>
  <c r="EU27" i="71"/>
  <c r="EU27" i="98"/>
  <c r="EQ27" i="145"/>
  <c r="EQ27" i="144"/>
  <c r="EQ27" i="143"/>
  <c r="EQ27" i="142"/>
  <c r="EQ27" i="141"/>
  <c r="EQ27" i="75"/>
  <c r="EQ27" i="99"/>
  <c r="EQ27" i="81"/>
  <c r="EQ27" i="18"/>
  <c r="EQ27" i="72"/>
  <c r="EQ27" i="71"/>
  <c r="EQ27" i="98"/>
  <c r="EM27" i="145"/>
  <c r="EM27" i="144"/>
  <c r="EM27" i="143"/>
  <c r="EM27" i="142"/>
  <c r="EM27" i="141"/>
  <c r="EM27" i="75"/>
  <c r="EM27" i="99"/>
  <c r="EM27" i="18"/>
  <c r="EM27" i="72"/>
  <c r="EM27" i="81"/>
  <c r="EM27" i="71"/>
  <c r="EM27" i="98"/>
  <c r="EI27" i="145"/>
  <c r="EI27" i="144"/>
  <c r="EI27" i="143"/>
  <c r="EI27" i="142"/>
  <c r="EI27" i="141"/>
  <c r="EI27" i="75"/>
  <c r="EI27" i="99"/>
  <c r="EI27" i="18"/>
  <c r="EI27" i="72"/>
  <c r="EI27" i="81"/>
  <c r="EI27" i="71"/>
  <c r="EI27" i="98"/>
  <c r="HO26" i="145"/>
  <c r="HO26" i="144"/>
  <c r="HO26" i="143"/>
  <c r="HO26" i="142"/>
  <c r="HO26" i="141"/>
  <c r="HO26" i="75"/>
  <c r="HO26" i="81"/>
  <c r="HO26" i="99"/>
  <c r="HO26" i="72"/>
  <c r="HO26" i="18"/>
  <c r="HO26" i="71"/>
  <c r="HO26" i="98"/>
  <c r="HK26" i="145"/>
  <c r="HK26" i="143"/>
  <c r="HK26" i="144"/>
  <c r="HK26" i="142"/>
  <c r="HK26" i="141"/>
  <c r="HK26" i="75"/>
  <c r="HK26" i="81"/>
  <c r="HK26" i="99"/>
  <c r="HK26" i="72"/>
  <c r="HK26" i="18"/>
  <c r="HK26" i="71"/>
  <c r="HK26" i="98"/>
  <c r="HG26" i="145"/>
  <c r="HG26" i="144"/>
  <c r="HG26" i="143"/>
  <c r="HG26" i="142"/>
  <c r="HG26" i="141"/>
  <c r="HG26" i="75"/>
  <c r="HG26" i="81"/>
  <c r="HG26" i="99"/>
  <c r="HG26" i="72"/>
  <c r="HG26" i="18"/>
  <c r="HG26" i="71"/>
  <c r="HG26" i="98"/>
  <c r="HC26" i="145"/>
  <c r="HC26" i="144"/>
  <c r="HC26" i="143"/>
  <c r="HC26" i="142"/>
  <c r="HC26" i="141"/>
  <c r="HC26" i="75"/>
  <c r="HC26" i="81"/>
  <c r="HC26" i="99"/>
  <c r="HC26" i="72"/>
  <c r="HC26" i="18"/>
  <c r="HC26" i="71"/>
  <c r="HC26" i="98"/>
  <c r="GY26" i="145"/>
  <c r="GY26" i="144"/>
  <c r="GY26" i="143"/>
  <c r="GY26" i="142"/>
  <c r="GY26" i="141"/>
  <c r="GY26" i="75"/>
  <c r="GY26" i="81"/>
  <c r="GY26" i="99"/>
  <c r="GY26" i="72"/>
  <c r="GY26" i="18"/>
  <c r="GY26" i="71"/>
  <c r="GY26" i="98"/>
  <c r="GU26" i="145"/>
  <c r="GU26" i="143"/>
  <c r="GU26" i="144"/>
  <c r="GU26" i="142"/>
  <c r="GU26" i="141"/>
  <c r="GU26" i="75"/>
  <c r="GU26" i="99"/>
  <c r="GU26" i="81"/>
  <c r="GU26" i="72"/>
  <c r="GU26" i="18"/>
  <c r="GU26" i="71"/>
  <c r="GU26" i="98"/>
  <c r="GQ26" i="145"/>
  <c r="GQ26" i="144"/>
  <c r="GQ26" i="143"/>
  <c r="GQ26" i="142"/>
  <c r="GQ26" i="141"/>
  <c r="GQ26" i="75"/>
  <c r="GQ26" i="99"/>
  <c r="GQ26" i="81"/>
  <c r="GQ26" i="72"/>
  <c r="GQ26" i="18"/>
  <c r="GQ26" i="71"/>
  <c r="GQ26" i="98"/>
  <c r="GM26" i="145"/>
  <c r="GM26" i="144"/>
  <c r="GM26" i="143"/>
  <c r="GM26" i="142"/>
  <c r="GM26" i="141"/>
  <c r="GM26" i="75"/>
  <c r="GM26" i="99"/>
  <c r="GM26" i="81"/>
  <c r="GM26" i="72"/>
  <c r="GM26" i="18"/>
  <c r="GM26" i="71"/>
  <c r="GM26" i="98"/>
  <c r="GI26" i="145"/>
  <c r="GI26" i="144"/>
  <c r="GI26" i="143"/>
  <c r="GI26" i="142"/>
  <c r="GI26" i="141"/>
  <c r="GI26" i="75"/>
  <c r="GI26" i="99"/>
  <c r="GI26" i="81"/>
  <c r="GI26" i="72"/>
  <c r="GI26" i="18"/>
  <c r="GI26" i="71"/>
  <c r="GI26" i="98"/>
  <c r="GE26" i="145"/>
  <c r="GE26" i="143"/>
  <c r="GE26" i="142"/>
  <c r="GE26" i="141"/>
  <c r="GE26" i="75"/>
  <c r="GE26" i="144"/>
  <c r="GE26" i="99"/>
  <c r="GE26" i="81"/>
  <c r="GE26" i="72"/>
  <c r="GE26" i="18"/>
  <c r="GE26" i="71"/>
  <c r="GE26" i="98"/>
  <c r="GA26" i="145"/>
  <c r="GA26" i="143"/>
  <c r="GA26" i="144"/>
  <c r="GA26" i="142"/>
  <c r="GA26" i="141"/>
  <c r="GA26" i="75"/>
  <c r="GA26" i="99"/>
  <c r="GA26" i="81"/>
  <c r="GA26" i="72"/>
  <c r="GA26" i="18"/>
  <c r="GA26" i="71"/>
  <c r="GA26" i="98"/>
  <c r="FW26" i="144"/>
  <c r="FW26" i="145"/>
  <c r="FW26" i="143"/>
  <c r="FW26" i="142"/>
  <c r="FW26" i="141"/>
  <c r="FW26" i="75"/>
  <c r="FW26" i="99"/>
  <c r="FW26" i="81"/>
  <c r="FW26" i="72"/>
  <c r="FW26" i="18"/>
  <c r="FW26" i="71"/>
  <c r="FW26" i="98"/>
  <c r="FS26" i="144"/>
  <c r="FS26" i="145"/>
  <c r="FS26" i="143"/>
  <c r="FS26" i="142"/>
  <c r="FS26" i="141"/>
  <c r="FS26" i="75"/>
  <c r="FS26" i="99"/>
  <c r="FS26" i="81"/>
  <c r="FS26" i="72"/>
  <c r="FS26" i="18"/>
  <c r="FS26" i="71"/>
  <c r="FS26" i="98"/>
  <c r="FO26" i="144"/>
  <c r="FO26" i="143"/>
  <c r="FO26" i="145"/>
  <c r="FO26" i="142"/>
  <c r="FO26" i="75"/>
  <c r="FO26" i="141"/>
  <c r="FO26" i="99"/>
  <c r="FO26" i="81"/>
  <c r="FO26" i="72"/>
  <c r="FO26" i="18"/>
  <c r="FO26" i="71"/>
  <c r="FO26" i="98"/>
  <c r="FK26" i="144"/>
  <c r="FK26" i="145"/>
  <c r="FK26" i="143"/>
  <c r="FK26" i="142"/>
  <c r="FK26" i="75"/>
  <c r="FK26" i="141"/>
  <c r="FK26" i="99"/>
  <c r="FK26" i="81"/>
  <c r="FK26" i="72"/>
  <c r="FK26" i="18"/>
  <c r="FK26" i="71"/>
  <c r="FK26" i="98"/>
  <c r="FG26" i="144"/>
  <c r="FG26" i="143"/>
  <c r="FG26" i="142"/>
  <c r="FG26" i="145"/>
  <c r="FG26" i="75"/>
  <c r="FG26" i="141"/>
  <c r="FG26" i="99"/>
  <c r="FG26" i="81"/>
  <c r="FG26" i="72"/>
  <c r="FG26" i="18"/>
  <c r="FG26" i="71"/>
  <c r="FG26" i="98"/>
  <c r="FC26" i="144"/>
  <c r="FC26" i="143"/>
  <c r="FC26" i="145"/>
  <c r="FC26" i="142"/>
  <c r="FC26" i="75"/>
  <c r="FC26" i="141"/>
  <c r="FC26" i="99"/>
  <c r="FC26" i="81"/>
  <c r="FC26" i="72"/>
  <c r="FC26" i="18"/>
  <c r="FC26" i="71"/>
  <c r="FC26" i="98"/>
  <c r="EY26" i="144"/>
  <c r="EY26" i="143"/>
  <c r="EY26" i="145"/>
  <c r="EY26" i="142"/>
  <c r="EY26" i="75"/>
  <c r="EY26" i="141"/>
  <c r="EY26" i="99"/>
  <c r="EY26" i="81"/>
  <c r="EY26" i="18"/>
  <c r="EY26" i="72"/>
  <c r="EY26" i="71"/>
  <c r="EY26" i="98"/>
  <c r="EU26" i="144"/>
  <c r="EU26" i="145"/>
  <c r="EU26" i="143"/>
  <c r="EU26" i="142"/>
  <c r="EU26" i="75"/>
  <c r="EU26" i="141"/>
  <c r="EU26" i="99"/>
  <c r="EU26" i="81"/>
  <c r="EU26" i="18"/>
  <c r="EU26" i="72"/>
  <c r="EU26" i="71"/>
  <c r="EU26" i="98"/>
  <c r="EQ26" i="144"/>
  <c r="EQ26" i="143"/>
  <c r="EQ26" i="145"/>
  <c r="EQ26" i="142"/>
  <c r="EQ26" i="75"/>
  <c r="EQ26" i="141"/>
  <c r="EQ26" i="99"/>
  <c r="EQ26" i="81"/>
  <c r="EQ26" i="18"/>
  <c r="EQ26" i="72"/>
  <c r="EQ26" i="71"/>
  <c r="EQ26" i="98"/>
  <c r="EM26" i="144"/>
  <c r="EM26" i="143"/>
  <c r="EM26" i="145"/>
  <c r="EM26" i="142"/>
  <c r="EM26" i="141"/>
  <c r="EM26" i="99"/>
  <c r="EM26" i="81"/>
  <c r="EM26" i="75"/>
  <c r="EM26" i="18"/>
  <c r="EM26" i="72"/>
  <c r="EM26" i="71"/>
  <c r="EM26" i="98"/>
  <c r="EI26" i="144"/>
  <c r="EI26" i="143"/>
  <c r="EI26" i="145"/>
  <c r="EI26" i="142"/>
  <c r="EI26" i="141"/>
  <c r="EI26" i="99"/>
  <c r="EI26" i="81"/>
  <c r="EI26" i="18"/>
  <c r="EI26" i="75"/>
  <c r="EI26" i="72"/>
  <c r="EI26" i="71"/>
  <c r="EI26" i="98"/>
  <c r="HO25" i="145"/>
  <c r="HO25" i="144"/>
  <c r="HO25" i="143"/>
  <c r="HO25" i="141"/>
  <c r="HO25" i="142"/>
  <c r="HO25" i="75"/>
  <c r="HO25" i="81"/>
  <c r="HO25" i="99"/>
  <c r="HO25" i="18"/>
  <c r="HO25" i="72"/>
  <c r="HO25" i="71"/>
  <c r="HO25" i="98"/>
  <c r="HK25" i="145"/>
  <c r="HK25" i="144"/>
  <c r="HK25" i="143"/>
  <c r="HK25" i="142"/>
  <c r="HK25" i="141"/>
  <c r="HK25" i="81"/>
  <c r="HK25" i="99"/>
  <c r="HK25" i="75"/>
  <c r="HK25" i="18"/>
  <c r="HK25" i="72"/>
  <c r="HK25" i="71"/>
  <c r="HK25" i="98"/>
  <c r="HG25" i="145"/>
  <c r="HG25" i="143"/>
  <c r="HG25" i="144"/>
  <c r="HG25" i="141"/>
  <c r="HG25" i="142"/>
  <c r="HG25" i="81"/>
  <c r="HG25" i="75"/>
  <c r="HG25" i="99"/>
  <c r="HG25" i="18"/>
  <c r="HG25" i="72"/>
  <c r="HG25" i="71"/>
  <c r="HG25" i="98"/>
  <c r="HC25" i="145"/>
  <c r="HC25" i="144"/>
  <c r="HC25" i="143"/>
  <c r="HC25" i="141"/>
  <c r="HC25" i="142"/>
  <c r="HC25" i="75"/>
  <c r="HC25" i="81"/>
  <c r="HC25" i="99"/>
  <c r="HC25" i="18"/>
  <c r="HC25" i="72"/>
  <c r="HC25" i="71"/>
  <c r="HC25" i="98"/>
  <c r="GY25" i="145"/>
  <c r="GY25" i="144"/>
  <c r="GY25" i="143"/>
  <c r="GY25" i="141"/>
  <c r="GY25" i="75"/>
  <c r="GY25" i="142"/>
  <c r="GY25" i="81"/>
  <c r="GY25" i="99"/>
  <c r="GY25" i="18"/>
  <c r="GY25" i="72"/>
  <c r="GY25" i="71"/>
  <c r="GY25" i="98"/>
  <c r="GU25" i="145"/>
  <c r="GU25" i="144"/>
  <c r="GU25" i="143"/>
  <c r="GU25" i="141"/>
  <c r="GU25" i="142"/>
  <c r="GU25" i="81"/>
  <c r="GU25" i="99"/>
  <c r="GU25" i="18"/>
  <c r="GU25" i="72"/>
  <c r="GU25" i="75"/>
  <c r="GU25" i="71"/>
  <c r="GU25" i="98"/>
  <c r="GQ25" i="145"/>
  <c r="GQ25" i="143"/>
  <c r="GQ25" i="144"/>
  <c r="GQ25" i="141"/>
  <c r="GQ25" i="142"/>
  <c r="GQ25" i="81"/>
  <c r="GQ25" i="75"/>
  <c r="GQ25" i="99"/>
  <c r="GQ25" i="18"/>
  <c r="GQ25" i="72"/>
  <c r="GQ25" i="71"/>
  <c r="GQ25" i="98"/>
  <c r="GM25" i="145"/>
  <c r="GM25" i="144"/>
  <c r="GM25" i="143"/>
  <c r="GM25" i="142"/>
  <c r="GM25" i="141"/>
  <c r="GM25" i="75"/>
  <c r="GM25" i="81"/>
  <c r="GM25" i="99"/>
  <c r="GM25" i="18"/>
  <c r="GM25" i="72"/>
  <c r="GM25" i="71"/>
  <c r="GM25" i="98"/>
  <c r="GI25" i="145"/>
  <c r="GI25" i="144"/>
  <c r="GI25" i="143"/>
  <c r="GI25" i="141"/>
  <c r="GI25" i="142"/>
  <c r="GI25" i="75"/>
  <c r="GI25" i="81"/>
  <c r="GI25" i="99"/>
  <c r="GI25" i="18"/>
  <c r="GI25" i="72"/>
  <c r="GI25" i="71"/>
  <c r="GI25" i="98"/>
  <c r="GE25" i="145"/>
  <c r="GE25" i="144"/>
  <c r="GE25" i="143"/>
  <c r="GE25" i="141"/>
  <c r="GE25" i="142"/>
  <c r="GE25" i="81"/>
  <c r="GE25" i="99"/>
  <c r="GE25" i="18"/>
  <c r="GE25" i="75"/>
  <c r="GE25" i="72"/>
  <c r="GE25" i="71"/>
  <c r="GE25" i="98"/>
  <c r="GA25" i="145"/>
  <c r="GA25" i="143"/>
  <c r="GA25" i="144"/>
  <c r="GA25" i="141"/>
  <c r="GA25" i="142"/>
  <c r="GA25" i="81"/>
  <c r="GA25" i="75"/>
  <c r="GA25" i="99"/>
  <c r="GA25" i="18"/>
  <c r="GA25" i="72"/>
  <c r="GA25" i="71"/>
  <c r="GA25" i="98"/>
  <c r="FW25" i="145"/>
  <c r="FW25" i="144"/>
  <c r="FW25" i="143"/>
  <c r="FW25" i="142"/>
  <c r="FW25" i="141"/>
  <c r="FW25" i="75"/>
  <c r="FW25" i="81"/>
  <c r="FW25" i="99"/>
  <c r="FW25" i="18"/>
  <c r="FW25" i="72"/>
  <c r="FW25" i="71"/>
  <c r="FW25" i="98"/>
  <c r="FS25" i="145"/>
  <c r="FS25" i="143"/>
  <c r="FS25" i="144"/>
  <c r="FS25" i="141"/>
  <c r="FS25" i="142"/>
  <c r="FS25" i="75"/>
  <c r="FS25" i="81"/>
  <c r="FS25" i="99"/>
  <c r="FS25" i="18"/>
  <c r="FS25" i="72"/>
  <c r="FS25" i="71"/>
  <c r="FS25" i="98"/>
  <c r="FO25" i="145"/>
  <c r="FO25" i="144"/>
  <c r="FO25" i="143"/>
  <c r="FO25" i="141"/>
  <c r="FO25" i="142"/>
  <c r="FO25" i="81"/>
  <c r="FO25" i="99"/>
  <c r="FO25" i="75"/>
  <c r="FO25" i="18"/>
  <c r="FO25" i="72"/>
  <c r="FO25" i="71"/>
  <c r="FO25" i="98"/>
  <c r="FK25" i="145"/>
  <c r="FK25" i="144"/>
  <c r="FK25" i="143"/>
  <c r="FK25" i="142"/>
  <c r="FK25" i="141"/>
  <c r="FK25" i="81"/>
  <c r="FK25" i="75"/>
  <c r="FK25" i="99"/>
  <c r="FK25" i="18"/>
  <c r="FK25" i="72"/>
  <c r="FK25" i="71"/>
  <c r="FK25" i="98"/>
  <c r="FG25" i="145"/>
  <c r="FG25" i="144"/>
  <c r="FG25" i="143"/>
  <c r="FG25" i="141"/>
  <c r="FG25" i="75"/>
  <c r="FG25" i="81"/>
  <c r="FG25" i="99"/>
  <c r="FG25" i="18"/>
  <c r="FG25" i="72"/>
  <c r="FG25" i="142"/>
  <c r="FG25" i="71"/>
  <c r="FG25" i="98"/>
  <c r="FC25" i="145"/>
  <c r="FC25" i="143"/>
  <c r="FC25" i="141"/>
  <c r="FC25" i="144"/>
  <c r="FC25" i="142"/>
  <c r="FC25" i="75"/>
  <c r="FC25" i="81"/>
  <c r="FC25" i="99"/>
  <c r="FC25" i="18"/>
  <c r="FC25" i="72"/>
  <c r="FC25" i="71"/>
  <c r="FC25" i="98"/>
  <c r="EY25" i="145"/>
  <c r="EY25" i="144"/>
  <c r="EY25" i="143"/>
  <c r="EY25" i="141"/>
  <c r="EY25" i="142"/>
  <c r="EY25" i="81"/>
  <c r="EY25" i="99"/>
  <c r="EY25" i="18"/>
  <c r="EY25" i="72"/>
  <c r="EY25" i="75"/>
  <c r="EY25" i="71"/>
  <c r="EY25" i="98"/>
  <c r="EU25" i="145"/>
  <c r="EU25" i="144"/>
  <c r="EU25" i="143"/>
  <c r="EU25" i="142"/>
  <c r="EU25" i="141"/>
  <c r="EU25" i="81"/>
  <c r="EU25" i="75"/>
  <c r="EU25" i="99"/>
  <c r="EU25" i="18"/>
  <c r="EU25" i="72"/>
  <c r="EU25" i="71"/>
  <c r="EU25" i="98"/>
  <c r="EQ25" i="145"/>
  <c r="EQ25" i="144"/>
  <c r="EQ25" i="143"/>
  <c r="EQ25" i="141"/>
  <c r="EQ25" i="75"/>
  <c r="EQ25" i="81"/>
  <c r="EQ25" i="142"/>
  <c r="EQ25" i="99"/>
  <c r="EQ25" i="18"/>
  <c r="EQ25" i="72"/>
  <c r="EQ25" i="71"/>
  <c r="EQ25" i="98"/>
  <c r="EM25" i="145"/>
  <c r="EM25" i="143"/>
  <c r="EM25" i="144"/>
  <c r="EM25" i="141"/>
  <c r="EM25" i="75"/>
  <c r="EM25" i="142"/>
  <c r="EM25" i="81"/>
  <c r="EM25" i="99"/>
  <c r="EM25" i="18"/>
  <c r="EM25" i="72"/>
  <c r="EM25" i="71"/>
  <c r="EM25" i="98"/>
  <c r="EI25" i="145"/>
  <c r="EI25" i="144"/>
  <c r="EI25" i="143"/>
  <c r="EI25" i="141"/>
  <c r="EI25" i="142"/>
  <c r="EI25" i="75"/>
  <c r="EI25" i="81"/>
  <c r="EI25" i="99"/>
  <c r="EI25" i="18"/>
  <c r="EI25" i="72"/>
  <c r="EI25" i="71"/>
  <c r="EI25" i="98"/>
  <c r="HO23" i="72"/>
  <c r="HJ23" i="145"/>
  <c r="HJ23" i="144"/>
  <c r="HJ23" i="143"/>
  <c r="HJ23" i="142"/>
  <c r="HJ23" i="141"/>
  <c r="HJ23" i="99"/>
  <c r="HJ23" i="81"/>
  <c r="HJ23" i="75"/>
  <c r="HJ23" i="18"/>
  <c r="HJ23" i="72"/>
  <c r="HJ23" i="71"/>
  <c r="HJ23" i="98"/>
  <c r="HF23" i="145"/>
  <c r="HF23" i="144"/>
  <c r="HF23" i="143"/>
  <c r="HF23" i="142"/>
  <c r="HF23" i="141"/>
  <c r="HF23" i="75"/>
  <c r="HF23" i="99"/>
  <c r="HF23" i="81"/>
  <c r="HF23" i="18"/>
  <c r="HF23" i="72"/>
  <c r="HF23" i="71"/>
  <c r="HF23" i="98"/>
  <c r="HB23" i="145"/>
  <c r="HB23" i="144"/>
  <c r="HB23" i="143"/>
  <c r="HB23" i="141"/>
  <c r="HB23" i="75"/>
  <c r="HB23" i="99"/>
  <c r="HB23" i="81"/>
  <c r="HB23" i="18"/>
  <c r="HB23" i="142"/>
  <c r="HB23" i="72"/>
  <c r="HB23" i="71"/>
  <c r="HB23" i="98"/>
  <c r="GX23" i="145"/>
  <c r="GX23" i="144"/>
  <c r="GX23" i="143"/>
  <c r="GX23" i="142"/>
  <c r="GX23" i="141"/>
  <c r="GX23" i="99"/>
  <c r="GX23" i="81"/>
  <c r="GX23" i="18"/>
  <c r="GX23" i="75"/>
  <c r="GX23" i="72"/>
  <c r="GX23" i="71"/>
  <c r="GX23" i="98"/>
  <c r="GT23" i="145"/>
  <c r="GT23" i="144"/>
  <c r="GT23" i="143"/>
  <c r="GT23" i="75"/>
  <c r="GT23" i="142"/>
  <c r="GT23" i="141"/>
  <c r="GT23" i="81"/>
  <c r="GT23" i="18"/>
  <c r="GT23" i="99"/>
  <c r="GT23" i="72"/>
  <c r="GT23" i="71"/>
  <c r="GT23" i="98"/>
  <c r="GP23" i="145"/>
  <c r="GP23" i="144"/>
  <c r="GP23" i="143"/>
  <c r="GP23" i="142"/>
  <c r="GP23" i="75"/>
  <c r="GP23" i="141"/>
  <c r="GP23" i="81"/>
  <c r="GP23" i="99"/>
  <c r="GP23" i="72"/>
  <c r="GP23" i="18"/>
  <c r="GP23" i="71"/>
  <c r="GP23" i="98"/>
  <c r="GL23" i="145"/>
  <c r="GL23" i="144"/>
  <c r="GL23" i="143"/>
  <c r="GL23" i="75"/>
  <c r="GL23" i="81"/>
  <c r="GL23" i="142"/>
  <c r="GL23" i="99"/>
  <c r="GL23" i="141"/>
  <c r="GL23" i="72"/>
  <c r="GL23" i="18"/>
  <c r="GL23" i="71"/>
  <c r="GL23" i="98"/>
  <c r="GH23" i="145"/>
  <c r="GH23" i="144"/>
  <c r="GH23" i="143"/>
  <c r="GH23" i="75"/>
  <c r="GH23" i="142"/>
  <c r="GH23" i="81"/>
  <c r="GH23" i="141"/>
  <c r="GH23" i="72"/>
  <c r="GH23" i="18"/>
  <c r="GH23" i="99"/>
  <c r="GH23" i="71"/>
  <c r="GH23" i="98"/>
  <c r="GD23" i="145"/>
  <c r="GD23" i="144"/>
  <c r="GD23" i="143"/>
  <c r="GD23" i="75"/>
  <c r="GD23" i="142"/>
  <c r="GD23" i="141"/>
  <c r="GD23" i="81"/>
  <c r="GD23" i="72"/>
  <c r="GD23" i="18"/>
  <c r="GD23" i="99"/>
  <c r="GD23" i="71"/>
  <c r="GD23" i="98"/>
  <c r="FZ23" i="145"/>
  <c r="FZ23" i="144"/>
  <c r="FZ23" i="143"/>
  <c r="FZ23" i="142"/>
  <c r="FZ23" i="75"/>
  <c r="FZ23" i="141"/>
  <c r="FZ23" i="81"/>
  <c r="FZ23" i="99"/>
  <c r="FZ23" i="72"/>
  <c r="FZ23" i="18"/>
  <c r="FZ23" i="71"/>
  <c r="FZ23" i="98"/>
  <c r="FV23" i="145"/>
  <c r="FV23" i="144"/>
  <c r="FV23" i="143"/>
  <c r="FV23" i="75"/>
  <c r="FV23" i="142"/>
  <c r="FV23" i="81"/>
  <c r="FV23" i="141"/>
  <c r="FV23" i="99"/>
  <c r="FV23" i="72"/>
  <c r="FV23" i="18"/>
  <c r="FV23" i="71"/>
  <c r="FV23" i="98"/>
  <c r="FR23" i="145"/>
  <c r="FR23" i="144"/>
  <c r="FR23" i="142"/>
  <c r="FR23" i="143"/>
  <c r="FR23" i="75"/>
  <c r="FR23" i="81"/>
  <c r="FR23" i="141"/>
  <c r="FR23" i="72"/>
  <c r="FR23" i="18"/>
  <c r="FR23" i="99"/>
  <c r="FR23" i="71"/>
  <c r="FR23" i="98"/>
  <c r="FN23" i="145"/>
  <c r="FN23" i="144"/>
  <c r="FN23" i="143"/>
  <c r="FN23" i="142"/>
  <c r="FN23" i="75"/>
  <c r="FN23" i="141"/>
  <c r="FN23" i="81"/>
  <c r="FN23" i="72"/>
  <c r="FN23" i="18"/>
  <c r="FN23" i="99"/>
  <c r="FN23" i="71"/>
  <c r="FN23" i="98"/>
  <c r="FJ23" i="145"/>
  <c r="FJ23" i="144"/>
  <c r="FJ23" i="143"/>
  <c r="FJ23" i="142"/>
  <c r="FJ23" i="75"/>
  <c r="FJ23" i="141"/>
  <c r="FJ23" i="81"/>
  <c r="FJ23" i="99"/>
  <c r="FJ23" i="72"/>
  <c r="FJ23" i="18"/>
  <c r="FJ23" i="71"/>
  <c r="FJ23" i="98"/>
  <c r="FF23" i="145"/>
  <c r="FF23" i="144"/>
  <c r="FF23" i="142"/>
  <c r="FF23" i="75"/>
  <c r="FF23" i="141"/>
  <c r="FF23" i="143"/>
  <c r="FF23" i="81"/>
  <c r="FF23" i="99"/>
  <c r="FF23" i="72"/>
  <c r="FF23" i="18"/>
  <c r="FF23" i="71"/>
  <c r="FF23" i="98"/>
  <c r="FB23" i="145"/>
  <c r="FB23" i="144"/>
  <c r="FB23" i="142"/>
  <c r="FB23" i="143"/>
  <c r="FB23" i="75"/>
  <c r="FB23" i="141"/>
  <c r="FB23" i="81"/>
  <c r="FB23" i="72"/>
  <c r="FB23" i="99"/>
  <c r="FB23" i="18"/>
  <c r="FB23" i="71"/>
  <c r="FB23" i="98"/>
  <c r="EX23" i="145"/>
  <c r="EX23" i="144"/>
  <c r="EX23" i="143"/>
  <c r="EX23" i="142"/>
  <c r="EX23" i="75"/>
  <c r="EX23" i="141"/>
  <c r="EX23" i="81"/>
  <c r="EX23" i="99"/>
  <c r="EX23" i="72"/>
  <c r="EX23" i="18"/>
  <c r="EX23" i="71"/>
  <c r="EX23" i="98"/>
  <c r="ET23" i="145"/>
  <c r="ET23" i="144"/>
  <c r="ET23" i="143"/>
  <c r="ET23" i="142"/>
  <c r="ET23" i="75"/>
  <c r="ET23" i="141"/>
  <c r="ET23" i="81"/>
  <c r="ET23" i="99"/>
  <c r="ET23" i="72"/>
  <c r="ET23" i="18"/>
  <c r="ET23" i="71"/>
  <c r="ET23" i="98"/>
  <c r="EP23" i="145"/>
  <c r="EP23" i="144"/>
  <c r="EP23" i="142"/>
  <c r="EP23" i="75"/>
  <c r="EP23" i="141"/>
  <c r="EP23" i="143"/>
  <c r="EP23" i="81"/>
  <c r="EP23" i="99"/>
  <c r="EP23" i="72"/>
  <c r="EP23" i="18"/>
  <c r="EP23" i="71"/>
  <c r="EP23" i="98"/>
  <c r="EL23" i="145"/>
  <c r="EL23" i="144"/>
  <c r="EL23" i="142"/>
  <c r="EL23" i="143"/>
  <c r="EL23" i="141"/>
  <c r="EL23" i="75"/>
  <c r="EL23" i="81"/>
  <c r="EL23" i="72"/>
  <c r="EL23" i="99"/>
  <c r="EL23" i="18"/>
  <c r="EL23" i="71"/>
  <c r="EL23" i="98"/>
  <c r="EH23" i="145"/>
  <c r="EH23" i="144"/>
  <c r="EH23" i="143"/>
  <c r="EH23" i="142"/>
  <c r="EH23" i="141"/>
  <c r="EH23" i="75"/>
  <c r="EH23" i="81"/>
  <c r="EH23" i="99"/>
  <c r="EH23" i="72"/>
  <c r="EH23" i="18"/>
  <c r="EH23" i="71"/>
  <c r="EH23" i="98"/>
  <c r="HN22" i="145"/>
  <c r="HN22" i="144"/>
  <c r="HN22" i="143"/>
  <c r="HN22" i="142"/>
  <c r="HN22" i="75"/>
  <c r="HN22" i="99"/>
  <c r="HN22" i="81"/>
  <c r="HN22" i="72"/>
  <c r="HN22" i="141"/>
  <c r="HN22" i="18"/>
  <c r="HN22" i="71"/>
  <c r="HN22" i="98"/>
  <c r="HJ22" i="145"/>
  <c r="HJ22" i="144"/>
  <c r="HJ22" i="143"/>
  <c r="HJ22" i="142"/>
  <c r="HJ22" i="75"/>
  <c r="HJ22" i="99"/>
  <c r="HJ22" i="141"/>
  <c r="HJ22" i="81"/>
  <c r="HJ22" i="72"/>
  <c r="HJ22" i="18"/>
  <c r="HJ22" i="71"/>
  <c r="HJ22" i="98"/>
  <c r="HF22" i="145"/>
  <c r="HF22" i="144"/>
  <c r="HF22" i="143"/>
  <c r="HF22" i="142"/>
  <c r="HF22" i="75"/>
  <c r="HF22" i="141"/>
  <c r="HF22" i="99"/>
  <c r="HF22" i="81"/>
  <c r="HF22" i="72"/>
  <c r="HF22" i="18"/>
  <c r="HF22" i="71"/>
  <c r="HF22" i="98"/>
  <c r="HB22" i="145"/>
  <c r="HB22" i="144"/>
  <c r="HB22" i="143"/>
  <c r="HB22" i="142"/>
  <c r="HB22" i="75"/>
  <c r="HB22" i="141"/>
  <c r="HB22" i="99"/>
  <c r="HB22" i="81"/>
  <c r="HB22" i="72"/>
  <c r="HB22" i="18"/>
  <c r="HB22" i="71"/>
  <c r="HB22" i="98"/>
  <c r="GX22" i="145"/>
  <c r="GX22" i="144"/>
  <c r="GX22" i="143"/>
  <c r="GX22" i="142"/>
  <c r="GX22" i="75"/>
  <c r="GX22" i="141"/>
  <c r="GX22" i="99"/>
  <c r="GX22" i="81"/>
  <c r="GX22" i="72"/>
  <c r="GX22" i="18"/>
  <c r="GX22" i="71"/>
  <c r="GX22" i="98"/>
  <c r="GT22" i="145"/>
  <c r="GT22" i="144"/>
  <c r="GT22" i="143"/>
  <c r="GT22" i="142"/>
  <c r="GT22" i="141"/>
  <c r="GT22" i="75"/>
  <c r="GT22" i="99"/>
  <c r="GT22" i="81"/>
  <c r="GT22" i="72"/>
  <c r="GT22" i="18"/>
  <c r="GT22" i="71"/>
  <c r="GT22" i="98"/>
  <c r="GP22" i="145"/>
  <c r="GP22" i="144"/>
  <c r="GP22" i="143"/>
  <c r="GP22" i="142"/>
  <c r="GP22" i="75"/>
  <c r="GP22" i="141"/>
  <c r="GP22" i="99"/>
  <c r="GP22" i="81"/>
  <c r="GP22" i="72"/>
  <c r="GP22" i="18"/>
  <c r="GP22" i="71"/>
  <c r="GP22" i="98"/>
  <c r="GL22" i="145"/>
  <c r="GL22" i="144"/>
  <c r="GL22" i="143"/>
  <c r="GL22" i="142"/>
  <c r="GL22" i="75"/>
  <c r="GL22" i="141"/>
  <c r="GL22" i="99"/>
  <c r="GL22" i="81"/>
  <c r="GL22" i="72"/>
  <c r="GL22" i="18"/>
  <c r="GL22" i="71"/>
  <c r="GL22" i="98"/>
  <c r="GH22" i="145"/>
  <c r="GH22" i="144"/>
  <c r="GH22" i="143"/>
  <c r="GH22" i="142"/>
  <c r="GH22" i="75"/>
  <c r="GH22" i="99"/>
  <c r="GH22" i="81"/>
  <c r="GH22" i="72"/>
  <c r="GH22" i="141"/>
  <c r="GH22" i="18"/>
  <c r="GH22" i="71"/>
  <c r="GH22" i="98"/>
  <c r="GD22" i="145"/>
  <c r="GD22" i="144"/>
  <c r="GD22" i="143"/>
  <c r="GD22" i="142"/>
  <c r="GD22" i="75"/>
  <c r="GD22" i="99"/>
  <c r="GD22" i="141"/>
  <c r="GD22" i="81"/>
  <c r="GD22" i="72"/>
  <c r="GD22" i="18"/>
  <c r="GD22" i="71"/>
  <c r="GD22" i="98"/>
  <c r="FZ22" i="145"/>
  <c r="FZ22" i="144"/>
  <c r="FZ22" i="143"/>
  <c r="FZ22" i="142"/>
  <c r="FZ22" i="75"/>
  <c r="FZ22" i="141"/>
  <c r="FZ22" i="99"/>
  <c r="FZ22" i="81"/>
  <c r="FZ22" i="72"/>
  <c r="FZ22" i="18"/>
  <c r="FZ22" i="71"/>
  <c r="FZ22" i="98"/>
  <c r="FV22" i="145"/>
  <c r="FV22" i="144"/>
  <c r="FV22" i="143"/>
  <c r="FV22" i="142"/>
  <c r="FV22" i="75"/>
  <c r="FV22" i="141"/>
  <c r="FV22" i="99"/>
  <c r="FV22" i="81"/>
  <c r="FV22" i="72"/>
  <c r="FV22" i="18"/>
  <c r="FV22" i="71"/>
  <c r="FV22" i="98"/>
  <c r="FR22" i="144"/>
  <c r="FR22" i="143"/>
  <c r="FR22" i="145"/>
  <c r="FR22" i="142"/>
  <c r="FR22" i="75"/>
  <c r="FR22" i="99"/>
  <c r="FR22" i="81"/>
  <c r="FR22" i="141"/>
  <c r="FR22" i="72"/>
  <c r="FR22" i="18"/>
  <c r="FR22" i="71"/>
  <c r="FR22" i="98"/>
  <c r="FN22" i="144"/>
  <c r="FN22" i="143"/>
  <c r="FN22" i="145"/>
  <c r="FN22" i="142"/>
  <c r="FN22" i="75"/>
  <c r="FN22" i="99"/>
  <c r="FN22" i="141"/>
  <c r="FN22" i="81"/>
  <c r="FN22" i="72"/>
  <c r="FN22" i="18"/>
  <c r="FN22" i="71"/>
  <c r="FN22" i="98"/>
  <c r="FJ22" i="144"/>
  <c r="FJ22" i="145"/>
  <c r="FJ22" i="143"/>
  <c r="FJ22" i="142"/>
  <c r="FJ22" i="75"/>
  <c r="FJ22" i="141"/>
  <c r="FJ22" i="99"/>
  <c r="FJ22" i="81"/>
  <c r="FJ22" i="72"/>
  <c r="FJ22" i="18"/>
  <c r="FJ22" i="71"/>
  <c r="FJ22" i="98"/>
  <c r="FF22" i="144"/>
  <c r="FF22" i="145"/>
  <c r="FF22" i="143"/>
  <c r="FF22" i="142"/>
  <c r="FF22" i="75"/>
  <c r="FF22" i="141"/>
  <c r="FF22" i="99"/>
  <c r="FF22" i="81"/>
  <c r="FF22" i="72"/>
  <c r="FF22" i="18"/>
  <c r="FF22" i="71"/>
  <c r="FF22" i="98"/>
  <c r="FB22" i="144"/>
  <c r="FB22" i="143"/>
  <c r="FB22" i="142"/>
  <c r="FB22" i="145"/>
  <c r="FB22" i="75"/>
  <c r="FB22" i="99"/>
  <c r="FB22" i="81"/>
  <c r="FB22" i="141"/>
  <c r="FB22" i="72"/>
  <c r="FB22" i="18"/>
  <c r="FB22" i="71"/>
  <c r="FB22" i="98"/>
  <c r="EX22" i="144"/>
  <c r="EX22" i="143"/>
  <c r="EX22" i="145"/>
  <c r="EX22" i="142"/>
  <c r="EX22" i="75"/>
  <c r="EX22" i="99"/>
  <c r="EX22" i="141"/>
  <c r="EX22" i="81"/>
  <c r="EX22" i="72"/>
  <c r="EX22" i="18"/>
  <c r="EX22" i="71"/>
  <c r="EX22" i="98"/>
  <c r="ET22" i="144"/>
  <c r="ET22" i="145"/>
  <c r="ET22" i="143"/>
  <c r="ET22" i="142"/>
  <c r="ET22" i="75"/>
  <c r="ET22" i="141"/>
  <c r="ET22" i="99"/>
  <c r="ET22" i="81"/>
  <c r="ET22" i="72"/>
  <c r="ET22" i="18"/>
  <c r="ET22" i="71"/>
  <c r="ET22" i="98"/>
  <c r="EP22" i="144"/>
  <c r="EP22" i="145"/>
  <c r="EP22" i="143"/>
  <c r="EP22" i="142"/>
  <c r="EP22" i="75"/>
  <c r="EP22" i="141"/>
  <c r="EP22" i="99"/>
  <c r="EP22" i="81"/>
  <c r="EP22" i="72"/>
  <c r="EP22" i="18"/>
  <c r="EP22" i="71"/>
  <c r="EP22" i="98"/>
  <c r="EL22" i="144"/>
  <c r="EL22" i="143"/>
  <c r="EL22" i="142"/>
  <c r="EL22" i="145"/>
  <c r="EL22" i="75"/>
  <c r="EL22" i="99"/>
  <c r="EL22" i="81"/>
  <c r="EL22" i="72"/>
  <c r="EL22" i="141"/>
  <c r="EL22" i="18"/>
  <c r="EL22" i="71"/>
  <c r="EL22" i="98"/>
  <c r="EH22" i="144"/>
  <c r="EH22" i="143"/>
  <c r="EH22" i="145"/>
  <c r="EH22" i="142"/>
  <c r="EH22" i="99"/>
  <c r="EH22" i="141"/>
  <c r="EH22" i="81"/>
  <c r="EH22" i="72"/>
  <c r="EH22" i="75"/>
  <c r="EH22" i="18"/>
  <c r="EH22" i="71"/>
  <c r="EH22" i="98"/>
  <c r="HN21" i="145"/>
  <c r="HN21" i="144"/>
  <c r="HN21" i="143"/>
  <c r="HN21" i="142"/>
  <c r="HN21" i="141"/>
  <c r="HN21" i="75"/>
  <c r="HN21" i="99"/>
  <c r="HN21" i="81"/>
  <c r="HN21" i="72"/>
  <c r="HN21" i="18"/>
  <c r="HN21" i="71"/>
  <c r="HN21" i="98"/>
  <c r="HJ21" i="145"/>
  <c r="HJ21" i="144"/>
  <c r="HJ21" i="143"/>
  <c r="HJ21" i="142"/>
  <c r="HJ21" i="141"/>
  <c r="HJ21" i="75"/>
  <c r="HJ21" i="99"/>
  <c r="HJ21" i="72"/>
  <c r="HJ21" i="18"/>
  <c r="HJ21" i="81"/>
  <c r="HJ21" i="71"/>
  <c r="HJ21" i="98"/>
  <c r="HF21" i="145"/>
  <c r="HF21" i="144"/>
  <c r="HF21" i="143"/>
  <c r="HF21" i="142"/>
  <c r="HF21" i="141"/>
  <c r="HF21" i="75"/>
  <c r="HF21" i="99"/>
  <c r="HF21" i="72"/>
  <c r="HF21" i="18"/>
  <c r="HF21" i="81"/>
  <c r="HF21" i="71"/>
  <c r="HF21" i="98"/>
  <c r="HB21" i="145"/>
  <c r="HB21" i="144"/>
  <c r="HB21" i="143"/>
  <c r="HB21" i="142"/>
  <c r="HB21" i="141"/>
  <c r="HB21" i="75"/>
  <c r="HB21" i="99"/>
  <c r="HB21" i="81"/>
  <c r="HB21" i="72"/>
  <c r="HB21" i="18"/>
  <c r="HB21" i="71"/>
  <c r="HB21" i="98"/>
  <c r="GX21" i="145"/>
  <c r="GX21" i="144"/>
  <c r="GX21" i="143"/>
  <c r="GX21" i="142"/>
  <c r="GX21" i="141"/>
  <c r="GX21" i="75"/>
  <c r="GX21" i="99"/>
  <c r="GX21" i="81"/>
  <c r="GX21" i="72"/>
  <c r="GX21" i="18"/>
  <c r="GX21" i="71"/>
  <c r="GX21" i="98"/>
  <c r="GT21" i="145"/>
  <c r="GT21" i="144"/>
  <c r="GT21" i="143"/>
  <c r="GT21" i="142"/>
  <c r="GT21" i="141"/>
  <c r="GT21" i="75"/>
  <c r="GT21" i="99"/>
  <c r="GT21" i="72"/>
  <c r="GT21" i="18"/>
  <c r="GT21" i="81"/>
  <c r="GT21" i="71"/>
  <c r="GT21" i="98"/>
  <c r="GP21" i="145"/>
  <c r="GP21" i="144"/>
  <c r="GP21" i="143"/>
  <c r="GP21" i="142"/>
  <c r="GP21" i="75"/>
  <c r="GP21" i="141"/>
  <c r="GP21" i="99"/>
  <c r="GP21" i="18"/>
  <c r="GP21" i="81"/>
  <c r="GP21" i="72"/>
  <c r="GP21" i="71"/>
  <c r="GP21" i="98"/>
  <c r="GL21" i="145"/>
  <c r="GL21" i="144"/>
  <c r="GL21" i="143"/>
  <c r="GL21" i="142"/>
  <c r="GL21" i="75"/>
  <c r="GL21" i="141"/>
  <c r="GL21" i="81"/>
  <c r="GL21" i="18"/>
  <c r="GL21" i="99"/>
  <c r="GL21" i="72"/>
  <c r="GL21" i="71"/>
  <c r="GL21" i="98"/>
  <c r="GH21" i="145"/>
  <c r="GH21" i="144"/>
  <c r="GH21" i="143"/>
  <c r="GH21" i="142"/>
  <c r="GH21" i="75"/>
  <c r="GH21" i="141"/>
  <c r="GH21" i="81"/>
  <c r="GH21" i="18"/>
  <c r="GH21" i="99"/>
  <c r="GH21" i="72"/>
  <c r="GH21" i="71"/>
  <c r="GH21" i="98"/>
  <c r="GD21" i="145"/>
  <c r="GD21" i="144"/>
  <c r="GD21" i="143"/>
  <c r="GD21" i="142"/>
  <c r="GD21" i="75"/>
  <c r="GD21" i="141"/>
  <c r="GD21" i="99"/>
  <c r="GD21" i="18"/>
  <c r="GD21" i="81"/>
  <c r="GD21" i="72"/>
  <c r="GD21" i="71"/>
  <c r="GD21" i="98"/>
  <c r="FZ21" i="145"/>
  <c r="FZ21" i="144"/>
  <c r="FZ21" i="142"/>
  <c r="FZ21" i="75"/>
  <c r="FZ21" i="141"/>
  <c r="FZ21" i="143"/>
  <c r="FZ21" i="99"/>
  <c r="FZ21" i="18"/>
  <c r="FZ21" i="81"/>
  <c r="FZ21" i="72"/>
  <c r="FZ21" i="71"/>
  <c r="FZ21" i="98"/>
  <c r="FV21" i="145"/>
  <c r="FV21" i="144"/>
  <c r="FV21" i="142"/>
  <c r="FV21" i="143"/>
  <c r="FV21" i="75"/>
  <c r="FV21" i="141"/>
  <c r="FV21" i="81"/>
  <c r="FV21" i="18"/>
  <c r="FV21" i="99"/>
  <c r="FV21" i="72"/>
  <c r="FV21" i="71"/>
  <c r="FV21" i="98"/>
  <c r="FR21" i="145"/>
  <c r="FR21" i="144"/>
  <c r="FR21" i="143"/>
  <c r="FR21" i="75"/>
  <c r="FR21" i="142"/>
  <c r="FR21" i="141"/>
  <c r="FR21" i="81"/>
  <c r="FR21" i="18"/>
  <c r="FR21" i="99"/>
  <c r="FR21" i="72"/>
  <c r="FR21" i="71"/>
  <c r="FR21" i="98"/>
  <c r="FN21" i="145"/>
  <c r="FN21" i="143"/>
  <c r="FN21" i="144"/>
  <c r="FN21" i="75"/>
  <c r="FN21" i="142"/>
  <c r="FN21" i="141"/>
  <c r="FN21" i="99"/>
  <c r="FN21" i="18"/>
  <c r="FN21" i="81"/>
  <c r="FN21" i="72"/>
  <c r="FN21" i="71"/>
  <c r="FN21" i="98"/>
  <c r="FJ21" i="145"/>
  <c r="FJ21" i="144"/>
  <c r="FJ21" i="142"/>
  <c r="FJ21" i="75"/>
  <c r="FJ21" i="141"/>
  <c r="FJ21" i="143"/>
  <c r="FJ21" i="99"/>
  <c r="FJ21" i="81"/>
  <c r="FJ21" i="72"/>
  <c r="FJ21" i="18"/>
  <c r="FJ21" i="71"/>
  <c r="FJ21" i="98"/>
  <c r="FF21" i="145"/>
  <c r="FF21" i="144"/>
  <c r="FF21" i="143"/>
  <c r="FF21" i="75"/>
  <c r="FF21" i="141"/>
  <c r="FF21" i="81"/>
  <c r="FF21" i="142"/>
  <c r="FF21" i="99"/>
  <c r="FF21" i="72"/>
  <c r="FF21" i="18"/>
  <c r="FF21" i="71"/>
  <c r="FF21" i="98"/>
  <c r="FB21" i="145"/>
  <c r="FB21" i="144"/>
  <c r="FB21" i="143"/>
  <c r="FB21" i="75"/>
  <c r="FB21" i="141"/>
  <c r="FB21" i="142"/>
  <c r="FB21" i="81"/>
  <c r="FB21" i="99"/>
  <c r="FB21" i="72"/>
  <c r="FB21" i="18"/>
  <c r="FB21" i="71"/>
  <c r="FB21" i="98"/>
  <c r="EX21" i="145"/>
  <c r="EX21" i="143"/>
  <c r="EX21" i="144"/>
  <c r="EX21" i="75"/>
  <c r="EX21" i="142"/>
  <c r="EX21" i="141"/>
  <c r="EX21" i="99"/>
  <c r="EX21" i="72"/>
  <c r="EX21" i="81"/>
  <c r="EX21" i="18"/>
  <c r="EX21" i="71"/>
  <c r="EX21" i="98"/>
  <c r="ET21" i="145"/>
  <c r="ET21" i="144"/>
  <c r="ET21" i="142"/>
  <c r="ET21" i="75"/>
  <c r="ET21" i="143"/>
  <c r="ET21" i="141"/>
  <c r="ET21" i="99"/>
  <c r="ET21" i="81"/>
  <c r="ET21" i="72"/>
  <c r="ET21" i="18"/>
  <c r="ET21" i="71"/>
  <c r="ET21" i="98"/>
  <c r="EP21" i="145"/>
  <c r="EP21" i="144"/>
  <c r="EP21" i="143"/>
  <c r="EP21" i="75"/>
  <c r="EP21" i="141"/>
  <c r="EP21" i="142"/>
  <c r="EP21" i="81"/>
  <c r="EP21" i="72"/>
  <c r="EP21" i="99"/>
  <c r="EP21" i="18"/>
  <c r="EP21" i="71"/>
  <c r="EP21" i="98"/>
  <c r="EL21" i="145"/>
  <c r="EL21" i="144"/>
  <c r="EL21" i="143"/>
  <c r="EL21" i="141"/>
  <c r="EL21" i="142"/>
  <c r="EL21" i="75"/>
  <c r="EL21" i="81"/>
  <c r="EL21" i="99"/>
  <c r="EL21" i="72"/>
  <c r="EL21" i="18"/>
  <c r="EL21" i="71"/>
  <c r="EL21" i="98"/>
  <c r="EH21" i="145"/>
  <c r="EH21" i="144"/>
  <c r="EH21" i="143"/>
  <c r="EH21" i="142"/>
  <c r="EH21" i="141"/>
  <c r="EH21" i="75"/>
  <c r="EH21" i="99"/>
  <c r="EH21" i="72"/>
  <c r="EH21" i="81"/>
  <c r="EH21" i="18"/>
  <c r="EH21" i="71"/>
  <c r="EH21" i="98"/>
  <c r="HN20" i="145"/>
  <c r="HN20" i="144"/>
  <c r="HN20" i="143"/>
  <c r="HN20" i="142"/>
  <c r="HN20" i="75"/>
  <c r="HN20" i="81"/>
  <c r="HN20" i="99"/>
  <c r="HN20" i="141"/>
  <c r="HN20" i="72"/>
  <c r="HN20" i="18"/>
  <c r="HN20" i="71"/>
  <c r="HN20" i="98"/>
  <c r="HJ20" i="145"/>
  <c r="HJ20" i="144"/>
  <c r="HJ20" i="143"/>
  <c r="HJ20" i="142"/>
  <c r="HJ20" i="75"/>
  <c r="HJ20" i="81"/>
  <c r="HJ20" i="141"/>
  <c r="HJ20" i="99"/>
  <c r="HJ20" i="72"/>
  <c r="HJ20" i="18"/>
  <c r="HJ20" i="71"/>
  <c r="HJ20" i="98"/>
  <c r="HF20" i="145"/>
  <c r="HF20" i="144"/>
  <c r="HF20" i="143"/>
  <c r="HF20" i="142"/>
  <c r="HF20" i="75"/>
  <c r="HF20" i="81"/>
  <c r="HF20" i="99"/>
  <c r="HF20" i="72"/>
  <c r="HF20" i="141"/>
  <c r="HF20" i="18"/>
  <c r="HF20" i="71"/>
  <c r="HF20" i="98"/>
  <c r="HB20" i="145"/>
  <c r="HB20" i="144"/>
  <c r="HB20" i="143"/>
  <c r="HB20" i="142"/>
  <c r="HB20" i="75"/>
  <c r="HB20" i="81"/>
  <c r="HB20" i="99"/>
  <c r="HB20" i="141"/>
  <c r="HB20" i="72"/>
  <c r="HB20" i="18"/>
  <c r="HB20" i="71"/>
  <c r="HB20" i="98"/>
  <c r="GX20" i="145"/>
  <c r="GX20" i="144"/>
  <c r="GX20" i="143"/>
  <c r="GX20" i="142"/>
  <c r="GX20" i="75"/>
  <c r="GX20" i="81"/>
  <c r="GX20" i="141"/>
  <c r="GX20" i="99"/>
  <c r="GX20" i="72"/>
  <c r="GX20" i="18"/>
  <c r="GX20" i="71"/>
  <c r="GX20" i="98"/>
  <c r="GT20" i="145"/>
  <c r="GT20" i="144"/>
  <c r="GT20" i="143"/>
  <c r="GT20" i="142"/>
  <c r="GT20" i="75"/>
  <c r="GT20" i="141"/>
  <c r="GT20" i="81"/>
  <c r="GT20" i="99"/>
  <c r="GT20" i="72"/>
  <c r="GT20" i="18"/>
  <c r="GT20" i="71"/>
  <c r="GT20" i="98"/>
  <c r="GP20" i="145"/>
  <c r="GP20" i="144"/>
  <c r="GP20" i="143"/>
  <c r="GP20" i="142"/>
  <c r="GP20" i="75"/>
  <c r="GP20" i="81"/>
  <c r="GP20" i="99"/>
  <c r="GP20" i="141"/>
  <c r="GP20" i="72"/>
  <c r="GP20" i="18"/>
  <c r="GP20" i="71"/>
  <c r="GP20" i="98"/>
  <c r="GL20" i="145"/>
  <c r="GL20" i="144"/>
  <c r="GL20" i="143"/>
  <c r="GL20" i="142"/>
  <c r="GL20" i="75"/>
  <c r="GL20" i="81"/>
  <c r="GL20" i="99"/>
  <c r="GL20" i="141"/>
  <c r="GL20" i="72"/>
  <c r="GL20" i="18"/>
  <c r="GL20" i="71"/>
  <c r="GL20" i="98"/>
  <c r="GH20" i="145"/>
  <c r="GH20" i="144"/>
  <c r="GH20" i="143"/>
  <c r="GH20" i="142"/>
  <c r="GH20" i="75"/>
  <c r="GH20" i="81"/>
  <c r="GH20" i="141"/>
  <c r="GH20" i="99"/>
  <c r="GH20" i="72"/>
  <c r="GH20" i="18"/>
  <c r="GH20" i="71"/>
  <c r="GH20" i="98"/>
  <c r="GD20" i="145"/>
  <c r="GD20" i="144"/>
  <c r="GD20" i="143"/>
  <c r="GD20" i="142"/>
  <c r="GD20" i="75"/>
  <c r="GD20" i="141"/>
  <c r="GD20" i="81"/>
  <c r="GD20" i="99"/>
  <c r="GD20" i="72"/>
  <c r="GD20" i="18"/>
  <c r="GD20" i="71"/>
  <c r="GD20" i="98"/>
  <c r="FZ20" i="145"/>
  <c r="FZ20" i="144"/>
  <c r="FZ20" i="143"/>
  <c r="FZ20" i="142"/>
  <c r="FZ20" i="75"/>
  <c r="FZ20" i="81"/>
  <c r="FZ20" i="99"/>
  <c r="FZ20" i="72"/>
  <c r="FZ20" i="141"/>
  <c r="FZ20" i="18"/>
  <c r="FZ20" i="71"/>
  <c r="FZ20" i="98"/>
  <c r="FV20" i="145"/>
  <c r="FV20" i="144"/>
  <c r="FV20" i="143"/>
  <c r="FV20" i="142"/>
  <c r="FV20" i="75"/>
  <c r="FV20" i="81"/>
  <c r="FV20" i="99"/>
  <c r="FV20" i="141"/>
  <c r="FV20" i="72"/>
  <c r="FV20" i="18"/>
  <c r="FV20" i="71"/>
  <c r="FV20" i="98"/>
  <c r="FR20" i="145"/>
  <c r="FR20" i="144"/>
  <c r="FR20" i="143"/>
  <c r="FR20" i="142"/>
  <c r="FR20" i="75"/>
  <c r="FR20" i="81"/>
  <c r="FR20" i="141"/>
  <c r="FR20" i="99"/>
  <c r="FR20" i="72"/>
  <c r="FR20" i="18"/>
  <c r="FR20" i="71"/>
  <c r="FR20" i="98"/>
  <c r="FN20" i="145"/>
  <c r="FN20" i="144"/>
  <c r="FN20" i="143"/>
  <c r="FN20" i="142"/>
  <c r="FN20" i="75"/>
  <c r="FN20" i="81"/>
  <c r="FN20" i="99"/>
  <c r="FN20" i="141"/>
  <c r="FN20" i="72"/>
  <c r="FN20" i="18"/>
  <c r="FN20" i="71"/>
  <c r="FN20" i="98"/>
  <c r="FJ20" i="145"/>
  <c r="FJ20" i="144"/>
  <c r="FJ20" i="143"/>
  <c r="FJ20" i="142"/>
  <c r="FJ20" i="75"/>
  <c r="FJ20" i="81"/>
  <c r="FJ20" i="99"/>
  <c r="FJ20" i="141"/>
  <c r="FJ20" i="72"/>
  <c r="FJ20" i="18"/>
  <c r="FJ20" i="71"/>
  <c r="FJ20" i="98"/>
  <c r="FF20" i="145"/>
  <c r="FF20" i="144"/>
  <c r="FF20" i="143"/>
  <c r="FF20" i="142"/>
  <c r="FF20" i="75"/>
  <c r="FF20" i="81"/>
  <c r="FF20" i="141"/>
  <c r="FF20" i="99"/>
  <c r="FF20" i="72"/>
  <c r="FF20" i="18"/>
  <c r="FF20" i="71"/>
  <c r="FF20" i="98"/>
  <c r="FB20" i="145"/>
  <c r="FB20" i="144"/>
  <c r="FB20" i="143"/>
  <c r="FB20" i="142"/>
  <c r="FB20" i="75"/>
  <c r="FB20" i="141"/>
  <c r="FB20" i="81"/>
  <c r="FB20" i="99"/>
  <c r="FB20" i="72"/>
  <c r="FB20" i="18"/>
  <c r="FB20" i="71"/>
  <c r="FB20" i="98"/>
  <c r="EX20" i="145"/>
  <c r="EX20" i="144"/>
  <c r="EX20" i="143"/>
  <c r="EX20" i="142"/>
  <c r="EX20" i="75"/>
  <c r="EX20" i="81"/>
  <c r="EX20" i="99"/>
  <c r="EX20" i="72"/>
  <c r="EX20" i="141"/>
  <c r="EX20" i="18"/>
  <c r="EX20" i="71"/>
  <c r="EX20" i="98"/>
  <c r="ET20" i="145"/>
  <c r="ET20" i="144"/>
  <c r="ET20" i="143"/>
  <c r="ET20" i="142"/>
  <c r="ET20" i="75"/>
  <c r="ET20" i="81"/>
  <c r="ET20" i="99"/>
  <c r="ET20" i="141"/>
  <c r="ET20" i="72"/>
  <c r="ET20" i="18"/>
  <c r="ET20" i="71"/>
  <c r="ET20" i="98"/>
  <c r="EP20" i="145"/>
  <c r="EP20" i="144"/>
  <c r="EP20" i="143"/>
  <c r="EP20" i="142"/>
  <c r="EP20" i="75"/>
  <c r="EP20" i="81"/>
  <c r="EP20" i="141"/>
  <c r="EP20" i="99"/>
  <c r="EP20" i="72"/>
  <c r="EP20" i="18"/>
  <c r="EP20" i="71"/>
  <c r="EP20" i="98"/>
  <c r="EL20" i="145"/>
  <c r="EL20" i="144"/>
  <c r="EL20" i="143"/>
  <c r="EL20" i="142"/>
  <c r="EL20" i="141"/>
  <c r="EL20" i="81"/>
  <c r="EL20" i="75"/>
  <c r="EL20" i="99"/>
  <c r="EL20" i="72"/>
  <c r="EL20" i="18"/>
  <c r="EL20" i="71"/>
  <c r="EL20" i="98"/>
  <c r="EH20" i="145"/>
  <c r="EH20" i="144"/>
  <c r="EH20" i="143"/>
  <c r="EH20" i="142"/>
  <c r="EH20" i="81"/>
  <c r="EH20" i="99"/>
  <c r="EH20" i="72"/>
  <c r="EH20" i="75"/>
  <c r="EH20" i="141"/>
  <c r="EH20" i="18"/>
  <c r="EH20" i="71"/>
  <c r="EH20" i="98"/>
  <c r="HN18" i="145"/>
  <c r="HN18" i="144"/>
  <c r="HN18" i="143"/>
  <c r="HN18" i="142"/>
  <c r="HN18" i="141"/>
  <c r="HN18" i="75"/>
  <c r="HN18" i="99"/>
  <c r="HN18" i="81"/>
  <c r="HN18" i="18"/>
  <c r="HN18" i="72"/>
  <c r="HN18" i="71"/>
  <c r="HN18" i="98"/>
  <c r="HJ18" i="145"/>
  <c r="HJ18" i="144"/>
  <c r="HJ18" i="143"/>
  <c r="HJ18" i="142"/>
  <c r="HJ18" i="141"/>
  <c r="HJ18" i="99"/>
  <c r="HJ18" i="81"/>
  <c r="HJ18" i="18"/>
  <c r="HJ18" i="75"/>
  <c r="HJ18" i="72"/>
  <c r="HJ18" i="71"/>
  <c r="HJ18" i="98"/>
  <c r="HF18" i="145"/>
  <c r="HF18" i="144"/>
  <c r="HF18" i="143"/>
  <c r="HF18" i="142"/>
  <c r="HF18" i="141"/>
  <c r="HF18" i="99"/>
  <c r="HF18" i="81"/>
  <c r="HF18" i="75"/>
  <c r="HF18" i="18"/>
  <c r="HF18" i="72"/>
  <c r="HF18" i="71"/>
  <c r="HF18" i="98"/>
  <c r="HB18" i="145"/>
  <c r="HB18" i="144"/>
  <c r="HB18" i="143"/>
  <c r="HB18" i="142"/>
  <c r="HB18" i="141"/>
  <c r="HB18" i="75"/>
  <c r="HB18" i="99"/>
  <c r="HB18" i="81"/>
  <c r="HB18" i="18"/>
  <c r="HB18" i="72"/>
  <c r="HB18" i="71"/>
  <c r="HB18" i="98"/>
  <c r="GX18" i="145"/>
  <c r="GX18" i="144"/>
  <c r="GX18" i="143"/>
  <c r="GX18" i="141"/>
  <c r="GX18" i="75"/>
  <c r="GX18" i="99"/>
  <c r="GX18" i="81"/>
  <c r="GX18" i="142"/>
  <c r="GX18" i="18"/>
  <c r="GX18" i="72"/>
  <c r="GX18" i="71"/>
  <c r="GX18" i="98"/>
  <c r="GT18" i="145"/>
  <c r="GT18" i="144"/>
  <c r="GT18" i="143"/>
  <c r="GT18" i="75"/>
  <c r="GT18" i="142"/>
  <c r="GT18" i="141"/>
  <c r="GT18" i="81"/>
  <c r="GT18" i="99"/>
  <c r="GT18" i="18"/>
  <c r="GT18" i="72"/>
  <c r="GT18" i="71"/>
  <c r="GT18" i="98"/>
  <c r="GP18" i="145"/>
  <c r="GP18" i="144"/>
  <c r="GP18" i="143"/>
  <c r="GP18" i="75"/>
  <c r="GP18" i="142"/>
  <c r="GP18" i="141"/>
  <c r="GP18" i="81"/>
  <c r="GP18" i="72"/>
  <c r="GP18" i="18"/>
  <c r="GP18" i="99"/>
  <c r="GP18" i="71"/>
  <c r="GP18" i="98"/>
  <c r="GL18" i="145"/>
  <c r="GL18" i="144"/>
  <c r="GL18" i="143"/>
  <c r="GL18" i="142"/>
  <c r="GL18" i="75"/>
  <c r="GL18" i="81"/>
  <c r="GL18" i="72"/>
  <c r="GL18" i="18"/>
  <c r="GL18" i="141"/>
  <c r="GL18" i="99"/>
  <c r="GL18" i="71"/>
  <c r="GL18" i="98"/>
  <c r="GH18" i="145"/>
  <c r="GH18" i="144"/>
  <c r="GH18" i="143"/>
  <c r="GH18" i="75"/>
  <c r="GH18" i="142"/>
  <c r="GH18" i="81"/>
  <c r="GH18" i="141"/>
  <c r="GH18" i="99"/>
  <c r="GH18" i="72"/>
  <c r="GH18" i="18"/>
  <c r="GH18" i="71"/>
  <c r="GH18" i="98"/>
  <c r="GD18" i="145"/>
  <c r="GD18" i="144"/>
  <c r="GD18" i="75"/>
  <c r="GD18" i="143"/>
  <c r="GD18" i="142"/>
  <c r="GD18" i="141"/>
  <c r="GD18" i="81"/>
  <c r="GD18" i="99"/>
  <c r="GD18" i="72"/>
  <c r="GD18" i="18"/>
  <c r="GD18" i="71"/>
  <c r="GD18" i="98"/>
  <c r="FZ18" i="145"/>
  <c r="FZ18" i="144"/>
  <c r="FZ18" i="143"/>
  <c r="FZ18" i="75"/>
  <c r="FZ18" i="142"/>
  <c r="FZ18" i="141"/>
  <c r="FZ18" i="81"/>
  <c r="FZ18" i="72"/>
  <c r="FZ18" i="18"/>
  <c r="FZ18" i="99"/>
  <c r="FZ18" i="71"/>
  <c r="FZ18" i="98"/>
  <c r="FV18" i="145"/>
  <c r="FV18" i="144"/>
  <c r="FV18" i="143"/>
  <c r="FV18" i="142"/>
  <c r="FV18" i="75"/>
  <c r="FV18" i="81"/>
  <c r="FV18" i="141"/>
  <c r="FV18" i="72"/>
  <c r="FV18" i="18"/>
  <c r="FV18" i="99"/>
  <c r="FV18" i="71"/>
  <c r="FV18" i="98"/>
  <c r="FR18" i="145"/>
  <c r="FR18" i="144"/>
  <c r="FR18" i="143"/>
  <c r="FR18" i="142"/>
  <c r="FR18" i="75"/>
  <c r="FR18" i="81"/>
  <c r="FR18" i="141"/>
  <c r="FR18" i="99"/>
  <c r="FR18" i="72"/>
  <c r="FR18" i="18"/>
  <c r="FR18" i="71"/>
  <c r="FR18" i="98"/>
  <c r="FN18" i="145"/>
  <c r="FN18" i="144"/>
  <c r="FN18" i="142"/>
  <c r="FN18" i="75"/>
  <c r="FN18" i="143"/>
  <c r="FN18" i="141"/>
  <c r="FN18" i="81"/>
  <c r="FN18" i="99"/>
  <c r="FN18" i="72"/>
  <c r="FN18" i="18"/>
  <c r="FN18" i="71"/>
  <c r="FN18" i="98"/>
  <c r="FJ18" i="145"/>
  <c r="FJ18" i="144"/>
  <c r="FJ18" i="142"/>
  <c r="FJ18" i="143"/>
  <c r="FJ18" i="75"/>
  <c r="FJ18" i="141"/>
  <c r="FJ18" i="81"/>
  <c r="FJ18" i="72"/>
  <c r="FJ18" i="99"/>
  <c r="FJ18" i="18"/>
  <c r="FJ18" i="71"/>
  <c r="FJ18" i="98"/>
  <c r="FF18" i="145"/>
  <c r="FF18" i="144"/>
  <c r="FF18" i="143"/>
  <c r="FF18" i="142"/>
  <c r="FF18" i="75"/>
  <c r="FF18" i="141"/>
  <c r="FF18" i="81"/>
  <c r="FF18" i="72"/>
  <c r="FF18" i="99"/>
  <c r="FF18" i="18"/>
  <c r="FF18" i="71"/>
  <c r="FF18" i="98"/>
  <c r="FB18" i="145"/>
  <c r="FB18" i="144"/>
  <c r="FB18" i="143"/>
  <c r="FB18" i="142"/>
  <c r="FB18" i="75"/>
  <c r="FB18" i="141"/>
  <c r="FB18" i="81"/>
  <c r="FB18" i="99"/>
  <c r="FB18" i="72"/>
  <c r="FB18" i="18"/>
  <c r="FB18" i="71"/>
  <c r="FB18" i="98"/>
  <c r="EX18" i="145"/>
  <c r="EX18" i="144"/>
  <c r="EX18" i="142"/>
  <c r="EX18" i="143"/>
  <c r="EX18" i="75"/>
  <c r="EX18" i="141"/>
  <c r="EX18" i="81"/>
  <c r="EX18" i="99"/>
  <c r="EX18" i="72"/>
  <c r="EX18" i="18"/>
  <c r="EX18" i="71"/>
  <c r="EX18" i="98"/>
  <c r="ET18" i="145"/>
  <c r="ET18" i="144"/>
  <c r="ET18" i="142"/>
  <c r="ET18" i="143"/>
  <c r="ET18" i="75"/>
  <c r="ET18" i="141"/>
  <c r="ET18" i="81"/>
  <c r="ET18" i="72"/>
  <c r="ET18" i="99"/>
  <c r="ET18" i="18"/>
  <c r="ET18" i="71"/>
  <c r="ET18" i="98"/>
  <c r="EP18" i="145"/>
  <c r="EP18" i="144"/>
  <c r="EP18" i="143"/>
  <c r="EP18" i="142"/>
  <c r="EP18" i="75"/>
  <c r="EP18" i="141"/>
  <c r="EP18" i="81"/>
  <c r="EP18" i="99"/>
  <c r="EP18" i="72"/>
  <c r="EP18" i="18"/>
  <c r="EP18" i="71"/>
  <c r="EP18" i="98"/>
  <c r="EL18" i="145"/>
  <c r="EL18" i="144"/>
  <c r="EL18" i="143"/>
  <c r="EL18" i="142"/>
  <c r="EL18" i="141"/>
  <c r="EL18" i="75"/>
  <c r="EL18" i="81"/>
  <c r="EL18" i="99"/>
  <c r="EL18" i="72"/>
  <c r="EL18" i="18"/>
  <c r="EL18" i="71"/>
  <c r="EL18" i="98"/>
  <c r="EH18" i="145"/>
  <c r="EH18" i="144"/>
  <c r="EH18" i="142"/>
  <c r="EH18" i="141"/>
  <c r="EH18" i="75"/>
  <c r="EH18" i="143"/>
  <c r="EH18" i="81"/>
  <c r="EH18" i="99"/>
  <c r="EH18" i="72"/>
  <c r="EH18" i="18"/>
  <c r="EH18" i="71"/>
  <c r="EH18" i="98"/>
  <c r="HN17" i="145"/>
  <c r="HN17" i="144"/>
  <c r="HN17" i="143"/>
  <c r="HN17" i="142"/>
  <c r="HN17" i="75"/>
  <c r="HN17" i="141"/>
  <c r="HN17" i="99"/>
  <c r="HN17" i="81"/>
  <c r="HN17" i="72"/>
  <c r="HN17" i="18"/>
  <c r="HN17" i="71"/>
  <c r="HN17" i="98"/>
  <c r="HJ17" i="145"/>
  <c r="HJ17" i="144"/>
  <c r="HJ17" i="143"/>
  <c r="HJ17" i="142"/>
  <c r="HJ17" i="75"/>
  <c r="HJ17" i="141"/>
  <c r="HJ17" i="99"/>
  <c r="HJ17" i="81"/>
  <c r="HJ17" i="72"/>
  <c r="HJ17" i="18"/>
  <c r="HJ17" i="71"/>
  <c r="HJ17" i="98"/>
  <c r="HF17" i="145"/>
  <c r="HF17" i="144"/>
  <c r="HF17" i="143"/>
  <c r="HF17" i="142"/>
  <c r="HF17" i="75"/>
  <c r="HF17" i="141"/>
  <c r="HF17" i="99"/>
  <c r="HF17" i="81"/>
  <c r="HF17" i="72"/>
  <c r="HF17" i="18"/>
  <c r="HF17" i="71"/>
  <c r="HF17" i="98"/>
  <c r="HB17" i="145"/>
  <c r="HB17" i="144"/>
  <c r="HB17" i="143"/>
  <c r="HB17" i="142"/>
  <c r="HB17" i="75"/>
  <c r="HB17" i="141"/>
  <c r="HB17" i="99"/>
  <c r="HB17" i="81"/>
  <c r="HB17" i="72"/>
  <c r="HB17" i="18"/>
  <c r="HB17" i="71"/>
  <c r="HB17" i="98"/>
  <c r="GX17" i="145"/>
  <c r="GX17" i="144"/>
  <c r="GX17" i="143"/>
  <c r="GX17" i="142"/>
  <c r="GX17" i="75"/>
  <c r="GX17" i="141"/>
  <c r="GX17" i="99"/>
  <c r="GX17" i="81"/>
  <c r="GX17" i="72"/>
  <c r="GX17" i="18"/>
  <c r="GX17" i="71"/>
  <c r="GX17" i="98"/>
  <c r="GT17" i="145"/>
  <c r="GT17" i="144"/>
  <c r="GT17" i="143"/>
  <c r="GT17" i="142"/>
  <c r="GT17" i="141"/>
  <c r="GT17" i="75"/>
  <c r="GT17" i="99"/>
  <c r="GT17" i="81"/>
  <c r="GT17" i="72"/>
  <c r="GT17" i="18"/>
  <c r="GT17" i="71"/>
  <c r="GT17" i="98"/>
  <c r="GP17" i="145"/>
  <c r="GP17" i="144"/>
  <c r="GP17" i="143"/>
  <c r="GP17" i="142"/>
  <c r="GP17" i="75"/>
  <c r="GP17" i="141"/>
  <c r="GP17" i="99"/>
  <c r="GP17" i="81"/>
  <c r="GP17" i="72"/>
  <c r="GP17" i="18"/>
  <c r="GP17" i="71"/>
  <c r="GP17" i="98"/>
  <c r="GL17" i="145"/>
  <c r="GL17" i="144"/>
  <c r="GL17" i="143"/>
  <c r="GL17" i="142"/>
  <c r="GL17" i="75"/>
  <c r="GL17" i="141"/>
  <c r="GL17" i="99"/>
  <c r="GL17" i="81"/>
  <c r="GL17" i="72"/>
  <c r="GL17" i="18"/>
  <c r="GL17" i="71"/>
  <c r="GL17" i="98"/>
  <c r="GH17" i="145"/>
  <c r="GH17" i="144"/>
  <c r="GH17" i="143"/>
  <c r="GH17" i="142"/>
  <c r="GH17" i="75"/>
  <c r="GH17" i="99"/>
  <c r="GH17" i="81"/>
  <c r="GH17" i="141"/>
  <c r="GH17" i="72"/>
  <c r="GH17" i="18"/>
  <c r="GH17" i="71"/>
  <c r="GH17" i="98"/>
  <c r="GD17" i="145"/>
  <c r="GD17" i="144"/>
  <c r="GD17" i="143"/>
  <c r="GD17" i="142"/>
  <c r="GD17" i="75"/>
  <c r="GD17" i="99"/>
  <c r="GD17" i="141"/>
  <c r="GD17" i="81"/>
  <c r="GD17" i="72"/>
  <c r="GD17" i="18"/>
  <c r="GD17" i="71"/>
  <c r="GD17" i="98"/>
  <c r="FZ17" i="145"/>
  <c r="FZ17" i="144"/>
  <c r="FZ17" i="143"/>
  <c r="FZ17" i="142"/>
  <c r="FZ17" i="75"/>
  <c r="FZ17" i="141"/>
  <c r="FZ17" i="99"/>
  <c r="FZ17" i="81"/>
  <c r="FZ17" i="72"/>
  <c r="FZ17" i="18"/>
  <c r="FZ17" i="71"/>
  <c r="FZ17" i="98"/>
  <c r="FV17" i="145"/>
  <c r="FV17" i="144"/>
  <c r="FV17" i="143"/>
  <c r="FV17" i="142"/>
  <c r="FV17" i="75"/>
  <c r="FV17" i="141"/>
  <c r="FV17" i="99"/>
  <c r="FV17" i="81"/>
  <c r="FV17" i="72"/>
  <c r="FV17" i="18"/>
  <c r="FV17" i="71"/>
  <c r="FV17" i="98"/>
  <c r="FR17" i="144"/>
  <c r="FR17" i="145"/>
  <c r="FR17" i="143"/>
  <c r="FR17" i="142"/>
  <c r="FR17" i="75"/>
  <c r="FR17" i="99"/>
  <c r="FR17" i="81"/>
  <c r="FR17" i="72"/>
  <c r="FR17" i="141"/>
  <c r="FR17" i="18"/>
  <c r="FR17" i="71"/>
  <c r="FR17" i="98"/>
  <c r="FN17" i="144"/>
  <c r="FN17" i="143"/>
  <c r="FN17" i="142"/>
  <c r="FN17" i="145"/>
  <c r="FN17" i="75"/>
  <c r="FN17" i="141"/>
  <c r="FN17" i="99"/>
  <c r="FN17" i="81"/>
  <c r="FN17" i="72"/>
  <c r="FN17" i="18"/>
  <c r="FN17" i="71"/>
  <c r="FN17" i="98"/>
  <c r="FJ17" i="144"/>
  <c r="FJ17" i="143"/>
  <c r="FJ17" i="145"/>
  <c r="FJ17" i="142"/>
  <c r="FJ17" i="75"/>
  <c r="FJ17" i="99"/>
  <c r="FJ17" i="81"/>
  <c r="FJ17" i="72"/>
  <c r="FJ17" i="141"/>
  <c r="FJ17" i="18"/>
  <c r="FJ17" i="71"/>
  <c r="FJ17" i="98"/>
  <c r="FF17" i="144"/>
  <c r="FF17" i="145"/>
  <c r="FF17" i="143"/>
  <c r="FF17" i="142"/>
  <c r="FF17" i="75"/>
  <c r="FF17" i="99"/>
  <c r="FF17" i="141"/>
  <c r="FF17" i="81"/>
  <c r="FF17" i="72"/>
  <c r="FF17" i="18"/>
  <c r="FF17" i="71"/>
  <c r="FF17" i="98"/>
  <c r="FB17" i="144"/>
  <c r="FB17" i="145"/>
  <c r="FB17" i="143"/>
  <c r="FB17" i="142"/>
  <c r="FB17" i="75"/>
  <c r="FB17" i="141"/>
  <c r="FB17" i="99"/>
  <c r="FB17" i="81"/>
  <c r="FB17" i="72"/>
  <c r="FB17" i="18"/>
  <c r="FB17" i="71"/>
  <c r="FB17" i="98"/>
  <c r="EX17" i="144"/>
  <c r="EX17" i="143"/>
  <c r="EX17" i="142"/>
  <c r="EX17" i="145"/>
  <c r="EX17" i="75"/>
  <c r="EX17" i="141"/>
  <c r="EX17" i="99"/>
  <c r="EX17" i="81"/>
  <c r="EX17" i="72"/>
  <c r="EX17" i="18"/>
  <c r="EX17" i="71"/>
  <c r="EX17" i="98"/>
  <c r="ET17" i="144"/>
  <c r="ET17" i="143"/>
  <c r="ET17" i="145"/>
  <c r="ET17" i="142"/>
  <c r="ET17" i="75"/>
  <c r="ET17" i="99"/>
  <c r="ET17" i="81"/>
  <c r="ET17" i="72"/>
  <c r="ET17" i="141"/>
  <c r="ET17" i="18"/>
  <c r="ET17" i="71"/>
  <c r="ET17" i="98"/>
  <c r="EP17" i="144"/>
  <c r="EP17" i="145"/>
  <c r="EP17" i="143"/>
  <c r="EP17" i="142"/>
  <c r="EP17" i="75"/>
  <c r="EP17" i="99"/>
  <c r="EP17" i="141"/>
  <c r="EP17" i="81"/>
  <c r="EP17" i="72"/>
  <c r="EP17" i="18"/>
  <c r="EP17" i="71"/>
  <c r="EP17" i="98"/>
  <c r="EL17" i="144"/>
  <c r="EL17" i="145"/>
  <c r="EL17" i="143"/>
  <c r="EL17" i="142"/>
  <c r="EL17" i="141"/>
  <c r="EL17" i="75"/>
  <c r="EL17" i="99"/>
  <c r="EL17" i="81"/>
  <c r="EL17" i="72"/>
  <c r="EL17" i="18"/>
  <c r="EL17" i="71"/>
  <c r="EL17" i="98"/>
  <c r="EH17" i="144"/>
  <c r="EH17" i="143"/>
  <c r="EH17" i="145"/>
  <c r="EH17" i="142"/>
  <c r="EH17" i="141"/>
  <c r="EH17" i="99"/>
  <c r="EH17" i="81"/>
  <c r="EH17" i="72"/>
  <c r="EH17" i="75"/>
  <c r="EH17" i="18"/>
  <c r="EH17" i="71"/>
  <c r="EH17" i="98"/>
  <c r="HN15" i="145"/>
  <c r="HN15" i="144"/>
  <c r="HN15" i="143"/>
  <c r="HN15" i="142"/>
  <c r="HN15" i="141"/>
  <c r="HN15" i="75"/>
  <c r="HN15" i="99"/>
  <c r="HN15" i="81"/>
  <c r="HN15" i="72"/>
  <c r="HN15" i="18"/>
  <c r="HN15" i="71"/>
  <c r="HN15" i="98"/>
  <c r="HJ15" i="145"/>
  <c r="HJ15" i="144"/>
  <c r="HJ15" i="143"/>
  <c r="HJ15" i="142"/>
  <c r="HJ15" i="141"/>
  <c r="HJ15" i="75"/>
  <c r="HJ15" i="99"/>
  <c r="HJ15" i="81"/>
  <c r="HJ15" i="72"/>
  <c r="HJ15" i="18"/>
  <c r="HJ15" i="71"/>
  <c r="HJ15" i="98"/>
  <c r="HF15" i="145"/>
  <c r="HF15" i="144"/>
  <c r="HF15" i="143"/>
  <c r="HF15" i="142"/>
  <c r="HF15" i="141"/>
  <c r="HF15" i="75"/>
  <c r="HF15" i="99"/>
  <c r="HF15" i="72"/>
  <c r="HF15" i="18"/>
  <c r="HF15" i="81"/>
  <c r="HF15" i="71"/>
  <c r="HF15" i="98"/>
  <c r="HB15" i="145"/>
  <c r="HB15" i="144"/>
  <c r="HB15" i="143"/>
  <c r="HB15" i="142"/>
  <c r="HB15" i="141"/>
  <c r="HB15" i="75"/>
  <c r="HB15" i="99"/>
  <c r="HB15" i="72"/>
  <c r="HB15" i="18"/>
  <c r="HB15" i="81"/>
  <c r="HB15" i="71"/>
  <c r="HB15" i="98"/>
  <c r="GX15" i="145"/>
  <c r="GX15" i="144"/>
  <c r="GX15" i="143"/>
  <c r="GX15" i="142"/>
  <c r="GX15" i="141"/>
  <c r="GX15" i="75"/>
  <c r="GX15" i="99"/>
  <c r="GX15" i="81"/>
  <c r="GX15" i="72"/>
  <c r="GX15" i="18"/>
  <c r="GX15" i="71"/>
  <c r="GX15" i="98"/>
  <c r="GT15" i="145"/>
  <c r="GT15" i="144"/>
  <c r="GT15" i="143"/>
  <c r="GT15" i="142"/>
  <c r="GT15" i="141"/>
  <c r="GT15" i="75"/>
  <c r="GT15" i="81"/>
  <c r="GT15" i="72"/>
  <c r="GT15" i="18"/>
  <c r="GT15" i="99"/>
  <c r="GT15" i="71"/>
  <c r="GT15" i="98"/>
  <c r="GP15" i="145"/>
  <c r="GP15" i="144"/>
  <c r="GP15" i="143"/>
  <c r="GP15" i="142"/>
  <c r="GP15" i="75"/>
  <c r="GP15" i="141"/>
  <c r="GP15" i="18"/>
  <c r="GP15" i="99"/>
  <c r="GP15" i="72"/>
  <c r="GP15" i="81"/>
  <c r="GP15" i="71"/>
  <c r="GP15" i="98"/>
  <c r="GL15" i="145"/>
  <c r="GL15" i="144"/>
  <c r="GL15" i="143"/>
  <c r="GL15" i="142"/>
  <c r="GL15" i="75"/>
  <c r="GL15" i="141"/>
  <c r="GL15" i="99"/>
  <c r="GL15" i="18"/>
  <c r="GL15" i="81"/>
  <c r="GL15" i="72"/>
  <c r="GL15" i="71"/>
  <c r="GL15" i="98"/>
  <c r="GH15" i="145"/>
  <c r="GH15" i="144"/>
  <c r="GH15" i="142"/>
  <c r="GH15" i="75"/>
  <c r="GH15" i="143"/>
  <c r="GH15" i="141"/>
  <c r="GH15" i="99"/>
  <c r="GH15" i="81"/>
  <c r="GH15" i="18"/>
  <c r="GH15" i="72"/>
  <c r="GH15" i="71"/>
  <c r="GH15" i="98"/>
  <c r="GD15" i="145"/>
  <c r="GD15" i="144"/>
  <c r="GD15" i="142"/>
  <c r="GD15" i="143"/>
  <c r="GD15" i="75"/>
  <c r="GD15" i="81"/>
  <c r="GD15" i="18"/>
  <c r="GD15" i="141"/>
  <c r="GD15" i="99"/>
  <c r="GD15" i="72"/>
  <c r="GD15" i="71"/>
  <c r="GD15" i="98"/>
  <c r="FZ15" i="145"/>
  <c r="FZ15" i="144"/>
  <c r="FZ15" i="143"/>
  <c r="FZ15" i="142"/>
  <c r="FZ15" i="75"/>
  <c r="FZ15" i="141"/>
  <c r="FZ15" i="18"/>
  <c r="FZ15" i="99"/>
  <c r="FZ15" i="81"/>
  <c r="FZ15" i="72"/>
  <c r="FZ15" i="71"/>
  <c r="FZ15" i="98"/>
  <c r="FV15" i="145"/>
  <c r="FV15" i="144"/>
  <c r="FV15" i="143"/>
  <c r="FV15" i="142"/>
  <c r="FV15" i="75"/>
  <c r="FV15" i="141"/>
  <c r="FV15" i="99"/>
  <c r="FV15" i="18"/>
  <c r="FV15" i="81"/>
  <c r="FV15" i="72"/>
  <c r="FV15" i="71"/>
  <c r="FV15" i="98"/>
  <c r="FR15" i="145"/>
  <c r="FR15" i="144"/>
  <c r="FR15" i="143"/>
  <c r="FR15" i="75"/>
  <c r="FR15" i="142"/>
  <c r="FR15" i="141"/>
  <c r="FR15" i="99"/>
  <c r="FR15" i="81"/>
  <c r="FR15" i="18"/>
  <c r="FR15" i="72"/>
  <c r="FR15" i="71"/>
  <c r="FR15" i="98"/>
  <c r="FN15" i="145"/>
  <c r="FN15" i="144"/>
  <c r="FN15" i="143"/>
  <c r="FN15" i="142"/>
  <c r="FN15" i="75"/>
  <c r="FN15" i="141"/>
  <c r="FN15" i="81"/>
  <c r="FN15" i="18"/>
  <c r="FN15" i="99"/>
  <c r="FN15" i="72"/>
  <c r="FN15" i="71"/>
  <c r="FN15" i="98"/>
  <c r="FJ15" i="145"/>
  <c r="FJ15" i="144"/>
  <c r="FJ15" i="143"/>
  <c r="FJ15" i="75"/>
  <c r="FJ15" i="141"/>
  <c r="FJ15" i="142"/>
  <c r="FJ15" i="99"/>
  <c r="FJ15" i="81"/>
  <c r="FJ15" i="72"/>
  <c r="FJ15" i="18"/>
  <c r="FJ15" i="71"/>
  <c r="FJ15" i="98"/>
  <c r="FF15" i="145"/>
  <c r="FF15" i="144"/>
  <c r="FF15" i="143"/>
  <c r="FF15" i="75"/>
  <c r="FF15" i="141"/>
  <c r="FF15" i="142"/>
  <c r="FF15" i="99"/>
  <c r="FF15" i="81"/>
  <c r="FF15" i="72"/>
  <c r="FF15" i="18"/>
  <c r="FF15" i="71"/>
  <c r="FF15" i="98"/>
  <c r="FB15" i="145"/>
  <c r="FB15" i="75"/>
  <c r="FB15" i="142"/>
  <c r="FB15" i="141"/>
  <c r="FB15" i="144"/>
  <c r="FB15" i="143"/>
  <c r="FB15" i="99"/>
  <c r="FB15" i="81"/>
  <c r="FB15" i="72"/>
  <c r="FB15" i="18"/>
  <c r="FB15" i="71"/>
  <c r="FB15" i="98"/>
  <c r="EX15" i="145"/>
  <c r="EX15" i="144"/>
  <c r="EX15" i="143"/>
  <c r="EX15" i="142"/>
  <c r="EX15" i="75"/>
  <c r="EX15" i="141"/>
  <c r="EX15" i="81"/>
  <c r="EX15" i="72"/>
  <c r="EX15" i="99"/>
  <c r="EX15" i="18"/>
  <c r="EX15" i="71"/>
  <c r="EX15" i="98"/>
  <c r="ET15" i="145"/>
  <c r="ET15" i="144"/>
  <c r="ET15" i="143"/>
  <c r="ET15" i="75"/>
  <c r="ET15" i="141"/>
  <c r="ET15" i="142"/>
  <c r="ET15" i="99"/>
  <c r="ET15" i="72"/>
  <c r="ET15" i="81"/>
  <c r="ET15" i="18"/>
  <c r="ET15" i="71"/>
  <c r="ET15" i="98"/>
  <c r="EP15" i="145"/>
  <c r="EP15" i="144"/>
  <c r="EP15" i="143"/>
  <c r="EP15" i="75"/>
  <c r="EP15" i="141"/>
  <c r="EP15" i="142"/>
  <c r="EP15" i="99"/>
  <c r="EP15" i="81"/>
  <c r="EP15" i="72"/>
  <c r="EP15" i="18"/>
  <c r="EP15" i="71"/>
  <c r="EP15" i="98"/>
  <c r="EL15" i="145"/>
  <c r="EL15" i="144"/>
  <c r="EL15" i="142"/>
  <c r="EL15" i="141"/>
  <c r="EL15" i="143"/>
  <c r="EL15" i="75"/>
  <c r="EL15" i="99"/>
  <c r="EL15" i="81"/>
  <c r="EL15" i="72"/>
  <c r="EL15" i="18"/>
  <c r="EL15" i="71"/>
  <c r="EL15" i="98"/>
  <c r="EH15" i="145"/>
  <c r="EH15" i="144"/>
  <c r="EH15" i="143"/>
  <c r="EH15" i="142"/>
  <c r="EH15" i="141"/>
  <c r="EH15" i="75"/>
  <c r="EH15" i="81"/>
  <c r="EH15" i="72"/>
  <c r="EH15" i="99"/>
  <c r="EH15" i="18"/>
  <c r="EH15" i="71"/>
  <c r="EH15" i="98"/>
  <c r="HN14" i="145"/>
  <c r="HN14" i="144"/>
  <c r="HN14" i="143"/>
  <c r="HN14" i="142"/>
  <c r="HN14" i="75"/>
  <c r="HN14" i="141"/>
  <c r="HN14" i="81"/>
  <c r="HN14" i="99"/>
  <c r="HN14" i="72"/>
  <c r="HN14" i="18"/>
  <c r="HN14" i="71"/>
  <c r="HN14" i="98"/>
  <c r="HJ14" i="145"/>
  <c r="HJ14" i="144"/>
  <c r="HJ14" i="143"/>
  <c r="HJ14" i="142"/>
  <c r="HJ14" i="75"/>
  <c r="HJ14" i="81"/>
  <c r="HJ14" i="99"/>
  <c r="HJ14" i="72"/>
  <c r="HJ14" i="141"/>
  <c r="HJ14" i="18"/>
  <c r="HJ14" i="71"/>
  <c r="HJ14" i="98"/>
  <c r="HF14" i="145"/>
  <c r="HF14" i="144"/>
  <c r="HF14" i="143"/>
  <c r="HF14" i="142"/>
  <c r="HF14" i="75"/>
  <c r="HF14" i="81"/>
  <c r="HF14" i="99"/>
  <c r="HF14" i="141"/>
  <c r="HF14" i="72"/>
  <c r="HF14" i="18"/>
  <c r="HF14" i="71"/>
  <c r="HF14" i="98"/>
  <c r="HB14" i="145"/>
  <c r="HB14" i="144"/>
  <c r="HB14" i="143"/>
  <c r="HB14" i="142"/>
  <c r="HB14" i="75"/>
  <c r="HB14" i="81"/>
  <c r="HB14" i="141"/>
  <c r="HB14" i="99"/>
  <c r="HB14" i="72"/>
  <c r="HB14" i="18"/>
  <c r="HB14" i="71"/>
  <c r="HB14" i="98"/>
  <c r="GX14" i="145"/>
  <c r="GX14" i="144"/>
  <c r="GX14" i="143"/>
  <c r="GX14" i="142"/>
  <c r="GX14" i="75"/>
  <c r="GX14" i="141"/>
  <c r="GX14" i="81"/>
  <c r="GX14" i="99"/>
  <c r="GX14" i="72"/>
  <c r="GX14" i="18"/>
  <c r="GX14" i="71"/>
  <c r="GX14" i="98"/>
  <c r="GT14" i="145"/>
  <c r="GT14" i="144"/>
  <c r="GT14" i="143"/>
  <c r="GT14" i="142"/>
  <c r="GT14" i="75"/>
  <c r="GT14" i="81"/>
  <c r="GT14" i="99"/>
  <c r="GT14" i="72"/>
  <c r="GT14" i="141"/>
  <c r="GT14" i="18"/>
  <c r="GT14" i="71"/>
  <c r="GT14" i="98"/>
  <c r="GP14" i="145"/>
  <c r="GP14" i="144"/>
  <c r="GP14" i="143"/>
  <c r="GP14" i="142"/>
  <c r="GP14" i="75"/>
  <c r="GP14" i="81"/>
  <c r="GP14" i="99"/>
  <c r="GP14" i="72"/>
  <c r="GP14" i="141"/>
  <c r="GP14" i="18"/>
  <c r="GP14" i="71"/>
  <c r="GP14" i="98"/>
  <c r="GL14" i="145"/>
  <c r="GL14" i="144"/>
  <c r="GL14" i="143"/>
  <c r="GL14" i="142"/>
  <c r="GL14" i="75"/>
  <c r="GL14" i="81"/>
  <c r="GL14" i="99"/>
  <c r="GL14" i="141"/>
  <c r="GL14" i="72"/>
  <c r="GL14" i="18"/>
  <c r="GL14" i="71"/>
  <c r="GL14" i="98"/>
  <c r="GH14" i="145"/>
  <c r="GH14" i="144"/>
  <c r="GH14" i="143"/>
  <c r="GH14" i="142"/>
  <c r="GH14" i="75"/>
  <c r="GH14" i="81"/>
  <c r="GH14" i="141"/>
  <c r="GH14" i="99"/>
  <c r="GH14" i="72"/>
  <c r="GH14" i="18"/>
  <c r="GH14" i="71"/>
  <c r="GH14" i="98"/>
  <c r="GD14" i="145"/>
  <c r="GD14" i="144"/>
  <c r="GD14" i="143"/>
  <c r="GD14" i="142"/>
  <c r="GD14" i="75"/>
  <c r="GD14" i="141"/>
  <c r="GD14" i="81"/>
  <c r="GD14" i="99"/>
  <c r="GD14" i="72"/>
  <c r="GD14" i="18"/>
  <c r="GD14" i="71"/>
  <c r="GD14" i="98"/>
  <c r="FZ14" i="145"/>
  <c r="FZ14" i="144"/>
  <c r="FZ14" i="143"/>
  <c r="FZ14" i="142"/>
  <c r="FZ14" i="75"/>
  <c r="FZ14" i="81"/>
  <c r="FZ14" i="99"/>
  <c r="FZ14" i="141"/>
  <c r="FZ14" i="72"/>
  <c r="FZ14" i="18"/>
  <c r="FZ14" i="71"/>
  <c r="FZ14" i="98"/>
  <c r="FV14" i="145"/>
  <c r="FV14" i="144"/>
  <c r="FV14" i="143"/>
  <c r="FV14" i="142"/>
  <c r="FV14" i="75"/>
  <c r="FV14" i="81"/>
  <c r="FV14" i="99"/>
  <c r="FV14" i="141"/>
  <c r="FV14" i="72"/>
  <c r="FV14" i="18"/>
  <c r="FV14" i="71"/>
  <c r="FV14" i="98"/>
  <c r="FR14" i="145"/>
  <c r="FR14" i="144"/>
  <c r="FR14" i="143"/>
  <c r="FR14" i="142"/>
  <c r="FR14" i="75"/>
  <c r="FR14" i="81"/>
  <c r="FR14" i="141"/>
  <c r="FR14" i="99"/>
  <c r="FR14" i="72"/>
  <c r="FR14" i="18"/>
  <c r="FR14" i="71"/>
  <c r="FR14" i="98"/>
  <c r="FN14" i="145"/>
  <c r="FN14" i="144"/>
  <c r="FN14" i="143"/>
  <c r="FN14" i="142"/>
  <c r="FN14" i="75"/>
  <c r="FN14" i="81"/>
  <c r="FN14" i="141"/>
  <c r="FN14" i="99"/>
  <c r="FN14" i="72"/>
  <c r="FN14" i="18"/>
  <c r="FN14" i="71"/>
  <c r="FN14" i="98"/>
  <c r="FJ14" i="145"/>
  <c r="FJ14" i="144"/>
  <c r="FJ14" i="143"/>
  <c r="FJ14" i="142"/>
  <c r="FJ14" i="75"/>
  <c r="FJ14" i="141"/>
  <c r="FJ14" i="81"/>
  <c r="FJ14" i="99"/>
  <c r="FJ14" i="72"/>
  <c r="FJ14" i="18"/>
  <c r="FJ14" i="71"/>
  <c r="FJ14" i="98"/>
  <c r="FF14" i="145"/>
  <c r="FF14" i="144"/>
  <c r="FF14" i="143"/>
  <c r="FF14" i="142"/>
  <c r="FF14" i="75"/>
  <c r="FF14" i="81"/>
  <c r="FF14" i="99"/>
  <c r="FF14" i="72"/>
  <c r="FF14" i="141"/>
  <c r="FF14" i="18"/>
  <c r="FF14" i="71"/>
  <c r="FF14" i="98"/>
  <c r="FB14" i="145"/>
  <c r="FB14" i="144"/>
  <c r="FB14" i="143"/>
  <c r="FB14" i="142"/>
  <c r="FB14" i="75"/>
  <c r="FB14" i="81"/>
  <c r="FB14" i="99"/>
  <c r="FB14" i="141"/>
  <c r="FB14" i="72"/>
  <c r="FB14" i="18"/>
  <c r="FB14" i="71"/>
  <c r="FB14" i="98"/>
  <c r="EX14" i="145"/>
  <c r="EX14" i="144"/>
  <c r="EX14" i="143"/>
  <c r="EX14" i="142"/>
  <c r="EX14" i="75"/>
  <c r="EX14" i="81"/>
  <c r="EX14" i="141"/>
  <c r="EX14" i="99"/>
  <c r="EX14" i="72"/>
  <c r="EX14" i="18"/>
  <c r="EX14" i="71"/>
  <c r="EX14" i="98"/>
  <c r="ET14" i="145"/>
  <c r="ET14" i="144"/>
  <c r="ET14" i="143"/>
  <c r="ET14" i="142"/>
  <c r="ET14" i="75"/>
  <c r="ET14" i="141"/>
  <c r="ET14" i="81"/>
  <c r="ET14" i="99"/>
  <c r="ET14" i="72"/>
  <c r="ET14" i="18"/>
  <c r="ET14" i="71"/>
  <c r="ET14" i="98"/>
  <c r="EP14" i="145"/>
  <c r="EP14" i="144"/>
  <c r="EP14" i="143"/>
  <c r="EP14" i="142"/>
  <c r="EP14" i="75"/>
  <c r="EP14" i="81"/>
  <c r="EP14" i="99"/>
  <c r="EP14" i="72"/>
  <c r="EP14" i="141"/>
  <c r="EP14" i="18"/>
  <c r="EP14" i="71"/>
  <c r="EP14" i="98"/>
  <c r="EL14" i="145"/>
  <c r="EL14" i="144"/>
  <c r="EL14" i="143"/>
  <c r="EL14" i="142"/>
  <c r="EL14" i="75"/>
  <c r="EL14" i="81"/>
  <c r="EL14" i="99"/>
  <c r="EL14" i="141"/>
  <c r="EL14" i="72"/>
  <c r="EL14" i="18"/>
  <c r="EL14" i="71"/>
  <c r="EL14" i="98"/>
  <c r="EH14" i="145"/>
  <c r="EH14" i="144"/>
  <c r="EH14" i="143"/>
  <c r="EH14" i="142"/>
  <c r="EH14" i="75"/>
  <c r="EH14" i="81"/>
  <c r="EH14" i="141"/>
  <c r="EH14" i="99"/>
  <c r="EH14" i="72"/>
  <c r="EH14" i="18"/>
  <c r="EH14" i="71"/>
  <c r="EH14" i="98"/>
  <c r="HM12" i="145"/>
  <c r="HM12" i="144"/>
  <c r="HM12" i="143"/>
  <c r="HM12" i="141"/>
  <c r="HM12" i="142"/>
  <c r="HM12" i="75"/>
  <c r="HM12" i="99"/>
  <c r="HM12" i="81"/>
  <c r="HM12" i="18"/>
  <c r="HM12" i="72"/>
  <c r="HM12" i="71"/>
  <c r="HM12" i="98"/>
  <c r="HI12" i="145"/>
  <c r="HI12" i="144"/>
  <c r="HI12" i="143"/>
  <c r="HI12" i="142"/>
  <c r="HI12" i="141"/>
  <c r="HI12" i="75"/>
  <c r="HI12" i="99"/>
  <c r="HI12" i="81"/>
  <c r="HI12" i="18"/>
  <c r="HI12" i="72"/>
  <c r="HI12" i="71"/>
  <c r="HI12" i="98"/>
  <c r="HE12" i="145"/>
  <c r="HE12" i="144"/>
  <c r="HE12" i="143"/>
  <c r="HE12" i="141"/>
  <c r="HE12" i="75"/>
  <c r="HE12" i="99"/>
  <c r="HE12" i="81"/>
  <c r="HE12" i="142"/>
  <c r="HE12" i="18"/>
  <c r="HE12" i="72"/>
  <c r="HE12" i="71"/>
  <c r="HE12" i="98"/>
  <c r="HA12" i="145"/>
  <c r="HA12" i="144"/>
  <c r="HA12" i="143"/>
  <c r="HA12" i="142"/>
  <c r="HA12" i="141"/>
  <c r="HA12" i="75"/>
  <c r="HA12" i="99"/>
  <c r="HA12" i="81"/>
  <c r="HA12" i="18"/>
  <c r="HA12" i="72"/>
  <c r="HA12" i="71"/>
  <c r="HA12" i="98"/>
  <c r="GW12" i="145"/>
  <c r="GW12" i="144"/>
  <c r="GW12" i="143"/>
  <c r="GW12" i="142"/>
  <c r="GW12" i="141"/>
  <c r="GW12" i="75"/>
  <c r="GW12" i="99"/>
  <c r="GW12" i="81"/>
  <c r="GW12" i="18"/>
  <c r="GW12" i="72"/>
  <c r="GW12" i="71"/>
  <c r="GW12" i="98"/>
  <c r="GS12" i="145"/>
  <c r="GS12" i="144"/>
  <c r="GS12" i="143"/>
  <c r="GS12" i="142"/>
  <c r="GS12" i="141"/>
  <c r="GS12" i="81"/>
  <c r="GS12" i="99"/>
  <c r="GS12" i="18"/>
  <c r="GS12" i="72"/>
  <c r="GS12" i="75"/>
  <c r="GS12" i="71"/>
  <c r="GS12" i="98"/>
  <c r="GO12" i="145"/>
  <c r="GO12" i="144"/>
  <c r="GO12" i="143"/>
  <c r="GO12" i="142"/>
  <c r="GO12" i="141"/>
  <c r="GO12" i="81"/>
  <c r="GO12" i="75"/>
  <c r="GO12" i="99"/>
  <c r="GO12" i="72"/>
  <c r="GO12" i="18"/>
  <c r="GO12" i="71"/>
  <c r="GO12" i="98"/>
  <c r="GK12" i="145"/>
  <c r="GK12" i="144"/>
  <c r="GK12" i="143"/>
  <c r="GK12" i="142"/>
  <c r="GK12" i="141"/>
  <c r="GK12" i="81"/>
  <c r="GK12" i="75"/>
  <c r="GK12" i="99"/>
  <c r="GK12" i="72"/>
  <c r="GK12" i="18"/>
  <c r="GK12" i="71"/>
  <c r="GK12" i="98"/>
  <c r="GF12" i="145"/>
  <c r="GF12" i="144"/>
  <c r="GF12" i="143"/>
  <c r="GF12" i="142"/>
  <c r="GF12" i="141"/>
  <c r="GF12" i="75"/>
  <c r="GF12" i="99"/>
  <c r="GF12" i="81"/>
  <c r="GF12" i="72"/>
  <c r="GF12" i="18"/>
  <c r="GF12" i="71"/>
  <c r="GF12" i="98"/>
  <c r="GB12" i="145"/>
  <c r="GB12" i="144"/>
  <c r="GB12" i="143"/>
  <c r="GB12" i="142"/>
  <c r="GB12" i="141"/>
  <c r="GB12" i="75"/>
  <c r="GB12" i="99"/>
  <c r="GB12" i="81"/>
  <c r="GB12" i="72"/>
  <c r="GB12" i="18"/>
  <c r="GB12" i="71"/>
  <c r="GB12" i="98"/>
  <c r="FX12" i="145"/>
  <c r="FX12" i="144"/>
  <c r="FX12" i="143"/>
  <c r="FX12" i="142"/>
  <c r="FX12" i="141"/>
  <c r="FX12" i="75"/>
  <c r="FX12" i="99"/>
  <c r="FX12" i="81"/>
  <c r="FX12" i="72"/>
  <c r="FX12" i="18"/>
  <c r="FX12" i="71"/>
  <c r="FX12" i="98"/>
  <c r="FT12" i="145"/>
  <c r="FT12" i="143"/>
  <c r="FT12" i="142"/>
  <c r="FT12" i="144"/>
  <c r="FT12" i="141"/>
  <c r="FT12" i="75"/>
  <c r="FT12" i="99"/>
  <c r="FT12" i="81"/>
  <c r="FT12" i="72"/>
  <c r="FT12" i="18"/>
  <c r="FT12" i="71"/>
  <c r="FT12" i="98"/>
  <c r="FP12" i="145"/>
  <c r="FP12" i="143"/>
  <c r="FP12" i="144"/>
  <c r="FP12" i="142"/>
  <c r="FP12" i="75"/>
  <c r="FP12" i="141"/>
  <c r="FP12" i="99"/>
  <c r="FP12" i="81"/>
  <c r="FP12" i="72"/>
  <c r="FP12" i="18"/>
  <c r="FP12" i="71"/>
  <c r="FP12" i="98"/>
  <c r="FL12" i="145"/>
  <c r="FL12" i="144"/>
  <c r="FL12" i="143"/>
  <c r="FL12" i="142"/>
  <c r="FL12" i="75"/>
  <c r="FL12" i="99"/>
  <c r="FL12" i="141"/>
  <c r="FL12" i="81"/>
  <c r="FL12" i="18"/>
  <c r="FL12" i="72"/>
  <c r="FL12" i="71"/>
  <c r="FL12" i="98"/>
  <c r="FH12" i="144"/>
  <c r="FH12" i="143"/>
  <c r="FH12" i="145"/>
  <c r="FH12" i="142"/>
  <c r="FH12" i="75"/>
  <c r="FH12" i="99"/>
  <c r="FH12" i="141"/>
  <c r="FH12" i="18"/>
  <c r="FH12" i="81"/>
  <c r="FH12" i="72"/>
  <c r="FH12" i="71"/>
  <c r="FH12" i="98"/>
  <c r="FD12" i="145"/>
  <c r="FD12" i="143"/>
  <c r="FD12" i="144"/>
  <c r="FD12" i="75"/>
  <c r="FD12" i="141"/>
  <c r="FD12" i="99"/>
  <c r="FD12" i="18"/>
  <c r="FD12" i="142"/>
  <c r="FD12" i="81"/>
  <c r="FD12" i="72"/>
  <c r="FD12" i="71"/>
  <c r="FD12" i="98"/>
  <c r="EZ12" i="145"/>
  <c r="EZ12" i="143"/>
  <c r="EZ12" i="144"/>
  <c r="EZ12" i="142"/>
  <c r="EZ12" i="75"/>
  <c r="EZ12" i="141"/>
  <c r="EZ12" i="99"/>
  <c r="EZ12" i="72"/>
  <c r="EZ12" i="81"/>
  <c r="EZ12" i="18"/>
  <c r="EZ12" i="71"/>
  <c r="EZ12" i="98"/>
  <c r="EV12" i="145"/>
  <c r="EV12" i="144"/>
  <c r="EV12" i="143"/>
  <c r="EV12" i="142"/>
  <c r="EV12" i="75"/>
  <c r="EV12" i="99"/>
  <c r="EV12" i="81"/>
  <c r="EV12" i="72"/>
  <c r="EV12" i="18"/>
  <c r="EV12" i="141"/>
  <c r="EV12" i="71"/>
  <c r="EV12" i="98"/>
  <c r="ER12" i="145"/>
  <c r="ER12" i="144"/>
  <c r="ER12" i="143"/>
  <c r="ER12" i="142"/>
  <c r="ER12" i="75"/>
  <c r="ER12" i="99"/>
  <c r="ER12" i="141"/>
  <c r="ER12" i="72"/>
  <c r="ER12" i="18"/>
  <c r="ER12" i="81"/>
  <c r="ER12" i="71"/>
  <c r="ER12" i="98"/>
  <c r="EN12" i="145"/>
  <c r="EN12" i="143"/>
  <c r="EN12" i="144"/>
  <c r="EN12" i="75"/>
  <c r="EN12" i="141"/>
  <c r="EN12" i="99"/>
  <c r="EN12" i="142"/>
  <c r="EN12" i="72"/>
  <c r="EN12" i="18"/>
  <c r="EN12" i="81"/>
  <c r="EN12" i="71"/>
  <c r="EN12" i="98"/>
  <c r="EJ12" i="145"/>
  <c r="EJ12" i="143"/>
  <c r="EJ12" i="144"/>
  <c r="EJ12" i="75"/>
  <c r="EJ12" i="142"/>
  <c r="EJ12" i="141"/>
  <c r="EJ12" i="99"/>
  <c r="EJ12" i="72"/>
  <c r="EJ12" i="81"/>
  <c r="EJ12" i="18"/>
  <c r="EJ12" i="71"/>
  <c r="EJ12" i="98"/>
  <c r="HP12" i="3"/>
  <c r="HP11" i="145"/>
  <c r="HP11" i="144"/>
  <c r="HP11" i="142"/>
  <c r="HP11" i="143"/>
  <c r="HP11" i="141"/>
  <c r="HP11" i="75"/>
  <c r="HP11" i="81"/>
  <c r="HP11" i="72"/>
  <c r="HP11" i="99"/>
  <c r="HP11" i="18"/>
  <c r="HP11" i="71"/>
  <c r="HP11" i="98"/>
  <c r="HL11" i="145"/>
  <c r="HL11" i="144"/>
  <c r="HL11" i="142"/>
  <c r="HL11" i="143"/>
  <c r="HL11" i="141"/>
  <c r="HL11" i="75"/>
  <c r="HL11" i="81"/>
  <c r="HL11" i="99"/>
  <c r="HL11" i="72"/>
  <c r="HL11" i="18"/>
  <c r="HL11" i="71"/>
  <c r="HL11" i="98"/>
  <c r="HH11" i="145"/>
  <c r="HH11" i="144"/>
  <c r="HH11" i="143"/>
  <c r="HH11" i="142"/>
  <c r="HH11" i="141"/>
  <c r="HH11" i="75"/>
  <c r="HH11" i="81"/>
  <c r="HH11" i="72"/>
  <c r="HH11" i="18"/>
  <c r="HH11" i="99"/>
  <c r="HH11" i="71"/>
  <c r="HH11" i="98"/>
  <c r="HD11" i="145"/>
  <c r="HD11" i="144"/>
  <c r="HD11" i="142"/>
  <c r="HD11" i="143"/>
  <c r="HD11" i="75"/>
  <c r="HD11" i="81"/>
  <c r="HD11" i="141"/>
  <c r="HD11" i="72"/>
  <c r="HD11" i="18"/>
  <c r="HD11" i="99"/>
  <c r="HD11" i="71"/>
  <c r="HD11" i="98"/>
  <c r="GZ11" i="145"/>
  <c r="GZ11" i="144"/>
  <c r="GZ11" i="143"/>
  <c r="GZ11" i="142"/>
  <c r="GZ11" i="75"/>
  <c r="GZ11" i="81"/>
  <c r="GZ11" i="141"/>
  <c r="GZ11" i="72"/>
  <c r="GZ11" i="99"/>
  <c r="GZ11" i="18"/>
  <c r="GZ11" i="71"/>
  <c r="GZ11" i="98"/>
  <c r="GV11" i="145"/>
  <c r="GV11" i="144"/>
  <c r="GV11" i="143"/>
  <c r="GV11" i="142"/>
  <c r="GV11" i="75"/>
  <c r="GV11" i="81"/>
  <c r="GV11" i="141"/>
  <c r="GV11" i="99"/>
  <c r="GV11" i="72"/>
  <c r="GV11" i="18"/>
  <c r="GV11" i="71"/>
  <c r="GV11" i="98"/>
  <c r="GR11" i="145"/>
  <c r="GR11" i="144"/>
  <c r="GR11" i="143"/>
  <c r="GR11" i="142"/>
  <c r="GR11" i="75"/>
  <c r="GR11" i="141"/>
  <c r="GR11" i="81"/>
  <c r="GR11" i="72"/>
  <c r="GR11" i="18"/>
  <c r="GR11" i="99"/>
  <c r="GR11" i="71"/>
  <c r="GR11" i="98"/>
  <c r="GN11" i="145"/>
  <c r="GN11" i="144"/>
  <c r="GN11" i="142"/>
  <c r="GN11" i="75"/>
  <c r="GN11" i="143"/>
  <c r="GN11" i="141"/>
  <c r="GN11" i="81"/>
  <c r="GN11" i="72"/>
  <c r="GN11" i="18"/>
  <c r="GN11" i="99"/>
  <c r="GN11" i="71"/>
  <c r="GN11" i="98"/>
  <c r="GJ11" i="145"/>
  <c r="GJ11" i="144"/>
  <c r="GJ11" i="143"/>
  <c r="GJ11" i="142"/>
  <c r="GJ11" i="75"/>
  <c r="GJ11" i="141"/>
  <c r="GJ11" i="81"/>
  <c r="GJ11" i="72"/>
  <c r="GJ11" i="99"/>
  <c r="GJ11" i="18"/>
  <c r="GJ11" i="71"/>
  <c r="GJ11" i="98"/>
  <c r="GF11" i="145"/>
  <c r="GF11" i="144"/>
  <c r="GF11" i="142"/>
  <c r="GF11" i="75"/>
  <c r="GF11" i="141"/>
  <c r="GF11" i="81"/>
  <c r="GF11" i="99"/>
  <c r="GF11" i="72"/>
  <c r="GF11" i="18"/>
  <c r="GF11" i="143"/>
  <c r="GF11" i="71"/>
  <c r="GF11" i="98"/>
  <c r="GB11" i="145"/>
  <c r="GB11" i="144"/>
  <c r="GB11" i="143"/>
  <c r="GB11" i="142"/>
  <c r="GB11" i="75"/>
  <c r="GB11" i="141"/>
  <c r="GB11" i="81"/>
  <c r="GB11" i="72"/>
  <c r="GB11" i="18"/>
  <c r="GB11" i="99"/>
  <c r="GB11" i="71"/>
  <c r="GB11" i="98"/>
  <c r="FX11" i="145"/>
  <c r="FX11" i="144"/>
  <c r="FX11" i="143"/>
  <c r="FX11" i="142"/>
  <c r="FX11" i="75"/>
  <c r="FX11" i="141"/>
  <c r="FX11" i="81"/>
  <c r="FX11" i="72"/>
  <c r="FX11" i="18"/>
  <c r="FX11" i="99"/>
  <c r="FX11" i="71"/>
  <c r="FX11" i="98"/>
  <c r="FT11" i="145"/>
  <c r="FT11" i="144"/>
  <c r="FT11" i="143"/>
  <c r="FT11" i="142"/>
  <c r="FT11" i="75"/>
  <c r="FT11" i="141"/>
  <c r="FT11" i="81"/>
  <c r="FT11" i="72"/>
  <c r="FT11" i="99"/>
  <c r="FT11" i="18"/>
  <c r="FT11" i="71"/>
  <c r="FT11" i="98"/>
  <c r="FP11" i="145"/>
  <c r="FP11" i="144"/>
  <c r="FP11" i="142"/>
  <c r="FP11" i="75"/>
  <c r="FP11" i="141"/>
  <c r="FP11" i="143"/>
  <c r="FP11" i="81"/>
  <c r="FP11" i="99"/>
  <c r="FP11" i="72"/>
  <c r="FP11" i="18"/>
  <c r="FP11" i="71"/>
  <c r="FP11" i="98"/>
  <c r="FL11" i="145"/>
  <c r="FL11" i="144"/>
  <c r="FL11" i="143"/>
  <c r="FL11" i="142"/>
  <c r="FL11" i="75"/>
  <c r="FL11" i="141"/>
  <c r="FL11" i="81"/>
  <c r="FL11" i="72"/>
  <c r="FL11" i="18"/>
  <c r="FL11" i="99"/>
  <c r="FL11" i="71"/>
  <c r="FL11" i="98"/>
  <c r="FH11" i="145"/>
  <c r="FH11" i="144"/>
  <c r="FH11" i="143"/>
  <c r="FH11" i="142"/>
  <c r="FH11" i="75"/>
  <c r="FH11" i="141"/>
  <c r="FH11" i="81"/>
  <c r="FH11" i="72"/>
  <c r="FH11" i="18"/>
  <c r="FH11" i="99"/>
  <c r="FH11" i="71"/>
  <c r="FH11" i="98"/>
  <c r="FD11" i="145"/>
  <c r="FD11" i="144"/>
  <c r="FD11" i="143"/>
  <c r="FD11" i="142"/>
  <c r="FD11" i="75"/>
  <c r="FD11" i="141"/>
  <c r="FD11" i="81"/>
  <c r="FD11" i="72"/>
  <c r="FD11" i="99"/>
  <c r="FD11" i="18"/>
  <c r="FD11" i="71"/>
  <c r="FD11" i="98"/>
  <c r="EZ11" i="145"/>
  <c r="EZ11" i="144"/>
  <c r="EZ11" i="142"/>
  <c r="EZ11" i="75"/>
  <c r="EZ11" i="143"/>
  <c r="EZ11" i="141"/>
  <c r="EZ11" i="81"/>
  <c r="EZ11" i="99"/>
  <c r="EZ11" i="18"/>
  <c r="EZ11" i="72"/>
  <c r="EZ11" i="71"/>
  <c r="EZ11" i="98"/>
  <c r="EV11" i="145"/>
  <c r="EV11" i="144"/>
  <c r="EV11" i="143"/>
  <c r="EV11" i="142"/>
  <c r="EV11" i="75"/>
  <c r="EV11" i="141"/>
  <c r="EV11" i="81"/>
  <c r="EV11" i="18"/>
  <c r="EV11" i="72"/>
  <c r="EV11" i="99"/>
  <c r="EV11" i="71"/>
  <c r="EV11" i="98"/>
  <c r="ER11" i="145"/>
  <c r="ER11" i="144"/>
  <c r="ER11" i="143"/>
  <c r="ER11" i="142"/>
  <c r="ER11" i="75"/>
  <c r="ER11" i="141"/>
  <c r="ER11" i="81"/>
  <c r="ER11" i="18"/>
  <c r="ER11" i="99"/>
  <c r="ER11" i="72"/>
  <c r="ER11" i="71"/>
  <c r="ER11" i="98"/>
  <c r="EN11" i="145"/>
  <c r="EN11" i="144"/>
  <c r="EN11" i="143"/>
  <c r="EN11" i="142"/>
  <c r="EN11" i="75"/>
  <c r="EN11" i="141"/>
  <c r="EN11" i="81"/>
  <c r="EN11" i="99"/>
  <c r="EN11" i="18"/>
  <c r="EN11" i="72"/>
  <c r="EN11" i="71"/>
  <c r="EN11" i="98"/>
  <c r="EJ11" i="145"/>
  <c r="EJ11" i="144"/>
  <c r="EJ11" i="142"/>
  <c r="EJ11" i="143"/>
  <c r="EJ11" i="141"/>
  <c r="EJ11" i="75"/>
  <c r="EJ11" i="81"/>
  <c r="EJ11" i="99"/>
  <c r="EJ11" i="18"/>
  <c r="EJ11" i="72"/>
  <c r="EJ11" i="71"/>
  <c r="EJ11" i="98"/>
  <c r="HP9" i="145"/>
  <c r="HP9" i="144"/>
  <c r="HP9" i="143"/>
  <c r="HP9" i="142"/>
  <c r="HP9" i="75"/>
  <c r="HP9" i="141"/>
  <c r="HP9" i="81"/>
  <c r="HP9" i="99"/>
  <c r="HP9" i="72"/>
  <c r="HP9" i="18"/>
  <c r="HP9" i="71"/>
  <c r="HP9" i="98"/>
  <c r="HL9" i="145"/>
  <c r="HL9" i="144"/>
  <c r="HL9" i="143"/>
  <c r="HL9" i="142"/>
  <c r="HL9" i="141"/>
  <c r="HL9" i="81"/>
  <c r="HL9" i="75"/>
  <c r="HL9" i="99"/>
  <c r="HL9" i="72"/>
  <c r="HL9" i="18"/>
  <c r="HL9" i="71"/>
  <c r="HL9" i="98"/>
  <c r="HH9" i="145"/>
  <c r="HH9" i="144"/>
  <c r="HH9" i="143"/>
  <c r="HH9" i="142"/>
  <c r="HH9" i="81"/>
  <c r="HH9" i="75"/>
  <c r="HH9" i="141"/>
  <c r="HH9" i="99"/>
  <c r="HH9" i="72"/>
  <c r="HH9" i="18"/>
  <c r="HH9" i="71"/>
  <c r="HH9" i="98"/>
  <c r="HD9" i="145"/>
  <c r="HD9" i="144"/>
  <c r="HD9" i="142"/>
  <c r="HD9" i="143"/>
  <c r="HD9" i="141"/>
  <c r="HD9" i="75"/>
  <c r="HD9" i="81"/>
  <c r="HD9" i="99"/>
  <c r="HD9" i="72"/>
  <c r="HD9" i="18"/>
  <c r="HD9" i="71"/>
  <c r="HD9" i="98"/>
  <c r="GZ9" i="145"/>
  <c r="GZ9" i="144"/>
  <c r="GZ9" i="143"/>
  <c r="GZ9" i="141"/>
  <c r="GZ9" i="75"/>
  <c r="GZ9" i="142"/>
  <c r="GZ9" i="81"/>
  <c r="GZ9" i="99"/>
  <c r="GZ9" i="72"/>
  <c r="GZ9" i="18"/>
  <c r="GZ9" i="71"/>
  <c r="GZ9" i="98"/>
  <c r="GV9" i="145"/>
  <c r="GV9" i="144"/>
  <c r="GV9" i="143"/>
  <c r="GV9" i="142"/>
  <c r="GV9" i="141"/>
  <c r="GV9" i="75"/>
  <c r="GV9" i="99"/>
  <c r="GV9" i="81"/>
  <c r="GV9" i="72"/>
  <c r="GV9" i="18"/>
  <c r="GV9" i="71"/>
  <c r="GV9" i="98"/>
  <c r="GR9" i="145"/>
  <c r="GR9" i="144"/>
  <c r="GR9" i="143"/>
  <c r="GR9" i="142"/>
  <c r="GR9" i="141"/>
  <c r="GR9" i="75"/>
  <c r="GR9" i="99"/>
  <c r="GR9" i="81"/>
  <c r="GR9" i="72"/>
  <c r="GR9" i="18"/>
  <c r="GR9" i="71"/>
  <c r="GR9" i="98"/>
  <c r="GN9" i="145"/>
  <c r="GN9" i="144"/>
  <c r="GN9" i="142"/>
  <c r="GN9" i="141"/>
  <c r="GN9" i="75"/>
  <c r="GN9" i="99"/>
  <c r="GN9" i="81"/>
  <c r="GN9" i="72"/>
  <c r="GN9" i="143"/>
  <c r="GN9" i="18"/>
  <c r="GN9" i="71"/>
  <c r="GN9" i="98"/>
  <c r="GJ9" i="145"/>
  <c r="GJ9" i="144"/>
  <c r="GJ9" i="143"/>
  <c r="GJ9" i="141"/>
  <c r="GJ9" i="75"/>
  <c r="GJ9" i="142"/>
  <c r="GJ9" i="99"/>
  <c r="GJ9" i="81"/>
  <c r="GJ9" i="72"/>
  <c r="GJ9" i="18"/>
  <c r="GJ9" i="71"/>
  <c r="GJ9" i="98"/>
  <c r="GF9" i="145"/>
  <c r="GF9" i="144"/>
  <c r="GF9" i="143"/>
  <c r="GF9" i="141"/>
  <c r="GF9" i="142"/>
  <c r="GF9" i="75"/>
  <c r="GF9" i="99"/>
  <c r="GF9" i="81"/>
  <c r="GF9" i="72"/>
  <c r="GF9" i="18"/>
  <c r="GF9" i="71"/>
  <c r="GF9" i="98"/>
  <c r="GB9" i="145"/>
  <c r="GB9" i="144"/>
  <c r="GB9" i="143"/>
  <c r="GB9" i="142"/>
  <c r="GB9" i="141"/>
  <c r="GB9" i="75"/>
  <c r="GB9" i="99"/>
  <c r="GB9" i="81"/>
  <c r="GB9" i="72"/>
  <c r="GB9" i="18"/>
  <c r="GB9" i="71"/>
  <c r="GB9" i="98"/>
  <c r="FX9" i="145"/>
  <c r="FX9" i="144"/>
  <c r="FX9" i="143"/>
  <c r="FX9" i="142"/>
  <c r="FX9" i="141"/>
  <c r="FX9" i="75"/>
  <c r="FX9" i="99"/>
  <c r="FX9" i="81"/>
  <c r="FX9" i="72"/>
  <c r="FX9" i="18"/>
  <c r="FX9" i="71"/>
  <c r="FX9" i="98"/>
  <c r="FT9" i="145"/>
  <c r="FT9" i="144"/>
  <c r="FT9" i="143"/>
  <c r="FT9" i="141"/>
  <c r="FT9" i="75"/>
  <c r="FT9" i="99"/>
  <c r="FT9" i="81"/>
  <c r="FT9" i="142"/>
  <c r="FT9" i="72"/>
  <c r="FT9" i="18"/>
  <c r="FT9" i="71"/>
  <c r="FT9" i="98"/>
  <c r="FP9" i="145"/>
  <c r="FP9" i="144"/>
  <c r="FP9" i="143"/>
  <c r="FP9" i="142"/>
  <c r="FP9" i="75"/>
  <c r="FP9" i="141"/>
  <c r="FP9" i="99"/>
  <c r="FP9" i="81"/>
  <c r="FP9" i="72"/>
  <c r="FP9" i="18"/>
  <c r="FP9" i="71"/>
  <c r="FP9" i="98"/>
  <c r="FL9" i="145"/>
  <c r="FL9" i="144"/>
  <c r="FL9" i="143"/>
  <c r="FL9" i="142"/>
  <c r="FL9" i="75"/>
  <c r="FL9" i="141"/>
  <c r="FL9" i="99"/>
  <c r="FL9" i="81"/>
  <c r="FL9" i="72"/>
  <c r="FL9" i="18"/>
  <c r="FL9" i="71"/>
  <c r="FL9" i="98"/>
  <c r="FH9" i="145"/>
  <c r="FH9" i="144"/>
  <c r="FH9" i="143"/>
  <c r="FH9" i="142"/>
  <c r="FH9" i="75"/>
  <c r="FH9" i="99"/>
  <c r="FH9" i="81"/>
  <c r="FH9" i="72"/>
  <c r="FH9" i="18"/>
  <c r="FH9" i="141"/>
  <c r="FH9" i="71"/>
  <c r="FH9" i="98"/>
  <c r="FD9" i="145"/>
  <c r="FD9" i="144"/>
  <c r="FD9" i="143"/>
  <c r="FD9" i="142"/>
  <c r="FD9" i="75"/>
  <c r="FD9" i="99"/>
  <c r="FD9" i="81"/>
  <c r="FD9" i="141"/>
  <c r="FD9" i="72"/>
  <c r="FD9" i="18"/>
  <c r="FD9" i="71"/>
  <c r="FD9" i="98"/>
  <c r="EZ9" i="145"/>
  <c r="EZ9" i="144"/>
  <c r="EZ9" i="143"/>
  <c r="EZ9" i="142"/>
  <c r="EZ9" i="75"/>
  <c r="EZ9" i="141"/>
  <c r="EZ9" i="99"/>
  <c r="EZ9" i="81"/>
  <c r="EZ9" i="72"/>
  <c r="EZ9" i="18"/>
  <c r="EZ9" i="71"/>
  <c r="EZ9" i="98"/>
  <c r="EV9" i="145"/>
  <c r="EV9" i="144"/>
  <c r="EV9" i="143"/>
  <c r="EV9" i="142"/>
  <c r="EV9" i="75"/>
  <c r="EV9" i="141"/>
  <c r="EV9" i="99"/>
  <c r="EV9" i="81"/>
  <c r="EV9" i="72"/>
  <c r="EV9" i="18"/>
  <c r="EV9" i="71"/>
  <c r="EV9" i="98"/>
  <c r="ER9" i="145"/>
  <c r="ER9" i="144"/>
  <c r="ER9" i="143"/>
  <c r="ER9" i="142"/>
  <c r="ER9" i="75"/>
  <c r="ER9" i="99"/>
  <c r="ER9" i="81"/>
  <c r="ER9" i="72"/>
  <c r="ER9" i="18"/>
  <c r="ER9" i="141"/>
  <c r="ER9" i="71"/>
  <c r="ER9" i="98"/>
  <c r="EN9" i="145"/>
  <c r="EN9" i="144"/>
  <c r="EN9" i="143"/>
  <c r="EN9" i="142"/>
  <c r="EN9" i="75"/>
  <c r="EN9" i="99"/>
  <c r="EN9" i="81"/>
  <c r="EN9" i="141"/>
  <c r="EN9" i="72"/>
  <c r="EN9" i="18"/>
  <c r="EN9" i="71"/>
  <c r="EN9" i="98"/>
  <c r="EJ9" i="145"/>
  <c r="EJ9" i="144"/>
  <c r="EJ9" i="143"/>
  <c r="EJ9" i="142"/>
  <c r="EJ9" i="75"/>
  <c r="EJ9" i="141"/>
  <c r="EJ9" i="99"/>
  <c r="EJ9" i="81"/>
  <c r="EJ9" i="72"/>
  <c r="EJ9" i="18"/>
  <c r="EJ9" i="71"/>
  <c r="EJ9" i="98"/>
  <c r="HP8" i="145"/>
  <c r="HP8" i="144"/>
  <c r="HP8" i="142"/>
  <c r="HP8" i="143"/>
  <c r="HP8" i="75"/>
  <c r="HP8" i="141"/>
  <c r="HP8" i="81"/>
  <c r="HP8" i="18"/>
  <c r="HP8" i="72"/>
  <c r="HP8" i="99"/>
  <c r="HP8" i="71"/>
  <c r="HP8" i="98"/>
  <c r="HL8" i="145"/>
  <c r="HL8" i="144"/>
  <c r="HL8" i="142"/>
  <c r="HL8" i="143"/>
  <c r="HL8" i="75"/>
  <c r="HL8" i="141"/>
  <c r="HL8" i="81"/>
  <c r="HL8" i="18"/>
  <c r="HL8" i="99"/>
  <c r="HL8" i="72"/>
  <c r="HL8" i="71"/>
  <c r="HL8" i="98"/>
  <c r="HH8" i="145"/>
  <c r="HH8" i="144"/>
  <c r="HH8" i="143"/>
  <c r="HH8" i="142"/>
  <c r="HH8" i="75"/>
  <c r="HH8" i="141"/>
  <c r="HH8" i="81"/>
  <c r="HH8" i="99"/>
  <c r="HH8" i="18"/>
  <c r="HH8" i="72"/>
  <c r="HH8" i="71"/>
  <c r="HH8" i="98"/>
  <c r="HD8" i="145"/>
  <c r="HD8" i="144"/>
  <c r="HD8" i="142"/>
  <c r="HD8" i="75"/>
  <c r="HD8" i="141"/>
  <c r="HD8" i="143"/>
  <c r="HD8" i="81"/>
  <c r="HD8" i="99"/>
  <c r="HD8" i="18"/>
  <c r="HD8" i="72"/>
  <c r="HD8" i="71"/>
  <c r="HD8" i="98"/>
  <c r="GZ8" i="145"/>
  <c r="GZ8" i="144"/>
  <c r="GZ8" i="142"/>
  <c r="GZ8" i="143"/>
  <c r="GZ8" i="75"/>
  <c r="GZ8" i="141"/>
  <c r="GZ8" i="81"/>
  <c r="GZ8" i="18"/>
  <c r="GZ8" i="72"/>
  <c r="GZ8" i="99"/>
  <c r="GZ8" i="71"/>
  <c r="GZ8" i="98"/>
  <c r="GV8" i="145"/>
  <c r="GV8" i="144"/>
  <c r="GV8" i="142"/>
  <c r="GV8" i="143"/>
  <c r="GV8" i="75"/>
  <c r="GV8" i="141"/>
  <c r="GV8" i="81"/>
  <c r="GV8" i="18"/>
  <c r="GV8" i="72"/>
  <c r="GV8" i="99"/>
  <c r="GV8" i="71"/>
  <c r="GV8" i="98"/>
  <c r="GR8" i="145"/>
  <c r="GR8" i="144"/>
  <c r="GR8" i="143"/>
  <c r="GR8" i="142"/>
  <c r="GR8" i="75"/>
  <c r="GR8" i="141"/>
  <c r="GR8" i="81"/>
  <c r="GR8" i="18"/>
  <c r="GR8" i="99"/>
  <c r="GR8" i="72"/>
  <c r="GR8" i="71"/>
  <c r="GR8" i="98"/>
  <c r="GN8" i="145"/>
  <c r="GN8" i="144"/>
  <c r="GN8" i="142"/>
  <c r="GN8" i="75"/>
  <c r="GN8" i="143"/>
  <c r="GN8" i="141"/>
  <c r="GN8" i="81"/>
  <c r="GN8" i="99"/>
  <c r="GN8" i="18"/>
  <c r="GN8" i="72"/>
  <c r="GN8" i="71"/>
  <c r="GN8" i="98"/>
  <c r="GJ8" i="145"/>
  <c r="GJ8" i="144"/>
  <c r="GJ8" i="142"/>
  <c r="GJ8" i="75"/>
  <c r="GJ8" i="141"/>
  <c r="GJ8" i="143"/>
  <c r="GJ8" i="81"/>
  <c r="GJ8" i="99"/>
  <c r="GJ8" i="18"/>
  <c r="GJ8" i="72"/>
  <c r="GJ8" i="71"/>
  <c r="GJ8" i="98"/>
  <c r="GF8" i="145"/>
  <c r="GF8" i="144"/>
  <c r="GF8" i="142"/>
  <c r="GF8" i="143"/>
  <c r="GF8" i="75"/>
  <c r="GF8" i="141"/>
  <c r="GF8" i="81"/>
  <c r="GF8" i="18"/>
  <c r="GF8" i="72"/>
  <c r="GF8" i="99"/>
  <c r="GF8" i="71"/>
  <c r="GF8" i="98"/>
  <c r="GB8" i="145"/>
  <c r="GB8" i="144"/>
  <c r="GB8" i="142"/>
  <c r="GB8" i="143"/>
  <c r="GB8" i="75"/>
  <c r="GB8" i="141"/>
  <c r="GB8" i="81"/>
  <c r="GB8" i="18"/>
  <c r="GB8" i="99"/>
  <c r="GB8" i="72"/>
  <c r="GB8" i="71"/>
  <c r="GB8" i="98"/>
  <c r="FX8" i="145"/>
  <c r="FX8" i="144"/>
  <c r="FX8" i="143"/>
  <c r="FX8" i="142"/>
  <c r="FX8" i="75"/>
  <c r="FX8" i="141"/>
  <c r="FX8" i="81"/>
  <c r="FX8" i="99"/>
  <c r="FX8" i="18"/>
  <c r="FX8" i="72"/>
  <c r="FX8" i="71"/>
  <c r="FX8" i="98"/>
  <c r="FT8" i="145"/>
  <c r="FT8" i="144"/>
  <c r="FT8" i="142"/>
  <c r="FT8" i="75"/>
  <c r="FT8" i="143"/>
  <c r="FT8" i="141"/>
  <c r="FT8" i="81"/>
  <c r="FT8" i="99"/>
  <c r="FT8" i="18"/>
  <c r="FT8" i="72"/>
  <c r="FT8" i="71"/>
  <c r="FT8" i="98"/>
  <c r="FP8" i="145"/>
  <c r="FP8" i="144"/>
  <c r="FP8" i="142"/>
  <c r="FP8" i="143"/>
  <c r="FP8" i="75"/>
  <c r="FP8" i="141"/>
  <c r="FP8" i="81"/>
  <c r="FP8" i="18"/>
  <c r="FP8" i="72"/>
  <c r="FP8" i="99"/>
  <c r="FP8" i="71"/>
  <c r="FP8" i="98"/>
  <c r="FL8" i="145"/>
  <c r="FL8" i="144"/>
  <c r="FL8" i="142"/>
  <c r="FL8" i="143"/>
  <c r="FL8" i="75"/>
  <c r="FL8" i="141"/>
  <c r="FL8" i="81"/>
  <c r="FL8" i="18"/>
  <c r="FL8" i="99"/>
  <c r="FL8" i="72"/>
  <c r="FL8" i="71"/>
  <c r="FL8" i="98"/>
  <c r="FH8" i="145"/>
  <c r="FH8" i="144"/>
  <c r="FH8" i="143"/>
  <c r="FH8" i="142"/>
  <c r="FH8" i="75"/>
  <c r="FH8" i="141"/>
  <c r="FH8" i="81"/>
  <c r="FH8" i="99"/>
  <c r="FH8" i="18"/>
  <c r="FH8" i="72"/>
  <c r="FH8" i="71"/>
  <c r="FH8" i="98"/>
  <c r="FD8" i="145"/>
  <c r="FD8" i="144"/>
  <c r="FD8" i="142"/>
  <c r="FD8" i="143"/>
  <c r="FD8" i="75"/>
  <c r="FD8" i="141"/>
  <c r="FD8" i="81"/>
  <c r="FD8" i="99"/>
  <c r="FD8" i="18"/>
  <c r="FD8" i="72"/>
  <c r="FD8" i="71"/>
  <c r="FD8" i="98"/>
  <c r="EZ8" i="145"/>
  <c r="EZ8" i="144"/>
  <c r="EZ8" i="142"/>
  <c r="EZ8" i="143"/>
  <c r="EZ8" i="75"/>
  <c r="EZ8" i="141"/>
  <c r="EZ8" i="81"/>
  <c r="EZ8" i="18"/>
  <c r="EZ8" i="72"/>
  <c r="EZ8" i="99"/>
  <c r="EZ8" i="71"/>
  <c r="EZ8" i="98"/>
  <c r="EV8" i="145"/>
  <c r="EV8" i="144"/>
  <c r="EV8" i="142"/>
  <c r="EV8" i="143"/>
  <c r="EV8" i="75"/>
  <c r="EV8" i="141"/>
  <c r="EV8" i="81"/>
  <c r="EV8" i="18"/>
  <c r="EV8" i="99"/>
  <c r="EV8" i="72"/>
  <c r="EV8" i="71"/>
  <c r="EV8" i="98"/>
  <c r="ER8" i="145"/>
  <c r="ER8" i="144"/>
  <c r="ER8" i="143"/>
  <c r="ER8" i="142"/>
  <c r="ER8" i="75"/>
  <c r="ER8" i="141"/>
  <c r="ER8" i="81"/>
  <c r="ER8" i="99"/>
  <c r="ER8" i="18"/>
  <c r="ER8" i="72"/>
  <c r="ER8" i="71"/>
  <c r="ER8" i="98"/>
  <c r="EN8" i="145"/>
  <c r="EN8" i="144"/>
  <c r="EN8" i="142"/>
  <c r="EN8" i="75"/>
  <c r="EN8" i="141"/>
  <c r="EN8" i="143"/>
  <c r="EN8" i="81"/>
  <c r="EN8" i="99"/>
  <c r="EN8" i="18"/>
  <c r="EN8" i="72"/>
  <c r="EN8" i="71"/>
  <c r="EN8" i="98"/>
  <c r="EJ8" i="145"/>
  <c r="EJ8" i="144"/>
  <c r="EJ8" i="142"/>
  <c r="EJ8" i="143"/>
  <c r="EJ8" i="141"/>
  <c r="EJ8" i="75"/>
  <c r="EJ8" i="81"/>
  <c r="EJ8" i="18"/>
  <c r="EJ8" i="72"/>
  <c r="EJ8" i="99"/>
  <c r="EJ8" i="71"/>
  <c r="EJ8" i="98"/>
  <c r="HP6" i="145"/>
  <c r="HP6" i="144"/>
  <c r="HP6" i="143"/>
  <c r="HP6" i="142"/>
  <c r="HP6" i="75"/>
  <c r="HP6" i="141"/>
  <c r="HP6" i="72"/>
  <c r="HP6" i="99"/>
  <c r="HP6" i="81"/>
  <c r="HP6" i="18"/>
  <c r="HP6" i="71"/>
  <c r="HP6" i="98"/>
  <c r="HL6" i="145"/>
  <c r="HL6" i="144"/>
  <c r="HL6" i="143"/>
  <c r="HL6" i="142"/>
  <c r="HL6" i="75"/>
  <c r="HL6" i="141"/>
  <c r="HL6" i="99"/>
  <c r="HL6" i="72"/>
  <c r="HL6" i="81"/>
  <c r="HL6" i="18"/>
  <c r="HL6" i="71"/>
  <c r="HL6" i="98"/>
  <c r="HH6" i="145"/>
  <c r="HH6" i="144"/>
  <c r="HH6" i="143"/>
  <c r="HH6" i="142"/>
  <c r="HH6" i="75"/>
  <c r="HH6" i="141"/>
  <c r="HH6" i="99"/>
  <c r="HH6" i="81"/>
  <c r="HH6" i="72"/>
  <c r="HH6" i="18"/>
  <c r="HH6" i="71"/>
  <c r="HH6" i="98"/>
  <c r="HD6" i="145"/>
  <c r="HD6" i="144"/>
  <c r="HD6" i="142"/>
  <c r="HD6" i="143"/>
  <c r="HD6" i="141"/>
  <c r="HD6" i="75"/>
  <c r="HD6" i="81"/>
  <c r="HD6" i="72"/>
  <c r="HD6" i="99"/>
  <c r="HD6" i="18"/>
  <c r="HD6" i="71"/>
  <c r="HD6" i="98"/>
  <c r="GZ6" i="145"/>
  <c r="GZ6" i="144"/>
  <c r="GZ6" i="142"/>
  <c r="GZ6" i="143"/>
  <c r="GZ6" i="141"/>
  <c r="GZ6" i="75"/>
  <c r="GZ6" i="72"/>
  <c r="GZ6" i="99"/>
  <c r="GZ6" i="81"/>
  <c r="GZ6" i="18"/>
  <c r="GZ6" i="71"/>
  <c r="GZ6" i="98"/>
  <c r="GV6" i="145"/>
  <c r="GV6" i="144"/>
  <c r="GV6" i="143"/>
  <c r="GV6" i="142"/>
  <c r="GV6" i="141"/>
  <c r="GV6" i="75"/>
  <c r="GV6" i="99"/>
  <c r="GV6" i="72"/>
  <c r="GV6" i="81"/>
  <c r="GV6" i="18"/>
  <c r="GV6" i="71"/>
  <c r="GV6" i="98"/>
  <c r="GR6" i="145"/>
  <c r="GR6" i="144"/>
  <c r="GR6" i="143"/>
  <c r="GR6" i="142"/>
  <c r="GR6" i="141"/>
  <c r="GR6" i="75"/>
  <c r="GR6" i="99"/>
  <c r="GR6" i="81"/>
  <c r="GR6" i="72"/>
  <c r="GR6" i="18"/>
  <c r="GR6" i="71"/>
  <c r="GR6" i="98"/>
  <c r="GN6" i="145"/>
  <c r="GN6" i="144"/>
  <c r="GN6" i="142"/>
  <c r="GN6" i="141"/>
  <c r="GN6" i="75"/>
  <c r="GN6" i="99"/>
  <c r="GN6" i="143"/>
  <c r="GN6" i="81"/>
  <c r="GN6" i="72"/>
  <c r="GN6" i="18"/>
  <c r="GN6" i="71"/>
  <c r="GN6" i="98"/>
  <c r="GJ6" i="145"/>
  <c r="GJ6" i="144"/>
  <c r="GJ6" i="143"/>
  <c r="GJ6" i="142"/>
  <c r="GJ6" i="141"/>
  <c r="GJ6" i="75"/>
  <c r="GJ6" i="99"/>
  <c r="GJ6" i="81"/>
  <c r="GJ6" i="72"/>
  <c r="GJ6" i="18"/>
  <c r="GJ6" i="71"/>
  <c r="GJ6" i="98"/>
  <c r="GF6" i="145"/>
  <c r="GF6" i="144"/>
  <c r="GF6" i="143"/>
  <c r="GF6" i="142"/>
  <c r="GF6" i="141"/>
  <c r="GF6" i="75"/>
  <c r="GF6" i="99"/>
  <c r="GF6" i="81"/>
  <c r="GF6" i="72"/>
  <c r="GF6" i="18"/>
  <c r="GF6" i="71"/>
  <c r="GF6" i="98"/>
  <c r="GB6" i="145"/>
  <c r="GB6" i="144"/>
  <c r="GB6" i="143"/>
  <c r="GB6" i="142"/>
  <c r="GB6" i="141"/>
  <c r="GB6" i="75"/>
  <c r="GB6" i="99"/>
  <c r="GB6" i="81"/>
  <c r="GB6" i="72"/>
  <c r="GB6" i="18"/>
  <c r="GB6" i="71"/>
  <c r="GB6" i="98"/>
  <c r="FX6" i="145"/>
  <c r="FX6" i="143"/>
  <c r="FX6" i="144"/>
  <c r="FX6" i="142"/>
  <c r="FX6" i="141"/>
  <c r="FX6" i="75"/>
  <c r="FX6" i="99"/>
  <c r="FX6" i="81"/>
  <c r="FX6" i="72"/>
  <c r="FX6" i="18"/>
  <c r="FX6" i="71"/>
  <c r="FX6" i="98"/>
  <c r="FT6" i="145"/>
  <c r="FT6" i="143"/>
  <c r="FT6" i="144"/>
  <c r="FT6" i="142"/>
  <c r="FT6" i="141"/>
  <c r="FT6" i="75"/>
  <c r="FT6" i="99"/>
  <c r="FT6" i="81"/>
  <c r="FT6" i="72"/>
  <c r="FT6" i="18"/>
  <c r="FT6" i="71"/>
  <c r="FT6" i="98"/>
  <c r="FP6" i="144"/>
  <c r="FP6" i="143"/>
  <c r="FP6" i="145"/>
  <c r="FP6" i="142"/>
  <c r="FP6" i="75"/>
  <c r="FP6" i="99"/>
  <c r="FP6" i="141"/>
  <c r="FP6" i="81"/>
  <c r="FP6" i="72"/>
  <c r="FP6" i="18"/>
  <c r="FP6" i="71"/>
  <c r="FP6" i="98"/>
  <c r="FL6" i="145"/>
  <c r="FL6" i="144"/>
  <c r="FL6" i="143"/>
  <c r="FL6" i="142"/>
  <c r="FL6" i="75"/>
  <c r="FL6" i="141"/>
  <c r="FL6" i="99"/>
  <c r="FL6" i="81"/>
  <c r="FL6" i="72"/>
  <c r="FL6" i="18"/>
  <c r="FL6" i="71"/>
  <c r="FL6" i="98"/>
  <c r="FH6" i="145"/>
  <c r="FH6" i="143"/>
  <c r="FH6" i="144"/>
  <c r="FH6" i="75"/>
  <c r="FH6" i="141"/>
  <c r="FH6" i="99"/>
  <c r="FH6" i="142"/>
  <c r="FH6" i="81"/>
  <c r="FH6" i="18"/>
  <c r="FH6" i="72"/>
  <c r="FH6" i="71"/>
  <c r="FH6" i="98"/>
  <c r="FD6" i="145"/>
  <c r="FD6" i="143"/>
  <c r="FD6" i="144"/>
  <c r="FD6" i="142"/>
  <c r="FD6" i="75"/>
  <c r="FD6" i="99"/>
  <c r="FD6" i="18"/>
  <c r="FD6" i="141"/>
  <c r="FD6" i="81"/>
  <c r="FD6" i="72"/>
  <c r="FD6" i="71"/>
  <c r="FD6" i="98"/>
  <c r="EZ6" i="145"/>
  <c r="EZ6" i="144"/>
  <c r="EZ6" i="143"/>
  <c r="EZ6" i="142"/>
  <c r="EZ6" i="75"/>
  <c r="EZ6" i="99"/>
  <c r="EZ6" i="141"/>
  <c r="EZ6" i="72"/>
  <c r="EZ6" i="18"/>
  <c r="EZ6" i="81"/>
  <c r="EZ6" i="71"/>
  <c r="EZ6" i="98"/>
  <c r="EV6" i="145"/>
  <c r="EV6" i="144"/>
  <c r="EV6" i="143"/>
  <c r="EV6" i="142"/>
  <c r="EV6" i="75"/>
  <c r="EV6" i="141"/>
  <c r="EV6" i="99"/>
  <c r="EV6" i="72"/>
  <c r="EV6" i="81"/>
  <c r="EV6" i="18"/>
  <c r="EV6" i="71"/>
  <c r="EV6" i="98"/>
  <c r="ER6" i="145"/>
  <c r="ER6" i="143"/>
  <c r="ER6" i="75"/>
  <c r="ER6" i="141"/>
  <c r="ER6" i="142"/>
  <c r="ER6" i="99"/>
  <c r="ER6" i="81"/>
  <c r="ER6" i="72"/>
  <c r="ER6" i="18"/>
  <c r="ER6" i="144"/>
  <c r="ER6" i="71"/>
  <c r="ER6" i="98"/>
  <c r="EN6" i="145"/>
  <c r="EN6" i="143"/>
  <c r="EN6" i="144"/>
  <c r="EN6" i="142"/>
  <c r="EN6" i="75"/>
  <c r="EN6" i="99"/>
  <c r="EN6" i="72"/>
  <c r="EN6" i="141"/>
  <c r="EN6" i="18"/>
  <c r="EN6" i="81"/>
  <c r="EN6" i="71"/>
  <c r="EN6" i="98"/>
  <c r="EJ6" i="145"/>
  <c r="EJ6" i="144"/>
  <c r="EJ6" i="143"/>
  <c r="EJ6" i="75"/>
  <c r="EJ6" i="142"/>
  <c r="EJ6" i="99"/>
  <c r="EJ6" i="141"/>
  <c r="EJ6" i="72"/>
  <c r="EJ6" i="18"/>
  <c r="EJ6" i="81"/>
  <c r="EJ6" i="71"/>
  <c r="EJ6" i="98"/>
  <c r="BU25" i="69"/>
  <c r="BQ25" i="69"/>
  <c r="BM25" i="69"/>
  <c r="BI25" i="69"/>
  <c r="BE25" i="69"/>
  <c r="BA25" i="69"/>
  <c r="AW25" i="69"/>
  <c r="AS25" i="69"/>
  <c r="AO25" i="69"/>
  <c r="AK25" i="69"/>
  <c r="Q25" i="69"/>
  <c r="D21" i="69"/>
  <c r="BV20" i="69"/>
  <c r="BR20" i="69"/>
  <c r="BN20" i="69"/>
  <c r="BJ20" i="69"/>
  <c r="BF20" i="69"/>
  <c r="BB20" i="69"/>
  <c r="AX20" i="69"/>
  <c r="AT20" i="69"/>
  <c r="AP20" i="69"/>
  <c r="AL20" i="69"/>
  <c r="AH20" i="69"/>
  <c r="K20" i="69"/>
  <c r="G20" i="69"/>
  <c r="C20" i="69"/>
  <c r="BT17" i="69"/>
  <c r="BP17" i="69"/>
  <c r="BL17" i="69"/>
  <c r="BH17" i="69"/>
  <c r="BD17" i="69"/>
  <c r="AZ17" i="69"/>
  <c r="AV17" i="69"/>
  <c r="AR17" i="69"/>
  <c r="AN17" i="69"/>
  <c r="AJ17" i="69"/>
  <c r="I17" i="69"/>
  <c r="E17" i="69"/>
  <c r="BU14" i="69"/>
  <c r="BQ14" i="69"/>
  <c r="BM14" i="69"/>
  <c r="BI14" i="69"/>
  <c r="BE14" i="69"/>
  <c r="BA14" i="69"/>
  <c r="AW14" i="69"/>
  <c r="AS14" i="69"/>
  <c r="AO14" i="69"/>
  <c r="AK14" i="69"/>
  <c r="Q14" i="69"/>
  <c r="I14" i="69"/>
  <c r="E14" i="69"/>
  <c r="BW12" i="69"/>
  <c r="BG12" i="69"/>
  <c r="BU11" i="69"/>
  <c r="BQ11" i="69"/>
  <c r="BM11" i="69"/>
  <c r="BI11" i="69"/>
  <c r="BE11" i="69"/>
  <c r="BA11" i="69"/>
  <c r="AW11" i="69"/>
  <c r="AS11" i="69"/>
  <c r="AO11" i="69"/>
  <c r="AK11" i="69"/>
  <c r="Q11" i="69"/>
  <c r="I11" i="69"/>
  <c r="E11" i="69"/>
  <c r="BU8" i="69"/>
  <c r="BQ8" i="69"/>
  <c r="BM8" i="69"/>
  <c r="BI8" i="69"/>
  <c r="BE8" i="69"/>
  <c r="BA8" i="69"/>
  <c r="AW8" i="69"/>
  <c r="AS8" i="69"/>
  <c r="AO8" i="69"/>
  <c r="AK8" i="69"/>
  <c r="O8" i="69"/>
  <c r="AF6" i="69"/>
  <c r="J6" i="69"/>
  <c r="F6" i="69"/>
  <c r="B6" i="69"/>
  <c r="DN27" i="69"/>
  <c r="DJ27" i="69"/>
  <c r="CX27" i="69"/>
  <c r="DN25" i="69"/>
  <c r="DJ25" i="69"/>
  <c r="DF25" i="69"/>
  <c r="CX25" i="69"/>
  <c r="CT25" i="69"/>
  <c r="CP25" i="69"/>
  <c r="CL25" i="69"/>
  <c r="CH25" i="69"/>
  <c r="CD25" i="69"/>
  <c r="BZ25" i="69"/>
  <c r="DN22" i="69"/>
  <c r="DJ22" i="69"/>
  <c r="DN20" i="69"/>
  <c r="DJ20" i="69"/>
  <c r="CX20" i="69"/>
  <c r="CT20" i="69"/>
  <c r="CP20" i="69"/>
  <c r="CL20" i="69"/>
  <c r="CH20" i="69"/>
  <c r="CD20" i="69"/>
  <c r="BZ20" i="69"/>
  <c r="CR18" i="69"/>
  <c r="CJ18" i="69"/>
  <c r="CF18" i="69"/>
  <c r="DN17" i="69"/>
  <c r="DJ17" i="69"/>
  <c r="DF17" i="69"/>
  <c r="CV15" i="69"/>
  <c r="CR15" i="69"/>
  <c r="CJ15" i="69"/>
  <c r="DN14" i="69"/>
  <c r="DJ14" i="69"/>
  <c r="DN11" i="69"/>
  <c r="DJ11" i="69"/>
  <c r="DF11" i="69"/>
  <c r="DD9" i="69"/>
  <c r="CN9" i="69"/>
  <c r="BX9" i="69"/>
  <c r="DN8" i="69"/>
  <c r="DJ8" i="69"/>
  <c r="DD6" i="69"/>
  <c r="CZ6" i="69"/>
  <c r="CV6" i="69"/>
  <c r="CR6" i="69"/>
  <c r="CN6" i="69"/>
  <c r="CJ6" i="69"/>
  <c r="CF6" i="69"/>
  <c r="CB6" i="69"/>
  <c r="BX6" i="69"/>
  <c r="EC28" i="69"/>
  <c r="DY28" i="69"/>
  <c r="DU28" i="69"/>
  <c r="EZ27" i="69"/>
  <c r="EV27" i="69"/>
  <c r="ER27" i="69"/>
  <c r="EN27" i="69"/>
  <c r="EJ27" i="69"/>
  <c r="EY26" i="69"/>
  <c r="EU26" i="69"/>
  <c r="EQ26" i="69"/>
  <c r="EM26" i="69"/>
  <c r="EI26" i="69"/>
  <c r="ED25" i="69"/>
  <c r="DZ25" i="69"/>
  <c r="DV25" i="69"/>
  <c r="DR25" i="69"/>
  <c r="EW23" i="69"/>
  <c r="ES23" i="69"/>
  <c r="EO23" i="69"/>
  <c r="EK23" i="69"/>
  <c r="EG23" i="69"/>
  <c r="EC23" i="69"/>
  <c r="DY23" i="69"/>
  <c r="DU23" i="69"/>
  <c r="EY21" i="69"/>
  <c r="EU21" i="69"/>
  <c r="EQ21" i="69"/>
  <c r="EM21" i="69"/>
  <c r="EI21" i="69"/>
  <c r="EX20" i="69"/>
  <c r="ET20" i="69"/>
  <c r="EP20" i="69"/>
  <c r="EL20" i="69"/>
  <c r="EH20" i="69"/>
  <c r="ED20" i="69"/>
  <c r="DZ20" i="69"/>
  <c r="DV20" i="69"/>
  <c r="DR20" i="69"/>
  <c r="EW18" i="69"/>
  <c r="ES18" i="69"/>
  <c r="EO18" i="69"/>
  <c r="EK18" i="69"/>
  <c r="EG18" i="69"/>
  <c r="EC18" i="69"/>
  <c r="DY18" i="69"/>
  <c r="DU18" i="69"/>
  <c r="EY15" i="69"/>
  <c r="EU15" i="69"/>
  <c r="EQ15" i="69"/>
  <c r="EM15" i="69"/>
  <c r="EI15" i="69"/>
  <c r="EX14" i="69"/>
  <c r="ET14" i="69"/>
  <c r="EP14" i="69"/>
  <c r="EL14" i="69"/>
  <c r="EH14" i="69"/>
  <c r="ED14" i="69"/>
  <c r="DZ14" i="69"/>
  <c r="DV14" i="69"/>
  <c r="DR14" i="69"/>
  <c r="EW12" i="69"/>
  <c r="ES12" i="69"/>
  <c r="EO12" i="69"/>
  <c r="EK12" i="69"/>
  <c r="EG12" i="69"/>
  <c r="EC12" i="69"/>
  <c r="DY12" i="69"/>
  <c r="DU12" i="69"/>
  <c r="EZ11" i="69"/>
  <c r="EV11" i="69"/>
  <c r="ER11" i="69"/>
  <c r="EN11" i="69"/>
  <c r="EJ11" i="69"/>
  <c r="ED8" i="69"/>
  <c r="DZ8" i="69"/>
  <c r="DV8" i="69"/>
  <c r="DR8" i="69"/>
  <c r="EW6" i="69"/>
  <c r="ES6" i="69"/>
  <c r="EO6" i="69"/>
  <c r="EK6" i="69"/>
  <c r="EG6" i="69"/>
  <c r="GJ28" i="69"/>
  <c r="GF28" i="69"/>
  <c r="GB28" i="69"/>
  <c r="FX28" i="69"/>
  <c r="FT28" i="69"/>
  <c r="FP28" i="69"/>
  <c r="FL28" i="69"/>
  <c r="FH28" i="69"/>
  <c r="FD28" i="69"/>
  <c r="GJ26" i="69"/>
  <c r="GF26" i="69"/>
  <c r="GB26" i="69"/>
  <c r="FX26" i="69"/>
  <c r="FT26" i="69"/>
  <c r="FP26" i="69"/>
  <c r="FL26" i="69"/>
  <c r="FH26" i="69"/>
  <c r="FD26" i="69"/>
  <c r="GL22" i="69"/>
  <c r="GH22" i="69"/>
  <c r="GD22" i="69"/>
  <c r="FZ22" i="69"/>
  <c r="FV22" i="69"/>
  <c r="FR22" i="69"/>
  <c r="FN22" i="69"/>
  <c r="FJ22" i="69"/>
  <c r="FF22" i="69"/>
  <c r="FB22" i="69"/>
  <c r="GL20" i="69"/>
  <c r="GH20" i="69"/>
  <c r="GD20" i="69"/>
  <c r="FZ20" i="69"/>
  <c r="FV20" i="69"/>
  <c r="FR20" i="69"/>
  <c r="FN20" i="69"/>
  <c r="FJ20" i="69"/>
  <c r="FF20" i="69"/>
  <c r="FB20" i="69"/>
  <c r="GL17" i="69"/>
  <c r="GH17" i="69"/>
  <c r="GD17" i="69"/>
  <c r="FZ17" i="69"/>
  <c r="FV17" i="69"/>
  <c r="FR17" i="69"/>
  <c r="FN17" i="69"/>
  <c r="FJ17" i="69"/>
  <c r="FF17" i="69"/>
  <c r="FB17" i="69"/>
  <c r="GL14" i="69"/>
  <c r="GH14" i="69"/>
  <c r="GD14" i="69"/>
  <c r="FZ14" i="69"/>
  <c r="FV14" i="69"/>
  <c r="FR14" i="69"/>
  <c r="FN14" i="69"/>
  <c r="FJ14" i="69"/>
  <c r="FF14" i="69"/>
  <c r="FB14" i="69"/>
  <c r="GF12" i="69"/>
  <c r="GB12" i="69"/>
  <c r="FX12" i="69"/>
  <c r="FT12" i="69"/>
  <c r="FP12" i="69"/>
  <c r="FL12" i="69"/>
  <c r="FH12" i="69"/>
  <c r="FD12" i="69"/>
  <c r="GJ9" i="69"/>
  <c r="GF9" i="69"/>
  <c r="GB9" i="69"/>
  <c r="FX9" i="69"/>
  <c r="FT9" i="69"/>
  <c r="FP9" i="69"/>
  <c r="FL9" i="69"/>
  <c r="FH9" i="69"/>
  <c r="FD9" i="69"/>
  <c r="GJ6" i="69"/>
  <c r="GF6" i="69"/>
  <c r="GB6" i="69"/>
  <c r="FX6" i="69"/>
  <c r="FT6" i="69"/>
  <c r="FP6" i="69"/>
  <c r="FL6" i="69"/>
  <c r="FH6" i="69"/>
  <c r="FD6" i="69"/>
  <c r="HH28" i="69"/>
  <c r="HD28" i="69"/>
  <c r="GZ28" i="69"/>
  <c r="GV28" i="69"/>
  <c r="GR28" i="69"/>
  <c r="GN28" i="69"/>
  <c r="HH26" i="69"/>
  <c r="HD26" i="69"/>
  <c r="GZ26" i="69"/>
  <c r="GV26" i="69"/>
  <c r="GR26" i="69"/>
  <c r="GN26" i="69"/>
  <c r="HF22" i="69"/>
  <c r="HB22" i="69"/>
  <c r="GX22" i="69"/>
  <c r="GT22" i="69"/>
  <c r="GP22" i="69"/>
  <c r="HF20" i="69"/>
  <c r="HB20" i="69"/>
  <c r="GX20" i="69"/>
  <c r="GT20" i="69"/>
  <c r="GP20" i="69"/>
  <c r="HF17" i="69"/>
  <c r="HB17" i="69"/>
  <c r="GX17" i="69"/>
  <c r="GT17" i="69"/>
  <c r="GP17" i="69"/>
  <c r="HF14" i="69"/>
  <c r="HB14" i="69"/>
  <c r="GX14" i="69"/>
  <c r="GT14" i="69"/>
  <c r="GP14" i="69"/>
  <c r="HH9" i="69"/>
  <c r="HD9" i="69"/>
  <c r="GZ9" i="69"/>
  <c r="GV9" i="69"/>
  <c r="GR9" i="69"/>
  <c r="GN9" i="69"/>
  <c r="HH6" i="69"/>
  <c r="HD6" i="69"/>
  <c r="GZ6" i="69"/>
  <c r="GV6" i="69"/>
  <c r="GR6" i="69"/>
  <c r="GN6" i="69"/>
  <c r="HJ23" i="69"/>
  <c r="HN22" i="69"/>
  <c r="HJ22" i="69"/>
  <c r="HN21" i="69"/>
  <c r="HJ21" i="69"/>
  <c r="HN20" i="69"/>
  <c r="HJ20" i="69"/>
  <c r="HN18" i="69"/>
  <c r="HJ18" i="69"/>
  <c r="HN17" i="69"/>
  <c r="HJ17" i="69"/>
  <c r="HN15" i="69"/>
  <c r="HJ15" i="69"/>
  <c r="HN14" i="69"/>
  <c r="HJ14" i="69"/>
  <c r="K25" i="80"/>
  <c r="G25" i="80"/>
  <c r="C25" i="80"/>
  <c r="D21" i="80"/>
  <c r="K20" i="80"/>
  <c r="G20" i="80"/>
  <c r="C20" i="80"/>
  <c r="I17" i="80"/>
  <c r="E17" i="80"/>
  <c r="BL15" i="80"/>
  <c r="AR15" i="80"/>
  <c r="AJ15" i="80"/>
  <c r="L15" i="80"/>
  <c r="B12" i="80"/>
  <c r="BQ11" i="80"/>
  <c r="BM11" i="80"/>
  <c r="BI11" i="80"/>
  <c r="BE11" i="80"/>
  <c r="BA11" i="80"/>
  <c r="AW11" i="80"/>
  <c r="AS11" i="80"/>
  <c r="AO11" i="80"/>
  <c r="AK11" i="80"/>
  <c r="Q11" i="80"/>
  <c r="I11" i="80"/>
  <c r="E11" i="80"/>
  <c r="BT9" i="80"/>
  <c r="AV9" i="80"/>
  <c r="AR9" i="80"/>
  <c r="AJ9" i="80"/>
  <c r="EC28" i="80"/>
  <c r="DY28" i="80"/>
  <c r="DU28" i="80"/>
  <c r="DQ28" i="80"/>
  <c r="DM28" i="80"/>
  <c r="DI28" i="80"/>
  <c r="EC27" i="80"/>
  <c r="DY27" i="80"/>
  <c r="DU27" i="80"/>
  <c r="DQ27" i="80"/>
  <c r="DM27" i="80"/>
  <c r="DI27" i="80"/>
  <c r="EC26" i="80"/>
  <c r="DY26" i="80"/>
  <c r="DU26" i="80"/>
  <c r="DQ26" i="80"/>
  <c r="DM26" i="80"/>
  <c r="DI26" i="80"/>
  <c r="DA26" i="80"/>
  <c r="CC26" i="80"/>
  <c r="BU26" i="80"/>
  <c r="EC25" i="80"/>
  <c r="DY25" i="80"/>
  <c r="DU25" i="80"/>
  <c r="DQ25" i="80"/>
  <c r="DM25" i="80"/>
  <c r="DI25" i="80"/>
  <c r="DA25" i="80"/>
  <c r="CW25" i="80"/>
  <c r="CS25" i="80"/>
  <c r="CO25" i="80"/>
  <c r="CK25" i="80"/>
  <c r="CG25" i="80"/>
  <c r="CC25" i="80"/>
  <c r="BY25" i="80"/>
  <c r="BU25" i="80"/>
  <c r="EC23" i="80"/>
  <c r="DY23" i="80"/>
  <c r="DU23" i="80"/>
  <c r="DQ23" i="80"/>
  <c r="DM23" i="80"/>
  <c r="DI23" i="80"/>
  <c r="EC22" i="80"/>
  <c r="DY22" i="80"/>
  <c r="DU22" i="80"/>
  <c r="DQ22" i="80"/>
  <c r="DM22" i="80"/>
  <c r="DI22" i="80"/>
  <c r="EC21" i="80"/>
  <c r="DY21" i="80"/>
  <c r="DU21" i="80"/>
  <c r="DQ21" i="80"/>
  <c r="DM21" i="80"/>
  <c r="DI21" i="80"/>
  <c r="DA21" i="80"/>
  <c r="CS21" i="80"/>
  <c r="CK21" i="80"/>
  <c r="CG21" i="80"/>
  <c r="BY21" i="80"/>
  <c r="EC20" i="80"/>
  <c r="DY20" i="80"/>
  <c r="DU20" i="80"/>
  <c r="DQ20" i="80"/>
  <c r="DM20" i="80"/>
  <c r="DI20" i="80"/>
  <c r="DA20" i="80"/>
  <c r="CW20" i="80"/>
  <c r="CS20" i="80"/>
  <c r="CO20" i="80"/>
  <c r="CK20" i="80"/>
  <c r="CG20" i="80"/>
  <c r="CC20" i="80"/>
  <c r="BY20" i="80"/>
  <c r="BU20" i="80"/>
  <c r="EC18" i="80"/>
  <c r="DY18" i="80"/>
  <c r="DU18" i="80"/>
  <c r="DQ18" i="80"/>
  <c r="DM18" i="80"/>
  <c r="DI18" i="80"/>
  <c r="EC17" i="80"/>
  <c r="DY17" i="80"/>
  <c r="DU17" i="80"/>
  <c r="DQ17" i="80"/>
  <c r="DM17" i="80"/>
  <c r="DI17" i="80"/>
  <c r="EC15" i="80"/>
  <c r="DY15" i="80"/>
  <c r="DU15" i="80"/>
  <c r="DQ15" i="80"/>
  <c r="DM15" i="80"/>
  <c r="DI15" i="80"/>
  <c r="EC14" i="80"/>
  <c r="DY14" i="80"/>
  <c r="DU14" i="80"/>
  <c r="DQ14" i="80"/>
  <c r="DM14" i="80"/>
  <c r="DI14" i="80"/>
  <c r="DA14" i="80"/>
  <c r="CW14" i="80"/>
  <c r="CS14" i="80"/>
  <c r="CO14" i="80"/>
  <c r="CK14" i="80"/>
  <c r="CG14" i="80"/>
  <c r="CC14" i="80"/>
  <c r="BY14" i="80"/>
  <c r="BU14" i="80"/>
  <c r="HM12" i="80"/>
  <c r="HI12" i="80"/>
  <c r="HE12" i="80"/>
  <c r="HA12" i="80"/>
  <c r="GW12" i="80"/>
  <c r="GS12" i="80"/>
  <c r="GO12" i="80"/>
  <c r="GK12" i="80"/>
  <c r="GG12" i="80"/>
  <c r="GC12" i="80"/>
  <c r="FY12" i="80"/>
  <c r="FU12" i="80"/>
  <c r="FQ12" i="80"/>
  <c r="FM12" i="80"/>
  <c r="FI12" i="80"/>
  <c r="FE12" i="80"/>
  <c r="FA12" i="80"/>
  <c r="EW12" i="80"/>
  <c r="ES12" i="80"/>
  <c r="EO12" i="80"/>
  <c r="EK12" i="80"/>
  <c r="EG12" i="80"/>
  <c r="EC12" i="80"/>
  <c r="DY12" i="80"/>
  <c r="DU12" i="80"/>
  <c r="DQ12" i="80"/>
  <c r="DM12" i="80"/>
  <c r="DI12" i="80"/>
  <c r="HM11" i="80"/>
  <c r="HI11" i="80"/>
  <c r="HE11" i="80"/>
  <c r="HA11" i="80"/>
  <c r="GW11" i="80"/>
  <c r="GS11" i="80"/>
  <c r="GO11" i="80"/>
  <c r="GK11" i="80"/>
  <c r="GG11" i="80"/>
  <c r="GC11" i="80"/>
  <c r="FY11" i="80"/>
  <c r="FU11" i="80"/>
  <c r="FQ11" i="80"/>
  <c r="FM11" i="80"/>
  <c r="FI11" i="80"/>
  <c r="FE11" i="80"/>
  <c r="FA11" i="80"/>
  <c r="EW11" i="80"/>
  <c r="ES11" i="80"/>
  <c r="EO11" i="80"/>
  <c r="EK11" i="80"/>
  <c r="EG11" i="80"/>
  <c r="EC11" i="80"/>
  <c r="DY11" i="80"/>
  <c r="DU11" i="80"/>
  <c r="DQ11" i="80"/>
  <c r="DM11" i="80"/>
  <c r="DI11" i="80"/>
  <c r="DE11" i="80"/>
  <c r="DA11" i="80"/>
  <c r="CW11" i="80"/>
  <c r="CS11" i="80"/>
  <c r="CO11" i="80"/>
  <c r="CK11" i="80"/>
  <c r="CG11" i="80"/>
  <c r="CC11" i="80"/>
  <c r="BY11" i="80"/>
  <c r="BU11" i="80"/>
  <c r="HM9" i="80"/>
  <c r="HI9" i="80"/>
  <c r="HE9" i="80"/>
  <c r="HA9" i="80"/>
  <c r="GW9" i="80"/>
  <c r="GS9" i="80"/>
  <c r="GO9" i="80"/>
  <c r="GK9" i="80"/>
  <c r="GG9" i="80"/>
  <c r="GC9" i="80"/>
  <c r="FY9" i="80"/>
  <c r="FU9" i="80"/>
  <c r="FQ9" i="80"/>
  <c r="FM9" i="80"/>
  <c r="FI9" i="80"/>
  <c r="FE9" i="80"/>
  <c r="FA9" i="80"/>
  <c r="EW9" i="80"/>
  <c r="ES9" i="80"/>
  <c r="EO9" i="80"/>
  <c r="EK9" i="80"/>
  <c r="EG9" i="80"/>
  <c r="DQ9" i="80"/>
  <c r="HM8" i="80"/>
  <c r="HI8" i="80"/>
  <c r="HE8" i="80"/>
  <c r="HA8" i="80"/>
  <c r="GW8" i="80"/>
  <c r="GS8" i="80"/>
  <c r="GO8" i="80"/>
  <c r="GK8" i="80"/>
  <c r="GG8" i="80"/>
  <c r="GC8" i="80"/>
  <c r="FY8" i="80"/>
  <c r="FU8" i="80"/>
  <c r="FQ8" i="80"/>
  <c r="FM8" i="80"/>
  <c r="FI8" i="80"/>
  <c r="FE8" i="80"/>
  <c r="FA8" i="80"/>
  <c r="EW8" i="80"/>
  <c r="ES8" i="80"/>
  <c r="EO8" i="80"/>
  <c r="EK8" i="80"/>
  <c r="EG8" i="80"/>
  <c r="DA8" i="80"/>
  <c r="CW8" i="80"/>
  <c r="CS8" i="80"/>
  <c r="CO8" i="80"/>
  <c r="CK8" i="80"/>
  <c r="CG8" i="80"/>
  <c r="CC8" i="80"/>
  <c r="BY8" i="80"/>
  <c r="BU8" i="80"/>
  <c r="HM6" i="80"/>
  <c r="HI6" i="80"/>
  <c r="HE6" i="80"/>
  <c r="HA6" i="80"/>
  <c r="GW6" i="80"/>
  <c r="GS6" i="80"/>
  <c r="GO6" i="80"/>
  <c r="GK6" i="80"/>
  <c r="GG6" i="80"/>
  <c r="GC6" i="80"/>
  <c r="FY6" i="80"/>
  <c r="FU6" i="80"/>
  <c r="FQ6" i="80"/>
  <c r="FM6" i="80"/>
  <c r="FI6" i="80"/>
  <c r="FE6" i="80"/>
  <c r="FA6" i="80"/>
  <c r="EW6" i="80"/>
  <c r="ES6" i="80"/>
  <c r="EO6" i="80"/>
  <c r="EK6" i="80"/>
  <c r="EG6" i="80"/>
  <c r="DE6" i="80"/>
  <c r="BF27" i="98"/>
  <c r="AP27" i="98"/>
  <c r="CD26" i="98"/>
  <c r="BV26" i="98"/>
  <c r="BN26" i="98"/>
  <c r="BF26" i="98"/>
  <c r="AX26" i="98"/>
  <c r="AP26" i="98"/>
  <c r="AL26" i="98"/>
  <c r="CH25" i="98"/>
  <c r="CD25" i="98"/>
  <c r="BZ25" i="98"/>
  <c r="BV25" i="98"/>
  <c r="BR25" i="98"/>
  <c r="BN25" i="98"/>
  <c r="BJ25" i="98"/>
  <c r="BF25" i="98"/>
  <c r="BB25" i="98"/>
  <c r="AX25" i="98"/>
  <c r="AT25" i="98"/>
  <c r="AP25" i="98"/>
  <c r="AL25" i="98"/>
  <c r="AH25" i="98"/>
  <c r="J25" i="98"/>
  <c r="F25" i="98"/>
  <c r="B25" i="98"/>
  <c r="AL21" i="98"/>
  <c r="CH20" i="98"/>
  <c r="CD20" i="98"/>
  <c r="BZ20" i="98"/>
  <c r="BV20" i="98"/>
  <c r="BR20" i="98"/>
  <c r="BN20" i="98"/>
  <c r="BJ20" i="98"/>
  <c r="BF20" i="98"/>
  <c r="BB20" i="98"/>
  <c r="AX20" i="98"/>
  <c r="AT20" i="98"/>
  <c r="AP20" i="98"/>
  <c r="AL20" i="98"/>
  <c r="AH20" i="98"/>
  <c r="I17" i="98"/>
  <c r="BY14" i="98"/>
  <c r="BI14" i="98"/>
  <c r="AS14" i="98"/>
  <c r="BY11" i="98"/>
  <c r="BI11" i="98"/>
  <c r="AS11" i="98"/>
  <c r="BY8" i="98"/>
  <c r="BI8" i="98"/>
  <c r="AS8" i="98"/>
  <c r="I26" i="3"/>
  <c r="I24" i="83"/>
  <c r="I24" i="96" s="1"/>
  <c r="I25" i="145"/>
  <c r="I25" i="144"/>
  <c r="I25" i="143"/>
  <c r="I25" i="141"/>
  <c r="I25" i="142"/>
  <c r="I25" i="81"/>
  <c r="I25" i="75"/>
  <c r="I25" i="99"/>
  <c r="I25" i="72"/>
  <c r="I25" i="18"/>
  <c r="I25" i="71"/>
  <c r="E26" i="3"/>
  <c r="E24" i="83"/>
  <c r="E24" i="96" s="1"/>
  <c r="E25" i="145"/>
  <c r="E25" i="144"/>
  <c r="E25" i="143"/>
  <c r="E25" i="141"/>
  <c r="E25" i="142"/>
  <c r="E25" i="75"/>
  <c r="E25" i="81"/>
  <c r="E25" i="99"/>
  <c r="E25" i="72"/>
  <c r="E25" i="18"/>
  <c r="E25" i="71"/>
  <c r="J22" i="3"/>
  <c r="J20" i="83"/>
  <c r="J20" i="96" s="1"/>
  <c r="J21" i="145"/>
  <c r="J21" i="144"/>
  <c r="J21" i="143"/>
  <c r="J21" i="141"/>
  <c r="J21" i="75"/>
  <c r="J21" i="99"/>
  <c r="J21" i="142"/>
  <c r="J21" i="81"/>
  <c r="J21" i="72"/>
  <c r="J21" i="18"/>
  <c r="J21" i="71"/>
  <c r="J19" i="83"/>
  <c r="J19" i="96" s="1"/>
  <c r="J20" i="145"/>
  <c r="J20" i="144"/>
  <c r="J20" i="143"/>
  <c r="J20" i="141"/>
  <c r="J20" i="142"/>
  <c r="J20" i="81"/>
  <c r="J20" i="18"/>
  <c r="J20" i="72"/>
  <c r="J20" i="75"/>
  <c r="J20" i="99"/>
  <c r="J20" i="71"/>
  <c r="F19" i="83"/>
  <c r="F19" i="96" s="1"/>
  <c r="F20" i="145"/>
  <c r="F20" i="144"/>
  <c r="F20" i="143"/>
  <c r="F20" i="141"/>
  <c r="F20" i="142"/>
  <c r="F20" i="75"/>
  <c r="F20" i="81"/>
  <c r="F20" i="18"/>
  <c r="F20" i="99"/>
  <c r="F20" i="72"/>
  <c r="F20" i="71"/>
  <c r="B21" i="3"/>
  <c r="B20" i="145"/>
  <c r="B19" i="83"/>
  <c r="B19" i="96" s="1"/>
  <c r="B20" i="144"/>
  <c r="B20" i="143"/>
  <c r="B20" i="141"/>
  <c r="B20" i="142"/>
  <c r="B20" i="81"/>
  <c r="B20" i="99"/>
  <c r="B20" i="18"/>
  <c r="B20" i="75"/>
  <c r="B20" i="72"/>
  <c r="B20" i="71"/>
  <c r="L17" i="83"/>
  <c r="L17" i="96" s="1"/>
  <c r="L18" i="145"/>
  <c r="L18" i="144"/>
  <c r="L18" i="143"/>
  <c r="L18" i="141"/>
  <c r="L18" i="142"/>
  <c r="L18" i="75"/>
  <c r="L18" i="99"/>
  <c r="L18" i="81"/>
  <c r="L18" i="72"/>
  <c r="L18" i="18"/>
  <c r="L18" i="71"/>
  <c r="L18" i="98"/>
  <c r="L16" i="83"/>
  <c r="L16" i="96" s="1"/>
  <c r="L17" i="145"/>
  <c r="L17" i="144"/>
  <c r="L17" i="143"/>
  <c r="L17" i="141"/>
  <c r="L17" i="142"/>
  <c r="L17" i="75"/>
  <c r="L17" i="81"/>
  <c r="L17" i="72"/>
  <c r="L17" i="99"/>
  <c r="L17" i="18"/>
  <c r="L17" i="71"/>
  <c r="L17" i="98"/>
  <c r="H16" i="83"/>
  <c r="H16" i="96" s="1"/>
  <c r="H17" i="145"/>
  <c r="H17" i="144"/>
  <c r="H17" i="143"/>
  <c r="H17" i="141"/>
  <c r="H17" i="142"/>
  <c r="H17" i="75"/>
  <c r="H17" i="81"/>
  <c r="H17" i="99"/>
  <c r="H17" i="72"/>
  <c r="H17" i="18"/>
  <c r="H17" i="71"/>
  <c r="H17" i="98"/>
  <c r="D16" i="83"/>
  <c r="D16" i="96" s="1"/>
  <c r="D17" i="145"/>
  <c r="D17" i="144"/>
  <c r="D17" i="143"/>
  <c r="D17" i="141"/>
  <c r="D17" i="142"/>
  <c r="D17" i="75"/>
  <c r="D17" i="81"/>
  <c r="D17" i="72"/>
  <c r="D17" i="99"/>
  <c r="D17" i="18"/>
  <c r="D17" i="71"/>
  <c r="D17" i="98"/>
  <c r="K15" i="3"/>
  <c r="K13" i="83"/>
  <c r="K13" i="96" s="1"/>
  <c r="K14" i="145"/>
  <c r="K14" i="144"/>
  <c r="K14" i="143"/>
  <c r="K14" i="75"/>
  <c r="K14" i="141"/>
  <c r="K14" i="142"/>
  <c r="K14" i="99"/>
  <c r="K14" i="81"/>
  <c r="K14" i="18"/>
  <c r="K14" i="72"/>
  <c r="K14" i="98"/>
  <c r="K14" i="71"/>
  <c r="G15" i="3"/>
  <c r="G14" i="145"/>
  <c r="G13" i="83"/>
  <c r="G13" i="96" s="1"/>
  <c r="G14" i="144"/>
  <c r="G14" i="143"/>
  <c r="G14" i="75"/>
  <c r="G14" i="141"/>
  <c r="G14" i="99"/>
  <c r="G14" i="142"/>
  <c r="G14" i="81"/>
  <c r="G14" i="18"/>
  <c r="G14" i="72"/>
  <c r="G14" i="98"/>
  <c r="G14" i="71"/>
  <c r="C15" i="3"/>
  <c r="C13" i="83"/>
  <c r="C13" i="96" s="1"/>
  <c r="C14" i="145"/>
  <c r="C14" i="144"/>
  <c r="C14" i="143"/>
  <c r="C14" i="75"/>
  <c r="C14" i="141"/>
  <c r="C14" i="99"/>
  <c r="C14" i="142"/>
  <c r="C14" i="81"/>
  <c r="C14" i="18"/>
  <c r="C14" i="72"/>
  <c r="C14" i="98"/>
  <c r="C14" i="71"/>
  <c r="L12" i="3"/>
  <c r="L11" i="106"/>
  <c r="L11" i="103"/>
  <c r="L11" i="105"/>
  <c r="L11" i="107"/>
  <c r="L11" i="78"/>
  <c r="L11" i="145"/>
  <c r="L10" i="83"/>
  <c r="L10" i="96" s="1"/>
  <c r="L11" i="144"/>
  <c r="L11" i="143"/>
  <c r="L11" i="141"/>
  <c r="L11" i="142"/>
  <c r="L11" i="75"/>
  <c r="L11" i="81"/>
  <c r="L11" i="72"/>
  <c r="L11" i="99"/>
  <c r="L11" i="18"/>
  <c r="L11" i="71"/>
  <c r="L11" i="98"/>
  <c r="H12" i="3"/>
  <c r="H11" i="106"/>
  <c r="H11" i="105"/>
  <c r="H11" i="107"/>
  <c r="H11" i="103"/>
  <c r="H11" i="78"/>
  <c r="H10" i="83"/>
  <c r="H10" i="96" s="1"/>
  <c r="H11" i="145"/>
  <c r="H11" i="144"/>
  <c r="H11" i="143"/>
  <c r="H11" i="141"/>
  <c r="H11" i="142"/>
  <c r="H11" i="75"/>
  <c r="H11" i="81"/>
  <c r="H11" i="72"/>
  <c r="H11" i="99"/>
  <c r="H11" i="18"/>
  <c r="H11" i="71"/>
  <c r="H11" i="98"/>
  <c r="D12" i="3"/>
  <c r="D11" i="106"/>
  <c r="D11" i="103"/>
  <c r="D11" i="105"/>
  <c r="D11" i="107"/>
  <c r="D11" i="78"/>
  <c r="D11" i="145"/>
  <c r="D10" i="83"/>
  <c r="D10" i="96" s="1"/>
  <c r="D11" i="144"/>
  <c r="D11" i="143"/>
  <c r="D11" i="141"/>
  <c r="D11" i="142"/>
  <c r="D11" i="75"/>
  <c r="D11" i="81"/>
  <c r="D11" i="99"/>
  <c r="D11" i="72"/>
  <c r="D11" i="18"/>
  <c r="D11" i="71"/>
  <c r="D11" i="98"/>
  <c r="L9" i="3"/>
  <c r="L8" i="106"/>
  <c r="L8" i="105"/>
  <c r="L8" i="107"/>
  <c r="L8" i="78"/>
  <c r="L8" i="103"/>
  <c r="L7" i="83"/>
  <c r="L7" i="96" s="1"/>
  <c r="L8" i="145"/>
  <c r="L8" i="144"/>
  <c r="L8" i="143"/>
  <c r="L8" i="142"/>
  <c r="L8" i="75"/>
  <c r="L8" i="141"/>
  <c r="L8" i="81"/>
  <c r="L8" i="99"/>
  <c r="L8" i="72"/>
  <c r="L8" i="18"/>
  <c r="L8" i="71"/>
  <c r="L8" i="98"/>
  <c r="H9" i="3"/>
  <c r="H8" i="106"/>
  <c r="H8" i="78"/>
  <c r="H8" i="107"/>
  <c r="H8" i="105"/>
  <c r="H8" i="103"/>
  <c r="H7" i="83"/>
  <c r="H7" i="96" s="1"/>
  <c r="H8" i="145"/>
  <c r="H8" i="144"/>
  <c r="H8" i="143"/>
  <c r="H8" i="142"/>
  <c r="H8" i="75"/>
  <c r="H8" i="81"/>
  <c r="H8" i="99"/>
  <c r="H8" i="72"/>
  <c r="H8" i="141"/>
  <c r="H8" i="18"/>
  <c r="H8" i="71"/>
  <c r="H8" i="98"/>
  <c r="D9" i="3"/>
  <c r="D8" i="106"/>
  <c r="D8" i="105"/>
  <c r="D8" i="78"/>
  <c r="D8" i="103"/>
  <c r="D8" i="107"/>
  <c r="D7" i="83"/>
  <c r="D7" i="96" s="1"/>
  <c r="D8" i="145"/>
  <c r="D8" i="144"/>
  <c r="D8" i="143"/>
  <c r="D8" i="142"/>
  <c r="D8" i="75"/>
  <c r="D8" i="81"/>
  <c r="D8" i="99"/>
  <c r="D8" i="141"/>
  <c r="D8" i="72"/>
  <c r="D8" i="18"/>
  <c r="D8" i="71"/>
  <c r="D8" i="98"/>
  <c r="J6" i="105"/>
  <c r="J6" i="106"/>
  <c r="J6" i="103"/>
  <c r="J6" i="78"/>
  <c r="J6" i="107"/>
  <c r="J5" i="83"/>
  <c r="J5" i="96" s="1"/>
  <c r="J6" i="145"/>
  <c r="J6" i="144"/>
  <c r="J6" i="143"/>
  <c r="J6" i="142"/>
  <c r="J6" i="141"/>
  <c r="J6" i="75"/>
  <c r="J6" i="99"/>
  <c r="J6" i="81"/>
  <c r="J6" i="72"/>
  <c r="J6" i="18"/>
  <c r="J6" i="71"/>
  <c r="J6" i="98"/>
  <c r="F6" i="106"/>
  <c r="F6" i="103"/>
  <c r="F6" i="78"/>
  <c r="F6" i="105"/>
  <c r="F6" i="107"/>
  <c r="F5" i="83"/>
  <c r="F5" i="96" s="1"/>
  <c r="F6" i="145"/>
  <c r="F6" i="144"/>
  <c r="F6" i="143"/>
  <c r="F6" i="142"/>
  <c r="F6" i="141"/>
  <c r="F6" i="75"/>
  <c r="F6" i="99"/>
  <c r="F6" i="81"/>
  <c r="F6" i="72"/>
  <c r="F6" i="18"/>
  <c r="F6" i="71"/>
  <c r="F6" i="98"/>
  <c r="B6" i="106"/>
  <c r="B6" i="105"/>
  <c r="B6" i="78"/>
  <c r="B6" i="103"/>
  <c r="B6" i="107"/>
  <c r="B5" i="83"/>
  <c r="B5" i="96" s="1"/>
  <c r="B6" i="145"/>
  <c r="B6" i="144"/>
  <c r="B6" i="143"/>
  <c r="B6" i="142"/>
  <c r="B6" i="141"/>
  <c r="B6" i="75"/>
  <c r="B6" i="99"/>
  <c r="B6" i="81"/>
  <c r="B6" i="72"/>
  <c r="B6" i="71"/>
  <c r="B6" i="18"/>
  <c r="B6" i="98"/>
  <c r="CP27" i="72"/>
  <c r="AL27" i="71"/>
  <c r="CX25" i="83"/>
  <c r="CX25" i="96" s="1"/>
  <c r="CX26" i="145"/>
  <c r="CX26" i="143"/>
  <c r="CX26" i="144"/>
  <c r="CX26" i="142"/>
  <c r="CX26" i="141"/>
  <c r="CX26" i="75"/>
  <c r="CX26" i="72"/>
  <c r="CX26" i="99"/>
  <c r="CX26" i="18"/>
  <c r="CX26" i="81"/>
  <c r="CX26" i="71"/>
  <c r="CX26" i="98"/>
  <c r="CO27" i="3"/>
  <c r="CO25" i="83"/>
  <c r="CO25" i="96" s="1"/>
  <c r="CO26" i="145"/>
  <c r="CO26" i="144"/>
  <c r="CO26" i="143"/>
  <c r="CO26" i="142"/>
  <c r="CO26" i="141"/>
  <c r="CO26" i="75"/>
  <c r="CO26" i="72"/>
  <c r="CO26" i="99"/>
  <c r="CO26" i="18"/>
  <c r="CO26" i="81"/>
  <c r="CO26" i="71"/>
  <c r="CO26" i="98"/>
  <c r="CH27" i="3"/>
  <c r="CH25" i="83"/>
  <c r="CH25" i="96" s="1"/>
  <c r="CH26" i="145"/>
  <c r="CH26" i="143"/>
  <c r="CH26" i="141"/>
  <c r="CH26" i="75"/>
  <c r="CH26" i="142"/>
  <c r="CH26" i="99"/>
  <c r="CH26" i="144"/>
  <c r="CH26" i="72"/>
  <c r="CH26" i="18"/>
  <c r="CH26" i="81"/>
  <c r="CH26" i="71"/>
  <c r="BZ25" i="83"/>
  <c r="BZ25" i="96" s="1"/>
  <c r="BZ26" i="145"/>
  <c r="BZ26" i="144"/>
  <c r="BZ26" i="143"/>
  <c r="BZ26" i="141"/>
  <c r="BZ26" i="75"/>
  <c r="BZ26" i="99"/>
  <c r="BZ26" i="142"/>
  <c r="BZ26" i="72"/>
  <c r="BZ26" i="18"/>
  <c r="BZ26" i="81"/>
  <c r="BZ26" i="71"/>
  <c r="BJ25" i="83"/>
  <c r="BJ25" i="96" s="1"/>
  <c r="BJ26" i="145"/>
  <c r="BJ26" i="144"/>
  <c r="BJ26" i="143"/>
  <c r="BJ26" i="141"/>
  <c r="BJ26" i="75"/>
  <c r="BJ26" i="99"/>
  <c r="BJ26" i="142"/>
  <c r="BJ26" i="72"/>
  <c r="BJ26" i="18"/>
  <c r="BJ26" i="81"/>
  <c r="BJ26" i="71"/>
  <c r="AW27" i="3"/>
  <c r="AW25" i="83"/>
  <c r="AW25" i="96" s="1"/>
  <c r="AW26" i="145"/>
  <c r="AW26" i="144"/>
  <c r="AW26" i="143"/>
  <c r="AW26" i="75"/>
  <c r="AW26" i="142"/>
  <c r="AW26" i="72"/>
  <c r="AW26" i="99"/>
  <c r="AW26" i="81"/>
  <c r="AW26" i="141"/>
  <c r="AW26" i="18"/>
  <c r="AW26" i="71"/>
  <c r="AO27" i="3"/>
  <c r="AO25" i="83"/>
  <c r="AO25" i="96" s="1"/>
  <c r="AO26" i="145"/>
  <c r="AO26" i="144"/>
  <c r="AO26" i="143"/>
  <c r="AO26" i="75"/>
  <c r="AO26" i="142"/>
  <c r="AO26" i="141"/>
  <c r="AO26" i="99"/>
  <c r="AO26" i="72"/>
  <c r="AO26" i="81"/>
  <c r="AO26" i="18"/>
  <c r="AO26" i="71"/>
  <c r="AH27" i="3"/>
  <c r="AH25" i="83"/>
  <c r="AH25" i="96" s="1"/>
  <c r="AH26" i="145"/>
  <c r="AH26" i="144"/>
  <c r="AH26" i="143"/>
  <c r="AH26" i="141"/>
  <c r="AH26" i="75"/>
  <c r="AH26" i="99"/>
  <c r="AH26" i="142"/>
  <c r="AH26" i="72"/>
  <c r="AH26" i="81"/>
  <c r="AH26" i="18"/>
  <c r="AH26" i="71"/>
  <c r="CZ26" i="3"/>
  <c r="CZ24" i="83"/>
  <c r="CZ24" i="96" s="1"/>
  <c r="CZ25" i="145"/>
  <c r="CZ25" i="144"/>
  <c r="CZ25" i="142"/>
  <c r="CZ25" i="143"/>
  <c r="CZ25" i="141"/>
  <c r="CZ25" i="75"/>
  <c r="CZ25" i="99"/>
  <c r="CZ25" i="81"/>
  <c r="CZ25" i="18"/>
  <c r="CZ25" i="72"/>
  <c r="CZ25" i="71"/>
  <c r="CZ25" i="98"/>
  <c r="CV26" i="3"/>
  <c r="CV24" i="83"/>
  <c r="CV24" i="96" s="1"/>
  <c r="CV25" i="144"/>
  <c r="CV25" i="145"/>
  <c r="CV25" i="142"/>
  <c r="CV25" i="143"/>
  <c r="CV25" i="141"/>
  <c r="CV25" i="75"/>
  <c r="CV25" i="81"/>
  <c r="CV25" i="18"/>
  <c r="CV25" i="72"/>
  <c r="CV25" i="99"/>
  <c r="CV25" i="71"/>
  <c r="CV25" i="98"/>
  <c r="CR26" i="3"/>
  <c r="CR24" i="83"/>
  <c r="CR24" i="96" s="1"/>
  <c r="CR25" i="144"/>
  <c r="CR25" i="145"/>
  <c r="CR25" i="142"/>
  <c r="CR25" i="141"/>
  <c r="CR25" i="75"/>
  <c r="CR25" i="99"/>
  <c r="CR25" i="143"/>
  <c r="CR25" i="81"/>
  <c r="CR25" i="18"/>
  <c r="CR25" i="72"/>
  <c r="CR25" i="71"/>
  <c r="CR25" i="98"/>
  <c r="CN26" i="3"/>
  <c r="CN24" i="83"/>
  <c r="CN24" i="96" s="1"/>
  <c r="CN25" i="144"/>
  <c r="CN25" i="145"/>
  <c r="CN25" i="142"/>
  <c r="CN25" i="141"/>
  <c r="CN25" i="143"/>
  <c r="CN25" i="75"/>
  <c r="CN25" i="99"/>
  <c r="CN25" i="81"/>
  <c r="CN25" i="18"/>
  <c r="CN25" i="72"/>
  <c r="CN25" i="71"/>
  <c r="CN25" i="98"/>
  <c r="CJ26" i="3"/>
  <c r="CJ24" i="83"/>
  <c r="CJ24" i="96" s="1"/>
  <c r="CJ25" i="145"/>
  <c r="CJ25" i="144"/>
  <c r="CJ25" i="142"/>
  <c r="CJ25" i="143"/>
  <c r="CJ25" i="141"/>
  <c r="CJ25" i="75"/>
  <c r="CJ25" i="99"/>
  <c r="CJ25" i="72"/>
  <c r="CJ25" i="81"/>
  <c r="CJ25" i="18"/>
  <c r="CJ25" i="71"/>
  <c r="CF26" i="3"/>
  <c r="CF24" i="83"/>
  <c r="CF24" i="96" s="1"/>
  <c r="CF25" i="144"/>
  <c r="CF25" i="143"/>
  <c r="CF25" i="142"/>
  <c r="CF25" i="145"/>
  <c r="CF25" i="75"/>
  <c r="CF25" i="141"/>
  <c r="CF25" i="99"/>
  <c r="CF25" i="72"/>
  <c r="CF25" i="81"/>
  <c r="CF25" i="18"/>
  <c r="CF25" i="71"/>
  <c r="CB26" i="3"/>
  <c r="CB24" i="83"/>
  <c r="CB24" i="96" s="1"/>
  <c r="CB25" i="144"/>
  <c r="CB25" i="145"/>
  <c r="CB25" i="142"/>
  <c r="CB25" i="75"/>
  <c r="CB25" i="141"/>
  <c r="CB25" i="143"/>
  <c r="CB25" i="99"/>
  <c r="CB25" i="72"/>
  <c r="CB25" i="81"/>
  <c r="CB25" i="18"/>
  <c r="CB25" i="71"/>
  <c r="BX26" i="3"/>
  <c r="BX24" i="83"/>
  <c r="BX24" i="96" s="1"/>
  <c r="BX25" i="144"/>
  <c r="BX25" i="145"/>
  <c r="BX25" i="142"/>
  <c r="BX25" i="143"/>
  <c r="BX25" i="75"/>
  <c r="BX25" i="99"/>
  <c r="BX25" i="72"/>
  <c r="BX25" i="141"/>
  <c r="BX25" i="81"/>
  <c r="BX25" i="18"/>
  <c r="BX25" i="71"/>
  <c r="BT26" i="3"/>
  <c r="BT24" i="83"/>
  <c r="BT24" i="96" s="1"/>
  <c r="BT25" i="145"/>
  <c r="BT25" i="144"/>
  <c r="BT25" i="142"/>
  <c r="BT25" i="143"/>
  <c r="BT25" i="75"/>
  <c r="BT25" i="99"/>
  <c r="BT25" i="141"/>
  <c r="BT25" i="72"/>
  <c r="BT25" i="18"/>
  <c r="BT25" i="81"/>
  <c r="BT25" i="71"/>
  <c r="BP26" i="3"/>
  <c r="BP24" i="83"/>
  <c r="BP24" i="96" s="1"/>
  <c r="BP25" i="144"/>
  <c r="BP25" i="145"/>
  <c r="BP25" i="143"/>
  <c r="BP25" i="142"/>
  <c r="BP25" i="75"/>
  <c r="BP25" i="81"/>
  <c r="BP25" i="141"/>
  <c r="BP25" i="99"/>
  <c r="BP25" i="72"/>
  <c r="BP25" i="18"/>
  <c r="BP25" i="71"/>
  <c r="BL26" i="3"/>
  <c r="BL24" i="83"/>
  <c r="BL24" i="96" s="1"/>
  <c r="BL25" i="144"/>
  <c r="BL25" i="145"/>
  <c r="BL25" i="142"/>
  <c r="BL25" i="75"/>
  <c r="BL25" i="143"/>
  <c r="BL25" i="141"/>
  <c r="BL25" i="81"/>
  <c r="BL25" i="99"/>
  <c r="BL25" i="72"/>
  <c r="BL25" i="18"/>
  <c r="BL25" i="71"/>
  <c r="BH26" i="3"/>
  <c r="BH24" i="83"/>
  <c r="BH24" i="96" s="1"/>
  <c r="BH25" i="144"/>
  <c r="BH25" i="145"/>
  <c r="BH25" i="142"/>
  <c r="BH25" i="143"/>
  <c r="BH25" i="75"/>
  <c r="BH25" i="81"/>
  <c r="BH25" i="99"/>
  <c r="BH25" i="141"/>
  <c r="BH25" i="72"/>
  <c r="BH25" i="18"/>
  <c r="BH25" i="71"/>
  <c r="BD26" i="3"/>
  <c r="BD24" i="83"/>
  <c r="BD24" i="96" s="1"/>
  <c r="BD25" i="145"/>
  <c r="BD25" i="144"/>
  <c r="BD25" i="142"/>
  <c r="BD25" i="143"/>
  <c r="BD25" i="75"/>
  <c r="BD25" i="81"/>
  <c r="BD25" i="99"/>
  <c r="BD25" i="141"/>
  <c r="BD25" i="72"/>
  <c r="BD25" i="18"/>
  <c r="BD25" i="71"/>
  <c r="AZ26" i="3"/>
  <c r="AZ24" i="83"/>
  <c r="AZ24" i="96" s="1"/>
  <c r="AZ25" i="144"/>
  <c r="AZ25" i="145"/>
  <c r="AZ25" i="143"/>
  <c r="AZ25" i="142"/>
  <c r="AZ25" i="75"/>
  <c r="AZ25" i="81"/>
  <c r="AZ25" i="141"/>
  <c r="AZ25" i="99"/>
  <c r="AZ25" i="72"/>
  <c r="AZ25" i="18"/>
  <c r="AZ25" i="71"/>
  <c r="AV26" i="3"/>
  <c r="AV24" i="83"/>
  <c r="AV24" i="96" s="1"/>
  <c r="AV25" i="144"/>
  <c r="AV25" i="145"/>
  <c r="AV25" i="142"/>
  <c r="AV25" i="75"/>
  <c r="AV25" i="141"/>
  <c r="AV25" i="81"/>
  <c r="AV25" i="99"/>
  <c r="AV25" i="143"/>
  <c r="AV25" i="72"/>
  <c r="AV25" i="18"/>
  <c r="AV25" i="71"/>
  <c r="AR26" i="3"/>
  <c r="AR24" i="83"/>
  <c r="AR24" i="96" s="1"/>
  <c r="AR25" i="144"/>
  <c r="AR25" i="145"/>
  <c r="AR25" i="142"/>
  <c r="AR25" i="143"/>
  <c r="AR25" i="75"/>
  <c r="AR25" i="81"/>
  <c r="AR25" i="99"/>
  <c r="AR25" i="72"/>
  <c r="AR25" i="141"/>
  <c r="AR25" i="18"/>
  <c r="AR25" i="71"/>
  <c r="AN26" i="3"/>
  <c r="AN24" i="83"/>
  <c r="AN24" i="96" s="1"/>
  <c r="AN25" i="145"/>
  <c r="AN25" i="144"/>
  <c r="AN25" i="142"/>
  <c r="AN25" i="143"/>
  <c r="AN25" i="75"/>
  <c r="AN25" i="81"/>
  <c r="AN25" i="99"/>
  <c r="AN25" i="141"/>
  <c r="AN25" i="72"/>
  <c r="AN25" i="18"/>
  <c r="AN25" i="71"/>
  <c r="AJ26" i="3"/>
  <c r="AJ24" i="83"/>
  <c r="AJ24" i="96" s="1"/>
  <c r="AJ25" i="144"/>
  <c r="AJ25" i="145"/>
  <c r="AJ25" i="143"/>
  <c r="AJ25" i="142"/>
  <c r="AJ25" i="75"/>
  <c r="AJ25" i="81"/>
  <c r="AJ25" i="141"/>
  <c r="AJ25" i="99"/>
  <c r="AJ25" i="72"/>
  <c r="AJ25" i="18"/>
  <c r="AJ25" i="71"/>
  <c r="P26" i="3"/>
  <c r="P24" i="83"/>
  <c r="P24" i="96" s="1"/>
  <c r="P25" i="144"/>
  <c r="P25" i="145"/>
  <c r="P25" i="142"/>
  <c r="P25" i="75"/>
  <c r="P25" i="141"/>
  <c r="P25" i="81"/>
  <c r="P25" i="99"/>
  <c r="P25" i="143"/>
  <c r="P25" i="72"/>
  <c r="P25" i="18"/>
  <c r="P25" i="71"/>
  <c r="CX22" i="3"/>
  <c r="CX20" i="83"/>
  <c r="CX20" i="96" s="1"/>
  <c r="CX21" i="145"/>
  <c r="CX21" i="144"/>
  <c r="CX21" i="143"/>
  <c r="CX21" i="142"/>
  <c r="CX21" i="141"/>
  <c r="CX21" i="75"/>
  <c r="CX21" i="81"/>
  <c r="CX21" i="99"/>
  <c r="CX21" i="72"/>
  <c r="CX21" i="18"/>
  <c r="CX21" i="71"/>
  <c r="CX21" i="98"/>
  <c r="CO22" i="3"/>
  <c r="CO20" i="83"/>
  <c r="CO20" i="96" s="1"/>
  <c r="CO21" i="145"/>
  <c r="CO21" i="144"/>
  <c r="CO21" i="143"/>
  <c r="CO21" i="142"/>
  <c r="CO21" i="141"/>
  <c r="CO21" i="75"/>
  <c r="CO21" i="81"/>
  <c r="CO21" i="72"/>
  <c r="CO21" i="18"/>
  <c r="CO21" i="99"/>
  <c r="CO21" i="71"/>
  <c r="CO21" i="98"/>
  <c r="CC22" i="3"/>
  <c r="CC20" i="83"/>
  <c r="CC20" i="96" s="1"/>
  <c r="CC21" i="145"/>
  <c r="CC21" i="144"/>
  <c r="CC21" i="143"/>
  <c r="CC21" i="75"/>
  <c r="CC21" i="142"/>
  <c r="CC21" i="81"/>
  <c r="CC21" i="141"/>
  <c r="CC21" i="72"/>
  <c r="CC21" i="18"/>
  <c r="CC21" i="99"/>
  <c r="CC21" i="71"/>
  <c r="BU22" i="3"/>
  <c r="BU20" i="83"/>
  <c r="BU20" i="96" s="1"/>
  <c r="BU21" i="145"/>
  <c r="BU21" i="144"/>
  <c r="BU21" i="143"/>
  <c r="BU21" i="75"/>
  <c r="BU21" i="142"/>
  <c r="BU21" i="141"/>
  <c r="BU21" i="81"/>
  <c r="BU21" i="99"/>
  <c r="BU21" i="72"/>
  <c r="BU21" i="18"/>
  <c r="BU21" i="71"/>
  <c r="BB22" i="3"/>
  <c r="BB20" i="83"/>
  <c r="BB20" i="96" s="1"/>
  <c r="BB21" i="145"/>
  <c r="BB21" i="144"/>
  <c r="BB21" i="143"/>
  <c r="BB21" i="141"/>
  <c r="BB21" i="75"/>
  <c r="BB21" i="99"/>
  <c r="BB21" i="142"/>
  <c r="BB21" i="81"/>
  <c r="BB21" i="72"/>
  <c r="BB21" i="18"/>
  <c r="BB21" i="71"/>
  <c r="AS21" i="99"/>
  <c r="AK22" i="3"/>
  <c r="AK20" i="83"/>
  <c r="AK20" i="96" s="1"/>
  <c r="AK21" i="145"/>
  <c r="AK21" i="144"/>
  <c r="AK21" i="143"/>
  <c r="AK21" i="75"/>
  <c r="AK21" i="142"/>
  <c r="AK21" i="81"/>
  <c r="AK21" i="99"/>
  <c r="AK21" i="72"/>
  <c r="AK21" i="18"/>
  <c r="AK21" i="141"/>
  <c r="AK21" i="71"/>
  <c r="CZ21" i="3"/>
  <c r="CZ19" i="83"/>
  <c r="CZ19" i="96" s="1"/>
  <c r="CZ20" i="144"/>
  <c r="CZ20" i="145"/>
  <c r="CZ20" i="142"/>
  <c r="CZ20" i="141"/>
  <c r="CZ20" i="143"/>
  <c r="CZ20" i="75"/>
  <c r="CZ20" i="81"/>
  <c r="CZ20" i="18"/>
  <c r="CZ20" i="99"/>
  <c r="CZ20" i="72"/>
  <c r="CZ20" i="71"/>
  <c r="CZ20" i="98"/>
  <c r="CV21" i="3"/>
  <c r="CV19" i="83"/>
  <c r="CV19" i="96" s="1"/>
  <c r="CV20" i="145"/>
  <c r="CV20" i="144"/>
  <c r="CV20" i="142"/>
  <c r="CV20" i="143"/>
  <c r="CV20" i="141"/>
  <c r="CV20" i="75"/>
  <c r="CV20" i="81"/>
  <c r="CV20" i="99"/>
  <c r="CV20" i="18"/>
  <c r="CV20" i="72"/>
  <c r="CV20" i="71"/>
  <c r="CV20" i="98"/>
  <c r="CR21" i="3"/>
  <c r="CR19" i="83"/>
  <c r="CR19" i="96" s="1"/>
  <c r="CR20" i="144"/>
  <c r="CR20" i="142"/>
  <c r="CR20" i="145"/>
  <c r="CR20" i="143"/>
  <c r="CR20" i="141"/>
  <c r="CR20" i="75"/>
  <c r="CR20" i="81"/>
  <c r="CR20" i="99"/>
  <c r="CR20" i="18"/>
  <c r="CR20" i="72"/>
  <c r="CR20" i="71"/>
  <c r="CR20" i="98"/>
  <c r="CN21" i="3"/>
  <c r="CN19" i="83"/>
  <c r="CN19" i="96" s="1"/>
  <c r="CN20" i="144"/>
  <c r="CN20" i="145"/>
  <c r="CN20" i="142"/>
  <c r="CN20" i="141"/>
  <c r="CN20" i="75"/>
  <c r="CN20" i="81"/>
  <c r="CN20" i="99"/>
  <c r="CN20" i="143"/>
  <c r="CN20" i="18"/>
  <c r="CN20" i="72"/>
  <c r="CN20" i="71"/>
  <c r="CN20" i="98"/>
  <c r="CJ21" i="3"/>
  <c r="CJ19" i="83"/>
  <c r="CJ19" i="96" s="1"/>
  <c r="CJ20" i="144"/>
  <c r="CJ20" i="145"/>
  <c r="CJ20" i="142"/>
  <c r="CJ20" i="141"/>
  <c r="CJ20" i="143"/>
  <c r="CJ20" i="75"/>
  <c r="CJ20" i="81"/>
  <c r="CJ20" i="99"/>
  <c r="CJ20" i="72"/>
  <c r="CJ20" i="18"/>
  <c r="CJ20" i="71"/>
  <c r="CF21" i="3"/>
  <c r="CF19" i="83"/>
  <c r="CF19" i="96" s="1"/>
  <c r="CF20" i="145"/>
  <c r="CF20" i="144"/>
  <c r="CF20" i="142"/>
  <c r="CF20" i="143"/>
  <c r="CF20" i="75"/>
  <c r="CF20" i="141"/>
  <c r="CF20" i="81"/>
  <c r="CF20" i="99"/>
  <c r="CF20" i="72"/>
  <c r="CF20" i="18"/>
  <c r="CF20" i="71"/>
  <c r="CB21" i="3"/>
  <c r="CB19" i="83"/>
  <c r="CB19" i="96" s="1"/>
  <c r="CB20" i="144"/>
  <c r="CB20" i="145"/>
  <c r="CB20" i="143"/>
  <c r="CB20" i="142"/>
  <c r="CB20" i="75"/>
  <c r="CB20" i="81"/>
  <c r="CB20" i="99"/>
  <c r="CB20" i="72"/>
  <c r="CB20" i="141"/>
  <c r="CB20" i="18"/>
  <c r="CB20" i="71"/>
  <c r="BX21" i="3"/>
  <c r="BX19" i="83"/>
  <c r="BX19" i="96" s="1"/>
  <c r="BX20" i="144"/>
  <c r="BX20" i="145"/>
  <c r="BX20" i="142"/>
  <c r="BX20" i="75"/>
  <c r="BX20" i="81"/>
  <c r="BX20" i="143"/>
  <c r="BX20" i="99"/>
  <c r="BX20" i="141"/>
  <c r="BX20" i="72"/>
  <c r="BX20" i="18"/>
  <c r="BX20" i="71"/>
  <c r="BT21" i="3"/>
  <c r="BT19" i="83"/>
  <c r="BT19" i="96" s="1"/>
  <c r="BT20" i="144"/>
  <c r="BT20" i="145"/>
  <c r="BT20" i="142"/>
  <c r="BT20" i="143"/>
  <c r="BT20" i="75"/>
  <c r="BT20" i="81"/>
  <c r="BT20" i="141"/>
  <c r="BT20" i="99"/>
  <c r="BT20" i="72"/>
  <c r="BT20" i="18"/>
  <c r="BT20" i="71"/>
  <c r="BP21" i="3"/>
  <c r="BP19" i="83"/>
  <c r="BP19" i="96" s="1"/>
  <c r="BP20" i="145"/>
  <c r="BP20" i="144"/>
  <c r="BP20" i="142"/>
  <c r="BP20" i="143"/>
  <c r="BP20" i="75"/>
  <c r="BP20" i="141"/>
  <c r="BP20" i="81"/>
  <c r="BP20" i="99"/>
  <c r="BP20" i="72"/>
  <c r="BP20" i="18"/>
  <c r="BP20" i="71"/>
  <c r="BL21" i="3"/>
  <c r="BL19" i="83"/>
  <c r="BL19" i="96" s="1"/>
  <c r="BL20" i="144"/>
  <c r="BL20" i="143"/>
  <c r="BL20" i="142"/>
  <c r="BL20" i="75"/>
  <c r="BL20" i="81"/>
  <c r="BL20" i="145"/>
  <c r="BL20" i="99"/>
  <c r="BL20" i="141"/>
  <c r="BL20" i="72"/>
  <c r="BL20" i="18"/>
  <c r="BL20" i="71"/>
  <c r="BH21" i="3"/>
  <c r="BH19" i="83"/>
  <c r="BH19" i="96" s="1"/>
  <c r="BH20" i="144"/>
  <c r="BH20" i="145"/>
  <c r="BH20" i="142"/>
  <c r="BH20" i="75"/>
  <c r="BH20" i="143"/>
  <c r="BH20" i="81"/>
  <c r="BH20" i="99"/>
  <c r="BH20" i="141"/>
  <c r="BH20" i="72"/>
  <c r="BH20" i="18"/>
  <c r="BH20" i="71"/>
  <c r="BD21" i="3"/>
  <c r="BD19" i="83"/>
  <c r="BD19" i="96" s="1"/>
  <c r="BD20" i="144"/>
  <c r="BD20" i="145"/>
  <c r="BD20" i="142"/>
  <c r="BD20" i="143"/>
  <c r="BD20" i="75"/>
  <c r="BD20" i="81"/>
  <c r="BD20" i="141"/>
  <c r="BD20" i="99"/>
  <c r="BD20" i="72"/>
  <c r="BD20" i="18"/>
  <c r="BD20" i="71"/>
  <c r="AZ21" i="3"/>
  <c r="AZ19" i="83"/>
  <c r="AZ19" i="96" s="1"/>
  <c r="AZ20" i="144"/>
  <c r="AZ20" i="145"/>
  <c r="AZ20" i="142"/>
  <c r="AZ20" i="143"/>
  <c r="AZ20" i="75"/>
  <c r="AZ20" i="141"/>
  <c r="AZ20" i="81"/>
  <c r="AZ20" i="99"/>
  <c r="AZ20" i="72"/>
  <c r="AZ20" i="18"/>
  <c r="AZ20" i="71"/>
  <c r="AV21" i="3"/>
  <c r="AV19" i="83"/>
  <c r="AV19" i="96" s="1"/>
  <c r="AV20" i="144"/>
  <c r="AV20" i="145"/>
  <c r="AV20" i="143"/>
  <c r="AV20" i="142"/>
  <c r="AV20" i="75"/>
  <c r="AV20" i="81"/>
  <c r="AV20" i="99"/>
  <c r="AV20" i="72"/>
  <c r="AV20" i="141"/>
  <c r="AV20" i="18"/>
  <c r="AV20" i="71"/>
  <c r="AR21" i="3"/>
  <c r="AR19" i="83"/>
  <c r="AR19" i="96" s="1"/>
  <c r="AR20" i="144"/>
  <c r="AR20" i="145"/>
  <c r="AR20" i="142"/>
  <c r="AR20" i="75"/>
  <c r="AR20" i="81"/>
  <c r="AR20" i="99"/>
  <c r="AR20" i="141"/>
  <c r="AR20" i="143"/>
  <c r="AR20" i="72"/>
  <c r="AR20" i="18"/>
  <c r="AR20" i="71"/>
  <c r="AN21" i="3"/>
  <c r="AN19" i="83"/>
  <c r="AN19" i="96" s="1"/>
  <c r="AN20" i="144"/>
  <c r="AN20" i="145"/>
  <c r="AN20" i="142"/>
  <c r="AN20" i="143"/>
  <c r="AN20" i="75"/>
  <c r="AN20" i="81"/>
  <c r="AN20" i="141"/>
  <c r="AN20" i="99"/>
  <c r="AN20" i="72"/>
  <c r="AN20" i="18"/>
  <c r="AN20" i="71"/>
  <c r="AJ21" i="3"/>
  <c r="AJ19" i="83"/>
  <c r="AJ19" i="96" s="1"/>
  <c r="AJ20" i="145"/>
  <c r="AJ20" i="144"/>
  <c r="AJ20" i="142"/>
  <c r="AJ20" i="143"/>
  <c r="AJ20" i="75"/>
  <c r="AJ20" i="141"/>
  <c r="AJ20" i="81"/>
  <c r="AJ20" i="99"/>
  <c r="AJ20" i="72"/>
  <c r="AJ20" i="18"/>
  <c r="AJ20" i="71"/>
  <c r="P21" i="3"/>
  <c r="P19" i="83"/>
  <c r="P19" i="96" s="1"/>
  <c r="P20" i="144"/>
  <c r="P20" i="145"/>
  <c r="P20" i="143"/>
  <c r="P20" i="142"/>
  <c r="P20" i="75"/>
  <c r="P20" i="81"/>
  <c r="P20" i="99"/>
  <c r="P20" i="72"/>
  <c r="P20" i="141"/>
  <c r="P20" i="18"/>
  <c r="P20" i="71"/>
  <c r="CY17" i="83"/>
  <c r="CY17" i="96" s="1"/>
  <c r="CY18" i="145"/>
  <c r="CY18" i="144"/>
  <c r="CY18" i="143"/>
  <c r="CY18" i="142"/>
  <c r="CY18" i="141"/>
  <c r="CY18" i="99"/>
  <c r="CY18" i="75"/>
  <c r="CY18" i="81"/>
  <c r="CY18" i="72"/>
  <c r="CY18" i="18"/>
  <c r="CY18" i="71"/>
  <c r="CY18" i="98"/>
  <c r="CN17" i="83"/>
  <c r="CN17" i="96" s="1"/>
  <c r="CN18" i="145"/>
  <c r="CN18" i="143"/>
  <c r="CN18" i="141"/>
  <c r="CN18" i="142"/>
  <c r="CN18" i="75"/>
  <c r="CN18" i="99"/>
  <c r="CN18" i="81"/>
  <c r="CN18" i="144"/>
  <c r="CN18" i="72"/>
  <c r="CN18" i="18"/>
  <c r="CN18" i="71"/>
  <c r="CN18" i="98"/>
  <c r="CI18" i="145"/>
  <c r="CI18" i="142"/>
  <c r="CI18" i="18"/>
  <c r="CA17" i="83"/>
  <c r="CA17" i="96" s="1"/>
  <c r="CA18" i="145"/>
  <c r="CA18" i="144"/>
  <c r="CA18" i="143"/>
  <c r="CA18" i="142"/>
  <c r="CA18" i="141"/>
  <c r="CA18" i="75"/>
  <c r="CA18" i="18"/>
  <c r="CA18" i="81"/>
  <c r="CA18" i="99"/>
  <c r="CA18" i="72"/>
  <c r="CA18" i="71"/>
  <c r="BP17" i="83"/>
  <c r="BP17" i="96" s="1"/>
  <c r="BP18" i="145"/>
  <c r="BP18" i="144"/>
  <c r="BP18" i="143"/>
  <c r="BP18" i="141"/>
  <c r="BP18" i="75"/>
  <c r="BP18" i="99"/>
  <c r="BP18" i="81"/>
  <c r="BP18" i="142"/>
  <c r="BP18" i="72"/>
  <c r="BP18" i="18"/>
  <c r="BP18" i="71"/>
  <c r="BG18" i="143"/>
  <c r="BG18" i="81"/>
  <c r="BG18" i="71"/>
  <c r="AU18" i="144"/>
  <c r="AU18" i="75"/>
  <c r="AU18" i="72"/>
  <c r="AJ17" i="83"/>
  <c r="AJ17" i="96" s="1"/>
  <c r="AJ18" i="145"/>
  <c r="AJ18" i="143"/>
  <c r="AJ18" i="144"/>
  <c r="AJ18" i="141"/>
  <c r="AJ18" i="75"/>
  <c r="AJ18" i="99"/>
  <c r="AJ18" i="81"/>
  <c r="AJ18" i="142"/>
  <c r="AJ18" i="72"/>
  <c r="AJ18" i="18"/>
  <c r="AJ18" i="71"/>
  <c r="AJ18" i="98"/>
  <c r="O17" i="83"/>
  <c r="O17" i="96" s="1"/>
  <c r="O18" i="145"/>
  <c r="O18" i="144"/>
  <c r="O18" i="143"/>
  <c r="O18" i="142"/>
  <c r="O18" i="141"/>
  <c r="O18" i="75"/>
  <c r="O18" i="18"/>
  <c r="O18" i="81"/>
  <c r="O18" i="99"/>
  <c r="O18" i="72"/>
  <c r="O18" i="71"/>
  <c r="CX18" i="3"/>
  <c r="CX16" i="83"/>
  <c r="CX16" i="96" s="1"/>
  <c r="CX17" i="144"/>
  <c r="CX17" i="145"/>
  <c r="CX17" i="142"/>
  <c r="CX17" i="141"/>
  <c r="CX17" i="75"/>
  <c r="CX17" i="99"/>
  <c r="CX17" i="143"/>
  <c r="CX17" i="81"/>
  <c r="CX17" i="18"/>
  <c r="CX17" i="72"/>
  <c r="CX17" i="71"/>
  <c r="CX17" i="98"/>
  <c r="CT18" i="3"/>
  <c r="CT16" i="83"/>
  <c r="CT16" i="96" s="1"/>
  <c r="CT17" i="144"/>
  <c r="CT17" i="145"/>
  <c r="CT17" i="142"/>
  <c r="CT17" i="141"/>
  <c r="CT17" i="143"/>
  <c r="CT17" i="99"/>
  <c r="CT17" i="81"/>
  <c r="CT17" i="18"/>
  <c r="CT17" i="75"/>
  <c r="CT17" i="72"/>
  <c r="CT17" i="71"/>
  <c r="CT17" i="98"/>
  <c r="CP18" i="3"/>
  <c r="CP16" i="83"/>
  <c r="CP16" i="96" s="1"/>
  <c r="CP17" i="144"/>
  <c r="CP17" i="145"/>
  <c r="CP17" i="142"/>
  <c r="CP17" i="143"/>
  <c r="CP17" i="141"/>
  <c r="CP17" i="75"/>
  <c r="CP17" i="99"/>
  <c r="CP17" i="81"/>
  <c r="CP17" i="18"/>
  <c r="CP17" i="72"/>
  <c r="CP17" i="71"/>
  <c r="CP17" i="98"/>
  <c r="CL18" i="3"/>
  <c r="CL16" i="83"/>
  <c r="CL16" i="96" s="1"/>
  <c r="CL17" i="144"/>
  <c r="CL17" i="145"/>
  <c r="CL17" i="143"/>
  <c r="CL17" i="142"/>
  <c r="CL17" i="141"/>
  <c r="CL17" i="99"/>
  <c r="CL17" i="81"/>
  <c r="CL17" i="75"/>
  <c r="CL17" i="18"/>
  <c r="CL17" i="72"/>
  <c r="CL17" i="71"/>
  <c r="CL17" i="98"/>
  <c r="CH18" i="3"/>
  <c r="CH16" i="83"/>
  <c r="CH16" i="96" s="1"/>
  <c r="CH17" i="144"/>
  <c r="CH17" i="145"/>
  <c r="CH17" i="142"/>
  <c r="CH17" i="141"/>
  <c r="CH17" i="143"/>
  <c r="CH17" i="75"/>
  <c r="CH17" i="99"/>
  <c r="CH17" i="81"/>
  <c r="CH17" i="18"/>
  <c r="CH17" i="72"/>
  <c r="CH17" i="71"/>
  <c r="CD18" i="3"/>
  <c r="CD16" i="83"/>
  <c r="CD16" i="96" s="1"/>
  <c r="CD17" i="144"/>
  <c r="CD17" i="145"/>
  <c r="CD17" i="142"/>
  <c r="CD17" i="143"/>
  <c r="CD17" i="99"/>
  <c r="CD17" i="81"/>
  <c r="CD17" i="75"/>
  <c r="CD17" i="141"/>
  <c r="CD17" i="18"/>
  <c r="CD17" i="72"/>
  <c r="CD17" i="71"/>
  <c r="BZ18" i="3"/>
  <c r="BZ16" i="83"/>
  <c r="BZ16" i="96" s="1"/>
  <c r="BZ17" i="144"/>
  <c r="BZ17" i="145"/>
  <c r="BZ17" i="142"/>
  <c r="BZ17" i="143"/>
  <c r="BZ17" i="75"/>
  <c r="BZ17" i="99"/>
  <c r="BZ17" i="141"/>
  <c r="BZ17" i="81"/>
  <c r="BZ17" i="18"/>
  <c r="BZ17" i="72"/>
  <c r="BZ17" i="71"/>
  <c r="BV18" i="3"/>
  <c r="BV16" i="83"/>
  <c r="BV16" i="96" s="1"/>
  <c r="BV17" i="144"/>
  <c r="BV17" i="145"/>
  <c r="BV17" i="143"/>
  <c r="BV17" i="142"/>
  <c r="BV17" i="141"/>
  <c r="BV17" i="99"/>
  <c r="BV17" i="81"/>
  <c r="BV17" i="18"/>
  <c r="BV17" i="72"/>
  <c r="BV17" i="75"/>
  <c r="BV17" i="71"/>
  <c r="BR18" i="3"/>
  <c r="BR16" i="83"/>
  <c r="BR16" i="96" s="1"/>
  <c r="BR17" i="144"/>
  <c r="BR17" i="145"/>
  <c r="BR17" i="142"/>
  <c r="BR17" i="143"/>
  <c r="BR17" i="141"/>
  <c r="BR17" i="75"/>
  <c r="BR17" i="99"/>
  <c r="BR17" i="81"/>
  <c r="BR17" i="18"/>
  <c r="BR17" i="72"/>
  <c r="BR17" i="71"/>
  <c r="BN18" i="3"/>
  <c r="BN16" i="83"/>
  <c r="BN16" i="96" s="1"/>
  <c r="BN17" i="144"/>
  <c r="BN17" i="145"/>
  <c r="BN17" i="142"/>
  <c r="BN17" i="143"/>
  <c r="BN17" i="99"/>
  <c r="BN17" i="81"/>
  <c r="BN17" i="141"/>
  <c r="BN17" i="18"/>
  <c r="BN17" i="75"/>
  <c r="BN17" i="72"/>
  <c r="BN17" i="71"/>
  <c r="BJ18" i="3"/>
  <c r="BJ16" i="83"/>
  <c r="BJ16" i="96" s="1"/>
  <c r="BJ17" i="144"/>
  <c r="BJ17" i="145"/>
  <c r="BJ17" i="142"/>
  <c r="BJ17" i="143"/>
  <c r="BJ17" i="75"/>
  <c r="BJ17" i="99"/>
  <c r="BJ17" i="141"/>
  <c r="BJ17" i="81"/>
  <c r="BJ17" i="18"/>
  <c r="BJ17" i="72"/>
  <c r="BJ17" i="71"/>
  <c r="BF18" i="3"/>
  <c r="BF16" i="83"/>
  <c r="BF16" i="96" s="1"/>
  <c r="BF17" i="144"/>
  <c r="BF17" i="143"/>
  <c r="BF17" i="142"/>
  <c r="BF17" i="145"/>
  <c r="BF17" i="141"/>
  <c r="BF17" i="99"/>
  <c r="BF17" i="81"/>
  <c r="BF17" i="75"/>
  <c r="BF17" i="18"/>
  <c r="BF17" i="72"/>
  <c r="BF17" i="71"/>
  <c r="BB18" i="3"/>
  <c r="BB16" i="83"/>
  <c r="BB16" i="96" s="1"/>
  <c r="BB17" i="144"/>
  <c r="BB17" i="145"/>
  <c r="BB17" i="142"/>
  <c r="BB17" i="141"/>
  <c r="BB17" i="75"/>
  <c r="BB17" i="99"/>
  <c r="BB17" i="81"/>
  <c r="BB17" i="143"/>
  <c r="BB17" i="18"/>
  <c r="BB17" i="72"/>
  <c r="BB17" i="71"/>
  <c r="AX18" i="3"/>
  <c r="AX16" i="83"/>
  <c r="AX16" i="96" s="1"/>
  <c r="AX17" i="144"/>
  <c r="AX17" i="145"/>
  <c r="AX17" i="142"/>
  <c r="AX17" i="143"/>
  <c r="AX17" i="99"/>
  <c r="AX17" i="81"/>
  <c r="AX17" i="75"/>
  <c r="AX17" i="18"/>
  <c r="AX17" i="72"/>
  <c r="AX17" i="141"/>
  <c r="AX17" i="71"/>
  <c r="AT18" i="3"/>
  <c r="AT16" i="83"/>
  <c r="AT16" i="96" s="1"/>
  <c r="AT17" i="145"/>
  <c r="AT17" i="144"/>
  <c r="AT17" i="142"/>
  <c r="AT17" i="143"/>
  <c r="AT17" i="75"/>
  <c r="AT17" i="99"/>
  <c r="AT17" i="141"/>
  <c r="AT17" i="81"/>
  <c r="AT17" i="18"/>
  <c r="AT17" i="72"/>
  <c r="AT17" i="71"/>
  <c r="AP18" i="3"/>
  <c r="AP16" i="83"/>
  <c r="AP16" i="96" s="1"/>
  <c r="AP17" i="144"/>
  <c r="AP17" i="145"/>
  <c r="AP17" i="143"/>
  <c r="AP17" i="142"/>
  <c r="AP17" i="141"/>
  <c r="AP17" i="99"/>
  <c r="AP17" i="81"/>
  <c r="AP17" i="18"/>
  <c r="AP17" i="72"/>
  <c r="AP17" i="75"/>
  <c r="AP17" i="71"/>
  <c r="AL18" i="3"/>
  <c r="AL16" i="83"/>
  <c r="AL16" i="96" s="1"/>
  <c r="AL17" i="144"/>
  <c r="AL17" i="145"/>
  <c r="AL17" i="142"/>
  <c r="AL17" i="141"/>
  <c r="AL17" i="75"/>
  <c r="AL17" i="99"/>
  <c r="AL17" i="143"/>
  <c r="AL17" i="81"/>
  <c r="AL17" i="18"/>
  <c r="AL17" i="72"/>
  <c r="AL17" i="71"/>
  <c r="AH18" i="3"/>
  <c r="AH16" i="83"/>
  <c r="AH16" i="96" s="1"/>
  <c r="AH17" i="144"/>
  <c r="AH17" i="145"/>
  <c r="AH17" i="142"/>
  <c r="AH17" i="143"/>
  <c r="AH17" i="99"/>
  <c r="AH17" i="81"/>
  <c r="AH17" i="18"/>
  <c r="AH17" i="141"/>
  <c r="AH17" i="75"/>
  <c r="AH17" i="72"/>
  <c r="AH17" i="71"/>
  <c r="CZ14" i="83"/>
  <c r="CZ14" i="96" s="1"/>
  <c r="CZ15" i="142"/>
  <c r="CZ15" i="75"/>
  <c r="CZ15" i="71"/>
  <c r="CF14" i="83"/>
  <c r="CF14" i="96" s="1"/>
  <c r="CF15" i="145"/>
  <c r="CF15" i="144"/>
  <c r="CF15" i="143"/>
  <c r="CF15" i="142"/>
  <c r="CF15" i="141"/>
  <c r="CF15" i="75"/>
  <c r="CF15" i="81"/>
  <c r="CF15" i="99"/>
  <c r="CF15" i="72"/>
  <c r="CF15" i="18"/>
  <c r="CF15" i="71"/>
  <c r="CF15" i="98"/>
  <c r="BT14" i="83"/>
  <c r="BT14" i="96" s="1"/>
  <c r="BT15" i="145"/>
  <c r="BT15" i="144"/>
  <c r="BT15" i="143"/>
  <c r="BT15" i="142"/>
  <c r="BT15" i="141"/>
  <c r="BT15" i="81"/>
  <c r="BT15" i="75"/>
  <c r="BT15" i="99"/>
  <c r="BT15" i="72"/>
  <c r="BT15" i="18"/>
  <c r="BT15" i="71"/>
  <c r="BT15" i="98"/>
  <c r="AZ15" i="145"/>
  <c r="AZ15" i="141"/>
  <c r="AZ15" i="72"/>
  <c r="CY15" i="3"/>
  <c r="CY13" i="83"/>
  <c r="CY13" i="96" s="1"/>
  <c r="CY14" i="145"/>
  <c r="CY14" i="143"/>
  <c r="CY14" i="141"/>
  <c r="CY14" i="75"/>
  <c r="CY14" i="144"/>
  <c r="CY14" i="142"/>
  <c r="CY14" i="99"/>
  <c r="CY14" i="18"/>
  <c r="CY14" i="81"/>
  <c r="CY14" i="72"/>
  <c r="CY14" i="98"/>
  <c r="CY14" i="71"/>
  <c r="CU15" i="3"/>
  <c r="CU13" i="83"/>
  <c r="CU13" i="96" s="1"/>
  <c r="CU14" i="145"/>
  <c r="CU14" i="144"/>
  <c r="CU14" i="143"/>
  <c r="CU14" i="141"/>
  <c r="CU14" i="142"/>
  <c r="CU14" i="75"/>
  <c r="CU14" i="99"/>
  <c r="CU14" i="81"/>
  <c r="CU14" i="18"/>
  <c r="CU14" i="72"/>
  <c r="CU14" i="98"/>
  <c r="CU14" i="71"/>
  <c r="CQ15" i="3"/>
  <c r="CQ13" i="83"/>
  <c r="CQ13" i="96" s="1"/>
  <c r="CQ14" i="145"/>
  <c r="CQ14" i="144"/>
  <c r="CQ14" i="143"/>
  <c r="CQ14" i="142"/>
  <c r="CQ14" i="141"/>
  <c r="CQ14" i="75"/>
  <c r="CQ14" i="99"/>
  <c r="CQ14" i="18"/>
  <c r="CQ14" i="72"/>
  <c r="CQ14" i="81"/>
  <c r="CQ14" i="98"/>
  <c r="CQ14" i="71"/>
  <c r="CM15" i="3"/>
  <c r="CM13" i="83"/>
  <c r="CM13" i="96" s="1"/>
  <c r="CM14" i="145"/>
  <c r="CM14" i="144"/>
  <c r="CM14" i="143"/>
  <c r="CM14" i="141"/>
  <c r="CM14" i="75"/>
  <c r="CM14" i="142"/>
  <c r="CM14" i="99"/>
  <c r="CM14" i="18"/>
  <c r="CM14" i="72"/>
  <c r="CM14" i="81"/>
  <c r="CM14" i="98"/>
  <c r="CM14" i="71"/>
  <c r="CI15" i="3"/>
  <c r="CI13" i="83"/>
  <c r="CI13" i="96" s="1"/>
  <c r="CI14" i="145"/>
  <c r="CI14" i="144"/>
  <c r="CI14" i="143"/>
  <c r="CI14" i="141"/>
  <c r="CI14" i="75"/>
  <c r="CI14" i="99"/>
  <c r="CI14" i="142"/>
  <c r="CI14" i="18"/>
  <c r="CI14" i="81"/>
  <c r="CI14" i="72"/>
  <c r="CI14" i="98"/>
  <c r="CI14" i="71"/>
  <c r="CE15" i="3"/>
  <c r="CE13" i="83"/>
  <c r="CE13" i="96" s="1"/>
  <c r="CE14" i="145"/>
  <c r="CE14" i="144"/>
  <c r="CE14" i="143"/>
  <c r="CE14" i="75"/>
  <c r="CE14" i="141"/>
  <c r="CE14" i="99"/>
  <c r="CE14" i="142"/>
  <c r="CE14" i="81"/>
  <c r="CE14" i="18"/>
  <c r="CE14" i="72"/>
  <c r="CE14" i="98"/>
  <c r="CE14" i="71"/>
  <c r="CA15" i="3"/>
  <c r="CA13" i="83"/>
  <c r="CA13" i="96" s="1"/>
  <c r="CA14" i="145"/>
  <c r="CA14" i="144"/>
  <c r="CA14" i="143"/>
  <c r="CA14" i="75"/>
  <c r="CA14" i="141"/>
  <c r="CA14" i="99"/>
  <c r="CA14" i="142"/>
  <c r="CA14" i="18"/>
  <c r="CA14" i="81"/>
  <c r="CA14" i="72"/>
  <c r="CA14" i="98"/>
  <c r="CA14" i="71"/>
  <c r="BW15" i="3"/>
  <c r="BW13" i="83"/>
  <c r="BW13" i="96" s="1"/>
  <c r="BW14" i="145"/>
  <c r="BW14" i="144"/>
  <c r="BW14" i="143"/>
  <c r="BW14" i="75"/>
  <c r="BW14" i="141"/>
  <c r="BW14" i="142"/>
  <c r="BW14" i="99"/>
  <c r="BW14" i="18"/>
  <c r="BW14" i="81"/>
  <c r="BW14" i="72"/>
  <c r="BW14" i="98"/>
  <c r="BW14" i="71"/>
  <c r="BS15" i="3"/>
  <c r="BS13" i="83"/>
  <c r="BS13" i="96" s="1"/>
  <c r="BS14" i="145"/>
  <c r="BS14" i="143"/>
  <c r="BS14" i="144"/>
  <c r="BS14" i="75"/>
  <c r="BS14" i="141"/>
  <c r="BS14" i="99"/>
  <c r="BS14" i="18"/>
  <c r="BS14" i="81"/>
  <c r="BS14" i="142"/>
  <c r="BS14" i="72"/>
  <c r="BS14" i="98"/>
  <c r="BS14" i="71"/>
  <c r="BO15" i="3"/>
  <c r="BO13" i="83"/>
  <c r="BO13" i="96" s="1"/>
  <c r="BO14" i="145"/>
  <c r="BO14" i="144"/>
  <c r="BO14" i="143"/>
  <c r="BO14" i="75"/>
  <c r="BO14" i="141"/>
  <c r="BO14" i="99"/>
  <c r="BO14" i="142"/>
  <c r="BO14" i="81"/>
  <c r="BO14" i="18"/>
  <c r="BO14" i="72"/>
  <c r="BO14" i="98"/>
  <c r="BO14" i="71"/>
  <c r="BK15" i="3"/>
  <c r="BK13" i="83"/>
  <c r="BK13" i="96" s="1"/>
  <c r="BK14" i="145"/>
  <c r="BK14" i="144"/>
  <c r="BK14" i="143"/>
  <c r="BK14" i="75"/>
  <c r="BK14" i="141"/>
  <c r="BK14" i="99"/>
  <c r="BK14" i="142"/>
  <c r="BK14" i="18"/>
  <c r="BK14" i="81"/>
  <c r="BK14" i="72"/>
  <c r="BK14" i="98"/>
  <c r="BK14" i="71"/>
  <c r="BG15" i="3"/>
  <c r="BG13" i="83"/>
  <c r="BG13" i="96" s="1"/>
  <c r="BG14" i="145"/>
  <c r="BG14" i="144"/>
  <c r="BG14" i="143"/>
  <c r="BG14" i="75"/>
  <c r="BG14" i="141"/>
  <c r="BG14" i="142"/>
  <c r="BG14" i="99"/>
  <c r="BG14" i="81"/>
  <c r="BG14" i="18"/>
  <c r="BG14" i="72"/>
  <c r="BG14" i="98"/>
  <c r="BG14" i="71"/>
  <c r="BC15" i="3"/>
  <c r="BC13" i="83"/>
  <c r="BC13" i="96" s="1"/>
  <c r="BC14" i="145"/>
  <c r="BC14" i="144"/>
  <c r="BC14" i="143"/>
  <c r="BC14" i="75"/>
  <c r="BC14" i="141"/>
  <c r="BC14" i="99"/>
  <c r="BC14" i="81"/>
  <c r="BC14" i="142"/>
  <c r="BC14" i="18"/>
  <c r="BC14" i="72"/>
  <c r="BC14" i="98"/>
  <c r="BC14" i="71"/>
  <c r="AY15" i="3"/>
  <c r="AY13" i="83"/>
  <c r="AY13" i="96" s="1"/>
  <c r="AY14" i="145"/>
  <c r="AY14" i="144"/>
  <c r="AY14" i="143"/>
  <c r="AY14" i="75"/>
  <c r="AY14" i="141"/>
  <c r="AY14" i="99"/>
  <c r="AY14" i="142"/>
  <c r="AY14" i="81"/>
  <c r="AY14" i="18"/>
  <c r="AY14" i="72"/>
  <c r="AY14" i="98"/>
  <c r="AY14" i="71"/>
  <c r="AU15" i="3"/>
  <c r="AU13" i="83"/>
  <c r="AU13" i="96" s="1"/>
  <c r="AU14" i="145"/>
  <c r="AU14" i="143"/>
  <c r="AU14" i="144"/>
  <c r="AU14" i="75"/>
  <c r="AU14" i="141"/>
  <c r="AU14" i="99"/>
  <c r="AU14" i="142"/>
  <c r="AU14" i="18"/>
  <c r="AU14" i="81"/>
  <c r="AU14" i="72"/>
  <c r="AU14" i="98"/>
  <c r="AU14" i="71"/>
  <c r="AQ15" i="3"/>
  <c r="AQ13" i="83"/>
  <c r="AQ13" i="96" s="1"/>
  <c r="AQ14" i="145"/>
  <c r="AQ14" i="144"/>
  <c r="AQ14" i="143"/>
  <c r="AQ14" i="75"/>
  <c r="AQ14" i="141"/>
  <c r="AQ14" i="142"/>
  <c r="AQ14" i="99"/>
  <c r="AQ14" i="81"/>
  <c r="AQ14" i="18"/>
  <c r="AQ14" i="72"/>
  <c r="AQ14" i="98"/>
  <c r="AQ14" i="71"/>
  <c r="AM15" i="3"/>
  <c r="AM13" i="83"/>
  <c r="AM13" i="96" s="1"/>
  <c r="AM14" i="145"/>
  <c r="AM14" i="144"/>
  <c r="AM14" i="143"/>
  <c r="AM14" i="75"/>
  <c r="AM14" i="141"/>
  <c r="AM14" i="99"/>
  <c r="AM14" i="142"/>
  <c r="AM14" i="81"/>
  <c r="AM14" i="18"/>
  <c r="AM14" i="72"/>
  <c r="AM14" i="98"/>
  <c r="AM14" i="71"/>
  <c r="AI15" i="3"/>
  <c r="AI13" i="83"/>
  <c r="AI13" i="96" s="1"/>
  <c r="AI14" i="145"/>
  <c r="AI14" i="144"/>
  <c r="AI14" i="143"/>
  <c r="AI14" i="75"/>
  <c r="AI14" i="141"/>
  <c r="AI14" i="99"/>
  <c r="AI14" i="142"/>
  <c r="AI14" i="81"/>
  <c r="AI14" i="18"/>
  <c r="AI14" i="72"/>
  <c r="AI14" i="98"/>
  <c r="AI14" i="71"/>
  <c r="O15" i="3"/>
  <c r="O13" i="83"/>
  <c r="O13" i="96" s="1"/>
  <c r="O14" i="145"/>
  <c r="O14" i="143"/>
  <c r="O14" i="144"/>
  <c r="O14" i="75"/>
  <c r="O14" i="141"/>
  <c r="O14" i="99"/>
  <c r="O14" i="142"/>
  <c r="O14" i="18"/>
  <c r="O14" i="81"/>
  <c r="O14" i="72"/>
  <c r="O14" i="98"/>
  <c r="O14" i="71"/>
  <c r="CB12" i="3"/>
  <c r="BL12" i="3"/>
  <c r="AU11" i="83"/>
  <c r="AU11" i="96" s="1"/>
  <c r="AU12" i="145"/>
  <c r="AU12" i="144"/>
  <c r="AU12" i="143"/>
  <c r="AU12" i="142"/>
  <c r="AU12" i="75"/>
  <c r="AU12" i="99"/>
  <c r="AU12" i="18"/>
  <c r="AU12" i="141"/>
  <c r="AU12" i="81"/>
  <c r="AU12" i="72"/>
  <c r="AU12" i="71"/>
  <c r="AU12" i="98"/>
  <c r="CY12" i="3"/>
  <c r="CY10" i="83"/>
  <c r="CY10" i="96" s="1"/>
  <c r="CY11" i="145"/>
  <c r="CY11" i="144"/>
  <c r="CY11" i="143"/>
  <c r="CY11" i="142"/>
  <c r="CY11" i="75"/>
  <c r="CY11" i="141"/>
  <c r="CY11" i="99"/>
  <c r="CY11" i="18"/>
  <c r="CY11" i="81"/>
  <c r="CY11" i="72"/>
  <c r="CY11" i="71"/>
  <c r="CY11" i="98"/>
  <c r="CU10" i="83"/>
  <c r="CU10" i="96" s="1"/>
  <c r="CU11" i="145"/>
  <c r="CU11" i="144"/>
  <c r="CU11" i="143"/>
  <c r="CU11" i="142"/>
  <c r="CU11" i="75"/>
  <c r="CU11" i="141"/>
  <c r="CU11" i="99"/>
  <c r="CU11" i="81"/>
  <c r="CU11" i="18"/>
  <c r="CU11" i="72"/>
  <c r="CU11" i="71"/>
  <c r="CU11" i="98"/>
  <c r="CQ12" i="3"/>
  <c r="CQ10" i="83"/>
  <c r="CQ10" i="96" s="1"/>
  <c r="CQ11" i="145"/>
  <c r="CQ11" i="144"/>
  <c r="CQ11" i="143"/>
  <c r="CQ11" i="142"/>
  <c r="CQ11" i="75"/>
  <c r="CQ11" i="141"/>
  <c r="CQ11" i="99"/>
  <c r="CQ11" i="81"/>
  <c r="CQ11" i="18"/>
  <c r="CQ11" i="72"/>
  <c r="CQ11" i="71"/>
  <c r="CQ11" i="98"/>
  <c r="CM12" i="3"/>
  <c r="CM10" i="83"/>
  <c r="CM10" i="96" s="1"/>
  <c r="CM11" i="145"/>
  <c r="CM11" i="144"/>
  <c r="CM11" i="143"/>
  <c r="CM11" i="142"/>
  <c r="CM11" i="75"/>
  <c r="CM11" i="141"/>
  <c r="CM11" i="99"/>
  <c r="CM11" i="81"/>
  <c r="CM11" i="18"/>
  <c r="CM11" i="72"/>
  <c r="CM11" i="71"/>
  <c r="CM11" i="98"/>
  <c r="CI10" i="83"/>
  <c r="CI10" i="96" s="1"/>
  <c r="CI11" i="145"/>
  <c r="CI11" i="144"/>
  <c r="CI11" i="143"/>
  <c r="CI11" i="142"/>
  <c r="CI11" i="75"/>
  <c r="CI11" i="141"/>
  <c r="CI11" i="99"/>
  <c r="CI11" i="18"/>
  <c r="CI11" i="81"/>
  <c r="CI11" i="72"/>
  <c r="CI11" i="71"/>
  <c r="CI11" i="98"/>
  <c r="CE12" i="3"/>
  <c r="CE10" i="83"/>
  <c r="CE10" i="96" s="1"/>
  <c r="CE11" i="145"/>
  <c r="CE11" i="144"/>
  <c r="CE11" i="143"/>
  <c r="CE11" i="141"/>
  <c r="CE11" i="142"/>
  <c r="CE11" i="75"/>
  <c r="CE11" i="99"/>
  <c r="CE11" i="81"/>
  <c r="CE11" i="18"/>
  <c r="CE11" i="72"/>
  <c r="CE11" i="71"/>
  <c r="CE11" i="98"/>
  <c r="CA12" i="3"/>
  <c r="CA10" i="83"/>
  <c r="CA10" i="96" s="1"/>
  <c r="CA11" i="145"/>
  <c r="CA11" i="144"/>
  <c r="CA11" i="143"/>
  <c r="CA11" i="141"/>
  <c r="CA11" i="142"/>
  <c r="CA11" i="75"/>
  <c r="CA11" i="99"/>
  <c r="CA11" i="81"/>
  <c r="CA11" i="18"/>
  <c r="CA11" i="72"/>
  <c r="CA11" i="71"/>
  <c r="CA11" i="98"/>
  <c r="BW10" i="83"/>
  <c r="BW10" i="96" s="1"/>
  <c r="BW11" i="145"/>
  <c r="BW11" i="144"/>
  <c r="BW11" i="143"/>
  <c r="BW11" i="141"/>
  <c r="BW11" i="142"/>
  <c r="BW11" i="75"/>
  <c r="BW11" i="99"/>
  <c r="BW11" i="81"/>
  <c r="BW11" i="18"/>
  <c r="BW11" i="72"/>
  <c r="BW11" i="71"/>
  <c r="BW11" i="98"/>
  <c r="BS10" i="83"/>
  <c r="BS10" i="96" s="1"/>
  <c r="BS11" i="145"/>
  <c r="BS11" i="144"/>
  <c r="BS11" i="143"/>
  <c r="BS11" i="141"/>
  <c r="BS11" i="142"/>
  <c r="BS11" i="75"/>
  <c r="BS11" i="99"/>
  <c r="BS11" i="18"/>
  <c r="BS11" i="81"/>
  <c r="BS11" i="72"/>
  <c r="BS11" i="71"/>
  <c r="BS11" i="98"/>
  <c r="BO12" i="3"/>
  <c r="BO10" i="83"/>
  <c r="BO10" i="96" s="1"/>
  <c r="BO11" i="145"/>
  <c r="BO11" i="144"/>
  <c r="BO11" i="143"/>
  <c r="BO11" i="141"/>
  <c r="BO11" i="142"/>
  <c r="BO11" i="75"/>
  <c r="BO11" i="99"/>
  <c r="BO11" i="81"/>
  <c r="BO11" i="18"/>
  <c r="BO11" i="72"/>
  <c r="BO11" i="71"/>
  <c r="BO11" i="98"/>
  <c r="BK10" i="83"/>
  <c r="BK10" i="96" s="1"/>
  <c r="BK11" i="145"/>
  <c r="BK11" i="144"/>
  <c r="BK11" i="143"/>
  <c r="BK11" i="141"/>
  <c r="BK11" i="142"/>
  <c r="BK11" i="75"/>
  <c r="BK11" i="99"/>
  <c r="BK11" i="81"/>
  <c r="BK11" i="18"/>
  <c r="BK11" i="72"/>
  <c r="BK11" i="71"/>
  <c r="BK11" i="98"/>
  <c r="BG10" i="83"/>
  <c r="BG10" i="96" s="1"/>
  <c r="BG11" i="145"/>
  <c r="BG11" i="144"/>
  <c r="BG11" i="143"/>
  <c r="BG11" i="141"/>
  <c r="BG11" i="142"/>
  <c r="BG11" i="75"/>
  <c r="BG11" i="99"/>
  <c r="BG11" i="81"/>
  <c r="BG11" i="18"/>
  <c r="BG11" i="72"/>
  <c r="BG11" i="71"/>
  <c r="BG11" i="98"/>
  <c r="BC12" i="3"/>
  <c r="BC10" i="83"/>
  <c r="BC10" i="96" s="1"/>
  <c r="BC11" i="145"/>
  <c r="BC11" i="144"/>
  <c r="BC11" i="143"/>
  <c r="BC11" i="141"/>
  <c r="BC11" i="142"/>
  <c r="BC11" i="75"/>
  <c r="BC11" i="99"/>
  <c r="BC11" i="18"/>
  <c r="BC11" i="81"/>
  <c r="BC11" i="72"/>
  <c r="BC11" i="71"/>
  <c r="BC11" i="98"/>
  <c r="AY10" i="83"/>
  <c r="AY10" i="96" s="1"/>
  <c r="AY11" i="145"/>
  <c r="AY11" i="144"/>
  <c r="AY11" i="143"/>
  <c r="AY11" i="141"/>
  <c r="AY11" i="142"/>
  <c r="AY11" i="75"/>
  <c r="AY11" i="99"/>
  <c r="AY11" i="81"/>
  <c r="AY11" i="18"/>
  <c r="AY11" i="72"/>
  <c r="AY11" i="71"/>
  <c r="AY11" i="98"/>
  <c r="AU10" i="83"/>
  <c r="AU10" i="96" s="1"/>
  <c r="AU11" i="145"/>
  <c r="AU11" i="144"/>
  <c r="AU11" i="143"/>
  <c r="AU11" i="141"/>
  <c r="AU11" i="142"/>
  <c r="AU11" i="75"/>
  <c r="AU11" i="99"/>
  <c r="AU11" i="81"/>
  <c r="AU11" i="18"/>
  <c r="AU11" i="72"/>
  <c r="AU11" i="71"/>
  <c r="AU11" i="98"/>
  <c r="AQ12" i="3"/>
  <c r="AQ10" i="83"/>
  <c r="AQ10" i="96" s="1"/>
  <c r="AQ11" i="145"/>
  <c r="AQ11" i="144"/>
  <c r="AQ11" i="143"/>
  <c r="AQ11" i="141"/>
  <c r="AQ11" i="142"/>
  <c r="AQ11" i="75"/>
  <c r="AQ11" i="99"/>
  <c r="AQ11" i="81"/>
  <c r="AQ11" i="18"/>
  <c r="AQ11" i="72"/>
  <c r="AQ11" i="71"/>
  <c r="AQ11" i="98"/>
  <c r="AM12" i="3"/>
  <c r="AM10" i="83"/>
  <c r="AM10" i="96" s="1"/>
  <c r="AM11" i="145"/>
  <c r="AM11" i="144"/>
  <c r="AM11" i="143"/>
  <c r="AM11" i="141"/>
  <c r="AM11" i="142"/>
  <c r="AM11" i="75"/>
  <c r="AM11" i="99"/>
  <c r="AM11" i="18"/>
  <c r="AM11" i="81"/>
  <c r="AM11" i="72"/>
  <c r="AM11" i="71"/>
  <c r="AM11" i="98"/>
  <c r="AI10" i="83"/>
  <c r="AI10" i="96" s="1"/>
  <c r="AI11" i="145"/>
  <c r="AI11" i="144"/>
  <c r="AI11" i="143"/>
  <c r="AI11" i="141"/>
  <c r="AI11" i="142"/>
  <c r="AI11" i="75"/>
  <c r="AI11" i="99"/>
  <c r="AI11" i="81"/>
  <c r="AI11" i="18"/>
  <c r="AI11" i="72"/>
  <c r="AI11" i="71"/>
  <c r="AI11" i="98"/>
  <c r="O12" i="3"/>
  <c r="O10" i="83"/>
  <c r="O10" i="96" s="1"/>
  <c r="O11" i="145"/>
  <c r="O11" i="144"/>
  <c r="O11" i="143"/>
  <c r="O11" i="141"/>
  <c r="O11" i="142"/>
  <c r="O11" i="75"/>
  <c r="O11" i="99"/>
  <c r="O11" i="81"/>
  <c r="O11" i="18"/>
  <c r="O11" i="72"/>
  <c r="O11" i="71"/>
  <c r="O11" i="98"/>
  <c r="CJ9" i="145"/>
  <c r="CJ9" i="75"/>
  <c r="CJ9" i="72"/>
  <c r="BM8" i="83"/>
  <c r="BM8" i="96" s="1"/>
  <c r="BM9" i="145"/>
  <c r="BM9" i="144"/>
  <c r="BM9" i="143"/>
  <c r="BM9" i="75"/>
  <c r="BM9" i="142"/>
  <c r="BM9" i="141"/>
  <c r="BM9" i="81"/>
  <c r="BM9" i="99"/>
  <c r="BM9" i="72"/>
  <c r="BM9" i="18"/>
  <c r="BM9" i="71"/>
  <c r="BD8" i="83"/>
  <c r="BD8" i="96" s="1"/>
  <c r="BD9" i="145"/>
  <c r="BD9" i="144"/>
  <c r="BD9" i="143"/>
  <c r="BD9" i="75"/>
  <c r="BD9" i="142"/>
  <c r="BD9" i="141"/>
  <c r="BD9" i="81"/>
  <c r="BD9" i="99"/>
  <c r="BD9" i="72"/>
  <c r="BD9" i="18"/>
  <c r="BD9" i="71"/>
  <c r="BD9" i="98"/>
  <c r="AO9" i="143"/>
  <c r="AO9" i="141"/>
  <c r="AO9" i="71"/>
  <c r="CY9" i="3"/>
  <c r="CY7" i="83"/>
  <c r="CY7" i="96" s="1"/>
  <c r="CY8" i="145"/>
  <c r="CY8" i="144"/>
  <c r="CY8" i="143"/>
  <c r="CY8" i="141"/>
  <c r="CY8" i="142"/>
  <c r="CY8" i="75"/>
  <c r="CY8" i="99"/>
  <c r="CY8" i="18"/>
  <c r="CY8" i="81"/>
  <c r="CY8" i="72"/>
  <c r="CY8" i="98"/>
  <c r="CY8" i="71"/>
  <c r="CU9" i="3"/>
  <c r="CU7" i="83"/>
  <c r="CU7" i="96" s="1"/>
  <c r="CU8" i="145"/>
  <c r="CU8" i="143"/>
  <c r="CU8" i="144"/>
  <c r="CU8" i="142"/>
  <c r="CU8" i="141"/>
  <c r="CU8" i="75"/>
  <c r="CU8" i="99"/>
  <c r="CU8" i="81"/>
  <c r="CU8" i="18"/>
  <c r="CU8" i="72"/>
  <c r="CU8" i="98"/>
  <c r="CU8" i="71"/>
  <c r="CQ9" i="3"/>
  <c r="CQ7" i="83"/>
  <c r="CQ7" i="96" s="1"/>
  <c r="CQ8" i="145"/>
  <c r="CQ8" i="144"/>
  <c r="CQ8" i="143"/>
  <c r="CQ8" i="141"/>
  <c r="CQ8" i="75"/>
  <c r="CQ8" i="99"/>
  <c r="CQ8" i="18"/>
  <c r="CQ8" i="142"/>
  <c r="CQ8" i="72"/>
  <c r="CQ8" i="81"/>
  <c r="CQ8" i="98"/>
  <c r="CQ8" i="71"/>
  <c r="CM9" i="3"/>
  <c r="CM7" i="83"/>
  <c r="CM7" i="96" s="1"/>
  <c r="CM8" i="143"/>
  <c r="CM8" i="145"/>
  <c r="CM8" i="144"/>
  <c r="CM8" i="141"/>
  <c r="CM8" i="75"/>
  <c r="CM8" i="142"/>
  <c r="CM8" i="99"/>
  <c r="CM8" i="18"/>
  <c r="CM8" i="72"/>
  <c r="CM8" i="81"/>
  <c r="CM8" i="98"/>
  <c r="CM8" i="71"/>
  <c r="CI9" i="3"/>
  <c r="CI7" i="83"/>
  <c r="CI7" i="96" s="1"/>
  <c r="CI8" i="145"/>
  <c r="CI8" i="144"/>
  <c r="CI8" i="143"/>
  <c r="CI8" i="141"/>
  <c r="CI8" i="75"/>
  <c r="CI8" i="142"/>
  <c r="CI8" i="99"/>
  <c r="CI8" i="18"/>
  <c r="CI8" i="81"/>
  <c r="CI8" i="72"/>
  <c r="CI8" i="98"/>
  <c r="CI8" i="71"/>
  <c r="CE9" i="3"/>
  <c r="CE7" i="83"/>
  <c r="CE7" i="96" s="1"/>
  <c r="CE8" i="145"/>
  <c r="CE8" i="144"/>
  <c r="CE8" i="143"/>
  <c r="CE8" i="75"/>
  <c r="CE8" i="141"/>
  <c r="CE8" i="99"/>
  <c r="CE8" i="142"/>
  <c r="CE8" i="81"/>
  <c r="CE8" i="18"/>
  <c r="CE8" i="72"/>
  <c r="CE8" i="98"/>
  <c r="CE8" i="71"/>
  <c r="CA9" i="3"/>
  <c r="CA7" i="83"/>
  <c r="CA7" i="96" s="1"/>
  <c r="CA8" i="145"/>
  <c r="CA8" i="144"/>
  <c r="CA8" i="143"/>
  <c r="CA8" i="75"/>
  <c r="CA8" i="141"/>
  <c r="CA8" i="99"/>
  <c r="CA8" i="142"/>
  <c r="CA8" i="18"/>
  <c r="CA8" i="81"/>
  <c r="CA8" i="72"/>
  <c r="CA8" i="98"/>
  <c r="CA8" i="71"/>
  <c r="BW9" i="3"/>
  <c r="BW7" i="83"/>
  <c r="BW7" i="96" s="1"/>
  <c r="BW8" i="145"/>
  <c r="BW8" i="143"/>
  <c r="BW8" i="75"/>
  <c r="BW8" i="144"/>
  <c r="BW8" i="141"/>
  <c r="BW8" i="99"/>
  <c r="BW8" i="142"/>
  <c r="BW8" i="18"/>
  <c r="BW8" i="81"/>
  <c r="BW8" i="72"/>
  <c r="BW8" i="98"/>
  <c r="BW8" i="71"/>
  <c r="BS9" i="3"/>
  <c r="BS7" i="83"/>
  <c r="BS7" i="96" s="1"/>
  <c r="BS8" i="145"/>
  <c r="BS8" i="144"/>
  <c r="BS8" i="143"/>
  <c r="BS8" i="75"/>
  <c r="BS8" i="141"/>
  <c r="BS8" i="142"/>
  <c r="BS8" i="99"/>
  <c r="BS8" i="18"/>
  <c r="BS8" i="81"/>
  <c r="BS8" i="72"/>
  <c r="BS8" i="98"/>
  <c r="BS8" i="71"/>
  <c r="BO9" i="3"/>
  <c r="BO7" i="83"/>
  <c r="BO7" i="96" s="1"/>
  <c r="BO8" i="145"/>
  <c r="BO8" i="143"/>
  <c r="BO8" i="144"/>
  <c r="BO8" i="75"/>
  <c r="BO8" i="141"/>
  <c r="BO8" i="99"/>
  <c r="BO8" i="81"/>
  <c r="BO8" i="18"/>
  <c r="BO8" i="142"/>
  <c r="BO8" i="72"/>
  <c r="BO8" i="98"/>
  <c r="BO8" i="71"/>
  <c r="BK9" i="3"/>
  <c r="BK7" i="83"/>
  <c r="BK7" i="96" s="1"/>
  <c r="BK8" i="145"/>
  <c r="BK8" i="144"/>
  <c r="BK8" i="143"/>
  <c r="BK8" i="75"/>
  <c r="BK8" i="141"/>
  <c r="BK8" i="99"/>
  <c r="BK8" i="142"/>
  <c r="BK8" i="18"/>
  <c r="BK8" i="81"/>
  <c r="BK8" i="72"/>
  <c r="BK8" i="98"/>
  <c r="BK8" i="71"/>
  <c r="BG9" i="3"/>
  <c r="BG7" i="83"/>
  <c r="BG7" i="96" s="1"/>
  <c r="BG8" i="145"/>
  <c r="BG8" i="143"/>
  <c r="BG8" i="144"/>
  <c r="BG8" i="75"/>
  <c r="BG8" i="141"/>
  <c r="BG8" i="99"/>
  <c r="BG8" i="142"/>
  <c r="BG8" i="81"/>
  <c r="BG8" i="18"/>
  <c r="BG8" i="72"/>
  <c r="BG8" i="98"/>
  <c r="BG8" i="71"/>
  <c r="BC9" i="3"/>
  <c r="BC7" i="83"/>
  <c r="BC7" i="96" s="1"/>
  <c r="BC8" i="145"/>
  <c r="BC8" i="144"/>
  <c r="BC8" i="143"/>
  <c r="BC8" i="75"/>
  <c r="BC8" i="141"/>
  <c r="BC8" i="142"/>
  <c r="BC8" i="99"/>
  <c r="BC8" i="81"/>
  <c r="BC8" i="18"/>
  <c r="BC8" i="72"/>
  <c r="BC8" i="98"/>
  <c r="BC8" i="71"/>
  <c r="AY9" i="3"/>
  <c r="AY7" i="83"/>
  <c r="AY7" i="96" s="1"/>
  <c r="AY8" i="145"/>
  <c r="AY8" i="144"/>
  <c r="AY8" i="143"/>
  <c r="AY8" i="75"/>
  <c r="AY8" i="141"/>
  <c r="AY8" i="99"/>
  <c r="AY8" i="81"/>
  <c r="AY8" i="142"/>
  <c r="AY8" i="18"/>
  <c r="AY8" i="72"/>
  <c r="AY8" i="98"/>
  <c r="AY8" i="71"/>
  <c r="AU9" i="3"/>
  <c r="AU7" i="83"/>
  <c r="AU7" i="96" s="1"/>
  <c r="AU8" i="145"/>
  <c r="AU8" i="144"/>
  <c r="AU8" i="143"/>
  <c r="AU8" i="75"/>
  <c r="AU8" i="141"/>
  <c r="AU8" i="99"/>
  <c r="AU8" i="142"/>
  <c r="AU8" i="18"/>
  <c r="AU8" i="81"/>
  <c r="AU8" i="72"/>
  <c r="AU8" i="98"/>
  <c r="AU8" i="71"/>
  <c r="AQ9" i="3"/>
  <c r="AQ7" i="83"/>
  <c r="AQ7" i="96" s="1"/>
  <c r="AQ8" i="145"/>
  <c r="AQ8" i="143"/>
  <c r="AQ8" i="144"/>
  <c r="AQ8" i="75"/>
  <c r="AQ8" i="141"/>
  <c r="AQ8" i="99"/>
  <c r="AQ8" i="142"/>
  <c r="AQ8" i="81"/>
  <c r="AQ8" i="18"/>
  <c r="AQ8" i="72"/>
  <c r="AQ8" i="98"/>
  <c r="AQ8" i="71"/>
  <c r="AM9" i="3"/>
  <c r="AM7" i="83"/>
  <c r="AM7" i="96" s="1"/>
  <c r="AM8" i="145"/>
  <c r="AM8" i="144"/>
  <c r="AM8" i="143"/>
  <c r="AM8" i="75"/>
  <c r="AM8" i="141"/>
  <c r="AM8" i="142"/>
  <c r="AM8" i="99"/>
  <c r="AM8" i="81"/>
  <c r="AM8" i="18"/>
  <c r="AM8" i="72"/>
  <c r="AM8" i="98"/>
  <c r="AM8" i="71"/>
  <c r="AI9" i="3"/>
  <c r="AI7" i="83"/>
  <c r="AI7" i="96" s="1"/>
  <c r="AI8" i="145"/>
  <c r="AI8" i="143"/>
  <c r="AI8" i="75"/>
  <c r="AI8" i="144"/>
  <c r="AI8" i="141"/>
  <c r="AI8" i="99"/>
  <c r="AI8" i="81"/>
  <c r="AI8" i="142"/>
  <c r="AI8" i="18"/>
  <c r="AI8" i="72"/>
  <c r="AI8" i="98"/>
  <c r="AI8" i="71"/>
  <c r="O9" i="3"/>
  <c r="O7" i="83"/>
  <c r="O7" i="96" s="1"/>
  <c r="O8" i="145"/>
  <c r="O8" i="144"/>
  <c r="O8" i="143"/>
  <c r="O8" i="75"/>
  <c r="O8" i="141"/>
  <c r="O8" i="99"/>
  <c r="O8" i="142"/>
  <c r="O8" i="18"/>
  <c r="O8" i="81"/>
  <c r="O8" i="72"/>
  <c r="O8" i="98"/>
  <c r="O8" i="71"/>
  <c r="CX5" i="83"/>
  <c r="CX5" i="96" s="1"/>
  <c r="CX6" i="145"/>
  <c r="CX6" i="144"/>
  <c r="CX6" i="143"/>
  <c r="CX6" i="142"/>
  <c r="CX6" i="141"/>
  <c r="CX6" i="75"/>
  <c r="CX6" i="81"/>
  <c r="CX6" i="18"/>
  <c r="CX6" i="99"/>
  <c r="CX6" i="72"/>
  <c r="CX6" i="71"/>
  <c r="CX6" i="98"/>
  <c r="CT5" i="83"/>
  <c r="CT5" i="96" s="1"/>
  <c r="CT6" i="145"/>
  <c r="CT6" i="144"/>
  <c r="CT6" i="143"/>
  <c r="CT6" i="142"/>
  <c r="CT6" i="141"/>
  <c r="CT6" i="75"/>
  <c r="CT6" i="99"/>
  <c r="CT6" i="81"/>
  <c r="CT6" i="18"/>
  <c r="CT6" i="72"/>
  <c r="CT6" i="71"/>
  <c r="CT6" i="98"/>
  <c r="CP5" i="83"/>
  <c r="CP5" i="96" s="1"/>
  <c r="CP6" i="145"/>
  <c r="CP6" i="144"/>
  <c r="CP6" i="143"/>
  <c r="CP6" i="142"/>
  <c r="CP6" i="141"/>
  <c r="CP6" i="75"/>
  <c r="CP6" i="99"/>
  <c r="CP6" i="81"/>
  <c r="CP6" i="18"/>
  <c r="CP6" i="72"/>
  <c r="CP6" i="71"/>
  <c r="CP6" i="98"/>
  <c r="CL5" i="83"/>
  <c r="CL5" i="96" s="1"/>
  <c r="CL6" i="145"/>
  <c r="CL6" i="144"/>
  <c r="CL6" i="143"/>
  <c r="CL6" i="141"/>
  <c r="CL6" i="142"/>
  <c r="CL6" i="75"/>
  <c r="CL6" i="99"/>
  <c r="CL6" i="81"/>
  <c r="CL6" i="18"/>
  <c r="CL6" i="72"/>
  <c r="CL6" i="71"/>
  <c r="CL6" i="98"/>
  <c r="CH5" i="83"/>
  <c r="CH5" i="96" s="1"/>
  <c r="CH6" i="145"/>
  <c r="CH6" i="144"/>
  <c r="CH6" i="143"/>
  <c r="CH6" i="141"/>
  <c r="CH6" i="142"/>
  <c r="CH6" i="75"/>
  <c r="CH6" i="99"/>
  <c r="CH6" i="81"/>
  <c r="CH6" i="18"/>
  <c r="CH6" i="72"/>
  <c r="CH6" i="71"/>
  <c r="CH6" i="98"/>
  <c r="CD5" i="83"/>
  <c r="CD5" i="96" s="1"/>
  <c r="CD6" i="145"/>
  <c r="CD6" i="144"/>
  <c r="CD6" i="143"/>
  <c r="CD6" i="142"/>
  <c r="CD6" i="141"/>
  <c r="CD6" i="75"/>
  <c r="CD6" i="99"/>
  <c r="CD6" i="81"/>
  <c r="CD6" i="18"/>
  <c r="CD6" i="72"/>
  <c r="CD6" i="71"/>
  <c r="CD6" i="98"/>
  <c r="BZ5" i="83"/>
  <c r="BZ5" i="96" s="1"/>
  <c r="BZ6" i="145"/>
  <c r="BZ6" i="144"/>
  <c r="BZ6" i="143"/>
  <c r="BZ6" i="142"/>
  <c r="BZ6" i="141"/>
  <c r="BZ6" i="75"/>
  <c r="BZ6" i="99"/>
  <c r="BZ6" i="81"/>
  <c r="BZ6" i="18"/>
  <c r="BZ6" i="72"/>
  <c r="BZ6" i="71"/>
  <c r="BZ6" i="98"/>
  <c r="BV5" i="83"/>
  <c r="BV5" i="96" s="1"/>
  <c r="BV6" i="145"/>
  <c r="BV6" i="144"/>
  <c r="BV6" i="143"/>
  <c r="BV6" i="142"/>
  <c r="BV6" i="141"/>
  <c r="BV6" i="75"/>
  <c r="BV6" i="99"/>
  <c r="BV6" i="81"/>
  <c r="BV6" i="18"/>
  <c r="BV6" i="72"/>
  <c r="BV6" i="71"/>
  <c r="BV6" i="98"/>
  <c r="BR5" i="83"/>
  <c r="BR5" i="96" s="1"/>
  <c r="BR6" i="145"/>
  <c r="BR6" i="144"/>
  <c r="BR6" i="143"/>
  <c r="BR6" i="141"/>
  <c r="BR6" i="75"/>
  <c r="BR6" i="142"/>
  <c r="BR6" i="99"/>
  <c r="BR6" i="81"/>
  <c r="BR6" i="18"/>
  <c r="BR6" i="72"/>
  <c r="BR6" i="71"/>
  <c r="BR6" i="98"/>
  <c r="BN5" i="83"/>
  <c r="BN5" i="96" s="1"/>
  <c r="BN6" i="145"/>
  <c r="BN6" i="144"/>
  <c r="BN6" i="143"/>
  <c r="BN6" i="142"/>
  <c r="BN6" i="141"/>
  <c r="BN6" i="75"/>
  <c r="BN6" i="99"/>
  <c r="BN6" i="81"/>
  <c r="BN6" i="18"/>
  <c r="BN6" i="72"/>
  <c r="BN6" i="71"/>
  <c r="BN6" i="98"/>
  <c r="BJ5" i="83"/>
  <c r="BJ5" i="96" s="1"/>
  <c r="BJ6" i="145"/>
  <c r="BJ6" i="144"/>
  <c r="BJ6" i="143"/>
  <c r="BJ6" i="142"/>
  <c r="BJ6" i="141"/>
  <c r="BJ6" i="75"/>
  <c r="BJ6" i="99"/>
  <c r="BJ6" i="81"/>
  <c r="BJ6" i="18"/>
  <c r="BJ6" i="72"/>
  <c r="BJ6" i="71"/>
  <c r="BJ6" i="98"/>
  <c r="BF5" i="83"/>
  <c r="BF5" i="96" s="1"/>
  <c r="BF6" i="145"/>
  <c r="BF6" i="144"/>
  <c r="BF6" i="143"/>
  <c r="BF6" i="142"/>
  <c r="BF6" i="141"/>
  <c r="BF6" i="75"/>
  <c r="BF6" i="99"/>
  <c r="BF6" i="81"/>
  <c r="BF6" i="72"/>
  <c r="BF6" i="18"/>
  <c r="BF6" i="71"/>
  <c r="BF6" i="98"/>
  <c r="BB5" i="83"/>
  <c r="BB5" i="96" s="1"/>
  <c r="BB6" i="145"/>
  <c r="BB6" i="144"/>
  <c r="BB6" i="143"/>
  <c r="BB6" i="141"/>
  <c r="BB6" i="75"/>
  <c r="BB6" i="142"/>
  <c r="BB6" i="99"/>
  <c r="BB6" i="81"/>
  <c r="BB6" i="72"/>
  <c r="BB6" i="18"/>
  <c r="BB6" i="71"/>
  <c r="BB6" i="98"/>
  <c r="AX5" i="83"/>
  <c r="AX5" i="96" s="1"/>
  <c r="AX6" i="145"/>
  <c r="AX6" i="144"/>
  <c r="AX6" i="143"/>
  <c r="AX6" i="142"/>
  <c r="AX6" i="141"/>
  <c r="AX6" i="75"/>
  <c r="AX6" i="99"/>
  <c r="AX6" i="81"/>
  <c r="AX6" i="72"/>
  <c r="AX6" i="71"/>
  <c r="AX6" i="18"/>
  <c r="AX6" i="98"/>
  <c r="AT5" i="83"/>
  <c r="AT5" i="96" s="1"/>
  <c r="AT6" i="145"/>
  <c r="AT6" i="144"/>
  <c r="AT6" i="143"/>
  <c r="AT6" i="142"/>
  <c r="AT6" i="141"/>
  <c r="AT6" i="75"/>
  <c r="AT6" i="99"/>
  <c r="AT6" i="81"/>
  <c r="AT6" i="72"/>
  <c r="AT6" i="18"/>
  <c r="AT6" i="71"/>
  <c r="AT6" i="98"/>
  <c r="AP5" i="83"/>
  <c r="AP5" i="96" s="1"/>
  <c r="AP6" i="145"/>
  <c r="AP6" i="144"/>
  <c r="AP6" i="143"/>
  <c r="AP6" i="142"/>
  <c r="AP6" i="141"/>
  <c r="AP6" i="75"/>
  <c r="AP6" i="99"/>
  <c r="AP6" i="81"/>
  <c r="AP6" i="72"/>
  <c r="AP6" i="18"/>
  <c r="AP6" i="71"/>
  <c r="AP6" i="98"/>
  <c r="AL5" i="83"/>
  <c r="AL5" i="96" s="1"/>
  <c r="AL6" i="145"/>
  <c r="AL6" i="144"/>
  <c r="AL6" i="143"/>
  <c r="AL6" i="141"/>
  <c r="AL6" i="75"/>
  <c r="AL6" i="99"/>
  <c r="AL6" i="81"/>
  <c r="AL6" i="142"/>
  <c r="AL6" i="72"/>
  <c r="AL6" i="18"/>
  <c r="AL6" i="71"/>
  <c r="AL6" i="98"/>
  <c r="AH5" i="83"/>
  <c r="AH5" i="96" s="1"/>
  <c r="AH6" i="145"/>
  <c r="AH6" i="144"/>
  <c r="AH6" i="143"/>
  <c r="AH6" i="142"/>
  <c r="AH6" i="141"/>
  <c r="AH6" i="75"/>
  <c r="AH6" i="99"/>
  <c r="AH6" i="81"/>
  <c r="AH6" i="72"/>
  <c r="AH6" i="71"/>
  <c r="AH6" i="18"/>
  <c r="AH6" i="98"/>
  <c r="DG26" i="3"/>
  <c r="DE26" i="3"/>
  <c r="DE24" i="83"/>
  <c r="DE24" i="96" s="1"/>
  <c r="DE25" i="145"/>
  <c r="DE25" i="144"/>
  <c r="DE25" i="143"/>
  <c r="DE25" i="142"/>
  <c r="DE25" i="141"/>
  <c r="DE25" i="75"/>
  <c r="DE25" i="99"/>
  <c r="DE25" i="81"/>
  <c r="DE25" i="18"/>
  <c r="DE25" i="72"/>
  <c r="DE25" i="71"/>
  <c r="DE25" i="98"/>
  <c r="DG20" i="83"/>
  <c r="DG20" i="96" s="1"/>
  <c r="DG21" i="143"/>
  <c r="DG21" i="81"/>
  <c r="DG21" i="98"/>
  <c r="DF21" i="3"/>
  <c r="DF19" i="83"/>
  <c r="DF19" i="96" s="1"/>
  <c r="DF20" i="145"/>
  <c r="DF20" i="144"/>
  <c r="DF20" i="143"/>
  <c r="DF20" i="142"/>
  <c r="DF20" i="75"/>
  <c r="DF20" i="99"/>
  <c r="DF20" i="141"/>
  <c r="DF20" i="81"/>
  <c r="DF20" i="72"/>
  <c r="DF20" i="18"/>
  <c r="DF20" i="71"/>
  <c r="DF20" i="98"/>
  <c r="DE16" i="83"/>
  <c r="DE16" i="96" s="1"/>
  <c r="DE17" i="145"/>
  <c r="DE17" i="144"/>
  <c r="DE17" i="143"/>
  <c r="DE17" i="141"/>
  <c r="DE17" i="142"/>
  <c r="DE17" i="75"/>
  <c r="DE17" i="99"/>
  <c r="DE17" i="81"/>
  <c r="DE17" i="18"/>
  <c r="DE17" i="72"/>
  <c r="DE17" i="98"/>
  <c r="DE17" i="71"/>
  <c r="DF15" i="3"/>
  <c r="DF13" i="83"/>
  <c r="DF13" i="96" s="1"/>
  <c r="DF14" i="145"/>
  <c r="DF14" i="144"/>
  <c r="DF14" i="143"/>
  <c r="DF14" i="142"/>
  <c r="DF14" i="75"/>
  <c r="DF14" i="99"/>
  <c r="DF14" i="81"/>
  <c r="DF14" i="141"/>
  <c r="DF14" i="72"/>
  <c r="DF14" i="18"/>
  <c r="DF14" i="71"/>
  <c r="DF14" i="98"/>
  <c r="DE11" i="83"/>
  <c r="DE11" i="96" s="1"/>
  <c r="DE12" i="144"/>
  <c r="DE12" i="145"/>
  <c r="DE12" i="142"/>
  <c r="DE12" i="143"/>
  <c r="DE12" i="75"/>
  <c r="DE12" i="81"/>
  <c r="DE12" i="141"/>
  <c r="DE12" i="99"/>
  <c r="DE12" i="72"/>
  <c r="DE12" i="18"/>
  <c r="DE12" i="71"/>
  <c r="DE12" i="98"/>
  <c r="DD12" i="3"/>
  <c r="DD10" i="83"/>
  <c r="DD10" i="96" s="1"/>
  <c r="DD11" i="145"/>
  <c r="DD11" i="144"/>
  <c r="DD11" i="143"/>
  <c r="DD11" i="142"/>
  <c r="DD11" i="75"/>
  <c r="DD11" i="81"/>
  <c r="DD11" i="141"/>
  <c r="DD11" i="99"/>
  <c r="DD11" i="72"/>
  <c r="DD11" i="18"/>
  <c r="DD11" i="71"/>
  <c r="DD11" i="98"/>
  <c r="DF9" i="3"/>
  <c r="DF7" i="83"/>
  <c r="DF7" i="96" s="1"/>
  <c r="DF8" i="145"/>
  <c r="DF8" i="144"/>
  <c r="DF8" i="143"/>
  <c r="DF8" i="142"/>
  <c r="DF8" i="75"/>
  <c r="DF8" i="141"/>
  <c r="DF8" i="99"/>
  <c r="DF8" i="81"/>
  <c r="DF8" i="72"/>
  <c r="DF8" i="18"/>
  <c r="DF8" i="71"/>
  <c r="DF8" i="98"/>
  <c r="DG5" i="83"/>
  <c r="DG5" i="96" s="1"/>
  <c r="DG6" i="145"/>
  <c r="DG6" i="144"/>
  <c r="DG6" i="143"/>
  <c r="DG6" i="142"/>
  <c r="DG6" i="141"/>
  <c r="DG6" i="99"/>
  <c r="DG6" i="75"/>
  <c r="DG6" i="72"/>
  <c r="DG6" i="18"/>
  <c r="DG6" i="81"/>
  <c r="DG6" i="71"/>
  <c r="DG6" i="98"/>
  <c r="DC5" i="83"/>
  <c r="DC5" i="96" s="1"/>
  <c r="DC6" i="145"/>
  <c r="DC6" i="144"/>
  <c r="DC6" i="143"/>
  <c r="DC6" i="142"/>
  <c r="DC6" i="141"/>
  <c r="DC6" i="75"/>
  <c r="DC6" i="99"/>
  <c r="DC6" i="72"/>
  <c r="DC6" i="81"/>
  <c r="DC6" i="18"/>
  <c r="DC6" i="71"/>
  <c r="DC6" i="98"/>
  <c r="EB27" i="83"/>
  <c r="EB27" i="96" s="1"/>
  <c r="EB28" i="145"/>
  <c r="EB28" i="143"/>
  <c r="EB28" i="144"/>
  <c r="EB28" i="141"/>
  <c r="EB28" i="75"/>
  <c r="EB28" i="142"/>
  <c r="EB28" i="99"/>
  <c r="EB28" i="81"/>
  <c r="EB28" i="72"/>
  <c r="EB28" i="18"/>
  <c r="EB28" i="71"/>
  <c r="EB28" i="98"/>
  <c r="DX27" i="83"/>
  <c r="DX27" i="96" s="1"/>
  <c r="DX28" i="145"/>
  <c r="DX28" i="143"/>
  <c r="DX28" i="144"/>
  <c r="DX28" i="142"/>
  <c r="DX28" i="141"/>
  <c r="DX28" i="75"/>
  <c r="DX28" i="99"/>
  <c r="DX28" i="72"/>
  <c r="DX28" i="81"/>
  <c r="DX28" i="18"/>
  <c r="DX28" i="71"/>
  <c r="DX28" i="98"/>
  <c r="DT27" i="83"/>
  <c r="DT27" i="96" s="1"/>
  <c r="DT28" i="145"/>
  <c r="DT28" i="144"/>
  <c r="DT28" i="143"/>
  <c r="DT28" i="142"/>
  <c r="DT28" i="141"/>
  <c r="DT28" i="75"/>
  <c r="DT28" i="99"/>
  <c r="DT28" i="81"/>
  <c r="DT28" i="72"/>
  <c r="DT28" i="18"/>
  <c r="DT28" i="71"/>
  <c r="DT28" i="98"/>
  <c r="DP27" i="83"/>
  <c r="DP27" i="96" s="1"/>
  <c r="DP28" i="145"/>
  <c r="DP28" i="144"/>
  <c r="DP28" i="143"/>
  <c r="DP28" i="142"/>
  <c r="DP28" i="141"/>
  <c r="DP28" i="75"/>
  <c r="DP28" i="99"/>
  <c r="DP28" i="81"/>
  <c r="DP28" i="72"/>
  <c r="DP28" i="18"/>
  <c r="DP28" i="71"/>
  <c r="DP28" i="98"/>
  <c r="DL27" i="83"/>
  <c r="DL27" i="96" s="1"/>
  <c r="DL28" i="145"/>
  <c r="DL28" i="144"/>
  <c r="DL28" i="143"/>
  <c r="DL28" i="141"/>
  <c r="DL28" i="142"/>
  <c r="DL28" i="75"/>
  <c r="DL28" i="99"/>
  <c r="DL28" i="81"/>
  <c r="DL28" i="72"/>
  <c r="DL28" i="18"/>
  <c r="DL28" i="71"/>
  <c r="DL28" i="98"/>
  <c r="DH27" i="83"/>
  <c r="DH27" i="96" s="1"/>
  <c r="DH28" i="145"/>
  <c r="DH28" i="144"/>
  <c r="DH28" i="143"/>
  <c r="DH28" i="142"/>
  <c r="DH28" i="141"/>
  <c r="DH28" i="75"/>
  <c r="DH28" i="99"/>
  <c r="DH28" i="81"/>
  <c r="DH28" i="72"/>
  <c r="DH28" i="18"/>
  <c r="DH28" i="71"/>
  <c r="DH28" i="98"/>
  <c r="EB26" i="83"/>
  <c r="EB26" i="96" s="1"/>
  <c r="EB27" i="145"/>
  <c r="EB27" i="144"/>
  <c r="EB27" i="142"/>
  <c r="EB27" i="143"/>
  <c r="EB27" i="141"/>
  <c r="EB27" i="81"/>
  <c r="EB27" i="75"/>
  <c r="EB27" i="99"/>
  <c r="EB27" i="18"/>
  <c r="EB27" i="72"/>
  <c r="EB27" i="71"/>
  <c r="EB27" i="98"/>
  <c r="DX26" i="83"/>
  <c r="DX26" i="96" s="1"/>
  <c r="DX27" i="145"/>
  <c r="DX27" i="144"/>
  <c r="DX27" i="143"/>
  <c r="DX27" i="142"/>
  <c r="DX27" i="75"/>
  <c r="DX27" i="141"/>
  <c r="DX27" i="81"/>
  <c r="DX27" i="18"/>
  <c r="DX27" i="72"/>
  <c r="DX27" i="99"/>
  <c r="DX27" i="71"/>
  <c r="DX27" i="98"/>
  <c r="DT26" i="83"/>
  <c r="DT26" i="96" s="1"/>
  <c r="DT27" i="145"/>
  <c r="DT27" i="144"/>
  <c r="DT27" i="143"/>
  <c r="DT27" i="142"/>
  <c r="DT27" i="141"/>
  <c r="DT27" i="75"/>
  <c r="DT27" i="72"/>
  <c r="DT27" i="81"/>
  <c r="DT27" i="18"/>
  <c r="DT27" i="99"/>
  <c r="DT27" i="71"/>
  <c r="DT27" i="98"/>
  <c r="DP26" i="83"/>
  <c r="DP26" i="96" s="1"/>
  <c r="DP27" i="145"/>
  <c r="DP27" i="144"/>
  <c r="DP27" i="143"/>
  <c r="DP27" i="142"/>
  <c r="DP27" i="75"/>
  <c r="DP27" i="141"/>
  <c r="DP27" i="72"/>
  <c r="DP27" i="99"/>
  <c r="DP27" i="81"/>
  <c r="DP27" i="18"/>
  <c r="DP27" i="71"/>
  <c r="DP27" i="98"/>
  <c r="DL26" i="83"/>
  <c r="DL26" i="96" s="1"/>
  <c r="DL27" i="145"/>
  <c r="DL27" i="144"/>
  <c r="DL27" i="143"/>
  <c r="DL27" i="142"/>
  <c r="DL27" i="75"/>
  <c r="DL27" i="141"/>
  <c r="DL27" i="99"/>
  <c r="DL27" i="72"/>
  <c r="DL27" i="81"/>
  <c r="DL27" i="18"/>
  <c r="DL27" i="71"/>
  <c r="DL27" i="98"/>
  <c r="DH26" i="83"/>
  <c r="DH26" i="96" s="1"/>
  <c r="DH27" i="145"/>
  <c r="DH27" i="144"/>
  <c r="DH27" i="143"/>
  <c r="DH27" i="142"/>
  <c r="DH27" i="75"/>
  <c r="DH27" i="141"/>
  <c r="DH27" i="72"/>
  <c r="DH27" i="81"/>
  <c r="DH27" i="99"/>
  <c r="DH27" i="18"/>
  <c r="DH27" i="71"/>
  <c r="DH27" i="98"/>
  <c r="EB25" i="83"/>
  <c r="EB25" i="96" s="1"/>
  <c r="EB26" i="145"/>
  <c r="EB26" i="144"/>
  <c r="EB26" i="143"/>
  <c r="EB26" i="142"/>
  <c r="EB26" i="141"/>
  <c r="EB26" i="75"/>
  <c r="EB26" i="99"/>
  <c r="EB26" i="81"/>
  <c r="EB26" i="72"/>
  <c r="EB26" i="18"/>
  <c r="EB26" i="71"/>
  <c r="EB26" i="98"/>
  <c r="DX25" i="83"/>
  <c r="DX25" i="96" s="1"/>
  <c r="DX26" i="145"/>
  <c r="DX26" i="144"/>
  <c r="DX26" i="143"/>
  <c r="DX26" i="142"/>
  <c r="DX26" i="141"/>
  <c r="DX26" i="99"/>
  <c r="DX26" i="75"/>
  <c r="DX26" i="72"/>
  <c r="DX26" i="81"/>
  <c r="DX26" i="18"/>
  <c r="DX26" i="98"/>
  <c r="DX26" i="71"/>
  <c r="DT25" i="83"/>
  <c r="DT25" i="96" s="1"/>
  <c r="DT26" i="145"/>
  <c r="DT26" i="144"/>
  <c r="DT26" i="143"/>
  <c r="DT26" i="142"/>
  <c r="DT26" i="141"/>
  <c r="DT26" i="75"/>
  <c r="DT26" i="99"/>
  <c r="DT26" i="81"/>
  <c r="DT26" i="18"/>
  <c r="DT26" i="72"/>
  <c r="DT26" i="98"/>
  <c r="DT26" i="71"/>
  <c r="DP25" i="83"/>
  <c r="DP25" i="96" s="1"/>
  <c r="DP26" i="145"/>
  <c r="DP26" i="144"/>
  <c r="DP26" i="143"/>
  <c r="DP26" i="142"/>
  <c r="DP26" i="141"/>
  <c r="DP26" i="99"/>
  <c r="DP26" i="75"/>
  <c r="DP26" i="81"/>
  <c r="DP26" i="18"/>
  <c r="DP26" i="72"/>
  <c r="DP26" i="98"/>
  <c r="DP26" i="71"/>
  <c r="DL25" i="83"/>
  <c r="DL25" i="96" s="1"/>
  <c r="DL26" i="145"/>
  <c r="DL26" i="144"/>
  <c r="DL26" i="143"/>
  <c r="DL26" i="142"/>
  <c r="DL26" i="141"/>
  <c r="DL26" i="75"/>
  <c r="DL26" i="99"/>
  <c r="DL26" i="18"/>
  <c r="DL26" i="81"/>
  <c r="DL26" i="72"/>
  <c r="DL26" i="98"/>
  <c r="DL26" i="71"/>
  <c r="DH25" i="83"/>
  <c r="DH25" i="96" s="1"/>
  <c r="DH26" i="145"/>
  <c r="DH26" i="144"/>
  <c r="DH26" i="143"/>
  <c r="DH26" i="142"/>
  <c r="DH26" i="141"/>
  <c r="DH26" i="99"/>
  <c r="DH26" i="75"/>
  <c r="DH26" i="18"/>
  <c r="DH26" i="81"/>
  <c r="DH26" i="72"/>
  <c r="DH26" i="98"/>
  <c r="DH26" i="71"/>
  <c r="EB24" i="83"/>
  <c r="EB24" i="96" s="1"/>
  <c r="EB25" i="144"/>
  <c r="EB25" i="142"/>
  <c r="EB25" i="145"/>
  <c r="EB25" i="143"/>
  <c r="EB25" i="141"/>
  <c r="EB25" i="75"/>
  <c r="EB25" i="81"/>
  <c r="EB25" i="18"/>
  <c r="EB25" i="72"/>
  <c r="EB25" i="99"/>
  <c r="EB25" i="71"/>
  <c r="EB25" i="98"/>
  <c r="DX24" i="83"/>
  <c r="DX24" i="96" s="1"/>
  <c r="DX25" i="144"/>
  <c r="DX25" i="145"/>
  <c r="DX25" i="142"/>
  <c r="DX25" i="143"/>
  <c r="DX25" i="141"/>
  <c r="DX25" i="75"/>
  <c r="DX25" i="81"/>
  <c r="DX25" i="18"/>
  <c r="DX25" i="99"/>
  <c r="DX25" i="72"/>
  <c r="DX25" i="71"/>
  <c r="DX25" i="98"/>
  <c r="DT24" i="83"/>
  <c r="DT24" i="96" s="1"/>
  <c r="DT25" i="144"/>
  <c r="DT25" i="145"/>
  <c r="DT25" i="143"/>
  <c r="DT25" i="142"/>
  <c r="DT25" i="141"/>
  <c r="DT25" i="75"/>
  <c r="DT25" i="99"/>
  <c r="DT25" i="81"/>
  <c r="DT25" i="18"/>
  <c r="DT25" i="72"/>
  <c r="DT25" i="71"/>
  <c r="DT25" i="98"/>
  <c r="DP24" i="83"/>
  <c r="DP24" i="96" s="1"/>
  <c r="DP25" i="144"/>
  <c r="DP25" i="145"/>
  <c r="DP25" i="142"/>
  <c r="DP25" i="143"/>
  <c r="DP25" i="141"/>
  <c r="DP25" i="75"/>
  <c r="DP25" i="99"/>
  <c r="DP25" i="81"/>
  <c r="DP25" i="18"/>
  <c r="DP25" i="72"/>
  <c r="DP25" i="71"/>
  <c r="DP25" i="98"/>
  <c r="DL24" i="83"/>
  <c r="DL24" i="96" s="1"/>
  <c r="DL25" i="144"/>
  <c r="DL25" i="142"/>
  <c r="DL25" i="145"/>
  <c r="DL25" i="143"/>
  <c r="DL25" i="141"/>
  <c r="DL25" i="75"/>
  <c r="DL25" i="81"/>
  <c r="DL25" i="18"/>
  <c r="DL25" i="72"/>
  <c r="DL25" i="99"/>
  <c r="DL25" i="71"/>
  <c r="DL25" i="98"/>
  <c r="DH24" i="83"/>
  <c r="DH24" i="96" s="1"/>
  <c r="DH25" i="144"/>
  <c r="DH25" i="145"/>
  <c r="DH25" i="142"/>
  <c r="DH25" i="141"/>
  <c r="DH25" i="75"/>
  <c r="DH25" i="143"/>
  <c r="DH25" i="81"/>
  <c r="DH25" i="18"/>
  <c r="DH25" i="99"/>
  <c r="DH25" i="72"/>
  <c r="DH25" i="71"/>
  <c r="DH25" i="98"/>
  <c r="EB22" i="83"/>
  <c r="EB22" i="96" s="1"/>
  <c r="EB23" i="145"/>
  <c r="EB23" i="143"/>
  <c r="EB23" i="144"/>
  <c r="EB23" i="142"/>
  <c r="EB23" i="141"/>
  <c r="EB23" i="75"/>
  <c r="EB23" i="99"/>
  <c r="EB23" i="72"/>
  <c r="EB23" i="81"/>
  <c r="EB23" i="18"/>
  <c r="EB23" i="71"/>
  <c r="EB23" i="98"/>
  <c r="DX22" i="83"/>
  <c r="DX22" i="96" s="1"/>
  <c r="DX23" i="145"/>
  <c r="DX23" i="144"/>
  <c r="DX23" i="143"/>
  <c r="DX23" i="142"/>
  <c r="DX23" i="141"/>
  <c r="DX23" i="81"/>
  <c r="DX23" i="99"/>
  <c r="DX23" i="75"/>
  <c r="DX23" i="72"/>
  <c r="DX23" i="18"/>
  <c r="DX23" i="71"/>
  <c r="DX23" i="98"/>
  <c r="DT22" i="83"/>
  <c r="DT22" i="96" s="1"/>
  <c r="DT23" i="145"/>
  <c r="DT23" i="144"/>
  <c r="DT23" i="143"/>
  <c r="DT23" i="142"/>
  <c r="DT23" i="141"/>
  <c r="DT23" i="75"/>
  <c r="DT23" i="81"/>
  <c r="DT23" i="99"/>
  <c r="DT23" i="72"/>
  <c r="DT23" i="18"/>
  <c r="DT23" i="71"/>
  <c r="DT23" i="98"/>
  <c r="DP22" i="83"/>
  <c r="DP22" i="96" s="1"/>
  <c r="DP23" i="145"/>
  <c r="DP23" i="143"/>
  <c r="DP23" i="144"/>
  <c r="DP23" i="141"/>
  <c r="DP23" i="81"/>
  <c r="DP23" i="99"/>
  <c r="DP23" i="75"/>
  <c r="DP23" i="142"/>
  <c r="DP23" i="72"/>
  <c r="DP23" i="18"/>
  <c r="DP23" i="71"/>
  <c r="DP23" i="98"/>
  <c r="DL22" i="83"/>
  <c r="DL22" i="96" s="1"/>
  <c r="DL23" i="145"/>
  <c r="DL23" i="144"/>
  <c r="DL23" i="143"/>
  <c r="DL23" i="142"/>
  <c r="DL23" i="141"/>
  <c r="DL23" i="75"/>
  <c r="DL23" i="81"/>
  <c r="DL23" i="99"/>
  <c r="DL23" i="72"/>
  <c r="DL23" i="18"/>
  <c r="DL23" i="71"/>
  <c r="DL23" i="98"/>
  <c r="DH22" i="83"/>
  <c r="DH22" i="96" s="1"/>
  <c r="DH23" i="145"/>
  <c r="DH23" i="144"/>
  <c r="DH23" i="143"/>
  <c r="DH23" i="142"/>
  <c r="DH23" i="141"/>
  <c r="DH23" i="81"/>
  <c r="DH23" i="99"/>
  <c r="DH23" i="75"/>
  <c r="DH23" i="72"/>
  <c r="DH23" i="18"/>
  <c r="DH23" i="71"/>
  <c r="DH23" i="98"/>
  <c r="EB21" i="83"/>
  <c r="EB21" i="96" s="1"/>
  <c r="EB22" i="145"/>
  <c r="EB22" i="144"/>
  <c r="EB22" i="143"/>
  <c r="EB22" i="142"/>
  <c r="EB22" i="75"/>
  <c r="EB22" i="81"/>
  <c r="EB22" i="141"/>
  <c r="EB22" i="18"/>
  <c r="EB22" i="99"/>
  <c r="EB22" i="72"/>
  <c r="EB22" i="71"/>
  <c r="EB22" i="98"/>
  <c r="DX21" i="83"/>
  <c r="DX21" i="96" s="1"/>
  <c r="DX22" i="145"/>
  <c r="DX22" i="144"/>
  <c r="DX22" i="143"/>
  <c r="DX22" i="142"/>
  <c r="DX22" i="75"/>
  <c r="DX22" i="141"/>
  <c r="DX22" i="81"/>
  <c r="DX22" i="99"/>
  <c r="DX22" i="18"/>
  <c r="DX22" i="72"/>
  <c r="DX22" i="71"/>
  <c r="DX22" i="98"/>
  <c r="DT21" i="83"/>
  <c r="DT21" i="96" s="1"/>
  <c r="DT22" i="145"/>
  <c r="DT22" i="144"/>
  <c r="DT22" i="142"/>
  <c r="DT22" i="143"/>
  <c r="DT22" i="75"/>
  <c r="DT22" i="81"/>
  <c r="DT22" i="141"/>
  <c r="DT22" i="99"/>
  <c r="DT22" i="72"/>
  <c r="DT22" i="18"/>
  <c r="DT22" i="71"/>
  <c r="DT22" i="98"/>
  <c r="DP21" i="83"/>
  <c r="DP21" i="96" s="1"/>
  <c r="DP22" i="145"/>
  <c r="DP22" i="144"/>
  <c r="DP22" i="143"/>
  <c r="DP22" i="142"/>
  <c r="DP22" i="75"/>
  <c r="DP22" i="81"/>
  <c r="DP22" i="141"/>
  <c r="DP22" i="72"/>
  <c r="DP22" i="18"/>
  <c r="DP22" i="99"/>
  <c r="DP22" i="71"/>
  <c r="DP22" i="98"/>
  <c r="DL21" i="83"/>
  <c r="DL21" i="96" s="1"/>
  <c r="DL22" i="145"/>
  <c r="DL22" i="144"/>
  <c r="DL22" i="143"/>
  <c r="DL22" i="142"/>
  <c r="DL22" i="75"/>
  <c r="DL22" i="81"/>
  <c r="DL22" i="141"/>
  <c r="DL22" i="72"/>
  <c r="DL22" i="99"/>
  <c r="DL22" i="18"/>
  <c r="DL22" i="71"/>
  <c r="DL22" i="98"/>
  <c r="DH21" i="83"/>
  <c r="DH21" i="96" s="1"/>
  <c r="DH22" i="145"/>
  <c r="DH22" i="144"/>
  <c r="DH22" i="143"/>
  <c r="DH22" i="142"/>
  <c r="DH22" i="75"/>
  <c r="DH22" i="141"/>
  <c r="DH22" i="81"/>
  <c r="DH22" i="72"/>
  <c r="DH22" i="99"/>
  <c r="DH22" i="18"/>
  <c r="DH22" i="71"/>
  <c r="DH22" i="98"/>
  <c r="EB20" i="83"/>
  <c r="EB20" i="96" s="1"/>
  <c r="EB21" i="145"/>
  <c r="EB21" i="144"/>
  <c r="EB21" i="143"/>
  <c r="EB21" i="142"/>
  <c r="EB21" i="141"/>
  <c r="EB21" i="75"/>
  <c r="EB21" i="99"/>
  <c r="EB21" i="81"/>
  <c r="EB21" i="72"/>
  <c r="EB21" i="18"/>
  <c r="EB21" i="71"/>
  <c r="EB21" i="98"/>
  <c r="DX20" i="83"/>
  <c r="DX20" i="96" s="1"/>
  <c r="DX21" i="145"/>
  <c r="DX21" i="144"/>
  <c r="DX21" i="143"/>
  <c r="DX21" i="142"/>
  <c r="DX21" i="141"/>
  <c r="DX21" i="81"/>
  <c r="DX21" i="99"/>
  <c r="DX21" i="75"/>
  <c r="DX21" i="72"/>
  <c r="DX21" i="18"/>
  <c r="DX21" i="98"/>
  <c r="DX21" i="71"/>
  <c r="DT20" i="83"/>
  <c r="DT20" i="96" s="1"/>
  <c r="DT21" i="145"/>
  <c r="DT21" i="144"/>
  <c r="DT21" i="143"/>
  <c r="DT21" i="142"/>
  <c r="DT21" i="141"/>
  <c r="DT21" i="75"/>
  <c r="DT21" i="81"/>
  <c r="DT21" i="99"/>
  <c r="DT21" i="18"/>
  <c r="DT21" i="72"/>
  <c r="DT21" i="98"/>
  <c r="DT21" i="71"/>
  <c r="DP20" i="83"/>
  <c r="DP20" i="96" s="1"/>
  <c r="DP21" i="145"/>
  <c r="DP21" i="144"/>
  <c r="DP21" i="143"/>
  <c r="DP21" i="142"/>
  <c r="DP21" i="141"/>
  <c r="DP21" i="81"/>
  <c r="DP21" i="99"/>
  <c r="DP21" i="75"/>
  <c r="DP21" i="18"/>
  <c r="DP21" i="72"/>
  <c r="DP21" i="98"/>
  <c r="DP21" i="71"/>
  <c r="DL20" i="83"/>
  <c r="DL20" i="96" s="1"/>
  <c r="DL21" i="145"/>
  <c r="DL21" i="144"/>
  <c r="DL21" i="143"/>
  <c r="DL21" i="142"/>
  <c r="DL21" i="141"/>
  <c r="DL21" i="75"/>
  <c r="DL21" i="81"/>
  <c r="DL21" i="99"/>
  <c r="DL21" i="18"/>
  <c r="DL21" i="72"/>
  <c r="DL21" i="98"/>
  <c r="DL21" i="71"/>
  <c r="DH20" i="83"/>
  <c r="DH20" i="96" s="1"/>
  <c r="DH21" i="145"/>
  <c r="DH21" i="144"/>
  <c r="DH21" i="143"/>
  <c r="DH21" i="142"/>
  <c r="DH21" i="141"/>
  <c r="DH21" i="81"/>
  <c r="DH21" i="99"/>
  <c r="DH21" i="75"/>
  <c r="DH21" i="18"/>
  <c r="DH21" i="72"/>
  <c r="DH21" i="98"/>
  <c r="DH21" i="71"/>
  <c r="EB19" i="83"/>
  <c r="EB19" i="96" s="1"/>
  <c r="EB20" i="144"/>
  <c r="EB20" i="145"/>
  <c r="EB20" i="143"/>
  <c r="EB20" i="142"/>
  <c r="EB20" i="141"/>
  <c r="EB20" i="75"/>
  <c r="EB20" i="81"/>
  <c r="EB20" i="99"/>
  <c r="EB20" i="18"/>
  <c r="EB20" i="72"/>
  <c r="EB20" i="71"/>
  <c r="EB20" i="98"/>
  <c r="DX19" i="83"/>
  <c r="DX19" i="96" s="1"/>
  <c r="DX20" i="144"/>
  <c r="DX20" i="142"/>
  <c r="DX20" i="145"/>
  <c r="DX20" i="141"/>
  <c r="DX20" i="75"/>
  <c r="DX20" i="81"/>
  <c r="DX20" i="143"/>
  <c r="DX20" i="99"/>
  <c r="DX20" i="18"/>
  <c r="DX20" i="72"/>
  <c r="DX20" i="71"/>
  <c r="DX20" i="98"/>
  <c r="DT19" i="83"/>
  <c r="DT19" i="96" s="1"/>
  <c r="DT20" i="144"/>
  <c r="DT20" i="145"/>
  <c r="DT20" i="142"/>
  <c r="DT20" i="143"/>
  <c r="DT20" i="141"/>
  <c r="DT20" i="75"/>
  <c r="DT20" i="81"/>
  <c r="DT20" i="18"/>
  <c r="DT20" i="72"/>
  <c r="DT20" i="99"/>
  <c r="DT20" i="71"/>
  <c r="DT20" i="98"/>
  <c r="DP19" i="83"/>
  <c r="DP19" i="96" s="1"/>
  <c r="DP20" i="144"/>
  <c r="DP20" i="145"/>
  <c r="DP20" i="142"/>
  <c r="DP20" i="143"/>
  <c r="DP20" i="141"/>
  <c r="DP20" i="75"/>
  <c r="DP20" i="81"/>
  <c r="DP20" i="18"/>
  <c r="DP20" i="99"/>
  <c r="DP20" i="72"/>
  <c r="DP20" i="71"/>
  <c r="DP20" i="98"/>
  <c r="DL20" i="144"/>
  <c r="DL20" i="145"/>
  <c r="DL19" i="83"/>
  <c r="DL19" i="96" s="1"/>
  <c r="DL20" i="142"/>
  <c r="DL20" i="143"/>
  <c r="DL20" i="141"/>
  <c r="DL20" i="75"/>
  <c r="DL20" i="81"/>
  <c r="DL20" i="99"/>
  <c r="DL20" i="18"/>
  <c r="DL20" i="72"/>
  <c r="DL20" i="71"/>
  <c r="DL20" i="98"/>
  <c r="DH19" i="83"/>
  <c r="DH19" i="96" s="1"/>
  <c r="DH20" i="144"/>
  <c r="DH20" i="142"/>
  <c r="DH20" i="145"/>
  <c r="DH20" i="143"/>
  <c r="DH20" i="141"/>
  <c r="DH20" i="75"/>
  <c r="DH20" i="81"/>
  <c r="DH20" i="99"/>
  <c r="DH20" i="18"/>
  <c r="DH20" i="72"/>
  <c r="DH20" i="71"/>
  <c r="DH20" i="98"/>
  <c r="EB17" i="83"/>
  <c r="EB17" i="96" s="1"/>
  <c r="EB18" i="145"/>
  <c r="EB18" i="144"/>
  <c r="EB18" i="143"/>
  <c r="EB18" i="142"/>
  <c r="EB18" i="141"/>
  <c r="EB18" i="75"/>
  <c r="EB18" i="99"/>
  <c r="EB18" i="72"/>
  <c r="EB18" i="18"/>
  <c r="EB18" i="81"/>
  <c r="EB18" i="71"/>
  <c r="EB18" i="98"/>
  <c r="DX17" i="83"/>
  <c r="DX17" i="96" s="1"/>
  <c r="DX18" i="145"/>
  <c r="DX18" i="144"/>
  <c r="DX18" i="143"/>
  <c r="DX18" i="142"/>
  <c r="DX18" i="141"/>
  <c r="DX18" i="81"/>
  <c r="DX18" i="99"/>
  <c r="DX18" i="75"/>
  <c r="DX18" i="72"/>
  <c r="DX18" i="18"/>
  <c r="DX18" i="71"/>
  <c r="DX18" i="98"/>
  <c r="DT17" i="83"/>
  <c r="DT17" i="96" s="1"/>
  <c r="DT18" i="145"/>
  <c r="DT18" i="143"/>
  <c r="DT18" i="144"/>
  <c r="DT18" i="141"/>
  <c r="DT18" i="75"/>
  <c r="DT18" i="81"/>
  <c r="DT18" i="99"/>
  <c r="DT18" i="142"/>
  <c r="DT18" i="72"/>
  <c r="DT18" i="18"/>
  <c r="DT18" i="71"/>
  <c r="DT18" i="98"/>
  <c r="DP17" i="83"/>
  <c r="DP17" i="96" s="1"/>
  <c r="DP18" i="145"/>
  <c r="DP18" i="143"/>
  <c r="DP18" i="144"/>
  <c r="DP18" i="142"/>
  <c r="DP18" i="141"/>
  <c r="DP18" i="81"/>
  <c r="DP18" i="99"/>
  <c r="DP18" i="75"/>
  <c r="DP18" i="72"/>
  <c r="DP18" i="18"/>
  <c r="DP18" i="71"/>
  <c r="DP18" i="98"/>
  <c r="DL17" i="83"/>
  <c r="DL17" i="96" s="1"/>
  <c r="DL18" i="145"/>
  <c r="DL18" i="144"/>
  <c r="DL18" i="143"/>
  <c r="DL18" i="142"/>
  <c r="DL18" i="141"/>
  <c r="DL18" i="75"/>
  <c r="DL18" i="81"/>
  <c r="DL18" i="99"/>
  <c r="DL18" i="72"/>
  <c r="DL18" i="18"/>
  <c r="DL18" i="71"/>
  <c r="DL18" i="98"/>
  <c r="DH17" i="83"/>
  <c r="DH17" i="96" s="1"/>
  <c r="DH18" i="145"/>
  <c r="DH18" i="144"/>
  <c r="DH18" i="143"/>
  <c r="DH18" i="142"/>
  <c r="DH18" i="141"/>
  <c r="DH18" i="81"/>
  <c r="DH18" i="99"/>
  <c r="DH18" i="75"/>
  <c r="DH18" i="72"/>
  <c r="DH18" i="18"/>
  <c r="DH18" i="71"/>
  <c r="DH18" i="98"/>
  <c r="EB16" i="83"/>
  <c r="EB16" i="96" s="1"/>
  <c r="EB17" i="145"/>
  <c r="EB17" i="144"/>
  <c r="EB17" i="142"/>
  <c r="EB17" i="143"/>
  <c r="EB17" i="75"/>
  <c r="EB17" i="81"/>
  <c r="EB17" i="141"/>
  <c r="EB17" i="99"/>
  <c r="EB17" i="18"/>
  <c r="EB17" i="72"/>
  <c r="EB17" i="71"/>
  <c r="EB17" i="98"/>
  <c r="DX16" i="83"/>
  <c r="DX16" i="96" s="1"/>
  <c r="DX17" i="145"/>
  <c r="DX17" i="144"/>
  <c r="DX17" i="143"/>
  <c r="DX17" i="142"/>
  <c r="DX17" i="75"/>
  <c r="DX17" i="81"/>
  <c r="DX17" i="141"/>
  <c r="DX17" i="18"/>
  <c r="DX17" i="72"/>
  <c r="DX17" i="99"/>
  <c r="DX17" i="71"/>
  <c r="DX17" i="98"/>
  <c r="DT16" i="83"/>
  <c r="DT16" i="96" s="1"/>
  <c r="DT17" i="145"/>
  <c r="DT17" i="144"/>
  <c r="DT17" i="143"/>
  <c r="DT17" i="142"/>
  <c r="DT17" i="75"/>
  <c r="DT17" i="141"/>
  <c r="DT17" i="81"/>
  <c r="DT17" i="72"/>
  <c r="DT17" i="18"/>
  <c r="DT17" i="99"/>
  <c r="DT17" i="71"/>
  <c r="DT17" i="98"/>
  <c r="DP16" i="83"/>
  <c r="DP16" i="96" s="1"/>
  <c r="DP17" i="145"/>
  <c r="DP17" i="144"/>
  <c r="DP17" i="143"/>
  <c r="DP17" i="142"/>
  <c r="DP17" i="75"/>
  <c r="DP17" i="81"/>
  <c r="DP17" i="72"/>
  <c r="DP17" i="99"/>
  <c r="DP17" i="18"/>
  <c r="DP17" i="141"/>
  <c r="DP17" i="71"/>
  <c r="DP17" i="98"/>
  <c r="DL16" i="83"/>
  <c r="DL16" i="96" s="1"/>
  <c r="DL17" i="145"/>
  <c r="DL17" i="144"/>
  <c r="DL17" i="143"/>
  <c r="DL17" i="142"/>
  <c r="DL17" i="75"/>
  <c r="DL17" i="81"/>
  <c r="DL17" i="141"/>
  <c r="DL17" i="99"/>
  <c r="DL17" i="72"/>
  <c r="DL17" i="18"/>
  <c r="DL17" i="71"/>
  <c r="DL17" i="98"/>
  <c r="DH16" i="83"/>
  <c r="DH16" i="96" s="1"/>
  <c r="DH17" i="145"/>
  <c r="DH17" i="144"/>
  <c r="DH17" i="143"/>
  <c r="DH17" i="142"/>
  <c r="DH17" i="75"/>
  <c r="DH17" i="81"/>
  <c r="DH17" i="141"/>
  <c r="DH17" i="72"/>
  <c r="DH17" i="99"/>
  <c r="DH17" i="18"/>
  <c r="DH17" i="71"/>
  <c r="DH17" i="98"/>
  <c r="EB14" i="83"/>
  <c r="EB14" i="96" s="1"/>
  <c r="EB15" i="145"/>
  <c r="EB15" i="144"/>
  <c r="EB15" i="143"/>
  <c r="EB15" i="142"/>
  <c r="EB15" i="141"/>
  <c r="EB15" i="75"/>
  <c r="EB15" i="99"/>
  <c r="EB15" i="81"/>
  <c r="EB15" i="72"/>
  <c r="EB15" i="18"/>
  <c r="EB15" i="71"/>
  <c r="EB15" i="98"/>
  <c r="DX14" i="83"/>
  <c r="DX14" i="96" s="1"/>
  <c r="DX15" i="145"/>
  <c r="DX15" i="144"/>
  <c r="DX15" i="143"/>
  <c r="DX15" i="142"/>
  <c r="DX15" i="141"/>
  <c r="DX15" i="81"/>
  <c r="DX15" i="99"/>
  <c r="DX15" i="75"/>
  <c r="DX15" i="72"/>
  <c r="DX15" i="18"/>
  <c r="DX15" i="98"/>
  <c r="DX15" i="71"/>
  <c r="DT14" i="83"/>
  <c r="DT14" i="96" s="1"/>
  <c r="DT15" i="145"/>
  <c r="DT15" i="144"/>
  <c r="DT15" i="143"/>
  <c r="DT15" i="142"/>
  <c r="DT15" i="141"/>
  <c r="DT15" i="75"/>
  <c r="DT15" i="81"/>
  <c r="DT15" i="99"/>
  <c r="DT15" i="18"/>
  <c r="DT15" i="72"/>
  <c r="DT15" i="98"/>
  <c r="DT15" i="71"/>
  <c r="DP14" i="83"/>
  <c r="DP14" i="96" s="1"/>
  <c r="DP15" i="145"/>
  <c r="DP15" i="144"/>
  <c r="DP15" i="143"/>
  <c r="DP15" i="142"/>
  <c r="DP15" i="141"/>
  <c r="DP15" i="81"/>
  <c r="DP15" i="99"/>
  <c r="DP15" i="75"/>
  <c r="DP15" i="18"/>
  <c r="DP15" i="72"/>
  <c r="DP15" i="98"/>
  <c r="DP15" i="71"/>
  <c r="DL14" i="83"/>
  <c r="DL14" i="96" s="1"/>
  <c r="DL15" i="145"/>
  <c r="DL15" i="144"/>
  <c r="DL15" i="143"/>
  <c r="DL15" i="142"/>
  <c r="DL15" i="141"/>
  <c r="DL15" i="75"/>
  <c r="DL15" i="81"/>
  <c r="DL15" i="99"/>
  <c r="DL15" i="18"/>
  <c r="DL15" i="72"/>
  <c r="DL15" i="98"/>
  <c r="DL15" i="71"/>
  <c r="DH14" i="83"/>
  <c r="DH14" i="96" s="1"/>
  <c r="DH15" i="145"/>
  <c r="DH15" i="144"/>
  <c r="DH15" i="143"/>
  <c r="DH15" i="142"/>
  <c r="DH15" i="141"/>
  <c r="DH15" i="81"/>
  <c r="DH15" i="99"/>
  <c r="DH15" i="75"/>
  <c r="DH15" i="18"/>
  <c r="DH15" i="72"/>
  <c r="DH15" i="98"/>
  <c r="DH15" i="71"/>
  <c r="EB13" i="83"/>
  <c r="EB13" i="96" s="1"/>
  <c r="EB14" i="144"/>
  <c r="EB14" i="145"/>
  <c r="EB14" i="142"/>
  <c r="EB14" i="143"/>
  <c r="EB14" i="141"/>
  <c r="EB14" i="75"/>
  <c r="EB14" i="81"/>
  <c r="EB14" i="18"/>
  <c r="EB14" i="72"/>
  <c r="EB14" i="99"/>
  <c r="EB14" i="71"/>
  <c r="EB14" i="98"/>
  <c r="DX13" i="83"/>
  <c r="DX13" i="96" s="1"/>
  <c r="DX14" i="144"/>
  <c r="DX14" i="145"/>
  <c r="DX14" i="142"/>
  <c r="DX14" i="143"/>
  <c r="DX14" i="141"/>
  <c r="DX14" i="75"/>
  <c r="DX14" i="81"/>
  <c r="DX14" i="18"/>
  <c r="DX14" i="99"/>
  <c r="DX14" i="72"/>
  <c r="DX14" i="71"/>
  <c r="DX14" i="98"/>
  <c r="DT13" i="83"/>
  <c r="DT13" i="96" s="1"/>
  <c r="DT14" i="144"/>
  <c r="DT14" i="143"/>
  <c r="DT14" i="142"/>
  <c r="DT14" i="145"/>
  <c r="DT14" i="141"/>
  <c r="DT14" i="75"/>
  <c r="DT14" i="81"/>
  <c r="DT14" i="99"/>
  <c r="DT14" i="18"/>
  <c r="DT14" i="72"/>
  <c r="DT14" i="71"/>
  <c r="DT14" i="98"/>
  <c r="DP13" i="83"/>
  <c r="DP13" i="96" s="1"/>
  <c r="DP14" i="144"/>
  <c r="DP14" i="145"/>
  <c r="DP14" i="142"/>
  <c r="DP14" i="143"/>
  <c r="DP14" i="141"/>
  <c r="DP14" i="75"/>
  <c r="DP14" i="81"/>
  <c r="DP14" i="99"/>
  <c r="DP14" i="18"/>
  <c r="DP14" i="72"/>
  <c r="DP14" i="71"/>
  <c r="DP14" i="98"/>
  <c r="DL13" i="83"/>
  <c r="DL13" i="96" s="1"/>
  <c r="DL14" i="144"/>
  <c r="DL14" i="145"/>
  <c r="DL14" i="142"/>
  <c r="DL14" i="141"/>
  <c r="DL14" i="143"/>
  <c r="DL14" i="75"/>
  <c r="DL14" i="81"/>
  <c r="DL14" i="18"/>
  <c r="DL14" i="72"/>
  <c r="DL14" i="99"/>
  <c r="DL14" i="71"/>
  <c r="DL14" i="98"/>
  <c r="DH14" i="144"/>
  <c r="DH14" i="145"/>
  <c r="DH13" i="83"/>
  <c r="DH13" i="96" s="1"/>
  <c r="DH14" i="142"/>
  <c r="DH14" i="143"/>
  <c r="DH14" i="141"/>
  <c r="DH14" i="75"/>
  <c r="DH14" i="81"/>
  <c r="DH14" i="18"/>
  <c r="DH14" i="99"/>
  <c r="DH14" i="72"/>
  <c r="DH14" i="71"/>
  <c r="DH14" i="98"/>
  <c r="EB11" i="83"/>
  <c r="EB11" i="96" s="1"/>
  <c r="EB12" i="144"/>
  <c r="EB12" i="145"/>
  <c r="EB12" i="143"/>
  <c r="EB12" i="142"/>
  <c r="EB12" i="75"/>
  <c r="EB12" i="141"/>
  <c r="EB12" i="99"/>
  <c r="EB12" i="72"/>
  <c r="EB12" i="18"/>
  <c r="EB12" i="81"/>
  <c r="EB12" i="71"/>
  <c r="EB12" i="98"/>
  <c r="DX11" i="83"/>
  <c r="DX11" i="96" s="1"/>
  <c r="DX12" i="145"/>
  <c r="DX12" i="143"/>
  <c r="DX12" i="144"/>
  <c r="DX12" i="75"/>
  <c r="DX12" i="141"/>
  <c r="DX12" i="81"/>
  <c r="DX12" i="142"/>
  <c r="DX12" i="99"/>
  <c r="DX12" i="72"/>
  <c r="DX12" i="18"/>
  <c r="DX12" i="71"/>
  <c r="DX12" i="98"/>
  <c r="DT11" i="83"/>
  <c r="DT11" i="96" s="1"/>
  <c r="DT12" i="145"/>
  <c r="DT12" i="143"/>
  <c r="DT12" i="144"/>
  <c r="DT12" i="75"/>
  <c r="DT12" i="142"/>
  <c r="DT12" i="141"/>
  <c r="DT12" i="81"/>
  <c r="DT12" i="99"/>
  <c r="DT12" i="72"/>
  <c r="DT12" i="18"/>
  <c r="DT12" i="71"/>
  <c r="DT12" i="98"/>
  <c r="DP11" i="83"/>
  <c r="DP11" i="96" s="1"/>
  <c r="DP12" i="145"/>
  <c r="DP12" i="144"/>
  <c r="DP12" i="143"/>
  <c r="DP12" i="75"/>
  <c r="DP12" i="142"/>
  <c r="DP12" i="141"/>
  <c r="DP12" i="81"/>
  <c r="DP12" i="99"/>
  <c r="DP12" i="72"/>
  <c r="DP12" i="18"/>
  <c r="DP12" i="71"/>
  <c r="DP12" i="98"/>
  <c r="DL11" i="83"/>
  <c r="DL11" i="96" s="1"/>
  <c r="DL12" i="144"/>
  <c r="DL12" i="145"/>
  <c r="DL12" i="143"/>
  <c r="DL12" i="142"/>
  <c r="DL12" i="75"/>
  <c r="DL12" i="141"/>
  <c r="DL12" i="81"/>
  <c r="DL12" i="99"/>
  <c r="DL12" i="72"/>
  <c r="DL12" i="18"/>
  <c r="DL12" i="71"/>
  <c r="DL12" i="98"/>
  <c r="DH11" i="83"/>
  <c r="DH11" i="96" s="1"/>
  <c r="DH12" i="145"/>
  <c r="DH12" i="143"/>
  <c r="DH12" i="75"/>
  <c r="DH12" i="141"/>
  <c r="DH12" i="144"/>
  <c r="DH12" i="142"/>
  <c r="DH12" i="81"/>
  <c r="DH12" i="99"/>
  <c r="DH12" i="72"/>
  <c r="DH12" i="18"/>
  <c r="DH12" i="71"/>
  <c r="DH12" i="98"/>
  <c r="EB10" i="83"/>
  <c r="EB10" i="96" s="1"/>
  <c r="EB11" i="145"/>
  <c r="EB11" i="144"/>
  <c r="EB11" i="143"/>
  <c r="EB11" i="142"/>
  <c r="EB11" i="75"/>
  <c r="EB11" i="81"/>
  <c r="EB11" i="18"/>
  <c r="EB11" i="99"/>
  <c r="EB11" i="72"/>
  <c r="EB11" i="141"/>
  <c r="EB11" i="71"/>
  <c r="EB11" i="98"/>
  <c r="DX10" i="83"/>
  <c r="DX10" i="96" s="1"/>
  <c r="DX11" i="145"/>
  <c r="DX11" i="144"/>
  <c r="DX11" i="143"/>
  <c r="DX11" i="142"/>
  <c r="DX11" i="75"/>
  <c r="DX11" i="81"/>
  <c r="DX11" i="141"/>
  <c r="DX11" i="99"/>
  <c r="DX11" i="18"/>
  <c r="DX11" i="72"/>
  <c r="DX11" i="71"/>
  <c r="DX11" i="98"/>
  <c r="DT11" i="145"/>
  <c r="DT10" i="83"/>
  <c r="DT10" i="96" s="1"/>
  <c r="DT11" i="144"/>
  <c r="DT11" i="142"/>
  <c r="DT11" i="75"/>
  <c r="DT11" i="81"/>
  <c r="DT11" i="141"/>
  <c r="DT11" i="143"/>
  <c r="DT11" i="99"/>
  <c r="DT11" i="72"/>
  <c r="DT11" i="18"/>
  <c r="DT11" i="71"/>
  <c r="DT11" i="98"/>
  <c r="DP10" i="83"/>
  <c r="DP10" i="96" s="1"/>
  <c r="DP11" i="145"/>
  <c r="DP11" i="144"/>
  <c r="DP11" i="143"/>
  <c r="DP11" i="142"/>
  <c r="DP11" i="75"/>
  <c r="DP11" i="141"/>
  <c r="DP11" i="81"/>
  <c r="DP11" i="72"/>
  <c r="DP11" i="18"/>
  <c r="DP11" i="99"/>
  <c r="DP11" i="71"/>
  <c r="DP11" i="98"/>
  <c r="DL10" i="83"/>
  <c r="DL10" i="96" s="1"/>
  <c r="DL11" i="145"/>
  <c r="DL11" i="144"/>
  <c r="DL11" i="143"/>
  <c r="DL11" i="142"/>
  <c r="DL11" i="75"/>
  <c r="DL11" i="81"/>
  <c r="DL11" i="72"/>
  <c r="DL11" i="141"/>
  <c r="DL11" i="99"/>
  <c r="DL11" i="18"/>
  <c r="DL11" i="71"/>
  <c r="DL11" i="98"/>
  <c r="DH10" i="83"/>
  <c r="DH10" i="96" s="1"/>
  <c r="DH11" i="145"/>
  <c r="DH11" i="144"/>
  <c r="DH11" i="143"/>
  <c r="DH11" i="142"/>
  <c r="DH11" i="75"/>
  <c r="DH11" i="81"/>
  <c r="DH11" i="141"/>
  <c r="DH11" i="72"/>
  <c r="DH11" i="99"/>
  <c r="DH11" i="18"/>
  <c r="DH11" i="71"/>
  <c r="DH11" i="98"/>
  <c r="DI8" i="83"/>
  <c r="DI8" i="96" s="1"/>
  <c r="DI9" i="145"/>
  <c r="DI9" i="144"/>
  <c r="DI9" i="143"/>
  <c r="DI9" i="142"/>
  <c r="DI9" i="141"/>
  <c r="DI9" i="75"/>
  <c r="DI9" i="81"/>
  <c r="DI9" i="99"/>
  <c r="DI9" i="72"/>
  <c r="DI9" i="18"/>
  <c r="DI9" i="71"/>
  <c r="DI9" i="98"/>
  <c r="EC7" i="83"/>
  <c r="EC7" i="96" s="1"/>
  <c r="EC8" i="145"/>
  <c r="EC8" i="144"/>
  <c r="EC8" i="143"/>
  <c r="EC8" i="142"/>
  <c r="EC8" i="141"/>
  <c r="EC8" i="75"/>
  <c r="EC8" i="99"/>
  <c r="EC8" i="81"/>
  <c r="EC8" i="18"/>
  <c r="EC8" i="72"/>
  <c r="EC8" i="71"/>
  <c r="EC8" i="98"/>
  <c r="DY7" i="83"/>
  <c r="DY7" i="96" s="1"/>
  <c r="DY8" i="145"/>
  <c r="DY8" i="144"/>
  <c r="DY8" i="143"/>
  <c r="DY8" i="142"/>
  <c r="DY8" i="141"/>
  <c r="DY8" i="99"/>
  <c r="DY8" i="81"/>
  <c r="DY8" i="75"/>
  <c r="DY8" i="18"/>
  <c r="DY8" i="72"/>
  <c r="DY8" i="71"/>
  <c r="DY8" i="98"/>
  <c r="DU7" i="83"/>
  <c r="DU7" i="96" s="1"/>
  <c r="DU8" i="145"/>
  <c r="DU8" i="144"/>
  <c r="DU8" i="143"/>
  <c r="DU8" i="142"/>
  <c r="DU8" i="141"/>
  <c r="DU8" i="99"/>
  <c r="DU8" i="81"/>
  <c r="DU8" i="75"/>
  <c r="DU8" i="18"/>
  <c r="DU8" i="72"/>
  <c r="DU8" i="71"/>
  <c r="DU8" i="98"/>
  <c r="DQ7" i="83"/>
  <c r="DQ7" i="96" s="1"/>
  <c r="DQ8" i="145"/>
  <c r="DQ8" i="144"/>
  <c r="DQ8" i="143"/>
  <c r="DQ8" i="142"/>
  <c r="DQ8" i="141"/>
  <c r="DQ8" i="99"/>
  <c r="DQ8" i="75"/>
  <c r="DQ8" i="81"/>
  <c r="DQ8" i="18"/>
  <c r="DQ8" i="72"/>
  <c r="DQ8" i="71"/>
  <c r="DQ8" i="98"/>
  <c r="DM7" i="83"/>
  <c r="DM7" i="96" s="1"/>
  <c r="DM8" i="145"/>
  <c r="DM8" i="144"/>
  <c r="DM8" i="143"/>
  <c r="DM8" i="142"/>
  <c r="DM8" i="141"/>
  <c r="DM8" i="75"/>
  <c r="DM8" i="99"/>
  <c r="DM8" i="81"/>
  <c r="DM8" i="18"/>
  <c r="DM8" i="72"/>
  <c r="DM8" i="71"/>
  <c r="DM8" i="98"/>
  <c r="DI7" i="83"/>
  <c r="DI7" i="96" s="1"/>
  <c r="DI8" i="145"/>
  <c r="DI8" i="144"/>
  <c r="DI8" i="143"/>
  <c r="DI8" i="142"/>
  <c r="DI8" i="141"/>
  <c r="DI8" i="99"/>
  <c r="DI8" i="81"/>
  <c r="DI8" i="75"/>
  <c r="DI8" i="18"/>
  <c r="DI8" i="72"/>
  <c r="DI8" i="71"/>
  <c r="DI8" i="98"/>
  <c r="HN28" i="145"/>
  <c r="HN28" i="144"/>
  <c r="HN28" i="143"/>
  <c r="HN28" i="142"/>
  <c r="HN28" i="141"/>
  <c r="HN28" i="99"/>
  <c r="HN28" i="81"/>
  <c r="HN28" i="75"/>
  <c r="HN28" i="18"/>
  <c r="HN28" i="72"/>
  <c r="HN28" i="71"/>
  <c r="HN28" i="98"/>
  <c r="HJ28" i="145"/>
  <c r="HJ28" i="144"/>
  <c r="HJ28" i="143"/>
  <c r="HJ28" i="142"/>
  <c r="HJ28" i="141"/>
  <c r="HJ28" i="75"/>
  <c r="HJ28" i="99"/>
  <c r="HJ28" i="81"/>
  <c r="HJ28" i="18"/>
  <c r="HJ28" i="72"/>
  <c r="HJ28" i="71"/>
  <c r="HJ28" i="98"/>
  <c r="HF28" i="145"/>
  <c r="HF28" i="144"/>
  <c r="HF28" i="143"/>
  <c r="HF28" i="142"/>
  <c r="HF28" i="141"/>
  <c r="HF28" i="75"/>
  <c r="HF28" i="99"/>
  <c r="HF28" i="81"/>
  <c r="HF28" i="18"/>
  <c r="HF28" i="72"/>
  <c r="HF28" i="71"/>
  <c r="HF28" i="98"/>
  <c r="HB28" i="145"/>
  <c r="HB28" i="144"/>
  <c r="HB28" i="143"/>
  <c r="HB28" i="142"/>
  <c r="HB28" i="141"/>
  <c r="HB28" i="99"/>
  <c r="HB28" i="81"/>
  <c r="HB28" i="18"/>
  <c r="HB28" i="75"/>
  <c r="HB28" i="72"/>
  <c r="HB28" i="71"/>
  <c r="HB28" i="98"/>
  <c r="GX28" i="145"/>
  <c r="GX28" i="144"/>
  <c r="GX28" i="143"/>
  <c r="GX28" i="142"/>
  <c r="GX28" i="141"/>
  <c r="GX28" i="99"/>
  <c r="GX28" i="81"/>
  <c r="GX28" i="75"/>
  <c r="GX28" i="18"/>
  <c r="GX28" i="72"/>
  <c r="GX28" i="71"/>
  <c r="GX28" i="98"/>
  <c r="GT28" i="145"/>
  <c r="GT28" i="144"/>
  <c r="GT28" i="143"/>
  <c r="GT28" i="142"/>
  <c r="GT28" i="75"/>
  <c r="GT28" i="141"/>
  <c r="GT28" i="81"/>
  <c r="GT28" i="99"/>
  <c r="GT28" i="18"/>
  <c r="GT28" i="72"/>
  <c r="GT28" i="71"/>
  <c r="GT28" i="98"/>
  <c r="GP28" i="145"/>
  <c r="GP28" i="144"/>
  <c r="GP28" i="143"/>
  <c r="GP28" i="75"/>
  <c r="GP28" i="141"/>
  <c r="GP28" i="81"/>
  <c r="GP28" i="142"/>
  <c r="GP28" i="72"/>
  <c r="GP28" i="18"/>
  <c r="GP28" i="99"/>
  <c r="GP28" i="71"/>
  <c r="GP28" i="98"/>
  <c r="GL28" i="145"/>
  <c r="GL28" i="144"/>
  <c r="GL28" i="143"/>
  <c r="GL28" i="75"/>
  <c r="GL28" i="142"/>
  <c r="GL28" i="81"/>
  <c r="GL28" i="141"/>
  <c r="GL28" i="72"/>
  <c r="GL28" i="18"/>
  <c r="GL28" i="99"/>
  <c r="GL28" i="71"/>
  <c r="GL28" i="98"/>
  <c r="GH28" i="145"/>
  <c r="GH28" i="144"/>
  <c r="GH28" i="143"/>
  <c r="GH28" i="75"/>
  <c r="GH28" i="142"/>
  <c r="GH28" i="81"/>
  <c r="GH28" i="141"/>
  <c r="GH28" i="99"/>
  <c r="GH28" i="72"/>
  <c r="GH28" i="18"/>
  <c r="GH28" i="71"/>
  <c r="GH28" i="98"/>
  <c r="GD28" i="145"/>
  <c r="GD28" i="144"/>
  <c r="GD28" i="142"/>
  <c r="GD28" i="75"/>
  <c r="GD28" i="141"/>
  <c r="GD28" i="81"/>
  <c r="GD28" i="143"/>
  <c r="GD28" i="99"/>
  <c r="GD28" i="72"/>
  <c r="GD28" i="18"/>
  <c r="GD28" i="71"/>
  <c r="GD28" i="98"/>
  <c r="FZ28" i="145"/>
  <c r="FZ28" i="144"/>
  <c r="FZ28" i="143"/>
  <c r="FZ28" i="75"/>
  <c r="FZ28" i="141"/>
  <c r="FZ28" i="81"/>
  <c r="FZ28" i="142"/>
  <c r="FZ28" i="72"/>
  <c r="FZ28" i="18"/>
  <c r="FZ28" i="99"/>
  <c r="FZ28" i="71"/>
  <c r="FZ28" i="98"/>
  <c r="FV28" i="145"/>
  <c r="FV28" i="144"/>
  <c r="FV28" i="143"/>
  <c r="FV28" i="75"/>
  <c r="FV28" i="142"/>
  <c r="FV28" i="81"/>
  <c r="FV28" i="72"/>
  <c r="FV28" i="18"/>
  <c r="FV28" i="99"/>
  <c r="FV28" i="141"/>
  <c r="FV28" i="71"/>
  <c r="FV28" i="98"/>
  <c r="FR28" i="145"/>
  <c r="FR28" i="144"/>
  <c r="FR28" i="143"/>
  <c r="FR28" i="142"/>
  <c r="FR28" i="75"/>
  <c r="FR28" i="81"/>
  <c r="FR28" i="141"/>
  <c r="FR28" i="99"/>
  <c r="FR28" i="72"/>
  <c r="FR28" i="18"/>
  <c r="FR28" i="71"/>
  <c r="FR28" i="98"/>
  <c r="FN28" i="145"/>
  <c r="FN28" i="144"/>
  <c r="FN28" i="142"/>
  <c r="FN28" i="75"/>
  <c r="FN28" i="141"/>
  <c r="FN28" i="143"/>
  <c r="FN28" i="81"/>
  <c r="FN28" i="99"/>
  <c r="FN28" i="72"/>
  <c r="FN28" i="18"/>
  <c r="FN28" i="71"/>
  <c r="FN28" i="98"/>
  <c r="FJ28" i="145"/>
  <c r="FJ28" i="144"/>
  <c r="FJ28" i="142"/>
  <c r="FJ28" i="143"/>
  <c r="FJ28" i="75"/>
  <c r="FJ28" i="141"/>
  <c r="FJ28" i="81"/>
  <c r="FJ28" i="72"/>
  <c r="FJ28" i="99"/>
  <c r="FJ28" i="18"/>
  <c r="FJ28" i="71"/>
  <c r="FJ28" i="98"/>
  <c r="FF28" i="145"/>
  <c r="FF28" i="144"/>
  <c r="FF28" i="143"/>
  <c r="FF28" i="142"/>
  <c r="FF28" i="75"/>
  <c r="FF28" i="141"/>
  <c r="FF28" i="81"/>
  <c r="FF28" i="72"/>
  <c r="FF28" i="99"/>
  <c r="FF28" i="18"/>
  <c r="FF28" i="71"/>
  <c r="FF28" i="98"/>
  <c r="FB28" i="145"/>
  <c r="FB28" i="144"/>
  <c r="FB28" i="143"/>
  <c r="FB28" i="142"/>
  <c r="FB28" i="75"/>
  <c r="FB28" i="141"/>
  <c r="FB28" i="81"/>
  <c r="FB28" i="99"/>
  <c r="FB28" i="72"/>
  <c r="FB28" i="18"/>
  <c r="FB28" i="71"/>
  <c r="FB28" i="98"/>
  <c r="EX28" i="145"/>
  <c r="EX28" i="144"/>
  <c r="EX28" i="142"/>
  <c r="EX28" i="75"/>
  <c r="EX28" i="143"/>
  <c r="EX28" i="141"/>
  <c r="EX28" i="81"/>
  <c r="EX28" i="99"/>
  <c r="EX28" i="72"/>
  <c r="EX28" i="18"/>
  <c r="EX28" i="71"/>
  <c r="EX28" i="98"/>
  <c r="ET28" i="145"/>
  <c r="ET28" i="144"/>
  <c r="ET28" i="142"/>
  <c r="ET28" i="143"/>
  <c r="ET28" i="75"/>
  <c r="ET28" i="141"/>
  <c r="ET28" i="81"/>
  <c r="ET28" i="72"/>
  <c r="ET28" i="99"/>
  <c r="ET28" i="18"/>
  <c r="ET28" i="71"/>
  <c r="ET28" i="98"/>
  <c r="EP28" i="145"/>
  <c r="EP28" i="144"/>
  <c r="EP28" i="143"/>
  <c r="EP28" i="142"/>
  <c r="EP28" i="75"/>
  <c r="EP28" i="141"/>
  <c r="EP28" i="81"/>
  <c r="EP28" i="99"/>
  <c r="EP28" i="72"/>
  <c r="EP28" i="18"/>
  <c r="EP28" i="71"/>
  <c r="EP28" i="98"/>
  <c r="EL28" i="145"/>
  <c r="EL28" i="144"/>
  <c r="EL28" i="143"/>
  <c r="EL28" i="142"/>
  <c r="EL28" i="141"/>
  <c r="EL28" i="81"/>
  <c r="EL28" i="75"/>
  <c r="EL28" i="99"/>
  <c r="EL28" i="72"/>
  <c r="EL28" i="18"/>
  <c r="EL28" i="71"/>
  <c r="EL28" i="98"/>
  <c r="EH28" i="145"/>
  <c r="EH28" i="144"/>
  <c r="EH28" i="142"/>
  <c r="EH28" i="143"/>
  <c r="EH28" i="141"/>
  <c r="EH28" i="81"/>
  <c r="EH28" i="75"/>
  <c r="EH28" i="99"/>
  <c r="EH28" i="72"/>
  <c r="EH28" i="18"/>
  <c r="EH28" i="71"/>
  <c r="EH28" i="98"/>
  <c r="HN27" i="145"/>
  <c r="HN27" i="144"/>
  <c r="HN27" i="143"/>
  <c r="HN27" i="142"/>
  <c r="HN27" i="75"/>
  <c r="HN27" i="141"/>
  <c r="HN27" i="99"/>
  <c r="HN27" i="81"/>
  <c r="HN27" i="72"/>
  <c r="HN27" i="18"/>
  <c r="HN27" i="71"/>
  <c r="HN27" i="98"/>
  <c r="HJ27" i="145"/>
  <c r="HJ27" i="144"/>
  <c r="HJ27" i="143"/>
  <c r="HJ27" i="142"/>
  <c r="HJ27" i="75"/>
  <c r="HJ27" i="141"/>
  <c r="HJ27" i="99"/>
  <c r="HJ27" i="81"/>
  <c r="HJ27" i="72"/>
  <c r="HJ27" i="18"/>
  <c r="HJ27" i="71"/>
  <c r="HJ27" i="98"/>
  <c r="HF27" i="145"/>
  <c r="HF27" i="144"/>
  <c r="HF27" i="143"/>
  <c r="HF27" i="142"/>
  <c r="HF27" i="75"/>
  <c r="HF27" i="141"/>
  <c r="HF27" i="99"/>
  <c r="HF27" i="81"/>
  <c r="HF27" i="72"/>
  <c r="HF27" i="18"/>
  <c r="HF27" i="71"/>
  <c r="HF27" i="98"/>
  <c r="HB27" i="145"/>
  <c r="HB27" i="144"/>
  <c r="HB27" i="143"/>
  <c r="HB27" i="142"/>
  <c r="HB27" i="75"/>
  <c r="HB27" i="141"/>
  <c r="HB27" i="99"/>
  <c r="HB27" i="81"/>
  <c r="HB27" i="72"/>
  <c r="HB27" i="18"/>
  <c r="HB27" i="71"/>
  <c r="HB27" i="98"/>
  <c r="GX27" i="145"/>
  <c r="GX27" i="144"/>
  <c r="GX27" i="143"/>
  <c r="GX27" i="142"/>
  <c r="GX27" i="75"/>
  <c r="GX27" i="141"/>
  <c r="GX27" i="99"/>
  <c r="GX27" i="81"/>
  <c r="GX27" i="72"/>
  <c r="GX27" i="18"/>
  <c r="GX27" i="71"/>
  <c r="GX27" i="98"/>
  <c r="GT27" i="145"/>
  <c r="GT27" i="144"/>
  <c r="GT27" i="143"/>
  <c r="GT27" i="142"/>
  <c r="GT27" i="141"/>
  <c r="GT27" i="75"/>
  <c r="GT27" i="99"/>
  <c r="GT27" i="81"/>
  <c r="GT27" i="72"/>
  <c r="GT27" i="18"/>
  <c r="GT27" i="71"/>
  <c r="GT27" i="98"/>
  <c r="GP27" i="145"/>
  <c r="GP27" i="144"/>
  <c r="GP27" i="143"/>
  <c r="GP27" i="142"/>
  <c r="GP27" i="75"/>
  <c r="GP27" i="141"/>
  <c r="GP27" i="99"/>
  <c r="GP27" i="81"/>
  <c r="GP27" i="72"/>
  <c r="GP27" i="18"/>
  <c r="GP27" i="71"/>
  <c r="GP27" i="98"/>
  <c r="GL27" i="145"/>
  <c r="GL27" i="144"/>
  <c r="GL27" i="143"/>
  <c r="GL27" i="142"/>
  <c r="GL27" i="75"/>
  <c r="GL27" i="141"/>
  <c r="GL27" i="99"/>
  <c r="GL27" i="81"/>
  <c r="GL27" i="72"/>
  <c r="GL27" i="18"/>
  <c r="GL27" i="71"/>
  <c r="GL27" i="98"/>
  <c r="GH27" i="145"/>
  <c r="GH27" i="144"/>
  <c r="GH27" i="143"/>
  <c r="GH27" i="142"/>
  <c r="GH27" i="75"/>
  <c r="GH27" i="99"/>
  <c r="GH27" i="81"/>
  <c r="GH27" i="141"/>
  <c r="GH27" i="72"/>
  <c r="GH27" i="18"/>
  <c r="GH27" i="71"/>
  <c r="GH27" i="98"/>
  <c r="GD27" i="145"/>
  <c r="GD27" i="144"/>
  <c r="GD27" i="143"/>
  <c r="GD27" i="142"/>
  <c r="GD27" i="75"/>
  <c r="GD27" i="99"/>
  <c r="GD27" i="141"/>
  <c r="GD27" i="81"/>
  <c r="GD27" i="72"/>
  <c r="GD27" i="18"/>
  <c r="GD27" i="71"/>
  <c r="GD27" i="98"/>
  <c r="FZ27" i="145"/>
  <c r="FZ27" i="144"/>
  <c r="FZ27" i="143"/>
  <c r="FZ27" i="142"/>
  <c r="FZ27" i="75"/>
  <c r="FZ27" i="141"/>
  <c r="FZ27" i="99"/>
  <c r="FZ27" i="81"/>
  <c r="FZ27" i="72"/>
  <c r="FZ27" i="18"/>
  <c r="FZ27" i="71"/>
  <c r="FZ27" i="98"/>
  <c r="FV27" i="145"/>
  <c r="FV27" i="144"/>
  <c r="FV27" i="143"/>
  <c r="FV27" i="142"/>
  <c r="FV27" i="75"/>
  <c r="FV27" i="141"/>
  <c r="FV27" i="99"/>
  <c r="FV27" i="81"/>
  <c r="FV27" i="72"/>
  <c r="FV27" i="18"/>
  <c r="FV27" i="71"/>
  <c r="FV27" i="98"/>
  <c r="FR27" i="144"/>
  <c r="FR27" i="143"/>
  <c r="FR27" i="145"/>
  <c r="FR27" i="142"/>
  <c r="FR27" i="75"/>
  <c r="FR27" i="99"/>
  <c r="FR27" i="81"/>
  <c r="FR27" i="141"/>
  <c r="FR27" i="72"/>
  <c r="FR27" i="18"/>
  <c r="FR27" i="71"/>
  <c r="FR27" i="98"/>
  <c r="FN27" i="144"/>
  <c r="FN27" i="145"/>
  <c r="FN27" i="143"/>
  <c r="FN27" i="142"/>
  <c r="FN27" i="75"/>
  <c r="FN27" i="141"/>
  <c r="FN27" i="99"/>
  <c r="FN27" i="81"/>
  <c r="FN27" i="72"/>
  <c r="FN27" i="18"/>
  <c r="FN27" i="71"/>
  <c r="FN27" i="98"/>
  <c r="FJ27" i="144"/>
  <c r="FJ27" i="145"/>
  <c r="FJ27" i="143"/>
  <c r="FJ27" i="142"/>
  <c r="FJ27" i="75"/>
  <c r="FJ27" i="99"/>
  <c r="FJ27" i="81"/>
  <c r="FJ27" i="141"/>
  <c r="FJ27" i="72"/>
  <c r="FJ27" i="18"/>
  <c r="FJ27" i="71"/>
  <c r="FJ27" i="98"/>
  <c r="FF27" i="144"/>
  <c r="FF27" i="143"/>
  <c r="FF27" i="142"/>
  <c r="FF27" i="145"/>
  <c r="FF27" i="75"/>
  <c r="FF27" i="99"/>
  <c r="FF27" i="141"/>
  <c r="FF27" i="81"/>
  <c r="FF27" i="72"/>
  <c r="FF27" i="18"/>
  <c r="FF27" i="71"/>
  <c r="FF27" i="98"/>
  <c r="FB27" i="144"/>
  <c r="FB27" i="143"/>
  <c r="FB27" i="145"/>
  <c r="FB27" i="142"/>
  <c r="FB27" i="75"/>
  <c r="FB27" i="141"/>
  <c r="FB27" i="99"/>
  <c r="FB27" i="81"/>
  <c r="FB27" i="72"/>
  <c r="FB27" i="18"/>
  <c r="FB27" i="71"/>
  <c r="FB27" i="98"/>
  <c r="EX27" i="144"/>
  <c r="EX27" i="145"/>
  <c r="EX27" i="143"/>
  <c r="EX27" i="142"/>
  <c r="EX27" i="75"/>
  <c r="EX27" i="141"/>
  <c r="EX27" i="99"/>
  <c r="EX27" i="81"/>
  <c r="EX27" i="72"/>
  <c r="EX27" i="18"/>
  <c r="EX27" i="71"/>
  <c r="EX27" i="98"/>
  <c r="ET27" i="144"/>
  <c r="ET27" i="145"/>
  <c r="ET27" i="143"/>
  <c r="ET27" i="142"/>
  <c r="ET27" i="75"/>
  <c r="ET27" i="99"/>
  <c r="ET27" i="81"/>
  <c r="ET27" i="72"/>
  <c r="ET27" i="141"/>
  <c r="ET27" i="18"/>
  <c r="ET27" i="71"/>
  <c r="ET27" i="98"/>
  <c r="EP27" i="144"/>
  <c r="EP27" i="143"/>
  <c r="EP27" i="142"/>
  <c r="EP27" i="145"/>
  <c r="EP27" i="75"/>
  <c r="EP27" i="99"/>
  <c r="EP27" i="141"/>
  <c r="EP27" i="81"/>
  <c r="EP27" i="72"/>
  <c r="EP27" i="18"/>
  <c r="EP27" i="71"/>
  <c r="EP27" i="98"/>
  <c r="EL27" i="144"/>
  <c r="EL27" i="143"/>
  <c r="EL27" i="145"/>
  <c r="EL27" i="142"/>
  <c r="EL27" i="75"/>
  <c r="EL27" i="141"/>
  <c r="EL27" i="99"/>
  <c r="EL27" i="81"/>
  <c r="EL27" i="72"/>
  <c r="EL27" i="18"/>
  <c r="EL27" i="71"/>
  <c r="EL27" i="98"/>
  <c r="EH27" i="144"/>
  <c r="EH27" i="145"/>
  <c r="EH27" i="143"/>
  <c r="EH27" i="142"/>
  <c r="EH27" i="141"/>
  <c r="EH27" i="75"/>
  <c r="EH27" i="99"/>
  <c r="EH27" i="81"/>
  <c r="EH27" i="72"/>
  <c r="EH27" i="18"/>
  <c r="EH27" i="71"/>
  <c r="EH27" i="98"/>
  <c r="HN26" i="145"/>
  <c r="HN26" i="144"/>
  <c r="HN26" i="143"/>
  <c r="HN26" i="142"/>
  <c r="HN26" i="141"/>
  <c r="HN26" i="75"/>
  <c r="HN26" i="99"/>
  <c r="HN26" i="72"/>
  <c r="HN26" i="18"/>
  <c r="HN26" i="81"/>
  <c r="HN26" i="71"/>
  <c r="HN26" i="98"/>
  <c r="HJ26" i="145"/>
  <c r="HJ26" i="144"/>
  <c r="HJ26" i="143"/>
  <c r="HJ26" i="142"/>
  <c r="HJ26" i="141"/>
  <c r="HJ26" i="75"/>
  <c r="HJ26" i="99"/>
  <c r="HJ26" i="72"/>
  <c r="HJ26" i="18"/>
  <c r="HJ26" i="81"/>
  <c r="HJ26" i="71"/>
  <c r="HJ26" i="98"/>
  <c r="HF26" i="145"/>
  <c r="HF26" i="144"/>
  <c r="HF26" i="143"/>
  <c r="HF26" i="142"/>
  <c r="HF26" i="141"/>
  <c r="HF26" i="75"/>
  <c r="HF26" i="99"/>
  <c r="HF26" i="81"/>
  <c r="HF26" i="72"/>
  <c r="HF26" i="18"/>
  <c r="HF26" i="71"/>
  <c r="HF26" i="98"/>
  <c r="HB26" i="145"/>
  <c r="HB26" i="144"/>
  <c r="HB26" i="143"/>
  <c r="HB26" i="142"/>
  <c r="HB26" i="141"/>
  <c r="HB26" i="75"/>
  <c r="HB26" i="99"/>
  <c r="HB26" i="81"/>
  <c r="HB26" i="72"/>
  <c r="HB26" i="18"/>
  <c r="HB26" i="71"/>
  <c r="HB26" i="98"/>
  <c r="GX26" i="145"/>
  <c r="GX26" i="144"/>
  <c r="GX26" i="143"/>
  <c r="GX26" i="142"/>
  <c r="GX26" i="141"/>
  <c r="GX26" i="75"/>
  <c r="GX26" i="99"/>
  <c r="GX26" i="72"/>
  <c r="GX26" i="18"/>
  <c r="GX26" i="81"/>
  <c r="GX26" i="71"/>
  <c r="GX26" i="98"/>
  <c r="GT26" i="145"/>
  <c r="GT26" i="144"/>
  <c r="GT26" i="143"/>
  <c r="GT26" i="142"/>
  <c r="GT26" i="141"/>
  <c r="GT26" i="75"/>
  <c r="GT26" i="72"/>
  <c r="GT26" i="18"/>
  <c r="GT26" i="81"/>
  <c r="GT26" i="99"/>
  <c r="GT26" i="71"/>
  <c r="GT26" i="98"/>
  <c r="GP26" i="145"/>
  <c r="GP26" i="144"/>
  <c r="GP26" i="143"/>
  <c r="GP26" i="142"/>
  <c r="GP26" i="75"/>
  <c r="GP26" i="141"/>
  <c r="GP26" i="81"/>
  <c r="GP26" i="18"/>
  <c r="GP26" i="99"/>
  <c r="GP26" i="72"/>
  <c r="GP26" i="71"/>
  <c r="GP26" i="98"/>
  <c r="GL26" i="145"/>
  <c r="GL26" i="144"/>
  <c r="GL26" i="143"/>
  <c r="GL26" i="142"/>
  <c r="GL26" i="75"/>
  <c r="GL26" i="141"/>
  <c r="GL26" i="81"/>
  <c r="GL26" i="99"/>
  <c r="GL26" i="18"/>
  <c r="GL26" i="72"/>
  <c r="GL26" i="71"/>
  <c r="GL26" i="98"/>
  <c r="GH26" i="145"/>
  <c r="GH26" i="144"/>
  <c r="GH26" i="142"/>
  <c r="GH26" i="75"/>
  <c r="GH26" i="143"/>
  <c r="GH26" i="141"/>
  <c r="GH26" i="99"/>
  <c r="GH26" i="18"/>
  <c r="GH26" i="81"/>
  <c r="GH26" i="72"/>
  <c r="GH26" i="71"/>
  <c r="GH26" i="98"/>
  <c r="GD26" i="145"/>
  <c r="GD26" i="144"/>
  <c r="GD26" i="142"/>
  <c r="GD26" i="143"/>
  <c r="GD26" i="75"/>
  <c r="GD26" i="141"/>
  <c r="GD26" i="18"/>
  <c r="GD26" i="81"/>
  <c r="GD26" i="99"/>
  <c r="GD26" i="72"/>
  <c r="GD26" i="71"/>
  <c r="GD26" i="98"/>
  <c r="FZ26" i="145"/>
  <c r="FZ26" i="144"/>
  <c r="FZ26" i="143"/>
  <c r="FZ26" i="142"/>
  <c r="FZ26" i="75"/>
  <c r="FZ26" i="141"/>
  <c r="FZ26" i="81"/>
  <c r="FZ26" i="18"/>
  <c r="FZ26" i="99"/>
  <c r="FZ26" i="72"/>
  <c r="FZ26" i="71"/>
  <c r="FZ26" i="98"/>
  <c r="FV26" i="145"/>
  <c r="FV26" i="144"/>
  <c r="FV26" i="143"/>
  <c r="FV26" i="142"/>
  <c r="FV26" i="75"/>
  <c r="FV26" i="141"/>
  <c r="FV26" i="81"/>
  <c r="FV26" i="99"/>
  <c r="FV26" i="18"/>
  <c r="FV26" i="72"/>
  <c r="FV26" i="71"/>
  <c r="FV26" i="98"/>
  <c r="FR26" i="145"/>
  <c r="FR26" i="144"/>
  <c r="FR26" i="75"/>
  <c r="FR26" i="143"/>
  <c r="FR26" i="141"/>
  <c r="FR26" i="142"/>
  <c r="FR26" i="99"/>
  <c r="FR26" i="18"/>
  <c r="FR26" i="81"/>
  <c r="FR26" i="72"/>
  <c r="FR26" i="71"/>
  <c r="FR26" i="98"/>
  <c r="FN26" i="145"/>
  <c r="FN26" i="144"/>
  <c r="FN26" i="143"/>
  <c r="FN26" i="75"/>
  <c r="FN26" i="141"/>
  <c r="FN26" i="142"/>
  <c r="FN26" i="18"/>
  <c r="FN26" i="81"/>
  <c r="FN26" i="99"/>
  <c r="FN26" i="72"/>
  <c r="FN26" i="71"/>
  <c r="FN26" i="98"/>
  <c r="FJ26" i="145"/>
  <c r="FJ26" i="144"/>
  <c r="FJ26" i="143"/>
  <c r="FJ26" i="75"/>
  <c r="FJ26" i="142"/>
  <c r="FJ26" i="141"/>
  <c r="FJ26" i="81"/>
  <c r="FJ26" i="99"/>
  <c r="FJ26" i="72"/>
  <c r="FJ26" i="18"/>
  <c r="FJ26" i="71"/>
  <c r="FJ26" i="98"/>
  <c r="FF26" i="145"/>
  <c r="FF26" i="144"/>
  <c r="FF26" i="143"/>
  <c r="FF26" i="142"/>
  <c r="FF26" i="75"/>
  <c r="FF26" i="141"/>
  <c r="FF26" i="81"/>
  <c r="FF26" i="99"/>
  <c r="FF26" i="72"/>
  <c r="FF26" i="18"/>
  <c r="FF26" i="71"/>
  <c r="FF26" i="98"/>
  <c r="FB26" i="145"/>
  <c r="FB26" i="144"/>
  <c r="FB26" i="143"/>
  <c r="FB26" i="75"/>
  <c r="FB26" i="141"/>
  <c r="FB26" i="142"/>
  <c r="FB26" i="99"/>
  <c r="FB26" i="72"/>
  <c r="FB26" i="81"/>
  <c r="FB26" i="18"/>
  <c r="FB26" i="71"/>
  <c r="FB26" i="98"/>
  <c r="EX26" i="145"/>
  <c r="EX26" i="144"/>
  <c r="EX26" i="143"/>
  <c r="EX26" i="75"/>
  <c r="EX26" i="141"/>
  <c r="EX26" i="142"/>
  <c r="EX26" i="81"/>
  <c r="EX26" i="72"/>
  <c r="EX26" i="99"/>
  <c r="EX26" i="18"/>
  <c r="EX26" i="71"/>
  <c r="EX26" i="98"/>
  <c r="ET26" i="145"/>
  <c r="ET26" i="143"/>
  <c r="ET26" i="75"/>
  <c r="ET26" i="142"/>
  <c r="ET26" i="141"/>
  <c r="ET26" i="81"/>
  <c r="ET26" i="99"/>
  <c r="ET26" i="72"/>
  <c r="ET26" i="144"/>
  <c r="ET26" i="18"/>
  <c r="ET26" i="71"/>
  <c r="ET26" i="98"/>
  <c r="EP26" i="145"/>
  <c r="EP26" i="144"/>
  <c r="EP26" i="143"/>
  <c r="EP26" i="142"/>
  <c r="EP26" i="75"/>
  <c r="EP26" i="141"/>
  <c r="EP26" i="81"/>
  <c r="EP26" i="99"/>
  <c r="EP26" i="72"/>
  <c r="EP26" i="18"/>
  <c r="EP26" i="71"/>
  <c r="EP26" i="98"/>
  <c r="EL26" i="145"/>
  <c r="EL26" i="144"/>
  <c r="EL26" i="141"/>
  <c r="EL26" i="75"/>
  <c r="EL26" i="99"/>
  <c r="EL26" i="143"/>
  <c r="EL26" i="72"/>
  <c r="EL26" i="142"/>
  <c r="EL26" i="81"/>
  <c r="EL26" i="18"/>
  <c r="EL26" i="71"/>
  <c r="EL26" i="98"/>
  <c r="EH26" i="145"/>
  <c r="EH26" i="144"/>
  <c r="EH26" i="143"/>
  <c r="EH26" i="141"/>
  <c r="EH26" i="142"/>
  <c r="EH26" i="75"/>
  <c r="EH26" i="81"/>
  <c r="EH26" i="72"/>
  <c r="EH26" i="99"/>
  <c r="EH26" i="18"/>
  <c r="EH26" i="71"/>
  <c r="EH26" i="98"/>
  <c r="HN25" i="145"/>
  <c r="HN25" i="144"/>
  <c r="HN25" i="143"/>
  <c r="HN25" i="142"/>
  <c r="HN25" i="75"/>
  <c r="HN25" i="141"/>
  <c r="HN25" i="81"/>
  <c r="HN25" i="99"/>
  <c r="HN25" i="72"/>
  <c r="HN25" i="18"/>
  <c r="HN25" i="71"/>
  <c r="HN25" i="98"/>
  <c r="HJ25" i="145"/>
  <c r="HJ25" i="144"/>
  <c r="HJ25" i="143"/>
  <c r="HJ25" i="142"/>
  <c r="HJ25" i="75"/>
  <c r="HJ25" i="81"/>
  <c r="HJ25" i="99"/>
  <c r="HJ25" i="141"/>
  <c r="HJ25" i="72"/>
  <c r="HJ25" i="18"/>
  <c r="HJ25" i="71"/>
  <c r="HJ25" i="98"/>
  <c r="HF25" i="145"/>
  <c r="HF25" i="144"/>
  <c r="HF25" i="143"/>
  <c r="HF25" i="142"/>
  <c r="HF25" i="75"/>
  <c r="HF25" i="141"/>
  <c r="HF25" i="81"/>
  <c r="HF25" i="99"/>
  <c r="HF25" i="72"/>
  <c r="HF25" i="18"/>
  <c r="HF25" i="71"/>
  <c r="HF25" i="98"/>
  <c r="HB25" i="145"/>
  <c r="HB25" i="144"/>
  <c r="HB25" i="143"/>
  <c r="HB25" i="142"/>
  <c r="HB25" i="75"/>
  <c r="HB25" i="81"/>
  <c r="HB25" i="99"/>
  <c r="HB25" i="141"/>
  <c r="HB25" i="72"/>
  <c r="HB25" i="18"/>
  <c r="HB25" i="71"/>
  <c r="HB25" i="98"/>
  <c r="GX25" i="145"/>
  <c r="GX25" i="144"/>
  <c r="GX25" i="143"/>
  <c r="GX25" i="142"/>
  <c r="GX25" i="75"/>
  <c r="GX25" i="81"/>
  <c r="GX25" i="99"/>
  <c r="GX25" i="141"/>
  <c r="GX25" i="72"/>
  <c r="GX25" i="18"/>
  <c r="GX25" i="71"/>
  <c r="GX25" i="98"/>
  <c r="GT25" i="145"/>
  <c r="GT25" i="144"/>
  <c r="GT25" i="143"/>
  <c r="GT25" i="142"/>
  <c r="GT25" i="75"/>
  <c r="GT25" i="81"/>
  <c r="GT25" i="141"/>
  <c r="GT25" i="99"/>
  <c r="GT25" i="72"/>
  <c r="GT25" i="18"/>
  <c r="GT25" i="71"/>
  <c r="GT25" i="98"/>
  <c r="GP25" i="145"/>
  <c r="GP25" i="144"/>
  <c r="GP25" i="143"/>
  <c r="GP25" i="142"/>
  <c r="GP25" i="75"/>
  <c r="GP25" i="81"/>
  <c r="GP25" i="99"/>
  <c r="GP25" i="72"/>
  <c r="GP25" i="141"/>
  <c r="GP25" i="18"/>
  <c r="GP25" i="71"/>
  <c r="GP25" i="98"/>
  <c r="GL25" i="145"/>
  <c r="GL25" i="144"/>
  <c r="GL25" i="143"/>
  <c r="GL25" i="142"/>
  <c r="GL25" i="75"/>
  <c r="GL25" i="81"/>
  <c r="GL25" i="99"/>
  <c r="GL25" i="141"/>
  <c r="GL25" i="72"/>
  <c r="GL25" i="18"/>
  <c r="GL25" i="71"/>
  <c r="GL25" i="98"/>
  <c r="GH25" i="145"/>
  <c r="GH25" i="144"/>
  <c r="GH25" i="143"/>
  <c r="GH25" i="142"/>
  <c r="GH25" i="75"/>
  <c r="GH25" i="81"/>
  <c r="GH25" i="141"/>
  <c r="GH25" i="99"/>
  <c r="GH25" i="72"/>
  <c r="GH25" i="18"/>
  <c r="GH25" i="71"/>
  <c r="GH25" i="98"/>
  <c r="GD25" i="145"/>
  <c r="GD25" i="144"/>
  <c r="GD25" i="143"/>
  <c r="GD25" i="142"/>
  <c r="GD25" i="75"/>
  <c r="GD25" i="141"/>
  <c r="GD25" i="81"/>
  <c r="GD25" i="99"/>
  <c r="GD25" i="72"/>
  <c r="GD25" i="18"/>
  <c r="GD25" i="71"/>
  <c r="GD25" i="98"/>
  <c r="FZ25" i="145"/>
  <c r="FZ25" i="144"/>
  <c r="FZ25" i="143"/>
  <c r="FZ25" i="142"/>
  <c r="FZ25" i="75"/>
  <c r="FZ25" i="81"/>
  <c r="FZ25" i="99"/>
  <c r="FZ25" i="72"/>
  <c r="FZ25" i="141"/>
  <c r="FZ25" i="18"/>
  <c r="FZ25" i="71"/>
  <c r="FZ25" i="98"/>
  <c r="FV25" i="145"/>
  <c r="FV25" i="144"/>
  <c r="FV25" i="143"/>
  <c r="FV25" i="142"/>
  <c r="FV25" i="75"/>
  <c r="FV25" i="81"/>
  <c r="FV25" i="99"/>
  <c r="FV25" i="141"/>
  <c r="FV25" i="72"/>
  <c r="FV25" i="18"/>
  <c r="FV25" i="71"/>
  <c r="FV25" i="98"/>
  <c r="FR25" i="145"/>
  <c r="FR25" i="144"/>
  <c r="FR25" i="143"/>
  <c r="FR25" i="142"/>
  <c r="FR25" i="75"/>
  <c r="FR25" i="81"/>
  <c r="FR25" i="141"/>
  <c r="FR25" i="99"/>
  <c r="FR25" i="72"/>
  <c r="FR25" i="18"/>
  <c r="FR25" i="71"/>
  <c r="FR25" i="98"/>
  <c r="FN25" i="145"/>
  <c r="FN25" i="144"/>
  <c r="FN25" i="143"/>
  <c r="FN25" i="142"/>
  <c r="FN25" i="75"/>
  <c r="FN25" i="81"/>
  <c r="FN25" i="141"/>
  <c r="FN25" i="99"/>
  <c r="FN25" i="72"/>
  <c r="FN25" i="18"/>
  <c r="FN25" i="71"/>
  <c r="FN25" i="98"/>
  <c r="FJ25" i="145"/>
  <c r="FJ25" i="144"/>
  <c r="FJ25" i="143"/>
  <c r="FJ25" i="142"/>
  <c r="FJ25" i="75"/>
  <c r="FJ25" i="141"/>
  <c r="FJ25" i="81"/>
  <c r="FJ25" i="99"/>
  <c r="FJ25" i="72"/>
  <c r="FJ25" i="18"/>
  <c r="FJ25" i="71"/>
  <c r="FJ25" i="98"/>
  <c r="FF25" i="145"/>
  <c r="FF25" i="144"/>
  <c r="FF25" i="143"/>
  <c r="FF25" i="142"/>
  <c r="FF25" i="75"/>
  <c r="FF25" i="81"/>
  <c r="FF25" i="99"/>
  <c r="FF25" i="72"/>
  <c r="FF25" i="141"/>
  <c r="FF25" i="18"/>
  <c r="FF25" i="71"/>
  <c r="FF25" i="98"/>
  <c r="FB25" i="145"/>
  <c r="FB25" i="144"/>
  <c r="FB25" i="143"/>
  <c r="FB25" i="142"/>
  <c r="FB25" i="75"/>
  <c r="FB25" i="81"/>
  <c r="FB25" i="99"/>
  <c r="FB25" i="141"/>
  <c r="FB25" i="72"/>
  <c r="FB25" i="18"/>
  <c r="FB25" i="71"/>
  <c r="FB25" i="98"/>
  <c r="EX25" i="145"/>
  <c r="EX25" i="144"/>
  <c r="EX25" i="143"/>
  <c r="EX25" i="142"/>
  <c r="EX25" i="75"/>
  <c r="EX25" i="81"/>
  <c r="EX25" i="141"/>
  <c r="EX25" i="99"/>
  <c r="EX25" i="72"/>
  <c r="EX25" i="18"/>
  <c r="EX25" i="71"/>
  <c r="EX25" i="98"/>
  <c r="ET25" i="145"/>
  <c r="ET25" i="144"/>
  <c r="ET25" i="143"/>
  <c r="ET25" i="142"/>
  <c r="ET25" i="75"/>
  <c r="ET25" i="141"/>
  <c r="ET25" i="81"/>
  <c r="ET25" i="99"/>
  <c r="ET25" i="72"/>
  <c r="ET25" i="18"/>
  <c r="ET25" i="71"/>
  <c r="ET25" i="98"/>
  <c r="EP25" i="145"/>
  <c r="EP25" i="144"/>
  <c r="EP25" i="143"/>
  <c r="EP25" i="142"/>
  <c r="EP25" i="75"/>
  <c r="EP25" i="81"/>
  <c r="EP25" i="99"/>
  <c r="EP25" i="141"/>
  <c r="EP25" i="72"/>
  <c r="EP25" i="18"/>
  <c r="EP25" i="71"/>
  <c r="EP25" i="98"/>
  <c r="EL25" i="145"/>
  <c r="EL25" i="144"/>
  <c r="EL25" i="143"/>
  <c r="EL25" i="142"/>
  <c r="EL25" i="81"/>
  <c r="EL25" i="75"/>
  <c r="EL25" i="99"/>
  <c r="EL25" i="141"/>
  <c r="EL25" i="72"/>
  <c r="EL25" i="18"/>
  <c r="EL25" i="71"/>
  <c r="EL25" i="98"/>
  <c r="EH25" i="145"/>
  <c r="EH25" i="144"/>
  <c r="EH25" i="143"/>
  <c r="EH25" i="142"/>
  <c r="EH25" i="81"/>
  <c r="EH25" i="141"/>
  <c r="EH25" i="99"/>
  <c r="EH25" i="72"/>
  <c r="EH25" i="75"/>
  <c r="EH25" i="18"/>
  <c r="EH25" i="71"/>
  <c r="EH25" i="98"/>
  <c r="HN23" i="142"/>
  <c r="HN23" i="18"/>
  <c r="HN23" i="98"/>
  <c r="HI23" i="145"/>
  <c r="HI23" i="144"/>
  <c r="HI23" i="143"/>
  <c r="HI23" i="142"/>
  <c r="HI23" i="141"/>
  <c r="HI23" i="75"/>
  <c r="HI23" i="99"/>
  <c r="HI23" i="81"/>
  <c r="HI23" i="18"/>
  <c r="HI23" i="72"/>
  <c r="HI23" i="71"/>
  <c r="HI23" i="98"/>
  <c r="HE23" i="145"/>
  <c r="HE23" i="144"/>
  <c r="HE23" i="143"/>
  <c r="HE23" i="141"/>
  <c r="HE23" i="75"/>
  <c r="HE23" i="142"/>
  <c r="HE23" i="99"/>
  <c r="HE23" i="81"/>
  <c r="HE23" i="18"/>
  <c r="HE23" i="72"/>
  <c r="HE23" i="71"/>
  <c r="HE23" i="98"/>
  <c r="HA23" i="145"/>
  <c r="HA23" i="144"/>
  <c r="HA23" i="143"/>
  <c r="HA23" i="142"/>
  <c r="HA23" i="141"/>
  <c r="HA23" i="75"/>
  <c r="HA23" i="99"/>
  <c r="HA23" i="81"/>
  <c r="HA23" i="18"/>
  <c r="HA23" i="72"/>
  <c r="HA23" i="71"/>
  <c r="HA23" i="98"/>
  <c r="GW23" i="145"/>
  <c r="GW23" i="144"/>
  <c r="GW23" i="143"/>
  <c r="GW23" i="142"/>
  <c r="GW23" i="141"/>
  <c r="GW23" i="75"/>
  <c r="GW23" i="99"/>
  <c r="GW23" i="81"/>
  <c r="GW23" i="18"/>
  <c r="GW23" i="72"/>
  <c r="GW23" i="71"/>
  <c r="GW23" i="98"/>
  <c r="GS23" i="145"/>
  <c r="GS23" i="144"/>
  <c r="GS23" i="143"/>
  <c r="GS23" i="142"/>
  <c r="GS23" i="141"/>
  <c r="GS23" i="81"/>
  <c r="GS23" i="99"/>
  <c r="GS23" i="18"/>
  <c r="GS23" i="75"/>
  <c r="GS23" i="72"/>
  <c r="GS23" i="71"/>
  <c r="GS23" i="98"/>
  <c r="GO23" i="145"/>
  <c r="GO23" i="144"/>
  <c r="GO23" i="143"/>
  <c r="GO23" i="142"/>
  <c r="GO23" i="141"/>
  <c r="GO23" i="81"/>
  <c r="GO23" i="75"/>
  <c r="GO23" i="99"/>
  <c r="GO23" i="72"/>
  <c r="GO23" i="18"/>
  <c r="GO23" i="71"/>
  <c r="GO23" i="98"/>
  <c r="GK23" i="145"/>
  <c r="GK23" i="144"/>
  <c r="GK23" i="143"/>
  <c r="GK23" i="142"/>
  <c r="GK23" i="141"/>
  <c r="GK23" i="81"/>
  <c r="GK23" i="75"/>
  <c r="GK23" i="99"/>
  <c r="GK23" i="72"/>
  <c r="GK23" i="18"/>
  <c r="GK23" i="71"/>
  <c r="GK23" i="98"/>
  <c r="GG23" i="145"/>
  <c r="GG23" i="144"/>
  <c r="GG23" i="143"/>
  <c r="GG23" i="142"/>
  <c r="GG23" i="141"/>
  <c r="GG23" i="75"/>
  <c r="GG23" i="81"/>
  <c r="GG23" i="99"/>
  <c r="GG23" i="72"/>
  <c r="GG23" i="18"/>
  <c r="GG23" i="71"/>
  <c r="GG23" i="98"/>
  <c r="GC23" i="145"/>
  <c r="GC23" i="144"/>
  <c r="GC23" i="143"/>
  <c r="GC23" i="142"/>
  <c r="GC23" i="141"/>
  <c r="GC23" i="81"/>
  <c r="GC23" i="99"/>
  <c r="GC23" i="72"/>
  <c r="GC23" i="18"/>
  <c r="GC23" i="75"/>
  <c r="GC23" i="71"/>
  <c r="GC23" i="98"/>
  <c r="FY23" i="145"/>
  <c r="FY23" i="144"/>
  <c r="FY23" i="143"/>
  <c r="FY23" i="142"/>
  <c r="FY23" i="141"/>
  <c r="FY23" i="81"/>
  <c r="FY23" i="75"/>
  <c r="FY23" i="99"/>
  <c r="FY23" i="72"/>
  <c r="FY23" i="18"/>
  <c r="FY23" i="71"/>
  <c r="FY23" i="98"/>
  <c r="FU23" i="145"/>
  <c r="FU23" i="144"/>
  <c r="FU23" i="143"/>
  <c r="FU23" i="142"/>
  <c r="FU23" i="141"/>
  <c r="FU23" i="81"/>
  <c r="FU23" i="75"/>
  <c r="FU23" i="99"/>
  <c r="FU23" i="72"/>
  <c r="FU23" i="18"/>
  <c r="FU23" i="71"/>
  <c r="FU23" i="98"/>
  <c r="FQ23" i="144"/>
  <c r="FQ23" i="145"/>
  <c r="FQ23" i="143"/>
  <c r="FQ23" i="142"/>
  <c r="FQ23" i="141"/>
  <c r="FQ23" i="75"/>
  <c r="FQ23" i="81"/>
  <c r="FQ23" i="99"/>
  <c r="FQ23" i="72"/>
  <c r="FQ23" i="18"/>
  <c r="FQ23" i="71"/>
  <c r="FQ23" i="98"/>
  <c r="FM23" i="144"/>
  <c r="FM23" i="143"/>
  <c r="FM23" i="142"/>
  <c r="FM23" i="145"/>
  <c r="FM23" i="141"/>
  <c r="FM23" i="81"/>
  <c r="FM23" i="99"/>
  <c r="FM23" i="75"/>
  <c r="FM23" i="72"/>
  <c r="FM23" i="18"/>
  <c r="FM23" i="71"/>
  <c r="FM23" i="98"/>
  <c r="FI23" i="144"/>
  <c r="FI23" i="145"/>
  <c r="FI23" i="143"/>
  <c r="FI23" i="142"/>
  <c r="FI23" i="141"/>
  <c r="FI23" i="81"/>
  <c r="FI23" i="75"/>
  <c r="FI23" i="99"/>
  <c r="FI23" i="72"/>
  <c r="FI23" i="18"/>
  <c r="FI23" i="71"/>
  <c r="FI23" i="98"/>
  <c r="FE23" i="144"/>
  <c r="FE23" i="145"/>
  <c r="FE23" i="143"/>
  <c r="FE23" i="142"/>
  <c r="FE23" i="141"/>
  <c r="FE23" i="81"/>
  <c r="FE23" i="75"/>
  <c r="FE23" i="99"/>
  <c r="FE23" i="72"/>
  <c r="FE23" i="18"/>
  <c r="FE23" i="71"/>
  <c r="FE23" i="98"/>
  <c r="FA23" i="144"/>
  <c r="FA23" i="145"/>
  <c r="FA23" i="143"/>
  <c r="FA23" i="142"/>
  <c r="FA23" i="141"/>
  <c r="FA23" i="75"/>
  <c r="FA23" i="81"/>
  <c r="FA23" i="99"/>
  <c r="FA23" i="72"/>
  <c r="FA23" i="18"/>
  <c r="FA23" i="71"/>
  <c r="FA23" i="98"/>
  <c r="EW23" i="144"/>
  <c r="EW23" i="143"/>
  <c r="EW23" i="142"/>
  <c r="EW23" i="145"/>
  <c r="EW23" i="141"/>
  <c r="EW23" i="81"/>
  <c r="EW23" i="99"/>
  <c r="EW23" i="72"/>
  <c r="EW23" i="18"/>
  <c r="EW23" i="75"/>
  <c r="EW23" i="71"/>
  <c r="EW23" i="98"/>
  <c r="ES23" i="144"/>
  <c r="ES23" i="145"/>
  <c r="ES23" i="143"/>
  <c r="ES23" i="142"/>
  <c r="ES23" i="141"/>
  <c r="ES23" i="81"/>
  <c r="ES23" i="75"/>
  <c r="ES23" i="99"/>
  <c r="ES23" i="72"/>
  <c r="ES23" i="18"/>
  <c r="ES23" i="71"/>
  <c r="ES23" i="98"/>
  <c r="EO23" i="144"/>
  <c r="EO23" i="145"/>
  <c r="EO23" i="143"/>
  <c r="EO23" i="142"/>
  <c r="EO23" i="141"/>
  <c r="EO23" i="81"/>
  <c r="EO23" i="75"/>
  <c r="EO23" i="99"/>
  <c r="EO23" i="72"/>
  <c r="EO23" i="18"/>
  <c r="EO23" i="71"/>
  <c r="EO23" i="98"/>
  <c r="EK23" i="144"/>
  <c r="EK23" i="145"/>
  <c r="EK23" i="143"/>
  <c r="EK23" i="142"/>
  <c r="EK23" i="141"/>
  <c r="EK23" i="75"/>
  <c r="EK23" i="81"/>
  <c r="EK23" i="99"/>
  <c r="EK23" i="72"/>
  <c r="EK23" i="18"/>
  <c r="EK23" i="71"/>
  <c r="EK23" i="98"/>
  <c r="EG23" i="144"/>
  <c r="EG23" i="143"/>
  <c r="EG23" i="145"/>
  <c r="EG23" i="142"/>
  <c r="EG23" i="141"/>
  <c r="EG23" i="75"/>
  <c r="EG23" i="81"/>
  <c r="EG23" i="99"/>
  <c r="EG23" i="72"/>
  <c r="EG23" i="18"/>
  <c r="EG23" i="71"/>
  <c r="EG23" i="98"/>
  <c r="HM22" i="144"/>
  <c r="HM22" i="143"/>
  <c r="HM22" i="145"/>
  <c r="HM22" i="142"/>
  <c r="HM22" i="141"/>
  <c r="HM22" i="99"/>
  <c r="HM22" i="81"/>
  <c r="HM22" i="75"/>
  <c r="HM22" i="72"/>
  <c r="HM22" i="18"/>
  <c r="HM22" i="71"/>
  <c r="HM22" i="98"/>
  <c r="HI22" i="144"/>
  <c r="HI22" i="145"/>
  <c r="HI22" i="143"/>
  <c r="HI22" i="142"/>
  <c r="HI22" i="141"/>
  <c r="HI22" i="99"/>
  <c r="HI22" i="75"/>
  <c r="HI22" i="81"/>
  <c r="HI22" i="72"/>
  <c r="HI22" i="18"/>
  <c r="HI22" i="71"/>
  <c r="HI22" i="98"/>
  <c r="HE22" i="145"/>
  <c r="HE22" i="144"/>
  <c r="HE22" i="143"/>
  <c r="HE22" i="142"/>
  <c r="HE22" i="141"/>
  <c r="HE22" i="75"/>
  <c r="HE22" i="99"/>
  <c r="HE22" i="81"/>
  <c r="HE22" i="72"/>
  <c r="HE22" i="18"/>
  <c r="HE22" i="71"/>
  <c r="HE22" i="98"/>
  <c r="HA22" i="145"/>
  <c r="HA22" i="144"/>
  <c r="HA22" i="143"/>
  <c r="HA22" i="141"/>
  <c r="HA22" i="142"/>
  <c r="HA22" i="99"/>
  <c r="HA22" i="81"/>
  <c r="HA22" i="75"/>
  <c r="HA22" i="72"/>
  <c r="HA22" i="18"/>
  <c r="HA22" i="71"/>
  <c r="HA22" i="98"/>
  <c r="GW22" i="144"/>
  <c r="GW22" i="145"/>
  <c r="GW22" i="143"/>
  <c r="GW22" i="141"/>
  <c r="GW22" i="142"/>
  <c r="GW22" i="75"/>
  <c r="GW22" i="99"/>
  <c r="GW22" i="81"/>
  <c r="GW22" i="72"/>
  <c r="GW22" i="18"/>
  <c r="GW22" i="71"/>
  <c r="GW22" i="98"/>
  <c r="GS22" i="144"/>
  <c r="GS22" i="145"/>
  <c r="GS22" i="143"/>
  <c r="GS22" i="142"/>
  <c r="GS22" i="75"/>
  <c r="GS22" i="141"/>
  <c r="GS22" i="99"/>
  <c r="GS22" i="81"/>
  <c r="GS22" i="72"/>
  <c r="GS22" i="18"/>
  <c r="GS22" i="71"/>
  <c r="GS22" i="98"/>
  <c r="GO22" i="145"/>
  <c r="GO22" i="144"/>
  <c r="GO22" i="143"/>
  <c r="GO22" i="75"/>
  <c r="GO22" i="141"/>
  <c r="GO22" i="142"/>
  <c r="GO22" i="99"/>
  <c r="GO22" i="81"/>
  <c r="GO22" i="72"/>
  <c r="GO22" i="18"/>
  <c r="GO22" i="71"/>
  <c r="GO22" i="98"/>
  <c r="GK22" i="145"/>
  <c r="GK22" i="144"/>
  <c r="GK22" i="143"/>
  <c r="GK22" i="75"/>
  <c r="GK22" i="142"/>
  <c r="GK22" i="141"/>
  <c r="GK22" i="99"/>
  <c r="GK22" i="81"/>
  <c r="GK22" i="72"/>
  <c r="GK22" i="18"/>
  <c r="GK22" i="71"/>
  <c r="GK22" i="98"/>
  <c r="GG22" i="144"/>
  <c r="GG22" i="143"/>
  <c r="GG22" i="145"/>
  <c r="GG22" i="142"/>
  <c r="GG22" i="75"/>
  <c r="GG22" i="141"/>
  <c r="GG22" i="99"/>
  <c r="GG22" i="81"/>
  <c r="GG22" i="72"/>
  <c r="GG22" i="18"/>
  <c r="GG22" i="71"/>
  <c r="GG22" i="98"/>
  <c r="GC22" i="144"/>
  <c r="GC22" i="145"/>
  <c r="GC22" i="143"/>
  <c r="GC22" i="142"/>
  <c r="GC22" i="75"/>
  <c r="GC22" i="141"/>
  <c r="GC22" i="99"/>
  <c r="GC22" i="81"/>
  <c r="GC22" i="72"/>
  <c r="GC22" i="18"/>
  <c r="GC22" i="71"/>
  <c r="GC22" i="98"/>
  <c r="FY22" i="145"/>
  <c r="FY22" i="144"/>
  <c r="FY22" i="143"/>
  <c r="FY22" i="75"/>
  <c r="FY22" i="141"/>
  <c r="FY22" i="99"/>
  <c r="FY22" i="81"/>
  <c r="FY22" i="72"/>
  <c r="FY22" i="142"/>
  <c r="FY22" i="18"/>
  <c r="FY22" i="71"/>
  <c r="FY22" i="98"/>
  <c r="FU22" i="145"/>
  <c r="FU22" i="143"/>
  <c r="FU22" i="144"/>
  <c r="FU22" i="75"/>
  <c r="FU22" i="142"/>
  <c r="FU22" i="141"/>
  <c r="FU22" i="99"/>
  <c r="FU22" i="81"/>
  <c r="FU22" i="72"/>
  <c r="FU22" i="18"/>
  <c r="FU22" i="71"/>
  <c r="FU22" i="98"/>
  <c r="FQ22" i="145"/>
  <c r="FQ22" i="143"/>
  <c r="FQ22" i="144"/>
  <c r="FQ22" i="75"/>
  <c r="FQ22" i="141"/>
  <c r="FQ22" i="99"/>
  <c r="FQ22" i="142"/>
  <c r="FQ22" i="81"/>
  <c r="FQ22" i="72"/>
  <c r="FQ22" i="18"/>
  <c r="FQ22" i="71"/>
  <c r="FQ22" i="98"/>
  <c r="FM22" i="145"/>
  <c r="FM22" i="143"/>
  <c r="FM22" i="144"/>
  <c r="FM22" i="75"/>
  <c r="FM22" i="142"/>
  <c r="FM22" i="141"/>
  <c r="FM22" i="99"/>
  <c r="FM22" i="81"/>
  <c r="FM22" i="72"/>
  <c r="FM22" i="18"/>
  <c r="FM22" i="71"/>
  <c r="FM22" i="98"/>
  <c r="FI22" i="145"/>
  <c r="FI22" i="144"/>
  <c r="FI22" i="143"/>
  <c r="FI22" i="142"/>
  <c r="FI22" i="75"/>
  <c r="FI22" i="141"/>
  <c r="FI22" i="99"/>
  <c r="FI22" i="81"/>
  <c r="FI22" i="72"/>
  <c r="FI22" i="18"/>
  <c r="FI22" i="71"/>
  <c r="FI22" i="98"/>
  <c r="FE22" i="145"/>
  <c r="FE22" i="143"/>
  <c r="FE22" i="144"/>
  <c r="FE22" i="142"/>
  <c r="FE22" i="75"/>
  <c r="FE22" i="141"/>
  <c r="FE22" i="99"/>
  <c r="FE22" i="81"/>
  <c r="FE22" i="72"/>
  <c r="FE22" i="18"/>
  <c r="FE22" i="71"/>
  <c r="FE22" i="98"/>
  <c r="FA22" i="145"/>
  <c r="FA22" i="143"/>
  <c r="FA22" i="144"/>
  <c r="FA22" i="75"/>
  <c r="FA22" i="141"/>
  <c r="FA22" i="142"/>
  <c r="FA22" i="99"/>
  <c r="FA22" i="81"/>
  <c r="FA22" i="72"/>
  <c r="FA22" i="18"/>
  <c r="FA22" i="71"/>
  <c r="FA22" i="98"/>
  <c r="EW22" i="145"/>
  <c r="EW22" i="143"/>
  <c r="EW22" i="144"/>
  <c r="EW22" i="75"/>
  <c r="EW22" i="142"/>
  <c r="EW22" i="141"/>
  <c r="EW22" i="99"/>
  <c r="EW22" i="81"/>
  <c r="EW22" i="18"/>
  <c r="EW22" i="72"/>
  <c r="EW22" i="71"/>
  <c r="EW22" i="98"/>
  <c r="ES22" i="145"/>
  <c r="ES22" i="144"/>
  <c r="ES22" i="143"/>
  <c r="ES22" i="142"/>
  <c r="ES22" i="75"/>
  <c r="ES22" i="141"/>
  <c r="ES22" i="99"/>
  <c r="ES22" i="81"/>
  <c r="ES22" i="18"/>
  <c r="ES22" i="72"/>
  <c r="ES22" i="71"/>
  <c r="ES22" i="98"/>
  <c r="EO22" i="145"/>
  <c r="EO22" i="143"/>
  <c r="EO22" i="144"/>
  <c r="EO22" i="142"/>
  <c r="EO22" i="75"/>
  <c r="EO22" i="141"/>
  <c r="EO22" i="99"/>
  <c r="EO22" i="81"/>
  <c r="EO22" i="18"/>
  <c r="EO22" i="72"/>
  <c r="EO22" i="71"/>
  <c r="EO22" i="98"/>
  <c r="EK22" i="145"/>
  <c r="EK22" i="143"/>
  <c r="EK22" i="144"/>
  <c r="EK22" i="141"/>
  <c r="EK22" i="75"/>
  <c r="EK22" i="99"/>
  <c r="EK22" i="81"/>
  <c r="EK22" i="18"/>
  <c r="EK22" i="142"/>
  <c r="EK22" i="72"/>
  <c r="EK22" i="71"/>
  <c r="EK22" i="98"/>
  <c r="EG22" i="145"/>
  <c r="EG22" i="143"/>
  <c r="EG22" i="144"/>
  <c r="EG22" i="142"/>
  <c r="EG22" i="141"/>
  <c r="EG22" i="99"/>
  <c r="EG22" i="81"/>
  <c r="EG22" i="75"/>
  <c r="EG22" i="18"/>
  <c r="EG22" i="72"/>
  <c r="EG22" i="71"/>
  <c r="EG22" i="98"/>
  <c r="HM21" i="145"/>
  <c r="HM21" i="144"/>
  <c r="HM21" i="143"/>
  <c r="HM21" i="141"/>
  <c r="HM21" i="75"/>
  <c r="HM21" i="142"/>
  <c r="HM21" i="99"/>
  <c r="HM21" i="81"/>
  <c r="HM21" i="72"/>
  <c r="HM21" i="18"/>
  <c r="HM21" i="71"/>
  <c r="HM21" i="98"/>
  <c r="HI21" i="145"/>
  <c r="HI21" i="144"/>
  <c r="HI21" i="143"/>
  <c r="HI21" i="141"/>
  <c r="HI21" i="75"/>
  <c r="HI21" i="142"/>
  <c r="HI21" i="99"/>
  <c r="HI21" i="81"/>
  <c r="HI21" i="72"/>
  <c r="HI21" i="18"/>
  <c r="HI21" i="71"/>
  <c r="HI21" i="98"/>
  <c r="HE21" i="145"/>
  <c r="HE21" i="144"/>
  <c r="HE21" i="143"/>
  <c r="HE21" i="142"/>
  <c r="HE21" i="75"/>
  <c r="HE21" i="99"/>
  <c r="HE21" i="141"/>
  <c r="HE21" i="81"/>
  <c r="HE21" i="72"/>
  <c r="HE21" i="18"/>
  <c r="HE21" i="71"/>
  <c r="HE21" i="98"/>
  <c r="HA21" i="145"/>
  <c r="HA21" i="144"/>
  <c r="HA21" i="143"/>
  <c r="HA21" i="142"/>
  <c r="HA21" i="75"/>
  <c r="HA21" i="99"/>
  <c r="HA21" i="141"/>
  <c r="HA21" i="81"/>
  <c r="HA21" i="72"/>
  <c r="HA21" i="18"/>
  <c r="HA21" i="71"/>
  <c r="HA21" i="98"/>
  <c r="GW21" i="145"/>
  <c r="GW21" i="144"/>
  <c r="GW21" i="143"/>
  <c r="GW21" i="142"/>
  <c r="GW21" i="141"/>
  <c r="GW21" i="99"/>
  <c r="GW21" i="75"/>
  <c r="GW21" i="81"/>
  <c r="GW21" i="72"/>
  <c r="GW21" i="18"/>
  <c r="GW21" i="71"/>
  <c r="GW21" i="98"/>
  <c r="GS21" i="145"/>
  <c r="GS21" i="144"/>
  <c r="GS21" i="143"/>
  <c r="GS21" i="142"/>
  <c r="GS21" i="141"/>
  <c r="GS21" i="75"/>
  <c r="GS21" i="99"/>
  <c r="GS21" i="81"/>
  <c r="GS21" i="72"/>
  <c r="GS21" i="18"/>
  <c r="GS21" i="71"/>
  <c r="GS21" i="98"/>
  <c r="GO21" i="145"/>
  <c r="GO21" i="144"/>
  <c r="GO21" i="143"/>
  <c r="GO21" i="142"/>
  <c r="GO21" i="141"/>
  <c r="GO21" i="99"/>
  <c r="GO21" i="81"/>
  <c r="GO21" i="18"/>
  <c r="GO21" i="75"/>
  <c r="GO21" i="72"/>
  <c r="GO21" i="71"/>
  <c r="GO21" i="98"/>
  <c r="GK21" i="145"/>
  <c r="GK21" i="144"/>
  <c r="GK21" i="143"/>
  <c r="GK21" i="142"/>
  <c r="GK21" i="141"/>
  <c r="GK21" i="75"/>
  <c r="GK21" i="99"/>
  <c r="GK21" i="81"/>
  <c r="GK21" i="18"/>
  <c r="GK21" i="72"/>
  <c r="GK21" i="71"/>
  <c r="GK21" i="98"/>
  <c r="GG21" i="145"/>
  <c r="GG21" i="144"/>
  <c r="GG21" i="143"/>
  <c r="GG21" i="142"/>
  <c r="GG21" i="141"/>
  <c r="GG21" i="75"/>
  <c r="GG21" i="99"/>
  <c r="GG21" i="81"/>
  <c r="GG21" i="18"/>
  <c r="GG21" i="72"/>
  <c r="GG21" i="71"/>
  <c r="GG21" i="98"/>
  <c r="GC21" i="145"/>
  <c r="GC21" i="144"/>
  <c r="GC21" i="143"/>
  <c r="GC21" i="142"/>
  <c r="GC21" i="141"/>
  <c r="GC21" i="75"/>
  <c r="GC21" i="99"/>
  <c r="GC21" i="81"/>
  <c r="GC21" i="18"/>
  <c r="GC21" i="72"/>
  <c r="GC21" i="71"/>
  <c r="GC21" i="98"/>
  <c r="FY21" i="145"/>
  <c r="FY21" i="144"/>
  <c r="FY21" i="143"/>
  <c r="FY21" i="142"/>
  <c r="FY21" i="141"/>
  <c r="FY21" i="99"/>
  <c r="FY21" i="81"/>
  <c r="FY21" i="18"/>
  <c r="FY21" i="75"/>
  <c r="FY21" i="72"/>
  <c r="FY21" i="71"/>
  <c r="FY21" i="98"/>
  <c r="FU21" i="145"/>
  <c r="FU21" i="144"/>
  <c r="FU21" i="143"/>
  <c r="FU21" i="142"/>
  <c r="FU21" i="141"/>
  <c r="FU21" i="75"/>
  <c r="FU21" i="99"/>
  <c r="FU21" i="81"/>
  <c r="FU21" i="18"/>
  <c r="FU21" i="72"/>
  <c r="FU21" i="71"/>
  <c r="FU21" i="98"/>
  <c r="FQ21" i="145"/>
  <c r="FQ21" i="144"/>
  <c r="FQ21" i="143"/>
  <c r="FQ21" i="142"/>
  <c r="FQ21" i="141"/>
  <c r="FQ21" i="75"/>
  <c r="FQ21" i="99"/>
  <c r="FQ21" i="81"/>
  <c r="FQ21" i="18"/>
  <c r="FQ21" i="72"/>
  <c r="FQ21" i="71"/>
  <c r="FQ21" i="98"/>
  <c r="FM21" i="145"/>
  <c r="FM21" i="144"/>
  <c r="FM21" i="143"/>
  <c r="FM21" i="142"/>
  <c r="FM21" i="141"/>
  <c r="FM21" i="75"/>
  <c r="FM21" i="99"/>
  <c r="FM21" i="81"/>
  <c r="FM21" i="18"/>
  <c r="FM21" i="72"/>
  <c r="FM21" i="71"/>
  <c r="FM21" i="98"/>
  <c r="FI21" i="145"/>
  <c r="FI21" i="144"/>
  <c r="FI21" i="143"/>
  <c r="FI21" i="142"/>
  <c r="FI21" i="141"/>
  <c r="FI21" i="99"/>
  <c r="FI21" i="81"/>
  <c r="FI21" i="75"/>
  <c r="FI21" i="72"/>
  <c r="FI21" i="18"/>
  <c r="FI21" i="71"/>
  <c r="FI21" i="98"/>
  <c r="FE21" i="145"/>
  <c r="FE21" i="144"/>
  <c r="FE21" i="143"/>
  <c r="FE21" i="142"/>
  <c r="FE21" i="141"/>
  <c r="FE21" i="75"/>
  <c r="FE21" i="99"/>
  <c r="FE21" i="81"/>
  <c r="FE21" i="72"/>
  <c r="FE21" i="18"/>
  <c r="FE21" i="71"/>
  <c r="FE21" i="98"/>
  <c r="FA21" i="145"/>
  <c r="FA21" i="144"/>
  <c r="FA21" i="143"/>
  <c r="FA21" i="142"/>
  <c r="FA21" i="141"/>
  <c r="FA21" i="75"/>
  <c r="FA21" i="99"/>
  <c r="FA21" i="81"/>
  <c r="FA21" i="72"/>
  <c r="FA21" i="18"/>
  <c r="FA21" i="71"/>
  <c r="FA21" i="98"/>
  <c r="EW21" i="145"/>
  <c r="EW21" i="144"/>
  <c r="EW21" i="143"/>
  <c r="EW21" i="142"/>
  <c r="EW21" i="141"/>
  <c r="EW21" i="75"/>
  <c r="EW21" i="99"/>
  <c r="EW21" i="81"/>
  <c r="EW21" i="72"/>
  <c r="EW21" i="18"/>
  <c r="EW21" i="71"/>
  <c r="EW21" i="98"/>
  <c r="ES21" i="145"/>
  <c r="ES21" i="144"/>
  <c r="ES21" i="143"/>
  <c r="ES21" i="142"/>
  <c r="ES21" i="141"/>
  <c r="ES21" i="99"/>
  <c r="ES21" i="81"/>
  <c r="ES21" i="72"/>
  <c r="ES21" i="18"/>
  <c r="ES21" i="75"/>
  <c r="ES21" i="71"/>
  <c r="ES21" i="98"/>
  <c r="EO21" i="145"/>
  <c r="EO21" i="144"/>
  <c r="EO21" i="143"/>
  <c r="EO21" i="142"/>
  <c r="EO21" i="141"/>
  <c r="EO21" i="75"/>
  <c r="EO21" i="99"/>
  <c r="EO21" i="81"/>
  <c r="EO21" i="72"/>
  <c r="EO21" i="18"/>
  <c r="EO21" i="71"/>
  <c r="EO21" i="98"/>
  <c r="EK21" i="145"/>
  <c r="EK21" i="144"/>
  <c r="EK21" i="143"/>
  <c r="EK21" i="142"/>
  <c r="EK21" i="141"/>
  <c r="EK21" i="75"/>
  <c r="EK21" i="99"/>
  <c r="EK21" i="81"/>
  <c r="EK21" i="72"/>
  <c r="EK21" i="18"/>
  <c r="EK21" i="71"/>
  <c r="EK21" i="98"/>
  <c r="EG21" i="145"/>
  <c r="EG21" i="144"/>
  <c r="EG21" i="143"/>
  <c r="EG21" i="142"/>
  <c r="EG21" i="141"/>
  <c r="EG21" i="75"/>
  <c r="EG21" i="99"/>
  <c r="EG21" i="81"/>
  <c r="EG21" i="72"/>
  <c r="EG21" i="18"/>
  <c r="EG21" i="71"/>
  <c r="EG21" i="98"/>
  <c r="HM20" i="144"/>
  <c r="HM20" i="145"/>
  <c r="HM20" i="143"/>
  <c r="HM20" i="142"/>
  <c r="HM20" i="75"/>
  <c r="HM20" i="141"/>
  <c r="HM20" i="99"/>
  <c r="HM20" i="81"/>
  <c r="HM20" i="18"/>
  <c r="HM20" i="72"/>
  <c r="HM20" i="71"/>
  <c r="HM20" i="98"/>
  <c r="HI20" i="145"/>
  <c r="HI20" i="144"/>
  <c r="HI20" i="143"/>
  <c r="HI20" i="142"/>
  <c r="HI20" i="75"/>
  <c r="HI20" i="141"/>
  <c r="HI20" i="99"/>
  <c r="HI20" i="18"/>
  <c r="HI20" i="81"/>
  <c r="HI20" i="72"/>
  <c r="HI20" i="71"/>
  <c r="HI20" i="98"/>
  <c r="HE20" i="145"/>
  <c r="HE20" i="144"/>
  <c r="HE20" i="143"/>
  <c r="HE20" i="142"/>
  <c r="HE20" i="75"/>
  <c r="HE20" i="141"/>
  <c r="HE20" i="99"/>
  <c r="HE20" i="81"/>
  <c r="HE20" i="18"/>
  <c r="HE20" i="72"/>
  <c r="HE20" i="71"/>
  <c r="HE20" i="98"/>
  <c r="HA20" i="144"/>
  <c r="HA20" i="143"/>
  <c r="HA20" i="145"/>
  <c r="HA20" i="142"/>
  <c r="HA20" i="75"/>
  <c r="HA20" i="141"/>
  <c r="HA20" i="99"/>
  <c r="HA20" i="81"/>
  <c r="HA20" i="18"/>
  <c r="HA20" i="72"/>
  <c r="HA20" i="71"/>
  <c r="HA20" i="98"/>
  <c r="GW20" i="144"/>
  <c r="GW20" i="145"/>
  <c r="GW20" i="143"/>
  <c r="GW20" i="142"/>
  <c r="GW20" i="75"/>
  <c r="GW20" i="141"/>
  <c r="GW20" i="99"/>
  <c r="GW20" i="81"/>
  <c r="GW20" i="18"/>
  <c r="GW20" i="72"/>
  <c r="GW20" i="71"/>
  <c r="GW20" i="98"/>
  <c r="GS20" i="145"/>
  <c r="GS20" i="144"/>
  <c r="GS20" i="143"/>
  <c r="GS20" i="142"/>
  <c r="GS20" i="75"/>
  <c r="GS20" i="141"/>
  <c r="GS20" i="99"/>
  <c r="GS20" i="18"/>
  <c r="GS20" i="81"/>
  <c r="GS20" i="72"/>
  <c r="GS20" i="71"/>
  <c r="GS20" i="98"/>
  <c r="GO20" i="145"/>
  <c r="GO20" i="144"/>
  <c r="GO20" i="143"/>
  <c r="GO20" i="142"/>
  <c r="GO20" i="75"/>
  <c r="GO20" i="141"/>
  <c r="GO20" i="99"/>
  <c r="GO20" i="81"/>
  <c r="GO20" i="18"/>
  <c r="GO20" i="72"/>
  <c r="GO20" i="71"/>
  <c r="GO20" i="98"/>
  <c r="GK20" i="144"/>
  <c r="GK20" i="143"/>
  <c r="GK20" i="145"/>
  <c r="GK20" i="142"/>
  <c r="GK20" i="75"/>
  <c r="GK20" i="141"/>
  <c r="GK20" i="99"/>
  <c r="GK20" i="81"/>
  <c r="GK20" i="18"/>
  <c r="GK20" i="72"/>
  <c r="GK20" i="71"/>
  <c r="GK20" i="98"/>
  <c r="GG20" i="144"/>
  <c r="GG20" i="145"/>
  <c r="GG20" i="143"/>
  <c r="GG20" i="142"/>
  <c r="GG20" i="75"/>
  <c r="GG20" i="141"/>
  <c r="GG20" i="99"/>
  <c r="GG20" i="81"/>
  <c r="GG20" i="18"/>
  <c r="GG20" i="72"/>
  <c r="GG20" i="71"/>
  <c r="GG20" i="98"/>
  <c r="GC20" i="145"/>
  <c r="GC20" i="144"/>
  <c r="GC20" i="143"/>
  <c r="GC20" i="142"/>
  <c r="GC20" i="75"/>
  <c r="GC20" i="141"/>
  <c r="GC20" i="99"/>
  <c r="GC20" i="18"/>
  <c r="GC20" i="72"/>
  <c r="GC20" i="81"/>
  <c r="GC20" i="71"/>
  <c r="GC20" i="98"/>
  <c r="FY20" i="145"/>
  <c r="FY20" i="144"/>
  <c r="FY20" i="143"/>
  <c r="FY20" i="142"/>
  <c r="FY20" i="75"/>
  <c r="FY20" i="141"/>
  <c r="FY20" i="99"/>
  <c r="FY20" i="81"/>
  <c r="FY20" i="18"/>
  <c r="FY20" i="72"/>
  <c r="FY20" i="71"/>
  <c r="FY20" i="98"/>
  <c r="FU20" i="144"/>
  <c r="FU20" i="145"/>
  <c r="FU20" i="143"/>
  <c r="FU20" i="142"/>
  <c r="FU20" i="75"/>
  <c r="FU20" i="141"/>
  <c r="FU20" i="99"/>
  <c r="FU20" i="81"/>
  <c r="FU20" i="18"/>
  <c r="FU20" i="72"/>
  <c r="FU20" i="71"/>
  <c r="FU20" i="98"/>
  <c r="FQ20" i="145"/>
  <c r="FQ20" i="144"/>
  <c r="FQ20" i="143"/>
  <c r="FQ20" i="142"/>
  <c r="FQ20" i="75"/>
  <c r="FQ20" i="141"/>
  <c r="FQ20" i="99"/>
  <c r="FQ20" i="81"/>
  <c r="FQ20" i="18"/>
  <c r="FQ20" i="72"/>
  <c r="FQ20" i="71"/>
  <c r="FQ20" i="98"/>
  <c r="FM20" i="145"/>
  <c r="FM20" i="144"/>
  <c r="FM20" i="143"/>
  <c r="FM20" i="142"/>
  <c r="FM20" i="75"/>
  <c r="FM20" i="141"/>
  <c r="FM20" i="99"/>
  <c r="FM20" i="18"/>
  <c r="FM20" i="81"/>
  <c r="FM20" i="72"/>
  <c r="FM20" i="71"/>
  <c r="FM20" i="98"/>
  <c r="FI20" i="145"/>
  <c r="FI20" i="144"/>
  <c r="FI20" i="143"/>
  <c r="FI20" i="142"/>
  <c r="FI20" i="75"/>
  <c r="FI20" i="141"/>
  <c r="FI20" i="99"/>
  <c r="FI20" i="81"/>
  <c r="FI20" i="18"/>
  <c r="FI20" i="72"/>
  <c r="FI20" i="71"/>
  <c r="FI20" i="98"/>
  <c r="FE20" i="145"/>
  <c r="FE20" i="144"/>
  <c r="FE20" i="143"/>
  <c r="FE20" i="142"/>
  <c r="FE20" i="75"/>
  <c r="FE20" i="141"/>
  <c r="FE20" i="99"/>
  <c r="FE20" i="81"/>
  <c r="FE20" i="18"/>
  <c r="FE20" i="72"/>
  <c r="FE20" i="71"/>
  <c r="FE20" i="98"/>
  <c r="FA20" i="145"/>
  <c r="FA20" i="144"/>
  <c r="FA20" i="143"/>
  <c r="FA20" i="142"/>
  <c r="FA20" i="75"/>
  <c r="FA20" i="141"/>
  <c r="FA20" i="99"/>
  <c r="FA20" i="81"/>
  <c r="FA20" i="18"/>
  <c r="FA20" i="72"/>
  <c r="FA20" i="71"/>
  <c r="FA20" i="98"/>
  <c r="EW20" i="145"/>
  <c r="EW20" i="144"/>
  <c r="EW20" i="143"/>
  <c r="EW20" i="142"/>
  <c r="EW20" i="75"/>
  <c r="EW20" i="141"/>
  <c r="EW20" i="99"/>
  <c r="EW20" i="18"/>
  <c r="EW20" i="81"/>
  <c r="EW20" i="72"/>
  <c r="EW20" i="71"/>
  <c r="EW20" i="98"/>
  <c r="ES20" i="145"/>
  <c r="ES20" i="144"/>
  <c r="ES20" i="143"/>
  <c r="ES20" i="142"/>
  <c r="ES20" i="75"/>
  <c r="ES20" i="141"/>
  <c r="ES20" i="99"/>
  <c r="ES20" i="81"/>
  <c r="ES20" i="18"/>
  <c r="ES20" i="72"/>
  <c r="ES20" i="71"/>
  <c r="ES20" i="98"/>
  <c r="EO20" i="145"/>
  <c r="EO20" i="144"/>
  <c r="EO20" i="143"/>
  <c r="EO20" i="142"/>
  <c r="EO20" i="75"/>
  <c r="EO20" i="141"/>
  <c r="EO20" i="99"/>
  <c r="EO20" i="81"/>
  <c r="EO20" i="18"/>
  <c r="EO20" i="72"/>
  <c r="EO20" i="71"/>
  <c r="EO20" i="98"/>
  <c r="EK20" i="145"/>
  <c r="EK20" i="144"/>
  <c r="EK20" i="143"/>
  <c r="EK20" i="142"/>
  <c r="EK20" i="141"/>
  <c r="EK20" i="75"/>
  <c r="EK20" i="99"/>
  <c r="EK20" i="81"/>
  <c r="EK20" i="18"/>
  <c r="EK20" i="72"/>
  <c r="EK20" i="71"/>
  <c r="EK20" i="98"/>
  <c r="EG20" i="145"/>
  <c r="EG20" i="144"/>
  <c r="EG20" i="143"/>
  <c r="EG20" i="142"/>
  <c r="EG20" i="141"/>
  <c r="EG20" i="99"/>
  <c r="EG20" i="75"/>
  <c r="EG20" i="18"/>
  <c r="EG20" i="81"/>
  <c r="EG20" i="72"/>
  <c r="EG20" i="71"/>
  <c r="EG20" i="98"/>
  <c r="HM18" i="145"/>
  <c r="HM18" i="144"/>
  <c r="HM18" i="143"/>
  <c r="HM18" i="141"/>
  <c r="HM18" i="75"/>
  <c r="HM18" i="99"/>
  <c r="HM18" i="81"/>
  <c r="HM18" i="142"/>
  <c r="HM18" i="18"/>
  <c r="HM18" i="72"/>
  <c r="HM18" i="71"/>
  <c r="HM18" i="98"/>
  <c r="HI18" i="145"/>
  <c r="HI18" i="144"/>
  <c r="HI18" i="143"/>
  <c r="HI18" i="141"/>
  <c r="HI18" i="142"/>
  <c r="HI18" i="75"/>
  <c r="HI18" i="99"/>
  <c r="HI18" i="81"/>
  <c r="HI18" i="18"/>
  <c r="HI18" i="72"/>
  <c r="HI18" i="71"/>
  <c r="HI18" i="98"/>
  <c r="HE18" i="145"/>
  <c r="HE18" i="144"/>
  <c r="HE18" i="143"/>
  <c r="HE18" i="142"/>
  <c r="HE18" i="141"/>
  <c r="HE18" i="75"/>
  <c r="HE18" i="99"/>
  <c r="HE18" i="81"/>
  <c r="HE18" i="18"/>
  <c r="HE18" i="72"/>
  <c r="HE18" i="71"/>
  <c r="HE18" i="98"/>
  <c r="HA18" i="145"/>
  <c r="HA18" i="144"/>
  <c r="HA18" i="143"/>
  <c r="HA18" i="142"/>
  <c r="HA18" i="141"/>
  <c r="HA18" i="75"/>
  <c r="HA18" i="99"/>
  <c r="HA18" i="81"/>
  <c r="HA18" i="18"/>
  <c r="HA18" i="72"/>
  <c r="HA18" i="71"/>
  <c r="HA18" i="98"/>
  <c r="GW18" i="145"/>
  <c r="GW18" i="144"/>
  <c r="GW18" i="143"/>
  <c r="GW18" i="142"/>
  <c r="GW18" i="141"/>
  <c r="GW18" i="99"/>
  <c r="GW18" i="81"/>
  <c r="GW18" i="75"/>
  <c r="GW18" i="18"/>
  <c r="GW18" i="72"/>
  <c r="GW18" i="71"/>
  <c r="GW18" i="98"/>
  <c r="GS18" i="145"/>
  <c r="GS18" i="144"/>
  <c r="GS18" i="143"/>
  <c r="GS18" i="142"/>
  <c r="GS18" i="141"/>
  <c r="GS18" i="81"/>
  <c r="GS18" i="75"/>
  <c r="GS18" i="99"/>
  <c r="GS18" i="18"/>
  <c r="GS18" i="72"/>
  <c r="GS18" i="71"/>
  <c r="GS18" i="98"/>
  <c r="GO18" i="145"/>
  <c r="GO18" i="144"/>
  <c r="GO18" i="143"/>
  <c r="GO18" i="142"/>
  <c r="GO18" i="141"/>
  <c r="GO18" i="75"/>
  <c r="GO18" i="81"/>
  <c r="GO18" i="99"/>
  <c r="GO18" i="72"/>
  <c r="GO18" i="18"/>
  <c r="GO18" i="71"/>
  <c r="GO18" i="98"/>
  <c r="GK18" i="145"/>
  <c r="GK18" i="144"/>
  <c r="GK18" i="143"/>
  <c r="GK18" i="142"/>
  <c r="GK18" i="141"/>
  <c r="GK18" i="81"/>
  <c r="GK18" i="99"/>
  <c r="GK18" i="72"/>
  <c r="GK18" i="18"/>
  <c r="GK18" i="75"/>
  <c r="GK18" i="71"/>
  <c r="GK18" i="98"/>
  <c r="GG18" i="145"/>
  <c r="GG18" i="144"/>
  <c r="GG18" i="143"/>
  <c r="GG18" i="142"/>
  <c r="GG18" i="141"/>
  <c r="GG18" i="81"/>
  <c r="GG18" i="75"/>
  <c r="GG18" i="99"/>
  <c r="GG18" i="72"/>
  <c r="GG18" i="18"/>
  <c r="GG18" i="71"/>
  <c r="GG18" i="98"/>
  <c r="GC18" i="145"/>
  <c r="GC18" i="144"/>
  <c r="GC18" i="143"/>
  <c r="GC18" i="142"/>
  <c r="GC18" i="141"/>
  <c r="GC18" i="81"/>
  <c r="GC18" i="75"/>
  <c r="GC18" i="99"/>
  <c r="GC18" i="72"/>
  <c r="GC18" i="18"/>
  <c r="GC18" i="71"/>
  <c r="GC18" i="98"/>
  <c r="FY18" i="145"/>
  <c r="FY18" i="144"/>
  <c r="FY18" i="143"/>
  <c r="FY18" i="142"/>
  <c r="FY18" i="141"/>
  <c r="FY18" i="75"/>
  <c r="FY18" i="81"/>
  <c r="FY18" i="99"/>
  <c r="FY18" i="72"/>
  <c r="FY18" i="18"/>
  <c r="FY18" i="71"/>
  <c r="FY18" i="98"/>
  <c r="FU18" i="145"/>
  <c r="FU18" i="144"/>
  <c r="FU18" i="143"/>
  <c r="FU18" i="142"/>
  <c r="FU18" i="141"/>
  <c r="FU18" i="81"/>
  <c r="FU18" i="99"/>
  <c r="FU18" i="72"/>
  <c r="FU18" i="18"/>
  <c r="FU18" i="75"/>
  <c r="FU18" i="71"/>
  <c r="FU18" i="98"/>
  <c r="FQ18" i="144"/>
  <c r="FQ18" i="145"/>
  <c r="FQ18" i="143"/>
  <c r="FQ18" i="142"/>
  <c r="FQ18" i="141"/>
  <c r="FQ18" i="81"/>
  <c r="FQ18" i="75"/>
  <c r="FQ18" i="99"/>
  <c r="FQ18" i="72"/>
  <c r="FQ18" i="18"/>
  <c r="FQ18" i="71"/>
  <c r="FQ18" i="98"/>
  <c r="FM18" i="144"/>
  <c r="FM18" i="145"/>
  <c r="FM18" i="143"/>
  <c r="FM18" i="142"/>
  <c r="FM18" i="141"/>
  <c r="FM18" i="81"/>
  <c r="FM18" i="75"/>
  <c r="FM18" i="99"/>
  <c r="FM18" i="72"/>
  <c r="FM18" i="18"/>
  <c r="FM18" i="71"/>
  <c r="FM18" i="98"/>
  <c r="FI18" i="144"/>
  <c r="FI18" i="143"/>
  <c r="FI18" i="145"/>
  <c r="FI18" i="142"/>
  <c r="FI18" i="141"/>
  <c r="FI18" i="75"/>
  <c r="FI18" i="81"/>
  <c r="FI18" i="99"/>
  <c r="FI18" i="72"/>
  <c r="FI18" i="18"/>
  <c r="FI18" i="71"/>
  <c r="FI18" i="98"/>
  <c r="FE18" i="144"/>
  <c r="FE18" i="145"/>
  <c r="FE18" i="143"/>
  <c r="FE18" i="142"/>
  <c r="FE18" i="141"/>
  <c r="FE18" i="81"/>
  <c r="FE18" i="99"/>
  <c r="FE18" i="75"/>
  <c r="FE18" i="72"/>
  <c r="FE18" i="18"/>
  <c r="FE18" i="71"/>
  <c r="FE18" i="98"/>
  <c r="FA18" i="144"/>
  <c r="FA18" i="145"/>
  <c r="FA18" i="143"/>
  <c r="FA18" i="142"/>
  <c r="FA18" i="141"/>
  <c r="FA18" i="81"/>
  <c r="FA18" i="75"/>
  <c r="FA18" i="99"/>
  <c r="FA18" i="72"/>
  <c r="FA18" i="18"/>
  <c r="FA18" i="71"/>
  <c r="FA18" i="98"/>
  <c r="EW18" i="144"/>
  <c r="EW18" i="145"/>
  <c r="EW18" i="143"/>
  <c r="EW18" i="142"/>
  <c r="EW18" i="141"/>
  <c r="EW18" i="81"/>
  <c r="EW18" i="75"/>
  <c r="EW18" i="99"/>
  <c r="EW18" i="72"/>
  <c r="EW18" i="18"/>
  <c r="EW18" i="71"/>
  <c r="EW18" i="98"/>
  <c r="ES18" i="144"/>
  <c r="ES18" i="143"/>
  <c r="ES18" i="142"/>
  <c r="ES18" i="141"/>
  <c r="ES18" i="75"/>
  <c r="ES18" i="81"/>
  <c r="ES18" i="145"/>
  <c r="ES18" i="99"/>
  <c r="ES18" i="72"/>
  <c r="ES18" i="18"/>
  <c r="ES18" i="71"/>
  <c r="ES18" i="98"/>
  <c r="EO18" i="144"/>
  <c r="EO18" i="145"/>
  <c r="EO18" i="143"/>
  <c r="EO18" i="142"/>
  <c r="EO18" i="141"/>
  <c r="EO18" i="81"/>
  <c r="EO18" i="99"/>
  <c r="EO18" i="72"/>
  <c r="EO18" i="18"/>
  <c r="EO18" i="75"/>
  <c r="EO18" i="71"/>
  <c r="EO18" i="98"/>
  <c r="EK18" i="144"/>
  <c r="EK18" i="145"/>
  <c r="EK18" i="143"/>
  <c r="EK18" i="142"/>
  <c r="EK18" i="141"/>
  <c r="EK18" i="75"/>
  <c r="EK18" i="81"/>
  <c r="EK18" i="99"/>
  <c r="EK18" i="72"/>
  <c r="EK18" i="18"/>
  <c r="EK18" i="71"/>
  <c r="EK18" i="98"/>
  <c r="EG18" i="144"/>
  <c r="EG18" i="145"/>
  <c r="EG18" i="143"/>
  <c r="EG18" i="142"/>
  <c r="EG18" i="141"/>
  <c r="EG18" i="75"/>
  <c r="EG18" i="81"/>
  <c r="EG18" i="99"/>
  <c r="EG18" i="72"/>
  <c r="EG18" i="18"/>
  <c r="EG18" i="71"/>
  <c r="EG18" i="98"/>
  <c r="HM17" i="145"/>
  <c r="HM17" i="144"/>
  <c r="HM17" i="143"/>
  <c r="HM17" i="142"/>
  <c r="HM17" i="141"/>
  <c r="HM17" i="99"/>
  <c r="HM17" i="81"/>
  <c r="HM17" i="75"/>
  <c r="HM17" i="72"/>
  <c r="HM17" i="18"/>
  <c r="HM17" i="71"/>
  <c r="HM17" i="98"/>
  <c r="HI17" i="145"/>
  <c r="HI17" i="144"/>
  <c r="HI17" i="143"/>
  <c r="HI17" i="142"/>
  <c r="HI17" i="141"/>
  <c r="HI17" i="99"/>
  <c r="HI17" i="81"/>
  <c r="HI17" i="75"/>
  <c r="HI17" i="72"/>
  <c r="HI17" i="18"/>
  <c r="HI17" i="71"/>
  <c r="HI17" i="98"/>
  <c r="HE17" i="144"/>
  <c r="HE17" i="145"/>
  <c r="HE17" i="143"/>
  <c r="HE17" i="142"/>
  <c r="HE17" i="141"/>
  <c r="HE17" i="99"/>
  <c r="HE17" i="75"/>
  <c r="HE17" i="81"/>
  <c r="HE17" i="72"/>
  <c r="HE17" i="18"/>
  <c r="HE17" i="71"/>
  <c r="HE17" i="98"/>
  <c r="HA17" i="144"/>
  <c r="HA17" i="145"/>
  <c r="HA17" i="143"/>
  <c r="HA17" i="141"/>
  <c r="HA17" i="142"/>
  <c r="HA17" i="75"/>
  <c r="HA17" i="99"/>
  <c r="HA17" i="81"/>
  <c r="HA17" i="72"/>
  <c r="HA17" i="18"/>
  <c r="HA17" i="71"/>
  <c r="HA17" i="98"/>
  <c r="GW17" i="145"/>
  <c r="GW17" i="144"/>
  <c r="GW17" i="143"/>
  <c r="GW17" i="141"/>
  <c r="GW17" i="75"/>
  <c r="GW17" i="142"/>
  <c r="GW17" i="99"/>
  <c r="GW17" i="81"/>
  <c r="GW17" i="72"/>
  <c r="GW17" i="18"/>
  <c r="GW17" i="71"/>
  <c r="GW17" i="98"/>
  <c r="GS17" i="145"/>
  <c r="GS17" i="144"/>
  <c r="GS17" i="143"/>
  <c r="GS17" i="142"/>
  <c r="GS17" i="75"/>
  <c r="GS17" i="141"/>
  <c r="GS17" i="99"/>
  <c r="GS17" i="81"/>
  <c r="GS17" i="72"/>
  <c r="GS17" i="18"/>
  <c r="GS17" i="71"/>
  <c r="GS17" i="98"/>
  <c r="GO17" i="144"/>
  <c r="GO17" i="143"/>
  <c r="GO17" i="145"/>
  <c r="GO17" i="142"/>
  <c r="GO17" i="75"/>
  <c r="GO17" i="141"/>
  <c r="GO17" i="99"/>
  <c r="GO17" i="81"/>
  <c r="GO17" i="72"/>
  <c r="GO17" i="18"/>
  <c r="GO17" i="71"/>
  <c r="GO17" i="98"/>
  <c r="GK17" i="144"/>
  <c r="GK17" i="145"/>
  <c r="GK17" i="143"/>
  <c r="GK17" i="75"/>
  <c r="GK17" i="141"/>
  <c r="GK17" i="99"/>
  <c r="GK17" i="81"/>
  <c r="GK17" i="142"/>
  <c r="GK17" i="72"/>
  <c r="GK17" i="18"/>
  <c r="GK17" i="71"/>
  <c r="GK17" i="98"/>
  <c r="GG17" i="145"/>
  <c r="GG17" i="144"/>
  <c r="GG17" i="143"/>
  <c r="GG17" i="75"/>
  <c r="GG17" i="142"/>
  <c r="GG17" i="141"/>
  <c r="GG17" i="99"/>
  <c r="GG17" i="81"/>
  <c r="GG17" i="72"/>
  <c r="GG17" i="18"/>
  <c r="GG17" i="71"/>
  <c r="GG17" i="98"/>
  <c r="GC17" i="145"/>
  <c r="GC17" i="144"/>
  <c r="GC17" i="143"/>
  <c r="GC17" i="142"/>
  <c r="GC17" i="75"/>
  <c r="GC17" i="141"/>
  <c r="GC17" i="99"/>
  <c r="GC17" i="81"/>
  <c r="GC17" i="72"/>
  <c r="GC17" i="18"/>
  <c r="GC17" i="71"/>
  <c r="GC17" i="98"/>
  <c r="FY17" i="144"/>
  <c r="FY17" i="143"/>
  <c r="FY17" i="145"/>
  <c r="FY17" i="142"/>
  <c r="FY17" i="75"/>
  <c r="FY17" i="141"/>
  <c r="FY17" i="99"/>
  <c r="FY17" i="81"/>
  <c r="FY17" i="72"/>
  <c r="FY17" i="18"/>
  <c r="FY17" i="71"/>
  <c r="FY17" i="98"/>
  <c r="FU17" i="145"/>
  <c r="FU17" i="143"/>
  <c r="FU17" i="144"/>
  <c r="FU17" i="75"/>
  <c r="FU17" i="141"/>
  <c r="FU17" i="99"/>
  <c r="FU17" i="81"/>
  <c r="FU17" i="142"/>
  <c r="FU17" i="72"/>
  <c r="FU17" i="18"/>
  <c r="FU17" i="71"/>
  <c r="FU17" i="98"/>
  <c r="FQ17" i="145"/>
  <c r="FQ17" i="143"/>
  <c r="FQ17" i="144"/>
  <c r="FQ17" i="75"/>
  <c r="FQ17" i="142"/>
  <c r="FQ17" i="141"/>
  <c r="FQ17" i="99"/>
  <c r="FQ17" i="81"/>
  <c r="FQ17" i="72"/>
  <c r="FQ17" i="18"/>
  <c r="FQ17" i="71"/>
  <c r="FQ17" i="98"/>
  <c r="FM17" i="145"/>
  <c r="FM17" i="144"/>
  <c r="FM17" i="143"/>
  <c r="FM17" i="142"/>
  <c r="FM17" i="75"/>
  <c r="FM17" i="141"/>
  <c r="FM17" i="99"/>
  <c r="FM17" i="81"/>
  <c r="FM17" i="72"/>
  <c r="FM17" i="18"/>
  <c r="FM17" i="71"/>
  <c r="FM17" i="98"/>
  <c r="FI17" i="145"/>
  <c r="FI17" i="143"/>
  <c r="FI17" i="144"/>
  <c r="FI17" i="142"/>
  <c r="FI17" i="75"/>
  <c r="FI17" i="141"/>
  <c r="FI17" i="99"/>
  <c r="FI17" i="81"/>
  <c r="FI17" i="72"/>
  <c r="FI17" i="18"/>
  <c r="FI17" i="71"/>
  <c r="FI17" i="98"/>
  <c r="FE17" i="145"/>
  <c r="FE17" i="143"/>
  <c r="FE17" i="144"/>
  <c r="FE17" i="75"/>
  <c r="FE17" i="141"/>
  <c r="FE17" i="99"/>
  <c r="FE17" i="81"/>
  <c r="FE17" i="72"/>
  <c r="FE17" i="142"/>
  <c r="FE17" i="18"/>
  <c r="FE17" i="71"/>
  <c r="FE17" i="98"/>
  <c r="FA17" i="145"/>
  <c r="FA17" i="143"/>
  <c r="FA17" i="144"/>
  <c r="FA17" i="75"/>
  <c r="FA17" i="142"/>
  <c r="FA17" i="141"/>
  <c r="FA17" i="99"/>
  <c r="FA17" i="81"/>
  <c r="FA17" i="72"/>
  <c r="FA17" i="18"/>
  <c r="FA17" i="71"/>
  <c r="FA17" i="98"/>
  <c r="EW17" i="145"/>
  <c r="EW17" i="144"/>
  <c r="EW17" i="143"/>
  <c r="EW17" i="142"/>
  <c r="EW17" i="75"/>
  <c r="EW17" i="141"/>
  <c r="EW17" i="99"/>
  <c r="EW17" i="81"/>
  <c r="EW17" i="18"/>
  <c r="EW17" i="72"/>
  <c r="EW17" i="71"/>
  <c r="EW17" i="98"/>
  <c r="ES17" i="145"/>
  <c r="ES17" i="143"/>
  <c r="ES17" i="142"/>
  <c r="ES17" i="75"/>
  <c r="ES17" i="141"/>
  <c r="ES17" i="99"/>
  <c r="ES17" i="144"/>
  <c r="ES17" i="81"/>
  <c r="ES17" i="18"/>
  <c r="ES17" i="72"/>
  <c r="ES17" i="71"/>
  <c r="ES17" i="98"/>
  <c r="EO17" i="145"/>
  <c r="EO17" i="143"/>
  <c r="EO17" i="144"/>
  <c r="EO17" i="75"/>
  <c r="EO17" i="141"/>
  <c r="EO17" i="99"/>
  <c r="EO17" i="81"/>
  <c r="EO17" i="142"/>
  <c r="EO17" i="18"/>
  <c r="EO17" i="72"/>
  <c r="EO17" i="71"/>
  <c r="EO17" i="98"/>
  <c r="EK17" i="145"/>
  <c r="EK17" i="143"/>
  <c r="EK17" i="144"/>
  <c r="EK17" i="142"/>
  <c r="EK17" i="141"/>
  <c r="EK17" i="75"/>
  <c r="EK17" i="99"/>
  <c r="EK17" i="81"/>
  <c r="EK17" i="18"/>
  <c r="EK17" i="72"/>
  <c r="EK17" i="71"/>
  <c r="EK17" i="98"/>
  <c r="EG17" i="145"/>
  <c r="EG17" i="144"/>
  <c r="EG17" i="143"/>
  <c r="EG17" i="142"/>
  <c r="EG17" i="141"/>
  <c r="EG17" i="99"/>
  <c r="EG17" i="81"/>
  <c r="EG17" i="75"/>
  <c r="EG17" i="18"/>
  <c r="EG17" i="72"/>
  <c r="EG17" i="71"/>
  <c r="EG17" i="98"/>
  <c r="HM15" i="145"/>
  <c r="HM15" i="144"/>
  <c r="HM15" i="143"/>
  <c r="HM15" i="142"/>
  <c r="HM15" i="141"/>
  <c r="HM15" i="75"/>
  <c r="HM15" i="99"/>
  <c r="HM15" i="81"/>
  <c r="HM15" i="72"/>
  <c r="HM15" i="18"/>
  <c r="HM15" i="71"/>
  <c r="HM15" i="98"/>
  <c r="HI15" i="145"/>
  <c r="HI15" i="144"/>
  <c r="HI15" i="143"/>
  <c r="HI15" i="141"/>
  <c r="HI15" i="75"/>
  <c r="HI15" i="99"/>
  <c r="HI15" i="81"/>
  <c r="HI15" i="72"/>
  <c r="HI15" i="18"/>
  <c r="HI15" i="142"/>
  <c r="HI15" i="71"/>
  <c r="HI15" i="98"/>
  <c r="HE15" i="145"/>
  <c r="HE15" i="144"/>
  <c r="HE15" i="143"/>
  <c r="HE15" i="75"/>
  <c r="HE15" i="142"/>
  <c r="HE15" i="99"/>
  <c r="HE15" i="141"/>
  <c r="HE15" i="81"/>
  <c r="HE15" i="72"/>
  <c r="HE15" i="18"/>
  <c r="HE15" i="71"/>
  <c r="HE15" i="98"/>
  <c r="HA15" i="145"/>
  <c r="HA15" i="144"/>
  <c r="HA15" i="143"/>
  <c r="HA15" i="142"/>
  <c r="HA15" i="75"/>
  <c r="HA15" i="141"/>
  <c r="HA15" i="99"/>
  <c r="HA15" i="81"/>
  <c r="HA15" i="72"/>
  <c r="HA15" i="18"/>
  <c r="HA15" i="71"/>
  <c r="HA15" i="98"/>
  <c r="GW15" i="145"/>
  <c r="GW15" i="144"/>
  <c r="GW15" i="143"/>
  <c r="GW15" i="142"/>
  <c r="GW15" i="99"/>
  <c r="GW15" i="81"/>
  <c r="GW15" i="72"/>
  <c r="GW15" i="18"/>
  <c r="GW15" i="141"/>
  <c r="GW15" i="75"/>
  <c r="GW15" i="71"/>
  <c r="GW15" i="98"/>
  <c r="GS15" i="145"/>
  <c r="GS15" i="144"/>
  <c r="GS15" i="143"/>
  <c r="GS15" i="142"/>
  <c r="GS15" i="141"/>
  <c r="GS15" i="75"/>
  <c r="GS15" i="99"/>
  <c r="GS15" i="81"/>
  <c r="GS15" i="72"/>
  <c r="GS15" i="18"/>
  <c r="GS15" i="71"/>
  <c r="GS15" i="98"/>
  <c r="GO15" i="145"/>
  <c r="GO15" i="144"/>
  <c r="GO15" i="143"/>
  <c r="GO15" i="142"/>
  <c r="GO15" i="141"/>
  <c r="GO15" i="75"/>
  <c r="GO15" i="99"/>
  <c r="GO15" i="81"/>
  <c r="GO15" i="18"/>
  <c r="GO15" i="72"/>
  <c r="GO15" i="71"/>
  <c r="GO15" i="98"/>
  <c r="GK15" i="145"/>
  <c r="GK15" i="144"/>
  <c r="GK15" i="143"/>
  <c r="GK15" i="142"/>
  <c r="GK15" i="141"/>
  <c r="GK15" i="75"/>
  <c r="GK15" i="99"/>
  <c r="GK15" i="81"/>
  <c r="GK15" i="18"/>
  <c r="GK15" i="72"/>
  <c r="GK15" i="71"/>
  <c r="GK15" i="98"/>
  <c r="GG15" i="145"/>
  <c r="GG15" i="144"/>
  <c r="GG15" i="143"/>
  <c r="GG15" i="142"/>
  <c r="GG15" i="141"/>
  <c r="GG15" i="99"/>
  <c r="GG15" i="81"/>
  <c r="GG15" i="18"/>
  <c r="GG15" i="75"/>
  <c r="GG15" i="72"/>
  <c r="GG15" i="71"/>
  <c r="GG15" i="98"/>
  <c r="GC15" i="145"/>
  <c r="GC15" i="144"/>
  <c r="GC15" i="143"/>
  <c r="GC15" i="142"/>
  <c r="GC15" i="141"/>
  <c r="GC15" i="75"/>
  <c r="GC15" i="99"/>
  <c r="GC15" i="81"/>
  <c r="GC15" i="18"/>
  <c r="GC15" i="72"/>
  <c r="GC15" i="71"/>
  <c r="GC15" i="98"/>
  <c r="FY15" i="145"/>
  <c r="FY15" i="144"/>
  <c r="FY15" i="143"/>
  <c r="FY15" i="142"/>
  <c r="FY15" i="141"/>
  <c r="FY15" i="75"/>
  <c r="FY15" i="99"/>
  <c r="FY15" i="81"/>
  <c r="FY15" i="18"/>
  <c r="FY15" i="72"/>
  <c r="FY15" i="71"/>
  <c r="FY15" i="98"/>
  <c r="FU15" i="145"/>
  <c r="FU15" i="144"/>
  <c r="FU15" i="143"/>
  <c r="FU15" i="142"/>
  <c r="FU15" i="141"/>
  <c r="FU15" i="75"/>
  <c r="FU15" i="99"/>
  <c r="FU15" i="81"/>
  <c r="FU15" i="18"/>
  <c r="FU15" i="72"/>
  <c r="FU15" i="71"/>
  <c r="FU15" i="98"/>
  <c r="FQ15" i="145"/>
  <c r="FQ15" i="144"/>
  <c r="FQ15" i="143"/>
  <c r="FQ15" i="142"/>
  <c r="FQ15" i="141"/>
  <c r="FQ15" i="99"/>
  <c r="FQ15" i="81"/>
  <c r="FQ15" i="18"/>
  <c r="FQ15" i="75"/>
  <c r="FQ15" i="72"/>
  <c r="FQ15" i="71"/>
  <c r="FQ15" i="98"/>
  <c r="FM15" i="145"/>
  <c r="FM15" i="144"/>
  <c r="FM15" i="143"/>
  <c r="FM15" i="142"/>
  <c r="FM15" i="141"/>
  <c r="FM15" i="75"/>
  <c r="FM15" i="99"/>
  <c r="FM15" i="81"/>
  <c r="FM15" i="18"/>
  <c r="FM15" i="72"/>
  <c r="FM15" i="71"/>
  <c r="FM15" i="98"/>
  <c r="FI15" i="145"/>
  <c r="FI15" i="144"/>
  <c r="FI15" i="143"/>
  <c r="FI15" i="142"/>
  <c r="FI15" i="141"/>
  <c r="FI15" i="75"/>
  <c r="FI15" i="99"/>
  <c r="FI15" i="81"/>
  <c r="FI15" i="72"/>
  <c r="FI15" i="18"/>
  <c r="FI15" i="71"/>
  <c r="FI15" i="98"/>
  <c r="FE15" i="145"/>
  <c r="FE15" i="144"/>
  <c r="FE15" i="143"/>
  <c r="FE15" i="142"/>
  <c r="FE15" i="141"/>
  <c r="FE15" i="75"/>
  <c r="FE15" i="99"/>
  <c r="FE15" i="81"/>
  <c r="FE15" i="72"/>
  <c r="FE15" i="18"/>
  <c r="FE15" i="71"/>
  <c r="FE15" i="98"/>
  <c r="FA15" i="145"/>
  <c r="FA15" i="144"/>
  <c r="FA15" i="143"/>
  <c r="FA15" i="142"/>
  <c r="FA15" i="141"/>
  <c r="FA15" i="99"/>
  <c r="FA15" i="81"/>
  <c r="FA15" i="75"/>
  <c r="FA15" i="72"/>
  <c r="FA15" i="18"/>
  <c r="FA15" i="71"/>
  <c r="FA15" i="98"/>
  <c r="EW15" i="145"/>
  <c r="EW15" i="144"/>
  <c r="EW15" i="143"/>
  <c r="EW15" i="142"/>
  <c r="EW15" i="141"/>
  <c r="EW15" i="75"/>
  <c r="EW15" i="99"/>
  <c r="EW15" i="81"/>
  <c r="EW15" i="72"/>
  <c r="EW15" i="18"/>
  <c r="EW15" i="71"/>
  <c r="EW15" i="98"/>
  <c r="ES15" i="145"/>
  <c r="ES15" i="144"/>
  <c r="ES15" i="143"/>
  <c r="ES15" i="142"/>
  <c r="ES15" i="141"/>
  <c r="ES15" i="75"/>
  <c r="ES15" i="99"/>
  <c r="ES15" i="81"/>
  <c r="ES15" i="72"/>
  <c r="ES15" i="18"/>
  <c r="ES15" i="71"/>
  <c r="ES15" i="98"/>
  <c r="EO15" i="145"/>
  <c r="EO15" i="144"/>
  <c r="EO15" i="143"/>
  <c r="EO15" i="142"/>
  <c r="EO15" i="141"/>
  <c r="EO15" i="75"/>
  <c r="EO15" i="99"/>
  <c r="EO15" i="81"/>
  <c r="EO15" i="72"/>
  <c r="EO15" i="18"/>
  <c r="EO15" i="71"/>
  <c r="EO15" i="98"/>
  <c r="EK15" i="145"/>
  <c r="EK15" i="144"/>
  <c r="EK15" i="143"/>
  <c r="EK15" i="142"/>
  <c r="EK15" i="141"/>
  <c r="EK15" i="75"/>
  <c r="EK15" i="99"/>
  <c r="EK15" i="81"/>
  <c r="EK15" i="72"/>
  <c r="EK15" i="18"/>
  <c r="EK15" i="71"/>
  <c r="EK15" i="98"/>
  <c r="EG15" i="145"/>
  <c r="EG15" i="144"/>
  <c r="EG15" i="143"/>
  <c r="EG15" i="142"/>
  <c r="EG15" i="141"/>
  <c r="EG15" i="75"/>
  <c r="EG15" i="99"/>
  <c r="EG15" i="81"/>
  <c r="EG15" i="72"/>
  <c r="EG15" i="18"/>
  <c r="EG15" i="71"/>
  <c r="EG15" i="98"/>
  <c r="HM14" i="145"/>
  <c r="HM14" i="144"/>
  <c r="HM14" i="143"/>
  <c r="HM14" i="142"/>
  <c r="HM14" i="75"/>
  <c r="HM14" i="141"/>
  <c r="HM14" i="99"/>
  <c r="HM14" i="81"/>
  <c r="HM14" i="18"/>
  <c r="HM14" i="72"/>
  <c r="HM14" i="71"/>
  <c r="HM14" i="98"/>
  <c r="HI14" i="144"/>
  <c r="HI14" i="143"/>
  <c r="HI14" i="145"/>
  <c r="HI14" i="142"/>
  <c r="HI14" i="75"/>
  <c r="HI14" i="141"/>
  <c r="HI14" i="99"/>
  <c r="HI14" i="81"/>
  <c r="HI14" i="18"/>
  <c r="HI14" i="72"/>
  <c r="HI14" i="71"/>
  <c r="HI14" i="98"/>
  <c r="HE14" i="144"/>
  <c r="HE14" i="145"/>
  <c r="HE14" i="143"/>
  <c r="HE14" i="142"/>
  <c r="HE14" i="75"/>
  <c r="HE14" i="141"/>
  <c r="HE14" i="99"/>
  <c r="HE14" i="18"/>
  <c r="HE14" i="81"/>
  <c r="HE14" i="72"/>
  <c r="HE14" i="71"/>
  <c r="HE14" i="98"/>
  <c r="HA14" i="145"/>
  <c r="HA14" i="144"/>
  <c r="HA14" i="143"/>
  <c r="HA14" i="142"/>
  <c r="HA14" i="75"/>
  <c r="HA14" i="141"/>
  <c r="HA14" i="99"/>
  <c r="HA14" i="81"/>
  <c r="HA14" i="18"/>
  <c r="HA14" i="72"/>
  <c r="HA14" i="71"/>
  <c r="HA14" i="98"/>
  <c r="GW14" i="145"/>
  <c r="GW14" i="144"/>
  <c r="GW14" i="143"/>
  <c r="GW14" i="142"/>
  <c r="GW14" i="75"/>
  <c r="GW14" i="141"/>
  <c r="GW14" i="99"/>
  <c r="GW14" i="81"/>
  <c r="GW14" i="18"/>
  <c r="GW14" i="72"/>
  <c r="GW14" i="71"/>
  <c r="GW14" i="98"/>
  <c r="GS14" i="144"/>
  <c r="GS14" i="143"/>
  <c r="GS14" i="145"/>
  <c r="GS14" i="142"/>
  <c r="GS14" i="75"/>
  <c r="GS14" i="141"/>
  <c r="GS14" i="99"/>
  <c r="GS14" i="81"/>
  <c r="GS14" i="18"/>
  <c r="GS14" i="72"/>
  <c r="GS14" i="71"/>
  <c r="GS14" i="98"/>
  <c r="GO14" i="144"/>
  <c r="GO14" i="145"/>
  <c r="GO14" i="143"/>
  <c r="GO14" i="142"/>
  <c r="GO14" i="75"/>
  <c r="GO14" i="141"/>
  <c r="GO14" i="99"/>
  <c r="GO14" i="18"/>
  <c r="GO14" i="81"/>
  <c r="GO14" i="72"/>
  <c r="GO14" i="71"/>
  <c r="GO14" i="98"/>
  <c r="GK14" i="145"/>
  <c r="GK14" i="144"/>
  <c r="GK14" i="143"/>
  <c r="GK14" i="142"/>
  <c r="GK14" i="75"/>
  <c r="GK14" i="141"/>
  <c r="GK14" i="99"/>
  <c r="GK14" i="81"/>
  <c r="GK14" i="18"/>
  <c r="GK14" i="72"/>
  <c r="GK14" i="71"/>
  <c r="GK14" i="98"/>
  <c r="GG14" i="145"/>
  <c r="GG14" i="144"/>
  <c r="GG14" i="143"/>
  <c r="GG14" i="142"/>
  <c r="GG14" i="75"/>
  <c r="GG14" i="141"/>
  <c r="GG14" i="99"/>
  <c r="GG14" i="81"/>
  <c r="GG14" i="18"/>
  <c r="GG14" i="72"/>
  <c r="GG14" i="71"/>
  <c r="GG14" i="98"/>
  <c r="GC14" i="144"/>
  <c r="GC14" i="145"/>
  <c r="GC14" i="143"/>
  <c r="GC14" i="142"/>
  <c r="GC14" i="75"/>
  <c r="GC14" i="141"/>
  <c r="GC14" i="99"/>
  <c r="GC14" i="81"/>
  <c r="GC14" i="18"/>
  <c r="GC14" i="72"/>
  <c r="GC14" i="71"/>
  <c r="GC14" i="98"/>
  <c r="FY14" i="144"/>
  <c r="FY14" i="145"/>
  <c r="FY14" i="143"/>
  <c r="FY14" i="142"/>
  <c r="FY14" i="75"/>
  <c r="FY14" i="141"/>
  <c r="FY14" i="99"/>
  <c r="FY14" i="18"/>
  <c r="FY14" i="72"/>
  <c r="FY14" i="81"/>
  <c r="FY14" i="71"/>
  <c r="FY14" i="98"/>
  <c r="FU14" i="145"/>
  <c r="FU14" i="144"/>
  <c r="FU14" i="143"/>
  <c r="FU14" i="142"/>
  <c r="FU14" i="75"/>
  <c r="FU14" i="141"/>
  <c r="FU14" i="99"/>
  <c r="FU14" i="81"/>
  <c r="FU14" i="18"/>
  <c r="FU14" i="72"/>
  <c r="FU14" i="71"/>
  <c r="FU14" i="98"/>
  <c r="FQ14" i="145"/>
  <c r="FQ14" i="144"/>
  <c r="FQ14" i="143"/>
  <c r="FQ14" i="142"/>
  <c r="FQ14" i="75"/>
  <c r="FQ14" i="141"/>
  <c r="FQ14" i="99"/>
  <c r="FQ14" i="81"/>
  <c r="FQ14" i="18"/>
  <c r="FQ14" i="72"/>
  <c r="FQ14" i="71"/>
  <c r="FQ14" i="98"/>
  <c r="FM14" i="145"/>
  <c r="FM14" i="144"/>
  <c r="FM14" i="143"/>
  <c r="FM14" i="142"/>
  <c r="FM14" i="75"/>
  <c r="FM14" i="141"/>
  <c r="FM14" i="99"/>
  <c r="FM14" i="81"/>
  <c r="FM14" i="18"/>
  <c r="FM14" i="72"/>
  <c r="FM14" i="71"/>
  <c r="FM14" i="98"/>
  <c r="FI14" i="145"/>
  <c r="FI14" i="144"/>
  <c r="FI14" i="143"/>
  <c r="FI14" i="142"/>
  <c r="FI14" i="75"/>
  <c r="FI14" i="141"/>
  <c r="FI14" i="99"/>
  <c r="FI14" i="18"/>
  <c r="FI14" i="81"/>
  <c r="FI14" i="72"/>
  <c r="FI14" i="71"/>
  <c r="FI14" i="98"/>
  <c r="FE14" i="145"/>
  <c r="FE14" i="144"/>
  <c r="FE14" i="143"/>
  <c r="FE14" i="142"/>
  <c r="FE14" i="75"/>
  <c r="FE14" i="141"/>
  <c r="FE14" i="99"/>
  <c r="FE14" i="81"/>
  <c r="FE14" i="18"/>
  <c r="FE14" i="72"/>
  <c r="FE14" i="71"/>
  <c r="FE14" i="98"/>
  <c r="FA14" i="145"/>
  <c r="FA14" i="144"/>
  <c r="FA14" i="143"/>
  <c r="FA14" i="142"/>
  <c r="FA14" i="75"/>
  <c r="FA14" i="141"/>
  <c r="FA14" i="99"/>
  <c r="FA14" i="81"/>
  <c r="FA14" i="18"/>
  <c r="FA14" i="72"/>
  <c r="FA14" i="71"/>
  <c r="FA14" i="98"/>
  <c r="EW14" i="145"/>
  <c r="EW14" i="144"/>
  <c r="EW14" i="143"/>
  <c r="EW14" i="142"/>
  <c r="EW14" i="75"/>
  <c r="EW14" i="141"/>
  <c r="EW14" i="99"/>
  <c r="EW14" i="81"/>
  <c r="EW14" i="18"/>
  <c r="EW14" i="72"/>
  <c r="EW14" i="71"/>
  <c r="EW14" i="98"/>
  <c r="ES14" i="145"/>
  <c r="ES14" i="144"/>
  <c r="ES14" i="143"/>
  <c r="ES14" i="142"/>
  <c r="ES14" i="75"/>
  <c r="ES14" i="141"/>
  <c r="ES14" i="99"/>
  <c r="ES14" i="18"/>
  <c r="ES14" i="81"/>
  <c r="ES14" i="72"/>
  <c r="ES14" i="71"/>
  <c r="ES14" i="98"/>
  <c r="EO14" i="145"/>
  <c r="EO14" i="144"/>
  <c r="EO14" i="143"/>
  <c r="EO14" i="142"/>
  <c r="EO14" i="75"/>
  <c r="EO14" i="141"/>
  <c r="EO14" i="99"/>
  <c r="EO14" i="81"/>
  <c r="EO14" i="18"/>
  <c r="EO14" i="72"/>
  <c r="EO14" i="71"/>
  <c r="EO14" i="98"/>
  <c r="EK14" i="145"/>
  <c r="EK14" i="144"/>
  <c r="EK14" i="143"/>
  <c r="EK14" i="142"/>
  <c r="EK14" i="141"/>
  <c r="EK14" i="99"/>
  <c r="EK14" i="75"/>
  <c r="EK14" i="81"/>
  <c r="EK14" i="18"/>
  <c r="EK14" i="72"/>
  <c r="EK14" i="71"/>
  <c r="EK14" i="98"/>
  <c r="EG14" i="145"/>
  <c r="EG14" i="144"/>
  <c r="EG14" i="143"/>
  <c r="EG14" i="142"/>
  <c r="EG14" i="141"/>
  <c r="EG14" i="99"/>
  <c r="EG14" i="75"/>
  <c r="EG14" i="81"/>
  <c r="EG14" i="18"/>
  <c r="EG14" i="72"/>
  <c r="EG14" i="71"/>
  <c r="EG14" i="98"/>
  <c r="HL12" i="3"/>
  <c r="HH12" i="3"/>
  <c r="HD12" i="3"/>
  <c r="GZ12" i="3"/>
  <c r="GV12" i="3"/>
  <c r="GR12" i="3"/>
  <c r="GN12" i="3"/>
  <c r="GJ12" i="3"/>
  <c r="GE12" i="143"/>
  <c r="GE12" i="145"/>
  <c r="GE12" i="144"/>
  <c r="GE12" i="142"/>
  <c r="GE12" i="141"/>
  <c r="GE12" i="75"/>
  <c r="GE12" i="99"/>
  <c r="GE12" i="81"/>
  <c r="GE12" i="72"/>
  <c r="GE12" i="18"/>
  <c r="GE12" i="71"/>
  <c r="GE12" i="98"/>
  <c r="GA12" i="145"/>
  <c r="GA12" i="144"/>
  <c r="GA12" i="143"/>
  <c r="GA12" i="142"/>
  <c r="GA12" i="141"/>
  <c r="GA12" i="75"/>
  <c r="GA12" i="99"/>
  <c r="GA12" i="81"/>
  <c r="GA12" i="72"/>
  <c r="GA12" i="18"/>
  <c r="GA12" i="71"/>
  <c r="GA12" i="98"/>
  <c r="FW12" i="145"/>
  <c r="FW12" i="144"/>
  <c r="FW12" i="143"/>
  <c r="FW12" i="142"/>
  <c r="FW12" i="141"/>
  <c r="FW12" i="75"/>
  <c r="FW12" i="99"/>
  <c r="FW12" i="81"/>
  <c r="FW12" i="72"/>
  <c r="FW12" i="18"/>
  <c r="FW12" i="71"/>
  <c r="FW12" i="98"/>
  <c r="FS12" i="145"/>
  <c r="FS12" i="144"/>
  <c r="FS12" i="143"/>
  <c r="FS12" i="142"/>
  <c r="FS12" i="141"/>
  <c r="FS12" i="75"/>
  <c r="FS12" i="99"/>
  <c r="FS12" i="81"/>
  <c r="FS12" i="72"/>
  <c r="FS12" i="18"/>
  <c r="FS12" i="71"/>
  <c r="FS12" i="98"/>
  <c r="FO12" i="145"/>
  <c r="FO12" i="144"/>
  <c r="FO12" i="143"/>
  <c r="FO12" i="142"/>
  <c r="FO12" i="75"/>
  <c r="FO12" i="141"/>
  <c r="FO12" i="99"/>
  <c r="FO12" i="81"/>
  <c r="FO12" i="72"/>
  <c r="FO12" i="18"/>
  <c r="FO12" i="71"/>
  <c r="FO12" i="98"/>
  <c r="FK12" i="145"/>
  <c r="FK12" i="144"/>
  <c r="FK12" i="143"/>
  <c r="FK12" i="142"/>
  <c r="FK12" i="75"/>
  <c r="FK12" i="141"/>
  <c r="FK12" i="99"/>
  <c r="FK12" i="81"/>
  <c r="FK12" i="72"/>
  <c r="FK12" i="18"/>
  <c r="FK12" i="71"/>
  <c r="FK12" i="98"/>
  <c r="FG12" i="145"/>
  <c r="FG12" i="144"/>
  <c r="FG12" i="143"/>
  <c r="FG12" i="142"/>
  <c r="FG12" i="75"/>
  <c r="FG12" i="141"/>
  <c r="FG12" i="99"/>
  <c r="FG12" i="81"/>
  <c r="FG12" i="18"/>
  <c r="FG12" i="72"/>
  <c r="FG12" i="71"/>
  <c r="FG12" i="98"/>
  <c r="FC12" i="145"/>
  <c r="FC12" i="144"/>
  <c r="FC12" i="143"/>
  <c r="FC12" i="142"/>
  <c r="FC12" i="75"/>
  <c r="FC12" i="141"/>
  <c r="FC12" i="99"/>
  <c r="FC12" i="81"/>
  <c r="FC12" i="18"/>
  <c r="FC12" i="72"/>
  <c r="FC12" i="71"/>
  <c r="FC12" i="98"/>
  <c r="EY12" i="145"/>
  <c r="EY12" i="144"/>
  <c r="EY12" i="143"/>
  <c r="EY12" i="142"/>
  <c r="EY12" i="75"/>
  <c r="EY12" i="141"/>
  <c r="EY12" i="99"/>
  <c r="EY12" i="81"/>
  <c r="EY12" i="18"/>
  <c r="EY12" i="72"/>
  <c r="EY12" i="71"/>
  <c r="EY12" i="98"/>
  <c r="EU12" i="145"/>
  <c r="EU12" i="144"/>
  <c r="EU12" i="143"/>
  <c r="EU12" i="142"/>
  <c r="EU12" i="75"/>
  <c r="EU12" i="141"/>
  <c r="EU12" i="99"/>
  <c r="EU12" i="81"/>
  <c r="EU12" i="18"/>
  <c r="EU12" i="72"/>
  <c r="EU12" i="71"/>
  <c r="EU12" i="98"/>
  <c r="EQ12" i="145"/>
  <c r="EQ12" i="144"/>
  <c r="EQ12" i="143"/>
  <c r="EQ12" i="142"/>
  <c r="EQ12" i="75"/>
  <c r="EQ12" i="141"/>
  <c r="EQ12" i="99"/>
  <c r="EQ12" i="81"/>
  <c r="EQ12" i="18"/>
  <c r="EQ12" i="72"/>
  <c r="EQ12" i="71"/>
  <c r="EQ12" i="98"/>
  <c r="EM12" i="145"/>
  <c r="EM12" i="144"/>
  <c r="EM12" i="143"/>
  <c r="EM12" i="142"/>
  <c r="EM12" i="141"/>
  <c r="EM12" i="99"/>
  <c r="EM12" i="75"/>
  <c r="EM12" i="81"/>
  <c r="EM12" i="18"/>
  <c r="EM12" i="72"/>
  <c r="EM12" i="71"/>
  <c r="EM12" i="98"/>
  <c r="EI12" i="145"/>
  <c r="EI12" i="144"/>
  <c r="EI12" i="143"/>
  <c r="EI12" i="142"/>
  <c r="EI12" i="141"/>
  <c r="EI12" i="75"/>
  <c r="EI12" i="99"/>
  <c r="EI12" i="81"/>
  <c r="EI12" i="18"/>
  <c r="EI12" i="72"/>
  <c r="EI12" i="71"/>
  <c r="EI12" i="98"/>
  <c r="HO11" i="145"/>
  <c r="HO11" i="143"/>
  <c r="HO11" i="144"/>
  <c r="HO11" i="141"/>
  <c r="HO11" i="75"/>
  <c r="HO11" i="142"/>
  <c r="HO11" i="99"/>
  <c r="HO11" i="18"/>
  <c r="HO11" i="81"/>
  <c r="HO11" i="72"/>
  <c r="HO11" i="71"/>
  <c r="HO11" i="98"/>
  <c r="HK11" i="145"/>
  <c r="HK11" i="144"/>
  <c r="HK11" i="143"/>
  <c r="HK11" i="141"/>
  <c r="HK11" i="142"/>
  <c r="HK11" i="75"/>
  <c r="HK11" i="99"/>
  <c r="HK11" i="18"/>
  <c r="HK11" i="81"/>
  <c r="HK11" i="72"/>
  <c r="HK11" i="71"/>
  <c r="HK11" i="98"/>
  <c r="HG11" i="145"/>
  <c r="HG11" i="144"/>
  <c r="HG11" i="143"/>
  <c r="HG11" i="142"/>
  <c r="HG11" i="141"/>
  <c r="HG11" i="75"/>
  <c r="HG11" i="99"/>
  <c r="HG11" i="81"/>
  <c r="HG11" i="18"/>
  <c r="HG11" i="72"/>
  <c r="HG11" i="71"/>
  <c r="HG11" i="98"/>
  <c r="HC11" i="145"/>
  <c r="HC11" i="144"/>
  <c r="HC11" i="143"/>
  <c r="HC11" i="75"/>
  <c r="HC11" i="141"/>
  <c r="HC11" i="142"/>
  <c r="HC11" i="99"/>
  <c r="HC11" i="18"/>
  <c r="HC11" i="72"/>
  <c r="HC11" i="81"/>
  <c r="HC11" i="71"/>
  <c r="HC11" i="98"/>
  <c r="GY11" i="145"/>
  <c r="GY11" i="143"/>
  <c r="GY11" i="142"/>
  <c r="GY11" i="144"/>
  <c r="GY11" i="75"/>
  <c r="GY11" i="141"/>
  <c r="GY11" i="99"/>
  <c r="GY11" i="18"/>
  <c r="GY11" i="81"/>
  <c r="GY11" i="72"/>
  <c r="GY11" i="71"/>
  <c r="GY11" i="98"/>
  <c r="GU11" i="145"/>
  <c r="GU11" i="144"/>
  <c r="GU11" i="143"/>
  <c r="GU11" i="142"/>
  <c r="GU11" i="141"/>
  <c r="GU11" i="75"/>
  <c r="GU11" i="99"/>
  <c r="GU11" i="18"/>
  <c r="GU11" i="81"/>
  <c r="GU11" i="72"/>
  <c r="GU11" i="71"/>
  <c r="GU11" i="98"/>
  <c r="GQ11" i="145"/>
  <c r="GQ11" i="144"/>
  <c r="GQ11" i="143"/>
  <c r="GQ11" i="142"/>
  <c r="GQ11" i="141"/>
  <c r="GQ11" i="99"/>
  <c r="GQ11" i="81"/>
  <c r="GQ11" i="18"/>
  <c r="GQ11" i="75"/>
  <c r="GQ11" i="72"/>
  <c r="GQ11" i="71"/>
  <c r="GQ11" i="98"/>
  <c r="GM11" i="145"/>
  <c r="GM11" i="144"/>
  <c r="GM11" i="143"/>
  <c r="GM11" i="142"/>
  <c r="GM11" i="141"/>
  <c r="GM11" i="75"/>
  <c r="GM11" i="99"/>
  <c r="GM11" i="18"/>
  <c r="GM11" i="81"/>
  <c r="GM11" i="72"/>
  <c r="GM11" i="71"/>
  <c r="GM11" i="98"/>
  <c r="GI12" i="3"/>
  <c r="GI11" i="145"/>
  <c r="GI11" i="143"/>
  <c r="GI11" i="144"/>
  <c r="GI11" i="142"/>
  <c r="GI11" i="141"/>
  <c r="GI11" i="75"/>
  <c r="GI11" i="99"/>
  <c r="GI11" i="18"/>
  <c r="GI11" i="81"/>
  <c r="GI11" i="72"/>
  <c r="GI11" i="71"/>
  <c r="GI11" i="98"/>
  <c r="GE11" i="145"/>
  <c r="GE11" i="144"/>
  <c r="GE11" i="143"/>
  <c r="GE11" i="142"/>
  <c r="GE11" i="141"/>
  <c r="GE11" i="75"/>
  <c r="GE11" i="99"/>
  <c r="GE11" i="18"/>
  <c r="GE11" i="81"/>
  <c r="GE11" i="72"/>
  <c r="GE11" i="71"/>
  <c r="GE11" i="98"/>
  <c r="GA11" i="145"/>
  <c r="GA11" i="144"/>
  <c r="GA11" i="143"/>
  <c r="GA11" i="142"/>
  <c r="GA11" i="141"/>
  <c r="GA11" i="99"/>
  <c r="GA11" i="81"/>
  <c r="GA11" i="18"/>
  <c r="GA11" i="75"/>
  <c r="GA11" i="72"/>
  <c r="GA11" i="71"/>
  <c r="GA11" i="98"/>
  <c r="FW11" i="145"/>
  <c r="FW11" i="144"/>
  <c r="FW11" i="143"/>
  <c r="FW11" i="142"/>
  <c r="FW11" i="141"/>
  <c r="FW11" i="75"/>
  <c r="FW11" i="99"/>
  <c r="FW11" i="18"/>
  <c r="FW11" i="81"/>
  <c r="FW11" i="72"/>
  <c r="FW11" i="71"/>
  <c r="FW11" i="98"/>
  <c r="FS11" i="145"/>
  <c r="FS11" i="144"/>
  <c r="FS11" i="143"/>
  <c r="FS11" i="142"/>
  <c r="FS11" i="141"/>
  <c r="FS11" i="75"/>
  <c r="FS11" i="99"/>
  <c r="FS11" i="18"/>
  <c r="FS11" i="81"/>
  <c r="FS11" i="72"/>
  <c r="FS11" i="71"/>
  <c r="FS11" i="98"/>
  <c r="FO11" i="145"/>
  <c r="FO11" i="144"/>
  <c r="FO11" i="143"/>
  <c r="FO11" i="142"/>
  <c r="FO11" i="141"/>
  <c r="FO11" i="75"/>
  <c r="FO11" i="99"/>
  <c r="FO11" i="18"/>
  <c r="FO11" i="81"/>
  <c r="FO11" i="72"/>
  <c r="FO11" i="71"/>
  <c r="FO11" i="98"/>
  <c r="FK11" i="145"/>
  <c r="FK11" i="144"/>
  <c r="FK11" i="143"/>
  <c r="FK11" i="142"/>
  <c r="FK11" i="141"/>
  <c r="FK11" i="99"/>
  <c r="FK11" i="81"/>
  <c r="FK11" i="18"/>
  <c r="FK11" i="75"/>
  <c r="FK11" i="72"/>
  <c r="FK11" i="71"/>
  <c r="FK11" i="98"/>
  <c r="FG11" i="145"/>
  <c r="FG11" i="144"/>
  <c r="FG11" i="143"/>
  <c r="FG11" i="142"/>
  <c r="FG11" i="141"/>
  <c r="FG11" i="75"/>
  <c r="FG11" i="99"/>
  <c r="FG11" i="18"/>
  <c r="FG11" i="81"/>
  <c r="FG11" i="72"/>
  <c r="FG11" i="71"/>
  <c r="FG11" i="98"/>
  <c r="FC11" i="145"/>
  <c r="FC11" i="144"/>
  <c r="FC11" i="143"/>
  <c r="FC11" i="142"/>
  <c r="FC11" i="141"/>
  <c r="FC11" i="75"/>
  <c r="FC11" i="99"/>
  <c r="FC11" i="18"/>
  <c r="FC11" i="81"/>
  <c r="FC11" i="72"/>
  <c r="FC11" i="71"/>
  <c r="FC11" i="98"/>
  <c r="EY11" i="145"/>
  <c r="EY11" i="144"/>
  <c r="EY11" i="143"/>
  <c r="EY11" i="142"/>
  <c r="EY11" i="141"/>
  <c r="EY11" i="75"/>
  <c r="EY11" i="99"/>
  <c r="EY11" i="18"/>
  <c r="EY11" i="81"/>
  <c r="EY11" i="72"/>
  <c r="EY11" i="71"/>
  <c r="EY11" i="98"/>
  <c r="EU11" i="145"/>
  <c r="EU11" i="144"/>
  <c r="EU11" i="143"/>
  <c r="EU11" i="142"/>
  <c r="EU11" i="141"/>
  <c r="EU11" i="99"/>
  <c r="EU11" i="75"/>
  <c r="EU11" i="81"/>
  <c r="EU11" i="18"/>
  <c r="EU11" i="72"/>
  <c r="EU11" i="71"/>
  <c r="EU11" i="98"/>
  <c r="EQ11" i="145"/>
  <c r="EQ11" i="144"/>
  <c r="EQ11" i="143"/>
  <c r="EQ11" i="142"/>
  <c r="EQ11" i="141"/>
  <c r="EQ11" i="75"/>
  <c r="EQ11" i="99"/>
  <c r="EQ11" i="18"/>
  <c r="EQ11" i="72"/>
  <c r="EQ11" i="81"/>
  <c r="EQ11" i="71"/>
  <c r="EQ11" i="98"/>
  <c r="EM11" i="145"/>
  <c r="EM11" i="144"/>
  <c r="EM11" i="143"/>
  <c r="EM11" i="142"/>
  <c r="EM11" i="141"/>
  <c r="EM11" i="75"/>
  <c r="EM11" i="99"/>
  <c r="EM11" i="18"/>
  <c r="EM11" i="72"/>
  <c r="EM11" i="81"/>
  <c r="EM11" i="71"/>
  <c r="EM11" i="98"/>
  <c r="EI11" i="145"/>
  <c r="EI11" i="144"/>
  <c r="EI11" i="143"/>
  <c r="EI11" i="142"/>
  <c r="EI11" i="141"/>
  <c r="EI11" i="75"/>
  <c r="EI11" i="99"/>
  <c r="EI11" i="18"/>
  <c r="EI11" i="81"/>
  <c r="EI11" i="72"/>
  <c r="EI11" i="71"/>
  <c r="EI11" i="98"/>
  <c r="HO9" i="144"/>
  <c r="HO9" i="145"/>
  <c r="HO9" i="143"/>
  <c r="HO9" i="142"/>
  <c r="HO9" i="141"/>
  <c r="HO9" i="75"/>
  <c r="HO9" i="81"/>
  <c r="HO9" i="99"/>
  <c r="HO9" i="72"/>
  <c r="HO9" i="18"/>
  <c r="HO9" i="71"/>
  <c r="HO9" i="98"/>
  <c r="HK9" i="145"/>
  <c r="HK9" i="143"/>
  <c r="HK9" i="144"/>
  <c r="HK9" i="142"/>
  <c r="HK9" i="141"/>
  <c r="HK9" i="75"/>
  <c r="HK9" i="81"/>
  <c r="HK9" i="99"/>
  <c r="HK9" i="72"/>
  <c r="HK9" i="18"/>
  <c r="HK9" i="71"/>
  <c r="HK9" i="98"/>
  <c r="HG9" i="145"/>
  <c r="HG9" i="144"/>
  <c r="HG9" i="143"/>
  <c r="HG9" i="142"/>
  <c r="HG9" i="141"/>
  <c r="HG9" i="75"/>
  <c r="HG9" i="81"/>
  <c r="HG9" i="99"/>
  <c r="HG9" i="72"/>
  <c r="HG9" i="18"/>
  <c r="HG9" i="71"/>
  <c r="HG9" i="98"/>
  <c r="HC9" i="145"/>
  <c r="HC9" i="144"/>
  <c r="HC9" i="143"/>
  <c r="HC9" i="142"/>
  <c r="HC9" i="141"/>
  <c r="HC9" i="75"/>
  <c r="HC9" i="81"/>
  <c r="HC9" i="99"/>
  <c r="HC9" i="72"/>
  <c r="HC9" i="18"/>
  <c r="HC9" i="71"/>
  <c r="HC9" i="98"/>
  <c r="GY9" i="145"/>
  <c r="GY9" i="144"/>
  <c r="GY9" i="143"/>
  <c r="GY9" i="142"/>
  <c r="GY9" i="141"/>
  <c r="GY9" i="75"/>
  <c r="GY9" i="81"/>
  <c r="GY9" i="99"/>
  <c r="GY9" i="72"/>
  <c r="GY9" i="18"/>
  <c r="GY9" i="71"/>
  <c r="GY9" i="98"/>
  <c r="GU9" i="145"/>
  <c r="GU9" i="143"/>
  <c r="GU9" i="142"/>
  <c r="GU9" i="141"/>
  <c r="GU9" i="75"/>
  <c r="GU9" i="99"/>
  <c r="GU9" i="81"/>
  <c r="GU9" i="144"/>
  <c r="GU9" i="72"/>
  <c r="GU9" i="18"/>
  <c r="GU9" i="71"/>
  <c r="GU9" i="98"/>
  <c r="GQ9" i="145"/>
  <c r="GQ9" i="144"/>
  <c r="GQ9" i="143"/>
  <c r="GQ9" i="142"/>
  <c r="GQ9" i="141"/>
  <c r="GQ9" i="75"/>
  <c r="GQ9" i="99"/>
  <c r="GQ9" i="81"/>
  <c r="GQ9" i="72"/>
  <c r="GQ9" i="18"/>
  <c r="GQ9" i="71"/>
  <c r="GQ9" i="98"/>
  <c r="GM9" i="145"/>
  <c r="GM9" i="144"/>
  <c r="GM9" i="143"/>
  <c r="GM9" i="142"/>
  <c r="GM9" i="141"/>
  <c r="GM9" i="75"/>
  <c r="GM9" i="99"/>
  <c r="GM9" i="81"/>
  <c r="GM9" i="72"/>
  <c r="GM9" i="18"/>
  <c r="GM9" i="71"/>
  <c r="GM9" i="98"/>
  <c r="GI9" i="144"/>
  <c r="GI9" i="143"/>
  <c r="GI9" i="145"/>
  <c r="GI9" i="142"/>
  <c r="GI9" i="141"/>
  <c r="GI9" i="75"/>
  <c r="GI9" i="99"/>
  <c r="GI9" i="81"/>
  <c r="GI9" i="72"/>
  <c r="GI9" i="18"/>
  <c r="GI9" i="71"/>
  <c r="GI9" i="98"/>
  <c r="GE9" i="145"/>
  <c r="GE9" i="143"/>
  <c r="GE9" i="144"/>
  <c r="GE9" i="142"/>
  <c r="GE9" i="141"/>
  <c r="GE9" i="75"/>
  <c r="GE9" i="99"/>
  <c r="GE9" i="81"/>
  <c r="GE9" i="72"/>
  <c r="GE9" i="18"/>
  <c r="GE9" i="71"/>
  <c r="GE9" i="98"/>
  <c r="GA9" i="145"/>
  <c r="GA9" i="143"/>
  <c r="GA9" i="144"/>
  <c r="GA9" i="142"/>
  <c r="GA9" i="141"/>
  <c r="GA9" i="75"/>
  <c r="GA9" i="99"/>
  <c r="GA9" i="81"/>
  <c r="GA9" i="72"/>
  <c r="GA9" i="18"/>
  <c r="GA9" i="71"/>
  <c r="GA9" i="98"/>
  <c r="FW9" i="145"/>
  <c r="FW9" i="144"/>
  <c r="FW9" i="143"/>
  <c r="FW9" i="142"/>
  <c r="FW9" i="141"/>
  <c r="FW9" i="75"/>
  <c r="FW9" i="99"/>
  <c r="FW9" i="81"/>
  <c r="FW9" i="72"/>
  <c r="FW9" i="18"/>
  <c r="FW9" i="71"/>
  <c r="FW9" i="98"/>
  <c r="FS9" i="144"/>
  <c r="FS9" i="143"/>
  <c r="FS9" i="145"/>
  <c r="FS9" i="142"/>
  <c r="FS9" i="141"/>
  <c r="FS9" i="75"/>
  <c r="FS9" i="99"/>
  <c r="FS9" i="81"/>
  <c r="FS9" i="72"/>
  <c r="FS9" i="18"/>
  <c r="FS9" i="71"/>
  <c r="FS9" i="98"/>
  <c r="FO9" i="145"/>
  <c r="FO9" i="144"/>
  <c r="FO9" i="143"/>
  <c r="FO9" i="142"/>
  <c r="FO9" i="75"/>
  <c r="FO9" i="141"/>
  <c r="FO9" i="99"/>
  <c r="FO9" i="81"/>
  <c r="FO9" i="72"/>
  <c r="FO9" i="18"/>
  <c r="FO9" i="71"/>
  <c r="FO9" i="98"/>
  <c r="FK9" i="145"/>
  <c r="FK9" i="144"/>
  <c r="FK9" i="143"/>
  <c r="FK9" i="142"/>
  <c r="FK9" i="75"/>
  <c r="FK9" i="141"/>
  <c r="FK9" i="99"/>
  <c r="FK9" i="81"/>
  <c r="FK9" i="72"/>
  <c r="FK9" i="18"/>
  <c r="FK9" i="71"/>
  <c r="FK9" i="98"/>
  <c r="FG9" i="145"/>
  <c r="FG9" i="144"/>
  <c r="FG9" i="143"/>
  <c r="FG9" i="142"/>
  <c r="FG9" i="75"/>
  <c r="FG9" i="141"/>
  <c r="FG9" i="99"/>
  <c r="FG9" i="81"/>
  <c r="FG9" i="72"/>
  <c r="FG9" i="18"/>
  <c r="FG9" i="71"/>
  <c r="FG9" i="98"/>
  <c r="FC9" i="145"/>
  <c r="FC9" i="144"/>
  <c r="FC9" i="143"/>
  <c r="FC9" i="142"/>
  <c r="FC9" i="75"/>
  <c r="FC9" i="141"/>
  <c r="FC9" i="99"/>
  <c r="FC9" i="81"/>
  <c r="FC9" i="72"/>
  <c r="FC9" i="18"/>
  <c r="FC9" i="71"/>
  <c r="FC9" i="98"/>
  <c r="EY9" i="145"/>
  <c r="EY9" i="144"/>
  <c r="EY9" i="143"/>
  <c r="EY9" i="142"/>
  <c r="EY9" i="75"/>
  <c r="EY9" i="141"/>
  <c r="EY9" i="99"/>
  <c r="EY9" i="81"/>
  <c r="EY9" i="18"/>
  <c r="EY9" i="72"/>
  <c r="EY9" i="71"/>
  <c r="EY9" i="98"/>
  <c r="EU9" i="145"/>
  <c r="EU9" i="144"/>
  <c r="EU9" i="143"/>
  <c r="EU9" i="142"/>
  <c r="EU9" i="75"/>
  <c r="EU9" i="141"/>
  <c r="EU9" i="99"/>
  <c r="EU9" i="81"/>
  <c r="EU9" i="18"/>
  <c r="EU9" i="72"/>
  <c r="EU9" i="71"/>
  <c r="EU9" i="98"/>
  <c r="EQ9" i="145"/>
  <c r="EQ9" i="144"/>
  <c r="EQ9" i="143"/>
  <c r="EQ9" i="142"/>
  <c r="EQ9" i="75"/>
  <c r="EQ9" i="141"/>
  <c r="EQ9" i="99"/>
  <c r="EQ9" i="81"/>
  <c r="EQ9" i="18"/>
  <c r="EQ9" i="72"/>
  <c r="EQ9" i="71"/>
  <c r="EQ9" i="98"/>
  <c r="EM9" i="145"/>
  <c r="EM9" i="144"/>
  <c r="EM9" i="143"/>
  <c r="EM9" i="142"/>
  <c r="EM9" i="141"/>
  <c r="EM9" i="99"/>
  <c r="EM9" i="81"/>
  <c r="EM9" i="18"/>
  <c r="EM9" i="75"/>
  <c r="EM9" i="72"/>
  <c r="EM9" i="71"/>
  <c r="EM9" i="98"/>
  <c r="EI9" i="145"/>
  <c r="EI9" i="144"/>
  <c r="EI9" i="143"/>
  <c r="EI9" i="142"/>
  <c r="EI9" i="141"/>
  <c r="EI9" i="99"/>
  <c r="EI9" i="81"/>
  <c r="EI9" i="75"/>
  <c r="EI9" i="18"/>
  <c r="EI9" i="72"/>
  <c r="EI9" i="71"/>
  <c r="EI9" i="98"/>
  <c r="HO8" i="145"/>
  <c r="HO8" i="144"/>
  <c r="HO8" i="143"/>
  <c r="HO8" i="141"/>
  <c r="HO8" i="81"/>
  <c r="HO8" i="99"/>
  <c r="HO8" i="18"/>
  <c r="HO8" i="72"/>
  <c r="HO8" i="142"/>
  <c r="HO8" i="75"/>
  <c r="HO8" i="71"/>
  <c r="HO8" i="98"/>
  <c r="HK8" i="145"/>
  <c r="HK8" i="144"/>
  <c r="HK8" i="143"/>
  <c r="HK8" i="141"/>
  <c r="HK8" i="142"/>
  <c r="HK8" i="81"/>
  <c r="HK8" i="75"/>
  <c r="HK8" i="99"/>
  <c r="HK8" i="18"/>
  <c r="HK8" i="72"/>
  <c r="HK8" i="71"/>
  <c r="HK8" i="98"/>
  <c r="HG8" i="145"/>
  <c r="HG8" i="143"/>
  <c r="HG8" i="144"/>
  <c r="HG8" i="141"/>
  <c r="HG8" i="142"/>
  <c r="HG8" i="75"/>
  <c r="HG8" i="81"/>
  <c r="HG8" i="99"/>
  <c r="HG8" i="18"/>
  <c r="HG8" i="72"/>
  <c r="HG8" i="71"/>
  <c r="HG8" i="98"/>
  <c r="HC8" i="145"/>
  <c r="HC8" i="144"/>
  <c r="HC8" i="143"/>
  <c r="HC8" i="142"/>
  <c r="HC8" i="141"/>
  <c r="HC8" i="75"/>
  <c r="HC8" i="81"/>
  <c r="HC8" i="99"/>
  <c r="HC8" i="18"/>
  <c r="HC8" i="72"/>
  <c r="HC8" i="71"/>
  <c r="HC8" i="98"/>
  <c r="GY8" i="145"/>
  <c r="GY8" i="144"/>
  <c r="GY8" i="143"/>
  <c r="GY8" i="141"/>
  <c r="GY8" i="142"/>
  <c r="GY8" i="81"/>
  <c r="GY8" i="99"/>
  <c r="GY8" i="18"/>
  <c r="GY8" i="75"/>
  <c r="GY8" i="72"/>
  <c r="GY8" i="71"/>
  <c r="GY8" i="98"/>
  <c r="GU8" i="145"/>
  <c r="GU8" i="144"/>
  <c r="GU8" i="143"/>
  <c r="GU8" i="141"/>
  <c r="GU8" i="142"/>
  <c r="GU8" i="75"/>
  <c r="GU8" i="81"/>
  <c r="GU8" i="99"/>
  <c r="GU8" i="18"/>
  <c r="GU8" i="72"/>
  <c r="GU8" i="71"/>
  <c r="GU8" i="98"/>
  <c r="GQ8" i="145"/>
  <c r="GQ8" i="143"/>
  <c r="GQ8" i="144"/>
  <c r="GQ8" i="142"/>
  <c r="GQ8" i="141"/>
  <c r="GQ8" i="75"/>
  <c r="GQ8" i="81"/>
  <c r="GQ8" i="99"/>
  <c r="GQ8" i="18"/>
  <c r="GQ8" i="72"/>
  <c r="GQ8" i="71"/>
  <c r="GQ8" i="98"/>
  <c r="GM8" i="145"/>
  <c r="GM8" i="144"/>
  <c r="GM8" i="143"/>
  <c r="GM8" i="141"/>
  <c r="GM8" i="81"/>
  <c r="GM8" i="142"/>
  <c r="GM8" i="99"/>
  <c r="GM8" i="18"/>
  <c r="GM8" i="72"/>
  <c r="GM8" i="75"/>
  <c r="GM8" i="71"/>
  <c r="GM8" i="98"/>
  <c r="GI8" i="145"/>
  <c r="GI8" i="144"/>
  <c r="GI8" i="143"/>
  <c r="GI8" i="141"/>
  <c r="GI8" i="142"/>
  <c r="GI8" i="81"/>
  <c r="GI8" i="75"/>
  <c r="GI8" i="99"/>
  <c r="GI8" i="18"/>
  <c r="GI8" i="72"/>
  <c r="GI8" i="71"/>
  <c r="GI8" i="98"/>
  <c r="GE8" i="145"/>
  <c r="GE8" i="144"/>
  <c r="GE8" i="143"/>
  <c r="GE8" i="141"/>
  <c r="GE8" i="142"/>
  <c r="GE8" i="75"/>
  <c r="GE8" i="81"/>
  <c r="GE8" i="99"/>
  <c r="GE8" i="18"/>
  <c r="GE8" i="72"/>
  <c r="GE8" i="71"/>
  <c r="GE8" i="98"/>
  <c r="GA8" i="145"/>
  <c r="GA8" i="143"/>
  <c r="GA8" i="142"/>
  <c r="GA8" i="141"/>
  <c r="GA8" i="144"/>
  <c r="GA8" i="75"/>
  <c r="GA8" i="81"/>
  <c r="GA8" i="99"/>
  <c r="GA8" i="18"/>
  <c r="GA8" i="72"/>
  <c r="GA8" i="71"/>
  <c r="GA8" i="98"/>
  <c r="FW8" i="145"/>
  <c r="FW8" i="144"/>
  <c r="FW8" i="143"/>
  <c r="FW8" i="141"/>
  <c r="FW8" i="142"/>
  <c r="FW8" i="81"/>
  <c r="FW8" i="99"/>
  <c r="FW8" i="18"/>
  <c r="FW8" i="72"/>
  <c r="FW8" i="75"/>
  <c r="FW8" i="71"/>
  <c r="FW8" i="98"/>
  <c r="FS8" i="145"/>
  <c r="FS8" i="144"/>
  <c r="FS8" i="143"/>
  <c r="FS8" i="141"/>
  <c r="FS8" i="142"/>
  <c r="FS8" i="81"/>
  <c r="FS8" i="75"/>
  <c r="FS8" i="99"/>
  <c r="FS8" i="18"/>
  <c r="FS8" i="72"/>
  <c r="FS8" i="71"/>
  <c r="FS8" i="98"/>
  <c r="FO8" i="145"/>
  <c r="FO8" i="143"/>
  <c r="FO8" i="144"/>
  <c r="FO8" i="141"/>
  <c r="FO8" i="142"/>
  <c r="FO8" i="75"/>
  <c r="FO8" i="81"/>
  <c r="FO8" i="99"/>
  <c r="FO8" i="18"/>
  <c r="FO8" i="72"/>
  <c r="FO8" i="71"/>
  <c r="FO8" i="98"/>
  <c r="FK8" i="145"/>
  <c r="FK8" i="144"/>
  <c r="FK8" i="143"/>
  <c r="FK8" i="141"/>
  <c r="FK8" i="142"/>
  <c r="FK8" i="75"/>
  <c r="FK8" i="81"/>
  <c r="FK8" i="99"/>
  <c r="FK8" i="18"/>
  <c r="FK8" i="72"/>
  <c r="FK8" i="71"/>
  <c r="FK8" i="98"/>
  <c r="FG8" i="145"/>
  <c r="FG8" i="144"/>
  <c r="FG8" i="143"/>
  <c r="FG8" i="142"/>
  <c r="FG8" i="141"/>
  <c r="FG8" i="81"/>
  <c r="FG8" i="99"/>
  <c r="FG8" i="18"/>
  <c r="FG8" i="75"/>
  <c r="FG8" i="72"/>
  <c r="FG8" i="71"/>
  <c r="FG8" i="98"/>
  <c r="FC8" i="145"/>
  <c r="FC8" i="144"/>
  <c r="FC8" i="143"/>
  <c r="FC8" i="141"/>
  <c r="FC8" i="81"/>
  <c r="FC8" i="75"/>
  <c r="FC8" i="99"/>
  <c r="FC8" i="18"/>
  <c r="FC8" i="72"/>
  <c r="FC8" i="142"/>
  <c r="FC8" i="71"/>
  <c r="FC8" i="98"/>
  <c r="EY8" i="143"/>
  <c r="EY8" i="144"/>
  <c r="EY8" i="145"/>
  <c r="EY8" i="141"/>
  <c r="EY8" i="142"/>
  <c r="EY8" i="75"/>
  <c r="EY8" i="81"/>
  <c r="EY8" i="99"/>
  <c r="EY8" i="18"/>
  <c r="EY8" i="72"/>
  <c r="EY8" i="71"/>
  <c r="EY8" i="98"/>
  <c r="EU8" i="145"/>
  <c r="EU8" i="144"/>
  <c r="EU8" i="143"/>
  <c r="EU8" i="141"/>
  <c r="EU8" i="142"/>
  <c r="EU8" i="75"/>
  <c r="EU8" i="81"/>
  <c r="EU8" i="99"/>
  <c r="EU8" i="18"/>
  <c r="EU8" i="72"/>
  <c r="EU8" i="71"/>
  <c r="EU8" i="98"/>
  <c r="EQ8" i="145"/>
  <c r="EQ8" i="144"/>
  <c r="EQ8" i="143"/>
  <c r="EQ8" i="142"/>
  <c r="EQ8" i="141"/>
  <c r="EQ8" i="81"/>
  <c r="EQ8" i="99"/>
  <c r="EQ8" i="75"/>
  <c r="EQ8" i="18"/>
  <c r="EQ8" i="72"/>
  <c r="EQ8" i="71"/>
  <c r="EQ8" i="98"/>
  <c r="EM8" i="145"/>
  <c r="EM8" i="144"/>
  <c r="EM8" i="143"/>
  <c r="EM8" i="141"/>
  <c r="EM8" i="75"/>
  <c r="EM8" i="81"/>
  <c r="EM8" i="142"/>
  <c r="EM8" i="99"/>
  <c r="EM8" i="18"/>
  <c r="EM8" i="72"/>
  <c r="EM8" i="71"/>
  <c r="EM8" i="98"/>
  <c r="EI8" i="145"/>
  <c r="EI8" i="143"/>
  <c r="EI8" i="144"/>
  <c r="EI8" i="141"/>
  <c r="EI8" i="75"/>
  <c r="EI8" i="142"/>
  <c r="EI8" i="81"/>
  <c r="EI8" i="99"/>
  <c r="EI8" i="18"/>
  <c r="EI8" i="72"/>
  <c r="EI8" i="71"/>
  <c r="EI8" i="98"/>
  <c r="HO6" i="145"/>
  <c r="HO6" i="144"/>
  <c r="HO6" i="143"/>
  <c r="HO6" i="142"/>
  <c r="HO6" i="75"/>
  <c r="HO6" i="141"/>
  <c r="HO6" i="99"/>
  <c r="HO6" i="81"/>
  <c r="HO6" i="72"/>
  <c r="HO6" i="18"/>
  <c r="HO6" i="71"/>
  <c r="HO6" i="98"/>
  <c r="HK6" i="145"/>
  <c r="HK6" i="144"/>
  <c r="HK6" i="143"/>
  <c r="HK6" i="142"/>
  <c r="HK6" i="75"/>
  <c r="HK6" i="141"/>
  <c r="HK6" i="99"/>
  <c r="HK6" i="81"/>
  <c r="HK6" i="72"/>
  <c r="HK6" i="18"/>
  <c r="HK6" i="71"/>
  <c r="HK6" i="98"/>
  <c r="HG6" i="145"/>
  <c r="HG6" i="144"/>
  <c r="HG6" i="143"/>
  <c r="HG6" i="142"/>
  <c r="HG6" i="75"/>
  <c r="HG6" i="141"/>
  <c r="HG6" i="99"/>
  <c r="HG6" i="81"/>
  <c r="HG6" i="72"/>
  <c r="HG6" i="18"/>
  <c r="HG6" i="71"/>
  <c r="HG6" i="98"/>
  <c r="HC6" i="145"/>
  <c r="HC6" i="143"/>
  <c r="HC6" i="142"/>
  <c r="HC6" i="144"/>
  <c r="HC6" i="75"/>
  <c r="HC6" i="141"/>
  <c r="HC6" i="99"/>
  <c r="HC6" i="81"/>
  <c r="HC6" i="72"/>
  <c r="HC6" i="18"/>
  <c r="HC6" i="71"/>
  <c r="HC6" i="98"/>
  <c r="GY6" i="145"/>
  <c r="GY6" i="144"/>
  <c r="GY6" i="143"/>
  <c r="GY6" i="142"/>
  <c r="GY6" i="75"/>
  <c r="GY6" i="141"/>
  <c r="GY6" i="99"/>
  <c r="GY6" i="81"/>
  <c r="GY6" i="72"/>
  <c r="GY6" i="18"/>
  <c r="GY6" i="71"/>
  <c r="GY6" i="98"/>
  <c r="GU6" i="145"/>
  <c r="GU6" i="144"/>
  <c r="GU6" i="143"/>
  <c r="GU6" i="142"/>
  <c r="GU6" i="75"/>
  <c r="GU6" i="99"/>
  <c r="GU6" i="81"/>
  <c r="GU6" i="72"/>
  <c r="GU6" i="141"/>
  <c r="GU6" i="18"/>
  <c r="GU6" i="71"/>
  <c r="GU6" i="98"/>
  <c r="GQ6" i="145"/>
  <c r="GQ6" i="144"/>
  <c r="GQ6" i="143"/>
  <c r="GQ6" i="142"/>
  <c r="GQ6" i="141"/>
  <c r="GQ6" i="75"/>
  <c r="GQ6" i="99"/>
  <c r="GQ6" i="81"/>
  <c r="GQ6" i="72"/>
  <c r="GQ6" i="18"/>
  <c r="GQ6" i="71"/>
  <c r="GQ6" i="98"/>
  <c r="GM6" i="145"/>
  <c r="GM6" i="143"/>
  <c r="GM6" i="142"/>
  <c r="GM6" i="144"/>
  <c r="GM6" i="141"/>
  <c r="GM6" i="75"/>
  <c r="GM6" i="99"/>
  <c r="GM6" i="81"/>
  <c r="GM6" i="72"/>
  <c r="GM6" i="18"/>
  <c r="GM6" i="71"/>
  <c r="GM6" i="98"/>
  <c r="GI6" i="145"/>
  <c r="GI6" i="143"/>
  <c r="GI6" i="144"/>
  <c r="GI6" i="142"/>
  <c r="GI6" i="141"/>
  <c r="GI6" i="75"/>
  <c r="GI6" i="99"/>
  <c r="GI6" i="81"/>
  <c r="GI6" i="72"/>
  <c r="GI6" i="18"/>
  <c r="GI6" i="71"/>
  <c r="GI6" i="98"/>
  <c r="GE6" i="145"/>
  <c r="GE6" i="143"/>
  <c r="GE6" i="144"/>
  <c r="GE6" i="142"/>
  <c r="GE6" i="141"/>
  <c r="GE6" i="75"/>
  <c r="GE6" i="99"/>
  <c r="GE6" i="81"/>
  <c r="GE6" i="72"/>
  <c r="GE6" i="18"/>
  <c r="GE6" i="71"/>
  <c r="GE6" i="98"/>
  <c r="GA6" i="145"/>
  <c r="GA6" i="144"/>
  <c r="GA6" i="143"/>
  <c r="GA6" i="142"/>
  <c r="GA6" i="141"/>
  <c r="GA6" i="75"/>
  <c r="GA6" i="99"/>
  <c r="GA6" i="81"/>
  <c r="GA6" i="72"/>
  <c r="GA6" i="18"/>
  <c r="GA6" i="71"/>
  <c r="GA6" i="98"/>
  <c r="FW6" i="144"/>
  <c r="FW6" i="145"/>
  <c r="FW6" i="143"/>
  <c r="FW6" i="142"/>
  <c r="FW6" i="141"/>
  <c r="FW6" i="75"/>
  <c r="FW6" i="99"/>
  <c r="FW6" i="81"/>
  <c r="FW6" i="72"/>
  <c r="FW6" i="18"/>
  <c r="FW6" i="71"/>
  <c r="FW6" i="98"/>
  <c r="FS6" i="145"/>
  <c r="FS6" i="144"/>
  <c r="FS6" i="143"/>
  <c r="FS6" i="142"/>
  <c r="FS6" i="141"/>
  <c r="FS6" i="75"/>
  <c r="FS6" i="99"/>
  <c r="FS6" i="81"/>
  <c r="FS6" i="72"/>
  <c r="FS6" i="18"/>
  <c r="FS6" i="71"/>
  <c r="FS6" i="98"/>
  <c r="FO6" i="145"/>
  <c r="FO6" i="144"/>
  <c r="FO6" i="143"/>
  <c r="FO6" i="142"/>
  <c r="FO6" i="75"/>
  <c r="FO6" i="141"/>
  <c r="FO6" i="99"/>
  <c r="FO6" i="81"/>
  <c r="FO6" i="72"/>
  <c r="FO6" i="18"/>
  <c r="FO6" i="71"/>
  <c r="FO6" i="98"/>
  <c r="FK6" i="145"/>
  <c r="FK6" i="144"/>
  <c r="FK6" i="143"/>
  <c r="FK6" i="142"/>
  <c r="FK6" i="75"/>
  <c r="FK6" i="141"/>
  <c r="FK6" i="99"/>
  <c r="FK6" i="81"/>
  <c r="FK6" i="72"/>
  <c r="FK6" i="18"/>
  <c r="FK6" i="71"/>
  <c r="FK6" i="98"/>
  <c r="FG6" i="145"/>
  <c r="FG6" i="144"/>
  <c r="FG6" i="143"/>
  <c r="FG6" i="142"/>
  <c r="FG6" i="75"/>
  <c r="FG6" i="141"/>
  <c r="FG6" i="99"/>
  <c r="FG6" i="81"/>
  <c r="FG6" i="18"/>
  <c r="FG6" i="72"/>
  <c r="FG6" i="71"/>
  <c r="FG6" i="98"/>
  <c r="FC6" i="145"/>
  <c r="FC6" i="144"/>
  <c r="FC6" i="143"/>
  <c r="FC6" i="142"/>
  <c r="FC6" i="75"/>
  <c r="FC6" i="141"/>
  <c r="FC6" i="99"/>
  <c r="FC6" i="81"/>
  <c r="FC6" i="18"/>
  <c r="FC6" i="72"/>
  <c r="FC6" i="71"/>
  <c r="FC6" i="98"/>
  <c r="EY6" i="145"/>
  <c r="EY6" i="144"/>
  <c r="EY6" i="143"/>
  <c r="EY6" i="142"/>
  <c r="EY6" i="75"/>
  <c r="EY6" i="141"/>
  <c r="EY6" i="99"/>
  <c r="EY6" i="81"/>
  <c r="EY6" i="18"/>
  <c r="EY6" i="72"/>
  <c r="EY6" i="71"/>
  <c r="EY6" i="98"/>
  <c r="EU6" i="145"/>
  <c r="EU6" i="144"/>
  <c r="EU6" i="143"/>
  <c r="EU6" i="142"/>
  <c r="EU6" i="75"/>
  <c r="EU6" i="141"/>
  <c r="EU6" i="99"/>
  <c r="EU6" i="81"/>
  <c r="EU6" i="18"/>
  <c r="EU6" i="72"/>
  <c r="EU6" i="71"/>
  <c r="EU6" i="98"/>
  <c r="EQ6" i="145"/>
  <c r="EQ6" i="144"/>
  <c r="EQ6" i="143"/>
  <c r="EQ6" i="142"/>
  <c r="EQ6" i="75"/>
  <c r="EQ6" i="141"/>
  <c r="EQ6" i="99"/>
  <c r="EQ6" i="81"/>
  <c r="EQ6" i="18"/>
  <c r="EQ6" i="72"/>
  <c r="EQ6" i="71"/>
  <c r="EQ6" i="98"/>
  <c r="EM6" i="145"/>
  <c r="EM6" i="144"/>
  <c r="EM6" i="143"/>
  <c r="EM6" i="142"/>
  <c r="EM6" i="141"/>
  <c r="EM6" i="99"/>
  <c r="EM6" i="75"/>
  <c r="EM6" i="81"/>
  <c r="EM6" i="18"/>
  <c r="EM6" i="72"/>
  <c r="EM6" i="71"/>
  <c r="EM6" i="98"/>
  <c r="EI6" i="145"/>
  <c r="EI6" i="144"/>
  <c r="EI6" i="143"/>
  <c r="EI6" i="142"/>
  <c r="EI6" i="141"/>
  <c r="EI6" i="75"/>
  <c r="EI6" i="99"/>
  <c r="EI6" i="81"/>
  <c r="EI6" i="18"/>
  <c r="EI6" i="72"/>
  <c r="EI6" i="71"/>
  <c r="EI6" i="98"/>
  <c r="BV26" i="69"/>
  <c r="BN26" i="69"/>
  <c r="BJ26" i="69"/>
  <c r="BF26" i="69"/>
  <c r="AX26" i="69"/>
  <c r="AP26" i="69"/>
  <c r="AL26" i="69"/>
  <c r="AH26" i="69"/>
  <c r="BT25" i="69"/>
  <c r="BP25" i="69"/>
  <c r="BL25" i="69"/>
  <c r="BH25" i="69"/>
  <c r="BD25" i="69"/>
  <c r="AZ25" i="69"/>
  <c r="AV25" i="69"/>
  <c r="AR25" i="69"/>
  <c r="AN25" i="69"/>
  <c r="AJ25" i="69"/>
  <c r="P25" i="69"/>
  <c r="BB21" i="69"/>
  <c r="AL21" i="69"/>
  <c r="BU20" i="69"/>
  <c r="BQ20" i="69"/>
  <c r="BM20" i="69"/>
  <c r="BI20" i="69"/>
  <c r="BE20" i="69"/>
  <c r="BA20" i="69"/>
  <c r="AW20" i="69"/>
  <c r="AS20" i="69"/>
  <c r="AO20" i="69"/>
  <c r="AK20" i="69"/>
  <c r="J20" i="69"/>
  <c r="F20" i="69"/>
  <c r="B20" i="69"/>
  <c r="BT18" i="69"/>
  <c r="BP18" i="69"/>
  <c r="BH18" i="69"/>
  <c r="AZ18" i="69"/>
  <c r="AV18" i="69"/>
  <c r="AN18" i="69"/>
  <c r="AJ18" i="69"/>
  <c r="BW17" i="69"/>
  <c r="BS17" i="69"/>
  <c r="BO17" i="69"/>
  <c r="BK17" i="69"/>
  <c r="BG17" i="69"/>
  <c r="BC17" i="69"/>
  <c r="AY17" i="69"/>
  <c r="AU17" i="69"/>
  <c r="AQ17" i="69"/>
  <c r="AM17" i="69"/>
  <c r="AI17" i="69"/>
  <c r="P17" i="69"/>
  <c r="L17" i="69"/>
  <c r="H17" i="69"/>
  <c r="D17" i="69"/>
  <c r="BT14" i="69"/>
  <c r="BP14" i="69"/>
  <c r="BL14" i="69"/>
  <c r="BH14" i="69"/>
  <c r="BD14" i="69"/>
  <c r="AZ14" i="69"/>
  <c r="AV14" i="69"/>
  <c r="AR14" i="69"/>
  <c r="AN14" i="69"/>
  <c r="AJ14" i="69"/>
  <c r="P14" i="69"/>
  <c r="L14" i="69"/>
  <c r="H14" i="69"/>
  <c r="D14" i="69"/>
  <c r="B12" i="69"/>
  <c r="BT11" i="69"/>
  <c r="BP11" i="69"/>
  <c r="BL11" i="69"/>
  <c r="BH11" i="69"/>
  <c r="BD11" i="69"/>
  <c r="AZ11" i="69"/>
  <c r="AV11" i="69"/>
  <c r="AR11" i="69"/>
  <c r="AN11" i="69"/>
  <c r="AJ11" i="69"/>
  <c r="P11" i="69"/>
  <c r="L11" i="69"/>
  <c r="H11" i="69"/>
  <c r="D11" i="69"/>
  <c r="BT8" i="69"/>
  <c r="BP8" i="69"/>
  <c r="BL8" i="69"/>
  <c r="BH8" i="69"/>
  <c r="BD8" i="69"/>
  <c r="AZ8" i="69"/>
  <c r="AV8" i="69"/>
  <c r="AR8" i="69"/>
  <c r="AN8" i="69"/>
  <c r="AJ8" i="69"/>
  <c r="J8" i="69"/>
  <c r="F8" i="69"/>
  <c r="B8" i="69"/>
  <c r="BT6" i="69"/>
  <c r="BP6" i="69"/>
  <c r="BL6" i="69"/>
  <c r="BH6" i="69"/>
  <c r="BD6" i="69"/>
  <c r="AZ6" i="69"/>
  <c r="AV6" i="69"/>
  <c r="AR6" i="69"/>
  <c r="AN6" i="69"/>
  <c r="AJ6" i="69"/>
  <c r="DQ27" i="69"/>
  <c r="DM27" i="69"/>
  <c r="DI27" i="69"/>
  <c r="DQ25" i="69"/>
  <c r="DM25" i="69"/>
  <c r="DI25" i="69"/>
  <c r="DE25" i="69"/>
  <c r="DA25" i="69"/>
  <c r="CW25" i="69"/>
  <c r="CS25" i="69"/>
  <c r="CO25" i="69"/>
  <c r="CK25" i="69"/>
  <c r="CG25" i="69"/>
  <c r="CC25" i="69"/>
  <c r="BY25" i="69"/>
  <c r="DQ22" i="69"/>
  <c r="DM22" i="69"/>
  <c r="DI22" i="69"/>
  <c r="DC21" i="69"/>
  <c r="DQ20" i="69"/>
  <c r="DM20" i="69"/>
  <c r="DI20" i="69"/>
  <c r="DA20" i="69"/>
  <c r="CW20" i="69"/>
  <c r="CS20" i="69"/>
  <c r="CO20" i="69"/>
  <c r="CK20" i="69"/>
  <c r="CG20" i="69"/>
  <c r="CC20" i="69"/>
  <c r="BY20" i="69"/>
  <c r="CY18" i="69"/>
  <c r="CQ18" i="69"/>
  <c r="CA18" i="69"/>
  <c r="DQ17" i="69"/>
  <c r="DM17" i="69"/>
  <c r="DI17" i="69"/>
  <c r="DE17" i="69"/>
  <c r="DQ14" i="69"/>
  <c r="DM14" i="69"/>
  <c r="DI14" i="69"/>
  <c r="DA14" i="69"/>
  <c r="CW14" i="69"/>
  <c r="CS14" i="69"/>
  <c r="CO14" i="69"/>
  <c r="CK14" i="69"/>
  <c r="CG14" i="69"/>
  <c r="CC14" i="69"/>
  <c r="BY14" i="69"/>
  <c r="DQ11" i="69"/>
  <c r="DM11" i="69"/>
  <c r="DI11" i="69"/>
  <c r="DE11" i="69"/>
  <c r="DA11" i="69"/>
  <c r="CW11" i="69"/>
  <c r="CS11" i="69"/>
  <c r="CO11" i="69"/>
  <c r="CK11" i="69"/>
  <c r="CG11" i="69"/>
  <c r="CC11" i="69"/>
  <c r="BY11" i="69"/>
  <c r="DQ8" i="69"/>
  <c r="DM8" i="69"/>
  <c r="DI8" i="69"/>
  <c r="DA8" i="69"/>
  <c r="CW8" i="69"/>
  <c r="CS8" i="69"/>
  <c r="CO8" i="69"/>
  <c r="CK8" i="69"/>
  <c r="CG8" i="69"/>
  <c r="CC8" i="69"/>
  <c r="BY8" i="69"/>
  <c r="DG6" i="69"/>
  <c r="DC6" i="69"/>
  <c r="CY6" i="69"/>
  <c r="CU6" i="69"/>
  <c r="CQ6" i="69"/>
  <c r="CM6" i="69"/>
  <c r="CI6" i="69"/>
  <c r="CE6" i="69"/>
  <c r="CA6" i="69"/>
  <c r="EZ28" i="69"/>
  <c r="EV28" i="69"/>
  <c r="ER28" i="69"/>
  <c r="EN28" i="69"/>
  <c r="EJ28" i="69"/>
  <c r="EB28" i="69"/>
  <c r="DX28" i="69"/>
  <c r="DT28" i="69"/>
  <c r="EY27" i="69"/>
  <c r="EU27" i="69"/>
  <c r="EQ27" i="69"/>
  <c r="EM27" i="69"/>
  <c r="EI27" i="69"/>
  <c r="EX26" i="69"/>
  <c r="ET26" i="69"/>
  <c r="EP26" i="69"/>
  <c r="EL26" i="69"/>
  <c r="EH26" i="69"/>
  <c r="ED26" i="69"/>
  <c r="DZ26" i="69"/>
  <c r="DV26" i="69"/>
  <c r="DR26" i="69"/>
  <c r="EC25" i="69"/>
  <c r="DY25" i="69"/>
  <c r="DU25" i="69"/>
  <c r="EB23" i="69"/>
  <c r="DX23" i="69"/>
  <c r="DT23" i="69"/>
  <c r="EY22" i="69"/>
  <c r="EU22" i="69"/>
  <c r="EQ22" i="69"/>
  <c r="EM22" i="69"/>
  <c r="EI22" i="69"/>
  <c r="EX21" i="69"/>
  <c r="ET21" i="69"/>
  <c r="EP21" i="69"/>
  <c r="EL21" i="69"/>
  <c r="EH21" i="69"/>
  <c r="ED21" i="69"/>
  <c r="DZ21" i="69"/>
  <c r="DV21" i="69"/>
  <c r="DR21" i="69"/>
  <c r="EW20" i="69"/>
  <c r="ES20" i="69"/>
  <c r="EO20" i="69"/>
  <c r="EK20" i="69"/>
  <c r="EG20" i="69"/>
  <c r="EC20" i="69"/>
  <c r="DY20" i="69"/>
  <c r="DU20" i="69"/>
  <c r="EB18" i="69"/>
  <c r="DX18" i="69"/>
  <c r="DT18" i="69"/>
  <c r="EY17" i="69"/>
  <c r="EU17" i="69"/>
  <c r="EQ17" i="69"/>
  <c r="EM17" i="69"/>
  <c r="EI17" i="69"/>
  <c r="EX15" i="69"/>
  <c r="ET15" i="69"/>
  <c r="EP15" i="69"/>
  <c r="EL15" i="69"/>
  <c r="EH15" i="69"/>
  <c r="ED15" i="69"/>
  <c r="DZ15" i="69"/>
  <c r="DV15" i="69"/>
  <c r="DR15" i="69"/>
  <c r="EW14" i="69"/>
  <c r="ES14" i="69"/>
  <c r="EO14" i="69"/>
  <c r="EK14" i="69"/>
  <c r="EG14" i="69"/>
  <c r="EC14" i="69"/>
  <c r="DY14" i="69"/>
  <c r="DU14" i="69"/>
  <c r="EZ12" i="69"/>
  <c r="EV12" i="69"/>
  <c r="ER12" i="69"/>
  <c r="EN12" i="69"/>
  <c r="EJ12" i="69"/>
  <c r="EB12" i="69"/>
  <c r="DX12" i="69"/>
  <c r="DT12" i="69"/>
  <c r="EY11" i="69"/>
  <c r="EU11" i="69"/>
  <c r="EQ11" i="69"/>
  <c r="EM11" i="69"/>
  <c r="EI11" i="69"/>
  <c r="EW8" i="69"/>
  <c r="ES8" i="69"/>
  <c r="EO8" i="69"/>
  <c r="EK8" i="69"/>
  <c r="EG8" i="69"/>
  <c r="EC8" i="69"/>
  <c r="DY8" i="69"/>
  <c r="DU8" i="69"/>
  <c r="EZ6" i="69"/>
  <c r="EV6" i="69"/>
  <c r="ER6" i="69"/>
  <c r="EN6" i="69"/>
  <c r="EJ6" i="69"/>
  <c r="GI28" i="69"/>
  <c r="GE28" i="69"/>
  <c r="GA28" i="69"/>
  <c r="FW28" i="69"/>
  <c r="FS28" i="69"/>
  <c r="FO28" i="69"/>
  <c r="FK28" i="69"/>
  <c r="FG28" i="69"/>
  <c r="FC28" i="69"/>
  <c r="GI26" i="69"/>
  <c r="GE26" i="69"/>
  <c r="GA26" i="69"/>
  <c r="FW26" i="69"/>
  <c r="FS26" i="69"/>
  <c r="FO26" i="69"/>
  <c r="FK26" i="69"/>
  <c r="FG26" i="69"/>
  <c r="FC26" i="69"/>
  <c r="GI23" i="69"/>
  <c r="GE23" i="69"/>
  <c r="GA23" i="69"/>
  <c r="FW23" i="69"/>
  <c r="FS23" i="69"/>
  <c r="FO23" i="69"/>
  <c r="FK23" i="69"/>
  <c r="FG23" i="69"/>
  <c r="FC23" i="69"/>
  <c r="GK22" i="69"/>
  <c r="GG22" i="69"/>
  <c r="GC22" i="69"/>
  <c r="FY22" i="69"/>
  <c r="FU22" i="69"/>
  <c r="FQ22" i="69"/>
  <c r="FM22" i="69"/>
  <c r="FI22" i="69"/>
  <c r="FE22" i="69"/>
  <c r="FA22" i="69"/>
  <c r="GI21" i="69"/>
  <c r="GE21" i="69"/>
  <c r="GA21" i="69"/>
  <c r="FW21" i="69"/>
  <c r="FS21" i="69"/>
  <c r="FO21" i="69"/>
  <c r="FK21" i="69"/>
  <c r="FG21" i="69"/>
  <c r="FC21" i="69"/>
  <c r="GK20" i="69"/>
  <c r="GG20" i="69"/>
  <c r="GC20" i="69"/>
  <c r="FY20" i="69"/>
  <c r="FU20" i="69"/>
  <c r="FQ20" i="69"/>
  <c r="FM20" i="69"/>
  <c r="FI20" i="69"/>
  <c r="FE20" i="69"/>
  <c r="FA20" i="69"/>
  <c r="GI18" i="69"/>
  <c r="GE18" i="69"/>
  <c r="GA18" i="69"/>
  <c r="FW18" i="69"/>
  <c r="FS18" i="69"/>
  <c r="FO18" i="69"/>
  <c r="FK18" i="69"/>
  <c r="FG18" i="69"/>
  <c r="FC18" i="69"/>
  <c r="GK17" i="69"/>
  <c r="GG17" i="69"/>
  <c r="GC17" i="69"/>
  <c r="FY17" i="69"/>
  <c r="FU17" i="69"/>
  <c r="FQ17" i="69"/>
  <c r="FM17" i="69"/>
  <c r="FI17" i="69"/>
  <c r="FE17" i="69"/>
  <c r="FA17" i="69"/>
  <c r="GI15" i="69"/>
  <c r="GE15" i="69"/>
  <c r="GA15" i="69"/>
  <c r="FW15" i="69"/>
  <c r="FS15" i="69"/>
  <c r="FO15" i="69"/>
  <c r="FK15" i="69"/>
  <c r="FG15" i="69"/>
  <c r="FC15" i="69"/>
  <c r="GK14" i="69"/>
  <c r="GG14" i="69"/>
  <c r="GC14" i="69"/>
  <c r="FY14" i="69"/>
  <c r="FU14" i="69"/>
  <c r="FQ14" i="69"/>
  <c r="FM14" i="69"/>
  <c r="FI14" i="69"/>
  <c r="FE14" i="69"/>
  <c r="FA14" i="69"/>
  <c r="GE12" i="69"/>
  <c r="GA12" i="69"/>
  <c r="FW12" i="69"/>
  <c r="FS12" i="69"/>
  <c r="FO12" i="69"/>
  <c r="FK12" i="69"/>
  <c r="FG12" i="69"/>
  <c r="FC12" i="69"/>
  <c r="GK11" i="69"/>
  <c r="GG11" i="69"/>
  <c r="GC11" i="69"/>
  <c r="FY11" i="69"/>
  <c r="FU11" i="69"/>
  <c r="FQ11" i="69"/>
  <c r="FM11" i="69"/>
  <c r="FI11" i="69"/>
  <c r="FE11" i="69"/>
  <c r="FA11" i="69"/>
  <c r="GI9" i="69"/>
  <c r="GE9" i="69"/>
  <c r="GA9" i="69"/>
  <c r="FW9" i="69"/>
  <c r="FS9" i="69"/>
  <c r="FO9" i="69"/>
  <c r="FK9" i="69"/>
  <c r="FG9" i="69"/>
  <c r="FC9" i="69"/>
  <c r="GK8" i="69"/>
  <c r="GG8" i="69"/>
  <c r="GC8" i="69"/>
  <c r="FY8" i="69"/>
  <c r="FU8" i="69"/>
  <c r="FQ8" i="69"/>
  <c r="FM8" i="69"/>
  <c r="FI8" i="69"/>
  <c r="FE8" i="69"/>
  <c r="FA8" i="69"/>
  <c r="GI6" i="69"/>
  <c r="GE6" i="69"/>
  <c r="GA6" i="69"/>
  <c r="FW6" i="69"/>
  <c r="FS6" i="69"/>
  <c r="FO6" i="69"/>
  <c r="FK6" i="69"/>
  <c r="FG6" i="69"/>
  <c r="FC6" i="69"/>
  <c r="HG28" i="69"/>
  <c r="HC28" i="69"/>
  <c r="GY28" i="69"/>
  <c r="GU28" i="69"/>
  <c r="GQ28" i="69"/>
  <c r="GM28" i="69"/>
  <c r="HG26" i="69"/>
  <c r="HC26" i="69"/>
  <c r="GY26" i="69"/>
  <c r="GU26" i="69"/>
  <c r="GQ26" i="69"/>
  <c r="GM26" i="69"/>
  <c r="HG23" i="69"/>
  <c r="HC23" i="69"/>
  <c r="GY23" i="69"/>
  <c r="GU23" i="69"/>
  <c r="GQ23" i="69"/>
  <c r="GM23" i="69"/>
  <c r="HE22" i="69"/>
  <c r="HA22" i="69"/>
  <c r="GW22" i="69"/>
  <c r="GS22" i="69"/>
  <c r="GO22" i="69"/>
  <c r="HG21" i="69"/>
  <c r="HC21" i="69"/>
  <c r="GY21" i="69"/>
  <c r="GU21" i="69"/>
  <c r="GQ21" i="69"/>
  <c r="GM21" i="69"/>
  <c r="HE20" i="69"/>
  <c r="HA20" i="69"/>
  <c r="GW20" i="69"/>
  <c r="GS20" i="69"/>
  <c r="GO20" i="69"/>
  <c r="HG18" i="69"/>
  <c r="HC18" i="69"/>
  <c r="GY18" i="69"/>
  <c r="GU18" i="69"/>
  <c r="GQ18" i="69"/>
  <c r="GM18" i="69"/>
  <c r="HE17" i="69"/>
  <c r="HA17" i="69"/>
  <c r="GW17" i="69"/>
  <c r="GS17" i="69"/>
  <c r="GO17" i="69"/>
  <c r="HG15" i="69"/>
  <c r="HC15" i="69"/>
  <c r="GY15" i="69"/>
  <c r="GU15" i="69"/>
  <c r="GQ15" i="69"/>
  <c r="GM15" i="69"/>
  <c r="HE14" i="69"/>
  <c r="HA14" i="69"/>
  <c r="GW14" i="69"/>
  <c r="GS14" i="69"/>
  <c r="GO14" i="69"/>
  <c r="HE11" i="69"/>
  <c r="HA11" i="69"/>
  <c r="GW11" i="69"/>
  <c r="GS11" i="69"/>
  <c r="GO11" i="69"/>
  <c r="HG9" i="69"/>
  <c r="HC9" i="69"/>
  <c r="GY9" i="69"/>
  <c r="GU9" i="69"/>
  <c r="GQ9" i="69"/>
  <c r="GM9" i="69"/>
  <c r="HE8" i="69"/>
  <c r="HA8" i="69"/>
  <c r="GW8" i="69"/>
  <c r="GS8" i="69"/>
  <c r="GO8" i="69"/>
  <c r="HG6" i="69"/>
  <c r="HC6" i="69"/>
  <c r="GY6" i="69"/>
  <c r="GU6" i="69"/>
  <c r="GQ6" i="69"/>
  <c r="GM6" i="69"/>
  <c r="HI23" i="69"/>
  <c r="HM22" i="69"/>
  <c r="HI22" i="69"/>
  <c r="HM21" i="69"/>
  <c r="HI21" i="69"/>
  <c r="HM20" i="69"/>
  <c r="HI20" i="69"/>
  <c r="HM18" i="69"/>
  <c r="HI18" i="69"/>
  <c r="HM17" i="69"/>
  <c r="HI17" i="69"/>
  <c r="HM15" i="69"/>
  <c r="HI15" i="69"/>
  <c r="HM14" i="69"/>
  <c r="HI14" i="69"/>
  <c r="HM12" i="69"/>
  <c r="HI12" i="69"/>
  <c r="HM11" i="69"/>
  <c r="HI11" i="69"/>
  <c r="HM9" i="69"/>
  <c r="HI9" i="69"/>
  <c r="HM8" i="69"/>
  <c r="HI8" i="69"/>
  <c r="HM6" i="69"/>
  <c r="HI6" i="69"/>
  <c r="BR25" i="80"/>
  <c r="BN25" i="80"/>
  <c r="BJ25" i="80"/>
  <c r="BF25" i="80"/>
  <c r="BB25" i="80"/>
  <c r="AX25" i="80"/>
  <c r="AT25" i="80"/>
  <c r="AP25" i="80"/>
  <c r="AL25" i="80"/>
  <c r="AH25" i="80"/>
  <c r="J25" i="80"/>
  <c r="F25" i="80"/>
  <c r="B25" i="80"/>
  <c r="BR20" i="80"/>
  <c r="BN20" i="80"/>
  <c r="BJ20" i="80"/>
  <c r="BF20" i="80"/>
  <c r="BB20" i="80"/>
  <c r="AX20" i="80"/>
  <c r="AT20" i="80"/>
  <c r="AP20" i="80"/>
  <c r="AL20" i="80"/>
  <c r="AH20" i="80"/>
  <c r="J20" i="80"/>
  <c r="F20" i="80"/>
  <c r="B20" i="80"/>
  <c r="BT17" i="80"/>
  <c r="BP17" i="80"/>
  <c r="BL17" i="80"/>
  <c r="BH17" i="80"/>
  <c r="BD17" i="80"/>
  <c r="AZ17" i="80"/>
  <c r="AV17" i="80"/>
  <c r="AR17" i="80"/>
  <c r="AN17" i="80"/>
  <c r="AJ17" i="80"/>
  <c r="P17" i="80"/>
  <c r="L17" i="80"/>
  <c r="H17" i="80"/>
  <c r="D17" i="80"/>
  <c r="BT11" i="80"/>
  <c r="BP11" i="80"/>
  <c r="BL11" i="80"/>
  <c r="BH11" i="80"/>
  <c r="BD11" i="80"/>
  <c r="AZ11" i="80"/>
  <c r="AV11" i="80"/>
  <c r="AR11" i="80"/>
  <c r="AN11" i="80"/>
  <c r="AJ11" i="80"/>
  <c r="P11" i="80"/>
  <c r="L11" i="80"/>
  <c r="H11" i="80"/>
  <c r="D11" i="80"/>
  <c r="J8" i="80"/>
  <c r="F8" i="80"/>
  <c r="B8" i="80"/>
  <c r="HP28" i="80"/>
  <c r="HL28" i="80"/>
  <c r="HH28" i="80"/>
  <c r="HD28" i="80"/>
  <c r="GZ28" i="80"/>
  <c r="GV28" i="80"/>
  <c r="GR28" i="80"/>
  <c r="GN28" i="80"/>
  <c r="GJ28" i="80"/>
  <c r="GF28" i="80"/>
  <c r="GB28" i="80"/>
  <c r="FX28" i="80"/>
  <c r="FT28" i="80"/>
  <c r="FP28" i="80"/>
  <c r="FL28" i="80"/>
  <c r="FH28" i="80"/>
  <c r="FD28" i="80"/>
  <c r="EZ28" i="80"/>
  <c r="EV28" i="80"/>
  <c r="ER28" i="80"/>
  <c r="EN28" i="80"/>
  <c r="EJ28" i="80"/>
  <c r="EB28" i="80"/>
  <c r="DX28" i="80"/>
  <c r="DT28" i="80"/>
  <c r="DP28" i="80"/>
  <c r="DL28" i="80"/>
  <c r="DH28" i="80"/>
  <c r="HP27" i="80"/>
  <c r="HL27" i="80"/>
  <c r="HH27" i="80"/>
  <c r="HD27" i="80"/>
  <c r="GZ27" i="80"/>
  <c r="GV27" i="80"/>
  <c r="GR27" i="80"/>
  <c r="GN27" i="80"/>
  <c r="GJ27" i="80"/>
  <c r="GF27" i="80"/>
  <c r="GB27" i="80"/>
  <c r="FX27" i="80"/>
  <c r="FT27" i="80"/>
  <c r="FP27" i="80"/>
  <c r="FL27" i="80"/>
  <c r="FH27" i="80"/>
  <c r="FD27" i="80"/>
  <c r="EZ27" i="80"/>
  <c r="EV27" i="80"/>
  <c r="ER27" i="80"/>
  <c r="EN27" i="80"/>
  <c r="EJ27" i="80"/>
  <c r="EB27" i="80"/>
  <c r="DX27" i="80"/>
  <c r="DT27" i="80"/>
  <c r="DP27" i="80"/>
  <c r="DL27" i="80"/>
  <c r="DH27" i="80"/>
  <c r="HP26" i="80"/>
  <c r="HL26" i="80"/>
  <c r="HH26" i="80"/>
  <c r="HD26" i="80"/>
  <c r="GZ26" i="80"/>
  <c r="GV26" i="80"/>
  <c r="GR26" i="80"/>
  <c r="GN26" i="80"/>
  <c r="GJ26" i="80"/>
  <c r="GF26" i="80"/>
  <c r="GB26" i="80"/>
  <c r="FX26" i="80"/>
  <c r="FT26" i="80"/>
  <c r="FP26" i="80"/>
  <c r="FL26" i="80"/>
  <c r="FH26" i="80"/>
  <c r="FD26" i="80"/>
  <c r="EZ26" i="80"/>
  <c r="EV26" i="80"/>
  <c r="ER26" i="80"/>
  <c r="EN26" i="80"/>
  <c r="EJ26" i="80"/>
  <c r="EB26" i="80"/>
  <c r="DX26" i="80"/>
  <c r="DT26" i="80"/>
  <c r="DP26" i="80"/>
  <c r="DL26" i="80"/>
  <c r="DH26" i="80"/>
  <c r="HP25" i="80"/>
  <c r="HL25" i="80"/>
  <c r="HH25" i="80"/>
  <c r="HD25" i="80"/>
  <c r="GZ25" i="80"/>
  <c r="GV25" i="80"/>
  <c r="GR25" i="80"/>
  <c r="GN25" i="80"/>
  <c r="GJ25" i="80"/>
  <c r="GF25" i="80"/>
  <c r="GB25" i="80"/>
  <c r="FX25" i="80"/>
  <c r="FT25" i="80"/>
  <c r="FP25" i="80"/>
  <c r="FL25" i="80"/>
  <c r="FH25" i="80"/>
  <c r="FD25" i="80"/>
  <c r="EZ25" i="80"/>
  <c r="EV25" i="80"/>
  <c r="ER25" i="80"/>
  <c r="EN25" i="80"/>
  <c r="EJ25" i="80"/>
  <c r="EB25" i="80"/>
  <c r="DX25" i="80"/>
  <c r="DT25" i="80"/>
  <c r="DP25" i="80"/>
  <c r="DL25" i="80"/>
  <c r="DH25" i="80"/>
  <c r="CZ25" i="80"/>
  <c r="CV25" i="80"/>
  <c r="CR25" i="80"/>
  <c r="CN25" i="80"/>
  <c r="CJ25" i="80"/>
  <c r="CF25" i="80"/>
  <c r="CB25" i="80"/>
  <c r="BX25" i="80"/>
  <c r="EB23" i="80"/>
  <c r="DX23" i="80"/>
  <c r="DT23" i="80"/>
  <c r="DP23" i="80"/>
  <c r="DL23" i="80"/>
  <c r="DH23" i="80"/>
  <c r="EB22" i="80"/>
  <c r="DX22" i="80"/>
  <c r="DT22" i="80"/>
  <c r="DP22" i="80"/>
  <c r="DL22" i="80"/>
  <c r="DH22" i="80"/>
  <c r="EB21" i="80"/>
  <c r="DX21" i="80"/>
  <c r="DT21" i="80"/>
  <c r="DP21" i="80"/>
  <c r="DL21" i="80"/>
  <c r="DH21" i="80"/>
  <c r="EB20" i="80"/>
  <c r="DX20" i="80"/>
  <c r="DT20" i="80"/>
  <c r="DP20" i="80"/>
  <c r="DL20" i="80"/>
  <c r="DH20" i="80"/>
  <c r="DD20" i="80"/>
  <c r="CZ20" i="80"/>
  <c r="CV20" i="80"/>
  <c r="CR20" i="80"/>
  <c r="CN20" i="80"/>
  <c r="CJ20" i="80"/>
  <c r="CF20" i="80"/>
  <c r="CB20" i="80"/>
  <c r="BX20" i="80"/>
  <c r="EB18" i="80"/>
  <c r="DX18" i="80"/>
  <c r="DT18" i="80"/>
  <c r="DP18" i="80"/>
  <c r="DL18" i="80"/>
  <c r="DH18" i="80"/>
  <c r="CZ18" i="80"/>
  <c r="CR18" i="80"/>
  <c r="CN18" i="80"/>
  <c r="CJ18" i="80"/>
  <c r="CF18" i="80"/>
  <c r="EB17" i="80"/>
  <c r="DX17" i="80"/>
  <c r="DT17" i="80"/>
  <c r="DP17" i="80"/>
  <c r="DL17" i="80"/>
  <c r="DH17" i="80"/>
  <c r="CZ17" i="80"/>
  <c r="CV17" i="80"/>
  <c r="CR17" i="80"/>
  <c r="CN17" i="80"/>
  <c r="CJ17" i="80"/>
  <c r="CF17" i="80"/>
  <c r="CB17" i="80"/>
  <c r="BX17" i="80"/>
  <c r="EB15" i="80"/>
  <c r="DX15" i="80"/>
  <c r="DT15" i="80"/>
  <c r="DP15" i="80"/>
  <c r="DL15" i="80"/>
  <c r="DH15" i="80"/>
  <c r="CV15" i="80"/>
  <c r="CR15" i="80"/>
  <c r="CJ15" i="80"/>
  <c r="CF15" i="80"/>
  <c r="EB14" i="80"/>
  <c r="DX14" i="80"/>
  <c r="DT14" i="80"/>
  <c r="DP14" i="80"/>
  <c r="DL14" i="80"/>
  <c r="DH14" i="80"/>
  <c r="DD14" i="80"/>
  <c r="CZ14" i="80"/>
  <c r="CV14" i="80"/>
  <c r="CR14" i="80"/>
  <c r="CN14" i="80"/>
  <c r="CJ14" i="80"/>
  <c r="CF14" i="80"/>
  <c r="CB14" i="80"/>
  <c r="BX14" i="80"/>
  <c r="GF12" i="80"/>
  <c r="GB12" i="80"/>
  <c r="FX12" i="80"/>
  <c r="FT12" i="80"/>
  <c r="FP12" i="80"/>
  <c r="FL12" i="80"/>
  <c r="FH12" i="80"/>
  <c r="FD12" i="80"/>
  <c r="EZ12" i="80"/>
  <c r="EV12" i="80"/>
  <c r="ER12" i="80"/>
  <c r="EN12" i="80"/>
  <c r="EJ12" i="80"/>
  <c r="EB12" i="80"/>
  <c r="DX12" i="80"/>
  <c r="DT12" i="80"/>
  <c r="DP12" i="80"/>
  <c r="DL12" i="80"/>
  <c r="DH12" i="80"/>
  <c r="HP11" i="80"/>
  <c r="HL11" i="80"/>
  <c r="HH11" i="80"/>
  <c r="HD11" i="80"/>
  <c r="GZ11" i="80"/>
  <c r="GV11" i="80"/>
  <c r="GR11" i="80"/>
  <c r="GN11" i="80"/>
  <c r="GJ11" i="80"/>
  <c r="GF11" i="80"/>
  <c r="GB11" i="80"/>
  <c r="FX11" i="80"/>
  <c r="FT11" i="80"/>
  <c r="FP11" i="80"/>
  <c r="FL11" i="80"/>
  <c r="FH11" i="80"/>
  <c r="FD11" i="80"/>
  <c r="EZ11" i="80"/>
  <c r="EV11" i="80"/>
  <c r="ER11" i="80"/>
  <c r="EN11" i="80"/>
  <c r="EJ11" i="80"/>
  <c r="EB11" i="80"/>
  <c r="DX11" i="80"/>
  <c r="DT11" i="80"/>
  <c r="DP11" i="80"/>
  <c r="DL11" i="80"/>
  <c r="DH11" i="80"/>
  <c r="DD11" i="80"/>
  <c r="CZ11" i="80"/>
  <c r="CV11" i="80"/>
  <c r="CR11" i="80"/>
  <c r="CN11" i="80"/>
  <c r="CJ11" i="80"/>
  <c r="CF11" i="80"/>
  <c r="CB11" i="80"/>
  <c r="BX11" i="80"/>
  <c r="HP9" i="80"/>
  <c r="HL9" i="80"/>
  <c r="HH9" i="80"/>
  <c r="HD9" i="80"/>
  <c r="GZ9" i="80"/>
  <c r="GV9" i="80"/>
  <c r="GR9" i="80"/>
  <c r="GN9" i="80"/>
  <c r="GJ9" i="80"/>
  <c r="GF9" i="80"/>
  <c r="GB9" i="80"/>
  <c r="FX9" i="80"/>
  <c r="FT9" i="80"/>
  <c r="FP9" i="80"/>
  <c r="FL9" i="80"/>
  <c r="FH9" i="80"/>
  <c r="FD9" i="80"/>
  <c r="EZ9" i="80"/>
  <c r="EV9" i="80"/>
  <c r="ER9" i="80"/>
  <c r="EN9" i="80"/>
  <c r="EJ9" i="80"/>
  <c r="DD9" i="80"/>
  <c r="BX9" i="80"/>
  <c r="HP8" i="80"/>
  <c r="HL8" i="80"/>
  <c r="HH8" i="80"/>
  <c r="HD8" i="80"/>
  <c r="GZ8" i="80"/>
  <c r="GV8" i="80"/>
  <c r="GR8" i="80"/>
  <c r="GN8" i="80"/>
  <c r="GJ8" i="80"/>
  <c r="GF8" i="80"/>
  <c r="GB8" i="80"/>
  <c r="FX8" i="80"/>
  <c r="FT8" i="80"/>
  <c r="FP8" i="80"/>
  <c r="FL8" i="80"/>
  <c r="FH8" i="80"/>
  <c r="FD8" i="80"/>
  <c r="EZ8" i="80"/>
  <c r="EV8" i="80"/>
  <c r="ER8" i="80"/>
  <c r="EN8" i="80"/>
  <c r="EJ8" i="80"/>
  <c r="DD8" i="80"/>
  <c r="CZ8" i="80"/>
  <c r="CV8" i="80"/>
  <c r="CR8" i="80"/>
  <c r="CN8" i="80"/>
  <c r="CJ8" i="80"/>
  <c r="CF8" i="80"/>
  <c r="CB8" i="80"/>
  <c r="BX8" i="80"/>
  <c r="HP6" i="80"/>
  <c r="HL6" i="80"/>
  <c r="HH6" i="80"/>
  <c r="HD6" i="80"/>
  <c r="GZ6" i="80"/>
  <c r="GV6" i="80"/>
  <c r="GR6" i="80"/>
  <c r="GN6" i="80"/>
  <c r="GJ6" i="80"/>
  <c r="GF6" i="80"/>
  <c r="GB6" i="80"/>
  <c r="FX6" i="80"/>
  <c r="FT6" i="80"/>
  <c r="FP6" i="80"/>
  <c r="FL6" i="80"/>
  <c r="FH6" i="80"/>
  <c r="FD6" i="80"/>
  <c r="EZ6" i="80"/>
  <c r="EV6" i="80"/>
  <c r="ER6" i="80"/>
  <c r="EN6" i="80"/>
  <c r="EJ6" i="80"/>
  <c r="DD6" i="80"/>
  <c r="CZ6" i="80"/>
  <c r="CV6" i="80"/>
  <c r="CR6" i="80"/>
  <c r="CN6" i="80"/>
  <c r="CJ6" i="80"/>
  <c r="CF6" i="80"/>
  <c r="CB6" i="80"/>
  <c r="BX6" i="80"/>
  <c r="CC26" i="98"/>
  <c r="BU26" i="98"/>
  <c r="AW26" i="98"/>
  <c r="AO26" i="98"/>
  <c r="CK25" i="98"/>
  <c r="CG25" i="98"/>
  <c r="CC25" i="98"/>
  <c r="BY25" i="98"/>
  <c r="BU25" i="98"/>
  <c r="BQ25" i="98"/>
  <c r="BM25" i="98"/>
  <c r="BI25" i="98"/>
  <c r="BE25" i="98"/>
  <c r="BA25" i="98"/>
  <c r="AW25" i="98"/>
  <c r="AS25" i="98"/>
  <c r="AO25" i="98"/>
  <c r="AK25" i="98"/>
  <c r="Q25" i="98"/>
  <c r="I25" i="98"/>
  <c r="E25" i="98"/>
  <c r="CK21" i="98"/>
  <c r="CG21" i="98"/>
  <c r="CC21" i="98"/>
  <c r="BY21" i="98"/>
  <c r="BU21" i="98"/>
  <c r="BM21" i="98"/>
  <c r="AW21" i="98"/>
  <c r="AO21" i="98"/>
  <c r="AK21" i="98"/>
  <c r="CK20" i="98"/>
  <c r="CG20" i="98"/>
  <c r="CC20" i="98"/>
  <c r="BY20" i="98"/>
  <c r="BU20" i="98"/>
  <c r="BQ20" i="98"/>
  <c r="BM20" i="98"/>
  <c r="BI20" i="98"/>
  <c r="BE20" i="98"/>
  <c r="BA20" i="98"/>
  <c r="AW20" i="98"/>
  <c r="AS20" i="98"/>
  <c r="AO20" i="98"/>
  <c r="AK20" i="98"/>
  <c r="Q20" i="98"/>
  <c r="CH17" i="98"/>
  <c r="BZ17" i="98"/>
  <c r="BR17" i="98"/>
  <c r="BJ17" i="98"/>
  <c r="BB17" i="98"/>
  <c r="AT17" i="98"/>
  <c r="AL17" i="98"/>
  <c r="F17" i="98"/>
  <c r="BE15" i="98"/>
  <c r="CK14" i="98"/>
  <c r="BU14" i="98"/>
  <c r="BE14" i="98"/>
  <c r="AO14" i="98"/>
  <c r="I14" i="98"/>
  <c r="CK11" i="98"/>
  <c r="BU11" i="98"/>
  <c r="BE11" i="98"/>
  <c r="AO11" i="98"/>
  <c r="I11" i="98"/>
  <c r="CK8" i="98"/>
  <c r="BU8" i="98"/>
  <c r="BE8" i="98"/>
  <c r="AO8" i="98"/>
  <c r="I8" i="98"/>
  <c r="AD28" i="3"/>
  <c r="AD27" i="145"/>
  <c r="AD27" i="143"/>
  <c r="AD26" i="83"/>
  <c r="AD26" i="96" s="1"/>
  <c r="AD27" i="144"/>
  <c r="AD27" i="142"/>
  <c r="AD27" i="75"/>
  <c r="AD27" i="141"/>
  <c r="AD27" i="72"/>
  <c r="AD27" i="71"/>
  <c r="AD27" i="99"/>
  <c r="AD27" i="18"/>
  <c r="AD27" i="80"/>
  <c r="AD27" i="81"/>
  <c r="AD27" i="98"/>
  <c r="AD27" i="69"/>
  <c r="AC27" i="3"/>
  <c r="AC26" i="145"/>
  <c r="AC25" i="83"/>
  <c r="AC25" i="96" s="1"/>
  <c r="AC26" i="143"/>
  <c r="AC26" i="144"/>
  <c r="AC26" i="142"/>
  <c r="AC26" i="141"/>
  <c r="AC26" i="75"/>
  <c r="AC26" i="81"/>
  <c r="AC26" i="18"/>
  <c r="AC26" i="98"/>
  <c r="AC26" i="80"/>
  <c r="AC26" i="99"/>
  <c r="AC26" i="72"/>
  <c r="AC26" i="71"/>
  <c r="AD24" i="83"/>
  <c r="AD24" i="96" s="1"/>
  <c r="AD25" i="143"/>
  <c r="AD25" i="145"/>
  <c r="AD25" i="144"/>
  <c r="AD25" i="75"/>
  <c r="AD25" i="99"/>
  <c r="AD25" i="142"/>
  <c r="AD25" i="141"/>
  <c r="AD25" i="72"/>
  <c r="AD25" i="80"/>
  <c r="AD25" i="18"/>
  <c r="AD25" i="71"/>
  <c r="AG22" i="3"/>
  <c r="AG21" i="145"/>
  <c r="AG20" i="83"/>
  <c r="AG20" i="96" s="1"/>
  <c r="AG21" i="143"/>
  <c r="AG21" i="144"/>
  <c r="AG21" i="142"/>
  <c r="AG21" i="141"/>
  <c r="AG21" i="75"/>
  <c r="AG21" i="81"/>
  <c r="AG21" i="18"/>
  <c r="AG21" i="98"/>
  <c r="AG21" i="80"/>
  <c r="AG21" i="72"/>
  <c r="AG21" i="71"/>
  <c r="AE19" i="83"/>
  <c r="AE19" i="96" s="1"/>
  <c r="AE20" i="143"/>
  <c r="AE20" i="145"/>
  <c r="AE20" i="144"/>
  <c r="AE20" i="141"/>
  <c r="AE20" i="75"/>
  <c r="AE20" i="99"/>
  <c r="AE20" i="142"/>
  <c r="AE20" i="81"/>
  <c r="AE20" i="98"/>
  <c r="AE20" i="72"/>
  <c r="AE20" i="80"/>
  <c r="AE20" i="18"/>
  <c r="AF18" i="145"/>
  <c r="AF18" i="144"/>
  <c r="AF17" i="83"/>
  <c r="AF17" i="96" s="1"/>
  <c r="AF18" i="143"/>
  <c r="AF18" i="141"/>
  <c r="AF18" i="99"/>
  <c r="AF18" i="142"/>
  <c r="AF18" i="75"/>
  <c r="AF18" i="72"/>
  <c r="AF18" i="80"/>
  <c r="AG18" i="3"/>
  <c r="AG16" i="83"/>
  <c r="AG16" i="96" s="1"/>
  <c r="AG17" i="143"/>
  <c r="AG17" i="144"/>
  <c r="AG17" i="145"/>
  <c r="AG17" i="141"/>
  <c r="AG17" i="99"/>
  <c r="AG17" i="142"/>
  <c r="AG17" i="75"/>
  <c r="AG17" i="18"/>
  <c r="AG17" i="80"/>
  <c r="AG17" i="81"/>
  <c r="AG17" i="98"/>
  <c r="AC18" i="3"/>
  <c r="AC17" i="145"/>
  <c r="AC17" i="143"/>
  <c r="AC16" i="83"/>
  <c r="AC16" i="96" s="1"/>
  <c r="AC17" i="144"/>
  <c r="AC17" i="141"/>
  <c r="AC17" i="99"/>
  <c r="AC17" i="142"/>
  <c r="AC17" i="75"/>
  <c r="AC17" i="18"/>
  <c r="AC17" i="80"/>
  <c r="AC17" i="81"/>
  <c r="AC17" i="98"/>
  <c r="AB14" i="83"/>
  <c r="AB14" i="96" s="1"/>
  <c r="AB15" i="145"/>
  <c r="AB15" i="143"/>
  <c r="AB15" i="144"/>
  <c r="AB15" i="141"/>
  <c r="AB15" i="75"/>
  <c r="AB15" i="99"/>
  <c r="AB15" i="142"/>
  <c r="AB15" i="72"/>
  <c r="AB15" i="71"/>
  <c r="AD15" i="3"/>
  <c r="AD13" i="83"/>
  <c r="AD13" i="96" s="1"/>
  <c r="AD14" i="143"/>
  <c r="AD14" i="145"/>
  <c r="AD14" i="144"/>
  <c r="AD14" i="75"/>
  <c r="AD14" i="99"/>
  <c r="AD14" i="142"/>
  <c r="AD14" i="141"/>
  <c r="AD14" i="72"/>
  <c r="AD14" i="80"/>
  <c r="AD14" i="18"/>
  <c r="AD14" i="71"/>
  <c r="AD11" i="83"/>
  <c r="AD11" i="96" s="1"/>
  <c r="AD12" i="143"/>
  <c r="AD12" i="145"/>
  <c r="AD12" i="144"/>
  <c r="AD12" i="75"/>
  <c r="AD12" i="141"/>
  <c r="AD12" i="99"/>
  <c r="AD12" i="142"/>
  <c r="AD12" i="81"/>
  <c r="AD12" i="18"/>
  <c r="AD12" i="71"/>
  <c r="AD12" i="98"/>
  <c r="AD12" i="72"/>
  <c r="AD11" i="145"/>
  <c r="AD10" i="83"/>
  <c r="AD10" i="96" s="1"/>
  <c r="AD11" i="143"/>
  <c r="AD11" i="144"/>
  <c r="AD11" i="142"/>
  <c r="AD11" i="75"/>
  <c r="AD11" i="141"/>
  <c r="AD11" i="72"/>
  <c r="AD11" i="71"/>
  <c r="AD11" i="99"/>
  <c r="AD11" i="18"/>
  <c r="AD11" i="80"/>
  <c r="AE9" i="3"/>
  <c r="AE7" i="83"/>
  <c r="AE7" i="96" s="1"/>
  <c r="AE8" i="143"/>
  <c r="AE8" i="145"/>
  <c r="AE8" i="144"/>
  <c r="AE8" i="141"/>
  <c r="AE8" i="75"/>
  <c r="AE8" i="99"/>
  <c r="AE8" i="142"/>
  <c r="AE8" i="81"/>
  <c r="AE8" i="98"/>
  <c r="AE8" i="72"/>
  <c r="AE8" i="80"/>
  <c r="AE8" i="18"/>
  <c r="AD5" i="83"/>
  <c r="AD5" i="96" s="1"/>
  <c r="AD6" i="143"/>
  <c r="AD6" i="145"/>
  <c r="AD6" i="144"/>
  <c r="AD6" i="142"/>
  <c r="AD6" i="75"/>
  <c r="AD6" i="141"/>
  <c r="AD6" i="99"/>
  <c r="AD6" i="81"/>
  <c r="AD6" i="18"/>
  <c r="AD6" i="71"/>
  <c r="AD6" i="98"/>
  <c r="AD6" i="69"/>
  <c r="AD6" i="72"/>
  <c r="AD26" i="69"/>
  <c r="AD25" i="69"/>
  <c r="AD20" i="69"/>
  <c r="AD17" i="69"/>
  <c r="AD14" i="69"/>
  <c r="AD12" i="69"/>
  <c r="AD11" i="69"/>
  <c r="AD8" i="69"/>
  <c r="AG20" i="80"/>
  <c r="AB9" i="80"/>
  <c r="AG8" i="80"/>
  <c r="AD17" i="98"/>
  <c r="AD26" i="71"/>
  <c r="AC17" i="71"/>
  <c r="AC20" i="72"/>
  <c r="AC8" i="72"/>
  <c r="AF15" i="81"/>
  <c r="AG26" i="3"/>
  <c r="AG25" i="145"/>
  <c r="AG24" i="83"/>
  <c r="AG24" i="96" s="1"/>
  <c r="AG25" i="144"/>
  <c r="AG25" i="143"/>
  <c r="AG25" i="142"/>
  <c r="AG25" i="141"/>
  <c r="AG25" i="75"/>
  <c r="AG25" i="18"/>
  <c r="AG25" i="71"/>
  <c r="AG25" i="81"/>
  <c r="AG25" i="98"/>
  <c r="AC24" i="83"/>
  <c r="AC24" i="96" s="1"/>
  <c r="AC25" i="145"/>
  <c r="AC25" i="144"/>
  <c r="AC25" i="143"/>
  <c r="AC25" i="142"/>
  <c r="AC25" i="141"/>
  <c r="AC25" i="75"/>
  <c r="AC25" i="18"/>
  <c r="AC25" i="99"/>
  <c r="AC25" i="71"/>
  <c r="AC25" i="81"/>
  <c r="AC25" i="98"/>
  <c r="AE21" i="144"/>
  <c r="AD21" i="3"/>
  <c r="AD19" i="83"/>
  <c r="AD19" i="96" s="1"/>
  <c r="AD20" i="143"/>
  <c r="AD20" i="145"/>
  <c r="AD20" i="144"/>
  <c r="AD20" i="75"/>
  <c r="AD20" i="99"/>
  <c r="AD20" i="142"/>
  <c r="AD20" i="141"/>
  <c r="AD20" i="72"/>
  <c r="AD20" i="80"/>
  <c r="AD20" i="18"/>
  <c r="AD20" i="71"/>
  <c r="AE18" i="145"/>
  <c r="AE17" i="83"/>
  <c r="AE17" i="96" s="1"/>
  <c r="AE18" i="143"/>
  <c r="AE18" i="144"/>
  <c r="AE18" i="142"/>
  <c r="AE18" i="75"/>
  <c r="AE18" i="141"/>
  <c r="AE18" i="80"/>
  <c r="AE18" i="99"/>
  <c r="AE18" i="81"/>
  <c r="AE18" i="18"/>
  <c r="AE18" i="71"/>
  <c r="AE18" i="98"/>
  <c r="AF16" i="83"/>
  <c r="AF16" i="96" s="1"/>
  <c r="AF17" i="143"/>
  <c r="AF17" i="144"/>
  <c r="AF17" i="145"/>
  <c r="AF17" i="99"/>
  <c r="AF17" i="142"/>
  <c r="AF17" i="75"/>
  <c r="AF17" i="141"/>
  <c r="AF17" i="80"/>
  <c r="AF17" i="81"/>
  <c r="AF17" i="98"/>
  <c r="AF17" i="72"/>
  <c r="AF17" i="71"/>
  <c r="AB16" i="83"/>
  <c r="AB16" i="96" s="1"/>
  <c r="AB17" i="145"/>
  <c r="AB17" i="143"/>
  <c r="AB17" i="144"/>
  <c r="AB17" i="99"/>
  <c r="AB17" i="142"/>
  <c r="AB17" i="75"/>
  <c r="AB17" i="141"/>
  <c r="AB17" i="80"/>
  <c r="AB17" i="81"/>
  <c r="AB17" i="98"/>
  <c r="AB17" i="72"/>
  <c r="AB17" i="71"/>
  <c r="AG15" i="3"/>
  <c r="AG14" i="145"/>
  <c r="AG13" i="83"/>
  <c r="AG13" i="96" s="1"/>
  <c r="AG14" i="144"/>
  <c r="AG14" i="143"/>
  <c r="AG14" i="99"/>
  <c r="AG14" i="142"/>
  <c r="AG14" i="141"/>
  <c r="AG14" i="75"/>
  <c r="AG14" i="18"/>
  <c r="AG14" i="71"/>
  <c r="AG14" i="81"/>
  <c r="AG14" i="98"/>
  <c r="AC15" i="3"/>
  <c r="AC13" i="83"/>
  <c r="AC13" i="96" s="1"/>
  <c r="AC14" i="145"/>
  <c r="AC14" i="144"/>
  <c r="AC14" i="143"/>
  <c r="AC14" i="99"/>
  <c r="AC14" i="142"/>
  <c r="AC14" i="141"/>
  <c r="AC14" i="75"/>
  <c r="AC14" i="18"/>
  <c r="AC14" i="71"/>
  <c r="AC14" i="81"/>
  <c r="AC14" i="98"/>
  <c r="AG12" i="3"/>
  <c r="AG10" i="83"/>
  <c r="AG10" i="96" s="1"/>
  <c r="AG11" i="143"/>
  <c r="AG11" i="144"/>
  <c r="AG11" i="145"/>
  <c r="AG11" i="141"/>
  <c r="AG11" i="99"/>
  <c r="AG11" i="142"/>
  <c r="AG11" i="75"/>
  <c r="AG11" i="18"/>
  <c r="AG11" i="80"/>
  <c r="AG11" i="81"/>
  <c r="AG11" i="98"/>
  <c r="AC12" i="3"/>
  <c r="AC10" i="83"/>
  <c r="AC10" i="96" s="1"/>
  <c r="AC11" i="145"/>
  <c r="AC11" i="143"/>
  <c r="AC11" i="144"/>
  <c r="AC11" i="141"/>
  <c r="AC11" i="99"/>
  <c r="AC11" i="142"/>
  <c r="AC11" i="75"/>
  <c r="AC11" i="18"/>
  <c r="AC11" i="80"/>
  <c r="AC11" i="81"/>
  <c r="AC11" i="98"/>
  <c r="AD9" i="3"/>
  <c r="AD7" i="83"/>
  <c r="AD7" i="96" s="1"/>
  <c r="AD8" i="143"/>
  <c r="AD8" i="145"/>
  <c r="AD8" i="144"/>
  <c r="AD8" i="75"/>
  <c r="AD8" i="99"/>
  <c r="AD8" i="142"/>
  <c r="AD8" i="141"/>
  <c r="AD8" i="72"/>
  <c r="AD8" i="80"/>
  <c r="AD8" i="18"/>
  <c r="AD8" i="71"/>
  <c r="AG6" i="143"/>
  <c r="AG5" i="83"/>
  <c r="AG5" i="96" s="1"/>
  <c r="AG6" i="144"/>
  <c r="AG6" i="145"/>
  <c r="AG6" i="141"/>
  <c r="AG6" i="99"/>
  <c r="AG6" i="142"/>
  <c r="AG6" i="75"/>
  <c r="AG6" i="81"/>
  <c r="AG6" i="18"/>
  <c r="AG6" i="71"/>
  <c r="AG6" i="98"/>
  <c r="AG6" i="72"/>
  <c r="AG6" i="80"/>
  <c r="AC6" i="143"/>
  <c r="AC5" i="83"/>
  <c r="AC5" i="96" s="1"/>
  <c r="AC6" i="145"/>
  <c r="AC6" i="144"/>
  <c r="AC6" i="142"/>
  <c r="AC6" i="141"/>
  <c r="AC6" i="99"/>
  <c r="AC6" i="75"/>
  <c r="AC6" i="81"/>
  <c r="AC6" i="18"/>
  <c r="AC6" i="71"/>
  <c r="AC6" i="98"/>
  <c r="AC6" i="69"/>
  <c r="AC6" i="72"/>
  <c r="AC6" i="80"/>
  <c r="AC26" i="69"/>
  <c r="AG25" i="69"/>
  <c r="AC25" i="69"/>
  <c r="AG21" i="69"/>
  <c r="AC20" i="69"/>
  <c r="AG17" i="69"/>
  <c r="AC17" i="69"/>
  <c r="AG14" i="69"/>
  <c r="AC14" i="69"/>
  <c r="AG11" i="69"/>
  <c r="AC11" i="69"/>
  <c r="AC8" i="69"/>
  <c r="AF15" i="80"/>
  <c r="AD6" i="80"/>
  <c r="AD20" i="98"/>
  <c r="AF15" i="98"/>
  <c r="AD8" i="98"/>
  <c r="AG11" i="71"/>
  <c r="AG25" i="72"/>
  <c r="AE18" i="72"/>
  <c r="AG14" i="72"/>
  <c r="AC11" i="72"/>
  <c r="AF18" i="81"/>
  <c r="AB15" i="81"/>
  <c r="AD11" i="81"/>
  <c r="AB20" i="99"/>
  <c r="AB8" i="99"/>
  <c r="AF26" i="3"/>
  <c r="AF25" i="145"/>
  <c r="AF25" i="143"/>
  <c r="AF24" i="83"/>
  <c r="AF24" i="96" s="1"/>
  <c r="AF25" i="144"/>
  <c r="AF25" i="142"/>
  <c r="AF25" i="141"/>
  <c r="AF25" i="75"/>
  <c r="AF25" i="71"/>
  <c r="AF25" i="81"/>
  <c r="AF25" i="98"/>
  <c r="AF25" i="99"/>
  <c r="AF25" i="72"/>
  <c r="AF25" i="80"/>
  <c r="AB26" i="3"/>
  <c r="AB25" i="145"/>
  <c r="AB24" i="83"/>
  <c r="AB24" i="96" s="1"/>
  <c r="AB25" i="143"/>
  <c r="AB25" i="144"/>
  <c r="AB25" i="142"/>
  <c r="AB25" i="141"/>
  <c r="AB25" i="75"/>
  <c r="AB25" i="99"/>
  <c r="AB25" i="71"/>
  <c r="AB25" i="81"/>
  <c r="AB25" i="98"/>
  <c r="AB25" i="72"/>
  <c r="AB25" i="80"/>
  <c r="AC22" i="3"/>
  <c r="AC21" i="145"/>
  <c r="AC20" i="83"/>
  <c r="AC20" i="96" s="1"/>
  <c r="AC21" i="143"/>
  <c r="AC21" i="144"/>
  <c r="AC21" i="142"/>
  <c r="AC21" i="141"/>
  <c r="AC21" i="75"/>
  <c r="AC21" i="81"/>
  <c r="AC21" i="18"/>
  <c r="AC21" i="98"/>
  <c r="AC21" i="80"/>
  <c r="AC21" i="72"/>
  <c r="AC21" i="99"/>
  <c r="AC21" i="71"/>
  <c r="AG20" i="145"/>
  <c r="AG19" i="83"/>
  <c r="AG19" i="96" s="1"/>
  <c r="AG20" i="144"/>
  <c r="AG20" i="143"/>
  <c r="AG20" i="99"/>
  <c r="AG20" i="142"/>
  <c r="AG20" i="141"/>
  <c r="AG20" i="75"/>
  <c r="AG20" i="18"/>
  <c r="AG20" i="71"/>
  <c r="AG20" i="81"/>
  <c r="AG20" i="98"/>
  <c r="AC19" i="83"/>
  <c r="AC19" i="96" s="1"/>
  <c r="AC20" i="145"/>
  <c r="AC20" i="144"/>
  <c r="AC20" i="143"/>
  <c r="AC20" i="99"/>
  <c r="AC20" i="142"/>
  <c r="AC20" i="141"/>
  <c r="AC20" i="75"/>
  <c r="AC20" i="18"/>
  <c r="AC20" i="71"/>
  <c r="AC20" i="81"/>
  <c r="AC20" i="98"/>
  <c r="AB18" i="145"/>
  <c r="AB17" i="83"/>
  <c r="AB17" i="96" s="1"/>
  <c r="AB18" i="144"/>
  <c r="AB18" i="143"/>
  <c r="AB18" i="141"/>
  <c r="AB18" i="99"/>
  <c r="AB18" i="142"/>
  <c r="AB18" i="75"/>
  <c r="AB18" i="72"/>
  <c r="AB18" i="80"/>
  <c r="AE16" i="83"/>
  <c r="AE16" i="96" s="1"/>
  <c r="AE17" i="145"/>
  <c r="AE17" i="144"/>
  <c r="AE17" i="143"/>
  <c r="AE17" i="99"/>
  <c r="AE17" i="142"/>
  <c r="AE17" i="75"/>
  <c r="AE17" i="141"/>
  <c r="AE17" i="81"/>
  <c r="AE17" i="98"/>
  <c r="AE17" i="72"/>
  <c r="AE17" i="71"/>
  <c r="AE17" i="18"/>
  <c r="AF14" i="145"/>
  <c r="AF14" i="143"/>
  <c r="AF13" i="83"/>
  <c r="AF13" i="96" s="1"/>
  <c r="AF14" i="144"/>
  <c r="AF14" i="142"/>
  <c r="AF14" i="141"/>
  <c r="AF14" i="75"/>
  <c r="AF14" i="71"/>
  <c r="AF14" i="81"/>
  <c r="AF14" i="98"/>
  <c r="AF14" i="99"/>
  <c r="AF14" i="72"/>
  <c r="AF14" i="80"/>
  <c r="AB14" i="145"/>
  <c r="AB13" i="83"/>
  <c r="AB13" i="96" s="1"/>
  <c r="AB14" i="143"/>
  <c r="AB14" i="144"/>
  <c r="AB14" i="142"/>
  <c r="AB14" i="141"/>
  <c r="AB14" i="75"/>
  <c r="AB14" i="71"/>
  <c r="AB14" i="99"/>
  <c r="AB14" i="81"/>
  <c r="AB14" i="98"/>
  <c r="AB14" i="72"/>
  <c r="AB14" i="80"/>
  <c r="AF12" i="3"/>
  <c r="AF10" i="83"/>
  <c r="AF10" i="96" s="1"/>
  <c r="AF11" i="143"/>
  <c r="AF11" i="144"/>
  <c r="AF11" i="145"/>
  <c r="AF11" i="99"/>
  <c r="AF11" i="142"/>
  <c r="AF11" i="75"/>
  <c r="AF11" i="141"/>
  <c r="AF11" i="80"/>
  <c r="AF11" i="81"/>
  <c r="AF11" i="98"/>
  <c r="AF11" i="72"/>
  <c r="AF11" i="71"/>
  <c r="AB12" i="3"/>
  <c r="AB10" i="83"/>
  <c r="AB10" i="96" s="1"/>
  <c r="AB11" i="145"/>
  <c r="AB11" i="143"/>
  <c r="AB11" i="144"/>
  <c r="AB11" i="99"/>
  <c r="AB11" i="142"/>
  <c r="AB11" i="75"/>
  <c r="AB11" i="141"/>
  <c r="AB11" i="80"/>
  <c r="AB11" i="81"/>
  <c r="AB11" i="98"/>
  <c r="AB11" i="72"/>
  <c r="AB11" i="71"/>
  <c r="AF9" i="3"/>
  <c r="AG9" i="3"/>
  <c r="AG8" i="145"/>
  <c r="AG7" i="83"/>
  <c r="AG7" i="96" s="1"/>
  <c r="AG8" i="144"/>
  <c r="AG8" i="143"/>
  <c r="AG8" i="99"/>
  <c r="AG8" i="142"/>
  <c r="AG8" i="141"/>
  <c r="AG8" i="75"/>
  <c r="AG8" i="18"/>
  <c r="AG8" i="71"/>
  <c r="AG8" i="81"/>
  <c r="AG8" i="98"/>
  <c r="AC9" i="3"/>
  <c r="AC7" i="83"/>
  <c r="AC7" i="96" s="1"/>
  <c r="AC8" i="145"/>
  <c r="AC8" i="144"/>
  <c r="AC8" i="143"/>
  <c r="AC8" i="99"/>
  <c r="AC8" i="142"/>
  <c r="AC8" i="141"/>
  <c r="AC8" i="75"/>
  <c r="AC8" i="18"/>
  <c r="AC8" i="71"/>
  <c r="AC8" i="81"/>
  <c r="AC8" i="98"/>
  <c r="AF6" i="145"/>
  <c r="AF6" i="144"/>
  <c r="AF5" i="83"/>
  <c r="AF5" i="96" s="1"/>
  <c r="AF6" i="143"/>
  <c r="AF6" i="141"/>
  <c r="AF6" i="99"/>
  <c r="AF6" i="142"/>
  <c r="AF6" i="75"/>
  <c r="AF6" i="72"/>
  <c r="AF6" i="80"/>
  <c r="AB6" i="145"/>
  <c r="AB5" i="83"/>
  <c r="AB5" i="96" s="1"/>
  <c r="AB6" i="144"/>
  <c r="AB6" i="142"/>
  <c r="AB6" i="143"/>
  <c r="AB6" i="141"/>
  <c r="AB6" i="99"/>
  <c r="AB6" i="75"/>
  <c r="AB6" i="72"/>
  <c r="AB6" i="80"/>
  <c r="AF25" i="69"/>
  <c r="AB25" i="69"/>
  <c r="AF20" i="69"/>
  <c r="AF18" i="69"/>
  <c r="AB18" i="69"/>
  <c r="AF17" i="69"/>
  <c r="AB17" i="69"/>
  <c r="AF15" i="69"/>
  <c r="AB15" i="69"/>
  <c r="AF14" i="69"/>
  <c r="AB14" i="69"/>
  <c r="AF11" i="69"/>
  <c r="AB11" i="69"/>
  <c r="AF8" i="69"/>
  <c r="AG6" i="69"/>
  <c r="AG25" i="80"/>
  <c r="AB15" i="80"/>
  <c r="AG14" i="80"/>
  <c r="AF18" i="98"/>
  <c r="AB15" i="98"/>
  <c r="AD11" i="98"/>
  <c r="AF6" i="98"/>
  <c r="AE20" i="71"/>
  <c r="AF18" i="71"/>
  <c r="AC11" i="71"/>
  <c r="AE8" i="71"/>
  <c r="AF6" i="71"/>
  <c r="AF25" i="18"/>
  <c r="AF18" i="18"/>
  <c r="AF17" i="18"/>
  <c r="AF14" i="18"/>
  <c r="AF11" i="18"/>
  <c r="AF6" i="18"/>
  <c r="AC25" i="72"/>
  <c r="AG17" i="72"/>
  <c r="AC14" i="72"/>
  <c r="AD25" i="81"/>
  <c r="AB18" i="81"/>
  <c r="AD14" i="81"/>
  <c r="AB6" i="81"/>
  <c r="AD26" i="145"/>
  <c r="AD25" i="83"/>
  <c r="AD25" i="96" s="1"/>
  <c r="AD26" i="144"/>
  <c r="AD26" i="143"/>
  <c r="AD26" i="141"/>
  <c r="AD26" i="75"/>
  <c r="AD26" i="142"/>
  <c r="AD26" i="81"/>
  <c r="AD26" i="18"/>
  <c r="AD26" i="98"/>
  <c r="AD26" i="80"/>
  <c r="AD26" i="99"/>
  <c r="AD26" i="72"/>
  <c r="AE26" i="3"/>
  <c r="AE25" i="143"/>
  <c r="AE24" i="83"/>
  <c r="AE24" i="96" s="1"/>
  <c r="AE25" i="145"/>
  <c r="AE25" i="144"/>
  <c r="AE25" i="141"/>
  <c r="AE25" i="75"/>
  <c r="AE25" i="99"/>
  <c r="AE25" i="142"/>
  <c r="AE25" i="81"/>
  <c r="AE25" i="98"/>
  <c r="AE25" i="72"/>
  <c r="AE25" i="80"/>
  <c r="AE25" i="18"/>
  <c r="AF21" i="3"/>
  <c r="AF20" i="145"/>
  <c r="AF19" i="83"/>
  <c r="AF19" i="96" s="1"/>
  <c r="AF20" i="143"/>
  <c r="AF20" i="144"/>
  <c r="AF20" i="142"/>
  <c r="AF20" i="141"/>
  <c r="AF20" i="75"/>
  <c r="AF20" i="99"/>
  <c r="AF20" i="71"/>
  <c r="AF20" i="81"/>
  <c r="AF20" i="98"/>
  <c r="AF20" i="72"/>
  <c r="AF20" i="80"/>
  <c r="AB21" i="3"/>
  <c r="AB20" i="145"/>
  <c r="AB20" i="143"/>
  <c r="AB19" i="83"/>
  <c r="AB19" i="96" s="1"/>
  <c r="AB20" i="144"/>
  <c r="AB20" i="142"/>
  <c r="AB20" i="141"/>
  <c r="AB20" i="75"/>
  <c r="AB20" i="71"/>
  <c r="AB20" i="81"/>
  <c r="AB20" i="98"/>
  <c r="AB20" i="72"/>
  <c r="AB20" i="80"/>
  <c r="AD18" i="3"/>
  <c r="AD17" i="145"/>
  <c r="AD17" i="143"/>
  <c r="AD16" i="83"/>
  <c r="AD16" i="96" s="1"/>
  <c r="AD17" i="144"/>
  <c r="AD17" i="142"/>
  <c r="AD17" i="75"/>
  <c r="AD17" i="141"/>
  <c r="AD17" i="72"/>
  <c r="AD17" i="71"/>
  <c r="AD17" i="18"/>
  <c r="AD17" i="80"/>
  <c r="AF14" i="83"/>
  <c r="AF14" i="96" s="1"/>
  <c r="AF15" i="143"/>
  <c r="AF15" i="145"/>
  <c r="AF15" i="144"/>
  <c r="AF15" i="141"/>
  <c r="AF15" i="75"/>
  <c r="AF15" i="99"/>
  <c r="AF15" i="142"/>
  <c r="AF15" i="72"/>
  <c r="AF15" i="71"/>
  <c r="AE15" i="3"/>
  <c r="AE14" i="143"/>
  <c r="AE13" i="83"/>
  <c r="AE13" i="96" s="1"/>
  <c r="AE14" i="145"/>
  <c r="AE14" i="144"/>
  <c r="AE14" i="141"/>
  <c r="AE14" i="75"/>
  <c r="AE14" i="99"/>
  <c r="AE14" i="142"/>
  <c r="AE14" i="81"/>
  <c r="AE14" i="98"/>
  <c r="AE14" i="72"/>
  <c r="AE14" i="80"/>
  <c r="AE14" i="18"/>
  <c r="AE12" i="3"/>
  <c r="AE10" i="83"/>
  <c r="AE10" i="96" s="1"/>
  <c r="AE11" i="145"/>
  <c r="AE11" i="144"/>
  <c r="AE11" i="143"/>
  <c r="AE11" i="99"/>
  <c r="AE11" i="142"/>
  <c r="AE11" i="75"/>
  <c r="AE11" i="141"/>
  <c r="AE11" i="81"/>
  <c r="AE11" i="98"/>
  <c r="AE11" i="72"/>
  <c r="AE11" i="71"/>
  <c r="AE11" i="18"/>
  <c r="AB8" i="83"/>
  <c r="AB8" i="96" s="1"/>
  <c r="AB9" i="141"/>
  <c r="AB9" i="72"/>
  <c r="AF8" i="145"/>
  <c r="AF7" i="83"/>
  <c r="AF7" i="96" s="1"/>
  <c r="AF8" i="143"/>
  <c r="AF8" i="144"/>
  <c r="AF8" i="142"/>
  <c r="AF8" i="141"/>
  <c r="AF8" i="75"/>
  <c r="AF8" i="99"/>
  <c r="AF8" i="71"/>
  <c r="AF8" i="81"/>
  <c r="AF8" i="98"/>
  <c r="AF8" i="72"/>
  <c r="AF8" i="80"/>
  <c r="AB8" i="145"/>
  <c r="AB8" i="143"/>
  <c r="AB7" i="83"/>
  <c r="AB7" i="96" s="1"/>
  <c r="AB8" i="144"/>
  <c r="AB8" i="142"/>
  <c r="AB8" i="141"/>
  <c r="AB8" i="75"/>
  <c r="AB8" i="71"/>
  <c r="AB8" i="81"/>
  <c r="AB8" i="98"/>
  <c r="AB8" i="72"/>
  <c r="AB8" i="80"/>
  <c r="AE6" i="145"/>
  <c r="AE5" i="83"/>
  <c r="AE5" i="96" s="1"/>
  <c r="AE6" i="143"/>
  <c r="AE6" i="144"/>
  <c r="AE6" i="142"/>
  <c r="AE6" i="75"/>
  <c r="AE6" i="141"/>
  <c r="AE6" i="80"/>
  <c r="AE6" i="99"/>
  <c r="AE6" i="81"/>
  <c r="AE6" i="18"/>
  <c r="AE6" i="71"/>
  <c r="AE6" i="98"/>
  <c r="AE6" i="69"/>
  <c r="AE25" i="69"/>
  <c r="AE14" i="69"/>
  <c r="AE11" i="69"/>
  <c r="AC25" i="80"/>
  <c r="AC14" i="80"/>
  <c r="AD12" i="80"/>
  <c r="AE11" i="80"/>
  <c r="AD25" i="98"/>
  <c r="AB18" i="98"/>
  <c r="AD14" i="98"/>
  <c r="AB6" i="98"/>
  <c r="AB18" i="71"/>
  <c r="AG17" i="71"/>
  <c r="AB6" i="71"/>
  <c r="AB25" i="18"/>
  <c r="AB20" i="18"/>
  <c r="AB18" i="18"/>
  <c r="AB17" i="18"/>
  <c r="AB15" i="18"/>
  <c r="AB14" i="18"/>
  <c r="AB11" i="18"/>
  <c r="AB8" i="18"/>
  <c r="AB6" i="18"/>
  <c r="AG20" i="72"/>
  <c r="AC17" i="72"/>
  <c r="AG8" i="72"/>
  <c r="AD17" i="81"/>
  <c r="AG25" i="99"/>
  <c r="AG21" i="99"/>
  <c r="R27" i="3"/>
  <c r="W26" i="3"/>
  <c r="W26" i="69" s="1"/>
  <c r="U21" i="3"/>
  <c r="U21" i="69" s="1"/>
  <c r="AA26" i="3"/>
  <c r="AA27" i="3" s="1"/>
  <c r="AA27" i="80" s="1"/>
  <c r="S26" i="3"/>
  <c r="AA25" i="83"/>
  <c r="AA25" i="96" s="1"/>
  <c r="AA26" i="145"/>
  <c r="AA26" i="144"/>
  <c r="AA26" i="142"/>
  <c r="AA26" i="143"/>
  <c r="AA26" i="141"/>
  <c r="AA26" i="99"/>
  <c r="AA26" i="81"/>
  <c r="AA26" i="75"/>
  <c r="AA26" i="72"/>
  <c r="AA26" i="18"/>
  <c r="AA26" i="71"/>
  <c r="AA26" i="98"/>
  <c r="T26" i="3"/>
  <c r="T25" i="145"/>
  <c r="T24" i="83"/>
  <c r="T24" i="96" s="1"/>
  <c r="T25" i="144"/>
  <c r="T25" i="142"/>
  <c r="T25" i="143"/>
  <c r="T25" i="141"/>
  <c r="T25" i="99"/>
  <c r="T25" i="75"/>
  <c r="T25" i="81"/>
  <c r="T25" i="98"/>
  <c r="T25" i="71"/>
  <c r="T25" i="18"/>
  <c r="T25" i="72"/>
  <c r="W21" i="3"/>
  <c r="W19" i="83"/>
  <c r="W19" i="96" s="1"/>
  <c r="W20" i="143"/>
  <c r="W20" i="145"/>
  <c r="W20" i="141"/>
  <c r="W20" i="142"/>
  <c r="W20" i="99"/>
  <c r="W20" i="75"/>
  <c r="W20" i="81"/>
  <c r="W20" i="144"/>
  <c r="W20" i="71"/>
  <c r="W20" i="18"/>
  <c r="W20" i="72"/>
  <c r="W20" i="98"/>
  <c r="V18" i="3"/>
  <c r="V16" i="83"/>
  <c r="V16" i="96" s="1"/>
  <c r="V17" i="145"/>
  <c r="V17" i="144"/>
  <c r="V17" i="142"/>
  <c r="V17" i="143"/>
  <c r="V17" i="141"/>
  <c r="V17" i="75"/>
  <c r="V17" i="99"/>
  <c r="V17" i="81"/>
  <c r="V17" i="72"/>
  <c r="V17" i="18"/>
  <c r="V17" i="71"/>
  <c r="V17" i="98"/>
  <c r="X11" i="83"/>
  <c r="X11" i="96" s="1"/>
  <c r="X12" i="144"/>
  <c r="X12" i="143"/>
  <c r="X12" i="141"/>
  <c r="X12" i="75"/>
  <c r="X12" i="99"/>
  <c r="X12" i="81"/>
  <c r="X12" i="142"/>
  <c r="X12" i="72"/>
  <c r="X12" i="145"/>
  <c r="X12" i="18"/>
  <c r="X12" i="98"/>
  <c r="X12" i="80"/>
  <c r="X12" i="71"/>
  <c r="Y12" i="3"/>
  <c r="Y10" i="83"/>
  <c r="Y10" i="96" s="1"/>
  <c r="Y11" i="144"/>
  <c r="Y11" i="143"/>
  <c r="Y11" i="145"/>
  <c r="Y11" i="141"/>
  <c r="Y11" i="142"/>
  <c r="Y11" i="99"/>
  <c r="Y11" i="81"/>
  <c r="Y11" i="72"/>
  <c r="Y11" i="75"/>
  <c r="Y11" i="71"/>
  <c r="Y11" i="98"/>
  <c r="Y11" i="80"/>
  <c r="Y11" i="18"/>
  <c r="AA5" i="83"/>
  <c r="AA5" i="96" s="1"/>
  <c r="AA6" i="145"/>
  <c r="AA6" i="142"/>
  <c r="AA6" i="144"/>
  <c r="AA6" i="143"/>
  <c r="AA6" i="141"/>
  <c r="AA6" i="75"/>
  <c r="AA6" i="99"/>
  <c r="AA6" i="81"/>
  <c r="AA6" i="72"/>
  <c r="AA6" i="71"/>
  <c r="AA6" i="18"/>
  <c r="AA6" i="98"/>
  <c r="AA6" i="80"/>
  <c r="W27" i="3"/>
  <c r="W25" i="83"/>
  <c r="W25" i="96" s="1"/>
  <c r="W26" i="145"/>
  <c r="W26" i="144"/>
  <c r="W26" i="142"/>
  <c r="W26" i="143"/>
  <c r="W26" i="141"/>
  <c r="W26" i="99"/>
  <c r="W26" i="81"/>
  <c r="W26" i="75"/>
  <c r="W26" i="72"/>
  <c r="W26" i="18"/>
  <c r="W26" i="71"/>
  <c r="W26" i="98"/>
  <c r="Z24" i="83"/>
  <c r="Z24" i="96" s="1"/>
  <c r="Z25" i="145"/>
  <c r="Z25" i="141"/>
  <c r="Z25" i="144"/>
  <c r="Z25" i="142"/>
  <c r="Z25" i="143"/>
  <c r="Z25" i="75"/>
  <c r="Z25" i="99"/>
  <c r="Z25" i="81"/>
  <c r="Z25" i="18"/>
  <c r="Z25" i="72"/>
  <c r="Z25" i="98"/>
  <c r="Z25" i="71"/>
  <c r="V24" i="83"/>
  <c r="V24" i="96" s="1"/>
  <c r="V25" i="145"/>
  <c r="V25" i="141"/>
  <c r="V25" i="144"/>
  <c r="V25" i="142"/>
  <c r="V25" i="75"/>
  <c r="V25" i="99"/>
  <c r="V25" i="143"/>
  <c r="V25" i="81"/>
  <c r="V25" i="18"/>
  <c r="V25" i="72"/>
  <c r="V25" i="98"/>
  <c r="V25" i="71"/>
  <c r="R24" i="83"/>
  <c r="R24" i="96" s="1"/>
  <c r="R25" i="145"/>
  <c r="R25" i="141"/>
  <c r="R25" i="144"/>
  <c r="R25" i="142"/>
  <c r="R25" i="75"/>
  <c r="R25" i="143"/>
  <c r="R25" i="99"/>
  <c r="R25" i="81"/>
  <c r="R25" i="18"/>
  <c r="R25" i="72"/>
  <c r="R25" i="98"/>
  <c r="R25" i="71"/>
  <c r="Y22" i="3"/>
  <c r="Y21" i="145"/>
  <c r="Y20" i="83"/>
  <c r="Y20" i="96" s="1"/>
  <c r="Y21" i="144"/>
  <c r="Y21" i="142"/>
  <c r="Y21" i="75"/>
  <c r="Y21" i="81"/>
  <c r="Y21" i="99"/>
  <c r="Y21" i="143"/>
  <c r="Y21" i="141"/>
  <c r="Y21" i="72"/>
  <c r="Y21" i="18"/>
  <c r="Y21" i="71"/>
  <c r="Y21" i="98"/>
  <c r="Y19" i="83"/>
  <c r="Y19" i="96" s="1"/>
  <c r="Y20" i="145"/>
  <c r="Y20" i="141"/>
  <c r="Y20" i="144"/>
  <c r="Y20" i="142"/>
  <c r="Y20" i="143"/>
  <c r="Y20" i="81"/>
  <c r="Y20" i="99"/>
  <c r="Y20" i="75"/>
  <c r="Y20" i="72"/>
  <c r="Y20" i="98"/>
  <c r="Y20" i="71"/>
  <c r="Y20" i="18"/>
  <c r="U19" i="83"/>
  <c r="U19" i="96" s="1"/>
  <c r="U20" i="145"/>
  <c r="U20" i="141"/>
  <c r="U20" i="144"/>
  <c r="U20" i="142"/>
  <c r="U20" i="143"/>
  <c r="U20" i="81"/>
  <c r="U20" i="99"/>
  <c r="U20" i="75"/>
  <c r="U20" i="72"/>
  <c r="U20" i="98"/>
  <c r="U20" i="71"/>
  <c r="U20" i="18"/>
  <c r="T17" i="83"/>
  <c r="T17" i="96" s="1"/>
  <c r="T18" i="144"/>
  <c r="T18" i="145"/>
  <c r="T18" i="143"/>
  <c r="T18" i="141"/>
  <c r="T18" i="75"/>
  <c r="T18" i="99"/>
  <c r="T18" i="81"/>
  <c r="T18" i="142"/>
  <c r="T18" i="18"/>
  <c r="T18" i="98"/>
  <c r="T18" i="71"/>
  <c r="T18" i="72"/>
  <c r="X16" i="83"/>
  <c r="X16" i="96" s="1"/>
  <c r="X17" i="145"/>
  <c r="X17" i="144"/>
  <c r="X17" i="141"/>
  <c r="X17" i="142"/>
  <c r="X17" i="81"/>
  <c r="X17" i="143"/>
  <c r="X17" i="75"/>
  <c r="X17" i="72"/>
  <c r="X17" i="99"/>
  <c r="X17" i="98"/>
  <c r="X17" i="18"/>
  <c r="X17" i="71"/>
  <c r="T16" i="83"/>
  <c r="T16" i="96" s="1"/>
  <c r="T17" i="145"/>
  <c r="T17" i="144"/>
  <c r="T17" i="141"/>
  <c r="T17" i="142"/>
  <c r="T17" i="81"/>
  <c r="T17" i="143"/>
  <c r="T17" i="75"/>
  <c r="T17" i="72"/>
  <c r="T17" i="99"/>
  <c r="T17" i="98"/>
  <c r="T17" i="18"/>
  <c r="T17" i="71"/>
  <c r="Z14" i="83"/>
  <c r="Z14" i="96" s="1"/>
  <c r="Z15" i="144"/>
  <c r="Z15" i="143"/>
  <c r="Z15" i="141"/>
  <c r="Z15" i="99"/>
  <c r="Z15" i="142"/>
  <c r="Z15" i="75"/>
  <c r="Z15" i="81"/>
  <c r="Z15" i="145"/>
  <c r="Z15" i="72"/>
  <c r="Z15" i="18"/>
  <c r="Z15" i="71"/>
  <c r="Z15" i="98"/>
  <c r="Z13" i="83"/>
  <c r="Z13" i="96" s="1"/>
  <c r="Z14" i="145"/>
  <c r="Z14" i="141"/>
  <c r="Z14" i="142"/>
  <c r="Z14" i="143"/>
  <c r="Z14" i="75"/>
  <c r="Z14" i="81"/>
  <c r="Z14" i="144"/>
  <c r="Z14" i="99"/>
  <c r="Z14" i="72"/>
  <c r="Z14" i="18"/>
  <c r="Z14" i="80"/>
  <c r="Z14" i="98"/>
  <c r="Z14" i="71"/>
  <c r="V15" i="3"/>
  <c r="V13" i="83"/>
  <c r="V13" i="96" s="1"/>
  <c r="V14" i="145"/>
  <c r="V14" i="141"/>
  <c r="V14" i="144"/>
  <c r="V14" i="142"/>
  <c r="V14" i="75"/>
  <c r="V14" i="81"/>
  <c r="V14" i="99"/>
  <c r="V14" i="143"/>
  <c r="V14" i="72"/>
  <c r="V14" i="18"/>
  <c r="V14" i="80"/>
  <c r="V14" i="98"/>
  <c r="V14" i="71"/>
  <c r="R13" i="83"/>
  <c r="R13" i="96" s="1"/>
  <c r="R14" i="145"/>
  <c r="R14" i="144"/>
  <c r="R14" i="141"/>
  <c r="R14" i="142"/>
  <c r="R14" i="75"/>
  <c r="R14" i="143"/>
  <c r="R14" i="81"/>
  <c r="R14" i="72"/>
  <c r="R14" i="99"/>
  <c r="R14" i="18"/>
  <c r="R14" i="80"/>
  <c r="R14" i="98"/>
  <c r="R14" i="71"/>
  <c r="AA12" i="3"/>
  <c r="AA10" i="83"/>
  <c r="AA10" i="96" s="1"/>
  <c r="AA11" i="145"/>
  <c r="AA11" i="144"/>
  <c r="AA11" i="141"/>
  <c r="AA11" i="142"/>
  <c r="AA11" i="143"/>
  <c r="AA11" i="75"/>
  <c r="AA11" i="99"/>
  <c r="AA11" i="81"/>
  <c r="AA11" i="72"/>
  <c r="AA11" i="80"/>
  <c r="AA11" i="18"/>
  <c r="AA11" i="71"/>
  <c r="AA11" i="98"/>
  <c r="W10" i="83"/>
  <c r="W10" i="96" s="1"/>
  <c r="W11" i="145"/>
  <c r="W11" i="144"/>
  <c r="W11" i="141"/>
  <c r="W11" i="142"/>
  <c r="W11" i="143"/>
  <c r="W11" i="75"/>
  <c r="W11" i="99"/>
  <c r="W11" i="81"/>
  <c r="W11" i="72"/>
  <c r="W11" i="80"/>
  <c r="W11" i="18"/>
  <c r="W11" i="71"/>
  <c r="W11" i="98"/>
  <c r="S12" i="3"/>
  <c r="S10" i="83"/>
  <c r="S10" i="96" s="1"/>
  <c r="S11" i="145"/>
  <c r="S11" i="144"/>
  <c r="S11" i="141"/>
  <c r="S11" i="142"/>
  <c r="S11" i="143"/>
  <c r="S11" i="75"/>
  <c r="S11" i="99"/>
  <c r="S11" i="81"/>
  <c r="S11" i="72"/>
  <c r="S11" i="80"/>
  <c r="S11" i="18"/>
  <c r="S11" i="71"/>
  <c r="S11" i="98"/>
  <c r="Z9" i="3"/>
  <c r="Z7" i="83"/>
  <c r="Z7" i="96" s="1"/>
  <c r="Z8" i="145"/>
  <c r="Z8" i="144"/>
  <c r="Z8" i="141"/>
  <c r="Z8" i="142"/>
  <c r="Z8" i="75"/>
  <c r="Z8" i="143"/>
  <c r="Z8" i="81"/>
  <c r="Z8" i="72"/>
  <c r="Z8" i="99"/>
  <c r="Z8" i="18"/>
  <c r="Z8" i="80"/>
  <c r="Z8" i="98"/>
  <c r="Z8" i="71"/>
  <c r="V9" i="3"/>
  <c r="V7" i="83"/>
  <c r="V7" i="96" s="1"/>
  <c r="V8" i="145"/>
  <c r="V8" i="144"/>
  <c r="V8" i="141"/>
  <c r="V8" i="142"/>
  <c r="V8" i="75"/>
  <c r="V8" i="143"/>
  <c r="V8" i="81"/>
  <c r="V8" i="99"/>
  <c r="V8" i="72"/>
  <c r="V8" i="18"/>
  <c r="V8" i="80"/>
  <c r="V8" i="98"/>
  <c r="V8" i="71"/>
  <c r="R9" i="3"/>
  <c r="R7" i="83"/>
  <c r="R7" i="96" s="1"/>
  <c r="R8" i="145"/>
  <c r="R8" i="141"/>
  <c r="R8" i="142"/>
  <c r="R8" i="144"/>
  <c r="R8" i="143"/>
  <c r="R8" i="75"/>
  <c r="R8" i="81"/>
  <c r="R8" i="99"/>
  <c r="R8" i="72"/>
  <c r="R8" i="18"/>
  <c r="R8" i="80"/>
  <c r="R8" i="98"/>
  <c r="R8" i="71"/>
  <c r="Y5" i="83"/>
  <c r="Y5" i="96" s="1"/>
  <c r="Y6" i="145"/>
  <c r="Y6" i="144"/>
  <c r="Y6" i="142"/>
  <c r="Y6" i="143"/>
  <c r="Y6" i="141"/>
  <c r="Y6" i="75"/>
  <c r="Y6" i="99"/>
  <c r="Y6" i="81"/>
  <c r="Y6" i="72"/>
  <c r="Y6" i="18"/>
  <c r="Y6" i="98"/>
  <c r="Y6" i="80"/>
  <c r="Y6" i="71"/>
  <c r="U5" i="83"/>
  <c r="U5" i="96" s="1"/>
  <c r="U6" i="145"/>
  <c r="U6" i="144"/>
  <c r="U6" i="142"/>
  <c r="U6" i="143"/>
  <c r="U6" i="141"/>
  <c r="U6" i="75"/>
  <c r="U6" i="99"/>
  <c r="U6" i="81"/>
  <c r="U6" i="72"/>
  <c r="U6" i="18"/>
  <c r="U6" i="98"/>
  <c r="U6" i="80"/>
  <c r="U6" i="71"/>
  <c r="AA27" i="69"/>
  <c r="Y21" i="69"/>
  <c r="W20" i="69"/>
  <c r="AA11" i="69"/>
  <c r="W11" i="69"/>
  <c r="S11" i="69"/>
  <c r="Y6" i="69"/>
  <c r="U6" i="69"/>
  <c r="AA26" i="80"/>
  <c r="W26" i="80"/>
  <c r="Z25" i="80"/>
  <c r="V25" i="80"/>
  <c r="R25" i="80"/>
  <c r="Z20" i="80"/>
  <c r="V20" i="80"/>
  <c r="R20" i="80"/>
  <c r="X17" i="80"/>
  <c r="T17" i="80"/>
  <c r="S21" i="3"/>
  <c r="S19" i="83"/>
  <c r="S19" i="96" s="1"/>
  <c r="S20" i="143"/>
  <c r="S20" i="145"/>
  <c r="S20" i="141"/>
  <c r="S20" i="99"/>
  <c r="S20" i="75"/>
  <c r="S20" i="144"/>
  <c r="S20" i="81"/>
  <c r="S20" i="142"/>
  <c r="S20" i="71"/>
  <c r="S20" i="18"/>
  <c r="S20" i="72"/>
  <c r="S20" i="98"/>
  <c r="R18" i="3"/>
  <c r="R17" i="145"/>
  <c r="R17" i="144"/>
  <c r="R17" i="142"/>
  <c r="R17" i="143"/>
  <c r="R17" i="75"/>
  <c r="R16" i="83"/>
  <c r="R16" i="96" s="1"/>
  <c r="R17" i="99"/>
  <c r="R17" i="81"/>
  <c r="R17" i="141"/>
  <c r="R17" i="72"/>
  <c r="R17" i="18"/>
  <c r="R17" i="71"/>
  <c r="R17" i="98"/>
  <c r="X14" i="145"/>
  <c r="X14" i="144"/>
  <c r="X13" i="83"/>
  <c r="X13" i="96" s="1"/>
  <c r="X14" i="142"/>
  <c r="X14" i="143"/>
  <c r="X14" i="81"/>
  <c r="X14" i="99"/>
  <c r="X14" i="141"/>
  <c r="X14" i="75"/>
  <c r="X14" i="72"/>
  <c r="X14" i="98"/>
  <c r="X14" i="71"/>
  <c r="X14" i="18"/>
  <c r="X14" i="80"/>
  <c r="U12" i="3"/>
  <c r="U10" i="83"/>
  <c r="U10" i="96" s="1"/>
  <c r="U11" i="144"/>
  <c r="U11" i="143"/>
  <c r="U11" i="145"/>
  <c r="U11" i="141"/>
  <c r="U11" i="99"/>
  <c r="U11" i="81"/>
  <c r="U11" i="142"/>
  <c r="U11" i="72"/>
  <c r="U11" i="75"/>
  <c r="U11" i="71"/>
  <c r="U11" i="98"/>
  <c r="U11" i="80"/>
  <c r="U11" i="18"/>
  <c r="X8" i="83"/>
  <c r="X8" i="96" s="1"/>
  <c r="X9" i="145"/>
  <c r="X9" i="144"/>
  <c r="X9" i="142"/>
  <c r="X9" i="143"/>
  <c r="X9" i="141"/>
  <c r="X9" i="75"/>
  <c r="X9" i="81"/>
  <c r="X9" i="99"/>
  <c r="X9" i="72"/>
  <c r="X9" i="18"/>
  <c r="X9" i="71"/>
  <c r="X9" i="98"/>
  <c r="X9" i="80"/>
  <c r="X7" i="83"/>
  <c r="X7" i="96" s="1"/>
  <c r="X8" i="145"/>
  <c r="X8" i="144"/>
  <c r="X8" i="142"/>
  <c r="X8" i="143"/>
  <c r="X8" i="141"/>
  <c r="X8" i="81"/>
  <c r="X8" i="99"/>
  <c r="X8" i="75"/>
  <c r="X8" i="72"/>
  <c r="X8" i="98"/>
  <c r="X8" i="71"/>
  <c r="X8" i="18"/>
  <c r="X8" i="80"/>
  <c r="W5" i="83"/>
  <c r="W5" i="96" s="1"/>
  <c r="W6" i="145"/>
  <c r="W6" i="144"/>
  <c r="W6" i="142"/>
  <c r="W6" i="141"/>
  <c r="W6" i="99"/>
  <c r="W6" i="81"/>
  <c r="W6" i="143"/>
  <c r="W6" i="75"/>
  <c r="W6" i="72"/>
  <c r="W6" i="71"/>
  <c r="W6" i="18"/>
  <c r="W6" i="98"/>
  <c r="W6" i="80"/>
  <c r="V27" i="3"/>
  <c r="V25" i="83"/>
  <c r="V25" i="96" s="1"/>
  <c r="V26" i="143"/>
  <c r="V26" i="145"/>
  <c r="V26" i="142"/>
  <c r="V26" i="141"/>
  <c r="V26" i="99"/>
  <c r="V26" i="75"/>
  <c r="V26" i="144"/>
  <c r="V26" i="81"/>
  <c r="V26" i="72"/>
  <c r="V26" i="18"/>
  <c r="V26" i="71"/>
  <c r="V26" i="98"/>
  <c r="Y26" i="3"/>
  <c r="Y24" i="83"/>
  <c r="Y24" i="96" s="1"/>
  <c r="Y25" i="145"/>
  <c r="Y25" i="141"/>
  <c r="Y25" i="144"/>
  <c r="Y25" i="142"/>
  <c r="Y25" i="143"/>
  <c r="Y25" i="99"/>
  <c r="Y25" i="75"/>
  <c r="Y25" i="81"/>
  <c r="Y25" i="72"/>
  <c r="Y25" i="98"/>
  <c r="Y25" i="71"/>
  <c r="Y25" i="18"/>
  <c r="U26" i="3"/>
  <c r="U24" i="83"/>
  <c r="U24" i="96" s="1"/>
  <c r="U25" i="145"/>
  <c r="U25" i="141"/>
  <c r="U25" i="144"/>
  <c r="U25" i="142"/>
  <c r="U25" i="143"/>
  <c r="U25" i="99"/>
  <c r="U25" i="81"/>
  <c r="U25" i="75"/>
  <c r="U25" i="72"/>
  <c r="U25" i="98"/>
  <c r="U25" i="71"/>
  <c r="U25" i="18"/>
  <c r="U21" i="145"/>
  <c r="U21" i="81"/>
  <c r="U21" i="72"/>
  <c r="X21" i="3"/>
  <c r="X19" i="83"/>
  <c r="X19" i="96" s="1"/>
  <c r="X20" i="145"/>
  <c r="X20" i="144"/>
  <c r="X20" i="142"/>
  <c r="X20" i="143"/>
  <c r="X20" i="141"/>
  <c r="X20" i="81"/>
  <c r="X20" i="99"/>
  <c r="X20" i="75"/>
  <c r="X20" i="98"/>
  <c r="X20" i="71"/>
  <c r="X20" i="18"/>
  <c r="X20" i="72"/>
  <c r="T21" i="3"/>
  <c r="T20" i="145"/>
  <c r="T20" i="144"/>
  <c r="T20" i="142"/>
  <c r="T20" i="143"/>
  <c r="T19" i="83"/>
  <c r="T19" i="96" s="1"/>
  <c r="T20" i="81"/>
  <c r="T20" i="99"/>
  <c r="T20" i="75"/>
  <c r="T20" i="141"/>
  <c r="T20" i="98"/>
  <c r="T20" i="71"/>
  <c r="T20" i="18"/>
  <c r="T20" i="72"/>
  <c r="AA17" i="83"/>
  <c r="AA17" i="96" s="1"/>
  <c r="AA18" i="143"/>
  <c r="AA18" i="81"/>
  <c r="AA18" i="98"/>
  <c r="AA16" i="83"/>
  <c r="AA16" i="96" s="1"/>
  <c r="AA17" i="145"/>
  <c r="AA17" i="144"/>
  <c r="AA17" i="141"/>
  <c r="AA17" i="142"/>
  <c r="AA17" i="143"/>
  <c r="AA17" i="75"/>
  <c r="AA17" i="99"/>
  <c r="AA17" i="81"/>
  <c r="AA17" i="18"/>
  <c r="AA17" i="72"/>
  <c r="AA17" i="71"/>
  <c r="AA17" i="98"/>
  <c r="W18" i="3"/>
  <c r="W16" i="83"/>
  <c r="W16" i="96" s="1"/>
  <c r="W17" i="145"/>
  <c r="W17" i="144"/>
  <c r="W17" i="141"/>
  <c r="W17" i="142"/>
  <c r="W17" i="143"/>
  <c r="W17" i="75"/>
  <c r="W17" i="99"/>
  <c r="W17" i="81"/>
  <c r="W17" i="72"/>
  <c r="W17" i="18"/>
  <c r="W17" i="71"/>
  <c r="W17" i="98"/>
  <c r="S18" i="3"/>
  <c r="S16" i="83"/>
  <c r="S16" i="96" s="1"/>
  <c r="S17" i="145"/>
  <c r="S17" i="144"/>
  <c r="S17" i="141"/>
  <c r="S17" i="142"/>
  <c r="S17" i="143"/>
  <c r="S17" i="75"/>
  <c r="S17" i="99"/>
  <c r="S17" i="81"/>
  <c r="S17" i="72"/>
  <c r="S17" i="18"/>
  <c r="S17" i="71"/>
  <c r="S17" i="98"/>
  <c r="X15" i="3"/>
  <c r="Y15" i="3"/>
  <c r="Y13" i="83"/>
  <c r="Y13" i="96" s="1"/>
  <c r="Y14" i="145"/>
  <c r="Y14" i="144"/>
  <c r="Y14" i="141"/>
  <c r="Y14" i="142"/>
  <c r="Y14" i="143"/>
  <c r="Y14" i="81"/>
  <c r="Y14" i="99"/>
  <c r="Y14" i="75"/>
  <c r="Y14" i="72"/>
  <c r="Y14" i="80"/>
  <c r="Y14" i="98"/>
  <c r="Y14" i="71"/>
  <c r="Y14" i="18"/>
  <c r="U15" i="3"/>
  <c r="U13" i="83"/>
  <c r="U13" i="96" s="1"/>
  <c r="U14" i="145"/>
  <c r="U14" i="144"/>
  <c r="U14" i="141"/>
  <c r="U14" i="142"/>
  <c r="U14" i="143"/>
  <c r="U14" i="81"/>
  <c r="U14" i="99"/>
  <c r="U14" i="72"/>
  <c r="U14" i="75"/>
  <c r="U14" i="80"/>
  <c r="U14" i="98"/>
  <c r="U14" i="71"/>
  <c r="U14" i="18"/>
  <c r="Z12" i="145"/>
  <c r="Z12" i="141"/>
  <c r="Z12" i="72"/>
  <c r="Z12" i="80"/>
  <c r="Z11" i="145"/>
  <c r="Z11" i="144"/>
  <c r="Z11" i="142"/>
  <c r="Z10" i="83"/>
  <c r="Z10" i="96" s="1"/>
  <c r="Z11" i="143"/>
  <c r="Z11" i="75"/>
  <c r="Z11" i="99"/>
  <c r="Z11" i="81"/>
  <c r="Z11" i="72"/>
  <c r="Z11" i="141"/>
  <c r="Z11" i="18"/>
  <c r="Z11" i="71"/>
  <c r="Z11" i="98"/>
  <c r="Z11" i="80"/>
  <c r="V12" i="3"/>
  <c r="V11" i="145"/>
  <c r="V11" i="144"/>
  <c r="V10" i="83"/>
  <c r="V10" i="96" s="1"/>
  <c r="V11" i="142"/>
  <c r="V11" i="143"/>
  <c r="V11" i="75"/>
  <c r="V11" i="99"/>
  <c r="V11" i="141"/>
  <c r="V11" i="81"/>
  <c r="V11" i="72"/>
  <c r="V11" i="18"/>
  <c r="V11" i="71"/>
  <c r="V11" i="98"/>
  <c r="V11" i="80"/>
  <c r="R11" i="145"/>
  <c r="R10" i="83"/>
  <c r="R10" i="96" s="1"/>
  <c r="R11" i="144"/>
  <c r="R11" i="142"/>
  <c r="R11" i="143"/>
  <c r="R11" i="75"/>
  <c r="R11" i="141"/>
  <c r="R11" i="99"/>
  <c r="R11" i="81"/>
  <c r="R11" i="72"/>
  <c r="R11" i="18"/>
  <c r="R11" i="71"/>
  <c r="R11" i="98"/>
  <c r="R11" i="80"/>
  <c r="Y9" i="145"/>
  <c r="Y7" i="83"/>
  <c r="Y7" i="96" s="1"/>
  <c r="Y8" i="145"/>
  <c r="Y8" i="144"/>
  <c r="Y8" i="141"/>
  <c r="Y8" i="142"/>
  <c r="Y8" i="143"/>
  <c r="Y8" i="81"/>
  <c r="Y8" i="99"/>
  <c r="Y8" i="72"/>
  <c r="Y8" i="75"/>
  <c r="Y8" i="80"/>
  <c r="Y8" i="98"/>
  <c r="Y8" i="71"/>
  <c r="Y8" i="18"/>
  <c r="U9" i="3"/>
  <c r="U7" i="83"/>
  <c r="U7" i="96" s="1"/>
  <c r="U8" i="145"/>
  <c r="U8" i="144"/>
  <c r="U8" i="141"/>
  <c r="U8" i="142"/>
  <c r="U8" i="143"/>
  <c r="U8" i="81"/>
  <c r="U8" i="99"/>
  <c r="U8" i="75"/>
  <c r="U8" i="72"/>
  <c r="U8" i="80"/>
  <c r="U8" i="98"/>
  <c r="U8" i="71"/>
  <c r="U8" i="18"/>
  <c r="X5" i="83"/>
  <c r="X5" i="96" s="1"/>
  <c r="X6" i="144"/>
  <c r="X6" i="143"/>
  <c r="X6" i="141"/>
  <c r="X6" i="145"/>
  <c r="X6" i="75"/>
  <c r="X6" i="99"/>
  <c r="X6" i="81"/>
  <c r="X6" i="72"/>
  <c r="X6" i="142"/>
  <c r="X6" i="18"/>
  <c r="X6" i="98"/>
  <c r="X6" i="80"/>
  <c r="X6" i="71"/>
  <c r="T5" i="83"/>
  <c r="T5" i="96" s="1"/>
  <c r="T6" i="144"/>
  <c r="T6" i="145"/>
  <c r="T6" i="143"/>
  <c r="T6" i="141"/>
  <c r="T6" i="75"/>
  <c r="T6" i="99"/>
  <c r="T6" i="81"/>
  <c r="T6" i="142"/>
  <c r="T6" i="72"/>
  <c r="T6" i="18"/>
  <c r="T6" i="98"/>
  <c r="T6" i="80"/>
  <c r="T6" i="71"/>
  <c r="Z25" i="69"/>
  <c r="V25" i="69"/>
  <c r="R25" i="69"/>
  <c r="X18" i="69"/>
  <c r="T18" i="69"/>
  <c r="Z17" i="69"/>
  <c r="V17" i="69"/>
  <c r="R17" i="69"/>
  <c r="Z14" i="69"/>
  <c r="V14" i="69"/>
  <c r="R14" i="69"/>
  <c r="X12" i="69"/>
  <c r="Z11" i="69"/>
  <c r="V11" i="69"/>
  <c r="R11" i="69"/>
  <c r="X9" i="69"/>
  <c r="Z8" i="69"/>
  <c r="V8" i="69"/>
  <c r="R8" i="69"/>
  <c r="X6" i="69"/>
  <c r="T6" i="69"/>
  <c r="V26" i="80"/>
  <c r="Y25" i="80"/>
  <c r="U25" i="80"/>
  <c r="Y20" i="80"/>
  <c r="U20" i="80"/>
  <c r="T18" i="80"/>
  <c r="AA17" i="80"/>
  <c r="W17" i="80"/>
  <c r="S17" i="80"/>
  <c r="Z15" i="80"/>
  <c r="AA26" i="69"/>
  <c r="Y11" i="69"/>
  <c r="U11" i="69"/>
  <c r="AA6" i="69"/>
  <c r="W6" i="69"/>
  <c r="T25" i="80"/>
  <c r="Y21" i="80"/>
  <c r="X20" i="80"/>
  <c r="T20" i="80"/>
  <c r="V17" i="80"/>
  <c r="R17" i="80"/>
  <c r="AA28" i="3"/>
  <c r="AA27" i="145"/>
  <c r="AA26" i="83"/>
  <c r="AA26" i="96" s="1"/>
  <c r="AA27" i="144"/>
  <c r="AA27" i="142"/>
  <c r="AA27" i="143"/>
  <c r="AA27" i="141"/>
  <c r="AA27" i="75"/>
  <c r="AA27" i="99"/>
  <c r="AA27" i="81"/>
  <c r="AA27" i="18"/>
  <c r="AA27" i="72"/>
  <c r="AA27" i="71"/>
  <c r="AA27" i="98"/>
  <c r="X26" i="3"/>
  <c r="X25" i="145"/>
  <c r="X24" i="83"/>
  <c r="X24" i="96" s="1"/>
  <c r="X25" i="144"/>
  <c r="X25" i="142"/>
  <c r="X25" i="143"/>
  <c r="X25" i="99"/>
  <c r="X25" i="141"/>
  <c r="X25" i="75"/>
  <c r="X25" i="81"/>
  <c r="X25" i="98"/>
  <c r="X25" i="71"/>
  <c r="X25" i="18"/>
  <c r="X25" i="72"/>
  <c r="AA19" i="83"/>
  <c r="AA19" i="96" s="1"/>
  <c r="AA20" i="143"/>
  <c r="AA20" i="141"/>
  <c r="AA20" i="144"/>
  <c r="AA20" i="99"/>
  <c r="AA20" i="142"/>
  <c r="AA20" i="75"/>
  <c r="AA20" i="145"/>
  <c r="AA20" i="81"/>
  <c r="AA20" i="71"/>
  <c r="AA20" i="18"/>
  <c r="AA20" i="72"/>
  <c r="AA20" i="98"/>
  <c r="Z18" i="142"/>
  <c r="Z18" i="99"/>
  <c r="Z18" i="18"/>
  <c r="Z17" i="145"/>
  <c r="Z16" i="83"/>
  <c r="Z16" i="96" s="1"/>
  <c r="Z17" i="144"/>
  <c r="Z17" i="142"/>
  <c r="Z17" i="143"/>
  <c r="Z17" i="75"/>
  <c r="Z17" i="141"/>
  <c r="Z17" i="99"/>
  <c r="Z17" i="81"/>
  <c r="Z17" i="72"/>
  <c r="Z17" i="18"/>
  <c r="Z17" i="71"/>
  <c r="Z17" i="98"/>
  <c r="T14" i="83"/>
  <c r="T14" i="96" s="1"/>
  <c r="T15" i="145"/>
  <c r="T15" i="144"/>
  <c r="T15" i="142"/>
  <c r="T15" i="143"/>
  <c r="T15" i="141"/>
  <c r="T15" i="75"/>
  <c r="T15" i="81"/>
  <c r="T15" i="99"/>
  <c r="T15" i="72"/>
  <c r="T15" i="18"/>
  <c r="T15" i="71"/>
  <c r="T15" i="98"/>
  <c r="T15" i="80"/>
  <c r="T14" i="145"/>
  <c r="T13" i="83"/>
  <c r="T13" i="96" s="1"/>
  <c r="T14" i="144"/>
  <c r="T14" i="142"/>
  <c r="T14" i="143"/>
  <c r="T14" i="81"/>
  <c r="T14" i="141"/>
  <c r="T14" i="99"/>
  <c r="T14" i="75"/>
  <c r="T14" i="72"/>
  <c r="T14" i="98"/>
  <c r="T14" i="71"/>
  <c r="T14" i="18"/>
  <c r="T14" i="80"/>
  <c r="T8" i="145"/>
  <c r="T8" i="144"/>
  <c r="T8" i="142"/>
  <c r="T7" i="83"/>
  <c r="T7" i="96" s="1"/>
  <c r="T8" i="143"/>
  <c r="T8" i="81"/>
  <c r="T8" i="99"/>
  <c r="T8" i="75"/>
  <c r="T8" i="72"/>
  <c r="T8" i="141"/>
  <c r="T8" i="98"/>
  <c r="T8" i="71"/>
  <c r="T8" i="18"/>
  <c r="T8" i="80"/>
  <c r="S6" i="145"/>
  <c r="S6" i="144"/>
  <c r="S6" i="142"/>
  <c r="S6" i="143"/>
  <c r="S5" i="83"/>
  <c r="S5" i="96" s="1"/>
  <c r="S6" i="81"/>
  <c r="S6" i="141"/>
  <c r="S6" i="75"/>
  <c r="S6" i="99"/>
  <c r="S6" i="72"/>
  <c r="S6" i="71"/>
  <c r="S6" i="18"/>
  <c r="S6" i="98"/>
  <c r="S6" i="80"/>
  <c r="Z27" i="98"/>
  <c r="Z25" i="83"/>
  <c r="Z25" i="96" s="1"/>
  <c r="Z26" i="143"/>
  <c r="Z26" i="144"/>
  <c r="Z26" i="141"/>
  <c r="Z26" i="99"/>
  <c r="Z26" i="145"/>
  <c r="Z26" i="142"/>
  <c r="Z26" i="75"/>
  <c r="Z26" i="81"/>
  <c r="Z26" i="72"/>
  <c r="Z26" i="18"/>
  <c r="Z26" i="71"/>
  <c r="Z26" i="98"/>
  <c r="R25" i="83"/>
  <c r="R25" i="96" s="1"/>
  <c r="R26" i="143"/>
  <c r="R26" i="145"/>
  <c r="R26" i="141"/>
  <c r="R26" i="99"/>
  <c r="R26" i="144"/>
  <c r="R26" i="75"/>
  <c r="R26" i="142"/>
  <c r="R26" i="81"/>
  <c r="R26" i="72"/>
  <c r="R26" i="18"/>
  <c r="R26" i="71"/>
  <c r="R26" i="98"/>
  <c r="AA24" i="83"/>
  <c r="AA24" i="96" s="1"/>
  <c r="AA25" i="143"/>
  <c r="AA25" i="145"/>
  <c r="AA25" i="141"/>
  <c r="AA25" i="99"/>
  <c r="AA25" i="75"/>
  <c r="AA25" i="144"/>
  <c r="AA25" i="81"/>
  <c r="AA25" i="142"/>
  <c r="AA25" i="71"/>
  <c r="AA25" i="18"/>
  <c r="AA25" i="72"/>
  <c r="AA25" i="98"/>
  <c r="W24" i="83"/>
  <c r="W24" i="96" s="1"/>
  <c r="W25" i="145"/>
  <c r="W25" i="143"/>
  <c r="W25" i="141"/>
  <c r="W25" i="99"/>
  <c r="W25" i="144"/>
  <c r="W25" i="75"/>
  <c r="W25" i="142"/>
  <c r="W25" i="81"/>
  <c r="W25" i="71"/>
  <c r="W25" i="18"/>
  <c r="W25" i="72"/>
  <c r="W25" i="98"/>
  <c r="S24" i="83"/>
  <c r="S24" i="96" s="1"/>
  <c r="S25" i="143"/>
  <c r="S25" i="141"/>
  <c r="S25" i="144"/>
  <c r="S25" i="99"/>
  <c r="S25" i="145"/>
  <c r="S25" i="142"/>
  <c r="S25" i="75"/>
  <c r="S25" i="81"/>
  <c r="S25" i="71"/>
  <c r="S25" i="18"/>
  <c r="S25" i="72"/>
  <c r="S25" i="98"/>
  <c r="AA21" i="3"/>
  <c r="Z21" i="3"/>
  <c r="Z19" i="83"/>
  <c r="Z19" i="96" s="1"/>
  <c r="Z20" i="145"/>
  <c r="Z20" i="141"/>
  <c r="Z20" i="144"/>
  <c r="Z20" i="142"/>
  <c r="Z20" i="75"/>
  <c r="Z20" i="143"/>
  <c r="Z20" i="81"/>
  <c r="Z20" i="99"/>
  <c r="Z20" i="18"/>
  <c r="Z20" i="72"/>
  <c r="Z20" i="98"/>
  <c r="Z20" i="71"/>
  <c r="V21" i="3"/>
  <c r="V19" i="83"/>
  <c r="V19" i="96" s="1"/>
  <c r="V20" i="145"/>
  <c r="V20" i="141"/>
  <c r="V20" i="144"/>
  <c r="V20" i="142"/>
  <c r="V20" i="75"/>
  <c r="V20" i="143"/>
  <c r="V20" i="81"/>
  <c r="V20" i="99"/>
  <c r="V20" i="18"/>
  <c r="V20" i="72"/>
  <c r="V20" i="98"/>
  <c r="V20" i="71"/>
  <c r="R21" i="3"/>
  <c r="R19" i="83"/>
  <c r="R19" i="96" s="1"/>
  <c r="R20" i="145"/>
  <c r="R20" i="141"/>
  <c r="R20" i="144"/>
  <c r="R20" i="142"/>
  <c r="R20" i="143"/>
  <c r="R20" i="75"/>
  <c r="R20" i="81"/>
  <c r="R20" i="99"/>
  <c r="R20" i="18"/>
  <c r="R20" i="72"/>
  <c r="R20" i="98"/>
  <c r="R20" i="71"/>
  <c r="X17" i="83"/>
  <c r="X17" i="96" s="1"/>
  <c r="X18" i="144"/>
  <c r="X18" i="143"/>
  <c r="X18" i="141"/>
  <c r="X18" i="145"/>
  <c r="X18" i="75"/>
  <c r="X18" i="99"/>
  <c r="X18" i="81"/>
  <c r="X18" i="142"/>
  <c r="X18" i="18"/>
  <c r="X18" i="98"/>
  <c r="X18" i="71"/>
  <c r="X18" i="72"/>
  <c r="Y18" i="3"/>
  <c r="Y16" i="83"/>
  <c r="Y16" i="96" s="1"/>
  <c r="Y17" i="144"/>
  <c r="Y17" i="145"/>
  <c r="Y17" i="143"/>
  <c r="Y17" i="141"/>
  <c r="Y17" i="99"/>
  <c r="Y17" i="81"/>
  <c r="Y17" i="142"/>
  <c r="Y17" i="75"/>
  <c r="Y17" i="72"/>
  <c r="Y17" i="71"/>
  <c r="Y17" i="98"/>
  <c r="Y17" i="18"/>
  <c r="U18" i="3"/>
  <c r="U16" i="83"/>
  <c r="U16" i="96" s="1"/>
  <c r="U17" i="144"/>
  <c r="U17" i="143"/>
  <c r="U17" i="141"/>
  <c r="U17" i="99"/>
  <c r="U17" i="142"/>
  <c r="U17" i="81"/>
  <c r="U17" i="75"/>
  <c r="U17" i="145"/>
  <c r="U17" i="72"/>
  <c r="U17" i="71"/>
  <c r="U17" i="98"/>
  <c r="U17" i="18"/>
  <c r="R14" i="83"/>
  <c r="R14" i="96" s="1"/>
  <c r="R15" i="144"/>
  <c r="R15" i="143"/>
  <c r="R15" i="141"/>
  <c r="R15" i="145"/>
  <c r="R15" i="99"/>
  <c r="R15" i="75"/>
  <c r="R15" i="81"/>
  <c r="R15" i="142"/>
  <c r="R15" i="72"/>
  <c r="R15" i="80"/>
  <c r="R15" i="18"/>
  <c r="R15" i="71"/>
  <c r="R15" i="98"/>
  <c r="AA15" i="3"/>
  <c r="AA13" i="83"/>
  <c r="AA13" i="96" s="1"/>
  <c r="AA14" i="144"/>
  <c r="AA14" i="143"/>
  <c r="AA14" i="145"/>
  <c r="AA14" i="141"/>
  <c r="AA14" i="99"/>
  <c r="AA14" i="75"/>
  <c r="AA14" i="142"/>
  <c r="AA14" i="81"/>
  <c r="AA14" i="72"/>
  <c r="AA14" i="71"/>
  <c r="AA14" i="18"/>
  <c r="AA14" i="80"/>
  <c r="AA14" i="98"/>
  <c r="W15" i="3"/>
  <c r="W13" i="83"/>
  <c r="W13" i="96" s="1"/>
  <c r="W14" i="144"/>
  <c r="W14" i="145"/>
  <c r="W14" i="143"/>
  <c r="W14" i="141"/>
  <c r="W14" i="99"/>
  <c r="W14" i="75"/>
  <c r="W14" i="142"/>
  <c r="W14" i="81"/>
  <c r="W14" i="72"/>
  <c r="W14" i="71"/>
  <c r="W14" i="18"/>
  <c r="W14" i="80"/>
  <c r="W14" i="98"/>
  <c r="S15" i="3"/>
  <c r="S13" i="83"/>
  <c r="S13" i="96" s="1"/>
  <c r="S14" i="144"/>
  <c r="S14" i="143"/>
  <c r="S14" i="141"/>
  <c r="S14" i="99"/>
  <c r="S14" i="142"/>
  <c r="S14" i="75"/>
  <c r="S14" i="145"/>
  <c r="S14" i="81"/>
  <c r="S14" i="72"/>
  <c r="S14" i="71"/>
  <c r="S14" i="18"/>
  <c r="S14" i="80"/>
  <c r="S14" i="98"/>
  <c r="W11" i="83"/>
  <c r="W11" i="96" s="1"/>
  <c r="W12" i="145"/>
  <c r="W12" i="144"/>
  <c r="W12" i="142"/>
  <c r="W12" i="143"/>
  <c r="W12" i="141"/>
  <c r="W12" i="75"/>
  <c r="W12" i="81"/>
  <c r="W12" i="99"/>
  <c r="W12" i="72"/>
  <c r="W12" i="71"/>
  <c r="W12" i="18"/>
  <c r="W12" i="98"/>
  <c r="W12" i="80"/>
  <c r="X10" i="83"/>
  <c r="X10" i="96" s="1"/>
  <c r="X11" i="145"/>
  <c r="X11" i="141"/>
  <c r="X11" i="142"/>
  <c r="X11" i="143"/>
  <c r="X11" i="81"/>
  <c r="X11" i="75"/>
  <c r="X11" i="72"/>
  <c r="X11" i="144"/>
  <c r="X11" i="99"/>
  <c r="X11" i="98"/>
  <c r="X11" i="80"/>
  <c r="X11" i="18"/>
  <c r="X11" i="71"/>
  <c r="T12" i="3"/>
  <c r="T10" i="83"/>
  <c r="T10" i="96" s="1"/>
  <c r="T11" i="145"/>
  <c r="T11" i="141"/>
  <c r="T11" i="144"/>
  <c r="T11" i="142"/>
  <c r="T11" i="81"/>
  <c r="T11" i="75"/>
  <c r="T11" i="99"/>
  <c r="T11" i="72"/>
  <c r="T11" i="143"/>
  <c r="T11" i="98"/>
  <c r="T11" i="80"/>
  <c r="T11" i="18"/>
  <c r="T11" i="71"/>
  <c r="T9" i="3"/>
  <c r="AA9" i="3"/>
  <c r="AA7" i="83"/>
  <c r="AA7" i="96" s="1"/>
  <c r="AA8" i="144"/>
  <c r="AA8" i="143"/>
  <c r="AA8" i="141"/>
  <c r="AA8" i="145"/>
  <c r="AA8" i="99"/>
  <c r="AA8" i="142"/>
  <c r="AA8" i="75"/>
  <c r="AA8" i="81"/>
  <c r="AA8" i="72"/>
  <c r="AA8" i="71"/>
  <c r="AA8" i="18"/>
  <c r="AA8" i="80"/>
  <c r="AA8" i="98"/>
  <c r="W9" i="3"/>
  <c r="W7" i="83"/>
  <c r="W7" i="96" s="1"/>
  <c r="W8" i="144"/>
  <c r="W8" i="143"/>
  <c r="W8" i="145"/>
  <c r="W8" i="141"/>
  <c r="W8" i="142"/>
  <c r="W8" i="99"/>
  <c r="W8" i="75"/>
  <c r="W8" i="81"/>
  <c r="W8" i="72"/>
  <c r="W8" i="71"/>
  <c r="W8" i="18"/>
  <c r="W8" i="80"/>
  <c r="W8" i="98"/>
  <c r="S9" i="3"/>
  <c r="S7" i="83"/>
  <c r="S7" i="96" s="1"/>
  <c r="S8" i="144"/>
  <c r="S8" i="143"/>
  <c r="S8" i="145"/>
  <c r="S8" i="141"/>
  <c r="S8" i="99"/>
  <c r="S8" i="75"/>
  <c r="S8" i="142"/>
  <c r="S8" i="81"/>
  <c r="S8" i="72"/>
  <c r="S8" i="71"/>
  <c r="S8" i="18"/>
  <c r="S8" i="80"/>
  <c r="S8" i="98"/>
  <c r="Z5" i="83"/>
  <c r="Z5" i="96" s="1"/>
  <c r="Z6" i="145"/>
  <c r="Z6" i="144"/>
  <c r="Z6" i="142"/>
  <c r="Z6" i="143"/>
  <c r="Z6" i="141"/>
  <c r="Z6" i="75"/>
  <c r="Z6" i="99"/>
  <c r="Z6" i="81"/>
  <c r="Z6" i="72"/>
  <c r="Z6" i="71"/>
  <c r="Z6" i="18"/>
  <c r="Z6" i="98"/>
  <c r="Z6" i="80"/>
  <c r="V5" i="83"/>
  <c r="V5" i="96" s="1"/>
  <c r="V6" i="145"/>
  <c r="V6" i="144"/>
  <c r="V6" i="142"/>
  <c r="V6" i="143"/>
  <c r="V6" i="141"/>
  <c r="V6" i="75"/>
  <c r="V6" i="99"/>
  <c r="V6" i="81"/>
  <c r="V6" i="72"/>
  <c r="V6" i="71"/>
  <c r="V6" i="18"/>
  <c r="V6" i="98"/>
  <c r="V6" i="80"/>
  <c r="R5" i="83"/>
  <c r="R5" i="96" s="1"/>
  <c r="R6" i="145"/>
  <c r="R6" i="144"/>
  <c r="R6" i="142"/>
  <c r="R6" i="143"/>
  <c r="R6" i="141"/>
  <c r="R6" i="75"/>
  <c r="R6" i="99"/>
  <c r="R6" i="81"/>
  <c r="R6" i="72"/>
  <c r="R6" i="71"/>
  <c r="R6" i="18"/>
  <c r="R6" i="98"/>
  <c r="R6" i="80"/>
  <c r="Z26" i="69"/>
  <c r="V26" i="69"/>
  <c r="R26" i="69"/>
  <c r="X25" i="69"/>
  <c r="T25" i="69"/>
  <c r="X20" i="69"/>
  <c r="T20" i="69"/>
  <c r="X17" i="69"/>
  <c r="T17" i="69"/>
  <c r="Z15" i="69"/>
  <c r="R15" i="69"/>
  <c r="X14" i="69"/>
  <c r="T14" i="69"/>
  <c r="X11" i="69"/>
  <c r="T11" i="69"/>
  <c r="X8" i="69"/>
  <c r="T8" i="69"/>
  <c r="Z6" i="69"/>
  <c r="V6" i="69"/>
  <c r="R6" i="69"/>
  <c r="AA25" i="80"/>
  <c r="W25" i="80"/>
  <c r="S25" i="80"/>
  <c r="AA20" i="80"/>
  <c r="W20" i="80"/>
  <c r="S20" i="80"/>
  <c r="Z18" i="80"/>
  <c r="Y17" i="80"/>
  <c r="U17" i="80"/>
  <c r="B12" i="76"/>
  <c r="B12" i="102"/>
  <c r="B13" i="85"/>
  <c r="B12" i="67"/>
  <c r="B12" i="73"/>
  <c r="B9" i="67"/>
  <c r="B9" i="73"/>
  <c r="B9" i="102"/>
  <c r="B10" i="85"/>
  <c r="B9" i="76"/>
  <c r="D7" i="102"/>
  <c r="D7" i="67"/>
  <c r="D7" i="76"/>
  <c r="D7" i="73"/>
  <c r="D8" i="85"/>
  <c r="E12" i="76"/>
  <c r="E12" i="73"/>
  <c r="E12" i="102"/>
  <c r="E13" i="85"/>
  <c r="E12" i="67"/>
  <c r="E9" i="76"/>
  <c r="E9" i="73"/>
  <c r="E9" i="102"/>
  <c r="E10" i="85"/>
  <c r="E9" i="67"/>
  <c r="C7" i="102"/>
  <c r="C7" i="76"/>
  <c r="C7" i="73"/>
  <c r="C8" i="85"/>
  <c r="C7" i="67"/>
  <c r="D12" i="102"/>
  <c r="D12" i="76"/>
  <c r="D12" i="73"/>
  <c r="D13" i="85"/>
  <c r="D12" i="67"/>
  <c r="D9" i="76"/>
  <c r="D9" i="102"/>
  <c r="D10" i="85"/>
  <c r="D9" i="67"/>
  <c r="D9" i="73"/>
  <c r="B7" i="76"/>
  <c r="B7" i="73"/>
  <c r="B7" i="102"/>
  <c r="B8" i="85"/>
  <c r="B7" i="67"/>
  <c r="D13" i="102"/>
  <c r="D13" i="76"/>
  <c r="D13" i="67"/>
  <c r="D13" i="73"/>
  <c r="D14" i="85"/>
  <c r="C12" i="102"/>
  <c r="C12" i="76"/>
  <c r="C12" i="73"/>
  <c r="C13" i="85"/>
  <c r="C12" i="67"/>
  <c r="C9" i="102"/>
  <c r="C9" i="76"/>
  <c r="C9" i="67"/>
  <c r="C9" i="73"/>
  <c r="C10" i="85"/>
  <c r="E7" i="102"/>
  <c r="E7" i="76"/>
  <c r="E8" i="85"/>
  <c r="E7" i="67"/>
  <c r="E7" i="73"/>
  <c r="O10" i="133" l="1"/>
  <c r="O10" i="132"/>
  <c r="O10" i="130"/>
  <c r="O10" i="129"/>
  <c r="O10" i="131"/>
  <c r="H13" i="133"/>
  <c r="H13" i="132"/>
  <c r="H13" i="130"/>
  <c r="H13" i="129"/>
  <c r="H13" i="131"/>
  <c r="N10" i="132"/>
  <c r="N10" i="129"/>
  <c r="N10" i="133"/>
  <c r="N10" i="131"/>
  <c r="N10" i="130"/>
  <c r="O13" i="133"/>
  <c r="O13" i="132"/>
  <c r="O13" i="130"/>
  <c r="O13" i="129"/>
  <c r="O13" i="131"/>
  <c r="S13" i="133"/>
  <c r="S13" i="132"/>
  <c r="S13" i="129"/>
  <c r="S13" i="130"/>
  <c r="S13" i="131"/>
  <c r="U10" i="133"/>
  <c r="U10" i="132"/>
  <c r="U10" i="130"/>
  <c r="U10" i="129"/>
  <c r="U10" i="131"/>
  <c r="U13" i="133"/>
  <c r="U13" i="130"/>
  <c r="U13" i="132"/>
  <c r="U13" i="131"/>
  <c r="U13" i="129"/>
  <c r="S10" i="133"/>
  <c r="S10" i="132"/>
  <c r="S10" i="129"/>
  <c r="S10" i="131"/>
  <c r="S10" i="130"/>
  <c r="C13" i="133"/>
  <c r="C13" i="132"/>
  <c r="C13" i="129"/>
  <c r="C13" i="130"/>
  <c r="C13" i="131"/>
  <c r="AB13" i="132"/>
  <c r="AB13" i="129"/>
  <c r="AB13" i="130"/>
  <c r="AB13" i="133"/>
  <c r="AB13" i="131"/>
  <c r="Y13" i="133"/>
  <c r="Y13" i="132"/>
  <c r="Y13" i="130"/>
  <c r="Y13" i="131"/>
  <c r="Y13" i="129"/>
  <c r="V13" i="133"/>
  <c r="V13" i="132"/>
  <c r="V13" i="129"/>
  <c r="V13" i="130"/>
  <c r="V13" i="131"/>
  <c r="V10" i="132"/>
  <c r="V10" i="133"/>
  <c r="V10" i="129"/>
  <c r="V10" i="130"/>
  <c r="V10" i="131"/>
  <c r="Z10" i="132"/>
  <c r="Z10" i="133"/>
  <c r="Z10" i="130"/>
  <c r="Z10" i="129"/>
  <c r="Z10" i="131"/>
  <c r="AD10" i="133"/>
  <c r="AD10" i="132"/>
  <c r="AD10" i="130"/>
  <c r="AD10" i="129"/>
  <c r="AD10" i="131"/>
  <c r="R12" i="145"/>
  <c r="F13" i="132"/>
  <c r="F13" i="130"/>
  <c r="F13" i="133"/>
  <c r="F13" i="129"/>
  <c r="F13" i="131"/>
  <c r="AO9" i="69"/>
  <c r="AC10" i="132"/>
  <c r="AC10" i="129"/>
  <c r="AC10" i="130"/>
  <c r="AC10" i="133"/>
  <c r="AC10" i="131"/>
  <c r="L13" i="89"/>
  <c r="L13" i="133"/>
  <c r="L13" i="132"/>
  <c r="L13" i="129"/>
  <c r="L13" i="130"/>
  <c r="L13" i="131"/>
  <c r="D10" i="88"/>
  <c r="D10" i="132"/>
  <c r="D10" i="133"/>
  <c r="D10" i="130"/>
  <c r="D10" i="129"/>
  <c r="D10" i="131"/>
  <c r="K10" i="133"/>
  <c r="K10" i="130"/>
  <c r="K10" i="129"/>
  <c r="K10" i="131"/>
  <c r="K10" i="132"/>
  <c r="H10" i="132"/>
  <c r="H10" i="133"/>
  <c r="H10" i="130"/>
  <c r="H10" i="131"/>
  <c r="H10" i="129"/>
  <c r="J10" i="132"/>
  <c r="J10" i="129"/>
  <c r="J10" i="133"/>
  <c r="J10" i="130"/>
  <c r="J10" i="131"/>
  <c r="M13" i="133"/>
  <c r="M13" i="130"/>
  <c r="M13" i="132"/>
  <c r="M13" i="129"/>
  <c r="M13" i="131"/>
  <c r="T10" i="132"/>
  <c r="T10" i="133"/>
  <c r="T10" i="130"/>
  <c r="T10" i="129"/>
  <c r="T10" i="131"/>
  <c r="T13" i="133"/>
  <c r="T13" i="132"/>
  <c r="T13" i="130"/>
  <c r="T13" i="129"/>
  <c r="T13" i="131"/>
  <c r="W10" i="132"/>
  <c r="W10" i="133"/>
  <c r="W10" i="129"/>
  <c r="W10" i="131"/>
  <c r="W10" i="130"/>
  <c r="AE10" i="133"/>
  <c r="AE10" i="132"/>
  <c r="AE10" i="130"/>
  <c r="AE10" i="131"/>
  <c r="AE10" i="129"/>
  <c r="AE13" i="132"/>
  <c r="AE13" i="130"/>
  <c r="AE13" i="133"/>
  <c r="AE13" i="131"/>
  <c r="AE13" i="129"/>
  <c r="AC13" i="133"/>
  <c r="AC13" i="132"/>
  <c r="AC13" i="130"/>
  <c r="AC13" i="129"/>
  <c r="AC13" i="131"/>
  <c r="Z13" i="133"/>
  <c r="Z13" i="132"/>
  <c r="Z13" i="129"/>
  <c r="Z13" i="131"/>
  <c r="Z13" i="130"/>
  <c r="HM23" i="80"/>
  <c r="Y9" i="75"/>
  <c r="M10" i="132"/>
  <c r="M10" i="133"/>
  <c r="M10" i="129"/>
  <c r="M10" i="130"/>
  <c r="M10" i="131"/>
  <c r="BH10" i="88"/>
  <c r="R13" i="132"/>
  <c r="R13" i="129"/>
  <c r="R13" i="133"/>
  <c r="R13" i="130"/>
  <c r="R13" i="131"/>
  <c r="D10" i="87"/>
  <c r="G10" i="133"/>
  <c r="G10" i="130"/>
  <c r="G10" i="132"/>
  <c r="G10" i="129"/>
  <c r="G10" i="131"/>
  <c r="F10" i="132"/>
  <c r="F10" i="133"/>
  <c r="F10" i="129"/>
  <c r="F10" i="131"/>
  <c r="F10" i="130"/>
  <c r="R10" i="132"/>
  <c r="R10" i="133"/>
  <c r="R10" i="129"/>
  <c r="R10" i="130"/>
  <c r="R10" i="131"/>
  <c r="X13" i="132"/>
  <c r="X13" i="130"/>
  <c r="X13" i="133"/>
  <c r="X13" i="129"/>
  <c r="X13" i="131"/>
  <c r="E10" i="132"/>
  <c r="E10" i="133"/>
  <c r="E10" i="129"/>
  <c r="E10" i="130"/>
  <c r="E10" i="131"/>
  <c r="AD13" i="133"/>
  <c r="AD13" i="132"/>
  <c r="AD13" i="130"/>
  <c r="AD13" i="129"/>
  <c r="AD13" i="131"/>
  <c r="HM23" i="72"/>
  <c r="L10" i="132"/>
  <c r="L10" i="133"/>
  <c r="L10" i="130"/>
  <c r="L10" i="131"/>
  <c r="L10" i="129"/>
  <c r="P10" i="112"/>
  <c r="P10" i="132"/>
  <c r="P10" i="133"/>
  <c r="P10" i="130"/>
  <c r="P10" i="129"/>
  <c r="P10" i="131"/>
  <c r="D13" i="133"/>
  <c r="D13" i="132"/>
  <c r="D13" i="129"/>
  <c r="D13" i="130"/>
  <c r="D13" i="131"/>
  <c r="I10" i="132"/>
  <c r="I10" i="133"/>
  <c r="I10" i="129"/>
  <c r="I10" i="130"/>
  <c r="I10" i="131"/>
  <c r="J13" i="132"/>
  <c r="J13" i="130"/>
  <c r="J13" i="129"/>
  <c r="J13" i="131"/>
  <c r="J13" i="133"/>
  <c r="I13" i="133"/>
  <c r="I13" i="132"/>
  <c r="I13" i="130"/>
  <c r="I13" i="129"/>
  <c r="I13" i="131"/>
  <c r="G13" i="133"/>
  <c r="G13" i="132"/>
  <c r="G13" i="130"/>
  <c r="G13" i="129"/>
  <c r="G13" i="131"/>
  <c r="Q10" i="132"/>
  <c r="Q10" i="133"/>
  <c r="Q10" i="129"/>
  <c r="Q10" i="130"/>
  <c r="Q10" i="131"/>
  <c r="P13" i="133"/>
  <c r="P13" i="132"/>
  <c r="P13" i="130"/>
  <c r="P13" i="129"/>
  <c r="P13" i="131"/>
  <c r="Q13" i="133"/>
  <c r="Q13" i="130"/>
  <c r="Q13" i="132"/>
  <c r="Q13" i="129"/>
  <c r="Q13" i="131"/>
  <c r="C10" i="133"/>
  <c r="C10" i="130"/>
  <c r="C10" i="132"/>
  <c r="C10" i="129"/>
  <c r="C10" i="131"/>
  <c r="AA10" i="132"/>
  <c r="AA10" i="133"/>
  <c r="AA10" i="129"/>
  <c r="AA10" i="130"/>
  <c r="AA10" i="131"/>
  <c r="AA13" i="133"/>
  <c r="AA13" i="130"/>
  <c r="AA13" i="132"/>
  <c r="AA13" i="129"/>
  <c r="AA13" i="131"/>
  <c r="Y10" i="133"/>
  <c r="Y10" i="130"/>
  <c r="Y10" i="132"/>
  <c r="Y10" i="129"/>
  <c r="Y10" i="131"/>
  <c r="E13" i="133"/>
  <c r="E13" i="130"/>
  <c r="E13" i="129"/>
  <c r="E13" i="131"/>
  <c r="E13" i="132"/>
  <c r="HM23" i="75"/>
  <c r="AI12" i="142"/>
  <c r="W13" i="133"/>
  <c r="W13" i="132"/>
  <c r="W13" i="129"/>
  <c r="W13" i="130"/>
  <c r="W13" i="131"/>
  <c r="Z11" i="83"/>
  <c r="Z11" i="96" s="1"/>
  <c r="N13" i="132"/>
  <c r="N13" i="133"/>
  <c r="N13" i="130"/>
  <c r="N13" i="129"/>
  <c r="N13" i="131"/>
  <c r="BK13" i="90"/>
  <c r="L13" i="90"/>
  <c r="X10" i="130"/>
  <c r="X10" i="132"/>
  <c r="X10" i="133"/>
  <c r="X10" i="129"/>
  <c r="X10" i="131"/>
  <c r="AB10" i="130"/>
  <c r="AB10" i="132"/>
  <c r="AB10" i="129"/>
  <c r="AB10" i="133"/>
  <c r="AB10" i="131"/>
  <c r="K13" i="133"/>
  <c r="K13" i="132"/>
  <c r="K13" i="130"/>
  <c r="K13" i="129"/>
  <c r="K13" i="131"/>
  <c r="U21" i="80"/>
  <c r="Y9" i="98"/>
  <c r="AA18" i="18"/>
  <c r="AA18" i="99"/>
  <c r="AA18" i="142"/>
  <c r="U21" i="98"/>
  <c r="U21" i="99"/>
  <c r="U21" i="75"/>
  <c r="U20" i="83"/>
  <c r="U20" i="96" s="1"/>
  <c r="BE9" i="98"/>
  <c r="DG21" i="71"/>
  <c r="DG21" i="141"/>
  <c r="DG21" i="145"/>
  <c r="AZ15" i="98"/>
  <c r="AZ15" i="99"/>
  <c r="AZ15" i="142"/>
  <c r="AZ14" i="83"/>
  <c r="AZ14" i="96" s="1"/>
  <c r="CZ15" i="98"/>
  <c r="CZ15" i="99"/>
  <c r="CZ15" i="143"/>
  <c r="CI18" i="99"/>
  <c r="CI18" i="141"/>
  <c r="CI17" i="83"/>
  <c r="CI17" i="96" s="1"/>
  <c r="AS21" i="142"/>
  <c r="AL27" i="141"/>
  <c r="CP27" i="99"/>
  <c r="BH9" i="80"/>
  <c r="HO23" i="75"/>
  <c r="BE9" i="81"/>
  <c r="CN8" i="83"/>
  <c r="CN8" i="96" s="1"/>
  <c r="BH9" i="98"/>
  <c r="BH9" i="99"/>
  <c r="BH9" i="75"/>
  <c r="BH8" i="83"/>
  <c r="BH8" i="96" s="1"/>
  <c r="BP15" i="72"/>
  <c r="BP15" i="141"/>
  <c r="BP15" i="145"/>
  <c r="BW18" i="143"/>
  <c r="AW21" i="72"/>
  <c r="AW21" i="75"/>
  <c r="AW20" i="83"/>
  <c r="AW20" i="96" s="1"/>
  <c r="Q26" i="142"/>
  <c r="Q21" i="80"/>
  <c r="AZ12" i="98"/>
  <c r="AZ12" i="72"/>
  <c r="AZ12" i="141"/>
  <c r="AZ11" i="83"/>
  <c r="AZ11" i="96" s="1"/>
  <c r="BJ27" i="69"/>
  <c r="BJ27" i="81"/>
  <c r="BJ27" i="75"/>
  <c r="BJ27" i="145"/>
  <c r="P9" i="69"/>
  <c r="P9" i="18"/>
  <c r="P9" i="141"/>
  <c r="P9" i="144"/>
  <c r="AT12" i="98"/>
  <c r="CM18" i="71"/>
  <c r="CM18" i="81"/>
  <c r="CM18" i="143"/>
  <c r="D10" i="89"/>
  <c r="AV10" i="87"/>
  <c r="AA18" i="80"/>
  <c r="Y9" i="72"/>
  <c r="AA18" i="72"/>
  <c r="AA18" i="75"/>
  <c r="AA18" i="144"/>
  <c r="U21" i="71"/>
  <c r="U21" i="141"/>
  <c r="U21" i="142"/>
  <c r="U22" i="3"/>
  <c r="AE21" i="18"/>
  <c r="DG21" i="69"/>
  <c r="DG21" i="18"/>
  <c r="DG21" i="75"/>
  <c r="DG21" i="142"/>
  <c r="AZ15" i="71"/>
  <c r="AZ15" i="81"/>
  <c r="AZ15" i="143"/>
  <c r="CZ15" i="72"/>
  <c r="CZ15" i="81"/>
  <c r="CZ15" i="144"/>
  <c r="CI18" i="71"/>
  <c r="CI18" i="81"/>
  <c r="CI18" i="143"/>
  <c r="AS21" i="145"/>
  <c r="AL27" i="142"/>
  <c r="CP27" i="144"/>
  <c r="BP15" i="80"/>
  <c r="CN9" i="71"/>
  <c r="BH9" i="71"/>
  <c r="BH9" i="81"/>
  <c r="BH9" i="143"/>
  <c r="BP15" i="98"/>
  <c r="BP15" i="99"/>
  <c r="BP15" i="142"/>
  <c r="BP14" i="83"/>
  <c r="BP14" i="96" s="1"/>
  <c r="AW21" i="71"/>
  <c r="AW21" i="141"/>
  <c r="AW21" i="143"/>
  <c r="AW22" i="3"/>
  <c r="Q26" i="145"/>
  <c r="Q21" i="18"/>
  <c r="AZ12" i="71"/>
  <c r="AZ12" i="81"/>
  <c r="AZ12" i="143"/>
  <c r="BJ27" i="80"/>
  <c r="BJ27" i="72"/>
  <c r="BJ27" i="141"/>
  <c r="BJ27" i="144"/>
  <c r="P9" i="80"/>
  <c r="P9" i="72"/>
  <c r="P9" i="142"/>
  <c r="P9" i="145"/>
  <c r="AT12" i="99"/>
  <c r="CM18" i="80"/>
  <c r="CM18" i="99"/>
  <c r="CM18" i="72"/>
  <c r="CM18" i="144"/>
  <c r="AN13" i="89"/>
  <c r="D10" i="90"/>
  <c r="D10" i="112"/>
  <c r="AV10" i="90"/>
  <c r="AV10" i="112"/>
  <c r="AH13" i="90"/>
  <c r="Y9" i="81"/>
  <c r="AA18" i="71"/>
  <c r="AA18" i="141"/>
  <c r="AA18" i="145"/>
  <c r="U21" i="18"/>
  <c r="U21" i="143"/>
  <c r="U21" i="144"/>
  <c r="AE21" i="99"/>
  <c r="AS21" i="98"/>
  <c r="CZ15" i="80"/>
  <c r="CI18" i="69"/>
  <c r="DG21" i="72"/>
  <c r="DG21" i="99"/>
  <c r="AZ15" i="18"/>
  <c r="AZ15" i="75"/>
  <c r="AZ15" i="144"/>
  <c r="CZ15" i="18"/>
  <c r="CZ15" i="141"/>
  <c r="CZ15" i="145"/>
  <c r="CI18" i="72"/>
  <c r="CI18" i="75"/>
  <c r="AL28" i="3"/>
  <c r="CN9" i="99"/>
  <c r="CP27" i="80"/>
  <c r="AW21" i="80"/>
  <c r="BH9" i="69"/>
  <c r="BH9" i="18"/>
  <c r="BH9" i="141"/>
  <c r="BH9" i="144"/>
  <c r="BP15" i="71"/>
  <c r="BP15" i="81"/>
  <c r="BW18" i="71"/>
  <c r="AW21" i="99"/>
  <c r="AW21" i="81"/>
  <c r="AW21" i="144"/>
  <c r="Q21" i="142"/>
  <c r="AZ12" i="69"/>
  <c r="AZ12" i="18"/>
  <c r="AZ12" i="99"/>
  <c r="AZ12" i="144"/>
  <c r="BJ27" i="98"/>
  <c r="BJ27" i="18"/>
  <c r="BJ27" i="143"/>
  <c r="P9" i="98"/>
  <c r="P9" i="99"/>
  <c r="P9" i="75"/>
  <c r="P8" i="83"/>
  <c r="P8" i="96" s="1"/>
  <c r="AT12" i="143"/>
  <c r="CM18" i="69"/>
  <c r="CM18" i="75"/>
  <c r="CM18" i="141"/>
  <c r="CB10" i="89"/>
  <c r="AH13" i="112"/>
  <c r="HM23" i="69"/>
  <c r="HM23" i="18"/>
  <c r="HM23" i="142"/>
  <c r="HM23" i="145"/>
  <c r="AT12" i="80"/>
  <c r="AT12" i="18"/>
  <c r="AT12" i="75"/>
  <c r="AT12" i="144"/>
  <c r="AN13" i="90"/>
  <c r="AN13" i="112"/>
  <c r="BK13" i="87"/>
  <c r="BW12" i="80"/>
  <c r="L13" i="88"/>
  <c r="AH13" i="88"/>
  <c r="HM23" i="98"/>
  <c r="HM23" i="81"/>
  <c r="HM23" i="141"/>
  <c r="AT12" i="69"/>
  <c r="AT12" i="72"/>
  <c r="AT12" i="141"/>
  <c r="AT12" i="145"/>
  <c r="AN13" i="88"/>
  <c r="BK13" i="89"/>
  <c r="L13" i="87"/>
  <c r="AH13" i="87"/>
  <c r="HM23" i="71"/>
  <c r="HM23" i="99"/>
  <c r="AT12" i="71"/>
  <c r="AT12" i="81"/>
  <c r="AT12" i="142"/>
  <c r="AT11" i="83"/>
  <c r="AT11" i="96" s="1"/>
  <c r="BH15" i="141"/>
  <c r="E9" i="151"/>
  <c r="E9" i="150"/>
  <c r="E9" i="149"/>
  <c r="D9" i="147"/>
  <c r="D9" i="148"/>
  <c r="I12" i="151"/>
  <c r="I12" i="150"/>
  <c r="I12" i="149"/>
  <c r="H12" i="148"/>
  <c r="H12" i="147"/>
  <c r="W10" i="138"/>
  <c r="W10" i="137"/>
  <c r="W10" i="135"/>
  <c r="W10" i="136"/>
  <c r="W10" i="134"/>
  <c r="T10" i="138"/>
  <c r="T10" i="137"/>
  <c r="T10" i="136"/>
  <c r="T10" i="134"/>
  <c r="T10" i="135"/>
  <c r="AF10" i="138"/>
  <c r="AF10" i="137"/>
  <c r="AF10" i="136"/>
  <c r="AF10" i="135"/>
  <c r="AF10" i="134"/>
  <c r="CY13" i="138"/>
  <c r="CY13" i="136"/>
  <c r="CY13" i="135"/>
  <c r="CY13" i="134"/>
  <c r="CY13" i="137"/>
  <c r="BD13" i="137"/>
  <c r="BD13" i="138"/>
  <c r="BD13" i="134"/>
  <c r="BD13" i="136"/>
  <c r="BD13" i="135"/>
  <c r="DW10" i="137"/>
  <c r="DW10" i="138"/>
  <c r="DW10" i="135"/>
  <c r="DW10" i="134"/>
  <c r="DW10" i="136"/>
  <c r="EE10" i="138"/>
  <c r="EE10" i="137"/>
  <c r="EE10" i="135"/>
  <c r="EE10" i="134"/>
  <c r="EE10" i="136"/>
  <c r="AW10" i="138"/>
  <c r="AW10" i="136"/>
  <c r="AW10" i="134"/>
  <c r="AW10" i="137"/>
  <c r="AW10" i="135"/>
  <c r="BU10" i="138"/>
  <c r="BU10" i="137"/>
  <c r="BU10" i="134"/>
  <c r="BU10" i="135"/>
  <c r="BU10" i="136"/>
  <c r="AW13" i="138"/>
  <c r="AW13" i="137"/>
  <c r="AW13" i="136"/>
  <c r="AW13" i="134"/>
  <c r="AW13" i="135"/>
  <c r="BM13" i="138"/>
  <c r="BM13" i="137"/>
  <c r="BM13" i="136"/>
  <c r="BM13" i="134"/>
  <c r="BM13" i="135"/>
  <c r="CW13" i="137"/>
  <c r="CW13" i="138"/>
  <c r="CW13" i="136"/>
  <c r="CW13" i="134"/>
  <c r="CW13" i="135"/>
  <c r="F13" i="138"/>
  <c r="F13" i="137"/>
  <c r="F13" i="136"/>
  <c r="F13" i="135"/>
  <c r="F13" i="134"/>
  <c r="DC13" i="138"/>
  <c r="DC13" i="137"/>
  <c r="DC13" i="136"/>
  <c r="DC13" i="135"/>
  <c r="DC13" i="134"/>
  <c r="G13" i="138"/>
  <c r="G13" i="137"/>
  <c r="G13" i="135"/>
  <c r="G13" i="136"/>
  <c r="G13" i="134"/>
  <c r="AL10" i="138"/>
  <c r="AL10" i="136"/>
  <c r="AL10" i="135"/>
  <c r="AL10" i="137"/>
  <c r="AL10" i="134"/>
  <c r="AX10" i="138"/>
  <c r="AX10" i="136"/>
  <c r="AX10" i="137"/>
  <c r="AX10" i="135"/>
  <c r="AX10" i="134"/>
  <c r="BB10" i="138"/>
  <c r="BB10" i="136"/>
  <c r="BB10" i="137"/>
  <c r="BB10" i="135"/>
  <c r="BB10" i="134"/>
  <c r="CX10" i="138"/>
  <c r="CX10" i="137"/>
  <c r="CX10" i="135"/>
  <c r="CX10" i="136"/>
  <c r="CX10" i="134"/>
  <c r="G10" i="137"/>
  <c r="G10" i="138"/>
  <c r="G10" i="135"/>
  <c r="G10" i="136"/>
  <c r="G10" i="134"/>
  <c r="C13" i="138"/>
  <c r="C13" i="135"/>
  <c r="C13" i="137"/>
  <c r="C13" i="136"/>
  <c r="C13" i="134"/>
  <c r="K13" i="138"/>
  <c r="K13" i="137"/>
  <c r="K13" i="136"/>
  <c r="K13" i="135"/>
  <c r="K13" i="134"/>
  <c r="DY10" i="138"/>
  <c r="DY10" i="137"/>
  <c r="DY10" i="135"/>
  <c r="DY10" i="134"/>
  <c r="DY10" i="136"/>
  <c r="M9" i="151"/>
  <c r="M9" i="150"/>
  <c r="M9" i="149"/>
  <c r="L9" i="147"/>
  <c r="L9" i="148"/>
  <c r="E12" i="151"/>
  <c r="E12" i="150"/>
  <c r="E12" i="149"/>
  <c r="D12" i="147"/>
  <c r="D12" i="148"/>
  <c r="K9" i="151"/>
  <c r="K9" i="149"/>
  <c r="J9" i="148"/>
  <c r="J9" i="147"/>
  <c r="K9" i="150"/>
  <c r="K12" i="151"/>
  <c r="J12" i="148"/>
  <c r="K12" i="150"/>
  <c r="K12" i="149"/>
  <c r="J12" i="147"/>
  <c r="L9" i="151"/>
  <c r="K9" i="147"/>
  <c r="L9" i="149"/>
  <c r="L9" i="150"/>
  <c r="K9" i="148"/>
  <c r="L12" i="151"/>
  <c r="K12" i="147"/>
  <c r="L12" i="150"/>
  <c r="L12" i="149"/>
  <c r="K12" i="148"/>
  <c r="S10" i="138"/>
  <c r="S10" i="137"/>
  <c r="S10" i="135"/>
  <c r="S10" i="136"/>
  <c r="S10" i="134"/>
  <c r="Y9" i="71"/>
  <c r="Y9" i="141"/>
  <c r="V13" i="138"/>
  <c r="V13" i="137"/>
  <c r="V13" i="136"/>
  <c r="V13" i="135"/>
  <c r="V13" i="134"/>
  <c r="Z12" i="98"/>
  <c r="Z12" i="81"/>
  <c r="Z12" i="143"/>
  <c r="V10" i="138"/>
  <c r="V10" i="136"/>
  <c r="V10" i="137"/>
  <c r="V10" i="135"/>
  <c r="V10" i="134"/>
  <c r="AB9" i="142"/>
  <c r="AB9" i="144"/>
  <c r="AD10" i="138"/>
  <c r="AD10" i="136"/>
  <c r="AD10" i="137"/>
  <c r="AD10" i="135"/>
  <c r="AD10" i="134"/>
  <c r="AE21" i="81"/>
  <c r="AE21" i="75"/>
  <c r="AE21" i="145"/>
  <c r="AB9" i="98"/>
  <c r="AE10" i="138"/>
  <c r="AE10" i="137"/>
  <c r="AE10" i="135"/>
  <c r="AE10" i="134"/>
  <c r="AE10" i="136"/>
  <c r="AO9" i="98"/>
  <c r="HN23" i="71"/>
  <c r="HN23" i="81"/>
  <c r="HN23" i="143"/>
  <c r="AI10" i="138"/>
  <c r="AI10" i="137"/>
  <c r="AI10" i="135"/>
  <c r="AI10" i="136"/>
  <c r="AI10" i="134"/>
  <c r="AQ10" i="138"/>
  <c r="AQ10" i="137"/>
  <c r="AQ10" i="136"/>
  <c r="AQ10" i="135"/>
  <c r="AQ10" i="134"/>
  <c r="AY10" i="137"/>
  <c r="AY10" i="135"/>
  <c r="AY10" i="138"/>
  <c r="AY10" i="136"/>
  <c r="AY10" i="134"/>
  <c r="BG10" i="138"/>
  <c r="BG10" i="137"/>
  <c r="BG10" i="136"/>
  <c r="BG10" i="135"/>
  <c r="BG10" i="134"/>
  <c r="BO10" i="138"/>
  <c r="BO10" i="137"/>
  <c r="BO10" i="135"/>
  <c r="BO10" i="134"/>
  <c r="BO10" i="136"/>
  <c r="BW10" i="138"/>
  <c r="BW10" i="137"/>
  <c r="BW10" i="136"/>
  <c r="BW10" i="135"/>
  <c r="BW10" i="134"/>
  <c r="CE10" i="138"/>
  <c r="CE10" i="137"/>
  <c r="CE10" i="135"/>
  <c r="CE10" i="136"/>
  <c r="CE10" i="134"/>
  <c r="CM10" i="138"/>
  <c r="CM10" i="135"/>
  <c r="CM10" i="137"/>
  <c r="CM10" i="134"/>
  <c r="CM10" i="136"/>
  <c r="CU10" i="138"/>
  <c r="CU10" i="137"/>
  <c r="CU10" i="135"/>
  <c r="CU10" i="136"/>
  <c r="CU10" i="134"/>
  <c r="AO9" i="99"/>
  <c r="AO9" i="81"/>
  <c r="AO9" i="144"/>
  <c r="O13" i="138"/>
  <c r="O13" i="135"/>
  <c r="O13" i="137"/>
  <c r="O13" i="136"/>
  <c r="O13" i="134"/>
  <c r="CQ13" i="138"/>
  <c r="CQ13" i="137"/>
  <c r="CQ13" i="135"/>
  <c r="CQ13" i="134"/>
  <c r="CQ13" i="136"/>
  <c r="BG18" i="72"/>
  <c r="BG18" i="18"/>
  <c r="BG18" i="144"/>
  <c r="AS21" i="72"/>
  <c r="AS21" i="75"/>
  <c r="AS20" i="83"/>
  <c r="AS20" i="96" s="1"/>
  <c r="AL27" i="18"/>
  <c r="AL27" i="99"/>
  <c r="AL27" i="144"/>
  <c r="CP27" i="98"/>
  <c r="CP27" i="75"/>
  <c r="CP27" i="141"/>
  <c r="CP26" i="83"/>
  <c r="CP26" i="96" s="1"/>
  <c r="D10" i="138"/>
  <c r="D10" i="137"/>
  <c r="D10" i="136"/>
  <c r="D10" i="135"/>
  <c r="D10" i="134"/>
  <c r="CB18" i="69"/>
  <c r="CZ18" i="69"/>
  <c r="DY9" i="18"/>
  <c r="BP10" i="138"/>
  <c r="BP10" i="137"/>
  <c r="BP10" i="134"/>
  <c r="BP10" i="135"/>
  <c r="BP10" i="136"/>
  <c r="CB10" i="138"/>
  <c r="CB10" i="137"/>
  <c r="CB10" i="136"/>
  <c r="CB10" i="135"/>
  <c r="CB10" i="134"/>
  <c r="CV10" i="138"/>
  <c r="CV10" i="137"/>
  <c r="CV10" i="136"/>
  <c r="CV10" i="134"/>
  <c r="CV10" i="135"/>
  <c r="BT9" i="18"/>
  <c r="BT9" i="141"/>
  <c r="BT9" i="144"/>
  <c r="CN9" i="98"/>
  <c r="CN9" i="81"/>
  <c r="CN9" i="143"/>
  <c r="AN13" i="138"/>
  <c r="AN13" i="137"/>
  <c r="AN13" i="134"/>
  <c r="AN13" i="135"/>
  <c r="AN13" i="136"/>
  <c r="AV13" i="138"/>
  <c r="AV13" i="137"/>
  <c r="AV13" i="136"/>
  <c r="AV13" i="134"/>
  <c r="AV13" i="135"/>
  <c r="CN13" i="138"/>
  <c r="CN13" i="137"/>
  <c r="CN13" i="134"/>
  <c r="CN13" i="136"/>
  <c r="CN13" i="135"/>
  <c r="CV13" i="138"/>
  <c r="CV13" i="137"/>
  <c r="CV13" i="135"/>
  <c r="CV13" i="134"/>
  <c r="CV13" i="136"/>
  <c r="AI12" i="71"/>
  <c r="AI12" i="18"/>
  <c r="CZ18" i="18"/>
  <c r="CZ18" i="81"/>
  <c r="CZ18" i="144"/>
  <c r="E10" i="138"/>
  <c r="E10" i="137"/>
  <c r="E10" i="136"/>
  <c r="E10" i="135"/>
  <c r="E10" i="134"/>
  <c r="I13" i="137"/>
  <c r="I13" i="138"/>
  <c r="I13" i="134"/>
  <c r="I13" i="136"/>
  <c r="I13" i="135"/>
  <c r="HN23" i="80"/>
  <c r="DF13" i="138"/>
  <c r="DF13" i="136"/>
  <c r="DF13" i="137"/>
  <c r="DF13" i="135"/>
  <c r="DF13" i="134"/>
  <c r="Q10" i="138"/>
  <c r="Q10" i="137"/>
  <c r="Q10" i="135"/>
  <c r="Q10" i="134"/>
  <c r="Q10" i="136"/>
  <c r="BA10" i="138"/>
  <c r="BA10" i="137"/>
  <c r="BA10" i="136"/>
  <c r="BA10" i="135"/>
  <c r="BA10" i="134"/>
  <c r="CC10" i="138"/>
  <c r="CC10" i="134"/>
  <c r="CC10" i="135"/>
  <c r="CC10" i="137"/>
  <c r="CC10" i="136"/>
  <c r="CO10" i="138"/>
  <c r="CO10" i="137"/>
  <c r="CO10" i="134"/>
  <c r="CO10" i="136"/>
  <c r="CO10" i="135"/>
  <c r="CW10" i="138"/>
  <c r="CW10" i="137"/>
  <c r="CW10" i="135"/>
  <c r="CW10" i="136"/>
  <c r="CW10" i="134"/>
  <c r="AK13" i="137"/>
  <c r="AK13" i="138"/>
  <c r="AK13" i="136"/>
  <c r="AK13" i="135"/>
  <c r="AK13" i="134"/>
  <c r="BA13" i="138"/>
  <c r="BA13" i="137"/>
  <c r="BA13" i="136"/>
  <c r="BA13" i="135"/>
  <c r="BA13" i="134"/>
  <c r="BQ13" i="137"/>
  <c r="BQ13" i="138"/>
  <c r="BQ13" i="136"/>
  <c r="BQ13" i="135"/>
  <c r="BQ13" i="134"/>
  <c r="CG13" i="137"/>
  <c r="CG13" i="138"/>
  <c r="CG13" i="136"/>
  <c r="CG13" i="135"/>
  <c r="CG13" i="134"/>
  <c r="AY12" i="72"/>
  <c r="AY12" i="75"/>
  <c r="BK18" i="72"/>
  <c r="BK18" i="75"/>
  <c r="BK18" i="144"/>
  <c r="BW18" i="72"/>
  <c r="BW18" i="141"/>
  <c r="BW18" i="144"/>
  <c r="Q26" i="99"/>
  <c r="Q26" i="75"/>
  <c r="Q25" i="83"/>
  <c r="Q25" i="96" s="1"/>
  <c r="B10" i="138"/>
  <c r="B10" i="136"/>
  <c r="B10" i="137"/>
  <c r="B10" i="134"/>
  <c r="B10" i="135"/>
  <c r="HC12" i="98"/>
  <c r="HC12" i="81"/>
  <c r="HC12" i="142"/>
  <c r="Q21" i="98"/>
  <c r="Q21" i="72"/>
  <c r="Q21" i="75"/>
  <c r="Q20" i="83"/>
  <c r="Q20" i="96" s="1"/>
  <c r="DP10" i="138"/>
  <c r="DP10" i="137"/>
  <c r="DP10" i="136"/>
  <c r="DP10" i="134"/>
  <c r="DP10" i="135"/>
  <c r="DX10" i="138"/>
  <c r="DX10" i="137"/>
  <c r="DX10" i="136"/>
  <c r="DX10" i="135"/>
  <c r="DX10" i="134"/>
  <c r="AL13" i="138"/>
  <c r="AL13" i="137"/>
  <c r="AL13" i="136"/>
  <c r="AL13" i="135"/>
  <c r="AL13" i="134"/>
  <c r="BJ13" i="138"/>
  <c r="BJ13" i="137"/>
  <c r="BJ13" i="136"/>
  <c r="BJ13" i="135"/>
  <c r="BJ13" i="134"/>
  <c r="CD13" i="138"/>
  <c r="CD13" i="137"/>
  <c r="CD13" i="136"/>
  <c r="CD13" i="135"/>
  <c r="CD13" i="134"/>
  <c r="CP13" i="138"/>
  <c r="CP13" i="137"/>
  <c r="CP13" i="136"/>
  <c r="CP13" i="135"/>
  <c r="CP13" i="134"/>
  <c r="J12" i="80"/>
  <c r="J12" i="18"/>
  <c r="J12" i="75"/>
  <c r="J12" i="144"/>
  <c r="J12" i="78"/>
  <c r="BD10" i="138"/>
  <c r="BD10" i="137"/>
  <c r="BD10" i="136"/>
  <c r="BD10" i="134"/>
  <c r="BD10" i="135"/>
  <c r="CU13" i="138"/>
  <c r="CU13" i="137"/>
  <c r="CU13" i="135"/>
  <c r="CU13" i="136"/>
  <c r="CU13" i="134"/>
  <c r="DQ10" i="138"/>
  <c r="DQ10" i="137"/>
  <c r="DQ10" i="136"/>
  <c r="DQ10" i="135"/>
  <c r="DQ10" i="134"/>
  <c r="BS13" i="138"/>
  <c r="BS13" i="135"/>
  <c r="BS13" i="136"/>
  <c r="BS13" i="137"/>
  <c r="BS13" i="134"/>
  <c r="P10" i="87"/>
  <c r="BH10" i="90"/>
  <c r="R13" i="138"/>
  <c r="R13" i="137"/>
  <c r="R13" i="136"/>
  <c r="R13" i="135"/>
  <c r="R13" i="134"/>
  <c r="X10" i="138"/>
  <c r="X10" i="137"/>
  <c r="X10" i="134"/>
  <c r="X10" i="136"/>
  <c r="X10" i="135"/>
  <c r="CB10" i="90"/>
  <c r="P13" i="138"/>
  <c r="P13" i="137"/>
  <c r="P13" i="136"/>
  <c r="P13" i="134"/>
  <c r="P13" i="135"/>
  <c r="DU10" i="138"/>
  <c r="DU10" i="137"/>
  <c r="DU10" i="134"/>
  <c r="DU10" i="136"/>
  <c r="DU10" i="135"/>
  <c r="AV10" i="138"/>
  <c r="AV10" i="137"/>
  <c r="AV10" i="136"/>
  <c r="AV10" i="135"/>
  <c r="AV10" i="134"/>
  <c r="F9" i="151"/>
  <c r="F9" i="149"/>
  <c r="E9" i="148"/>
  <c r="E9" i="147"/>
  <c r="F9" i="150"/>
  <c r="D12" i="151"/>
  <c r="C12" i="147"/>
  <c r="D12" i="150"/>
  <c r="D12" i="149"/>
  <c r="C12" i="148"/>
  <c r="Z10" i="138"/>
  <c r="Z10" i="136"/>
  <c r="Z10" i="135"/>
  <c r="Z10" i="137"/>
  <c r="Z10" i="134"/>
  <c r="AF13" i="138"/>
  <c r="AF13" i="137"/>
  <c r="AF13" i="136"/>
  <c r="AF13" i="134"/>
  <c r="AF13" i="135"/>
  <c r="D13" i="138"/>
  <c r="D13" i="134"/>
  <c r="D13" i="135"/>
  <c r="D13" i="137"/>
  <c r="D13" i="136"/>
  <c r="DR10" i="138"/>
  <c r="DR10" i="137"/>
  <c r="DR10" i="135"/>
  <c r="DR10" i="136"/>
  <c r="DR10" i="134"/>
  <c r="DO10" i="138"/>
  <c r="DO10" i="137"/>
  <c r="DO10" i="135"/>
  <c r="DO10" i="134"/>
  <c r="DO10" i="136"/>
  <c r="Q13" i="138"/>
  <c r="Q13" i="137"/>
  <c r="Q13" i="136"/>
  <c r="Q13" i="134"/>
  <c r="Q13" i="135"/>
  <c r="CC13" i="138"/>
  <c r="CC13" i="137"/>
  <c r="CC13" i="136"/>
  <c r="CC13" i="135"/>
  <c r="CC13" i="134"/>
  <c r="CO13" i="137"/>
  <c r="CO13" i="138"/>
  <c r="CO13" i="134"/>
  <c r="CO13" i="136"/>
  <c r="CO13" i="135"/>
  <c r="F10" i="138"/>
  <c r="F10" i="136"/>
  <c r="F10" i="135"/>
  <c r="F10" i="137"/>
  <c r="F10" i="134"/>
  <c r="DT10" i="138"/>
  <c r="DT10" i="137"/>
  <c r="DT10" i="136"/>
  <c r="DT10" i="134"/>
  <c r="DT10" i="135"/>
  <c r="EB10" i="138"/>
  <c r="EB10" i="137"/>
  <c r="EB10" i="136"/>
  <c r="EB10" i="134"/>
  <c r="EB10" i="135"/>
  <c r="BR13" i="138"/>
  <c r="BR13" i="137"/>
  <c r="BR13" i="136"/>
  <c r="BR13" i="135"/>
  <c r="BR13" i="134"/>
  <c r="K10" i="138"/>
  <c r="K10" i="137"/>
  <c r="K10" i="136"/>
  <c r="K10" i="135"/>
  <c r="K10" i="134"/>
  <c r="AH10" i="138"/>
  <c r="AH10" i="136"/>
  <c r="AH10" i="137"/>
  <c r="AH10" i="135"/>
  <c r="AH10" i="134"/>
  <c r="AT10" i="138"/>
  <c r="AT10" i="136"/>
  <c r="AT10" i="137"/>
  <c r="AT10" i="135"/>
  <c r="AT10" i="134"/>
  <c r="Y10" i="138"/>
  <c r="Y10" i="134"/>
  <c r="Y10" i="135"/>
  <c r="Y10" i="136"/>
  <c r="Y10" i="137"/>
  <c r="AI13" i="138"/>
  <c r="AI13" i="135"/>
  <c r="AI13" i="136"/>
  <c r="AI13" i="134"/>
  <c r="AI13" i="137"/>
  <c r="Z13" i="137"/>
  <c r="Z13" i="136"/>
  <c r="Z13" i="138"/>
  <c r="Z13" i="135"/>
  <c r="Z13" i="134"/>
  <c r="AY13" i="138"/>
  <c r="AY13" i="137"/>
  <c r="AY13" i="135"/>
  <c r="AY13" i="134"/>
  <c r="AY13" i="136"/>
  <c r="CN10" i="138"/>
  <c r="CN10" i="137"/>
  <c r="CN10" i="136"/>
  <c r="CN10" i="135"/>
  <c r="CN10" i="134"/>
  <c r="BT10" i="138"/>
  <c r="BT10" i="137"/>
  <c r="BT10" i="134"/>
  <c r="BT10" i="136"/>
  <c r="BT10" i="135"/>
  <c r="M12" i="151"/>
  <c r="M12" i="150"/>
  <c r="M12" i="149"/>
  <c r="L12" i="147"/>
  <c r="L12" i="148"/>
  <c r="G9" i="151"/>
  <c r="G9" i="149"/>
  <c r="F9" i="148"/>
  <c r="G9" i="150"/>
  <c r="F9" i="147"/>
  <c r="G12" i="151"/>
  <c r="F12" i="148"/>
  <c r="G12" i="149"/>
  <c r="F12" i="147"/>
  <c r="G12" i="150"/>
  <c r="Y9" i="18"/>
  <c r="Y9" i="99"/>
  <c r="Y9" i="142"/>
  <c r="Z12" i="18"/>
  <c r="Z12" i="99"/>
  <c r="Z12" i="142"/>
  <c r="R10" i="138"/>
  <c r="R10" i="136"/>
  <c r="R10" i="137"/>
  <c r="R10" i="135"/>
  <c r="R10" i="134"/>
  <c r="Y13" i="138"/>
  <c r="Y13" i="137"/>
  <c r="Y13" i="134"/>
  <c r="Y13" i="136"/>
  <c r="Y13" i="135"/>
  <c r="AB9" i="18"/>
  <c r="AB9" i="99"/>
  <c r="AB9" i="143"/>
  <c r="AE13" i="138"/>
  <c r="AE13" i="137"/>
  <c r="AE13" i="135"/>
  <c r="AE13" i="136"/>
  <c r="AE13" i="134"/>
  <c r="AC10" i="138"/>
  <c r="AC10" i="137"/>
  <c r="AC10" i="134"/>
  <c r="AC10" i="136"/>
  <c r="AC10" i="135"/>
  <c r="AB13" i="138"/>
  <c r="AB13" i="134"/>
  <c r="AB13" i="136"/>
  <c r="AB13" i="137"/>
  <c r="AB13" i="135"/>
  <c r="AC13" i="138"/>
  <c r="AC13" i="137"/>
  <c r="AC13" i="136"/>
  <c r="AC13" i="135"/>
  <c r="AC13" i="134"/>
  <c r="AE21" i="80"/>
  <c r="AE21" i="71"/>
  <c r="AE21" i="141"/>
  <c r="AE21" i="143"/>
  <c r="HN23" i="72"/>
  <c r="HN23" i="99"/>
  <c r="HN23" i="144"/>
  <c r="DF10" i="138"/>
  <c r="DF10" i="137"/>
  <c r="DF10" i="136"/>
  <c r="DF10" i="135"/>
  <c r="DF10" i="134"/>
  <c r="AO9" i="18"/>
  <c r="AO9" i="142"/>
  <c r="AO9" i="145"/>
  <c r="AQ13" i="138"/>
  <c r="AQ13" i="137"/>
  <c r="AQ13" i="136"/>
  <c r="AQ13" i="135"/>
  <c r="AQ13" i="134"/>
  <c r="BC13" i="138"/>
  <c r="BC13" i="137"/>
  <c r="BC13" i="136"/>
  <c r="BC13" i="135"/>
  <c r="BC13" i="134"/>
  <c r="BO13" i="138"/>
  <c r="BO13" i="137"/>
  <c r="BO13" i="135"/>
  <c r="BO13" i="136"/>
  <c r="BO13" i="134"/>
  <c r="CA13" i="138"/>
  <c r="CA13" i="137"/>
  <c r="CA13" i="134"/>
  <c r="CA13" i="135"/>
  <c r="CA13" i="136"/>
  <c r="BL13" i="138"/>
  <c r="BL13" i="137"/>
  <c r="BL13" i="136"/>
  <c r="BL13" i="134"/>
  <c r="BL13" i="135"/>
  <c r="BG18" i="99"/>
  <c r="BG18" i="141"/>
  <c r="BG18" i="145"/>
  <c r="AS21" i="71"/>
  <c r="AS21" i="81"/>
  <c r="AS21" i="143"/>
  <c r="AS22" i="3"/>
  <c r="AL27" i="81"/>
  <c r="AL27" i="75"/>
  <c r="AL27" i="145"/>
  <c r="CP27" i="71"/>
  <c r="CP27" i="18"/>
  <c r="CP27" i="142"/>
  <c r="CP28" i="3"/>
  <c r="L13" i="138"/>
  <c r="L13" i="134"/>
  <c r="L13" i="137"/>
  <c r="L13" i="136"/>
  <c r="L13" i="135"/>
  <c r="AI12" i="69"/>
  <c r="DN10" i="138"/>
  <c r="DN10" i="137"/>
  <c r="DN10" i="135"/>
  <c r="DN10" i="136"/>
  <c r="DN10" i="134"/>
  <c r="DV10" i="138"/>
  <c r="DV10" i="137"/>
  <c r="DV10" i="136"/>
  <c r="DV10" i="135"/>
  <c r="DV10" i="134"/>
  <c r="ED10" i="138"/>
  <c r="ED10" i="135"/>
  <c r="ED10" i="137"/>
  <c r="ED10" i="136"/>
  <c r="ED10" i="134"/>
  <c r="DY9" i="75"/>
  <c r="DC10" i="138"/>
  <c r="DC10" i="137"/>
  <c r="DC10" i="135"/>
  <c r="DC10" i="134"/>
  <c r="DC10" i="136"/>
  <c r="BT9" i="72"/>
  <c r="BT9" i="142"/>
  <c r="BT9" i="145"/>
  <c r="CN9" i="72"/>
  <c r="CN9" i="75"/>
  <c r="CN9" i="144"/>
  <c r="BH13" i="138"/>
  <c r="BH13" i="134"/>
  <c r="BH13" i="136"/>
  <c r="BH13" i="135"/>
  <c r="BH13" i="137"/>
  <c r="BT13" i="138"/>
  <c r="BT13" i="137"/>
  <c r="BT13" i="134"/>
  <c r="BT13" i="135"/>
  <c r="BT13" i="136"/>
  <c r="CF13" i="137"/>
  <c r="CF13" i="134"/>
  <c r="CF13" i="138"/>
  <c r="CF13" i="135"/>
  <c r="CF13" i="136"/>
  <c r="AI12" i="72"/>
  <c r="AI12" i="75"/>
  <c r="AI12" i="144"/>
  <c r="CZ18" i="72"/>
  <c r="CZ18" i="141"/>
  <c r="CZ18" i="145"/>
  <c r="BK18" i="98"/>
  <c r="BG18" i="80"/>
  <c r="DK10" i="138"/>
  <c r="DK10" i="135"/>
  <c r="DK10" i="136"/>
  <c r="DK10" i="134"/>
  <c r="DK10" i="137"/>
  <c r="DS10" i="138"/>
  <c r="DS10" i="135"/>
  <c r="DS10" i="134"/>
  <c r="DS10" i="137"/>
  <c r="DS10" i="136"/>
  <c r="EA10" i="138"/>
  <c r="EA10" i="137"/>
  <c r="EA10" i="135"/>
  <c r="EA10" i="136"/>
  <c r="EA10" i="134"/>
  <c r="AK10" i="138"/>
  <c r="AK10" i="137"/>
  <c r="AK10" i="136"/>
  <c r="AK10" i="135"/>
  <c r="AK10" i="134"/>
  <c r="BI10" i="138"/>
  <c r="BI10" i="137"/>
  <c r="BI10" i="134"/>
  <c r="BI10" i="136"/>
  <c r="BI10" i="135"/>
  <c r="CG10" i="138"/>
  <c r="CG10" i="137"/>
  <c r="CG10" i="135"/>
  <c r="CG10" i="134"/>
  <c r="CG10" i="136"/>
  <c r="AO13" i="137"/>
  <c r="AO13" i="134"/>
  <c r="AO13" i="138"/>
  <c r="AO13" i="136"/>
  <c r="AO13" i="135"/>
  <c r="BE13" i="138"/>
  <c r="BE13" i="137"/>
  <c r="BE13" i="134"/>
  <c r="BE13" i="136"/>
  <c r="BE13" i="135"/>
  <c r="BU13" i="137"/>
  <c r="BU13" i="138"/>
  <c r="BU13" i="134"/>
  <c r="BU13" i="136"/>
  <c r="BU13" i="135"/>
  <c r="CK13" i="137"/>
  <c r="CK13" i="138"/>
  <c r="CK13" i="134"/>
  <c r="CK13" i="136"/>
  <c r="CK13" i="135"/>
  <c r="CS13" i="138"/>
  <c r="CS13" i="137"/>
  <c r="CS13" i="134"/>
  <c r="CS13" i="136"/>
  <c r="CS13" i="135"/>
  <c r="DA13" i="137"/>
  <c r="DA13" i="138"/>
  <c r="DA13" i="134"/>
  <c r="DA13" i="136"/>
  <c r="DA13" i="135"/>
  <c r="AY12" i="81"/>
  <c r="AY12" i="141"/>
  <c r="AY12" i="145"/>
  <c r="BK18" i="99"/>
  <c r="BK18" i="141"/>
  <c r="BK18" i="145"/>
  <c r="BW18" i="99"/>
  <c r="BW18" i="75"/>
  <c r="BW18" i="145"/>
  <c r="Q26" i="71"/>
  <c r="Q26" i="141"/>
  <c r="Q26" i="143"/>
  <c r="Q27" i="3"/>
  <c r="Q27" i="144" s="1"/>
  <c r="HC12" i="71"/>
  <c r="HC12" i="99"/>
  <c r="HC12" i="144"/>
  <c r="Q21" i="71"/>
  <c r="Q21" i="141"/>
  <c r="Q21" i="143"/>
  <c r="Q22" i="3"/>
  <c r="DL10" i="137"/>
  <c r="DL10" i="138"/>
  <c r="DL10" i="136"/>
  <c r="DL10" i="134"/>
  <c r="DL10" i="135"/>
  <c r="AP13" i="138"/>
  <c r="AP13" i="137"/>
  <c r="AP13" i="136"/>
  <c r="AP13" i="135"/>
  <c r="AP13" i="134"/>
  <c r="CL13" i="137"/>
  <c r="CL13" i="138"/>
  <c r="CL13" i="136"/>
  <c r="CL13" i="135"/>
  <c r="CL13" i="134"/>
  <c r="J12" i="69"/>
  <c r="J12" i="72"/>
  <c r="J12" i="141"/>
  <c r="J12" i="145"/>
  <c r="CJ10" i="138"/>
  <c r="CJ10" i="137"/>
  <c r="CJ10" i="136"/>
  <c r="CJ10" i="134"/>
  <c r="CJ10" i="135"/>
  <c r="BW18" i="69"/>
  <c r="BE10" i="138"/>
  <c r="BE10" i="134"/>
  <c r="BE10" i="136"/>
  <c r="BE10" i="135"/>
  <c r="BE10" i="137"/>
  <c r="CI13" i="138"/>
  <c r="CI13" i="137"/>
  <c r="CI13" i="134"/>
  <c r="CI13" i="135"/>
  <c r="CI13" i="136"/>
  <c r="DE13" i="137"/>
  <c r="DE13" i="138"/>
  <c r="DE13" i="134"/>
  <c r="DE13" i="136"/>
  <c r="DE13" i="135"/>
  <c r="P10" i="90"/>
  <c r="BH10" i="87"/>
  <c r="BT9" i="69"/>
  <c r="AD13" i="137"/>
  <c r="AD13" i="136"/>
  <c r="AD13" i="135"/>
  <c r="AD13" i="138"/>
  <c r="AD13" i="134"/>
  <c r="CB10" i="87"/>
  <c r="BH10" i="138"/>
  <c r="BH10" i="137"/>
  <c r="BH10" i="134"/>
  <c r="BH10" i="135"/>
  <c r="BH10" i="136"/>
  <c r="P10" i="138"/>
  <c r="P10" i="137"/>
  <c r="P10" i="136"/>
  <c r="P10" i="135"/>
  <c r="P10" i="134"/>
  <c r="AJ10" i="138"/>
  <c r="AJ10" i="137"/>
  <c r="AJ10" i="134"/>
  <c r="AJ10" i="136"/>
  <c r="AJ10" i="135"/>
  <c r="CJ13" i="137"/>
  <c r="CJ13" i="138"/>
  <c r="CJ13" i="134"/>
  <c r="CJ13" i="136"/>
  <c r="CJ13" i="135"/>
  <c r="AR10" i="138"/>
  <c r="AR10" i="137"/>
  <c r="AR10" i="134"/>
  <c r="AR10" i="135"/>
  <c r="AR10" i="136"/>
  <c r="CZ10" i="138"/>
  <c r="CZ10" i="137"/>
  <c r="CZ10" i="136"/>
  <c r="CZ10" i="134"/>
  <c r="CZ10" i="135"/>
  <c r="D9" i="151"/>
  <c r="C9" i="147"/>
  <c r="D9" i="149"/>
  <c r="D9" i="150"/>
  <c r="C9" i="148"/>
  <c r="U10" i="138"/>
  <c r="U10" i="137"/>
  <c r="U10" i="136"/>
  <c r="U10" i="135"/>
  <c r="U10" i="134"/>
  <c r="AA13" i="138"/>
  <c r="AA13" i="136"/>
  <c r="AA13" i="137"/>
  <c r="AA13" i="135"/>
  <c r="AA13" i="134"/>
  <c r="DD13" i="138"/>
  <c r="DD13" i="137"/>
  <c r="DD13" i="136"/>
  <c r="DD13" i="135"/>
  <c r="DD13" i="134"/>
  <c r="AM13" i="138"/>
  <c r="AM13" i="135"/>
  <c r="AM13" i="137"/>
  <c r="AM13" i="136"/>
  <c r="AM13" i="134"/>
  <c r="CE13" i="138"/>
  <c r="CE13" i="134"/>
  <c r="CE13" i="135"/>
  <c r="CE13" i="137"/>
  <c r="CE13" i="136"/>
  <c r="H10" i="138"/>
  <c r="H10" i="137"/>
  <c r="H10" i="134"/>
  <c r="H10" i="136"/>
  <c r="H10" i="135"/>
  <c r="DZ10" i="138"/>
  <c r="DZ10" i="137"/>
  <c r="DZ10" i="136"/>
  <c r="DZ10" i="135"/>
  <c r="DZ10" i="134"/>
  <c r="DG10" i="138"/>
  <c r="DG10" i="137"/>
  <c r="DG10" i="135"/>
  <c r="DG10" i="134"/>
  <c r="DG10" i="136"/>
  <c r="DE10" i="138"/>
  <c r="DE10" i="137"/>
  <c r="DE10" i="136"/>
  <c r="DE10" i="134"/>
  <c r="DE10" i="135"/>
  <c r="DG13" i="138"/>
  <c r="DG13" i="137"/>
  <c r="DG13" i="135"/>
  <c r="DG13" i="134"/>
  <c r="DG13" i="136"/>
  <c r="AH13" i="138"/>
  <c r="AH13" i="137"/>
  <c r="AH13" i="136"/>
  <c r="AH13" i="135"/>
  <c r="AH13" i="134"/>
  <c r="BB13" i="138"/>
  <c r="BB13" i="137"/>
  <c r="BB13" i="136"/>
  <c r="BB13" i="135"/>
  <c r="BB13" i="134"/>
  <c r="CT13" i="137"/>
  <c r="CT13" i="136"/>
  <c r="CT13" i="135"/>
  <c r="CT13" i="134"/>
  <c r="CT13" i="138"/>
  <c r="AP10" i="138"/>
  <c r="AP10" i="136"/>
  <c r="AP10" i="137"/>
  <c r="AP10" i="135"/>
  <c r="AP10" i="134"/>
  <c r="BF10" i="138"/>
  <c r="BF10" i="136"/>
  <c r="BF10" i="137"/>
  <c r="BF10" i="135"/>
  <c r="BF10" i="134"/>
  <c r="BK13" i="138"/>
  <c r="BK13" i="137"/>
  <c r="BK13" i="135"/>
  <c r="BK13" i="136"/>
  <c r="BK13" i="134"/>
  <c r="EC10" i="138"/>
  <c r="EC10" i="137"/>
  <c r="EC10" i="135"/>
  <c r="EC10" i="136"/>
  <c r="EC10" i="134"/>
  <c r="AO10" i="138"/>
  <c r="AO10" i="136"/>
  <c r="AO10" i="134"/>
  <c r="AO10" i="137"/>
  <c r="AO10" i="135"/>
  <c r="J13" i="138"/>
  <c r="J13" i="137"/>
  <c r="J13" i="136"/>
  <c r="J13" i="135"/>
  <c r="J13" i="134"/>
  <c r="AB10" i="138"/>
  <c r="AB10" i="137"/>
  <c r="AB10" i="136"/>
  <c r="AB10" i="134"/>
  <c r="AB10" i="135"/>
  <c r="I9" i="151"/>
  <c r="I9" i="150"/>
  <c r="H9" i="148"/>
  <c r="H9" i="147"/>
  <c r="I9" i="149"/>
  <c r="J9" i="151"/>
  <c r="I9" i="147"/>
  <c r="J9" i="149"/>
  <c r="I9" i="148"/>
  <c r="J9" i="150"/>
  <c r="F12" i="151"/>
  <c r="E12" i="147"/>
  <c r="F12" i="150"/>
  <c r="E12" i="148"/>
  <c r="F12" i="149"/>
  <c r="C9" i="151"/>
  <c r="C9" i="149"/>
  <c r="B9" i="148"/>
  <c r="C9" i="150"/>
  <c r="B9" i="147"/>
  <c r="C12" i="151"/>
  <c r="B12" i="148"/>
  <c r="B12" i="147"/>
  <c r="C12" i="150"/>
  <c r="C12" i="149"/>
  <c r="H9" i="151"/>
  <c r="G9" i="147"/>
  <c r="G9" i="148"/>
  <c r="H9" i="150"/>
  <c r="H9" i="149"/>
  <c r="H12" i="151"/>
  <c r="G12" i="148"/>
  <c r="H12" i="150"/>
  <c r="H12" i="149"/>
  <c r="G12" i="147"/>
  <c r="Z12" i="69"/>
  <c r="AA10" i="138"/>
  <c r="AA10" i="137"/>
  <c r="AA10" i="136"/>
  <c r="AA10" i="135"/>
  <c r="AA10" i="134"/>
  <c r="T13" i="138"/>
  <c r="T13" i="137"/>
  <c r="T13" i="134"/>
  <c r="T13" i="135"/>
  <c r="T13" i="136"/>
  <c r="Y9" i="80"/>
  <c r="Y9" i="143"/>
  <c r="Y8" i="83"/>
  <c r="Y8" i="96" s="1"/>
  <c r="Y9" i="144"/>
  <c r="Z12" i="71"/>
  <c r="Z12" i="75"/>
  <c r="Z12" i="144"/>
  <c r="U13" i="138"/>
  <c r="U13" i="137"/>
  <c r="U13" i="136"/>
  <c r="U13" i="135"/>
  <c r="U13" i="134"/>
  <c r="S13" i="138"/>
  <c r="S13" i="135"/>
  <c r="S13" i="134"/>
  <c r="S13" i="136"/>
  <c r="S13" i="137"/>
  <c r="AB9" i="81"/>
  <c r="AB9" i="71"/>
  <c r="AB9" i="75"/>
  <c r="AB9" i="145"/>
  <c r="AE21" i="72"/>
  <c r="AG10" i="138"/>
  <c r="AG10" i="137"/>
  <c r="AG10" i="135"/>
  <c r="AG10" i="134"/>
  <c r="AG10" i="136"/>
  <c r="AG13" i="138"/>
  <c r="AG13" i="137"/>
  <c r="AG13" i="136"/>
  <c r="AG13" i="134"/>
  <c r="AG13" i="135"/>
  <c r="AE21" i="98"/>
  <c r="AE21" i="142"/>
  <c r="AE20" i="83"/>
  <c r="AE20" i="96" s="1"/>
  <c r="AE22" i="3"/>
  <c r="AE22" i="145" s="1"/>
  <c r="Q26" i="98"/>
  <c r="CN9" i="80"/>
  <c r="HN23" i="75"/>
  <c r="HN23" i="141"/>
  <c r="HN23" i="145"/>
  <c r="O10" i="138"/>
  <c r="O10" i="137"/>
  <c r="O10" i="135"/>
  <c r="O10" i="136"/>
  <c r="O10" i="134"/>
  <c r="AM10" i="138"/>
  <c r="AM10" i="137"/>
  <c r="AM10" i="135"/>
  <c r="AM10" i="134"/>
  <c r="AM10" i="136"/>
  <c r="AU10" i="138"/>
  <c r="AU10" i="137"/>
  <c r="AU10" i="135"/>
  <c r="AU10" i="136"/>
  <c r="AU10" i="134"/>
  <c r="BC10" i="138"/>
  <c r="BC10" i="137"/>
  <c r="BC10" i="135"/>
  <c r="BC10" i="134"/>
  <c r="BC10" i="136"/>
  <c r="BK10" i="138"/>
  <c r="BK10" i="137"/>
  <c r="BK10" i="135"/>
  <c r="BK10" i="136"/>
  <c r="BK10" i="134"/>
  <c r="BS10" i="138"/>
  <c r="BS10" i="137"/>
  <c r="BS10" i="135"/>
  <c r="BS10" i="136"/>
  <c r="BS10" i="134"/>
  <c r="CA10" i="138"/>
  <c r="CA10" i="137"/>
  <c r="CA10" i="135"/>
  <c r="CA10" i="136"/>
  <c r="CA10" i="134"/>
  <c r="CI10" i="138"/>
  <c r="CI10" i="137"/>
  <c r="CI10" i="135"/>
  <c r="CI10" i="136"/>
  <c r="CI10" i="134"/>
  <c r="CQ10" i="138"/>
  <c r="CQ10" i="137"/>
  <c r="CQ10" i="135"/>
  <c r="CQ10" i="134"/>
  <c r="CQ10" i="136"/>
  <c r="CY10" i="138"/>
  <c r="CY10" i="137"/>
  <c r="CY10" i="135"/>
  <c r="CY10" i="134"/>
  <c r="CY10" i="136"/>
  <c r="AO9" i="72"/>
  <c r="AO9" i="75"/>
  <c r="AO8" i="83"/>
  <c r="AO8" i="96" s="1"/>
  <c r="CM13" i="138"/>
  <c r="CM13" i="137"/>
  <c r="CM13" i="136"/>
  <c r="CM13" i="134"/>
  <c r="CM13" i="135"/>
  <c r="CB13" i="138"/>
  <c r="CB13" i="136"/>
  <c r="CB13" i="137"/>
  <c r="CB13" i="134"/>
  <c r="CB13" i="135"/>
  <c r="BG18" i="75"/>
  <c r="BG18" i="142"/>
  <c r="AS21" i="18"/>
  <c r="AS21" i="141"/>
  <c r="AL27" i="72"/>
  <c r="AL27" i="143"/>
  <c r="AL26" i="83"/>
  <c r="AL26" i="96" s="1"/>
  <c r="CP27" i="81"/>
  <c r="CP27" i="143"/>
  <c r="CP27" i="145"/>
  <c r="L10" i="138"/>
  <c r="L10" i="137"/>
  <c r="L10" i="134"/>
  <c r="L10" i="135"/>
  <c r="L10" i="136"/>
  <c r="H13" i="138"/>
  <c r="H13" i="137"/>
  <c r="H13" i="134"/>
  <c r="H13" i="135"/>
  <c r="H13" i="136"/>
  <c r="AY12" i="69"/>
  <c r="DY9" i="144"/>
  <c r="BL10" i="138"/>
  <c r="BL10" i="137"/>
  <c r="BL10" i="136"/>
  <c r="BL10" i="135"/>
  <c r="BL10" i="134"/>
  <c r="CF10" i="138"/>
  <c r="CF10" i="137"/>
  <c r="CF10" i="136"/>
  <c r="CF10" i="134"/>
  <c r="CF10" i="135"/>
  <c r="CR10" i="138"/>
  <c r="CR10" i="137"/>
  <c r="CR10" i="136"/>
  <c r="CR10" i="135"/>
  <c r="CR10" i="134"/>
  <c r="BT9" i="98"/>
  <c r="BT9" i="99"/>
  <c r="BT9" i="75"/>
  <c r="BT8" i="83"/>
  <c r="BT8" i="96" s="1"/>
  <c r="CN9" i="18"/>
  <c r="CN9" i="141"/>
  <c r="CN9" i="145"/>
  <c r="AJ13" i="138"/>
  <c r="AJ13" i="137"/>
  <c r="AJ13" i="134"/>
  <c r="AJ13" i="135"/>
  <c r="AJ13" i="136"/>
  <c r="AR13" i="138"/>
  <c r="AR13" i="134"/>
  <c r="AR13" i="136"/>
  <c r="AR13" i="137"/>
  <c r="AR13" i="135"/>
  <c r="CR13" i="138"/>
  <c r="CR13" i="136"/>
  <c r="CR13" i="137"/>
  <c r="CR13" i="135"/>
  <c r="CR13" i="134"/>
  <c r="CZ13" i="138"/>
  <c r="CZ13" i="137"/>
  <c r="CZ13" i="135"/>
  <c r="CZ13" i="136"/>
  <c r="CZ13" i="134"/>
  <c r="AI12" i="81"/>
  <c r="AI12" i="141"/>
  <c r="AI12" i="145"/>
  <c r="CZ18" i="98"/>
  <c r="CZ18" i="75"/>
  <c r="CZ18" i="142"/>
  <c r="I10" i="138"/>
  <c r="I10" i="134"/>
  <c r="I10" i="135"/>
  <c r="I10" i="137"/>
  <c r="I10" i="136"/>
  <c r="E13" i="138"/>
  <c r="E13" i="137"/>
  <c r="E13" i="136"/>
  <c r="E13" i="134"/>
  <c r="E13" i="135"/>
  <c r="BW18" i="98"/>
  <c r="BK18" i="80"/>
  <c r="Q26" i="80"/>
  <c r="AL27" i="69"/>
  <c r="AS10" i="138"/>
  <c r="AS10" i="137"/>
  <c r="AS10" i="134"/>
  <c r="AS10" i="136"/>
  <c r="AS10" i="135"/>
  <c r="BQ10" i="138"/>
  <c r="BQ10" i="137"/>
  <c r="BQ10" i="136"/>
  <c r="BQ10" i="135"/>
  <c r="BQ10" i="134"/>
  <c r="CK10" i="138"/>
  <c r="CK10" i="137"/>
  <c r="CK10" i="136"/>
  <c r="CK10" i="134"/>
  <c r="CK10" i="135"/>
  <c r="CS10" i="138"/>
  <c r="CS10" i="137"/>
  <c r="CS10" i="135"/>
  <c r="CS10" i="134"/>
  <c r="CS10" i="136"/>
  <c r="DA10" i="138"/>
  <c r="DA10" i="137"/>
  <c r="DA10" i="136"/>
  <c r="DA10" i="135"/>
  <c r="DA10" i="134"/>
  <c r="AS13" i="137"/>
  <c r="AS13" i="138"/>
  <c r="AS13" i="136"/>
  <c r="AS13" i="135"/>
  <c r="AS13" i="134"/>
  <c r="BI13" i="138"/>
  <c r="BI13" i="137"/>
  <c r="BI13" i="136"/>
  <c r="BI13" i="135"/>
  <c r="BI13" i="134"/>
  <c r="BY13" i="138"/>
  <c r="BY13" i="137"/>
  <c r="BY13" i="136"/>
  <c r="BY13" i="134"/>
  <c r="BY13" i="135"/>
  <c r="AY12" i="98"/>
  <c r="AY12" i="99"/>
  <c r="AY12" i="142"/>
  <c r="AY11" i="83"/>
  <c r="AY11" i="96" s="1"/>
  <c r="BK18" i="81"/>
  <c r="BK18" i="142"/>
  <c r="BK17" i="83"/>
  <c r="BK17" i="96" s="1"/>
  <c r="BW18" i="18"/>
  <c r="BW18" i="142"/>
  <c r="BW17" i="83"/>
  <c r="BW17" i="96" s="1"/>
  <c r="Q26" i="18"/>
  <c r="Q26" i="72"/>
  <c r="Q26" i="144"/>
  <c r="J10" i="138"/>
  <c r="J10" i="136"/>
  <c r="J10" i="137"/>
  <c r="J10" i="135"/>
  <c r="J10" i="134"/>
  <c r="HC12" i="69"/>
  <c r="HC12" i="18"/>
  <c r="HC12" i="141"/>
  <c r="Q21" i="69"/>
  <c r="Q21" i="99"/>
  <c r="Q21" i="81"/>
  <c r="AX13" i="138"/>
  <c r="AX13" i="137"/>
  <c r="AX13" i="136"/>
  <c r="AX13" i="135"/>
  <c r="AX13" i="134"/>
  <c r="BF13" i="137"/>
  <c r="BF13" i="136"/>
  <c r="BF13" i="135"/>
  <c r="BF13" i="138"/>
  <c r="BF13" i="134"/>
  <c r="BN13" i="138"/>
  <c r="BN13" i="137"/>
  <c r="BN13" i="136"/>
  <c r="BN13" i="135"/>
  <c r="BN13" i="134"/>
  <c r="BV13" i="138"/>
  <c r="BV13" i="137"/>
  <c r="BV13" i="136"/>
  <c r="BV13" i="135"/>
  <c r="BV13" i="134"/>
  <c r="CH13" i="138"/>
  <c r="CH13" i="137"/>
  <c r="CH13" i="136"/>
  <c r="CH13" i="135"/>
  <c r="CH13" i="134"/>
  <c r="CX13" i="138"/>
  <c r="CX13" i="137"/>
  <c r="CX13" i="136"/>
  <c r="CX13" i="135"/>
  <c r="CX13" i="134"/>
  <c r="C10" i="138"/>
  <c r="C10" i="137"/>
  <c r="C10" i="135"/>
  <c r="C10" i="136"/>
  <c r="C10" i="134"/>
  <c r="J12" i="71"/>
  <c r="J12" i="81"/>
  <c r="J12" i="142"/>
  <c r="J11" i="83"/>
  <c r="J11" i="96" s="1"/>
  <c r="J12" i="106"/>
  <c r="BN10" i="136"/>
  <c r="BN10" i="138"/>
  <c r="BN10" i="137"/>
  <c r="BN10" i="134"/>
  <c r="BN10" i="135"/>
  <c r="BR10" i="138"/>
  <c r="BR10" i="136"/>
  <c r="BR10" i="135"/>
  <c r="BR10" i="137"/>
  <c r="BR10" i="134"/>
  <c r="BV10" i="138"/>
  <c r="BV10" i="136"/>
  <c r="BV10" i="137"/>
  <c r="BV10" i="135"/>
  <c r="BV10" i="134"/>
  <c r="BZ10" i="138"/>
  <c r="BZ10" i="136"/>
  <c r="BZ10" i="134"/>
  <c r="BZ10" i="137"/>
  <c r="BZ10" i="135"/>
  <c r="CD10" i="138"/>
  <c r="CD10" i="134"/>
  <c r="CD10" i="137"/>
  <c r="CD10" i="136"/>
  <c r="CD10" i="135"/>
  <c r="CH10" i="138"/>
  <c r="CH10" i="137"/>
  <c r="CH10" i="135"/>
  <c r="CH10" i="134"/>
  <c r="CH10" i="136"/>
  <c r="CL10" i="138"/>
  <c r="CL10" i="137"/>
  <c r="CL10" i="135"/>
  <c r="CL10" i="134"/>
  <c r="CL10" i="136"/>
  <c r="CP10" i="138"/>
  <c r="CP10" i="136"/>
  <c r="CP10" i="135"/>
  <c r="CP10" i="137"/>
  <c r="CP10" i="134"/>
  <c r="CT10" i="138"/>
  <c r="CT10" i="137"/>
  <c r="CT10" i="136"/>
  <c r="CT10" i="135"/>
  <c r="CT10" i="134"/>
  <c r="BK11" i="83"/>
  <c r="BK11" i="96" s="1"/>
  <c r="BH15" i="72"/>
  <c r="AU13" i="138"/>
  <c r="AU13" i="135"/>
  <c r="AU13" i="137"/>
  <c r="AU13" i="136"/>
  <c r="AU13" i="134"/>
  <c r="DM10" i="138"/>
  <c r="DM10" i="137"/>
  <c r="DM10" i="135"/>
  <c r="DM10" i="136"/>
  <c r="DM10" i="134"/>
  <c r="AO9" i="80"/>
  <c r="P10" i="89"/>
  <c r="AB9" i="69"/>
  <c r="BH10" i="89"/>
  <c r="BZ13" i="138"/>
  <c r="BZ13" i="137"/>
  <c r="BZ13" i="136"/>
  <c r="BZ13" i="135"/>
  <c r="BZ13" i="134"/>
  <c r="CB10" i="88"/>
  <c r="BM10" i="138"/>
  <c r="BM10" i="137"/>
  <c r="BM10" i="135"/>
  <c r="BM10" i="136"/>
  <c r="BM10" i="134"/>
  <c r="BX13" i="138"/>
  <c r="BX13" i="134"/>
  <c r="BX13" i="136"/>
  <c r="BX13" i="135"/>
  <c r="BX13" i="137"/>
  <c r="BW13" i="138"/>
  <c r="BW13" i="137"/>
  <c r="BW13" i="136"/>
  <c r="BW13" i="135"/>
  <c r="BW13" i="134"/>
  <c r="X13" i="138"/>
  <c r="X13" i="137"/>
  <c r="X13" i="134"/>
  <c r="X13" i="136"/>
  <c r="X13" i="135"/>
  <c r="AZ13" i="138"/>
  <c r="AZ13" i="137"/>
  <c r="AZ13" i="134"/>
  <c r="AZ13" i="135"/>
  <c r="AZ13" i="136"/>
  <c r="AT13" i="138"/>
  <c r="AT13" i="137"/>
  <c r="AT13" i="136"/>
  <c r="AT13" i="135"/>
  <c r="AT13" i="134"/>
  <c r="S26" i="80"/>
  <c r="S26" i="141"/>
  <c r="S26" i="72"/>
  <c r="R27" i="144"/>
  <c r="R27" i="81"/>
  <c r="R27" i="98"/>
  <c r="R27" i="145"/>
  <c r="DF18" i="144"/>
  <c r="DF18" i="75"/>
  <c r="DF18" i="72"/>
  <c r="DF18" i="143"/>
  <c r="DF18" i="81"/>
  <c r="DF18" i="98"/>
  <c r="DF17" i="83"/>
  <c r="DF17" i="96" s="1"/>
  <c r="DF18" i="142"/>
  <c r="DF18" i="18"/>
  <c r="DF18" i="71"/>
  <c r="CB18" i="98"/>
  <c r="CB18" i="143"/>
  <c r="CB18" i="142"/>
  <c r="CB18" i="71"/>
  <c r="CB17" i="83"/>
  <c r="CB17" i="96" s="1"/>
  <c r="CB18" i="141"/>
  <c r="CB18" i="75"/>
  <c r="CB18" i="80"/>
  <c r="CB18" i="145"/>
  <c r="CB18" i="99"/>
  <c r="CB18" i="72"/>
  <c r="EC8" i="83"/>
  <c r="EC8" i="96" s="1"/>
  <c r="EC9" i="142"/>
  <c r="EC9" i="81"/>
  <c r="EC9" i="98"/>
  <c r="EC9" i="145"/>
  <c r="EC9" i="141"/>
  <c r="EC9" i="72"/>
  <c r="EC9" i="69"/>
  <c r="EC9" i="144"/>
  <c r="EC9" i="75"/>
  <c r="EC9" i="18"/>
  <c r="EC9" i="80"/>
  <c r="BX15" i="145"/>
  <c r="BX15" i="141"/>
  <c r="BX15" i="72"/>
  <c r="BX15" i="144"/>
  <c r="BX15" i="75"/>
  <c r="BX15" i="18"/>
  <c r="BX15" i="143"/>
  <c r="BX15" i="81"/>
  <c r="BX15" i="71"/>
  <c r="BX15" i="69"/>
  <c r="CI12" i="145"/>
  <c r="CI12" i="142"/>
  <c r="CI12" i="75"/>
  <c r="CI12" i="144"/>
  <c r="CI12" i="81"/>
  <c r="CI12" i="72"/>
  <c r="CI12" i="69"/>
  <c r="CI12" i="143"/>
  <c r="CI12" i="18"/>
  <c r="CI12" i="71"/>
  <c r="Z27" i="80"/>
  <c r="Z26" i="83"/>
  <c r="Z26" i="96" s="1"/>
  <c r="Z27" i="75"/>
  <c r="Z27" i="18"/>
  <c r="Z27" i="144"/>
  <c r="Z27" i="99"/>
  <c r="Z27" i="72"/>
  <c r="Z27" i="69"/>
  <c r="Z28" i="3"/>
  <c r="Z27" i="142"/>
  <c r="Z27" i="141"/>
  <c r="Z27" i="71"/>
  <c r="BF27" i="144"/>
  <c r="BF27" i="99"/>
  <c r="BF27" i="81"/>
  <c r="BF27" i="145"/>
  <c r="BF27" i="141"/>
  <c r="BF27" i="18"/>
  <c r="BF27" i="69"/>
  <c r="BF28" i="3"/>
  <c r="BF28" i="143" s="1"/>
  <c r="BF27" i="142"/>
  <c r="BF27" i="75"/>
  <c r="BF27" i="71"/>
  <c r="BF27" i="80"/>
  <c r="R12" i="144"/>
  <c r="R12" i="75"/>
  <c r="R12" i="71"/>
  <c r="R12" i="142"/>
  <c r="R12" i="99"/>
  <c r="R12" i="18"/>
  <c r="R11" i="83"/>
  <c r="R11" i="96" s="1"/>
  <c r="R12" i="143"/>
  <c r="R12" i="81"/>
  <c r="R12" i="98"/>
  <c r="AV15" i="145"/>
  <c r="AV15" i="141"/>
  <c r="AV15" i="72"/>
  <c r="AV15" i="144"/>
  <c r="AV15" i="81"/>
  <c r="AV15" i="18"/>
  <c r="AV15" i="143"/>
  <c r="AV15" i="75"/>
  <c r="AV15" i="71"/>
  <c r="AV15" i="69"/>
  <c r="AV15" i="80"/>
  <c r="BD15" i="69"/>
  <c r="BD15" i="143"/>
  <c r="BD15" i="75"/>
  <c r="BD15" i="71"/>
  <c r="BD14" i="83"/>
  <c r="BD14" i="96" s="1"/>
  <c r="BD15" i="142"/>
  <c r="BD15" i="99"/>
  <c r="BD15" i="98"/>
  <c r="BD15" i="80"/>
  <c r="BD15" i="145"/>
  <c r="BD15" i="141"/>
  <c r="BD15" i="72"/>
  <c r="HG12" i="145"/>
  <c r="HG12" i="75"/>
  <c r="HG12" i="72"/>
  <c r="HG12" i="69"/>
  <c r="HG12" i="144"/>
  <c r="HG12" i="141"/>
  <c r="HG12" i="18"/>
  <c r="HG12" i="80"/>
  <c r="HG12" i="143"/>
  <c r="HG12" i="99"/>
  <c r="HG12" i="71"/>
  <c r="BQ21" i="69"/>
  <c r="BQ20" i="83"/>
  <c r="BQ20" i="96" s="1"/>
  <c r="BQ21" i="75"/>
  <c r="BQ21" i="141"/>
  <c r="BQ21" i="98"/>
  <c r="BQ21" i="145"/>
  <c r="BQ21" i="142"/>
  <c r="BQ21" i="72"/>
  <c r="BQ21" i="144"/>
  <c r="BQ21" i="81"/>
  <c r="BQ21" i="18"/>
  <c r="BQ21" i="80"/>
  <c r="BL13" i="112"/>
  <c r="BL13" i="90"/>
  <c r="BX11" i="83"/>
  <c r="BX11" i="96" s="1"/>
  <c r="BX12" i="141"/>
  <c r="BX12" i="142"/>
  <c r="BX12" i="98"/>
  <c r="BL13" i="88"/>
  <c r="BX12" i="145"/>
  <c r="BX12" i="75"/>
  <c r="BX12" i="72"/>
  <c r="BX12" i="69"/>
  <c r="BL13" i="89"/>
  <c r="BX12" i="144"/>
  <c r="BX12" i="99"/>
  <c r="BX12" i="18"/>
  <c r="BX12" i="80"/>
  <c r="BE21" i="144"/>
  <c r="BE21" i="141"/>
  <c r="BE21" i="18"/>
  <c r="BE22" i="3"/>
  <c r="BE21" i="143"/>
  <c r="BE21" i="81"/>
  <c r="BE21" i="71"/>
  <c r="BE21" i="80"/>
  <c r="BE20" i="83"/>
  <c r="BE20" i="96" s="1"/>
  <c r="BE21" i="75"/>
  <c r="BE21" i="99"/>
  <c r="BE21" i="98"/>
  <c r="Z27" i="81"/>
  <c r="S26" i="145"/>
  <c r="R12" i="80"/>
  <c r="R27" i="143"/>
  <c r="DF18" i="145"/>
  <c r="BD15" i="18"/>
  <c r="BX15" i="98"/>
  <c r="CB18" i="144"/>
  <c r="BE21" i="145"/>
  <c r="BX12" i="71"/>
  <c r="CI12" i="99"/>
  <c r="AV15" i="142"/>
  <c r="BQ22" i="3"/>
  <c r="EC9" i="143"/>
  <c r="HG12" i="81"/>
  <c r="CJ9" i="144"/>
  <c r="CJ9" i="142"/>
  <c r="CJ9" i="18"/>
  <c r="CJ9" i="80"/>
  <c r="CJ9" i="143"/>
  <c r="CJ9" i="81"/>
  <c r="CJ9" i="71"/>
  <c r="CJ8" i="83"/>
  <c r="CJ8" i="96" s="1"/>
  <c r="CJ9" i="141"/>
  <c r="CJ9" i="99"/>
  <c r="CJ9" i="98"/>
  <c r="P15" i="145"/>
  <c r="P15" i="141"/>
  <c r="P15" i="72"/>
  <c r="P15" i="80"/>
  <c r="P15" i="144"/>
  <c r="P15" i="81"/>
  <c r="P15" i="18"/>
  <c r="P15" i="69"/>
  <c r="P15" i="143"/>
  <c r="P15" i="75"/>
  <c r="P15" i="71"/>
  <c r="Z17" i="83"/>
  <c r="Z17" i="96" s="1"/>
  <c r="Z18" i="143"/>
  <c r="Z18" i="81"/>
  <c r="Z18" i="98"/>
  <c r="Z18" i="145"/>
  <c r="Z18" i="141"/>
  <c r="Z18" i="71"/>
  <c r="Z18" i="144"/>
  <c r="Z18" i="75"/>
  <c r="Z18" i="72"/>
  <c r="Z18" i="69"/>
  <c r="AU18" i="80"/>
  <c r="AU18" i="143"/>
  <c r="AU18" i="18"/>
  <c r="AU18" i="71"/>
  <c r="AU17" i="83"/>
  <c r="AU17" i="96" s="1"/>
  <c r="AU18" i="142"/>
  <c r="AU18" i="81"/>
  <c r="AU18" i="145"/>
  <c r="AU18" i="141"/>
  <c r="AU18" i="99"/>
  <c r="CQ18" i="80"/>
  <c r="CQ17" i="83"/>
  <c r="CQ17" i="96" s="1"/>
  <c r="CQ18" i="142"/>
  <c r="CQ18" i="18"/>
  <c r="CQ18" i="98"/>
  <c r="CQ18" i="145"/>
  <c r="CQ18" i="141"/>
  <c r="CQ18" i="81"/>
  <c r="CQ18" i="144"/>
  <c r="CQ18" i="75"/>
  <c r="CQ18" i="99"/>
  <c r="BE21" i="69"/>
  <c r="R12" i="69"/>
  <c r="Z27" i="143"/>
  <c r="R12" i="72"/>
  <c r="BD15" i="81"/>
  <c r="BX15" i="99"/>
  <c r="BX12" i="81"/>
  <c r="CI12" i="141"/>
  <c r="AV14" i="83"/>
  <c r="AV14" i="96" s="1"/>
  <c r="BQ21" i="71"/>
  <c r="BF27" i="72"/>
  <c r="HG12" i="142"/>
  <c r="Z27" i="145"/>
  <c r="R12" i="141"/>
  <c r="DF18" i="99"/>
  <c r="BD15" i="144"/>
  <c r="BX15" i="142"/>
  <c r="CB18" i="18"/>
  <c r="BE21" i="72"/>
  <c r="BX12" i="143"/>
  <c r="CI11" i="83"/>
  <c r="CI11" i="96" s="1"/>
  <c r="AV15" i="98"/>
  <c r="BQ21" i="99"/>
  <c r="BF27" i="143"/>
  <c r="EC9" i="71"/>
  <c r="BL13" i="87"/>
  <c r="AS21" i="80"/>
  <c r="AS21" i="69"/>
  <c r="K10" i="112"/>
  <c r="K10" i="89"/>
  <c r="K10" i="88"/>
  <c r="K10" i="87"/>
  <c r="K10" i="90"/>
  <c r="H10" i="112"/>
  <c r="H10" i="89"/>
  <c r="H10" i="87"/>
  <c r="H10" i="88"/>
  <c r="H10" i="90"/>
  <c r="I10" i="112"/>
  <c r="I10" i="89"/>
  <c r="I10" i="87"/>
  <c r="I10" i="88"/>
  <c r="I10" i="90"/>
  <c r="J10" i="112"/>
  <c r="J10" i="89"/>
  <c r="J10" i="88"/>
  <c r="J10" i="87"/>
  <c r="J10" i="90"/>
  <c r="T10" i="112"/>
  <c r="T10" i="89"/>
  <c r="T10" i="87"/>
  <c r="T10" i="88"/>
  <c r="T10" i="90"/>
  <c r="T13" i="112"/>
  <c r="T13" i="89"/>
  <c r="T13" i="87"/>
  <c r="T13" i="88"/>
  <c r="T13" i="90"/>
  <c r="CR13" i="112"/>
  <c r="CR13" i="88"/>
  <c r="CR13" i="89"/>
  <c r="CR13" i="87"/>
  <c r="CR13" i="90"/>
  <c r="AE13" i="112"/>
  <c r="AE13" i="88"/>
  <c r="AE13" i="89"/>
  <c r="AE13" i="87"/>
  <c r="AE13" i="90"/>
  <c r="AQ13" i="112"/>
  <c r="AQ13" i="89"/>
  <c r="AQ13" i="88"/>
  <c r="AQ13" i="87"/>
  <c r="AQ13" i="90"/>
  <c r="BC13" i="112"/>
  <c r="BC13" i="88"/>
  <c r="BC13" i="89"/>
  <c r="BC13" i="87"/>
  <c r="BC13" i="90"/>
  <c r="BO13" i="112"/>
  <c r="BO13" i="89"/>
  <c r="BO13" i="88"/>
  <c r="BO13" i="87"/>
  <c r="BO13" i="90"/>
  <c r="AZ13" i="112"/>
  <c r="AZ13" i="87"/>
  <c r="AZ13" i="88"/>
  <c r="AZ13" i="89"/>
  <c r="AZ13" i="90"/>
  <c r="DB10" i="112"/>
  <c r="DB10" i="89"/>
  <c r="DB10" i="88"/>
  <c r="DB10" i="87"/>
  <c r="DB10" i="90"/>
  <c r="DJ10" i="112"/>
  <c r="DJ10" i="89"/>
  <c r="DJ10" i="87"/>
  <c r="DJ10" i="88"/>
  <c r="DJ10" i="90"/>
  <c r="DR10" i="112"/>
  <c r="DR10" i="89"/>
  <c r="DR10" i="88"/>
  <c r="DR10" i="87"/>
  <c r="DR10" i="90"/>
  <c r="CQ10" i="112"/>
  <c r="CQ10" i="89"/>
  <c r="CQ10" i="88"/>
  <c r="CQ10" i="87"/>
  <c r="CQ10" i="90"/>
  <c r="AV13" i="112"/>
  <c r="AV13" i="87"/>
  <c r="AV13" i="88"/>
  <c r="AV13" i="89"/>
  <c r="AV13" i="90"/>
  <c r="BH13" i="112"/>
  <c r="BH13" i="88"/>
  <c r="BH13" i="89"/>
  <c r="BH13" i="87"/>
  <c r="BH13" i="90"/>
  <c r="BT13" i="112"/>
  <c r="BT13" i="89"/>
  <c r="BT13" i="88"/>
  <c r="BT13" i="87"/>
  <c r="BT13" i="90"/>
  <c r="DC10" i="112"/>
  <c r="DC10" i="89"/>
  <c r="DC10" i="88"/>
  <c r="DC10" i="87"/>
  <c r="DC10" i="90"/>
  <c r="DK10" i="112"/>
  <c r="DK10" i="88"/>
  <c r="DK10" i="89"/>
  <c r="DK10" i="87"/>
  <c r="DK10" i="90"/>
  <c r="DS10" i="112"/>
  <c r="DS10" i="89"/>
  <c r="DS10" i="88"/>
  <c r="DS10" i="87"/>
  <c r="DS10" i="90"/>
  <c r="AK10" i="112"/>
  <c r="AK10" i="89"/>
  <c r="AK10" i="87"/>
  <c r="AK10" i="88"/>
  <c r="AK10" i="90"/>
  <c r="BI10" i="89"/>
  <c r="BI10" i="112"/>
  <c r="BI10" i="88"/>
  <c r="BI10" i="87"/>
  <c r="BI10" i="90"/>
  <c r="E13" i="112"/>
  <c r="E13" i="89"/>
  <c r="E13" i="87"/>
  <c r="E13" i="88"/>
  <c r="E13" i="90"/>
  <c r="AK13" i="112"/>
  <c r="AK13" i="89"/>
  <c r="AK13" i="87"/>
  <c r="AK13" i="88"/>
  <c r="AK13" i="90"/>
  <c r="BA13" i="112"/>
  <c r="BA13" i="89"/>
  <c r="BA13" i="87"/>
  <c r="BA13" i="88"/>
  <c r="BA13" i="90"/>
  <c r="BQ13" i="112"/>
  <c r="BQ13" i="89"/>
  <c r="BQ13" i="87"/>
  <c r="BQ13" i="88"/>
  <c r="BQ13" i="90"/>
  <c r="CC13" i="112"/>
  <c r="CC13" i="89"/>
  <c r="CC13" i="88"/>
  <c r="CC13" i="87"/>
  <c r="CC13" i="90"/>
  <c r="CK13" i="112"/>
  <c r="CK13" i="89"/>
  <c r="CK13" i="88"/>
  <c r="CK13" i="87"/>
  <c r="CK13" i="90"/>
  <c r="CS10" i="112"/>
  <c r="CS10" i="89"/>
  <c r="CS10" i="88"/>
  <c r="CS10" i="87"/>
  <c r="CS10" i="90"/>
  <c r="CQ13" i="112"/>
  <c r="CQ13" i="89"/>
  <c r="CQ13" i="87"/>
  <c r="CQ13" i="88"/>
  <c r="CQ13" i="90"/>
  <c r="CU13" i="112"/>
  <c r="CU13" i="89"/>
  <c r="CU13" i="88"/>
  <c r="CU13" i="87"/>
  <c r="CU13" i="90"/>
  <c r="DH10" i="112"/>
  <c r="DH10" i="89"/>
  <c r="DH10" i="88"/>
  <c r="DH10" i="87"/>
  <c r="DH10" i="90"/>
  <c r="DP10" i="112"/>
  <c r="DP10" i="89"/>
  <c r="DP10" i="88"/>
  <c r="DP10" i="87"/>
  <c r="DP10" i="90"/>
  <c r="V13" i="112"/>
  <c r="V13" i="89"/>
  <c r="V13" i="88"/>
  <c r="V13" i="87"/>
  <c r="V13" i="90"/>
  <c r="AP13" i="112"/>
  <c r="AP13" i="89"/>
  <c r="AP13" i="88"/>
  <c r="AP13" i="87"/>
  <c r="AP13" i="90"/>
  <c r="BF13" i="112"/>
  <c r="BF13" i="88"/>
  <c r="BF13" i="89"/>
  <c r="BF13" i="87"/>
  <c r="BF13" i="90"/>
  <c r="CH13" i="112"/>
  <c r="CH13" i="89"/>
  <c r="CH13" i="88"/>
  <c r="CH13" i="87"/>
  <c r="CH13" i="90"/>
  <c r="BB10" i="112"/>
  <c r="BB10" i="89"/>
  <c r="BB10" i="87"/>
  <c r="BB10" i="88"/>
  <c r="BB10" i="90"/>
  <c r="BF10" i="112"/>
  <c r="BF10" i="89"/>
  <c r="BF10" i="88"/>
  <c r="BF10" i="87"/>
  <c r="BF10" i="90"/>
  <c r="BJ10" i="112"/>
  <c r="BJ10" i="89"/>
  <c r="BJ10" i="88"/>
  <c r="BJ10" i="87"/>
  <c r="BJ10" i="90"/>
  <c r="BN10" i="112"/>
  <c r="BN10" i="89"/>
  <c r="BN10" i="88"/>
  <c r="BN10" i="87"/>
  <c r="BN10" i="90"/>
  <c r="BR10" i="112"/>
  <c r="BR10" i="88"/>
  <c r="BR10" i="87"/>
  <c r="BR10" i="89"/>
  <c r="BR10" i="90"/>
  <c r="BV10" i="112"/>
  <c r="BV10" i="89"/>
  <c r="BV10" i="88"/>
  <c r="BV10" i="87"/>
  <c r="BV10" i="90"/>
  <c r="BZ10" i="112"/>
  <c r="BZ10" i="88"/>
  <c r="BZ10" i="89"/>
  <c r="BZ10" i="87"/>
  <c r="BZ10" i="90"/>
  <c r="CD10" i="112"/>
  <c r="CD10" i="88"/>
  <c r="CD10" i="89"/>
  <c r="CD10" i="87"/>
  <c r="CD10" i="90"/>
  <c r="CH10" i="112"/>
  <c r="CH10" i="88"/>
  <c r="CH10" i="89"/>
  <c r="CH10" i="87"/>
  <c r="CH10" i="90"/>
  <c r="DY9" i="69"/>
  <c r="DM10" i="112"/>
  <c r="DM10" i="89"/>
  <c r="DM10" i="88"/>
  <c r="DM10" i="87"/>
  <c r="DM10" i="90"/>
  <c r="Y9" i="69"/>
  <c r="M10" i="112"/>
  <c r="M10" i="89"/>
  <c r="M10" i="87"/>
  <c r="M10" i="88"/>
  <c r="M10" i="90"/>
  <c r="BK12" i="145"/>
  <c r="AY13" i="112"/>
  <c r="AY13" i="89"/>
  <c r="AY13" i="88"/>
  <c r="AY13" i="87"/>
  <c r="AY13" i="90"/>
  <c r="DQ10" i="112"/>
  <c r="DQ10" i="89"/>
  <c r="DQ10" i="88"/>
  <c r="DQ10" i="87"/>
  <c r="DQ10" i="90"/>
  <c r="CI12" i="80"/>
  <c r="BW13" i="112"/>
  <c r="BW13" i="89"/>
  <c r="BW13" i="88"/>
  <c r="BW13" i="87"/>
  <c r="BW13" i="90"/>
  <c r="F13" i="112"/>
  <c r="F13" i="89"/>
  <c r="F13" i="88"/>
  <c r="F13" i="87"/>
  <c r="F13" i="90"/>
  <c r="G10" i="112"/>
  <c r="G10" i="89"/>
  <c r="G10" i="88"/>
  <c r="G10" i="87"/>
  <c r="G10" i="90"/>
  <c r="J13" i="112"/>
  <c r="J13" i="89"/>
  <c r="J13" i="87"/>
  <c r="J13" i="88"/>
  <c r="J13" i="90"/>
  <c r="F10" i="112"/>
  <c r="F10" i="89"/>
  <c r="F10" i="87"/>
  <c r="F10" i="88"/>
  <c r="F10" i="90"/>
  <c r="R10" i="112"/>
  <c r="R10" i="89"/>
  <c r="R10" i="87"/>
  <c r="R10" i="88"/>
  <c r="R10" i="90"/>
  <c r="S10" i="112"/>
  <c r="S10" i="89"/>
  <c r="S10" i="88"/>
  <c r="S10" i="87"/>
  <c r="S10" i="90"/>
  <c r="W10" i="112"/>
  <c r="W10" i="89"/>
  <c r="W10" i="88"/>
  <c r="W10" i="87"/>
  <c r="W10" i="90"/>
  <c r="AE10" i="112"/>
  <c r="AE10" i="89"/>
  <c r="AE10" i="88"/>
  <c r="AE10" i="87"/>
  <c r="AE10" i="90"/>
  <c r="AM10" i="112"/>
  <c r="AM10" i="89"/>
  <c r="AM10" i="88"/>
  <c r="AM10" i="87"/>
  <c r="AM10" i="90"/>
  <c r="AU10" i="112"/>
  <c r="AU10" i="89"/>
  <c r="AU10" i="88"/>
  <c r="AU10" i="87"/>
  <c r="AU10" i="90"/>
  <c r="BC10" i="112"/>
  <c r="BC10" i="89"/>
  <c r="BC10" i="88"/>
  <c r="BC10" i="87"/>
  <c r="BC10" i="90"/>
  <c r="BK10" i="112"/>
  <c r="BK10" i="89"/>
  <c r="BK10" i="87"/>
  <c r="BK10" i="88"/>
  <c r="BK10" i="90"/>
  <c r="BS10" i="112"/>
  <c r="BS10" i="89"/>
  <c r="BS10" i="87"/>
  <c r="BS10" i="88"/>
  <c r="BS10" i="90"/>
  <c r="CA10" i="112"/>
  <c r="CA10" i="89"/>
  <c r="CA10" i="88"/>
  <c r="CA10" i="87"/>
  <c r="CA10" i="90"/>
  <c r="CI10" i="112"/>
  <c r="CI10" i="89"/>
  <c r="CI10" i="88"/>
  <c r="CI10" i="87"/>
  <c r="CI10" i="90"/>
  <c r="CA13" i="112"/>
  <c r="CA13" i="89"/>
  <c r="CA13" i="88"/>
  <c r="CA13" i="87"/>
  <c r="CA13" i="90"/>
  <c r="BP13" i="112"/>
  <c r="BP13" i="89"/>
  <c r="BP13" i="88"/>
  <c r="BP13" i="87"/>
  <c r="BP13" i="90"/>
  <c r="AZ10" i="112"/>
  <c r="AZ10" i="89"/>
  <c r="AZ10" i="87"/>
  <c r="AZ10" i="88"/>
  <c r="AZ10" i="90"/>
  <c r="BT10" i="112"/>
  <c r="BT10" i="89"/>
  <c r="BT10" i="88"/>
  <c r="BT10" i="87"/>
  <c r="BT10" i="90"/>
  <c r="CF10" i="112"/>
  <c r="CF10" i="89"/>
  <c r="CF10" i="88"/>
  <c r="CF10" i="87"/>
  <c r="CF10" i="90"/>
  <c r="X13" i="112"/>
  <c r="X13" i="89"/>
  <c r="X13" i="87"/>
  <c r="X13" i="88"/>
  <c r="X13" i="90"/>
  <c r="AF13" i="112"/>
  <c r="AF13" i="89"/>
  <c r="AF13" i="87"/>
  <c r="AF13" i="88"/>
  <c r="AF13" i="90"/>
  <c r="CF13" i="112"/>
  <c r="CF13" i="89"/>
  <c r="CF13" i="88"/>
  <c r="CF13" i="87"/>
  <c r="CF13" i="90"/>
  <c r="CN13" i="112"/>
  <c r="CN13" i="88"/>
  <c r="CN13" i="89"/>
  <c r="CN13" i="87"/>
  <c r="CN13" i="90"/>
  <c r="CT13" i="112"/>
  <c r="CT13" i="89"/>
  <c r="CT13" i="88"/>
  <c r="CT13" i="87"/>
  <c r="CT13" i="90"/>
  <c r="E10" i="112"/>
  <c r="E10" i="89"/>
  <c r="E10" i="87"/>
  <c r="E10" i="88"/>
  <c r="E10" i="90"/>
  <c r="AO10" i="112"/>
  <c r="AO10" i="89"/>
  <c r="AO10" i="87"/>
  <c r="AO10" i="88"/>
  <c r="AO10" i="90"/>
  <c r="BQ10" i="112"/>
  <c r="BQ10" i="89"/>
  <c r="BQ10" i="88"/>
  <c r="BQ10" i="87"/>
  <c r="BQ10" i="90"/>
  <c r="CC10" i="112"/>
  <c r="CC10" i="89"/>
  <c r="CC10" i="88"/>
  <c r="CC10" i="87"/>
  <c r="CC10" i="90"/>
  <c r="CK10" i="112"/>
  <c r="CK10" i="89"/>
  <c r="CK10" i="88"/>
  <c r="CK10" i="87"/>
  <c r="CK10" i="90"/>
  <c r="Y13" i="112"/>
  <c r="Y13" i="89"/>
  <c r="Y13" i="87"/>
  <c r="Y13" i="88"/>
  <c r="Y13" i="90"/>
  <c r="AO13" i="112"/>
  <c r="AO13" i="89"/>
  <c r="AO13" i="87"/>
  <c r="AO13" i="88"/>
  <c r="AO13" i="90"/>
  <c r="BE13" i="112"/>
  <c r="BE13" i="89"/>
  <c r="BE13" i="87"/>
  <c r="BE13" i="88"/>
  <c r="BE13" i="90"/>
  <c r="BU13" i="112"/>
  <c r="BU13" i="89"/>
  <c r="BU13" i="87"/>
  <c r="BU13" i="88"/>
  <c r="BU13" i="90"/>
  <c r="DD10" i="112"/>
  <c r="DD10" i="89"/>
  <c r="DD10" i="88"/>
  <c r="DD10" i="87"/>
  <c r="DD10" i="90"/>
  <c r="DL10" i="112"/>
  <c r="DL10" i="89"/>
  <c r="DL10" i="88"/>
  <c r="DL10" i="87"/>
  <c r="DL10" i="90"/>
  <c r="Z13" i="112"/>
  <c r="Z13" i="89"/>
  <c r="Z13" i="88"/>
  <c r="Z13" i="87"/>
  <c r="Z13" i="90"/>
  <c r="AX13" i="112"/>
  <c r="AX13" i="89"/>
  <c r="AX13" i="88"/>
  <c r="AX13" i="87"/>
  <c r="AX13" i="90"/>
  <c r="BR13" i="112"/>
  <c r="BR13" i="89"/>
  <c r="BR13" i="88"/>
  <c r="BR13" i="87"/>
  <c r="BR13" i="90"/>
  <c r="CD13" i="112"/>
  <c r="CD13" i="89"/>
  <c r="CD13" i="88"/>
  <c r="CD13" i="87"/>
  <c r="CD13" i="90"/>
  <c r="V10" i="112"/>
  <c r="V10" i="89"/>
  <c r="V10" i="88"/>
  <c r="V10" i="87"/>
  <c r="V10" i="90"/>
  <c r="Z10" i="112"/>
  <c r="Z10" i="89"/>
  <c r="Z10" i="88"/>
  <c r="Z10" i="87"/>
  <c r="Z10" i="90"/>
  <c r="AD10" i="112"/>
  <c r="AD10" i="89"/>
  <c r="AD10" i="87"/>
  <c r="AD10" i="88"/>
  <c r="AD10" i="90"/>
  <c r="AH10" i="112"/>
  <c r="AH10" i="89"/>
  <c r="AH10" i="88"/>
  <c r="AH10" i="87"/>
  <c r="AH10" i="90"/>
  <c r="AL10" i="112"/>
  <c r="AL10" i="89"/>
  <c r="AL10" i="88"/>
  <c r="AL10" i="87"/>
  <c r="AL10" i="90"/>
  <c r="AP10" i="112"/>
  <c r="AP10" i="89"/>
  <c r="AP10" i="87"/>
  <c r="AP10" i="88"/>
  <c r="AP10" i="90"/>
  <c r="AT10" i="112"/>
  <c r="AT10" i="89"/>
  <c r="AT10" i="88"/>
  <c r="AT10" i="87"/>
  <c r="AT10" i="90"/>
  <c r="CL10" i="112"/>
  <c r="CL10" i="89"/>
  <c r="CL10" i="88"/>
  <c r="CL10" i="87"/>
  <c r="CL10" i="90"/>
  <c r="BD9" i="80"/>
  <c r="AR10" i="112"/>
  <c r="AR10" i="89"/>
  <c r="AR10" i="87"/>
  <c r="AR10" i="88"/>
  <c r="AR10" i="90"/>
  <c r="CI13" i="112"/>
  <c r="CI13" i="89"/>
  <c r="CI13" i="88"/>
  <c r="CI13" i="87"/>
  <c r="CI13" i="90"/>
  <c r="DE12" i="80"/>
  <c r="CS13" i="112"/>
  <c r="CS13" i="89"/>
  <c r="CS13" i="88"/>
  <c r="CS13" i="87"/>
  <c r="CS13" i="90"/>
  <c r="R13" i="112"/>
  <c r="R13" i="89"/>
  <c r="R13" i="87"/>
  <c r="R13" i="88"/>
  <c r="R13" i="90"/>
  <c r="BA10" i="112"/>
  <c r="BA10" i="89"/>
  <c r="BA10" i="87"/>
  <c r="BA10" i="88"/>
  <c r="BA10" i="90"/>
  <c r="G13" i="112"/>
  <c r="G13" i="89"/>
  <c r="G13" i="88"/>
  <c r="G13" i="87"/>
  <c r="G13" i="90"/>
  <c r="M13" i="112"/>
  <c r="M13" i="89"/>
  <c r="M13" i="87"/>
  <c r="M13" i="88"/>
  <c r="M13" i="90"/>
  <c r="S13" i="112"/>
  <c r="S13" i="89"/>
  <c r="S13" i="88"/>
  <c r="S13" i="87"/>
  <c r="S13" i="90"/>
  <c r="Q10" i="112"/>
  <c r="Q10" i="89"/>
  <c r="Q10" i="87"/>
  <c r="Q10" i="88"/>
  <c r="Q10" i="90"/>
  <c r="P13" i="112"/>
  <c r="P13" i="89"/>
  <c r="P13" i="87"/>
  <c r="P13" i="88"/>
  <c r="P13" i="90"/>
  <c r="Q13" i="112"/>
  <c r="Q13" i="89"/>
  <c r="Q13" i="87"/>
  <c r="Q13" i="88"/>
  <c r="Q13" i="90"/>
  <c r="CT10" i="112"/>
  <c r="CT10" i="88"/>
  <c r="CT10" i="89"/>
  <c r="CT10" i="87"/>
  <c r="CT10" i="90"/>
  <c r="AA13" i="112"/>
  <c r="AA13" i="89"/>
  <c r="AA13" i="88"/>
  <c r="AA13" i="87"/>
  <c r="AA13" i="90"/>
  <c r="BS13" i="112"/>
  <c r="BS13" i="89"/>
  <c r="BS13" i="88"/>
  <c r="BS13" i="87"/>
  <c r="BS13" i="90"/>
  <c r="CM13" i="112"/>
  <c r="CM13" i="89"/>
  <c r="CM13" i="88"/>
  <c r="CM13" i="87"/>
  <c r="CM13" i="90"/>
  <c r="DF10" i="112"/>
  <c r="DF10" i="89"/>
  <c r="DF10" i="88"/>
  <c r="DF10" i="87"/>
  <c r="DF10" i="90"/>
  <c r="DN10" i="112"/>
  <c r="DN10" i="89"/>
  <c r="DN10" i="88"/>
  <c r="DN10" i="87"/>
  <c r="DN10" i="90"/>
  <c r="CU10" i="112"/>
  <c r="CU10" i="89"/>
  <c r="CU10" i="88"/>
  <c r="CU10" i="87"/>
  <c r="CU10" i="90"/>
  <c r="AR13" i="112"/>
  <c r="AR13" i="87"/>
  <c r="AR13" i="89"/>
  <c r="AR13" i="88"/>
  <c r="AR13" i="90"/>
  <c r="CY10" i="112"/>
  <c r="CY10" i="89"/>
  <c r="CY10" i="87"/>
  <c r="CY10" i="88"/>
  <c r="CY10" i="90"/>
  <c r="DG10" i="112"/>
  <c r="DG10" i="89"/>
  <c r="DG10" i="88"/>
  <c r="DG10" i="87"/>
  <c r="DG10" i="90"/>
  <c r="DO10" i="112"/>
  <c r="DO10" i="89"/>
  <c r="DO10" i="88"/>
  <c r="DO10" i="87"/>
  <c r="DO10" i="90"/>
  <c r="Y10" i="112"/>
  <c r="Y10" i="89"/>
  <c r="Y10" i="87"/>
  <c r="Y10" i="88"/>
  <c r="Y10" i="90"/>
  <c r="AW10" i="112"/>
  <c r="AW10" i="89"/>
  <c r="AW10" i="87"/>
  <c r="AW10" i="88"/>
  <c r="AW10" i="90"/>
  <c r="BU10" i="112"/>
  <c r="BU10" i="89"/>
  <c r="BU10" i="88"/>
  <c r="BU10" i="87"/>
  <c r="BU10" i="90"/>
  <c r="AC13" i="112"/>
  <c r="AC13" i="89"/>
  <c r="AC13" i="87"/>
  <c r="AC13" i="88"/>
  <c r="AC13" i="90"/>
  <c r="AS13" i="112"/>
  <c r="AS13" i="89"/>
  <c r="AS13" i="87"/>
  <c r="AS13" i="88"/>
  <c r="AS13" i="90"/>
  <c r="BI13" i="112"/>
  <c r="BI13" i="89"/>
  <c r="BI13" i="88"/>
  <c r="BI13" i="87"/>
  <c r="BI13" i="90"/>
  <c r="BY13" i="112"/>
  <c r="BY13" i="89"/>
  <c r="BY13" i="88"/>
  <c r="BY13" i="87"/>
  <c r="BY13" i="90"/>
  <c r="CG13" i="112"/>
  <c r="CG13" i="89"/>
  <c r="CG13" i="88"/>
  <c r="CG13" i="87"/>
  <c r="CG13" i="90"/>
  <c r="CO13" i="112"/>
  <c r="CO13" i="89"/>
  <c r="CO13" i="88"/>
  <c r="CO13" i="87"/>
  <c r="CO13" i="90"/>
  <c r="CZ10" i="112"/>
  <c r="CZ10" i="89"/>
  <c r="CZ10" i="88"/>
  <c r="CZ10" i="87"/>
  <c r="CZ10" i="90"/>
  <c r="AD13" i="89"/>
  <c r="AD13" i="112"/>
  <c r="AD13" i="88"/>
  <c r="AD13" i="87"/>
  <c r="AD13" i="90"/>
  <c r="BZ13" i="89"/>
  <c r="BZ13" i="112"/>
  <c r="BZ13" i="88"/>
  <c r="BZ13" i="87"/>
  <c r="BZ13" i="90"/>
  <c r="BK12" i="81"/>
  <c r="CU12" i="69"/>
  <c r="CU12" i="18"/>
  <c r="CU12" i="141"/>
  <c r="CU12" i="145"/>
  <c r="BH15" i="145"/>
  <c r="CJ9" i="69"/>
  <c r="BX10" i="112"/>
  <c r="BX10" i="89"/>
  <c r="BX10" i="88"/>
  <c r="BX10" i="87"/>
  <c r="BX10" i="90"/>
  <c r="AS10" i="89"/>
  <c r="AS10" i="112"/>
  <c r="AS10" i="87"/>
  <c r="AS10" i="88"/>
  <c r="AS10" i="90"/>
  <c r="AI12" i="80"/>
  <c r="W13" i="112"/>
  <c r="W13" i="88"/>
  <c r="W13" i="89"/>
  <c r="W13" i="87"/>
  <c r="W13" i="90"/>
  <c r="BM9" i="98"/>
  <c r="BZ12" i="69"/>
  <c r="BN13" i="112"/>
  <c r="BN13" i="89"/>
  <c r="BN13" i="88"/>
  <c r="BN13" i="87"/>
  <c r="BN13" i="90"/>
  <c r="AM13" i="112"/>
  <c r="AM13" i="89"/>
  <c r="AM13" i="88"/>
  <c r="AM13" i="87"/>
  <c r="AM13" i="90"/>
  <c r="AC10" i="89"/>
  <c r="AC10" i="112"/>
  <c r="AC10" i="87"/>
  <c r="AC10" i="88"/>
  <c r="AC10" i="90"/>
  <c r="O10" i="112"/>
  <c r="O10" i="89"/>
  <c r="O10" i="88"/>
  <c r="O10" i="87"/>
  <c r="O10" i="90"/>
  <c r="H13" i="112"/>
  <c r="H13" i="89"/>
  <c r="H13" i="87"/>
  <c r="H13" i="88"/>
  <c r="H13" i="90"/>
  <c r="I13" i="112"/>
  <c r="I13" i="89"/>
  <c r="I13" i="87"/>
  <c r="I13" i="88"/>
  <c r="I13" i="90"/>
  <c r="N10" i="112"/>
  <c r="N10" i="89"/>
  <c r="N10" i="88"/>
  <c r="N10" i="87"/>
  <c r="N10" i="90"/>
  <c r="O13" i="112"/>
  <c r="O13" i="88"/>
  <c r="O13" i="89"/>
  <c r="O13" i="87"/>
  <c r="O13" i="90"/>
  <c r="U10" i="112"/>
  <c r="U10" i="89"/>
  <c r="U10" i="87"/>
  <c r="U10" i="88"/>
  <c r="U10" i="90"/>
  <c r="U13" i="112"/>
  <c r="U13" i="89"/>
  <c r="U13" i="87"/>
  <c r="U13" i="88"/>
  <c r="U13" i="90"/>
  <c r="C10" i="112"/>
  <c r="C10" i="89"/>
  <c r="C10" i="88"/>
  <c r="C10" i="87"/>
  <c r="C10" i="90"/>
  <c r="AA10" i="112"/>
  <c r="AA10" i="89"/>
  <c r="AA10" i="88"/>
  <c r="AA10" i="87"/>
  <c r="AA10" i="90"/>
  <c r="AI10" i="112"/>
  <c r="AI10" i="89"/>
  <c r="AI10" i="88"/>
  <c r="AI10" i="87"/>
  <c r="AI10" i="90"/>
  <c r="AQ10" i="112"/>
  <c r="AQ10" i="89"/>
  <c r="AQ10" i="88"/>
  <c r="AQ10" i="87"/>
  <c r="AQ10" i="90"/>
  <c r="AY10" i="112"/>
  <c r="AY10" i="89"/>
  <c r="AY10" i="88"/>
  <c r="AY10" i="87"/>
  <c r="AY10" i="90"/>
  <c r="BG10" i="112"/>
  <c r="BG10" i="89"/>
  <c r="BG10" i="88"/>
  <c r="BG10" i="87"/>
  <c r="BG10" i="90"/>
  <c r="BO10" i="112"/>
  <c r="BO10" i="89"/>
  <c r="BO10" i="87"/>
  <c r="BO10" i="88"/>
  <c r="BO10" i="90"/>
  <c r="BW10" i="112"/>
  <c r="BW10" i="89"/>
  <c r="BW10" i="88"/>
  <c r="BW10" i="87"/>
  <c r="BW10" i="90"/>
  <c r="CE10" i="112"/>
  <c r="CE10" i="89"/>
  <c r="CE10" i="88"/>
  <c r="CE10" i="87"/>
  <c r="CE10" i="90"/>
  <c r="CM10" i="112"/>
  <c r="CM10" i="89"/>
  <c r="CM10" i="88"/>
  <c r="CM10" i="87"/>
  <c r="CM10" i="90"/>
  <c r="C13" i="112"/>
  <c r="C13" i="89"/>
  <c r="C13" i="88"/>
  <c r="C13" i="87"/>
  <c r="C13" i="90"/>
  <c r="CE13" i="112"/>
  <c r="CE13" i="89"/>
  <c r="CE13" i="87"/>
  <c r="CE13" i="88"/>
  <c r="CE13" i="90"/>
  <c r="BD10" i="112"/>
  <c r="BD10" i="88"/>
  <c r="BD10" i="89"/>
  <c r="BD10" i="87"/>
  <c r="BD10" i="90"/>
  <c r="BP10" i="112"/>
  <c r="BP10" i="89"/>
  <c r="BP10" i="88"/>
  <c r="BP10" i="87"/>
  <c r="BP10" i="90"/>
  <c r="CJ10" i="112"/>
  <c r="CJ10" i="89"/>
  <c r="CJ10" i="88"/>
  <c r="CJ10" i="87"/>
  <c r="CJ10" i="90"/>
  <c r="AB13" i="112"/>
  <c r="AB13" i="89"/>
  <c r="AB13" i="87"/>
  <c r="AB13" i="88"/>
  <c r="AB13" i="90"/>
  <c r="AJ13" i="112"/>
  <c r="AJ13" i="89"/>
  <c r="AJ13" i="87"/>
  <c r="AJ13" i="88"/>
  <c r="AJ13" i="90"/>
  <c r="CB13" i="112"/>
  <c r="CB13" i="88"/>
  <c r="CB13" i="89"/>
  <c r="CB13" i="87"/>
  <c r="CB13" i="90"/>
  <c r="CJ13" i="112"/>
  <c r="CJ13" i="88"/>
  <c r="CJ13" i="89"/>
  <c r="CJ13" i="87"/>
  <c r="CJ13" i="90"/>
  <c r="AG10" i="112"/>
  <c r="AG10" i="89"/>
  <c r="AG10" i="87"/>
  <c r="AG10" i="88"/>
  <c r="AG10" i="90"/>
  <c r="BE10" i="112"/>
  <c r="BE10" i="89"/>
  <c r="BE10" i="88"/>
  <c r="BE10" i="87"/>
  <c r="BE10" i="90"/>
  <c r="BY10" i="112"/>
  <c r="BY10" i="89"/>
  <c r="BY10" i="88"/>
  <c r="BY10" i="87"/>
  <c r="BY10" i="90"/>
  <c r="CG10" i="112"/>
  <c r="CG10" i="89"/>
  <c r="CG10" i="88"/>
  <c r="CG10" i="87"/>
  <c r="CG10" i="90"/>
  <c r="CO10" i="112"/>
  <c r="CO10" i="89"/>
  <c r="CO10" i="87"/>
  <c r="CO10" i="88"/>
  <c r="CO10" i="90"/>
  <c r="AG13" i="112"/>
  <c r="AG13" i="89"/>
  <c r="AG13" i="87"/>
  <c r="AG13" i="88"/>
  <c r="AG13" i="90"/>
  <c r="AW13" i="112"/>
  <c r="AW13" i="89"/>
  <c r="AW13" i="87"/>
  <c r="AW13" i="88"/>
  <c r="AW13" i="90"/>
  <c r="BM13" i="112"/>
  <c r="BM13" i="89"/>
  <c r="BM13" i="87"/>
  <c r="BM13" i="88"/>
  <c r="BM13" i="90"/>
  <c r="AL13" i="112"/>
  <c r="AL13" i="89"/>
  <c r="AL13" i="88"/>
  <c r="AL13" i="87"/>
  <c r="AL13" i="90"/>
  <c r="AT13" i="112"/>
  <c r="AT13" i="89"/>
  <c r="AT13" i="88"/>
  <c r="AT13" i="87"/>
  <c r="AT13" i="90"/>
  <c r="BB13" i="112"/>
  <c r="BB13" i="89"/>
  <c r="BB13" i="88"/>
  <c r="BB13" i="87"/>
  <c r="BB13" i="90"/>
  <c r="BJ13" i="88"/>
  <c r="BJ13" i="112"/>
  <c r="BJ13" i="89"/>
  <c r="BJ13" i="87"/>
  <c r="BJ13" i="90"/>
  <c r="BV13" i="89"/>
  <c r="BV13" i="112"/>
  <c r="BV13" i="88"/>
  <c r="BV13" i="87"/>
  <c r="BV13" i="90"/>
  <c r="CL13" i="89"/>
  <c r="CL13" i="112"/>
  <c r="CL13" i="88"/>
  <c r="CL13" i="87"/>
  <c r="CL13" i="90"/>
  <c r="BK12" i="142"/>
  <c r="CU12" i="98"/>
  <c r="CU12" i="72"/>
  <c r="CU12" i="142"/>
  <c r="CU11" i="83"/>
  <c r="CU11" i="96" s="1"/>
  <c r="BH15" i="80"/>
  <c r="AU12" i="69"/>
  <c r="AI13" i="112"/>
  <c r="AI13" i="89"/>
  <c r="AI13" i="88"/>
  <c r="AI13" i="87"/>
  <c r="AI13" i="90"/>
  <c r="DA10" i="112"/>
  <c r="DA10" i="89"/>
  <c r="DA10" i="88"/>
  <c r="DA10" i="87"/>
  <c r="DA10" i="90"/>
  <c r="DQ9" i="69"/>
  <c r="DE10" i="112"/>
  <c r="DE10" i="89"/>
  <c r="DE10" i="88"/>
  <c r="DE10" i="87"/>
  <c r="DE10" i="90"/>
  <c r="BG13" i="112"/>
  <c r="BG13" i="88"/>
  <c r="BG13" i="89"/>
  <c r="BG13" i="87"/>
  <c r="BG13" i="90"/>
  <c r="N13" i="112"/>
  <c r="N13" i="89"/>
  <c r="N13" i="88"/>
  <c r="N13" i="87"/>
  <c r="N13" i="90"/>
  <c r="L10" i="112"/>
  <c r="L10" i="89"/>
  <c r="L10" i="87"/>
  <c r="L10" i="88"/>
  <c r="L10" i="90"/>
  <c r="CA18" i="98"/>
  <c r="CA18" i="80"/>
  <c r="HO23" i="69"/>
  <c r="HO23" i="80"/>
  <c r="BE9" i="80"/>
  <c r="BE9" i="69"/>
  <c r="R27" i="80"/>
  <c r="S26" i="98"/>
  <c r="S26" i="75"/>
  <c r="S26" i="143"/>
  <c r="S25" i="83"/>
  <c r="S25" i="96" s="1"/>
  <c r="R27" i="71"/>
  <c r="R27" i="141"/>
  <c r="R26" i="83"/>
  <c r="R26" i="96" s="1"/>
  <c r="R28" i="3"/>
  <c r="BZ27" i="98"/>
  <c r="DY9" i="80"/>
  <c r="BZ27" i="69"/>
  <c r="HO23" i="98"/>
  <c r="HO23" i="81"/>
  <c r="HO23" i="142"/>
  <c r="DY9" i="72"/>
  <c r="DY9" i="141"/>
  <c r="DY9" i="145"/>
  <c r="BE9" i="18"/>
  <c r="BE9" i="142"/>
  <c r="BE9" i="145"/>
  <c r="BZ27" i="81"/>
  <c r="BZ27" i="75"/>
  <c r="BZ27" i="145"/>
  <c r="AM26" i="98"/>
  <c r="AM26" i="71"/>
  <c r="AM26" i="99"/>
  <c r="AM26" i="142"/>
  <c r="F21" i="80"/>
  <c r="F21" i="72"/>
  <c r="F21" i="75"/>
  <c r="F21" i="145"/>
  <c r="BK12" i="71"/>
  <c r="BK12" i="18"/>
  <c r="BK12" i="143"/>
  <c r="BH15" i="98"/>
  <c r="BH15" i="99"/>
  <c r="BH15" i="142"/>
  <c r="BH14" i="83"/>
  <c r="BH14" i="96" s="1"/>
  <c r="CI18" i="98"/>
  <c r="CI18" i="80"/>
  <c r="S26" i="69"/>
  <c r="S26" i="71"/>
  <c r="S26" i="81"/>
  <c r="S26" i="142"/>
  <c r="S27" i="3"/>
  <c r="R27" i="72"/>
  <c r="R27" i="99"/>
  <c r="R27" i="142"/>
  <c r="HO23" i="71"/>
  <c r="HO23" i="99"/>
  <c r="HO23" i="143"/>
  <c r="DY9" i="98"/>
  <c r="DY9" i="99"/>
  <c r="DY9" i="142"/>
  <c r="DY8" i="83"/>
  <c r="DY8" i="96" s="1"/>
  <c r="BE9" i="72"/>
  <c r="BE9" i="75"/>
  <c r="BE8" i="83"/>
  <c r="BE8" i="96" s="1"/>
  <c r="BZ27" i="72"/>
  <c r="BZ27" i="143"/>
  <c r="BZ27" i="144"/>
  <c r="AZ15" i="69"/>
  <c r="AM27" i="3"/>
  <c r="AM26" i="18"/>
  <c r="AM26" i="75"/>
  <c r="AM26" i="144"/>
  <c r="F21" i="98"/>
  <c r="F21" i="81"/>
  <c r="F21" i="141"/>
  <c r="F20" i="83"/>
  <c r="F20" i="96" s="1"/>
  <c r="BK12" i="80"/>
  <c r="BK12" i="72"/>
  <c r="BK12" i="99"/>
  <c r="BK12" i="144"/>
  <c r="BH15" i="71"/>
  <c r="BH15" i="81"/>
  <c r="BH15" i="143"/>
  <c r="AU18" i="98"/>
  <c r="AU18" i="69"/>
  <c r="DF18" i="80"/>
  <c r="DF18" i="69"/>
  <c r="R27" i="69"/>
  <c r="S26" i="18"/>
  <c r="S26" i="99"/>
  <c r="S26" i="144"/>
  <c r="R27" i="18"/>
  <c r="R27" i="75"/>
  <c r="HO23" i="18"/>
  <c r="HO23" i="141"/>
  <c r="HO23" i="144"/>
  <c r="DY9" i="71"/>
  <c r="DY9" i="81"/>
  <c r="DY9" i="143"/>
  <c r="BE9" i="71"/>
  <c r="BE9" i="141"/>
  <c r="BE9" i="143"/>
  <c r="BZ27" i="18"/>
  <c r="BZ27" i="141"/>
  <c r="BZ26" i="83"/>
  <c r="BZ26" i="96" s="1"/>
  <c r="AM26" i="69"/>
  <c r="AM26" i="72"/>
  <c r="AM26" i="143"/>
  <c r="F21" i="71"/>
  <c r="F21" i="142"/>
  <c r="F21" i="143"/>
  <c r="F22" i="3"/>
  <c r="F21" i="83" s="1"/>
  <c r="F21" i="96" s="1"/>
  <c r="BK12" i="69"/>
  <c r="BK12" i="141"/>
  <c r="BK12" i="75"/>
  <c r="BH15" i="69"/>
  <c r="BH15" i="18"/>
  <c r="BH15" i="75"/>
  <c r="BG18" i="98"/>
  <c r="BG18" i="69"/>
  <c r="DG22" i="3"/>
  <c r="DG21" i="80"/>
  <c r="GJ12" i="145"/>
  <c r="GJ12" i="144"/>
  <c r="GJ12" i="143"/>
  <c r="GJ12" i="142"/>
  <c r="GJ12" i="141"/>
  <c r="GJ12" i="75"/>
  <c r="GJ12" i="99"/>
  <c r="GJ12" i="81"/>
  <c r="GJ12" i="72"/>
  <c r="GJ12" i="18"/>
  <c r="GJ12" i="71"/>
  <c r="GJ12" i="98"/>
  <c r="GJ12" i="80"/>
  <c r="GJ12" i="69"/>
  <c r="GZ12" i="145"/>
  <c r="GZ12" i="144"/>
  <c r="GZ12" i="142"/>
  <c r="GZ12" i="143"/>
  <c r="GZ12" i="141"/>
  <c r="GZ12" i="75"/>
  <c r="GZ12" i="72"/>
  <c r="GZ12" i="99"/>
  <c r="GZ12" i="81"/>
  <c r="GZ12" i="18"/>
  <c r="GZ12" i="71"/>
  <c r="GZ12" i="98"/>
  <c r="GZ12" i="80"/>
  <c r="GZ12" i="69"/>
  <c r="DD11" i="83"/>
  <c r="DD11" i="96" s="1"/>
  <c r="DD12" i="145"/>
  <c r="DD12" i="144"/>
  <c r="DD12" i="143"/>
  <c r="DD12" i="75"/>
  <c r="DD12" i="142"/>
  <c r="DD12" i="141"/>
  <c r="DD12" i="81"/>
  <c r="DD12" i="99"/>
  <c r="DD12" i="72"/>
  <c r="DD12" i="18"/>
  <c r="DD12" i="71"/>
  <c r="DD12" i="98"/>
  <c r="DD12" i="80"/>
  <c r="DD12" i="69"/>
  <c r="AQ11" i="83"/>
  <c r="AQ11" i="96" s="1"/>
  <c r="AQ12" i="145"/>
  <c r="AQ12" i="144"/>
  <c r="AQ12" i="143"/>
  <c r="AQ12" i="142"/>
  <c r="AQ12" i="75"/>
  <c r="AQ12" i="141"/>
  <c r="AQ12" i="18"/>
  <c r="AQ12" i="81"/>
  <c r="AQ12" i="99"/>
  <c r="AQ12" i="72"/>
  <c r="AQ12" i="71"/>
  <c r="AQ12" i="98"/>
  <c r="AQ12" i="69"/>
  <c r="AQ12" i="80"/>
  <c r="BC11" i="83"/>
  <c r="BC11" i="96" s="1"/>
  <c r="BC12" i="145"/>
  <c r="BC12" i="144"/>
  <c r="BC12" i="143"/>
  <c r="BC12" i="142"/>
  <c r="BC12" i="141"/>
  <c r="BC12" i="81"/>
  <c r="BC12" i="18"/>
  <c r="BC12" i="75"/>
  <c r="BC12" i="99"/>
  <c r="BC12" i="72"/>
  <c r="BC12" i="71"/>
  <c r="BC12" i="98"/>
  <c r="BC12" i="69"/>
  <c r="BC12" i="80"/>
  <c r="BO11" i="83"/>
  <c r="BO11" i="96" s="1"/>
  <c r="BO12" i="145"/>
  <c r="BO12" i="144"/>
  <c r="BO12" i="142"/>
  <c r="BO12" i="141"/>
  <c r="BO12" i="143"/>
  <c r="BO12" i="75"/>
  <c r="BO12" i="99"/>
  <c r="BO12" i="18"/>
  <c r="BO12" i="81"/>
  <c r="BO12" i="72"/>
  <c r="BO12" i="71"/>
  <c r="BO12" i="98"/>
  <c r="BO12" i="69"/>
  <c r="BO12" i="80"/>
  <c r="CA11" i="83"/>
  <c r="CA11" i="96" s="1"/>
  <c r="CA12" i="145"/>
  <c r="CA12" i="144"/>
  <c r="CA12" i="143"/>
  <c r="CA12" i="142"/>
  <c r="CA12" i="75"/>
  <c r="CA12" i="141"/>
  <c r="CA12" i="99"/>
  <c r="CA12" i="18"/>
  <c r="CA12" i="81"/>
  <c r="CA12" i="72"/>
  <c r="CA12" i="71"/>
  <c r="CA12" i="98"/>
  <c r="CA12" i="69"/>
  <c r="CA12" i="80"/>
  <c r="BL11" i="83"/>
  <c r="BL11" i="96" s="1"/>
  <c r="BL12" i="145"/>
  <c r="BL12" i="143"/>
  <c r="BL12" i="141"/>
  <c r="BL12" i="75"/>
  <c r="BL12" i="99"/>
  <c r="BL12" i="81"/>
  <c r="BL12" i="142"/>
  <c r="BL12" i="72"/>
  <c r="BL12" i="144"/>
  <c r="BL12" i="18"/>
  <c r="BL12" i="71"/>
  <c r="BL12" i="98"/>
  <c r="BL12" i="80"/>
  <c r="BL12" i="69"/>
  <c r="AH17" i="83"/>
  <c r="AH17" i="96" s="1"/>
  <c r="AH18" i="145"/>
  <c r="AH18" i="144"/>
  <c r="AH18" i="143"/>
  <c r="AH18" i="142"/>
  <c r="AH18" i="141"/>
  <c r="AH18" i="75"/>
  <c r="AH18" i="99"/>
  <c r="AH18" i="81"/>
  <c r="AH18" i="72"/>
  <c r="AH18" i="18"/>
  <c r="AH18" i="71"/>
  <c r="AH18" i="98"/>
  <c r="AH18" i="80"/>
  <c r="AH18" i="69"/>
  <c r="AX17" i="83"/>
  <c r="AX17" i="96" s="1"/>
  <c r="AX18" i="145"/>
  <c r="AX18" i="144"/>
  <c r="AX18" i="143"/>
  <c r="AX18" i="142"/>
  <c r="AX18" i="141"/>
  <c r="AX18" i="75"/>
  <c r="AX18" i="99"/>
  <c r="AX18" i="81"/>
  <c r="AX18" i="72"/>
  <c r="AX18" i="18"/>
  <c r="AX18" i="71"/>
  <c r="AX18" i="98"/>
  <c r="AX18" i="80"/>
  <c r="AX18" i="69"/>
  <c r="BN17" i="83"/>
  <c r="BN17" i="96" s="1"/>
  <c r="BN18" i="145"/>
  <c r="BN18" i="144"/>
  <c r="BN18" i="143"/>
  <c r="BN18" i="142"/>
  <c r="BN18" i="141"/>
  <c r="BN18" i="75"/>
  <c r="BN18" i="99"/>
  <c r="BN18" i="81"/>
  <c r="BN18" i="18"/>
  <c r="BN18" i="72"/>
  <c r="BN18" i="71"/>
  <c r="BN18" i="98"/>
  <c r="BN18" i="80"/>
  <c r="BN18" i="69"/>
  <c r="CD17" i="83"/>
  <c r="CD17" i="96" s="1"/>
  <c r="CD18" i="145"/>
  <c r="CD18" i="144"/>
  <c r="CD18" i="143"/>
  <c r="CD18" i="142"/>
  <c r="CD18" i="141"/>
  <c r="CD18" i="75"/>
  <c r="CD18" i="99"/>
  <c r="CD18" i="81"/>
  <c r="CD18" i="18"/>
  <c r="CD18" i="72"/>
  <c r="CD18" i="71"/>
  <c r="CD18" i="98"/>
  <c r="CD18" i="80"/>
  <c r="CD18" i="69"/>
  <c r="AR22" i="3"/>
  <c r="AR20" i="83"/>
  <c r="AR20" i="96" s="1"/>
  <c r="AR21" i="145"/>
  <c r="AR21" i="144"/>
  <c r="AR21" i="143"/>
  <c r="AR21" i="142"/>
  <c r="AR21" i="141"/>
  <c r="AR21" i="75"/>
  <c r="AR21" i="81"/>
  <c r="AR21" i="99"/>
  <c r="AR21" i="72"/>
  <c r="AR21" i="18"/>
  <c r="AR21" i="71"/>
  <c r="AR21" i="98"/>
  <c r="AR21" i="80"/>
  <c r="AR21" i="69"/>
  <c r="BH22" i="3"/>
  <c r="BH20" i="83"/>
  <c r="BH20" i="96" s="1"/>
  <c r="BH21" i="145"/>
  <c r="BH21" i="144"/>
  <c r="BH21" i="143"/>
  <c r="BH21" i="142"/>
  <c r="BH21" i="141"/>
  <c r="BH21" i="75"/>
  <c r="BH21" i="81"/>
  <c r="BH21" i="99"/>
  <c r="BH21" i="72"/>
  <c r="BH21" i="18"/>
  <c r="BH21" i="71"/>
  <c r="BH21" i="98"/>
  <c r="BH21" i="80"/>
  <c r="BH21" i="69"/>
  <c r="BX22" i="3"/>
  <c r="BX20" i="83"/>
  <c r="BX20" i="96" s="1"/>
  <c r="BX21" i="145"/>
  <c r="BX21" i="144"/>
  <c r="BX21" i="143"/>
  <c r="BX21" i="142"/>
  <c r="BX21" i="141"/>
  <c r="BX21" i="75"/>
  <c r="BX21" i="81"/>
  <c r="BX21" i="99"/>
  <c r="BX21" i="72"/>
  <c r="BX21" i="18"/>
  <c r="BX21" i="71"/>
  <c r="BX21" i="98"/>
  <c r="BX21" i="80"/>
  <c r="BX21" i="69"/>
  <c r="AK23" i="3"/>
  <c r="AK21" i="83"/>
  <c r="AK21" i="96" s="1"/>
  <c r="AK22" i="145"/>
  <c r="AK22" i="144"/>
  <c r="AK22" i="143"/>
  <c r="AK22" i="141"/>
  <c r="AK22" i="75"/>
  <c r="AK22" i="99"/>
  <c r="AK22" i="142"/>
  <c r="AK22" i="81"/>
  <c r="AK22" i="72"/>
  <c r="AK22" i="18"/>
  <c r="AK22" i="71"/>
  <c r="AK22" i="98"/>
  <c r="AK22" i="80"/>
  <c r="AK22" i="69"/>
  <c r="CC23" i="3"/>
  <c r="CC21" i="83"/>
  <c r="CC21" i="96" s="1"/>
  <c r="CC22" i="145"/>
  <c r="CC22" i="143"/>
  <c r="CC22" i="144"/>
  <c r="CC22" i="141"/>
  <c r="CC22" i="142"/>
  <c r="CC22" i="99"/>
  <c r="CC22" i="81"/>
  <c r="CC22" i="75"/>
  <c r="CC22" i="18"/>
  <c r="CC22" i="72"/>
  <c r="CC22" i="71"/>
  <c r="CC22" i="98"/>
  <c r="CC22" i="69"/>
  <c r="CC22" i="80"/>
  <c r="CX23" i="3"/>
  <c r="CX21" i="83"/>
  <c r="CX21" i="96" s="1"/>
  <c r="CX22" i="144"/>
  <c r="CX22" i="145"/>
  <c r="CX22" i="142"/>
  <c r="CX22" i="141"/>
  <c r="CX22" i="143"/>
  <c r="CX22" i="75"/>
  <c r="CX22" i="99"/>
  <c r="CX22" i="81"/>
  <c r="CX22" i="18"/>
  <c r="CX22" i="72"/>
  <c r="CX22" i="71"/>
  <c r="CX22" i="98"/>
  <c r="CX22" i="69"/>
  <c r="CX22" i="80"/>
  <c r="AR27" i="3"/>
  <c r="AR25" i="83"/>
  <c r="AR25" i="96" s="1"/>
  <c r="AR26" i="145"/>
  <c r="AR26" i="144"/>
  <c r="AR26" i="143"/>
  <c r="AR26" i="142"/>
  <c r="AR26" i="141"/>
  <c r="AR26" i="75"/>
  <c r="AR26" i="99"/>
  <c r="AR26" i="72"/>
  <c r="AR26" i="81"/>
  <c r="AR26" i="18"/>
  <c r="AR26" i="71"/>
  <c r="AR26" i="98"/>
  <c r="AR26" i="80"/>
  <c r="AR26" i="69"/>
  <c r="BH27" i="3"/>
  <c r="BH25" i="83"/>
  <c r="BH25" i="96" s="1"/>
  <c r="BH26" i="145"/>
  <c r="BH26" i="144"/>
  <c r="BH26" i="143"/>
  <c r="BH26" i="142"/>
  <c r="BH26" i="141"/>
  <c r="BH26" i="75"/>
  <c r="BH26" i="99"/>
  <c r="BH26" i="72"/>
  <c r="BH26" i="18"/>
  <c r="BH26" i="81"/>
  <c r="BH26" i="71"/>
  <c r="BH26" i="98"/>
  <c r="BH26" i="80"/>
  <c r="BH26" i="69"/>
  <c r="BX27" i="3"/>
  <c r="BX25" i="83"/>
  <c r="BX25" i="96" s="1"/>
  <c r="BX26" i="145"/>
  <c r="BX26" i="144"/>
  <c r="BX26" i="143"/>
  <c r="BX26" i="142"/>
  <c r="BX26" i="141"/>
  <c r="BX26" i="75"/>
  <c r="BX26" i="99"/>
  <c r="BX26" i="72"/>
  <c r="BX26" i="18"/>
  <c r="BX26" i="81"/>
  <c r="BX26" i="71"/>
  <c r="BX26" i="98"/>
  <c r="BX26" i="80"/>
  <c r="BX26" i="69"/>
  <c r="AH28" i="3"/>
  <c r="AH26" i="83"/>
  <c r="AH26" i="96" s="1"/>
  <c r="AH27" i="144"/>
  <c r="AH27" i="145"/>
  <c r="AH27" i="143"/>
  <c r="AH27" i="142"/>
  <c r="AH27" i="141"/>
  <c r="AH27" i="99"/>
  <c r="AH27" i="75"/>
  <c r="AH27" i="72"/>
  <c r="AH27" i="81"/>
  <c r="AH27" i="18"/>
  <c r="AH27" i="71"/>
  <c r="AH27" i="98"/>
  <c r="AH27" i="80"/>
  <c r="AH27" i="69"/>
  <c r="D9" i="106"/>
  <c r="D9" i="105"/>
  <c r="D9" i="103"/>
  <c r="D9" i="107"/>
  <c r="D9" i="78"/>
  <c r="D8" i="83"/>
  <c r="D8" i="96" s="1"/>
  <c r="D9" i="145"/>
  <c r="D9" i="144"/>
  <c r="D9" i="143"/>
  <c r="D9" i="75"/>
  <c r="D9" i="142"/>
  <c r="D9" i="141"/>
  <c r="D9" i="81"/>
  <c r="D9" i="99"/>
  <c r="D9" i="72"/>
  <c r="D9" i="18"/>
  <c r="D9" i="71"/>
  <c r="D9" i="98"/>
  <c r="D9" i="80"/>
  <c r="D9" i="69"/>
  <c r="J23" i="3"/>
  <c r="J22" i="144"/>
  <c r="J22" i="145"/>
  <c r="J21" i="83"/>
  <c r="J21" i="96" s="1"/>
  <c r="J22" i="142"/>
  <c r="J22" i="99"/>
  <c r="J22" i="143"/>
  <c r="J22" i="141"/>
  <c r="J22" i="81"/>
  <c r="J22" i="75"/>
  <c r="J22" i="72"/>
  <c r="J22" i="18"/>
  <c r="J22" i="71"/>
  <c r="J22" i="98"/>
  <c r="J22" i="80"/>
  <c r="J22" i="69"/>
  <c r="I27" i="3"/>
  <c r="I25" i="83"/>
  <c r="I25" i="96" s="1"/>
  <c r="I26" i="145"/>
  <c r="I26" i="144"/>
  <c r="I26" i="143"/>
  <c r="I26" i="75"/>
  <c r="I26" i="142"/>
  <c r="I26" i="141"/>
  <c r="I26" i="99"/>
  <c r="I26" i="72"/>
  <c r="I26" i="81"/>
  <c r="I26" i="18"/>
  <c r="I26" i="71"/>
  <c r="I26" i="98"/>
  <c r="I26" i="80"/>
  <c r="I26" i="69"/>
  <c r="DR8" i="83"/>
  <c r="DR8" i="96" s="1"/>
  <c r="DR9" i="144"/>
  <c r="DR9" i="143"/>
  <c r="DR9" i="145"/>
  <c r="DR9" i="141"/>
  <c r="DR9" i="75"/>
  <c r="DR9" i="142"/>
  <c r="DR9" i="81"/>
  <c r="DR9" i="99"/>
  <c r="DR9" i="72"/>
  <c r="DR9" i="18"/>
  <c r="DR9" i="71"/>
  <c r="DR9" i="98"/>
  <c r="DR9" i="69"/>
  <c r="DR9" i="80"/>
  <c r="DZ8" i="83"/>
  <c r="DZ8" i="96" s="1"/>
  <c r="DZ9" i="145"/>
  <c r="DZ9" i="143"/>
  <c r="DZ9" i="144"/>
  <c r="DZ9" i="142"/>
  <c r="DZ9" i="141"/>
  <c r="DZ9" i="75"/>
  <c r="DZ9" i="72"/>
  <c r="DZ9" i="99"/>
  <c r="DZ9" i="81"/>
  <c r="DZ9" i="18"/>
  <c r="DZ9" i="71"/>
  <c r="DZ9" i="98"/>
  <c r="DZ9" i="69"/>
  <c r="DZ9" i="80"/>
  <c r="DC8" i="83"/>
  <c r="DC8" i="96" s="1"/>
  <c r="DC9" i="145"/>
  <c r="DC9" i="144"/>
  <c r="DC9" i="143"/>
  <c r="DC9" i="142"/>
  <c r="DC9" i="141"/>
  <c r="DC9" i="99"/>
  <c r="DC9" i="75"/>
  <c r="DC9" i="72"/>
  <c r="DC9" i="81"/>
  <c r="DC9" i="18"/>
  <c r="DC9" i="71"/>
  <c r="DC9" i="98"/>
  <c r="DC9" i="69"/>
  <c r="DC9" i="80"/>
  <c r="DF27" i="3"/>
  <c r="DF25" i="83"/>
  <c r="DF25" i="96" s="1"/>
  <c r="DF26" i="145"/>
  <c r="DF26" i="144"/>
  <c r="DF26" i="143"/>
  <c r="DF26" i="141"/>
  <c r="DF26" i="75"/>
  <c r="DF26" i="142"/>
  <c r="DF26" i="99"/>
  <c r="DF26" i="72"/>
  <c r="DF26" i="18"/>
  <c r="DF26" i="81"/>
  <c r="DF26" i="71"/>
  <c r="DF26" i="98"/>
  <c r="DF26" i="80"/>
  <c r="DF26" i="69"/>
  <c r="AN11" i="83"/>
  <c r="AN11" i="96" s="1"/>
  <c r="AN12" i="145"/>
  <c r="AN12" i="143"/>
  <c r="AN12" i="141"/>
  <c r="AN12" i="75"/>
  <c r="AN12" i="144"/>
  <c r="AN12" i="142"/>
  <c r="AN12" i="99"/>
  <c r="AN12" i="81"/>
  <c r="AN12" i="72"/>
  <c r="AN12" i="18"/>
  <c r="AN12" i="71"/>
  <c r="AN12" i="98"/>
  <c r="AN12" i="80"/>
  <c r="AN12" i="69"/>
  <c r="AV11" i="83"/>
  <c r="AV11" i="96" s="1"/>
  <c r="AV12" i="145"/>
  <c r="AV12" i="144"/>
  <c r="AV12" i="143"/>
  <c r="AV12" i="141"/>
  <c r="AV12" i="75"/>
  <c r="AV12" i="99"/>
  <c r="AV12" i="81"/>
  <c r="AV12" i="142"/>
  <c r="AV12" i="72"/>
  <c r="AV12" i="18"/>
  <c r="AV12" i="71"/>
  <c r="AV12" i="98"/>
  <c r="AV12" i="69"/>
  <c r="AV12" i="80"/>
  <c r="CN11" i="83"/>
  <c r="CN11" i="96" s="1"/>
  <c r="CN12" i="145"/>
  <c r="CN12" i="144"/>
  <c r="CN12" i="143"/>
  <c r="CN12" i="75"/>
  <c r="CN12" i="142"/>
  <c r="CN12" i="141"/>
  <c r="CN12" i="99"/>
  <c r="CN12" i="81"/>
  <c r="CN12" i="72"/>
  <c r="CN12" i="18"/>
  <c r="CN12" i="71"/>
  <c r="CN12" i="98"/>
  <c r="CN12" i="80"/>
  <c r="CN12" i="69"/>
  <c r="CV11" i="83"/>
  <c r="CV11" i="96" s="1"/>
  <c r="CV12" i="144"/>
  <c r="CV12" i="145"/>
  <c r="CV12" i="143"/>
  <c r="CV12" i="142"/>
  <c r="CV12" i="75"/>
  <c r="CV12" i="141"/>
  <c r="CV12" i="81"/>
  <c r="CV12" i="99"/>
  <c r="CV12" i="72"/>
  <c r="CV12" i="18"/>
  <c r="CV12" i="71"/>
  <c r="CV12" i="98"/>
  <c r="CV12" i="80"/>
  <c r="CV12" i="69"/>
  <c r="AI17" i="83"/>
  <c r="AI17" i="96" s="1"/>
  <c r="AI18" i="145"/>
  <c r="AI18" i="144"/>
  <c r="AI18" i="143"/>
  <c r="AI18" i="142"/>
  <c r="AI18" i="141"/>
  <c r="AI18" i="99"/>
  <c r="AI18" i="18"/>
  <c r="AI18" i="75"/>
  <c r="AI18" i="81"/>
  <c r="AI18" i="72"/>
  <c r="AI18" i="71"/>
  <c r="AI18" i="98"/>
  <c r="AI18" i="80"/>
  <c r="AI18" i="69"/>
  <c r="BC17" i="83"/>
  <c r="BC17" i="96" s="1"/>
  <c r="BC18" i="145"/>
  <c r="BC18" i="144"/>
  <c r="BC18" i="143"/>
  <c r="BC18" i="142"/>
  <c r="BC18" i="75"/>
  <c r="BC18" i="141"/>
  <c r="BC18" i="81"/>
  <c r="BC18" i="18"/>
  <c r="BC18" i="99"/>
  <c r="BC18" i="72"/>
  <c r="BC18" i="71"/>
  <c r="BC18" i="98"/>
  <c r="BC18" i="80"/>
  <c r="BC18" i="69"/>
  <c r="BO17" i="83"/>
  <c r="BO17" i="96" s="1"/>
  <c r="BO18" i="145"/>
  <c r="BO18" i="144"/>
  <c r="BO18" i="143"/>
  <c r="BO18" i="142"/>
  <c r="BO18" i="141"/>
  <c r="BO18" i="99"/>
  <c r="BO18" i="18"/>
  <c r="BO18" i="75"/>
  <c r="BO18" i="81"/>
  <c r="BO18" i="72"/>
  <c r="BO18" i="71"/>
  <c r="BO18" i="98"/>
  <c r="BO18" i="80"/>
  <c r="BO18" i="69"/>
  <c r="CG23" i="3"/>
  <c r="CG21" i="83"/>
  <c r="CG21" i="96" s="1"/>
  <c r="CG22" i="145"/>
  <c r="CG22" i="144"/>
  <c r="CG22" i="143"/>
  <c r="CG22" i="141"/>
  <c r="CG22" i="75"/>
  <c r="CG22" i="99"/>
  <c r="CG22" i="142"/>
  <c r="CG22" i="81"/>
  <c r="CG22" i="18"/>
  <c r="CG22" i="72"/>
  <c r="CG22" i="71"/>
  <c r="CG22" i="98"/>
  <c r="CG22" i="69"/>
  <c r="CG22" i="80"/>
  <c r="AS27" i="3"/>
  <c r="AS25" i="83"/>
  <c r="AS25" i="96" s="1"/>
  <c r="AS26" i="145"/>
  <c r="AS26" i="144"/>
  <c r="AS26" i="143"/>
  <c r="AS26" i="75"/>
  <c r="AS26" i="142"/>
  <c r="AS26" i="141"/>
  <c r="AS26" i="99"/>
  <c r="AS26" i="72"/>
  <c r="AS26" i="81"/>
  <c r="AS26" i="18"/>
  <c r="AS26" i="71"/>
  <c r="AS26" i="98"/>
  <c r="AS26" i="80"/>
  <c r="AS26" i="69"/>
  <c r="BQ27" i="3"/>
  <c r="BQ25" i="83"/>
  <c r="BQ25" i="96" s="1"/>
  <c r="BQ26" i="145"/>
  <c r="BQ26" i="144"/>
  <c r="BQ26" i="143"/>
  <c r="BQ26" i="75"/>
  <c r="BQ26" i="142"/>
  <c r="BQ26" i="141"/>
  <c r="BQ26" i="72"/>
  <c r="BQ26" i="18"/>
  <c r="BQ26" i="81"/>
  <c r="BQ26" i="99"/>
  <c r="BQ26" i="71"/>
  <c r="BQ26" i="98"/>
  <c r="BQ26" i="80"/>
  <c r="BQ26" i="69"/>
  <c r="CW27" i="3"/>
  <c r="CW25" i="83"/>
  <c r="CW25" i="96" s="1"/>
  <c r="CW26" i="145"/>
  <c r="CW26" i="144"/>
  <c r="CW26" i="143"/>
  <c r="CW26" i="142"/>
  <c r="CW26" i="141"/>
  <c r="CW26" i="75"/>
  <c r="CW26" i="99"/>
  <c r="CW26" i="72"/>
  <c r="CW26" i="18"/>
  <c r="CW26" i="81"/>
  <c r="CW26" i="71"/>
  <c r="CW26" i="98"/>
  <c r="CW26" i="80"/>
  <c r="CW26" i="69"/>
  <c r="BU28" i="3"/>
  <c r="BU26" i="83"/>
  <c r="BU26" i="96" s="1"/>
  <c r="BU27" i="145"/>
  <c r="BU27" i="144"/>
  <c r="BU27" i="143"/>
  <c r="BU27" i="141"/>
  <c r="BU27" i="99"/>
  <c r="BU27" i="142"/>
  <c r="BU27" i="75"/>
  <c r="BU27" i="18"/>
  <c r="BU27" i="72"/>
  <c r="BU27" i="81"/>
  <c r="BU27" i="71"/>
  <c r="BU27" i="98"/>
  <c r="BU27" i="80"/>
  <c r="BU27" i="69"/>
  <c r="I17" i="83"/>
  <c r="I17" i="96" s="1"/>
  <c r="I18" i="145"/>
  <c r="I18" i="144"/>
  <c r="I18" i="142"/>
  <c r="I18" i="141"/>
  <c r="I18" i="75"/>
  <c r="I18" i="143"/>
  <c r="I18" i="99"/>
  <c r="I18" i="81"/>
  <c r="I18" i="72"/>
  <c r="I18" i="18"/>
  <c r="I18" i="71"/>
  <c r="I18" i="80"/>
  <c r="I18" i="69"/>
  <c r="I18" i="98"/>
  <c r="C22" i="3"/>
  <c r="C20" i="83"/>
  <c r="C20" i="96" s="1"/>
  <c r="C21" i="145"/>
  <c r="C21" i="144"/>
  <c r="C21" i="142"/>
  <c r="C21" i="141"/>
  <c r="C21" i="99"/>
  <c r="C21" i="143"/>
  <c r="C21" i="18"/>
  <c r="C21" i="81"/>
  <c r="C21" i="75"/>
  <c r="C21" i="72"/>
  <c r="C21" i="71"/>
  <c r="C21" i="80"/>
  <c r="C21" i="69"/>
  <c r="C21" i="98"/>
  <c r="F27" i="3"/>
  <c r="F25" i="83"/>
  <c r="F25" i="96" s="1"/>
  <c r="F26" i="145"/>
  <c r="F26" i="144"/>
  <c r="F26" i="143"/>
  <c r="F26" i="141"/>
  <c r="F26" i="75"/>
  <c r="F26" i="142"/>
  <c r="F26" i="99"/>
  <c r="F26" i="72"/>
  <c r="F26" i="81"/>
  <c r="F26" i="18"/>
  <c r="F26" i="71"/>
  <c r="F26" i="69"/>
  <c r="F26" i="98"/>
  <c r="F26" i="80"/>
  <c r="DK8" i="83"/>
  <c r="DK8" i="96" s="1"/>
  <c r="DK9" i="145"/>
  <c r="DK9" i="144"/>
  <c r="DK9" i="143"/>
  <c r="DK9" i="142"/>
  <c r="DK9" i="75"/>
  <c r="DK9" i="99"/>
  <c r="DK9" i="141"/>
  <c r="DK9" i="81"/>
  <c r="DK9" i="72"/>
  <c r="DK9" i="18"/>
  <c r="DK9" i="71"/>
  <c r="DK9" i="98"/>
  <c r="DK9" i="69"/>
  <c r="DK9" i="80"/>
  <c r="DS8" i="83"/>
  <c r="DS8" i="96" s="1"/>
  <c r="DS9" i="145"/>
  <c r="DS9" i="144"/>
  <c r="DS9" i="143"/>
  <c r="DS9" i="142"/>
  <c r="DS9" i="141"/>
  <c r="DS9" i="99"/>
  <c r="DS9" i="75"/>
  <c r="DS9" i="18"/>
  <c r="DS9" i="72"/>
  <c r="DS9" i="81"/>
  <c r="DS9" i="71"/>
  <c r="DS9" i="98"/>
  <c r="DS9" i="69"/>
  <c r="DS9" i="80"/>
  <c r="EA8" i="83"/>
  <c r="EA8" i="96" s="1"/>
  <c r="EA9" i="145"/>
  <c r="EA9" i="144"/>
  <c r="EA9" i="143"/>
  <c r="EA9" i="142"/>
  <c r="EA9" i="75"/>
  <c r="EA9" i="99"/>
  <c r="EA9" i="81"/>
  <c r="EA9" i="141"/>
  <c r="EA9" i="18"/>
  <c r="EA9" i="72"/>
  <c r="EA9" i="71"/>
  <c r="EA9" i="98"/>
  <c r="EA9" i="69"/>
  <c r="EA9" i="80"/>
  <c r="DC23" i="3"/>
  <c r="DC22" i="145"/>
  <c r="DC21" i="83"/>
  <c r="DC21" i="96" s="1"/>
  <c r="DC22" i="144"/>
  <c r="DC22" i="143"/>
  <c r="DC22" i="142"/>
  <c r="DC22" i="75"/>
  <c r="DC22" i="141"/>
  <c r="DC22" i="99"/>
  <c r="DC22" i="81"/>
  <c r="DC22" i="18"/>
  <c r="DC22" i="72"/>
  <c r="DC22" i="71"/>
  <c r="DC22" i="98"/>
  <c r="DC22" i="80"/>
  <c r="DC22" i="69"/>
  <c r="AK8" i="83"/>
  <c r="AK8" i="96" s="1"/>
  <c r="AK9" i="145"/>
  <c r="AK9" i="144"/>
  <c r="AK9" i="143"/>
  <c r="AK9" i="75"/>
  <c r="AK9" i="142"/>
  <c r="AK9" i="141"/>
  <c r="AK9" i="81"/>
  <c r="AK9" i="72"/>
  <c r="AK9" i="99"/>
  <c r="AK9" i="18"/>
  <c r="AK9" i="71"/>
  <c r="AK9" i="98"/>
  <c r="AK9" i="80"/>
  <c r="AK9" i="69"/>
  <c r="BI8" i="83"/>
  <c r="BI8" i="96" s="1"/>
  <c r="BI9" i="145"/>
  <c r="BI9" i="144"/>
  <c r="BI9" i="143"/>
  <c r="BI9" i="75"/>
  <c r="BI9" i="142"/>
  <c r="BI9" i="81"/>
  <c r="BI9" i="99"/>
  <c r="BI9" i="72"/>
  <c r="BI9" i="18"/>
  <c r="BI9" i="141"/>
  <c r="BI9" i="71"/>
  <c r="BI9" i="98"/>
  <c r="BI9" i="80"/>
  <c r="BI9" i="69"/>
  <c r="CG9" i="145"/>
  <c r="CG8" i="83"/>
  <c r="CG8" i="96" s="1"/>
  <c r="CG9" i="144"/>
  <c r="CG9" i="143"/>
  <c r="CG9" i="141"/>
  <c r="CG9" i="75"/>
  <c r="CG9" i="142"/>
  <c r="CG9" i="81"/>
  <c r="CG9" i="72"/>
  <c r="CG9" i="18"/>
  <c r="CG9" i="99"/>
  <c r="CG9" i="71"/>
  <c r="CG9" i="98"/>
  <c r="CG9" i="80"/>
  <c r="CG9" i="69"/>
  <c r="AO11" i="83"/>
  <c r="AO11" i="96" s="1"/>
  <c r="AO12" i="144"/>
  <c r="AO12" i="143"/>
  <c r="AO12" i="145"/>
  <c r="AO12" i="142"/>
  <c r="AO12" i="141"/>
  <c r="AO12" i="75"/>
  <c r="AO12" i="99"/>
  <c r="AO12" i="81"/>
  <c r="AO12" i="72"/>
  <c r="AO12" i="18"/>
  <c r="AO12" i="71"/>
  <c r="AO12" i="98"/>
  <c r="AO12" i="80"/>
  <c r="AO12" i="69"/>
  <c r="BE11" i="83"/>
  <c r="BE11" i="96" s="1"/>
  <c r="BE12" i="144"/>
  <c r="BE12" i="145"/>
  <c r="BE12" i="143"/>
  <c r="BE12" i="142"/>
  <c r="BE12" i="141"/>
  <c r="BE12" i="75"/>
  <c r="BE12" i="99"/>
  <c r="BE12" i="81"/>
  <c r="BE12" i="72"/>
  <c r="BE12" i="18"/>
  <c r="BE12" i="71"/>
  <c r="BE12" i="98"/>
  <c r="BE12" i="80"/>
  <c r="BE12" i="69"/>
  <c r="BU11" i="83"/>
  <c r="BU11" i="96" s="1"/>
  <c r="BU12" i="144"/>
  <c r="BU12" i="145"/>
  <c r="BU12" i="143"/>
  <c r="BU12" i="142"/>
  <c r="BU12" i="141"/>
  <c r="BU12" i="75"/>
  <c r="BU12" i="99"/>
  <c r="BU12" i="81"/>
  <c r="BU12" i="72"/>
  <c r="BU12" i="18"/>
  <c r="BU12" i="71"/>
  <c r="BU12" i="98"/>
  <c r="BU12" i="80"/>
  <c r="BU12" i="69"/>
  <c r="CK11" i="83"/>
  <c r="CK11" i="96" s="1"/>
  <c r="CK12" i="144"/>
  <c r="CK12" i="145"/>
  <c r="CK12" i="143"/>
  <c r="CK12" i="142"/>
  <c r="CK12" i="75"/>
  <c r="CK12" i="141"/>
  <c r="CK12" i="99"/>
  <c r="CK12" i="81"/>
  <c r="CK12" i="72"/>
  <c r="CK12" i="18"/>
  <c r="CK12" i="71"/>
  <c r="CK12" i="98"/>
  <c r="CK12" i="80"/>
  <c r="CK12" i="69"/>
  <c r="CS11" i="83"/>
  <c r="CS11" i="96" s="1"/>
  <c r="CS12" i="144"/>
  <c r="CS12" i="145"/>
  <c r="CS12" i="142"/>
  <c r="CS12" i="75"/>
  <c r="CS12" i="143"/>
  <c r="CS12" i="99"/>
  <c r="CS12" i="81"/>
  <c r="CS12" i="141"/>
  <c r="CS12" i="72"/>
  <c r="CS12" i="18"/>
  <c r="CS12" i="71"/>
  <c r="CS12" i="98"/>
  <c r="CS12" i="80"/>
  <c r="CS12" i="69"/>
  <c r="DA11" i="83"/>
  <c r="DA11" i="96" s="1"/>
  <c r="DA12" i="144"/>
  <c r="DA12" i="145"/>
  <c r="DA12" i="142"/>
  <c r="DA12" i="143"/>
  <c r="DA12" i="75"/>
  <c r="DA12" i="141"/>
  <c r="DA12" i="81"/>
  <c r="DA12" i="99"/>
  <c r="DA12" i="72"/>
  <c r="DA12" i="18"/>
  <c r="DA12" i="71"/>
  <c r="DA12" i="98"/>
  <c r="DA12" i="80"/>
  <c r="DA12" i="69"/>
  <c r="AS14" i="83"/>
  <c r="AS14" i="96" s="1"/>
  <c r="AS15" i="145"/>
  <c r="AS15" i="144"/>
  <c r="AS15" i="143"/>
  <c r="AS15" i="75"/>
  <c r="AS15" i="142"/>
  <c r="AS15" i="141"/>
  <c r="AS15" i="81"/>
  <c r="AS15" i="72"/>
  <c r="AS15" i="18"/>
  <c r="AS15" i="99"/>
  <c r="AS15" i="71"/>
  <c r="AS15" i="98"/>
  <c r="AS15" i="80"/>
  <c r="AS15" i="69"/>
  <c r="BM14" i="83"/>
  <c r="BM14" i="96" s="1"/>
  <c r="BM15" i="145"/>
  <c r="BM15" i="144"/>
  <c r="BM15" i="143"/>
  <c r="BM15" i="75"/>
  <c r="BM15" i="142"/>
  <c r="BM15" i="141"/>
  <c r="BM15" i="81"/>
  <c r="BM15" i="99"/>
  <c r="BM15" i="72"/>
  <c r="BM15" i="18"/>
  <c r="BM15" i="71"/>
  <c r="BM15" i="98"/>
  <c r="BM15" i="80"/>
  <c r="BM15" i="69"/>
  <c r="CC14" i="83"/>
  <c r="CC14" i="96" s="1"/>
  <c r="CC15" i="145"/>
  <c r="CC15" i="144"/>
  <c r="CC15" i="143"/>
  <c r="CC15" i="75"/>
  <c r="CC15" i="142"/>
  <c r="CC15" i="141"/>
  <c r="CC15" i="81"/>
  <c r="CC15" i="99"/>
  <c r="CC15" i="72"/>
  <c r="CC15" i="18"/>
  <c r="CC15" i="71"/>
  <c r="CC15" i="98"/>
  <c r="CC15" i="80"/>
  <c r="CC15" i="69"/>
  <c r="CO14" i="83"/>
  <c r="CO14" i="96" s="1"/>
  <c r="CO15" i="145"/>
  <c r="CO15" i="144"/>
  <c r="CO15" i="143"/>
  <c r="CO15" i="142"/>
  <c r="CO15" i="141"/>
  <c r="CO15" i="75"/>
  <c r="CO15" i="81"/>
  <c r="CO15" i="72"/>
  <c r="CO15" i="18"/>
  <c r="CO15" i="99"/>
  <c r="CO15" i="71"/>
  <c r="CO15" i="98"/>
  <c r="CO15" i="80"/>
  <c r="CO15" i="69"/>
  <c r="CW14" i="83"/>
  <c r="CW14" i="96" s="1"/>
  <c r="CW15" i="145"/>
  <c r="CW15" i="144"/>
  <c r="CW15" i="143"/>
  <c r="CW15" i="142"/>
  <c r="CW15" i="141"/>
  <c r="CW15" i="75"/>
  <c r="CW15" i="81"/>
  <c r="CW15" i="99"/>
  <c r="CW15" i="72"/>
  <c r="CW15" i="18"/>
  <c r="CW15" i="71"/>
  <c r="CW15" i="98"/>
  <c r="CW15" i="80"/>
  <c r="CW15" i="69"/>
  <c r="AH22" i="3"/>
  <c r="AH20" i="83"/>
  <c r="AH20" i="96" s="1"/>
  <c r="AH21" i="145"/>
  <c r="AH21" i="143"/>
  <c r="AH21" i="141"/>
  <c r="AH21" i="144"/>
  <c r="AH21" i="75"/>
  <c r="AH21" i="142"/>
  <c r="AH21" i="99"/>
  <c r="AH21" i="81"/>
  <c r="AH21" i="72"/>
  <c r="AH21" i="18"/>
  <c r="AH21" i="71"/>
  <c r="AH21" i="69"/>
  <c r="AH21" i="98"/>
  <c r="AH21" i="80"/>
  <c r="BF20" i="83"/>
  <c r="BF20" i="96" s="1"/>
  <c r="BF21" i="145"/>
  <c r="BF21" i="143"/>
  <c r="BF21" i="141"/>
  <c r="BF21" i="75"/>
  <c r="BF21" i="99"/>
  <c r="BF21" i="144"/>
  <c r="BF21" i="142"/>
  <c r="BF21" i="81"/>
  <c r="BF21" i="72"/>
  <c r="BF21" i="18"/>
  <c r="BF21" i="71"/>
  <c r="BF21" i="69"/>
  <c r="BF22" i="3"/>
  <c r="BF21" i="98"/>
  <c r="BF21" i="80"/>
  <c r="BZ22" i="3"/>
  <c r="BZ20" i="83"/>
  <c r="BZ20" i="96" s="1"/>
  <c r="BZ21" i="145"/>
  <c r="BZ21" i="144"/>
  <c r="BZ21" i="143"/>
  <c r="BZ21" i="141"/>
  <c r="BZ21" i="75"/>
  <c r="BZ21" i="99"/>
  <c r="BZ21" i="81"/>
  <c r="BZ21" i="72"/>
  <c r="BZ21" i="18"/>
  <c r="BZ21" i="142"/>
  <c r="BZ21" i="71"/>
  <c r="BZ21" i="98"/>
  <c r="BZ21" i="80"/>
  <c r="BZ21" i="69"/>
  <c r="CL20" i="83"/>
  <c r="CL20" i="96" s="1"/>
  <c r="CL21" i="145"/>
  <c r="CL21" i="143"/>
  <c r="CL21" i="144"/>
  <c r="CL21" i="141"/>
  <c r="CL21" i="75"/>
  <c r="CL21" i="99"/>
  <c r="CL21" i="142"/>
  <c r="CL21" i="81"/>
  <c r="CL21" i="72"/>
  <c r="CL21" i="18"/>
  <c r="CL21" i="71"/>
  <c r="CL21" i="98"/>
  <c r="CL21" i="80"/>
  <c r="CL22" i="3"/>
  <c r="CL21" i="69"/>
  <c r="CT22" i="3"/>
  <c r="CT20" i="83"/>
  <c r="CT20" i="96" s="1"/>
  <c r="CT21" i="145"/>
  <c r="CT21" i="144"/>
  <c r="CT21" i="143"/>
  <c r="CT21" i="141"/>
  <c r="CT21" i="75"/>
  <c r="CT21" i="99"/>
  <c r="CT21" i="81"/>
  <c r="CT21" i="142"/>
  <c r="CT21" i="72"/>
  <c r="CT21" i="18"/>
  <c r="CT21" i="71"/>
  <c r="CT21" i="98"/>
  <c r="CT21" i="80"/>
  <c r="CT21" i="69"/>
  <c r="BQ23" i="3"/>
  <c r="BQ21" i="83"/>
  <c r="BQ21" i="96" s="1"/>
  <c r="BQ22" i="145"/>
  <c r="BQ22" i="144"/>
  <c r="BQ22" i="143"/>
  <c r="BQ22" i="141"/>
  <c r="BQ22" i="75"/>
  <c r="BQ22" i="99"/>
  <c r="BQ22" i="142"/>
  <c r="BQ22" i="81"/>
  <c r="BQ22" i="18"/>
  <c r="BQ22" i="72"/>
  <c r="BQ22" i="71"/>
  <c r="BQ22" i="98"/>
  <c r="BQ22" i="80"/>
  <c r="BQ22" i="69"/>
  <c r="CS23" i="3"/>
  <c r="CS21" i="83"/>
  <c r="CS21" i="96" s="1"/>
  <c r="CS22" i="145"/>
  <c r="CS22" i="143"/>
  <c r="CS22" i="142"/>
  <c r="CS22" i="141"/>
  <c r="CS22" i="144"/>
  <c r="CS22" i="99"/>
  <c r="CS22" i="81"/>
  <c r="CS22" i="75"/>
  <c r="CS22" i="18"/>
  <c r="CS22" i="72"/>
  <c r="CS22" i="98"/>
  <c r="CS22" i="71"/>
  <c r="CS22" i="69"/>
  <c r="CS22" i="80"/>
  <c r="AP27" i="83"/>
  <c r="AP27" i="96" s="1"/>
  <c r="AP28" i="145"/>
  <c r="AP28" i="144"/>
  <c r="AP28" i="143"/>
  <c r="AP28" i="142"/>
  <c r="AP28" i="141"/>
  <c r="AP28" i="75"/>
  <c r="AP28" i="99"/>
  <c r="AP28" i="72"/>
  <c r="AP28" i="81"/>
  <c r="AP28" i="18"/>
  <c r="AP28" i="71"/>
  <c r="AP28" i="69"/>
  <c r="AP28" i="98"/>
  <c r="AP28" i="80"/>
  <c r="B9" i="106"/>
  <c r="B9" i="103"/>
  <c r="B9" i="105"/>
  <c r="B9" i="78"/>
  <c r="B9" i="107"/>
  <c r="B8" i="83"/>
  <c r="B8" i="96" s="1"/>
  <c r="B9" i="145"/>
  <c r="B9" i="144"/>
  <c r="B9" i="141"/>
  <c r="B9" i="143"/>
  <c r="B9" i="75"/>
  <c r="B9" i="99"/>
  <c r="B9" i="142"/>
  <c r="B9" i="81"/>
  <c r="B9" i="72"/>
  <c r="B9" i="18"/>
  <c r="B9" i="71"/>
  <c r="B9" i="98"/>
  <c r="B9" i="80"/>
  <c r="B9" i="69"/>
  <c r="F18" i="145"/>
  <c r="F17" i="83"/>
  <c r="F17" i="96" s="1"/>
  <c r="F18" i="144"/>
  <c r="F18" i="143"/>
  <c r="F18" i="142"/>
  <c r="F18" i="141"/>
  <c r="F18" i="75"/>
  <c r="F18" i="99"/>
  <c r="F18" i="81"/>
  <c r="F18" i="72"/>
  <c r="F18" i="18"/>
  <c r="F18" i="71"/>
  <c r="F18" i="98"/>
  <c r="F18" i="80"/>
  <c r="F18" i="69"/>
  <c r="DD17" i="83"/>
  <c r="DD17" i="96" s="1"/>
  <c r="DD18" i="145"/>
  <c r="DD18" i="144"/>
  <c r="DD18" i="143"/>
  <c r="DD18" i="141"/>
  <c r="DD18" i="75"/>
  <c r="DD18" i="81"/>
  <c r="DD18" i="142"/>
  <c r="DD18" i="99"/>
  <c r="DD18" i="72"/>
  <c r="DD18" i="18"/>
  <c r="DD18" i="71"/>
  <c r="DD18" i="98"/>
  <c r="DD18" i="80"/>
  <c r="DD18" i="69"/>
  <c r="AX11" i="83"/>
  <c r="AX11" i="96" s="1"/>
  <c r="AX12" i="145"/>
  <c r="AX12" i="144"/>
  <c r="AX12" i="143"/>
  <c r="AX12" i="142"/>
  <c r="AX12" i="141"/>
  <c r="AX12" i="75"/>
  <c r="AX12" i="99"/>
  <c r="AX12" i="81"/>
  <c r="AX12" i="72"/>
  <c r="AX12" i="18"/>
  <c r="AX12" i="98"/>
  <c r="AX12" i="71"/>
  <c r="AX12" i="69"/>
  <c r="AX12" i="80"/>
  <c r="BF11" i="83"/>
  <c r="BF11" i="96" s="1"/>
  <c r="BF12" i="145"/>
  <c r="BF12" i="144"/>
  <c r="BF12" i="143"/>
  <c r="BF12" i="142"/>
  <c r="BF12" i="141"/>
  <c r="BF12" i="75"/>
  <c r="BF12" i="99"/>
  <c r="BF12" i="81"/>
  <c r="BF12" i="72"/>
  <c r="BF12" i="18"/>
  <c r="BF12" i="98"/>
  <c r="BF12" i="71"/>
  <c r="BF12" i="69"/>
  <c r="BF12" i="80"/>
  <c r="BN11" i="83"/>
  <c r="BN11" i="96" s="1"/>
  <c r="BN12" i="145"/>
  <c r="BN12" i="144"/>
  <c r="BN12" i="143"/>
  <c r="BN12" i="142"/>
  <c r="BN12" i="141"/>
  <c r="BN12" i="75"/>
  <c r="BN12" i="99"/>
  <c r="BN12" i="81"/>
  <c r="BN12" i="18"/>
  <c r="BN12" i="72"/>
  <c r="BN12" i="98"/>
  <c r="BN12" i="71"/>
  <c r="BN12" i="69"/>
  <c r="BN12" i="80"/>
  <c r="BV11" i="83"/>
  <c r="BV11" i="96" s="1"/>
  <c r="BV12" i="145"/>
  <c r="BV12" i="144"/>
  <c r="BV12" i="143"/>
  <c r="BV12" i="142"/>
  <c r="BV12" i="141"/>
  <c r="BV12" i="75"/>
  <c r="BV12" i="99"/>
  <c r="BV12" i="81"/>
  <c r="BV12" i="18"/>
  <c r="BV12" i="72"/>
  <c r="BV12" i="98"/>
  <c r="BV12" i="71"/>
  <c r="BV12" i="69"/>
  <c r="BV12" i="80"/>
  <c r="CH11" i="83"/>
  <c r="CH11" i="96" s="1"/>
  <c r="CH12" i="145"/>
  <c r="CH12" i="144"/>
  <c r="CH12" i="143"/>
  <c r="CH12" i="141"/>
  <c r="CH12" i="142"/>
  <c r="CH12" i="75"/>
  <c r="CH12" i="99"/>
  <c r="CH12" i="81"/>
  <c r="CH12" i="18"/>
  <c r="CH12" i="72"/>
  <c r="CH12" i="98"/>
  <c r="CH12" i="71"/>
  <c r="CH12" i="80"/>
  <c r="CH12" i="69"/>
  <c r="CX11" i="83"/>
  <c r="CX11" i="96" s="1"/>
  <c r="CX12" i="145"/>
  <c r="CX12" i="144"/>
  <c r="CX12" i="143"/>
  <c r="CX12" i="142"/>
  <c r="CX12" i="141"/>
  <c r="CX12" i="75"/>
  <c r="CX12" i="81"/>
  <c r="CX12" i="18"/>
  <c r="CX12" i="99"/>
  <c r="CX12" i="72"/>
  <c r="CX12" i="98"/>
  <c r="CX12" i="71"/>
  <c r="CX12" i="80"/>
  <c r="CX12" i="69"/>
  <c r="AU22" i="3"/>
  <c r="AU20" i="83"/>
  <c r="AU20" i="96" s="1"/>
  <c r="AU21" i="144"/>
  <c r="AU21" i="142"/>
  <c r="AU21" i="141"/>
  <c r="AU21" i="143"/>
  <c r="AU21" i="145"/>
  <c r="AU21" i="75"/>
  <c r="AU21" i="99"/>
  <c r="AU21" i="81"/>
  <c r="AU21" i="18"/>
  <c r="AU21" i="72"/>
  <c r="AU21" i="71"/>
  <c r="AU21" i="80"/>
  <c r="AU21" i="69"/>
  <c r="AU21" i="98"/>
  <c r="CE22" i="3"/>
  <c r="CE20" i="83"/>
  <c r="CE20" i="96" s="1"/>
  <c r="CE21" i="145"/>
  <c r="CE21" i="144"/>
  <c r="CE21" i="142"/>
  <c r="CE21" i="141"/>
  <c r="CE21" i="99"/>
  <c r="CE21" i="143"/>
  <c r="CE21" i="81"/>
  <c r="CE21" i="75"/>
  <c r="CE21" i="72"/>
  <c r="CE21" i="18"/>
  <c r="CE21" i="71"/>
  <c r="CE21" i="80"/>
  <c r="CE21" i="69"/>
  <c r="CE21" i="98"/>
  <c r="CI20" i="83"/>
  <c r="CI20" i="96" s="1"/>
  <c r="CI21" i="144"/>
  <c r="CI21" i="145"/>
  <c r="CI21" i="143"/>
  <c r="CI21" i="142"/>
  <c r="CI21" i="141"/>
  <c r="CI21" i="75"/>
  <c r="CI21" i="99"/>
  <c r="CI21" i="81"/>
  <c r="CI21" i="72"/>
  <c r="CI21" i="18"/>
  <c r="CI21" i="71"/>
  <c r="CI21" i="69"/>
  <c r="CI21" i="80"/>
  <c r="CI21" i="98"/>
  <c r="CI22" i="3"/>
  <c r="AU25" i="83"/>
  <c r="AU25" i="96" s="1"/>
  <c r="AU26" i="144"/>
  <c r="AU26" i="145"/>
  <c r="AU26" i="142"/>
  <c r="AU26" i="143"/>
  <c r="AU26" i="141"/>
  <c r="AU26" i="75"/>
  <c r="AU26" i="99"/>
  <c r="AU26" i="81"/>
  <c r="AU26" i="72"/>
  <c r="AU26" i="18"/>
  <c r="AU26" i="71"/>
  <c r="AU26" i="80"/>
  <c r="AU26" i="69"/>
  <c r="AU27" i="3"/>
  <c r="AU26" i="98"/>
  <c r="BK25" i="83"/>
  <c r="BK25" i="96" s="1"/>
  <c r="BK26" i="144"/>
  <c r="BK26" i="145"/>
  <c r="BK26" i="142"/>
  <c r="BK26" i="143"/>
  <c r="BK26" i="141"/>
  <c r="BK26" i="75"/>
  <c r="BK26" i="99"/>
  <c r="BK26" i="81"/>
  <c r="BK26" i="72"/>
  <c r="BK26" i="18"/>
  <c r="BK26" i="71"/>
  <c r="BK26" i="80"/>
  <c r="BK27" i="3"/>
  <c r="BK26" i="69"/>
  <c r="BK26" i="98"/>
  <c r="CA25" i="83"/>
  <c r="CA25" i="96" s="1"/>
  <c r="CA26" i="144"/>
  <c r="CA26" i="145"/>
  <c r="CA26" i="142"/>
  <c r="CA26" i="143"/>
  <c r="CA26" i="141"/>
  <c r="CA26" i="75"/>
  <c r="CA26" i="99"/>
  <c r="CA26" i="81"/>
  <c r="CA26" i="72"/>
  <c r="CA26" i="18"/>
  <c r="CA26" i="71"/>
  <c r="CA26" i="69"/>
  <c r="CA26" i="80"/>
  <c r="CA26" i="98"/>
  <c r="CA27" i="3"/>
  <c r="CY25" i="83"/>
  <c r="CY25" i="96" s="1"/>
  <c r="CY26" i="145"/>
  <c r="CY26" i="144"/>
  <c r="CY26" i="142"/>
  <c r="CY26" i="141"/>
  <c r="CY26" i="99"/>
  <c r="CY26" i="143"/>
  <c r="CY26" i="75"/>
  <c r="CY26" i="81"/>
  <c r="CY26" i="72"/>
  <c r="CY26" i="18"/>
  <c r="CY26" i="71"/>
  <c r="CY26" i="98"/>
  <c r="CY26" i="69"/>
  <c r="CY26" i="80"/>
  <c r="CY27" i="3"/>
  <c r="K17" i="83"/>
  <c r="K17" i="96" s="1"/>
  <c r="K18" i="145"/>
  <c r="K18" i="144"/>
  <c r="K18" i="143"/>
  <c r="K18" i="142"/>
  <c r="K18" i="18"/>
  <c r="K18" i="81"/>
  <c r="K18" i="141"/>
  <c r="K18" i="75"/>
  <c r="K18" i="99"/>
  <c r="K18" i="72"/>
  <c r="K18" i="71"/>
  <c r="K18" i="98"/>
  <c r="K18" i="80"/>
  <c r="K18" i="69"/>
  <c r="D27" i="3"/>
  <c r="D25" i="83"/>
  <c r="D25" i="96" s="1"/>
  <c r="D26" i="145"/>
  <c r="D26" i="144"/>
  <c r="D26" i="143"/>
  <c r="D26" i="142"/>
  <c r="D26" i="141"/>
  <c r="D26" i="75"/>
  <c r="D26" i="99"/>
  <c r="D26" i="72"/>
  <c r="D26" i="81"/>
  <c r="D26" i="18"/>
  <c r="D26" i="71"/>
  <c r="D26" i="98"/>
  <c r="D26" i="80"/>
  <c r="D26" i="69"/>
  <c r="L27" i="3"/>
  <c r="L25" i="83"/>
  <c r="L25" i="96" s="1"/>
  <c r="L26" i="145"/>
  <c r="L26" i="144"/>
  <c r="L26" i="143"/>
  <c r="L26" i="142"/>
  <c r="L26" i="141"/>
  <c r="L26" i="75"/>
  <c r="L26" i="99"/>
  <c r="L26" i="72"/>
  <c r="L26" i="81"/>
  <c r="L26" i="18"/>
  <c r="L26" i="71"/>
  <c r="L26" i="98"/>
  <c r="L26" i="80"/>
  <c r="L26" i="69"/>
  <c r="GL12" i="145"/>
  <c r="GL12" i="144"/>
  <c r="GL12" i="143"/>
  <c r="GL12" i="75"/>
  <c r="GL12" i="142"/>
  <c r="GL12" i="81"/>
  <c r="GL12" i="99"/>
  <c r="GL12" i="72"/>
  <c r="GL12" i="18"/>
  <c r="GL12" i="141"/>
  <c r="GL12" i="71"/>
  <c r="GL12" i="98"/>
  <c r="GL12" i="69"/>
  <c r="GL12" i="80"/>
  <c r="HB12" i="145"/>
  <c r="HB12" i="144"/>
  <c r="HB12" i="143"/>
  <c r="HB12" i="142"/>
  <c r="HB12" i="141"/>
  <c r="HB12" i="99"/>
  <c r="HB12" i="81"/>
  <c r="HB12" i="75"/>
  <c r="HB12" i="18"/>
  <c r="HB12" i="72"/>
  <c r="HB12" i="71"/>
  <c r="HB12" i="98"/>
  <c r="HB12" i="80"/>
  <c r="HB12" i="69"/>
  <c r="G17" i="83"/>
  <c r="G17" i="96" s="1"/>
  <c r="G18" i="145"/>
  <c r="G18" i="144"/>
  <c r="G18" i="143"/>
  <c r="G18" i="142"/>
  <c r="G18" i="75"/>
  <c r="G18" i="141"/>
  <c r="G18" i="81"/>
  <c r="G18" i="18"/>
  <c r="G18" i="99"/>
  <c r="G18" i="72"/>
  <c r="G18" i="71"/>
  <c r="G18" i="98"/>
  <c r="G18" i="80"/>
  <c r="G18" i="69"/>
  <c r="BB14" i="83"/>
  <c r="BB14" i="96" s="1"/>
  <c r="BB15" i="145"/>
  <c r="BB15" i="144"/>
  <c r="BB15" i="143"/>
  <c r="BB15" i="141"/>
  <c r="BB15" i="75"/>
  <c r="BB15" i="99"/>
  <c r="BB15" i="142"/>
  <c r="BB15" i="81"/>
  <c r="BB15" i="72"/>
  <c r="BB15" i="18"/>
  <c r="BB15" i="71"/>
  <c r="BB15" i="98"/>
  <c r="BB15" i="69"/>
  <c r="BB15" i="80"/>
  <c r="BF14" i="83"/>
  <c r="BF14" i="96" s="1"/>
  <c r="BF15" i="145"/>
  <c r="BF15" i="144"/>
  <c r="BF15" i="143"/>
  <c r="BF15" i="141"/>
  <c r="BF15" i="75"/>
  <c r="BF15" i="99"/>
  <c r="BF15" i="81"/>
  <c r="BF15" i="72"/>
  <c r="BF15" i="142"/>
  <c r="BF15" i="18"/>
  <c r="BF15" i="71"/>
  <c r="BF15" i="69"/>
  <c r="BF15" i="98"/>
  <c r="BF15" i="80"/>
  <c r="BN14" i="83"/>
  <c r="BN14" i="96" s="1"/>
  <c r="BN15" i="145"/>
  <c r="BN15" i="144"/>
  <c r="BN15" i="143"/>
  <c r="BN15" i="141"/>
  <c r="BN15" i="75"/>
  <c r="BN15" i="99"/>
  <c r="BN15" i="142"/>
  <c r="BN15" i="81"/>
  <c r="BN15" i="72"/>
  <c r="BN15" i="18"/>
  <c r="BN15" i="71"/>
  <c r="BN15" i="80"/>
  <c r="BN15" i="69"/>
  <c r="BN15" i="98"/>
  <c r="BZ14" i="83"/>
  <c r="BZ14" i="96" s="1"/>
  <c r="BZ15" i="145"/>
  <c r="BZ15" i="143"/>
  <c r="BZ15" i="141"/>
  <c r="BZ15" i="75"/>
  <c r="BZ15" i="144"/>
  <c r="BZ15" i="142"/>
  <c r="BZ15" i="99"/>
  <c r="BZ15" i="81"/>
  <c r="BZ15" i="72"/>
  <c r="BZ15" i="18"/>
  <c r="BZ15" i="71"/>
  <c r="BZ15" i="98"/>
  <c r="BZ15" i="80"/>
  <c r="BZ15" i="69"/>
  <c r="CO17" i="83"/>
  <c r="CO17" i="96" s="1"/>
  <c r="CO18" i="144"/>
  <c r="CO18" i="145"/>
  <c r="CO18" i="142"/>
  <c r="CO18" i="143"/>
  <c r="CO18" i="75"/>
  <c r="CO18" i="141"/>
  <c r="CO18" i="99"/>
  <c r="CO18" i="81"/>
  <c r="CO18" i="72"/>
  <c r="CO18" i="18"/>
  <c r="CO18" i="71"/>
  <c r="CO18" i="98"/>
  <c r="CO18" i="80"/>
  <c r="CO18" i="69"/>
  <c r="CS17" i="83"/>
  <c r="CS17" i="96" s="1"/>
  <c r="CS18" i="144"/>
  <c r="CS18" i="145"/>
  <c r="CS18" i="142"/>
  <c r="CS18" i="143"/>
  <c r="CS18" i="75"/>
  <c r="CS18" i="99"/>
  <c r="CS18" i="81"/>
  <c r="CS18" i="141"/>
  <c r="CS18" i="72"/>
  <c r="CS18" i="18"/>
  <c r="CS18" i="71"/>
  <c r="CS18" i="98"/>
  <c r="CS18" i="80"/>
  <c r="CS18" i="69"/>
  <c r="CW17" i="83"/>
  <c r="CW17" i="96" s="1"/>
  <c r="CW18" i="144"/>
  <c r="CW18" i="145"/>
  <c r="CW18" i="142"/>
  <c r="CW18" i="75"/>
  <c r="CW18" i="143"/>
  <c r="CW18" i="81"/>
  <c r="CW18" i="99"/>
  <c r="CW18" i="141"/>
  <c r="CW18" i="72"/>
  <c r="CW18" i="18"/>
  <c r="CW18" i="71"/>
  <c r="CW18" i="98"/>
  <c r="CW18" i="80"/>
  <c r="CW18" i="69"/>
  <c r="GN12" i="145"/>
  <c r="GN12" i="144"/>
  <c r="GN12" i="142"/>
  <c r="GN12" i="141"/>
  <c r="GN12" i="75"/>
  <c r="GN12" i="143"/>
  <c r="GN12" i="99"/>
  <c r="GN12" i="81"/>
  <c r="GN12" i="72"/>
  <c r="GN12" i="18"/>
  <c r="GN12" i="71"/>
  <c r="GN12" i="98"/>
  <c r="GN12" i="80"/>
  <c r="GN12" i="69"/>
  <c r="HD12" i="145"/>
  <c r="HD12" i="144"/>
  <c r="HD12" i="142"/>
  <c r="HD12" i="143"/>
  <c r="HD12" i="141"/>
  <c r="HD12" i="75"/>
  <c r="HD12" i="72"/>
  <c r="HD12" i="99"/>
  <c r="HD12" i="81"/>
  <c r="HD12" i="18"/>
  <c r="HD12" i="71"/>
  <c r="HD12" i="98"/>
  <c r="HD12" i="80"/>
  <c r="HD12" i="69"/>
  <c r="AI8" i="83"/>
  <c r="AI8" i="96" s="1"/>
  <c r="AI9" i="145"/>
  <c r="AI9" i="144"/>
  <c r="AI9" i="143"/>
  <c r="AI9" i="142"/>
  <c r="AI9" i="141"/>
  <c r="AI9" i="75"/>
  <c r="AI9" i="99"/>
  <c r="AI9" i="18"/>
  <c r="AI9" i="81"/>
  <c r="AI9" i="72"/>
  <c r="AI9" i="71"/>
  <c r="AI9" i="98"/>
  <c r="AI9" i="80"/>
  <c r="AI9" i="69"/>
  <c r="AQ8" i="83"/>
  <c r="AQ8" i="96" s="1"/>
  <c r="AQ9" i="145"/>
  <c r="AQ9" i="144"/>
  <c r="AQ9" i="143"/>
  <c r="AQ9" i="142"/>
  <c r="AQ9" i="141"/>
  <c r="AQ9" i="99"/>
  <c r="AQ9" i="75"/>
  <c r="AQ9" i="18"/>
  <c r="AQ9" i="81"/>
  <c r="AQ9" i="72"/>
  <c r="AQ9" i="71"/>
  <c r="AQ9" i="98"/>
  <c r="AQ9" i="80"/>
  <c r="AQ9" i="69"/>
  <c r="AY8" i="83"/>
  <c r="AY8" i="96" s="1"/>
  <c r="AY9" i="145"/>
  <c r="AY9" i="144"/>
  <c r="AY9" i="143"/>
  <c r="AY9" i="142"/>
  <c r="AY9" i="141"/>
  <c r="AY9" i="75"/>
  <c r="AY9" i="99"/>
  <c r="AY9" i="18"/>
  <c r="AY9" i="81"/>
  <c r="AY9" i="72"/>
  <c r="AY9" i="71"/>
  <c r="AY9" i="98"/>
  <c r="AY9" i="80"/>
  <c r="AY9" i="69"/>
  <c r="BG8" i="83"/>
  <c r="BG8" i="96" s="1"/>
  <c r="BG9" i="145"/>
  <c r="BG9" i="144"/>
  <c r="BG9" i="143"/>
  <c r="BG9" i="142"/>
  <c r="BG9" i="141"/>
  <c r="BG9" i="99"/>
  <c r="BG9" i="75"/>
  <c r="BG9" i="18"/>
  <c r="BG9" i="81"/>
  <c r="BG9" i="72"/>
  <c r="BG9" i="71"/>
  <c r="BG9" i="98"/>
  <c r="BG9" i="80"/>
  <c r="BG9" i="69"/>
  <c r="BO8" i="83"/>
  <c r="BO8" i="96" s="1"/>
  <c r="BO9" i="145"/>
  <c r="BO9" i="144"/>
  <c r="BO9" i="143"/>
  <c r="BO9" i="142"/>
  <c r="BO9" i="141"/>
  <c r="BO9" i="75"/>
  <c r="BO9" i="99"/>
  <c r="BO9" i="81"/>
  <c r="BO9" i="72"/>
  <c r="BO9" i="18"/>
  <c r="BO9" i="71"/>
  <c r="BO9" i="98"/>
  <c r="BO9" i="80"/>
  <c r="BO9" i="69"/>
  <c r="BW8" i="83"/>
  <c r="BW8" i="96" s="1"/>
  <c r="BW9" i="145"/>
  <c r="BW9" i="144"/>
  <c r="BW9" i="143"/>
  <c r="BW9" i="142"/>
  <c r="BW9" i="141"/>
  <c r="BW9" i="99"/>
  <c r="BW9" i="75"/>
  <c r="BW9" i="81"/>
  <c r="BW9" i="72"/>
  <c r="BW9" i="18"/>
  <c r="BW9" i="71"/>
  <c r="BW9" i="98"/>
  <c r="BW9" i="80"/>
  <c r="BW9" i="69"/>
  <c r="CE8" i="83"/>
  <c r="CE8" i="96" s="1"/>
  <c r="CE9" i="145"/>
  <c r="CE9" i="144"/>
  <c r="CE9" i="143"/>
  <c r="CE9" i="142"/>
  <c r="CE9" i="141"/>
  <c r="CE9" i="75"/>
  <c r="CE9" i="99"/>
  <c r="CE9" i="81"/>
  <c r="CE9" i="72"/>
  <c r="CE9" i="18"/>
  <c r="CE9" i="71"/>
  <c r="CE9" i="98"/>
  <c r="CE9" i="69"/>
  <c r="CE9" i="80"/>
  <c r="CM8" i="83"/>
  <c r="CM8" i="96" s="1"/>
  <c r="CM9" i="145"/>
  <c r="CM9" i="144"/>
  <c r="CM9" i="143"/>
  <c r="CM9" i="142"/>
  <c r="CM9" i="141"/>
  <c r="CM9" i="99"/>
  <c r="CM9" i="75"/>
  <c r="CM9" i="72"/>
  <c r="CM9" i="81"/>
  <c r="CM9" i="18"/>
  <c r="CM9" i="71"/>
  <c r="CM9" i="98"/>
  <c r="CM9" i="69"/>
  <c r="CM9" i="80"/>
  <c r="CU8" i="83"/>
  <c r="CU8" i="96" s="1"/>
  <c r="CU9" i="145"/>
  <c r="CU9" i="144"/>
  <c r="CU9" i="143"/>
  <c r="CU9" i="142"/>
  <c r="CU9" i="75"/>
  <c r="CU9" i="99"/>
  <c r="CU9" i="141"/>
  <c r="CU9" i="81"/>
  <c r="CU9" i="72"/>
  <c r="CU9" i="18"/>
  <c r="CU9" i="71"/>
  <c r="CU9" i="98"/>
  <c r="CU9" i="69"/>
  <c r="CU9" i="80"/>
  <c r="CM11" i="83"/>
  <c r="CM11" i="96" s="1"/>
  <c r="CM12" i="145"/>
  <c r="CM12" i="144"/>
  <c r="CM12" i="143"/>
  <c r="CM12" i="142"/>
  <c r="CM12" i="141"/>
  <c r="CM12" i="75"/>
  <c r="CM12" i="72"/>
  <c r="CM12" i="81"/>
  <c r="CM12" i="18"/>
  <c r="CM12" i="99"/>
  <c r="CM12" i="71"/>
  <c r="CM12" i="98"/>
  <c r="CM12" i="80"/>
  <c r="CM12" i="69"/>
  <c r="CB11" i="83"/>
  <c r="CB11" i="96" s="1"/>
  <c r="CB12" i="145"/>
  <c r="CB12" i="144"/>
  <c r="CB12" i="143"/>
  <c r="CB12" i="141"/>
  <c r="CB12" i="75"/>
  <c r="CB12" i="99"/>
  <c r="CB12" i="81"/>
  <c r="CB12" i="142"/>
  <c r="CB12" i="72"/>
  <c r="CB12" i="18"/>
  <c r="CB12" i="71"/>
  <c r="CB12" i="98"/>
  <c r="CB12" i="80"/>
  <c r="CB12" i="69"/>
  <c r="AI14" i="83"/>
  <c r="AI14" i="96" s="1"/>
  <c r="AI15" i="144"/>
  <c r="AI15" i="145"/>
  <c r="AI15" i="143"/>
  <c r="AI15" i="142"/>
  <c r="AI15" i="141"/>
  <c r="AI15" i="99"/>
  <c r="AI15" i="18"/>
  <c r="AI15" i="75"/>
  <c r="AI15" i="81"/>
  <c r="AI15" i="72"/>
  <c r="AI15" i="71"/>
  <c r="AI15" i="98"/>
  <c r="AI15" i="80"/>
  <c r="AI15" i="69"/>
  <c r="AQ14" i="83"/>
  <c r="AQ14" i="96" s="1"/>
  <c r="AQ15" i="144"/>
  <c r="AQ15" i="145"/>
  <c r="AQ15" i="142"/>
  <c r="AQ15" i="141"/>
  <c r="AQ15" i="143"/>
  <c r="AQ15" i="99"/>
  <c r="AQ15" i="18"/>
  <c r="AQ15" i="75"/>
  <c r="AQ15" i="81"/>
  <c r="AQ15" i="72"/>
  <c r="AQ15" i="71"/>
  <c r="AQ15" i="98"/>
  <c r="AQ15" i="80"/>
  <c r="AQ15" i="69"/>
  <c r="AY14" i="83"/>
  <c r="AY14" i="96" s="1"/>
  <c r="AY15" i="144"/>
  <c r="AY15" i="145"/>
  <c r="AY15" i="143"/>
  <c r="AY15" i="142"/>
  <c r="AY15" i="141"/>
  <c r="AY15" i="99"/>
  <c r="AY15" i="18"/>
  <c r="AY15" i="81"/>
  <c r="AY15" i="75"/>
  <c r="AY15" i="72"/>
  <c r="AY15" i="71"/>
  <c r="AY15" i="98"/>
  <c r="AY15" i="80"/>
  <c r="AY15" i="69"/>
  <c r="BG14" i="83"/>
  <c r="BG14" i="96" s="1"/>
  <c r="BG15" i="144"/>
  <c r="BG15" i="145"/>
  <c r="BG15" i="142"/>
  <c r="BG15" i="141"/>
  <c r="BG15" i="143"/>
  <c r="BG15" i="99"/>
  <c r="BG15" i="75"/>
  <c r="BG15" i="18"/>
  <c r="BG15" i="81"/>
  <c r="BG15" i="72"/>
  <c r="BG15" i="71"/>
  <c r="BG15" i="98"/>
  <c r="BG15" i="80"/>
  <c r="BG15" i="69"/>
  <c r="BO14" i="83"/>
  <c r="BO14" i="96" s="1"/>
  <c r="BO15" i="144"/>
  <c r="BO15" i="145"/>
  <c r="BO15" i="143"/>
  <c r="BO15" i="142"/>
  <c r="BO15" i="141"/>
  <c r="BO15" i="99"/>
  <c r="BO15" i="75"/>
  <c r="BO15" i="81"/>
  <c r="BO15" i="18"/>
  <c r="BO15" i="72"/>
  <c r="BO15" i="71"/>
  <c r="BO15" i="98"/>
  <c r="BO15" i="80"/>
  <c r="BO15" i="69"/>
  <c r="BW14" i="83"/>
  <c r="BW14" i="96" s="1"/>
  <c r="BW15" i="144"/>
  <c r="BW15" i="145"/>
  <c r="BW15" i="142"/>
  <c r="BW15" i="141"/>
  <c r="BW15" i="143"/>
  <c r="BW15" i="99"/>
  <c r="BW15" i="75"/>
  <c r="BW15" i="81"/>
  <c r="BW15" i="72"/>
  <c r="BW15" i="18"/>
  <c r="BW15" i="71"/>
  <c r="BW15" i="98"/>
  <c r="BW15" i="69"/>
  <c r="BW15" i="80"/>
  <c r="CE14" i="83"/>
  <c r="CE14" i="96" s="1"/>
  <c r="CE15" i="144"/>
  <c r="CE15" i="145"/>
  <c r="CE15" i="143"/>
  <c r="CE15" i="142"/>
  <c r="CE15" i="141"/>
  <c r="CE15" i="99"/>
  <c r="CE15" i="81"/>
  <c r="CE15" i="75"/>
  <c r="CE15" i="18"/>
  <c r="CE15" i="72"/>
  <c r="CE15" i="71"/>
  <c r="CE15" i="98"/>
  <c r="CE15" i="69"/>
  <c r="CE15" i="80"/>
  <c r="CM14" i="83"/>
  <c r="CM14" i="96" s="1"/>
  <c r="CM15" i="144"/>
  <c r="CM15" i="142"/>
  <c r="CM15" i="145"/>
  <c r="CM15" i="143"/>
  <c r="CM15" i="99"/>
  <c r="CM15" i="75"/>
  <c r="CM15" i="141"/>
  <c r="CM15" i="72"/>
  <c r="CM15" i="81"/>
  <c r="CM15" i="18"/>
  <c r="CM15" i="71"/>
  <c r="CM15" i="98"/>
  <c r="CM15" i="80"/>
  <c r="CM15" i="69"/>
  <c r="CU14" i="83"/>
  <c r="CU14" i="96" s="1"/>
  <c r="CU15" i="144"/>
  <c r="CU15" i="145"/>
  <c r="CU15" i="142"/>
  <c r="CU15" i="143"/>
  <c r="CU15" i="99"/>
  <c r="CU15" i="141"/>
  <c r="CU15" i="75"/>
  <c r="CU15" i="81"/>
  <c r="CU15" i="72"/>
  <c r="CU15" i="18"/>
  <c r="CU15" i="71"/>
  <c r="CU15" i="98"/>
  <c r="CU15" i="69"/>
  <c r="CU15" i="80"/>
  <c r="AL17" i="83"/>
  <c r="AL17" i="96" s="1"/>
  <c r="AL18" i="145"/>
  <c r="AL18" i="144"/>
  <c r="AL18" i="143"/>
  <c r="AL18" i="142"/>
  <c r="AL18" i="141"/>
  <c r="AL18" i="75"/>
  <c r="AL18" i="99"/>
  <c r="AL18" i="81"/>
  <c r="AL18" i="72"/>
  <c r="AL18" i="18"/>
  <c r="AL18" i="71"/>
  <c r="AL18" i="98"/>
  <c r="AL18" i="80"/>
  <c r="AL18" i="69"/>
  <c r="BB17" i="83"/>
  <c r="BB17" i="96" s="1"/>
  <c r="BB18" i="145"/>
  <c r="BB18" i="144"/>
  <c r="BB18" i="143"/>
  <c r="BB18" i="142"/>
  <c r="BB18" i="141"/>
  <c r="BB18" i="75"/>
  <c r="BB18" i="99"/>
  <c r="BB18" i="81"/>
  <c r="BB18" i="72"/>
  <c r="BB18" i="18"/>
  <c r="BB18" i="71"/>
  <c r="BB18" i="98"/>
  <c r="BB18" i="80"/>
  <c r="BB18" i="69"/>
  <c r="BR17" i="83"/>
  <c r="BR17" i="96" s="1"/>
  <c r="BR18" i="145"/>
  <c r="BR18" i="144"/>
  <c r="BR18" i="143"/>
  <c r="BR18" i="142"/>
  <c r="BR18" i="141"/>
  <c r="BR18" i="75"/>
  <c r="BR18" i="99"/>
  <c r="BR18" i="81"/>
  <c r="BR18" i="18"/>
  <c r="BR18" i="72"/>
  <c r="BR18" i="71"/>
  <c r="BR18" i="98"/>
  <c r="BR18" i="80"/>
  <c r="BR18" i="69"/>
  <c r="CH17" i="83"/>
  <c r="CH17" i="96" s="1"/>
  <c r="CH18" i="145"/>
  <c r="CH18" i="144"/>
  <c r="CH18" i="143"/>
  <c r="CH18" i="141"/>
  <c r="CH18" i="142"/>
  <c r="CH18" i="75"/>
  <c r="CH18" i="99"/>
  <c r="CH18" i="81"/>
  <c r="CH18" i="18"/>
  <c r="CH18" i="72"/>
  <c r="CH18" i="71"/>
  <c r="CH18" i="98"/>
  <c r="CH18" i="80"/>
  <c r="CH18" i="69"/>
  <c r="CP17" i="83"/>
  <c r="CP17" i="96" s="1"/>
  <c r="CP18" i="145"/>
  <c r="CP18" i="144"/>
  <c r="CP18" i="143"/>
  <c r="CP18" i="142"/>
  <c r="CP18" i="141"/>
  <c r="CP18" i="75"/>
  <c r="CP18" i="99"/>
  <c r="CP18" i="81"/>
  <c r="CP18" i="18"/>
  <c r="CP18" i="72"/>
  <c r="CP18" i="98"/>
  <c r="CP18" i="71"/>
  <c r="CP18" i="80"/>
  <c r="CP18" i="69"/>
  <c r="CX17" i="83"/>
  <c r="CX17" i="96" s="1"/>
  <c r="CX18" i="145"/>
  <c r="CX18" i="144"/>
  <c r="CX18" i="143"/>
  <c r="CX18" i="142"/>
  <c r="CX18" i="141"/>
  <c r="CX18" i="75"/>
  <c r="CX18" i="81"/>
  <c r="CX18" i="18"/>
  <c r="CX18" i="99"/>
  <c r="CX18" i="72"/>
  <c r="CX18" i="98"/>
  <c r="CX18" i="71"/>
  <c r="CX18" i="80"/>
  <c r="CX18" i="69"/>
  <c r="P22" i="3"/>
  <c r="P20" i="83"/>
  <c r="P20" i="96" s="1"/>
  <c r="P21" i="145"/>
  <c r="P21" i="144"/>
  <c r="P21" i="143"/>
  <c r="P21" i="142"/>
  <c r="P21" i="141"/>
  <c r="P21" i="81"/>
  <c r="P21" i="75"/>
  <c r="P21" i="99"/>
  <c r="P21" i="72"/>
  <c r="P21" i="18"/>
  <c r="P21" i="71"/>
  <c r="P21" i="98"/>
  <c r="P21" i="80"/>
  <c r="P21" i="69"/>
  <c r="AV22" i="3"/>
  <c r="AV20" i="83"/>
  <c r="AV20" i="96" s="1"/>
  <c r="AV21" i="145"/>
  <c r="AV21" i="144"/>
  <c r="AV21" i="143"/>
  <c r="AV21" i="142"/>
  <c r="AV21" i="141"/>
  <c r="AV21" i="81"/>
  <c r="AV21" i="75"/>
  <c r="AV21" i="99"/>
  <c r="AV21" i="72"/>
  <c r="AV21" i="18"/>
  <c r="AV21" i="71"/>
  <c r="AV21" i="98"/>
  <c r="AV21" i="80"/>
  <c r="AV21" i="69"/>
  <c r="BL22" i="3"/>
  <c r="BL20" i="83"/>
  <c r="BL20" i="96" s="1"/>
  <c r="BL21" i="145"/>
  <c r="BL21" i="144"/>
  <c r="BL21" i="143"/>
  <c r="BL21" i="142"/>
  <c r="BL21" i="141"/>
  <c r="BL21" i="81"/>
  <c r="BL21" i="75"/>
  <c r="BL21" i="99"/>
  <c r="BL21" i="72"/>
  <c r="BL21" i="18"/>
  <c r="BL21" i="71"/>
  <c r="BL21" i="98"/>
  <c r="BL21" i="80"/>
  <c r="BL21" i="69"/>
  <c r="CB22" i="3"/>
  <c r="CB20" i="83"/>
  <c r="CB20" i="96" s="1"/>
  <c r="CB21" i="145"/>
  <c r="CB21" i="144"/>
  <c r="CB21" i="143"/>
  <c r="CB21" i="142"/>
  <c r="CB21" i="141"/>
  <c r="CB21" i="81"/>
  <c r="CB21" i="75"/>
  <c r="CB21" i="99"/>
  <c r="CB21" i="72"/>
  <c r="CB21" i="18"/>
  <c r="CB21" i="71"/>
  <c r="CB21" i="98"/>
  <c r="CB21" i="80"/>
  <c r="CB21" i="69"/>
  <c r="CN22" i="3"/>
  <c r="CN20" i="83"/>
  <c r="CN20" i="96" s="1"/>
  <c r="CN21" i="145"/>
  <c r="CN21" i="144"/>
  <c r="CN21" i="143"/>
  <c r="CN21" i="142"/>
  <c r="CN21" i="141"/>
  <c r="CN21" i="75"/>
  <c r="CN21" i="81"/>
  <c r="CN21" i="99"/>
  <c r="CN21" i="18"/>
  <c r="CN21" i="72"/>
  <c r="CN21" i="98"/>
  <c r="CN21" i="71"/>
  <c r="CN21" i="80"/>
  <c r="CN21" i="69"/>
  <c r="CV22" i="3"/>
  <c r="CV20" i="83"/>
  <c r="CV20" i="96" s="1"/>
  <c r="CV21" i="145"/>
  <c r="CV21" i="144"/>
  <c r="CV21" i="143"/>
  <c r="CV21" i="142"/>
  <c r="CV21" i="141"/>
  <c r="CV21" i="75"/>
  <c r="CV21" i="81"/>
  <c r="CV21" i="99"/>
  <c r="CV21" i="18"/>
  <c r="CV21" i="72"/>
  <c r="CV21" i="98"/>
  <c r="CV21" i="71"/>
  <c r="CV21" i="80"/>
  <c r="CV21" i="69"/>
  <c r="AS23" i="3"/>
  <c r="AS21" i="83"/>
  <c r="AS21" i="96" s="1"/>
  <c r="AS22" i="145"/>
  <c r="AS22" i="144"/>
  <c r="AS22" i="143"/>
  <c r="AS22" i="141"/>
  <c r="AS22" i="75"/>
  <c r="AS22" i="99"/>
  <c r="AS22" i="81"/>
  <c r="AS22" i="142"/>
  <c r="AS22" i="72"/>
  <c r="AS22" i="18"/>
  <c r="AS22" i="71"/>
  <c r="AS22" i="98"/>
  <c r="AS22" i="80"/>
  <c r="AS22" i="69"/>
  <c r="P27" i="3"/>
  <c r="P25" i="83"/>
  <c r="P25" i="96" s="1"/>
  <c r="P26" i="145"/>
  <c r="P26" i="144"/>
  <c r="P26" i="143"/>
  <c r="P26" i="142"/>
  <c r="P26" i="141"/>
  <c r="P26" i="75"/>
  <c r="P26" i="99"/>
  <c r="P26" i="72"/>
  <c r="P26" i="81"/>
  <c r="P26" i="18"/>
  <c r="P26" i="71"/>
  <c r="P26" i="98"/>
  <c r="P26" i="80"/>
  <c r="P26" i="69"/>
  <c r="AV27" i="3"/>
  <c r="AV25" i="83"/>
  <c r="AV25" i="96" s="1"/>
  <c r="AV26" i="145"/>
  <c r="AV26" i="144"/>
  <c r="AV26" i="143"/>
  <c r="AV26" i="142"/>
  <c r="AV26" i="141"/>
  <c r="AV26" i="75"/>
  <c r="AV26" i="99"/>
  <c r="AV26" i="72"/>
  <c r="AV26" i="81"/>
  <c r="AV26" i="18"/>
  <c r="AV26" i="71"/>
  <c r="AV26" i="98"/>
  <c r="AV26" i="80"/>
  <c r="AV26" i="69"/>
  <c r="BL27" i="3"/>
  <c r="BL25" i="83"/>
  <c r="BL25" i="96" s="1"/>
  <c r="BL26" i="145"/>
  <c r="BL26" i="144"/>
  <c r="BL26" i="143"/>
  <c r="BL26" i="142"/>
  <c r="BL26" i="141"/>
  <c r="BL26" i="75"/>
  <c r="BL26" i="99"/>
  <c r="BL26" i="72"/>
  <c r="BL26" i="18"/>
  <c r="BL26" i="81"/>
  <c r="BL26" i="71"/>
  <c r="BL26" i="98"/>
  <c r="BL26" i="80"/>
  <c r="BL26" i="69"/>
  <c r="CB27" i="3"/>
  <c r="CB25" i="83"/>
  <c r="CB25" i="96" s="1"/>
  <c r="CB26" i="145"/>
  <c r="CB26" i="144"/>
  <c r="CB26" i="143"/>
  <c r="CB26" i="142"/>
  <c r="CB26" i="141"/>
  <c r="CB26" i="75"/>
  <c r="CB26" i="99"/>
  <c r="CB26" i="72"/>
  <c r="CB26" i="18"/>
  <c r="CB26" i="81"/>
  <c r="CB26" i="71"/>
  <c r="CB26" i="98"/>
  <c r="CB26" i="80"/>
  <c r="CB26" i="69"/>
  <c r="CN27" i="3"/>
  <c r="CN25" i="83"/>
  <c r="CN25" i="96" s="1"/>
  <c r="CN26" i="145"/>
  <c r="CN26" i="144"/>
  <c r="CN26" i="143"/>
  <c r="CN26" i="142"/>
  <c r="CN26" i="141"/>
  <c r="CN26" i="75"/>
  <c r="CN26" i="99"/>
  <c r="CN26" i="18"/>
  <c r="CN26" i="81"/>
  <c r="CN26" i="72"/>
  <c r="CN26" i="98"/>
  <c r="CN26" i="71"/>
  <c r="CN26" i="80"/>
  <c r="CN26" i="69"/>
  <c r="CV27" i="3"/>
  <c r="CV25" i="83"/>
  <c r="CV25" i="96" s="1"/>
  <c r="CV26" i="145"/>
  <c r="CV26" i="144"/>
  <c r="CV26" i="143"/>
  <c r="CV26" i="142"/>
  <c r="CV26" i="141"/>
  <c r="CV26" i="75"/>
  <c r="CV26" i="99"/>
  <c r="CV26" i="18"/>
  <c r="CV26" i="81"/>
  <c r="CV26" i="72"/>
  <c r="CV26" i="98"/>
  <c r="CV26" i="71"/>
  <c r="CV26" i="80"/>
  <c r="CV26" i="69"/>
  <c r="AO28" i="3"/>
  <c r="AO26" i="83"/>
  <c r="AO26" i="96" s="1"/>
  <c r="AO27" i="145"/>
  <c r="AO27" i="144"/>
  <c r="AO27" i="143"/>
  <c r="AO27" i="141"/>
  <c r="AO27" i="99"/>
  <c r="AO27" i="142"/>
  <c r="AO27" i="75"/>
  <c r="AO27" i="72"/>
  <c r="AO27" i="81"/>
  <c r="AO27" i="18"/>
  <c r="AO27" i="71"/>
  <c r="AO27" i="98"/>
  <c r="AO27" i="80"/>
  <c r="AO27" i="69"/>
  <c r="CO28" i="3"/>
  <c r="CO26" i="83"/>
  <c r="CO26" i="96" s="1"/>
  <c r="CO27" i="145"/>
  <c r="CO27" i="143"/>
  <c r="CO27" i="142"/>
  <c r="CO27" i="141"/>
  <c r="CO27" i="99"/>
  <c r="CO27" i="75"/>
  <c r="CO27" i="144"/>
  <c r="CO27" i="18"/>
  <c r="CO27" i="72"/>
  <c r="CO27" i="81"/>
  <c r="CO27" i="98"/>
  <c r="CO27" i="71"/>
  <c r="CO27" i="69"/>
  <c r="CO27" i="80"/>
  <c r="CP27" i="83"/>
  <c r="CP27" i="96" s="1"/>
  <c r="CP28" i="145"/>
  <c r="CP28" i="144"/>
  <c r="CP28" i="143"/>
  <c r="CP28" i="142"/>
  <c r="CP28" i="141"/>
  <c r="CP28" i="75"/>
  <c r="CP28" i="99"/>
  <c r="CP28" i="18"/>
  <c r="CP28" i="81"/>
  <c r="CP28" i="72"/>
  <c r="CP28" i="98"/>
  <c r="CP28" i="71"/>
  <c r="CP28" i="80"/>
  <c r="CP28" i="69"/>
  <c r="L12" i="106"/>
  <c r="L12" i="105"/>
  <c r="L12" i="78"/>
  <c r="L12" i="107"/>
  <c r="L12" i="103"/>
  <c r="L11" i="83"/>
  <c r="L11" i="96" s="1"/>
  <c r="L12" i="145"/>
  <c r="L12" i="144"/>
  <c r="L12" i="143"/>
  <c r="L12" i="141"/>
  <c r="L12" i="75"/>
  <c r="L12" i="99"/>
  <c r="L12" i="81"/>
  <c r="L12" i="142"/>
  <c r="L12" i="72"/>
  <c r="L12" i="18"/>
  <c r="L12" i="71"/>
  <c r="L12" i="98"/>
  <c r="L12" i="80"/>
  <c r="L12" i="69"/>
  <c r="G14" i="83"/>
  <c r="G14" i="96" s="1"/>
  <c r="G15" i="144"/>
  <c r="G15" i="145"/>
  <c r="G15" i="142"/>
  <c r="G15" i="143"/>
  <c r="G15" i="141"/>
  <c r="G15" i="75"/>
  <c r="G15" i="99"/>
  <c r="G15" i="18"/>
  <c r="G15" i="81"/>
  <c r="G15" i="72"/>
  <c r="G15" i="71"/>
  <c r="G15" i="98"/>
  <c r="G15" i="80"/>
  <c r="G15" i="69"/>
  <c r="DC14" i="83"/>
  <c r="DC14" i="96" s="1"/>
  <c r="DC15" i="144"/>
  <c r="DC15" i="145"/>
  <c r="DC15" i="142"/>
  <c r="DC15" i="143"/>
  <c r="DC15" i="99"/>
  <c r="DC15" i="75"/>
  <c r="DC15" i="72"/>
  <c r="DC15" i="141"/>
  <c r="DC15" i="81"/>
  <c r="DC15" i="18"/>
  <c r="DC15" i="71"/>
  <c r="DC15" i="98"/>
  <c r="DC15" i="80"/>
  <c r="DC15" i="69"/>
  <c r="BL8" i="83"/>
  <c r="BL8" i="96" s="1"/>
  <c r="BL9" i="145"/>
  <c r="BL9" i="144"/>
  <c r="BL9" i="143"/>
  <c r="BL9" i="75"/>
  <c r="BL9" i="142"/>
  <c r="BL9" i="141"/>
  <c r="BL9" i="81"/>
  <c r="BL9" i="99"/>
  <c r="BL9" i="72"/>
  <c r="BL9" i="18"/>
  <c r="BL9" i="71"/>
  <c r="BL9" i="98"/>
  <c r="BL9" i="80"/>
  <c r="BL9" i="69"/>
  <c r="CF8" i="83"/>
  <c r="CF8" i="96" s="1"/>
  <c r="CF9" i="145"/>
  <c r="CF9" i="144"/>
  <c r="CF9" i="143"/>
  <c r="CF9" i="75"/>
  <c r="CF9" i="142"/>
  <c r="CF9" i="141"/>
  <c r="CF9" i="81"/>
  <c r="CF9" i="99"/>
  <c r="CF9" i="72"/>
  <c r="CF9" i="18"/>
  <c r="CF9" i="71"/>
  <c r="CF9" i="98"/>
  <c r="CF9" i="80"/>
  <c r="CF9" i="69"/>
  <c r="CR8" i="83"/>
  <c r="CR8" i="96" s="1"/>
  <c r="CR9" i="145"/>
  <c r="CR9" i="144"/>
  <c r="CR9" i="143"/>
  <c r="CR9" i="142"/>
  <c r="CR9" i="141"/>
  <c r="CR9" i="75"/>
  <c r="CR9" i="81"/>
  <c r="CR9" i="99"/>
  <c r="CR9" i="18"/>
  <c r="CR9" i="72"/>
  <c r="CR9" i="98"/>
  <c r="CR9" i="71"/>
  <c r="CR9" i="80"/>
  <c r="CR9" i="69"/>
  <c r="BH11" i="83"/>
  <c r="BH11" i="96" s="1"/>
  <c r="BH12" i="145"/>
  <c r="BH12" i="144"/>
  <c r="BH12" i="143"/>
  <c r="BH12" i="141"/>
  <c r="BH12" i="75"/>
  <c r="BH12" i="99"/>
  <c r="BH12" i="81"/>
  <c r="BH12" i="142"/>
  <c r="BH12" i="72"/>
  <c r="BH12" i="18"/>
  <c r="BH12" i="71"/>
  <c r="BH12" i="98"/>
  <c r="BH12" i="69"/>
  <c r="BH12" i="80"/>
  <c r="BT11" i="83"/>
  <c r="BT11" i="96" s="1"/>
  <c r="BT12" i="145"/>
  <c r="BT12" i="144"/>
  <c r="BT12" i="143"/>
  <c r="BT12" i="141"/>
  <c r="BT12" i="75"/>
  <c r="BT12" i="142"/>
  <c r="BT12" i="99"/>
  <c r="BT12" i="81"/>
  <c r="BT12" i="72"/>
  <c r="BT12" i="18"/>
  <c r="BT12" i="71"/>
  <c r="BT12" i="98"/>
  <c r="BT12" i="69"/>
  <c r="BT12" i="80"/>
  <c r="CF11" i="83"/>
  <c r="CF11" i="96" s="1"/>
  <c r="CF12" i="145"/>
  <c r="CF12" i="144"/>
  <c r="CF12" i="143"/>
  <c r="CF12" i="141"/>
  <c r="CF12" i="75"/>
  <c r="CF12" i="99"/>
  <c r="CF12" i="81"/>
  <c r="CF12" i="72"/>
  <c r="CF12" i="18"/>
  <c r="CF12" i="142"/>
  <c r="CF12" i="71"/>
  <c r="CF12" i="98"/>
  <c r="CF12" i="80"/>
  <c r="CF12" i="69"/>
  <c r="AL23" i="3"/>
  <c r="AL21" i="83"/>
  <c r="AL21" i="96" s="1"/>
  <c r="AL22" i="144"/>
  <c r="AL22" i="145"/>
  <c r="AL22" i="142"/>
  <c r="AL22" i="143"/>
  <c r="AL22" i="141"/>
  <c r="AL22" i="75"/>
  <c r="AL22" i="99"/>
  <c r="AL22" i="81"/>
  <c r="AL22" i="72"/>
  <c r="AL22" i="18"/>
  <c r="AL22" i="71"/>
  <c r="AL22" i="98"/>
  <c r="AL22" i="80"/>
  <c r="AL22" i="69"/>
  <c r="BA27" i="3"/>
  <c r="BA25" i="83"/>
  <c r="BA25" i="96" s="1"/>
  <c r="BA26" i="145"/>
  <c r="BA26" i="144"/>
  <c r="BA26" i="143"/>
  <c r="BA26" i="75"/>
  <c r="BA26" i="142"/>
  <c r="BA26" i="141"/>
  <c r="BA26" i="72"/>
  <c r="BA26" i="81"/>
  <c r="BA26" i="99"/>
  <c r="BA26" i="18"/>
  <c r="BA26" i="71"/>
  <c r="BA26" i="98"/>
  <c r="BA26" i="80"/>
  <c r="BA26" i="69"/>
  <c r="BY27" i="3"/>
  <c r="BY25" i="83"/>
  <c r="BY25" i="96" s="1"/>
  <c r="BY26" i="145"/>
  <c r="BY26" i="144"/>
  <c r="BY26" i="143"/>
  <c r="BY26" i="75"/>
  <c r="BY26" i="142"/>
  <c r="BY26" i="141"/>
  <c r="BY26" i="99"/>
  <c r="BY26" i="72"/>
  <c r="BY26" i="18"/>
  <c r="BY26" i="81"/>
  <c r="BY26" i="71"/>
  <c r="BY26" i="98"/>
  <c r="BY26" i="80"/>
  <c r="BY26" i="69"/>
  <c r="CC28" i="3"/>
  <c r="CC26" i="83"/>
  <c r="CC26" i="96" s="1"/>
  <c r="CC27" i="145"/>
  <c r="CC27" i="144"/>
  <c r="CC27" i="143"/>
  <c r="CC27" i="141"/>
  <c r="CC27" i="99"/>
  <c r="CC27" i="75"/>
  <c r="CC27" i="18"/>
  <c r="CC27" i="72"/>
  <c r="CC27" i="81"/>
  <c r="CC27" i="142"/>
  <c r="CC27" i="71"/>
  <c r="CC27" i="98"/>
  <c r="CC27" i="69"/>
  <c r="CC27" i="80"/>
  <c r="I9" i="106"/>
  <c r="I9" i="103"/>
  <c r="I9" i="105"/>
  <c r="I9" i="78"/>
  <c r="I9" i="107"/>
  <c r="I8" i="83"/>
  <c r="I8" i="96" s="1"/>
  <c r="I9" i="145"/>
  <c r="I9" i="144"/>
  <c r="I9" i="143"/>
  <c r="I9" i="75"/>
  <c r="I9" i="142"/>
  <c r="I9" i="81"/>
  <c r="I9" i="141"/>
  <c r="I9" i="72"/>
  <c r="I9" i="18"/>
  <c r="I9" i="99"/>
  <c r="I9" i="71"/>
  <c r="I9" i="98"/>
  <c r="I9" i="80"/>
  <c r="I9" i="69"/>
  <c r="E12" i="106"/>
  <c r="E12" i="105"/>
  <c r="E12" i="103"/>
  <c r="E12" i="78"/>
  <c r="E12" i="107"/>
  <c r="E11" i="83"/>
  <c r="E11" i="96" s="1"/>
  <c r="E12" i="145"/>
  <c r="E12" i="144"/>
  <c r="E12" i="143"/>
  <c r="E12" i="142"/>
  <c r="E12" i="141"/>
  <c r="E12" i="75"/>
  <c r="E12" i="99"/>
  <c r="E12" i="81"/>
  <c r="E12" i="72"/>
  <c r="E12" i="18"/>
  <c r="E12" i="71"/>
  <c r="E12" i="98"/>
  <c r="E12" i="80"/>
  <c r="E12" i="69"/>
  <c r="D14" i="83"/>
  <c r="D14" i="96" s="1"/>
  <c r="D15" i="145"/>
  <c r="D15" i="144"/>
  <c r="D15" i="143"/>
  <c r="D15" i="142"/>
  <c r="D15" i="141"/>
  <c r="D15" i="75"/>
  <c r="D15" i="81"/>
  <c r="D15" i="99"/>
  <c r="D15" i="72"/>
  <c r="D15" i="18"/>
  <c r="D15" i="71"/>
  <c r="D15" i="98"/>
  <c r="D15" i="80"/>
  <c r="D15" i="69"/>
  <c r="G22" i="3"/>
  <c r="G20" i="83"/>
  <c r="G20" i="96" s="1"/>
  <c r="G21" i="144"/>
  <c r="G21" i="145"/>
  <c r="G21" i="143"/>
  <c r="G21" i="142"/>
  <c r="G21" i="141"/>
  <c r="G21" i="75"/>
  <c r="G21" i="99"/>
  <c r="G21" i="18"/>
  <c r="G21" i="81"/>
  <c r="G21" i="72"/>
  <c r="G21" i="71"/>
  <c r="G21" i="80"/>
  <c r="G21" i="69"/>
  <c r="G21" i="98"/>
  <c r="J27" i="3"/>
  <c r="J25" i="83"/>
  <c r="J25" i="96" s="1"/>
  <c r="J26" i="145"/>
  <c r="J26" i="144"/>
  <c r="J26" i="143"/>
  <c r="J26" i="141"/>
  <c r="J26" i="75"/>
  <c r="J26" i="99"/>
  <c r="J26" i="142"/>
  <c r="J26" i="72"/>
  <c r="J26" i="81"/>
  <c r="J26" i="18"/>
  <c r="J26" i="71"/>
  <c r="J26" i="69"/>
  <c r="J26" i="98"/>
  <c r="J26" i="80"/>
  <c r="DD14" i="83"/>
  <c r="DD14" i="96" s="1"/>
  <c r="DD15" i="145"/>
  <c r="DD15" i="144"/>
  <c r="DD15" i="143"/>
  <c r="DD15" i="142"/>
  <c r="DD15" i="141"/>
  <c r="DD15" i="75"/>
  <c r="DD15" i="81"/>
  <c r="DD15" i="99"/>
  <c r="DD15" i="18"/>
  <c r="DD15" i="72"/>
  <c r="DD15" i="98"/>
  <c r="DD15" i="71"/>
  <c r="DD15" i="80"/>
  <c r="DD15" i="69"/>
  <c r="DG18" i="145"/>
  <c r="DG17" i="83"/>
  <c r="DG17" i="96" s="1"/>
  <c r="DG18" i="144"/>
  <c r="DG18" i="143"/>
  <c r="DG18" i="142"/>
  <c r="DG18" i="141"/>
  <c r="DG18" i="99"/>
  <c r="DG18" i="75"/>
  <c r="DG18" i="72"/>
  <c r="DG18" i="18"/>
  <c r="DG18" i="81"/>
  <c r="DG18" i="71"/>
  <c r="DG18" i="98"/>
  <c r="DG18" i="69"/>
  <c r="DG18" i="80"/>
  <c r="AS8" i="83"/>
  <c r="AS8" i="96" s="1"/>
  <c r="AS9" i="145"/>
  <c r="AS9" i="144"/>
  <c r="AS9" i="143"/>
  <c r="AS9" i="75"/>
  <c r="AS9" i="142"/>
  <c r="AS9" i="81"/>
  <c r="AS9" i="99"/>
  <c r="AS9" i="72"/>
  <c r="AS9" i="141"/>
  <c r="AS9" i="18"/>
  <c r="AS9" i="71"/>
  <c r="AS9" i="98"/>
  <c r="AS9" i="80"/>
  <c r="AS9" i="69"/>
  <c r="BQ8" i="83"/>
  <c r="BQ8" i="96" s="1"/>
  <c r="BQ9" i="145"/>
  <c r="BQ9" i="144"/>
  <c r="BQ9" i="143"/>
  <c r="BQ9" i="75"/>
  <c r="BQ9" i="142"/>
  <c r="BQ9" i="141"/>
  <c r="BQ9" i="81"/>
  <c r="BQ9" i="72"/>
  <c r="BQ9" i="18"/>
  <c r="BQ9" i="99"/>
  <c r="BQ9" i="71"/>
  <c r="BQ9" i="98"/>
  <c r="BQ9" i="80"/>
  <c r="BQ9" i="69"/>
  <c r="CK8" i="83"/>
  <c r="CK8" i="96" s="1"/>
  <c r="CK9" i="145"/>
  <c r="CK9" i="144"/>
  <c r="CK9" i="143"/>
  <c r="CK9" i="141"/>
  <c r="CK9" i="75"/>
  <c r="CK9" i="142"/>
  <c r="CK9" i="81"/>
  <c r="CK9" i="72"/>
  <c r="CK9" i="18"/>
  <c r="CK9" i="99"/>
  <c r="CK9" i="71"/>
  <c r="CK9" i="98"/>
  <c r="CK9" i="80"/>
  <c r="CK9" i="69"/>
  <c r="CS8" i="83"/>
  <c r="CS8" i="96" s="1"/>
  <c r="CS9" i="145"/>
  <c r="CS9" i="144"/>
  <c r="CS9" i="143"/>
  <c r="CS9" i="142"/>
  <c r="CS9" i="141"/>
  <c r="CS9" i="75"/>
  <c r="CS9" i="81"/>
  <c r="CS9" i="72"/>
  <c r="CS9" i="99"/>
  <c r="CS9" i="18"/>
  <c r="CS9" i="71"/>
  <c r="CS9" i="98"/>
  <c r="CS9" i="80"/>
  <c r="CS9" i="69"/>
  <c r="DA8" i="83"/>
  <c r="DA8" i="96" s="1"/>
  <c r="DA9" i="145"/>
  <c r="DA9" i="144"/>
  <c r="DA9" i="143"/>
  <c r="DA9" i="142"/>
  <c r="DA9" i="141"/>
  <c r="DA9" i="75"/>
  <c r="DA9" i="81"/>
  <c r="DA9" i="99"/>
  <c r="DA9" i="72"/>
  <c r="DA9" i="18"/>
  <c r="DA9" i="71"/>
  <c r="DA9" i="98"/>
  <c r="DA9" i="80"/>
  <c r="DA9" i="69"/>
  <c r="AS11" i="83"/>
  <c r="AS11" i="96" s="1"/>
  <c r="AS12" i="145"/>
  <c r="AS12" i="144"/>
  <c r="AS12" i="143"/>
  <c r="AS12" i="142"/>
  <c r="AS12" i="141"/>
  <c r="AS12" i="75"/>
  <c r="AS12" i="99"/>
  <c r="AS12" i="81"/>
  <c r="AS12" i="72"/>
  <c r="AS12" i="18"/>
  <c r="AS12" i="71"/>
  <c r="AS12" i="80"/>
  <c r="AS12" i="98"/>
  <c r="AS12" i="69"/>
  <c r="BI11" i="83"/>
  <c r="BI11" i="96" s="1"/>
  <c r="BI12" i="144"/>
  <c r="BI12" i="145"/>
  <c r="BI12" i="143"/>
  <c r="BI12" i="142"/>
  <c r="BI12" i="141"/>
  <c r="BI12" i="75"/>
  <c r="BI12" i="99"/>
  <c r="BI12" i="81"/>
  <c r="BI12" i="72"/>
  <c r="BI12" i="18"/>
  <c r="BI12" i="71"/>
  <c r="BI12" i="80"/>
  <c r="BI12" i="98"/>
  <c r="BI12" i="69"/>
  <c r="BY11" i="83"/>
  <c r="BY11" i="96" s="1"/>
  <c r="BY12" i="144"/>
  <c r="BY12" i="145"/>
  <c r="BY12" i="142"/>
  <c r="BY12" i="143"/>
  <c r="BY12" i="141"/>
  <c r="BY12" i="75"/>
  <c r="BY12" i="99"/>
  <c r="BY12" i="81"/>
  <c r="BY12" i="72"/>
  <c r="BY12" i="18"/>
  <c r="BY12" i="71"/>
  <c r="BY12" i="98"/>
  <c r="BY12" i="80"/>
  <c r="BY12" i="69"/>
  <c r="Q14" i="83"/>
  <c r="Q14" i="96" s="1"/>
  <c r="Q15" i="145"/>
  <c r="Q15" i="144"/>
  <c r="Q15" i="143"/>
  <c r="Q15" i="75"/>
  <c r="Q15" i="142"/>
  <c r="Q15" i="141"/>
  <c r="Q15" i="81"/>
  <c r="Q15" i="99"/>
  <c r="Q15" i="72"/>
  <c r="Q15" i="18"/>
  <c r="Q15" i="71"/>
  <c r="Q15" i="98"/>
  <c r="Q15" i="80"/>
  <c r="Q15" i="69"/>
  <c r="AW14" i="83"/>
  <c r="AW14" i="96" s="1"/>
  <c r="AW15" i="145"/>
  <c r="AW15" i="144"/>
  <c r="AW15" i="143"/>
  <c r="AW15" i="75"/>
  <c r="AW15" i="142"/>
  <c r="AW15" i="141"/>
  <c r="AW15" i="81"/>
  <c r="AW15" i="99"/>
  <c r="AW15" i="72"/>
  <c r="AW15" i="18"/>
  <c r="AW15" i="71"/>
  <c r="AW15" i="98"/>
  <c r="AW15" i="80"/>
  <c r="AW15" i="69"/>
  <c r="BQ14" i="83"/>
  <c r="BQ14" i="96" s="1"/>
  <c r="BQ15" i="145"/>
  <c r="BQ15" i="144"/>
  <c r="BQ15" i="143"/>
  <c r="BQ15" i="75"/>
  <c r="BQ15" i="142"/>
  <c r="BQ15" i="81"/>
  <c r="BQ15" i="141"/>
  <c r="BQ15" i="99"/>
  <c r="BQ15" i="72"/>
  <c r="BQ15" i="18"/>
  <c r="BQ15" i="71"/>
  <c r="BQ15" i="98"/>
  <c r="BQ15" i="80"/>
  <c r="BQ15" i="69"/>
  <c r="CG14" i="83"/>
  <c r="CG14" i="96" s="1"/>
  <c r="CG15" i="145"/>
  <c r="CG15" i="144"/>
  <c r="CG15" i="143"/>
  <c r="CG15" i="141"/>
  <c r="CG15" i="75"/>
  <c r="CG15" i="142"/>
  <c r="CG15" i="81"/>
  <c r="CG15" i="99"/>
  <c r="CG15" i="72"/>
  <c r="CG15" i="18"/>
  <c r="CG15" i="71"/>
  <c r="CG15" i="80"/>
  <c r="CG15" i="98"/>
  <c r="CG15" i="69"/>
  <c r="AP22" i="3"/>
  <c r="AP20" i="83"/>
  <c r="AP20" i="96" s="1"/>
  <c r="AP21" i="145"/>
  <c r="AP21" i="144"/>
  <c r="AP21" i="143"/>
  <c r="AP21" i="141"/>
  <c r="AP21" i="75"/>
  <c r="AP21" i="99"/>
  <c r="AP21" i="142"/>
  <c r="AP21" i="81"/>
  <c r="AP21" i="72"/>
  <c r="AP21" i="18"/>
  <c r="AP21" i="71"/>
  <c r="AP21" i="69"/>
  <c r="AP21" i="80"/>
  <c r="AP21" i="98"/>
  <c r="BJ22" i="3"/>
  <c r="BJ20" i="83"/>
  <c r="BJ20" i="96" s="1"/>
  <c r="BJ21" i="145"/>
  <c r="BJ21" i="144"/>
  <c r="BJ21" i="143"/>
  <c r="BJ21" i="141"/>
  <c r="BJ21" i="75"/>
  <c r="BJ21" i="99"/>
  <c r="BJ21" i="81"/>
  <c r="BJ21" i="142"/>
  <c r="BJ21" i="72"/>
  <c r="BJ21" i="18"/>
  <c r="BJ21" i="71"/>
  <c r="BJ21" i="80"/>
  <c r="BJ21" i="69"/>
  <c r="BJ21" i="98"/>
  <c r="CD22" i="3"/>
  <c r="CD20" i="83"/>
  <c r="CD20" i="96" s="1"/>
  <c r="CD21" i="145"/>
  <c r="CD21" i="144"/>
  <c r="CD21" i="143"/>
  <c r="CD21" i="141"/>
  <c r="CD21" i="75"/>
  <c r="CD21" i="142"/>
  <c r="CD21" i="99"/>
  <c r="CD21" i="81"/>
  <c r="CD21" i="72"/>
  <c r="CD21" i="18"/>
  <c r="CD21" i="71"/>
  <c r="CD21" i="98"/>
  <c r="CD21" i="80"/>
  <c r="CD21" i="69"/>
  <c r="BY23" i="3"/>
  <c r="BY21" i="83"/>
  <c r="BY21" i="96" s="1"/>
  <c r="BY22" i="145"/>
  <c r="BY22" i="144"/>
  <c r="BY22" i="143"/>
  <c r="BY22" i="141"/>
  <c r="BY22" i="75"/>
  <c r="BY22" i="99"/>
  <c r="BY22" i="81"/>
  <c r="BY22" i="18"/>
  <c r="BY22" i="72"/>
  <c r="BY22" i="142"/>
  <c r="BY22" i="71"/>
  <c r="BY22" i="98"/>
  <c r="BY22" i="69"/>
  <c r="BY22" i="80"/>
  <c r="Q27" i="145"/>
  <c r="Q27" i="99"/>
  <c r="Q27" i="81"/>
  <c r="Q27" i="80"/>
  <c r="CT28" i="3"/>
  <c r="CT26" i="83"/>
  <c r="CT26" i="96" s="1"/>
  <c r="CT27" i="144"/>
  <c r="CT27" i="142"/>
  <c r="CT27" i="145"/>
  <c r="CT27" i="143"/>
  <c r="CT27" i="141"/>
  <c r="CT27" i="99"/>
  <c r="CT27" i="75"/>
  <c r="CT27" i="18"/>
  <c r="CT27" i="72"/>
  <c r="CT27" i="81"/>
  <c r="CT27" i="71"/>
  <c r="CT27" i="98"/>
  <c r="CT27" i="69"/>
  <c r="CT27" i="80"/>
  <c r="BF28" i="144"/>
  <c r="BF28" i="75"/>
  <c r="BF28" i="18"/>
  <c r="BF28" i="80"/>
  <c r="J17" i="83"/>
  <c r="J17" i="96" s="1"/>
  <c r="J18" i="145"/>
  <c r="J18" i="144"/>
  <c r="J18" i="143"/>
  <c r="J18" i="142"/>
  <c r="J18" i="141"/>
  <c r="J18" i="75"/>
  <c r="J18" i="99"/>
  <c r="J18" i="81"/>
  <c r="J18" i="72"/>
  <c r="J18" i="18"/>
  <c r="J18" i="71"/>
  <c r="J18" i="98"/>
  <c r="J18" i="80"/>
  <c r="J18" i="69"/>
  <c r="H22" i="3"/>
  <c r="H20" i="83"/>
  <c r="H20" i="96" s="1"/>
  <c r="H21" i="145"/>
  <c r="H21" i="144"/>
  <c r="H21" i="143"/>
  <c r="H21" i="142"/>
  <c r="H21" i="141"/>
  <c r="H21" i="81"/>
  <c r="H21" i="75"/>
  <c r="H21" i="99"/>
  <c r="H21" i="72"/>
  <c r="H21" i="18"/>
  <c r="H21" i="71"/>
  <c r="H21" i="98"/>
  <c r="H21" i="80"/>
  <c r="H21" i="69"/>
  <c r="DE8" i="83"/>
  <c r="DE8" i="96" s="1"/>
  <c r="DE9" i="145"/>
  <c r="DE9" i="144"/>
  <c r="DE9" i="143"/>
  <c r="DE9" i="142"/>
  <c r="DE9" i="141"/>
  <c r="DE9" i="75"/>
  <c r="DE9" i="81"/>
  <c r="DE9" i="99"/>
  <c r="DE9" i="72"/>
  <c r="DE9" i="18"/>
  <c r="DE9" i="71"/>
  <c r="DE9" i="98"/>
  <c r="DE9" i="80"/>
  <c r="DE9" i="69"/>
  <c r="DC11" i="83"/>
  <c r="DC11" i="96" s="1"/>
  <c r="DC12" i="145"/>
  <c r="DC12" i="144"/>
  <c r="DC12" i="143"/>
  <c r="DC12" i="142"/>
  <c r="DC12" i="141"/>
  <c r="DC12" i="75"/>
  <c r="DC12" i="99"/>
  <c r="DC12" i="72"/>
  <c r="DC12" i="81"/>
  <c r="DC12" i="18"/>
  <c r="DC12" i="71"/>
  <c r="DC12" i="98"/>
  <c r="DC12" i="69"/>
  <c r="DC12" i="80"/>
  <c r="DG11" i="83"/>
  <c r="DG11" i="96" s="1"/>
  <c r="DG12" i="145"/>
  <c r="DG12" i="144"/>
  <c r="DG12" i="143"/>
  <c r="DG12" i="142"/>
  <c r="DG12" i="141"/>
  <c r="DG12" i="99"/>
  <c r="DG12" i="75"/>
  <c r="DG12" i="72"/>
  <c r="DG12" i="18"/>
  <c r="DG12" i="81"/>
  <c r="DG12" i="71"/>
  <c r="DG12" i="98"/>
  <c r="DG12" i="69"/>
  <c r="DG12" i="80"/>
  <c r="DE14" i="83"/>
  <c r="DE14" i="96" s="1"/>
  <c r="DE15" i="145"/>
  <c r="DE15" i="144"/>
  <c r="DE15" i="143"/>
  <c r="DE15" i="142"/>
  <c r="DE15" i="141"/>
  <c r="DE15" i="75"/>
  <c r="DE15" i="81"/>
  <c r="DE15" i="99"/>
  <c r="DE15" i="72"/>
  <c r="DE15" i="18"/>
  <c r="DE15" i="71"/>
  <c r="DE15" i="98"/>
  <c r="DE15" i="80"/>
  <c r="DE15" i="69"/>
  <c r="AM28" i="3"/>
  <c r="AM26" i="83"/>
  <c r="AM26" i="96" s="1"/>
  <c r="AM27" i="145"/>
  <c r="AM27" i="144"/>
  <c r="AM27" i="143"/>
  <c r="AM27" i="141"/>
  <c r="AM27" i="142"/>
  <c r="AM27" i="75"/>
  <c r="AM27" i="99"/>
  <c r="AM27" i="81"/>
  <c r="AM27" i="72"/>
  <c r="AM27" i="18"/>
  <c r="AM27" i="71"/>
  <c r="AM27" i="98"/>
  <c r="AM27" i="80"/>
  <c r="AM27" i="69"/>
  <c r="DT8" i="83"/>
  <c r="DT8" i="96" s="1"/>
  <c r="DT9" i="145"/>
  <c r="DT9" i="144"/>
  <c r="DT9" i="143"/>
  <c r="DT9" i="142"/>
  <c r="DT9" i="141"/>
  <c r="DT9" i="75"/>
  <c r="DT9" i="81"/>
  <c r="DT9" i="99"/>
  <c r="DT9" i="18"/>
  <c r="DT9" i="72"/>
  <c r="DT9" i="98"/>
  <c r="DT9" i="71"/>
  <c r="DT9" i="80"/>
  <c r="DT9" i="69"/>
  <c r="EB8" i="83"/>
  <c r="EB8" i="96" s="1"/>
  <c r="EB9" i="145"/>
  <c r="EB9" i="144"/>
  <c r="EB9" i="143"/>
  <c r="EB9" i="142"/>
  <c r="EB9" i="141"/>
  <c r="EB9" i="75"/>
  <c r="EB9" i="99"/>
  <c r="EB9" i="81"/>
  <c r="EB9" i="72"/>
  <c r="EB9" i="18"/>
  <c r="EB9" i="71"/>
  <c r="EB9" i="98"/>
  <c r="EB9" i="80"/>
  <c r="EB9" i="69"/>
  <c r="AH11" i="83"/>
  <c r="AH11" i="96" s="1"/>
  <c r="AH12" i="145"/>
  <c r="AH12" i="144"/>
  <c r="AH12" i="143"/>
  <c r="AH12" i="142"/>
  <c r="AH12" i="141"/>
  <c r="AH12" i="75"/>
  <c r="AH12" i="99"/>
  <c r="AH12" i="81"/>
  <c r="AH12" i="72"/>
  <c r="AH12" i="18"/>
  <c r="AH12" i="98"/>
  <c r="AH12" i="71"/>
  <c r="AH12" i="69"/>
  <c r="AH12" i="80"/>
  <c r="BB11" i="83"/>
  <c r="BB11" i="96" s="1"/>
  <c r="BB12" i="145"/>
  <c r="BB12" i="144"/>
  <c r="BB12" i="143"/>
  <c r="BB12" i="142"/>
  <c r="BB12" i="141"/>
  <c r="BB12" i="75"/>
  <c r="BB12" i="99"/>
  <c r="BB12" i="81"/>
  <c r="BB12" i="72"/>
  <c r="BB12" i="18"/>
  <c r="BB12" i="98"/>
  <c r="BB12" i="71"/>
  <c r="BB12" i="69"/>
  <c r="BB12" i="80"/>
  <c r="BR12" i="145"/>
  <c r="BR11" i="83"/>
  <c r="BR11" i="96" s="1"/>
  <c r="BR12" i="144"/>
  <c r="BR12" i="143"/>
  <c r="BR12" i="142"/>
  <c r="BR12" i="141"/>
  <c r="BR12" i="75"/>
  <c r="BR12" i="99"/>
  <c r="BR12" i="81"/>
  <c r="BR12" i="18"/>
  <c r="BR12" i="72"/>
  <c r="BR12" i="98"/>
  <c r="BR12" i="71"/>
  <c r="BR12" i="69"/>
  <c r="BR12" i="80"/>
  <c r="CT11" i="83"/>
  <c r="CT11" i="96" s="1"/>
  <c r="CT12" i="144"/>
  <c r="CT12" i="145"/>
  <c r="CT12" i="143"/>
  <c r="CT12" i="142"/>
  <c r="CT12" i="141"/>
  <c r="CT12" i="75"/>
  <c r="CT12" i="99"/>
  <c r="CT12" i="81"/>
  <c r="CT12" i="18"/>
  <c r="CT12" i="72"/>
  <c r="CT12" i="98"/>
  <c r="CT12" i="71"/>
  <c r="CT12" i="80"/>
  <c r="CT12" i="69"/>
  <c r="O22" i="3"/>
  <c r="O20" i="83"/>
  <c r="O20" i="96" s="1"/>
  <c r="O21" i="144"/>
  <c r="O21" i="145"/>
  <c r="O21" i="142"/>
  <c r="O21" i="141"/>
  <c r="O21" i="143"/>
  <c r="O21" i="75"/>
  <c r="O21" i="99"/>
  <c r="O21" i="81"/>
  <c r="O21" i="18"/>
  <c r="O21" i="72"/>
  <c r="O21" i="71"/>
  <c r="O21" i="80"/>
  <c r="O21" i="69"/>
  <c r="O21" i="98"/>
  <c r="AY22" i="3"/>
  <c r="AY20" i="83"/>
  <c r="AY20" i="96" s="1"/>
  <c r="AY21" i="145"/>
  <c r="AY21" i="144"/>
  <c r="AY21" i="142"/>
  <c r="AY21" i="141"/>
  <c r="AY21" i="143"/>
  <c r="AY21" i="99"/>
  <c r="AY21" i="18"/>
  <c r="AY21" i="81"/>
  <c r="AY21" i="75"/>
  <c r="AY21" i="72"/>
  <c r="AY21" i="71"/>
  <c r="AY21" i="80"/>
  <c r="AY21" i="69"/>
  <c r="AY21" i="98"/>
  <c r="BC20" i="83"/>
  <c r="BC20" i="96" s="1"/>
  <c r="BC21" i="144"/>
  <c r="BC21" i="145"/>
  <c r="BC21" i="143"/>
  <c r="BC21" i="142"/>
  <c r="BC21" i="141"/>
  <c r="BC21" i="75"/>
  <c r="BC21" i="99"/>
  <c r="BC21" i="18"/>
  <c r="BC21" i="81"/>
  <c r="BC21" i="72"/>
  <c r="BC21" i="71"/>
  <c r="BC21" i="80"/>
  <c r="BC21" i="69"/>
  <c r="BC21" i="98"/>
  <c r="BC22" i="3"/>
  <c r="BK22" i="3"/>
  <c r="BK20" i="83"/>
  <c r="BK20" i="96" s="1"/>
  <c r="BK21" i="144"/>
  <c r="BK21" i="145"/>
  <c r="BK21" i="142"/>
  <c r="BK21" i="141"/>
  <c r="BK21" i="143"/>
  <c r="BK21" i="75"/>
  <c r="BK21" i="99"/>
  <c r="BK21" i="81"/>
  <c r="BK21" i="72"/>
  <c r="BK21" i="18"/>
  <c r="BK21" i="71"/>
  <c r="BK21" i="80"/>
  <c r="BK21" i="69"/>
  <c r="BK21" i="98"/>
  <c r="BO22" i="3"/>
  <c r="BO20" i="83"/>
  <c r="BO20" i="96" s="1"/>
  <c r="BO21" i="145"/>
  <c r="BO21" i="144"/>
  <c r="BO21" i="142"/>
  <c r="BO21" i="141"/>
  <c r="BO21" i="99"/>
  <c r="BO21" i="143"/>
  <c r="BO21" i="75"/>
  <c r="BO21" i="81"/>
  <c r="BO21" i="72"/>
  <c r="BO21" i="18"/>
  <c r="BO21" i="71"/>
  <c r="BO21" i="80"/>
  <c r="BO21" i="69"/>
  <c r="BO21" i="98"/>
  <c r="BS20" i="83"/>
  <c r="BS20" i="96" s="1"/>
  <c r="BS21" i="144"/>
  <c r="BS21" i="145"/>
  <c r="BS21" i="143"/>
  <c r="BS21" i="142"/>
  <c r="BS21" i="141"/>
  <c r="BS21" i="75"/>
  <c r="BS21" i="99"/>
  <c r="BS21" i="81"/>
  <c r="BS21" i="72"/>
  <c r="BS21" i="18"/>
  <c r="BS21" i="71"/>
  <c r="BS21" i="80"/>
  <c r="BS21" i="69"/>
  <c r="BS22" i="3"/>
  <c r="BS21" i="98"/>
  <c r="BW22" i="3"/>
  <c r="BW20" i="83"/>
  <c r="BW20" i="96" s="1"/>
  <c r="BW21" i="144"/>
  <c r="BW21" i="145"/>
  <c r="BW21" i="142"/>
  <c r="BW21" i="143"/>
  <c r="BW21" i="141"/>
  <c r="BW21" i="99"/>
  <c r="BW21" i="75"/>
  <c r="BW21" i="81"/>
  <c r="BW21" i="72"/>
  <c r="BW21" i="18"/>
  <c r="BW21" i="71"/>
  <c r="BW21" i="69"/>
  <c r="BW21" i="98"/>
  <c r="BW21" i="80"/>
  <c r="CQ22" i="3"/>
  <c r="CQ20" i="83"/>
  <c r="CQ20" i="96" s="1"/>
  <c r="CQ21" i="144"/>
  <c r="CQ21" i="142"/>
  <c r="CQ21" i="145"/>
  <c r="CQ21" i="143"/>
  <c r="CQ21" i="75"/>
  <c r="CQ21" i="99"/>
  <c r="CQ21" i="81"/>
  <c r="CQ21" i="72"/>
  <c r="CQ21" i="141"/>
  <c r="CQ21" i="18"/>
  <c r="CQ21" i="71"/>
  <c r="CQ21" i="98"/>
  <c r="CQ21" i="69"/>
  <c r="CQ21" i="80"/>
  <c r="O27" i="3"/>
  <c r="O25" i="83"/>
  <c r="O25" i="96" s="1"/>
  <c r="O26" i="144"/>
  <c r="O26" i="145"/>
  <c r="O26" i="142"/>
  <c r="O26" i="143"/>
  <c r="O26" i="141"/>
  <c r="O26" i="75"/>
  <c r="O26" i="99"/>
  <c r="O26" i="81"/>
  <c r="O26" i="72"/>
  <c r="O26" i="18"/>
  <c r="O26" i="71"/>
  <c r="O26" i="80"/>
  <c r="O26" i="69"/>
  <c r="O26" i="98"/>
  <c r="AY27" i="3"/>
  <c r="AY25" i="83"/>
  <c r="AY25" i="96" s="1"/>
  <c r="AY26" i="144"/>
  <c r="AY26" i="145"/>
  <c r="AY26" i="142"/>
  <c r="AY26" i="141"/>
  <c r="AY26" i="143"/>
  <c r="AY26" i="99"/>
  <c r="AY26" i="81"/>
  <c r="AY26" i="75"/>
  <c r="AY26" i="72"/>
  <c r="AY26" i="18"/>
  <c r="AY26" i="71"/>
  <c r="AY26" i="80"/>
  <c r="AY26" i="69"/>
  <c r="AY26" i="98"/>
  <c r="BO27" i="3"/>
  <c r="BO25" i="83"/>
  <c r="BO25" i="96" s="1"/>
  <c r="BO26" i="144"/>
  <c r="BO26" i="142"/>
  <c r="BO26" i="141"/>
  <c r="BO26" i="143"/>
  <c r="BO26" i="99"/>
  <c r="BO26" i="81"/>
  <c r="BO26" i="75"/>
  <c r="BO26" i="145"/>
  <c r="BO26" i="72"/>
  <c r="BO26" i="18"/>
  <c r="BO26" i="71"/>
  <c r="BO26" i="80"/>
  <c r="BO26" i="69"/>
  <c r="BO26" i="98"/>
  <c r="CM28" i="3"/>
  <c r="CM26" i="83"/>
  <c r="CM26" i="96" s="1"/>
  <c r="CM27" i="145"/>
  <c r="CM27" i="144"/>
  <c r="CM27" i="143"/>
  <c r="CM27" i="142"/>
  <c r="CM27" i="141"/>
  <c r="CM27" i="75"/>
  <c r="CM27" i="99"/>
  <c r="CM27" i="81"/>
  <c r="CM27" i="18"/>
  <c r="CM27" i="72"/>
  <c r="CM27" i="71"/>
  <c r="CM27" i="98"/>
  <c r="CM27" i="80"/>
  <c r="CM27" i="69"/>
  <c r="CU28" i="3"/>
  <c r="CU27" i="145"/>
  <c r="CU27" i="144"/>
  <c r="CU26" i="83"/>
  <c r="CU26" i="96" s="1"/>
  <c r="CU27" i="143"/>
  <c r="CU27" i="142"/>
  <c r="CU27" i="141"/>
  <c r="CU27" i="99"/>
  <c r="CU27" i="81"/>
  <c r="CU27" i="18"/>
  <c r="CU27" i="75"/>
  <c r="CU27" i="72"/>
  <c r="CU27" i="71"/>
  <c r="CU27" i="98"/>
  <c r="CU27" i="69"/>
  <c r="CU27" i="80"/>
  <c r="BJ27" i="83"/>
  <c r="BJ27" i="96" s="1"/>
  <c r="BJ28" i="145"/>
  <c r="BJ28" i="144"/>
  <c r="BJ28" i="143"/>
  <c r="BJ28" i="142"/>
  <c r="BJ28" i="141"/>
  <c r="BJ28" i="75"/>
  <c r="BJ28" i="99"/>
  <c r="BJ28" i="18"/>
  <c r="BJ28" i="72"/>
  <c r="BJ28" i="81"/>
  <c r="BJ28" i="71"/>
  <c r="BJ28" i="69"/>
  <c r="BJ28" i="98"/>
  <c r="BJ28" i="80"/>
  <c r="C9" i="105"/>
  <c r="C9" i="106"/>
  <c r="C9" i="103"/>
  <c r="C9" i="107"/>
  <c r="C9" i="78"/>
  <c r="C9" i="145"/>
  <c r="C8" i="83"/>
  <c r="C8" i="96" s="1"/>
  <c r="C9" i="144"/>
  <c r="C9" i="143"/>
  <c r="C9" i="142"/>
  <c r="C9" i="141"/>
  <c r="C9" i="75"/>
  <c r="C9" i="99"/>
  <c r="C9" i="18"/>
  <c r="C9" i="81"/>
  <c r="C9" i="72"/>
  <c r="C9" i="71"/>
  <c r="C9" i="98"/>
  <c r="C9" i="80"/>
  <c r="C9" i="69"/>
  <c r="GX12" i="145"/>
  <c r="GX12" i="144"/>
  <c r="GX12" i="143"/>
  <c r="GX12" i="142"/>
  <c r="GX12" i="141"/>
  <c r="GX12" i="75"/>
  <c r="GX12" i="99"/>
  <c r="GX12" i="81"/>
  <c r="GX12" i="18"/>
  <c r="GX12" i="72"/>
  <c r="GX12" i="71"/>
  <c r="GX12" i="98"/>
  <c r="GX12" i="69"/>
  <c r="GX12" i="80"/>
  <c r="HN12" i="145"/>
  <c r="HN12" i="144"/>
  <c r="HN12" i="143"/>
  <c r="HN12" i="142"/>
  <c r="HN12" i="141"/>
  <c r="HN12" i="75"/>
  <c r="HN12" i="99"/>
  <c r="HN12" i="81"/>
  <c r="HN12" i="18"/>
  <c r="HN12" i="72"/>
  <c r="HN12" i="71"/>
  <c r="HN12" i="98"/>
  <c r="HN12" i="69"/>
  <c r="HN12" i="80"/>
  <c r="BA23" i="3"/>
  <c r="BA21" i="83"/>
  <c r="BA21" i="96" s="1"/>
  <c r="BA22" i="145"/>
  <c r="BA22" i="144"/>
  <c r="BA22" i="143"/>
  <c r="BA22" i="141"/>
  <c r="BA22" i="75"/>
  <c r="BA22" i="99"/>
  <c r="BA22" i="142"/>
  <c r="BA22" i="81"/>
  <c r="BA22" i="72"/>
  <c r="BA22" i="18"/>
  <c r="BA22" i="71"/>
  <c r="BA22" i="98"/>
  <c r="BA22" i="80"/>
  <c r="BA22" i="69"/>
  <c r="CE28" i="3"/>
  <c r="CE27" i="145"/>
  <c r="CE26" i="83"/>
  <c r="CE26" i="96" s="1"/>
  <c r="CE27" i="144"/>
  <c r="CE27" i="143"/>
  <c r="CE27" i="141"/>
  <c r="CE27" i="142"/>
  <c r="CE27" i="75"/>
  <c r="CE27" i="99"/>
  <c r="CE27" i="81"/>
  <c r="CE27" i="18"/>
  <c r="CE27" i="72"/>
  <c r="CE27" i="71"/>
  <c r="CE27" i="80"/>
  <c r="CE27" i="98"/>
  <c r="CE27" i="69"/>
  <c r="C17" i="83"/>
  <c r="C17" i="96" s="1"/>
  <c r="C18" i="145"/>
  <c r="C18" i="144"/>
  <c r="C18" i="143"/>
  <c r="C18" i="142"/>
  <c r="C18" i="141"/>
  <c r="C18" i="99"/>
  <c r="C18" i="18"/>
  <c r="C18" i="75"/>
  <c r="C18" i="81"/>
  <c r="C18" i="72"/>
  <c r="C18" i="71"/>
  <c r="C18" i="98"/>
  <c r="C18" i="80"/>
  <c r="C18" i="69"/>
  <c r="AL14" i="83"/>
  <c r="AL14" i="96" s="1"/>
  <c r="AL15" i="145"/>
  <c r="AL15" i="143"/>
  <c r="AL15" i="141"/>
  <c r="AL15" i="75"/>
  <c r="AL15" i="99"/>
  <c r="AL15" i="142"/>
  <c r="AL15" i="81"/>
  <c r="AL15" i="144"/>
  <c r="AL15" i="72"/>
  <c r="AL15" i="18"/>
  <c r="AL15" i="71"/>
  <c r="AL15" i="98"/>
  <c r="AL15" i="69"/>
  <c r="AL15" i="80"/>
  <c r="AT14" i="83"/>
  <c r="AT14" i="96" s="1"/>
  <c r="AT15" i="145"/>
  <c r="AT15" i="144"/>
  <c r="AT15" i="143"/>
  <c r="AT15" i="141"/>
  <c r="AT15" i="75"/>
  <c r="AT15" i="142"/>
  <c r="AT15" i="99"/>
  <c r="AT15" i="81"/>
  <c r="AT15" i="72"/>
  <c r="AT15" i="18"/>
  <c r="AT15" i="71"/>
  <c r="AT15" i="98"/>
  <c r="AT15" i="69"/>
  <c r="AT15" i="80"/>
  <c r="CH14" i="83"/>
  <c r="CH14" i="96" s="1"/>
  <c r="CH15" i="145"/>
  <c r="CH15" i="144"/>
  <c r="CH15" i="143"/>
  <c r="CH15" i="141"/>
  <c r="CH15" i="75"/>
  <c r="CH15" i="99"/>
  <c r="CH15" i="142"/>
  <c r="CH15" i="81"/>
  <c r="CH15" i="72"/>
  <c r="CH15" i="18"/>
  <c r="CH15" i="71"/>
  <c r="CH15" i="98"/>
  <c r="CH15" i="80"/>
  <c r="CH15" i="69"/>
  <c r="Q17" i="83"/>
  <c r="Q17" i="96" s="1"/>
  <c r="Q18" i="144"/>
  <c r="Q18" i="145"/>
  <c r="Q18" i="142"/>
  <c r="Q18" i="143"/>
  <c r="Q18" i="141"/>
  <c r="Q18" i="75"/>
  <c r="Q18" i="99"/>
  <c r="Q18" i="81"/>
  <c r="Q18" i="72"/>
  <c r="Q18" i="18"/>
  <c r="Q18" i="71"/>
  <c r="Q18" i="98"/>
  <c r="Q18" i="80"/>
  <c r="Q18" i="69"/>
  <c r="AK18" i="144"/>
  <c r="AK17" i="83"/>
  <c r="AK17" i="96" s="1"/>
  <c r="AK18" i="145"/>
  <c r="AK18" i="142"/>
  <c r="AK18" i="141"/>
  <c r="AK18" i="75"/>
  <c r="AK18" i="143"/>
  <c r="AK18" i="99"/>
  <c r="AK18" i="81"/>
  <c r="AK18" i="72"/>
  <c r="AK18" i="18"/>
  <c r="AK18" i="71"/>
  <c r="AK18" i="80"/>
  <c r="AK18" i="69"/>
  <c r="AK18" i="98"/>
  <c r="AO17" i="83"/>
  <c r="AO17" i="96" s="1"/>
  <c r="AO18" i="145"/>
  <c r="AO18" i="144"/>
  <c r="AO18" i="142"/>
  <c r="AO18" i="141"/>
  <c r="AO18" i="75"/>
  <c r="AO18" i="143"/>
  <c r="AO18" i="99"/>
  <c r="AO18" i="81"/>
  <c r="AO18" i="72"/>
  <c r="AO18" i="18"/>
  <c r="AO18" i="71"/>
  <c r="AO18" i="80"/>
  <c r="AO18" i="98"/>
  <c r="AO18" i="69"/>
  <c r="AS17" i="83"/>
  <c r="AS17" i="96" s="1"/>
  <c r="AS18" i="144"/>
  <c r="AS18" i="145"/>
  <c r="AS18" i="143"/>
  <c r="AS18" i="142"/>
  <c r="AS18" i="141"/>
  <c r="AS18" i="75"/>
  <c r="AS18" i="99"/>
  <c r="AS18" i="81"/>
  <c r="AS18" i="72"/>
  <c r="AS18" i="18"/>
  <c r="AS18" i="71"/>
  <c r="AS18" i="98"/>
  <c r="AS18" i="80"/>
  <c r="AS18" i="69"/>
  <c r="AW17" i="83"/>
  <c r="AW17" i="96" s="1"/>
  <c r="AW18" i="144"/>
  <c r="AW18" i="145"/>
  <c r="AW18" i="142"/>
  <c r="AW18" i="143"/>
  <c r="AW18" i="141"/>
  <c r="AW18" i="75"/>
  <c r="AW18" i="99"/>
  <c r="AW18" i="81"/>
  <c r="AW18" i="72"/>
  <c r="AW18" i="18"/>
  <c r="AW18" i="71"/>
  <c r="AW18" i="98"/>
  <c r="AW18" i="80"/>
  <c r="AW18" i="69"/>
  <c r="BA17" i="83"/>
  <c r="BA17" i="96" s="1"/>
  <c r="BA18" i="144"/>
  <c r="BA18" i="145"/>
  <c r="BA18" i="142"/>
  <c r="BA18" i="141"/>
  <c r="BA18" i="75"/>
  <c r="BA18" i="143"/>
  <c r="BA18" i="99"/>
  <c r="BA18" i="81"/>
  <c r="BA18" i="72"/>
  <c r="BA18" i="18"/>
  <c r="BA18" i="71"/>
  <c r="BA18" i="98"/>
  <c r="BA18" i="80"/>
  <c r="BA18" i="69"/>
  <c r="BE17" i="83"/>
  <c r="BE17" i="96" s="1"/>
  <c r="BE18" i="144"/>
  <c r="BE18" i="145"/>
  <c r="BE18" i="142"/>
  <c r="BE18" i="141"/>
  <c r="BE18" i="75"/>
  <c r="BE18" i="99"/>
  <c r="BE18" i="81"/>
  <c r="BE18" i="143"/>
  <c r="BE18" i="72"/>
  <c r="BE18" i="18"/>
  <c r="BE18" i="71"/>
  <c r="BE18" i="98"/>
  <c r="BE18" i="80"/>
  <c r="BE18" i="69"/>
  <c r="BI17" i="83"/>
  <c r="BI17" i="96" s="1"/>
  <c r="BI18" i="144"/>
  <c r="BI18" i="145"/>
  <c r="BI18" i="143"/>
  <c r="BI18" i="142"/>
  <c r="BI18" i="141"/>
  <c r="BI18" i="75"/>
  <c r="BI18" i="99"/>
  <c r="BI18" i="81"/>
  <c r="BI18" i="72"/>
  <c r="BI18" i="18"/>
  <c r="BI18" i="71"/>
  <c r="BI18" i="98"/>
  <c r="BI18" i="80"/>
  <c r="BI18" i="69"/>
  <c r="BM17" i="83"/>
  <c r="BM17" i="96" s="1"/>
  <c r="BM18" i="144"/>
  <c r="BM18" i="145"/>
  <c r="BM18" i="142"/>
  <c r="BM18" i="143"/>
  <c r="BM18" i="141"/>
  <c r="BM18" i="75"/>
  <c r="BM18" i="99"/>
  <c r="BM18" i="81"/>
  <c r="BM18" i="72"/>
  <c r="BM18" i="18"/>
  <c r="BM18" i="71"/>
  <c r="BM18" i="98"/>
  <c r="BM18" i="80"/>
  <c r="BM18" i="69"/>
  <c r="BQ17" i="83"/>
  <c r="BQ17" i="96" s="1"/>
  <c r="BQ18" i="144"/>
  <c r="BQ18" i="145"/>
  <c r="BQ18" i="142"/>
  <c r="BQ18" i="141"/>
  <c r="BQ18" i="75"/>
  <c r="BQ18" i="143"/>
  <c r="BQ18" i="99"/>
  <c r="BQ18" i="81"/>
  <c r="BQ18" i="72"/>
  <c r="BQ18" i="18"/>
  <c r="BQ18" i="71"/>
  <c r="BQ18" i="98"/>
  <c r="BQ18" i="80"/>
  <c r="BQ18" i="69"/>
  <c r="BU17" i="83"/>
  <c r="BU17" i="96" s="1"/>
  <c r="BU18" i="144"/>
  <c r="BU18" i="145"/>
  <c r="BU18" i="142"/>
  <c r="BU18" i="141"/>
  <c r="BU18" i="75"/>
  <c r="BU18" i="99"/>
  <c r="BU18" i="81"/>
  <c r="BU18" i="143"/>
  <c r="BU18" i="72"/>
  <c r="BU18" i="18"/>
  <c r="BU18" i="71"/>
  <c r="BU18" i="98"/>
  <c r="BU18" i="80"/>
  <c r="BU18" i="69"/>
  <c r="BY17" i="83"/>
  <c r="BY17" i="96" s="1"/>
  <c r="BY18" i="144"/>
  <c r="BY18" i="145"/>
  <c r="BY18" i="143"/>
  <c r="BY18" i="142"/>
  <c r="BY18" i="141"/>
  <c r="BY18" i="75"/>
  <c r="BY18" i="99"/>
  <c r="BY18" i="81"/>
  <c r="BY18" i="72"/>
  <c r="BY18" i="18"/>
  <c r="BY18" i="71"/>
  <c r="BY18" i="98"/>
  <c r="BY18" i="80"/>
  <c r="BY18" i="69"/>
  <c r="CC17" i="83"/>
  <c r="CC17" i="96" s="1"/>
  <c r="CC18" i="144"/>
  <c r="CC18" i="145"/>
  <c r="CC18" i="142"/>
  <c r="CC18" i="143"/>
  <c r="CC18" i="141"/>
  <c r="CC18" i="75"/>
  <c r="CC18" i="99"/>
  <c r="CC18" i="81"/>
  <c r="CC18" i="72"/>
  <c r="CC18" i="18"/>
  <c r="CC18" i="71"/>
  <c r="CC18" i="98"/>
  <c r="CC18" i="80"/>
  <c r="CC18" i="69"/>
  <c r="CK17" i="83"/>
  <c r="CK17" i="96" s="1"/>
  <c r="CK18" i="144"/>
  <c r="CK18" i="145"/>
  <c r="CK18" i="142"/>
  <c r="CK18" i="75"/>
  <c r="CK18" i="143"/>
  <c r="CK18" i="141"/>
  <c r="CK18" i="99"/>
  <c r="CK18" i="81"/>
  <c r="CK18" i="72"/>
  <c r="CK18" i="18"/>
  <c r="CK18" i="71"/>
  <c r="CK18" i="98"/>
  <c r="CK18" i="80"/>
  <c r="CK18" i="69"/>
  <c r="DA17" i="83"/>
  <c r="DA17" i="96" s="1"/>
  <c r="DA18" i="144"/>
  <c r="DA18" i="145"/>
  <c r="DA18" i="142"/>
  <c r="DA18" i="75"/>
  <c r="DA18" i="141"/>
  <c r="DA18" i="143"/>
  <c r="DA18" i="81"/>
  <c r="DA18" i="99"/>
  <c r="DA18" i="72"/>
  <c r="DA18" i="18"/>
  <c r="DA18" i="71"/>
  <c r="DA18" i="98"/>
  <c r="DA18" i="80"/>
  <c r="DA18" i="69"/>
  <c r="BR28" i="3"/>
  <c r="BR26" i="83"/>
  <c r="BR26" i="96" s="1"/>
  <c r="BR27" i="145"/>
  <c r="BR27" i="144"/>
  <c r="BR27" i="142"/>
  <c r="BR27" i="143"/>
  <c r="BR27" i="75"/>
  <c r="BR27" i="99"/>
  <c r="BR27" i="141"/>
  <c r="BR27" i="18"/>
  <c r="BR27" i="72"/>
  <c r="BR27" i="81"/>
  <c r="BR27" i="71"/>
  <c r="BR27" i="98"/>
  <c r="BR27" i="80"/>
  <c r="BR27" i="69"/>
  <c r="GR12" i="145"/>
  <c r="GR12" i="144"/>
  <c r="GR12" i="143"/>
  <c r="GR12" i="142"/>
  <c r="GR12" i="141"/>
  <c r="GR12" i="75"/>
  <c r="GR12" i="99"/>
  <c r="GR12" i="81"/>
  <c r="GR12" i="72"/>
  <c r="GR12" i="18"/>
  <c r="GR12" i="71"/>
  <c r="GR12" i="98"/>
  <c r="GR12" i="80"/>
  <c r="GR12" i="69"/>
  <c r="HH12" i="145"/>
  <c r="HH12" i="144"/>
  <c r="HH12" i="143"/>
  <c r="HH12" i="142"/>
  <c r="HH12" i="75"/>
  <c r="HH12" i="141"/>
  <c r="HH12" i="99"/>
  <c r="HH12" i="81"/>
  <c r="HH12" i="72"/>
  <c r="HH12" i="18"/>
  <c r="HH12" i="71"/>
  <c r="HH12" i="98"/>
  <c r="HH12" i="80"/>
  <c r="HH12" i="69"/>
  <c r="DF8" i="83"/>
  <c r="DF8" i="96" s="1"/>
  <c r="DF9" i="145"/>
  <c r="DF9" i="144"/>
  <c r="DF9" i="143"/>
  <c r="DF9" i="142"/>
  <c r="DF9" i="141"/>
  <c r="DF9" i="75"/>
  <c r="DF9" i="81"/>
  <c r="DF9" i="72"/>
  <c r="DF9" i="99"/>
  <c r="DF9" i="18"/>
  <c r="DF9" i="71"/>
  <c r="DF9" i="98"/>
  <c r="DF9" i="80"/>
  <c r="DF9" i="69"/>
  <c r="DE27" i="3"/>
  <c r="DE25" i="83"/>
  <c r="DE25" i="96" s="1"/>
  <c r="DE26" i="145"/>
  <c r="DE26" i="144"/>
  <c r="DE26" i="143"/>
  <c r="DE26" i="142"/>
  <c r="DE26" i="141"/>
  <c r="DE26" i="75"/>
  <c r="DE26" i="99"/>
  <c r="DE26" i="72"/>
  <c r="DE26" i="18"/>
  <c r="DE26" i="81"/>
  <c r="DE26" i="71"/>
  <c r="DE26" i="98"/>
  <c r="DE26" i="80"/>
  <c r="DE26" i="69"/>
  <c r="AM11" i="83"/>
  <c r="AM11" i="96" s="1"/>
  <c r="AM12" i="145"/>
  <c r="AM12" i="144"/>
  <c r="AM12" i="143"/>
  <c r="AM12" i="142"/>
  <c r="AM12" i="141"/>
  <c r="AM12" i="75"/>
  <c r="AM12" i="81"/>
  <c r="AM12" i="18"/>
  <c r="AM12" i="99"/>
  <c r="AM12" i="72"/>
  <c r="AM12" i="71"/>
  <c r="AM12" i="98"/>
  <c r="AM12" i="69"/>
  <c r="AM12" i="80"/>
  <c r="CE11" i="83"/>
  <c r="CE11" i="96" s="1"/>
  <c r="CE12" i="145"/>
  <c r="CE12" i="144"/>
  <c r="CE12" i="143"/>
  <c r="CE12" i="142"/>
  <c r="CE12" i="141"/>
  <c r="CE12" i="75"/>
  <c r="CE12" i="99"/>
  <c r="CE12" i="18"/>
  <c r="CE12" i="81"/>
  <c r="CE12" i="72"/>
  <c r="CE12" i="71"/>
  <c r="CE12" i="98"/>
  <c r="CE12" i="69"/>
  <c r="CE12" i="80"/>
  <c r="CY11" i="83"/>
  <c r="CY11" i="96" s="1"/>
  <c r="CY12" i="145"/>
  <c r="CY12" i="144"/>
  <c r="CY12" i="143"/>
  <c r="CY12" i="142"/>
  <c r="CY12" i="141"/>
  <c r="CY12" i="99"/>
  <c r="CY12" i="75"/>
  <c r="CY12" i="81"/>
  <c r="CY12" i="72"/>
  <c r="CY12" i="18"/>
  <c r="CY12" i="71"/>
  <c r="CY12" i="98"/>
  <c r="CY12" i="69"/>
  <c r="CY12" i="80"/>
  <c r="AP17" i="83"/>
  <c r="AP17" i="96" s="1"/>
  <c r="AP18" i="145"/>
  <c r="AP18" i="144"/>
  <c r="AP18" i="143"/>
  <c r="AP18" i="142"/>
  <c r="AP18" i="141"/>
  <c r="AP18" i="75"/>
  <c r="AP18" i="99"/>
  <c r="AP18" i="81"/>
  <c r="AP18" i="72"/>
  <c r="AP18" i="18"/>
  <c r="AP18" i="71"/>
  <c r="AP18" i="80"/>
  <c r="AP18" i="98"/>
  <c r="AP18" i="69"/>
  <c r="BF17" i="83"/>
  <c r="BF17" i="96" s="1"/>
  <c r="BF18" i="145"/>
  <c r="BF18" i="144"/>
  <c r="BF18" i="143"/>
  <c r="BF18" i="142"/>
  <c r="BF18" i="141"/>
  <c r="BF18" i="75"/>
  <c r="BF18" i="99"/>
  <c r="BF18" i="81"/>
  <c r="BF18" i="72"/>
  <c r="BF18" i="18"/>
  <c r="BF18" i="71"/>
  <c r="BF18" i="98"/>
  <c r="BF18" i="80"/>
  <c r="BF18" i="69"/>
  <c r="BV17" i="83"/>
  <c r="BV17" i="96" s="1"/>
  <c r="BV18" i="145"/>
  <c r="BV18" i="144"/>
  <c r="BV18" i="143"/>
  <c r="BV18" i="142"/>
  <c r="BV18" i="141"/>
  <c r="BV18" i="75"/>
  <c r="BV18" i="99"/>
  <c r="BV18" i="81"/>
  <c r="BV18" i="18"/>
  <c r="BV18" i="72"/>
  <c r="BV18" i="71"/>
  <c r="BV18" i="98"/>
  <c r="BV18" i="80"/>
  <c r="BV18" i="69"/>
  <c r="AJ22" i="3"/>
  <c r="AJ20" i="83"/>
  <c r="AJ20" i="96" s="1"/>
  <c r="AJ21" i="145"/>
  <c r="AJ21" i="144"/>
  <c r="AJ21" i="143"/>
  <c r="AJ21" i="142"/>
  <c r="AJ21" i="141"/>
  <c r="AJ21" i="75"/>
  <c r="AJ21" i="81"/>
  <c r="AJ21" i="99"/>
  <c r="AJ21" i="72"/>
  <c r="AJ21" i="18"/>
  <c r="AJ21" i="71"/>
  <c r="AJ21" i="98"/>
  <c r="AJ21" i="80"/>
  <c r="AJ21" i="69"/>
  <c r="AZ22" i="3"/>
  <c r="AZ20" i="83"/>
  <c r="AZ20" i="96" s="1"/>
  <c r="AZ21" i="145"/>
  <c r="AZ21" i="144"/>
  <c r="AZ21" i="143"/>
  <c r="AZ21" i="142"/>
  <c r="AZ21" i="141"/>
  <c r="AZ21" i="75"/>
  <c r="AZ21" i="81"/>
  <c r="AZ21" i="99"/>
  <c r="AZ21" i="72"/>
  <c r="AZ21" i="18"/>
  <c r="AZ21" i="71"/>
  <c r="AZ21" i="98"/>
  <c r="AZ21" i="80"/>
  <c r="AZ21" i="69"/>
  <c r="BP22" i="3"/>
  <c r="BP20" i="83"/>
  <c r="BP20" i="96" s="1"/>
  <c r="BP21" i="145"/>
  <c r="BP21" i="144"/>
  <c r="BP21" i="143"/>
  <c r="BP21" i="142"/>
  <c r="BP21" i="141"/>
  <c r="BP21" i="75"/>
  <c r="BP21" i="81"/>
  <c r="BP21" i="99"/>
  <c r="BP21" i="72"/>
  <c r="BP21" i="18"/>
  <c r="BP21" i="71"/>
  <c r="BP21" i="98"/>
  <c r="BP21" i="80"/>
  <c r="BP21" i="69"/>
  <c r="CF22" i="3"/>
  <c r="CF20" i="83"/>
  <c r="CF20" i="96" s="1"/>
  <c r="CF21" i="145"/>
  <c r="CF21" i="144"/>
  <c r="CF21" i="143"/>
  <c r="CF21" i="142"/>
  <c r="CF21" i="141"/>
  <c r="CF21" i="75"/>
  <c r="CF21" i="81"/>
  <c r="CF21" i="99"/>
  <c r="CF21" i="72"/>
  <c r="CF21" i="18"/>
  <c r="CF21" i="71"/>
  <c r="CF21" i="98"/>
  <c r="CF21" i="80"/>
  <c r="CF21" i="69"/>
  <c r="BB23" i="3"/>
  <c r="BB21" i="83"/>
  <c r="BB21" i="96" s="1"/>
  <c r="BB22" i="144"/>
  <c r="BB22" i="145"/>
  <c r="BB22" i="142"/>
  <c r="BB22" i="143"/>
  <c r="BB22" i="141"/>
  <c r="BB22" i="75"/>
  <c r="BB22" i="99"/>
  <c r="BB22" i="81"/>
  <c r="BB22" i="72"/>
  <c r="BB22" i="18"/>
  <c r="BB22" i="71"/>
  <c r="BB22" i="98"/>
  <c r="BB22" i="80"/>
  <c r="BB22" i="69"/>
  <c r="CO23" i="3"/>
  <c r="CO21" i="83"/>
  <c r="CO21" i="96" s="1"/>
  <c r="CO22" i="145"/>
  <c r="CO22" i="144"/>
  <c r="CO22" i="143"/>
  <c r="CO22" i="141"/>
  <c r="CO22" i="142"/>
  <c r="CO22" i="75"/>
  <c r="CO22" i="99"/>
  <c r="CO22" i="81"/>
  <c r="CO22" i="18"/>
  <c r="CO22" i="72"/>
  <c r="CO22" i="98"/>
  <c r="CO22" i="71"/>
  <c r="CO22" i="69"/>
  <c r="CO22" i="80"/>
  <c r="AJ27" i="3"/>
  <c r="AJ25" i="83"/>
  <c r="AJ25" i="96" s="1"/>
  <c r="AJ26" i="145"/>
  <c r="AJ26" i="144"/>
  <c r="AJ26" i="143"/>
  <c r="AJ26" i="142"/>
  <c r="AJ26" i="141"/>
  <c r="AJ26" i="75"/>
  <c r="AJ26" i="99"/>
  <c r="AJ26" i="72"/>
  <c r="AJ26" i="81"/>
  <c r="AJ26" i="18"/>
  <c r="AJ26" i="71"/>
  <c r="AJ26" i="98"/>
  <c r="AJ26" i="80"/>
  <c r="AJ26" i="69"/>
  <c r="AZ27" i="3"/>
  <c r="AZ25" i="83"/>
  <c r="AZ25" i="96" s="1"/>
  <c r="AZ26" i="145"/>
  <c r="AZ26" i="144"/>
  <c r="AZ26" i="143"/>
  <c r="AZ26" i="142"/>
  <c r="AZ26" i="141"/>
  <c r="AZ26" i="75"/>
  <c r="AZ26" i="99"/>
  <c r="AZ26" i="72"/>
  <c r="AZ26" i="81"/>
  <c r="AZ26" i="18"/>
  <c r="AZ26" i="71"/>
  <c r="AZ26" i="98"/>
  <c r="AZ26" i="80"/>
  <c r="AZ26" i="69"/>
  <c r="BP27" i="3"/>
  <c r="BP25" i="83"/>
  <c r="BP25" i="96" s="1"/>
  <c r="BP26" i="145"/>
  <c r="BP26" i="144"/>
  <c r="BP26" i="143"/>
  <c r="BP26" i="142"/>
  <c r="BP26" i="141"/>
  <c r="BP26" i="75"/>
  <c r="BP26" i="99"/>
  <c r="BP26" i="72"/>
  <c r="BP26" i="18"/>
  <c r="BP26" i="81"/>
  <c r="BP26" i="71"/>
  <c r="BP26" i="98"/>
  <c r="BP26" i="80"/>
  <c r="BP26" i="69"/>
  <c r="CF27" i="3"/>
  <c r="CF25" i="83"/>
  <c r="CF25" i="96" s="1"/>
  <c r="CF26" i="145"/>
  <c r="CF26" i="144"/>
  <c r="CF26" i="143"/>
  <c r="CF26" i="142"/>
  <c r="CF26" i="141"/>
  <c r="CF26" i="75"/>
  <c r="CF26" i="99"/>
  <c r="CF26" i="72"/>
  <c r="CF26" i="18"/>
  <c r="CF26" i="81"/>
  <c r="CF26" i="71"/>
  <c r="CF26" i="98"/>
  <c r="CF26" i="80"/>
  <c r="CF26" i="69"/>
  <c r="AW28" i="3"/>
  <c r="AW26" i="83"/>
  <c r="AW26" i="96" s="1"/>
  <c r="AW27" i="145"/>
  <c r="AW27" i="144"/>
  <c r="AW27" i="143"/>
  <c r="AW27" i="141"/>
  <c r="AW27" i="99"/>
  <c r="AW27" i="75"/>
  <c r="AW27" i="142"/>
  <c r="AW27" i="72"/>
  <c r="AW27" i="81"/>
  <c r="AW27" i="18"/>
  <c r="AW27" i="71"/>
  <c r="AW27" i="98"/>
  <c r="AW27" i="80"/>
  <c r="AW27" i="69"/>
  <c r="L9" i="105"/>
  <c r="L9" i="106"/>
  <c r="L9" i="103"/>
  <c r="L9" i="78"/>
  <c r="L9" i="107"/>
  <c r="L8" i="83"/>
  <c r="L8" i="96" s="1"/>
  <c r="L9" i="145"/>
  <c r="L9" i="144"/>
  <c r="L9" i="143"/>
  <c r="L9" i="75"/>
  <c r="L9" i="142"/>
  <c r="L9" i="141"/>
  <c r="L9" i="81"/>
  <c r="L9" i="99"/>
  <c r="L9" i="72"/>
  <c r="L9" i="18"/>
  <c r="L9" i="71"/>
  <c r="L9" i="98"/>
  <c r="L9" i="80"/>
  <c r="L9" i="69"/>
  <c r="H12" i="106"/>
  <c r="H12" i="105"/>
  <c r="H12" i="103"/>
  <c r="H12" i="78"/>
  <c r="H12" i="107"/>
  <c r="H11" i="83"/>
  <c r="H11" i="96" s="1"/>
  <c r="H12" i="145"/>
  <c r="H12" i="143"/>
  <c r="H12" i="141"/>
  <c r="H12" i="75"/>
  <c r="H12" i="144"/>
  <c r="H12" i="142"/>
  <c r="H12" i="99"/>
  <c r="H12" i="81"/>
  <c r="H12" i="72"/>
  <c r="H12" i="18"/>
  <c r="H12" i="71"/>
  <c r="H12" i="98"/>
  <c r="H12" i="80"/>
  <c r="H12" i="69"/>
  <c r="DN8" i="83"/>
  <c r="DN8" i="96" s="1"/>
  <c r="DN9" i="145"/>
  <c r="DN9" i="144"/>
  <c r="DN9" i="143"/>
  <c r="DN9" i="142"/>
  <c r="DN9" i="141"/>
  <c r="DN9" i="75"/>
  <c r="DN9" i="81"/>
  <c r="DN9" i="99"/>
  <c r="DN9" i="72"/>
  <c r="DN9" i="18"/>
  <c r="DN9" i="71"/>
  <c r="DN9" i="98"/>
  <c r="DN9" i="80"/>
  <c r="DN9" i="69"/>
  <c r="DV8" i="83"/>
  <c r="DV8" i="96" s="1"/>
  <c r="DV9" i="145"/>
  <c r="DV9" i="144"/>
  <c r="DV9" i="143"/>
  <c r="DV9" i="142"/>
  <c r="DV9" i="141"/>
  <c r="DV9" i="75"/>
  <c r="DV9" i="81"/>
  <c r="DV9" i="72"/>
  <c r="DV9" i="99"/>
  <c r="DV9" i="18"/>
  <c r="DV9" i="71"/>
  <c r="DV9" i="98"/>
  <c r="DV9" i="69"/>
  <c r="DV9" i="80"/>
  <c r="ED8" i="83"/>
  <c r="ED8" i="96" s="1"/>
  <c r="ED9" i="145"/>
  <c r="ED9" i="144"/>
  <c r="ED9" i="142"/>
  <c r="ED9" i="141"/>
  <c r="ED9" i="75"/>
  <c r="ED9" i="143"/>
  <c r="ED9" i="99"/>
  <c r="ED9" i="81"/>
  <c r="ED9" i="72"/>
  <c r="ED9" i="18"/>
  <c r="ED9" i="71"/>
  <c r="ED9" i="98"/>
  <c r="ED9" i="69"/>
  <c r="ED9" i="80"/>
  <c r="DG8" i="83"/>
  <c r="DG8" i="96" s="1"/>
  <c r="DG9" i="145"/>
  <c r="DG9" i="144"/>
  <c r="DG9" i="143"/>
  <c r="DG9" i="142"/>
  <c r="DG9" i="99"/>
  <c r="DG9" i="141"/>
  <c r="DG9" i="75"/>
  <c r="DG9" i="81"/>
  <c r="DG9" i="72"/>
  <c r="DG9" i="18"/>
  <c r="DG9" i="71"/>
  <c r="DG9" i="98"/>
  <c r="DG9" i="69"/>
  <c r="DG9" i="80"/>
  <c r="AJ11" i="83"/>
  <c r="AJ11" i="96" s="1"/>
  <c r="AJ12" i="145"/>
  <c r="AJ12" i="143"/>
  <c r="AJ12" i="144"/>
  <c r="AJ12" i="141"/>
  <c r="AJ12" i="75"/>
  <c r="AJ12" i="99"/>
  <c r="AJ12" i="81"/>
  <c r="AJ12" i="142"/>
  <c r="AJ12" i="72"/>
  <c r="AJ12" i="18"/>
  <c r="AJ12" i="71"/>
  <c r="AJ12" i="98"/>
  <c r="AJ12" i="69"/>
  <c r="AJ12" i="80"/>
  <c r="AR11" i="83"/>
  <c r="AR11" i="96" s="1"/>
  <c r="AR12" i="145"/>
  <c r="AR12" i="144"/>
  <c r="AR12" i="143"/>
  <c r="AR12" i="141"/>
  <c r="AR12" i="75"/>
  <c r="AR12" i="99"/>
  <c r="AR12" i="81"/>
  <c r="AR12" i="142"/>
  <c r="AR12" i="72"/>
  <c r="AR12" i="18"/>
  <c r="AR12" i="71"/>
  <c r="AR12" i="98"/>
  <c r="AR12" i="80"/>
  <c r="AR12" i="69"/>
  <c r="CR11" i="83"/>
  <c r="CR11" i="96" s="1"/>
  <c r="CR12" i="145"/>
  <c r="CR12" i="143"/>
  <c r="CR12" i="144"/>
  <c r="CR12" i="75"/>
  <c r="CR12" i="141"/>
  <c r="CR12" i="99"/>
  <c r="CR12" i="81"/>
  <c r="CR12" i="142"/>
  <c r="CR12" i="72"/>
  <c r="CR12" i="18"/>
  <c r="CR12" i="71"/>
  <c r="CR12" i="98"/>
  <c r="CR12" i="80"/>
  <c r="CR12" i="69"/>
  <c r="CZ11" i="83"/>
  <c r="CZ11" i="96" s="1"/>
  <c r="CZ12" i="145"/>
  <c r="CZ12" i="144"/>
  <c r="CZ12" i="143"/>
  <c r="CZ12" i="75"/>
  <c r="CZ12" i="142"/>
  <c r="CZ12" i="141"/>
  <c r="CZ12" i="81"/>
  <c r="CZ12" i="99"/>
  <c r="CZ12" i="72"/>
  <c r="CZ12" i="18"/>
  <c r="CZ12" i="71"/>
  <c r="CZ12" i="98"/>
  <c r="CZ12" i="80"/>
  <c r="CZ12" i="69"/>
  <c r="AM17" i="83"/>
  <c r="AM17" i="96" s="1"/>
  <c r="AM18" i="145"/>
  <c r="AM18" i="144"/>
  <c r="AM18" i="143"/>
  <c r="AM18" i="142"/>
  <c r="AM18" i="75"/>
  <c r="AM18" i="141"/>
  <c r="AM18" i="81"/>
  <c r="AM18" i="18"/>
  <c r="AM18" i="99"/>
  <c r="AM18" i="72"/>
  <c r="AM18" i="71"/>
  <c r="AM18" i="98"/>
  <c r="AM18" i="80"/>
  <c r="AM18" i="69"/>
  <c r="AY17" i="83"/>
  <c r="AY17" i="96" s="1"/>
  <c r="AY18" i="145"/>
  <c r="AY18" i="144"/>
  <c r="AY18" i="143"/>
  <c r="AY18" i="142"/>
  <c r="AY18" i="141"/>
  <c r="AY18" i="99"/>
  <c r="AY18" i="18"/>
  <c r="AY18" i="75"/>
  <c r="AY18" i="81"/>
  <c r="AY18" i="72"/>
  <c r="AY18" i="71"/>
  <c r="AY18" i="98"/>
  <c r="AY18" i="80"/>
  <c r="AY18" i="69"/>
  <c r="BS17" i="83"/>
  <c r="BS17" i="96" s="1"/>
  <c r="BS18" i="145"/>
  <c r="BS18" i="144"/>
  <c r="BS18" i="143"/>
  <c r="BS18" i="142"/>
  <c r="BS18" i="75"/>
  <c r="BS18" i="141"/>
  <c r="BS18" i="81"/>
  <c r="BS18" i="99"/>
  <c r="BS18" i="18"/>
  <c r="BS18" i="72"/>
  <c r="BS18" i="71"/>
  <c r="BS18" i="98"/>
  <c r="BS18" i="80"/>
  <c r="BS18" i="69"/>
  <c r="CE17" i="83"/>
  <c r="CE17" i="96" s="1"/>
  <c r="CE18" i="145"/>
  <c r="CE18" i="144"/>
  <c r="CE18" i="143"/>
  <c r="CE18" i="142"/>
  <c r="CE18" i="141"/>
  <c r="CE18" i="99"/>
  <c r="CE18" i="75"/>
  <c r="CE18" i="18"/>
  <c r="CE18" i="81"/>
  <c r="CE18" i="72"/>
  <c r="CE18" i="71"/>
  <c r="CE18" i="69"/>
  <c r="CE18" i="80"/>
  <c r="CE18" i="98"/>
  <c r="BE23" i="3"/>
  <c r="BE21" i="83"/>
  <c r="BE21" i="96" s="1"/>
  <c r="BE22" i="145"/>
  <c r="BE22" i="144"/>
  <c r="BE22" i="143"/>
  <c r="BE22" i="141"/>
  <c r="BE22" i="99"/>
  <c r="BE22" i="81"/>
  <c r="BE22" i="142"/>
  <c r="BE22" i="75"/>
  <c r="BE22" i="72"/>
  <c r="BE22" i="18"/>
  <c r="BE22" i="71"/>
  <c r="BE22" i="98"/>
  <c r="BE22" i="80"/>
  <c r="BE22" i="69"/>
  <c r="DA23" i="3"/>
  <c r="DA21" i="83"/>
  <c r="DA21" i="96" s="1"/>
  <c r="DA22" i="145"/>
  <c r="DA22" i="144"/>
  <c r="DA22" i="143"/>
  <c r="DA22" i="141"/>
  <c r="DA22" i="142"/>
  <c r="DA22" i="99"/>
  <c r="DA22" i="81"/>
  <c r="DA22" i="75"/>
  <c r="DA22" i="18"/>
  <c r="DA22" i="72"/>
  <c r="DA22" i="98"/>
  <c r="DA22" i="71"/>
  <c r="DA22" i="69"/>
  <c r="DA22" i="80"/>
  <c r="BE27" i="3"/>
  <c r="BE26" i="145"/>
  <c r="BE25" i="83"/>
  <c r="BE25" i="96" s="1"/>
  <c r="BE26" i="144"/>
  <c r="BE26" i="143"/>
  <c r="BE26" i="75"/>
  <c r="BE26" i="142"/>
  <c r="BE26" i="141"/>
  <c r="BE26" i="99"/>
  <c r="BE26" i="72"/>
  <c r="BE26" i="81"/>
  <c r="BE26" i="18"/>
  <c r="BE26" i="71"/>
  <c r="BE26" i="98"/>
  <c r="BE26" i="80"/>
  <c r="BE26" i="69"/>
  <c r="CG27" i="3"/>
  <c r="CG25" i="83"/>
  <c r="CG25" i="96" s="1"/>
  <c r="CG26" i="145"/>
  <c r="CG26" i="144"/>
  <c r="CG26" i="143"/>
  <c r="CG26" i="141"/>
  <c r="CG26" i="75"/>
  <c r="CG26" i="142"/>
  <c r="CG26" i="72"/>
  <c r="CG26" i="18"/>
  <c r="CG26" i="81"/>
  <c r="CG26" i="99"/>
  <c r="CG26" i="71"/>
  <c r="CG26" i="98"/>
  <c r="CG26" i="80"/>
  <c r="CG26" i="69"/>
  <c r="CS27" i="3"/>
  <c r="CS25" i="83"/>
  <c r="CS25" i="96" s="1"/>
  <c r="CS26" i="145"/>
  <c r="CS26" i="144"/>
  <c r="CS26" i="143"/>
  <c r="CS26" i="142"/>
  <c r="CS26" i="141"/>
  <c r="CS26" i="75"/>
  <c r="CS26" i="72"/>
  <c r="CS26" i="18"/>
  <c r="CS26" i="99"/>
  <c r="CS26" i="81"/>
  <c r="CS26" i="71"/>
  <c r="CS26" i="98"/>
  <c r="CS26" i="80"/>
  <c r="CS26" i="69"/>
  <c r="AX28" i="3"/>
  <c r="AX26" i="83"/>
  <c r="AX26" i="96" s="1"/>
  <c r="AX27" i="144"/>
  <c r="AX27" i="143"/>
  <c r="AX27" i="142"/>
  <c r="AX27" i="141"/>
  <c r="AX27" i="99"/>
  <c r="AX27" i="145"/>
  <c r="AX27" i="75"/>
  <c r="AX27" i="72"/>
  <c r="AX27" i="81"/>
  <c r="AX27" i="18"/>
  <c r="AX27" i="71"/>
  <c r="AX27" i="98"/>
  <c r="AX27" i="80"/>
  <c r="AX27" i="69"/>
  <c r="K22" i="3"/>
  <c r="K20" i="83"/>
  <c r="K20" i="96" s="1"/>
  <c r="K21" i="144"/>
  <c r="K21" i="145"/>
  <c r="K21" i="142"/>
  <c r="K21" i="143"/>
  <c r="K21" i="141"/>
  <c r="K21" i="99"/>
  <c r="K21" i="75"/>
  <c r="K21" i="18"/>
  <c r="K21" i="81"/>
  <c r="K21" i="72"/>
  <c r="K21" i="71"/>
  <c r="K21" i="80"/>
  <c r="K21" i="69"/>
  <c r="K21" i="98"/>
  <c r="K27" i="3"/>
  <c r="K25" i="83"/>
  <c r="K25" i="96" s="1"/>
  <c r="K26" i="144"/>
  <c r="K26" i="145"/>
  <c r="K26" i="143"/>
  <c r="K26" i="142"/>
  <c r="K26" i="141"/>
  <c r="K26" i="99"/>
  <c r="K26" i="75"/>
  <c r="K26" i="81"/>
  <c r="K26" i="72"/>
  <c r="K26" i="18"/>
  <c r="K26" i="71"/>
  <c r="K26" i="80"/>
  <c r="K26" i="69"/>
  <c r="K26" i="98"/>
  <c r="DO8" i="83"/>
  <c r="DO8" i="96" s="1"/>
  <c r="DO9" i="145"/>
  <c r="DO9" i="144"/>
  <c r="DO9" i="143"/>
  <c r="DO9" i="142"/>
  <c r="DO9" i="99"/>
  <c r="DO9" i="75"/>
  <c r="DO9" i="18"/>
  <c r="DO9" i="81"/>
  <c r="DO9" i="72"/>
  <c r="DO9" i="141"/>
  <c r="DO9" i="71"/>
  <c r="DO9" i="98"/>
  <c r="DO9" i="80"/>
  <c r="DO9" i="69"/>
  <c r="DW8" i="83"/>
  <c r="DW8" i="96" s="1"/>
  <c r="DW9" i="145"/>
  <c r="DW9" i="144"/>
  <c r="DW9" i="143"/>
  <c r="DW9" i="142"/>
  <c r="DW9" i="99"/>
  <c r="DW9" i="141"/>
  <c r="DW9" i="81"/>
  <c r="DW9" i="18"/>
  <c r="DW9" i="75"/>
  <c r="DW9" i="72"/>
  <c r="DW9" i="71"/>
  <c r="DW9" i="98"/>
  <c r="DW9" i="80"/>
  <c r="DW9" i="69"/>
  <c r="EE8" i="83"/>
  <c r="EE8" i="96" s="1"/>
  <c r="EE9" i="145"/>
  <c r="EE9" i="144"/>
  <c r="EE9" i="143"/>
  <c r="EE9" i="142"/>
  <c r="EE9" i="99"/>
  <c r="EE9" i="81"/>
  <c r="EE9" i="75"/>
  <c r="EE9" i="141"/>
  <c r="EE9" i="18"/>
  <c r="EE9" i="72"/>
  <c r="EE9" i="71"/>
  <c r="EE9" i="98"/>
  <c r="EE9" i="69"/>
  <c r="EE9" i="80"/>
  <c r="DC27" i="3"/>
  <c r="DC25" i="83"/>
  <c r="DC25" i="96" s="1"/>
  <c r="DC26" i="144"/>
  <c r="DC26" i="145"/>
  <c r="DC26" i="142"/>
  <c r="DC26" i="143"/>
  <c r="DC26" i="99"/>
  <c r="DC26" i="141"/>
  <c r="DC26" i="81"/>
  <c r="DC26" i="75"/>
  <c r="DC26" i="72"/>
  <c r="DC26" i="18"/>
  <c r="DC26" i="71"/>
  <c r="DC26" i="98"/>
  <c r="DC26" i="69"/>
  <c r="DC26" i="80"/>
  <c r="AW8" i="83"/>
  <c r="AW8" i="96" s="1"/>
  <c r="AW9" i="145"/>
  <c r="AW9" i="144"/>
  <c r="AW9" i="143"/>
  <c r="AW9" i="75"/>
  <c r="AW9" i="142"/>
  <c r="AW9" i="141"/>
  <c r="AW9" i="81"/>
  <c r="AW9" i="99"/>
  <c r="AW9" i="72"/>
  <c r="AW9" i="18"/>
  <c r="AW9" i="71"/>
  <c r="AW9" i="98"/>
  <c r="AW9" i="80"/>
  <c r="AW9" i="69"/>
  <c r="BU8" i="83"/>
  <c r="BU8" i="96" s="1"/>
  <c r="BU9" i="145"/>
  <c r="BU9" i="144"/>
  <c r="BU9" i="143"/>
  <c r="BU9" i="75"/>
  <c r="BU9" i="142"/>
  <c r="BU9" i="81"/>
  <c r="BU9" i="141"/>
  <c r="BU9" i="72"/>
  <c r="BU9" i="18"/>
  <c r="BU9" i="99"/>
  <c r="BU9" i="71"/>
  <c r="BU9" i="98"/>
  <c r="BU9" i="80"/>
  <c r="BU9" i="69"/>
  <c r="Q11" i="83"/>
  <c r="Q11" i="96" s="1"/>
  <c r="Q12" i="145"/>
  <c r="Q12" i="144"/>
  <c r="Q12" i="143"/>
  <c r="Q12" i="142"/>
  <c r="Q12" i="141"/>
  <c r="Q12" i="75"/>
  <c r="Q12" i="99"/>
  <c r="Q12" i="81"/>
  <c r="Q12" i="72"/>
  <c r="Q12" i="18"/>
  <c r="Q12" i="71"/>
  <c r="Q12" i="80"/>
  <c r="Q12" i="98"/>
  <c r="Q12" i="69"/>
  <c r="AW11" i="83"/>
  <c r="AW11" i="96" s="1"/>
  <c r="AW12" i="144"/>
  <c r="AW12" i="143"/>
  <c r="AW12" i="145"/>
  <c r="AW12" i="142"/>
  <c r="AW12" i="141"/>
  <c r="AW12" i="75"/>
  <c r="AW12" i="99"/>
  <c r="AW12" i="81"/>
  <c r="AW12" i="72"/>
  <c r="AW12" i="18"/>
  <c r="AW12" i="71"/>
  <c r="AW12" i="80"/>
  <c r="AW12" i="98"/>
  <c r="AW12" i="69"/>
  <c r="BM11" i="83"/>
  <c r="BM11" i="96" s="1"/>
  <c r="BM12" i="144"/>
  <c r="BM12" i="145"/>
  <c r="BM12" i="143"/>
  <c r="BM12" i="142"/>
  <c r="BM12" i="141"/>
  <c r="BM12" i="75"/>
  <c r="BM12" i="99"/>
  <c r="BM12" i="81"/>
  <c r="BM12" i="72"/>
  <c r="BM12" i="18"/>
  <c r="BM12" i="71"/>
  <c r="BM12" i="80"/>
  <c r="BM12" i="98"/>
  <c r="BM12" i="69"/>
  <c r="CC11" i="83"/>
  <c r="CC11" i="96" s="1"/>
  <c r="CC12" i="144"/>
  <c r="CC12" i="145"/>
  <c r="CC12" i="142"/>
  <c r="CC12" i="141"/>
  <c r="CC12" i="75"/>
  <c r="CC12" i="143"/>
  <c r="CC12" i="99"/>
  <c r="CC12" i="81"/>
  <c r="CC12" i="72"/>
  <c r="CC12" i="18"/>
  <c r="CC12" i="71"/>
  <c r="CC12" i="80"/>
  <c r="CC12" i="98"/>
  <c r="CC12" i="69"/>
  <c r="CO11" i="83"/>
  <c r="CO11" i="96" s="1"/>
  <c r="CO12" i="144"/>
  <c r="CO12" i="145"/>
  <c r="CO12" i="142"/>
  <c r="CO12" i="143"/>
  <c r="CO12" i="75"/>
  <c r="CO12" i="99"/>
  <c r="CO12" i="81"/>
  <c r="CO12" i="141"/>
  <c r="CO12" i="72"/>
  <c r="CO12" i="18"/>
  <c r="CO12" i="71"/>
  <c r="CO12" i="98"/>
  <c r="CO12" i="80"/>
  <c r="CO12" i="69"/>
  <c r="CW11" i="83"/>
  <c r="CW11" i="96" s="1"/>
  <c r="CW12" i="145"/>
  <c r="CW12" i="144"/>
  <c r="CW12" i="142"/>
  <c r="CW12" i="75"/>
  <c r="CW12" i="141"/>
  <c r="CW12" i="81"/>
  <c r="CW12" i="99"/>
  <c r="CW12" i="143"/>
  <c r="CW12" i="72"/>
  <c r="CW12" i="18"/>
  <c r="CW12" i="71"/>
  <c r="CW12" i="98"/>
  <c r="CW12" i="80"/>
  <c r="CW12" i="69"/>
  <c r="AK14" i="83"/>
  <c r="AK14" i="96" s="1"/>
  <c r="AK15" i="145"/>
  <c r="AK15" i="144"/>
  <c r="AK15" i="143"/>
  <c r="AK15" i="75"/>
  <c r="AK15" i="142"/>
  <c r="AK15" i="81"/>
  <c r="AK15" i="141"/>
  <c r="AK15" i="99"/>
  <c r="AK15" i="72"/>
  <c r="AK15" i="18"/>
  <c r="AK15" i="71"/>
  <c r="AK15" i="98"/>
  <c r="AK15" i="80"/>
  <c r="AK15" i="69"/>
  <c r="BA14" i="83"/>
  <c r="BA14" i="96" s="1"/>
  <c r="BA15" i="145"/>
  <c r="BA15" i="144"/>
  <c r="BA15" i="143"/>
  <c r="BA15" i="75"/>
  <c r="BA15" i="142"/>
  <c r="BA15" i="81"/>
  <c r="BA15" i="141"/>
  <c r="BA15" i="99"/>
  <c r="BA15" i="72"/>
  <c r="BA15" i="18"/>
  <c r="BA15" i="71"/>
  <c r="BA15" i="98"/>
  <c r="BA15" i="80"/>
  <c r="BA15" i="69"/>
  <c r="BU14" i="83"/>
  <c r="BU14" i="96" s="1"/>
  <c r="BU15" i="145"/>
  <c r="BU15" i="144"/>
  <c r="BU15" i="143"/>
  <c r="BU15" i="75"/>
  <c r="BU15" i="142"/>
  <c r="BU15" i="81"/>
  <c r="BU15" i="141"/>
  <c r="BU15" i="72"/>
  <c r="BU15" i="18"/>
  <c r="BU15" i="99"/>
  <c r="BU15" i="71"/>
  <c r="BU15" i="98"/>
  <c r="BU15" i="80"/>
  <c r="BU15" i="69"/>
  <c r="CK14" i="83"/>
  <c r="CK14" i="96" s="1"/>
  <c r="CK15" i="145"/>
  <c r="CK15" i="144"/>
  <c r="CK15" i="143"/>
  <c r="CK15" i="141"/>
  <c r="CK15" i="75"/>
  <c r="CK15" i="142"/>
  <c r="CK15" i="81"/>
  <c r="CK15" i="72"/>
  <c r="CK15" i="18"/>
  <c r="CK15" i="99"/>
  <c r="CK15" i="71"/>
  <c r="CK15" i="98"/>
  <c r="CK15" i="80"/>
  <c r="CK15" i="69"/>
  <c r="CS14" i="83"/>
  <c r="CS14" i="96" s="1"/>
  <c r="CS15" i="145"/>
  <c r="CS15" i="144"/>
  <c r="CS15" i="143"/>
  <c r="CS15" i="142"/>
  <c r="CS15" i="141"/>
  <c r="CS15" i="75"/>
  <c r="CS15" i="81"/>
  <c r="CS15" i="99"/>
  <c r="CS15" i="72"/>
  <c r="CS15" i="18"/>
  <c r="CS15" i="71"/>
  <c r="CS15" i="98"/>
  <c r="CS15" i="80"/>
  <c r="CS15" i="69"/>
  <c r="DA14" i="83"/>
  <c r="DA14" i="96" s="1"/>
  <c r="DA15" i="145"/>
  <c r="DA15" i="144"/>
  <c r="DA15" i="143"/>
  <c r="DA15" i="142"/>
  <c r="DA15" i="141"/>
  <c r="DA15" i="75"/>
  <c r="DA15" i="81"/>
  <c r="DA15" i="99"/>
  <c r="DA15" i="72"/>
  <c r="DA15" i="18"/>
  <c r="DA15" i="71"/>
  <c r="DA15" i="98"/>
  <c r="DA15" i="80"/>
  <c r="DA15" i="69"/>
  <c r="AT22" i="3"/>
  <c r="AT20" i="83"/>
  <c r="AT20" i="96" s="1"/>
  <c r="AT21" i="145"/>
  <c r="AT21" i="144"/>
  <c r="AT21" i="143"/>
  <c r="AT21" i="141"/>
  <c r="AT21" i="75"/>
  <c r="AT21" i="99"/>
  <c r="AT21" i="81"/>
  <c r="AT21" i="142"/>
  <c r="AT21" i="72"/>
  <c r="AT21" i="18"/>
  <c r="AT21" i="71"/>
  <c r="AT21" i="80"/>
  <c r="AT21" i="69"/>
  <c r="AT21" i="98"/>
  <c r="BN22" i="3"/>
  <c r="BN20" i="83"/>
  <c r="BN20" i="96" s="1"/>
  <c r="BN21" i="145"/>
  <c r="BN21" i="144"/>
  <c r="BN21" i="143"/>
  <c r="BN21" i="141"/>
  <c r="BN21" i="75"/>
  <c r="BN21" i="142"/>
  <c r="BN21" i="99"/>
  <c r="BN21" i="81"/>
  <c r="BN21" i="72"/>
  <c r="BN21" i="18"/>
  <c r="BN21" i="71"/>
  <c r="BN21" i="69"/>
  <c r="BN21" i="80"/>
  <c r="BN21" i="98"/>
  <c r="CH22" i="3"/>
  <c r="CH20" i="83"/>
  <c r="CH20" i="96" s="1"/>
  <c r="CH21" i="145"/>
  <c r="CH21" i="144"/>
  <c r="CH21" i="143"/>
  <c r="CH21" i="141"/>
  <c r="CH21" i="75"/>
  <c r="CH21" i="99"/>
  <c r="CH21" i="142"/>
  <c r="CH21" i="81"/>
  <c r="CH21" i="72"/>
  <c r="CH21" i="18"/>
  <c r="CH21" i="71"/>
  <c r="CH21" i="98"/>
  <c r="CH21" i="80"/>
  <c r="CH21" i="69"/>
  <c r="CP22" i="3"/>
  <c r="CP20" i="83"/>
  <c r="CP20" i="96" s="1"/>
  <c r="CP21" i="145"/>
  <c r="CP21" i="144"/>
  <c r="CP21" i="143"/>
  <c r="CP21" i="142"/>
  <c r="CP21" i="141"/>
  <c r="CP21" i="75"/>
  <c r="CP21" i="99"/>
  <c r="CP21" i="81"/>
  <c r="CP21" i="72"/>
  <c r="CP21" i="18"/>
  <c r="CP21" i="71"/>
  <c r="CP21" i="98"/>
  <c r="CP21" i="80"/>
  <c r="CP21" i="69"/>
  <c r="AO23" i="3"/>
  <c r="AO21" i="83"/>
  <c r="AO21" i="96" s="1"/>
  <c r="AO22" i="145"/>
  <c r="AO22" i="143"/>
  <c r="AO22" i="144"/>
  <c r="AO22" i="141"/>
  <c r="AO22" i="99"/>
  <c r="AO22" i="81"/>
  <c r="AO22" i="142"/>
  <c r="AO22" i="75"/>
  <c r="AO22" i="72"/>
  <c r="AO22" i="18"/>
  <c r="AO22" i="71"/>
  <c r="AO22" i="98"/>
  <c r="AO22" i="80"/>
  <c r="AO22" i="69"/>
  <c r="CK23" i="3"/>
  <c r="CK21" i="83"/>
  <c r="CK21" i="96" s="1"/>
  <c r="CK22" i="145"/>
  <c r="CK22" i="144"/>
  <c r="CK22" i="143"/>
  <c r="CK22" i="141"/>
  <c r="CK22" i="99"/>
  <c r="CK22" i="81"/>
  <c r="CK22" i="142"/>
  <c r="CK22" i="75"/>
  <c r="CK22" i="18"/>
  <c r="CK22" i="72"/>
  <c r="CK22" i="71"/>
  <c r="CK22" i="98"/>
  <c r="CK22" i="69"/>
  <c r="CK22" i="80"/>
  <c r="CD28" i="3"/>
  <c r="CD26" i="83"/>
  <c r="CD26" i="96" s="1"/>
  <c r="CD27" i="144"/>
  <c r="CD27" i="145"/>
  <c r="CD27" i="143"/>
  <c r="CD27" i="142"/>
  <c r="CD27" i="141"/>
  <c r="CD27" i="99"/>
  <c r="CD27" i="75"/>
  <c r="CD27" i="18"/>
  <c r="CD27" i="72"/>
  <c r="CD27" i="81"/>
  <c r="CD27" i="71"/>
  <c r="CD27" i="98"/>
  <c r="CD27" i="69"/>
  <c r="CD27" i="80"/>
  <c r="J9" i="106"/>
  <c r="J9" i="105"/>
  <c r="J9" i="103"/>
  <c r="J9" i="78"/>
  <c r="J9" i="107"/>
  <c r="J8" i="83"/>
  <c r="J8" i="96" s="1"/>
  <c r="J9" i="145"/>
  <c r="J9" i="144"/>
  <c r="J9" i="141"/>
  <c r="J9" i="143"/>
  <c r="J9" i="75"/>
  <c r="J9" i="142"/>
  <c r="J9" i="99"/>
  <c r="J9" i="81"/>
  <c r="J9" i="72"/>
  <c r="J9" i="18"/>
  <c r="J9" i="71"/>
  <c r="J9" i="98"/>
  <c r="J9" i="69"/>
  <c r="J9" i="80"/>
  <c r="E14" i="83"/>
  <c r="E14" i="96" s="1"/>
  <c r="E15" i="145"/>
  <c r="E15" i="144"/>
  <c r="E15" i="143"/>
  <c r="E15" i="75"/>
  <c r="E15" i="142"/>
  <c r="E15" i="81"/>
  <c r="E15" i="141"/>
  <c r="E15" i="99"/>
  <c r="E15" i="72"/>
  <c r="E15" i="18"/>
  <c r="E15" i="71"/>
  <c r="E15" i="98"/>
  <c r="E15" i="80"/>
  <c r="E15" i="69"/>
  <c r="L22" i="3"/>
  <c r="L20" i="83"/>
  <c r="L20" i="96" s="1"/>
  <c r="L21" i="145"/>
  <c r="L21" i="144"/>
  <c r="L21" i="143"/>
  <c r="L21" i="142"/>
  <c r="L21" i="141"/>
  <c r="L21" i="75"/>
  <c r="L21" i="81"/>
  <c r="L21" i="99"/>
  <c r="L21" i="72"/>
  <c r="L21" i="18"/>
  <c r="L21" i="71"/>
  <c r="L21" i="98"/>
  <c r="L21" i="80"/>
  <c r="L21" i="69"/>
  <c r="C27" i="3"/>
  <c r="C25" i="83"/>
  <c r="C25" i="96" s="1"/>
  <c r="C26" i="144"/>
  <c r="C26" i="145"/>
  <c r="C26" i="142"/>
  <c r="C26" i="141"/>
  <c r="C26" i="143"/>
  <c r="C26" i="99"/>
  <c r="C26" i="81"/>
  <c r="C26" i="75"/>
  <c r="C26" i="72"/>
  <c r="C26" i="18"/>
  <c r="C26" i="71"/>
  <c r="C26" i="80"/>
  <c r="C26" i="69"/>
  <c r="C26" i="98"/>
  <c r="BI28" i="3"/>
  <c r="BI26" i="83"/>
  <c r="BI26" i="96" s="1"/>
  <c r="BI27" i="145"/>
  <c r="BI27" i="143"/>
  <c r="BI27" i="144"/>
  <c r="BI27" i="141"/>
  <c r="BI27" i="75"/>
  <c r="BI27" i="99"/>
  <c r="BI27" i="142"/>
  <c r="BI27" i="18"/>
  <c r="BI27" i="72"/>
  <c r="BI27" i="81"/>
  <c r="BI27" i="71"/>
  <c r="BI27" i="98"/>
  <c r="BI27" i="80"/>
  <c r="BI27" i="69"/>
  <c r="CL27" i="83"/>
  <c r="CL27" i="96" s="1"/>
  <c r="CL28" i="145"/>
  <c r="CL28" i="144"/>
  <c r="CL28" i="143"/>
  <c r="CL28" i="141"/>
  <c r="CL28" i="142"/>
  <c r="CL28" i="75"/>
  <c r="CL28" i="99"/>
  <c r="CL28" i="18"/>
  <c r="CL28" i="81"/>
  <c r="CL28" i="72"/>
  <c r="CL28" i="98"/>
  <c r="CL28" i="71"/>
  <c r="CL28" i="80"/>
  <c r="CL28" i="69"/>
  <c r="DP8" i="83"/>
  <c r="DP8" i="96" s="1"/>
  <c r="DP9" i="145"/>
  <c r="DP9" i="144"/>
  <c r="DP9" i="143"/>
  <c r="DP9" i="142"/>
  <c r="DP9" i="141"/>
  <c r="DP9" i="75"/>
  <c r="DP9" i="81"/>
  <c r="DP9" i="99"/>
  <c r="DP9" i="18"/>
  <c r="DP9" i="72"/>
  <c r="DP9" i="98"/>
  <c r="DP9" i="71"/>
  <c r="DP9" i="80"/>
  <c r="DP9" i="69"/>
  <c r="DX8" i="83"/>
  <c r="DX8" i="96" s="1"/>
  <c r="DX9" i="145"/>
  <c r="DX9" i="144"/>
  <c r="DX9" i="143"/>
  <c r="DX9" i="142"/>
  <c r="DX9" i="141"/>
  <c r="DX9" i="75"/>
  <c r="DX9" i="81"/>
  <c r="DX9" i="99"/>
  <c r="DX9" i="72"/>
  <c r="DX9" i="18"/>
  <c r="DX9" i="98"/>
  <c r="DX9" i="71"/>
  <c r="DX9" i="80"/>
  <c r="DX9" i="69"/>
  <c r="AL11" i="83"/>
  <c r="AL11" i="96" s="1"/>
  <c r="AL12" i="145"/>
  <c r="AL12" i="144"/>
  <c r="AL12" i="143"/>
  <c r="AL12" i="142"/>
  <c r="AL12" i="141"/>
  <c r="AL12" i="75"/>
  <c r="AL12" i="99"/>
  <c r="AL12" i="81"/>
  <c r="AL12" i="72"/>
  <c r="AL12" i="18"/>
  <c r="AL12" i="98"/>
  <c r="AL12" i="71"/>
  <c r="AL12" i="69"/>
  <c r="AL12" i="80"/>
  <c r="BJ11" i="83"/>
  <c r="BJ11" i="96" s="1"/>
  <c r="BJ12" i="145"/>
  <c r="BJ12" i="144"/>
  <c r="BJ12" i="143"/>
  <c r="BJ12" i="142"/>
  <c r="BJ12" i="141"/>
  <c r="BJ12" i="75"/>
  <c r="BJ12" i="99"/>
  <c r="BJ12" i="81"/>
  <c r="BJ12" i="18"/>
  <c r="BJ12" i="72"/>
  <c r="BJ12" i="98"/>
  <c r="BJ12" i="71"/>
  <c r="BJ12" i="69"/>
  <c r="BJ12" i="80"/>
  <c r="CD11" i="83"/>
  <c r="CD11" i="96" s="1"/>
  <c r="CD12" i="144"/>
  <c r="CD12" i="145"/>
  <c r="CD12" i="143"/>
  <c r="CD12" i="142"/>
  <c r="CD12" i="141"/>
  <c r="CD12" i="75"/>
  <c r="CD12" i="99"/>
  <c r="CD12" i="81"/>
  <c r="CD12" i="18"/>
  <c r="CD12" i="72"/>
  <c r="CD12" i="98"/>
  <c r="CD12" i="71"/>
  <c r="CD12" i="80"/>
  <c r="CD12" i="69"/>
  <c r="CP11" i="83"/>
  <c r="CP11" i="96" s="1"/>
  <c r="CP12" i="144"/>
  <c r="CP12" i="145"/>
  <c r="CP12" i="143"/>
  <c r="CP12" i="142"/>
  <c r="CP12" i="141"/>
  <c r="CP12" i="75"/>
  <c r="CP12" i="99"/>
  <c r="CP12" i="81"/>
  <c r="CP12" i="18"/>
  <c r="CP12" i="72"/>
  <c r="CP12" i="98"/>
  <c r="CP12" i="71"/>
  <c r="CP12" i="80"/>
  <c r="CP12" i="69"/>
  <c r="AI22" i="3"/>
  <c r="AI20" i="83"/>
  <c r="AI20" i="96" s="1"/>
  <c r="AI21" i="145"/>
  <c r="AI21" i="144"/>
  <c r="AI21" i="142"/>
  <c r="AI21" i="141"/>
  <c r="AI21" i="143"/>
  <c r="AI21" i="99"/>
  <c r="AI21" i="18"/>
  <c r="AI21" i="75"/>
  <c r="AI21" i="81"/>
  <c r="AI21" i="72"/>
  <c r="AI21" i="71"/>
  <c r="AI21" i="80"/>
  <c r="AI21" i="69"/>
  <c r="AI21" i="98"/>
  <c r="AM20" i="83"/>
  <c r="AM20" i="96" s="1"/>
  <c r="AM21" i="144"/>
  <c r="AM21" i="145"/>
  <c r="AM21" i="143"/>
  <c r="AM21" i="142"/>
  <c r="AM21" i="141"/>
  <c r="AM21" i="75"/>
  <c r="AM21" i="99"/>
  <c r="AM21" i="18"/>
  <c r="AM21" i="81"/>
  <c r="AM21" i="72"/>
  <c r="AM21" i="71"/>
  <c r="AM21" i="80"/>
  <c r="AM21" i="69"/>
  <c r="AM21" i="98"/>
  <c r="AM22" i="3"/>
  <c r="BG22" i="3"/>
  <c r="BG20" i="83"/>
  <c r="BG20" i="96" s="1"/>
  <c r="BG21" i="144"/>
  <c r="BG21" i="145"/>
  <c r="BG21" i="142"/>
  <c r="BG21" i="143"/>
  <c r="BG21" i="141"/>
  <c r="BG21" i="99"/>
  <c r="BG21" i="75"/>
  <c r="BG21" i="18"/>
  <c r="BG21" i="81"/>
  <c r="BG21" i="72"/>
  <c r="BG21" i="71"/>
  <c r="BG21" i="80"/>
  <c r="BG21" i="69"/>
  <c r="BG21" i="98"/>
  <c r="BI23" i="3"/>
  <c r="BI21" i="83"/>
  <c r="BI21" i="96" s="1"/>
  <c r="BI22" i="145"/>
  <c r="BI22" i="144"/>
  <c r="BI22" i="143"/>
  <c r="BI22" i="141"/>
  <c r="BI22" i="75"/>
  <c r="BI22" i="99"/>
  <c r="BI22" i="81"/>
  <c r="BI22" i="18"/>
  <c r="BI22" i="72"/>
  <c r="BI22" i="142"/>
  <c r="BI22" i="71"/>
  <c r="BI22" i="98"/>
  <c r="BI22" i="80"/>
  <c r="BI22" i="69"/>
  <c r="BC27" i="3"/>
  <c r="BC25" i="83"/>
  <c r="BC25" i="96" s="1"/>
  <c r="BC26" i="145"/>
  <c r="BC26" i="144"/>
  <c r="BC26" i="142"/>
  <c r="BC26" i="141"/>
  <c r="BC26" i="75"/>
  <c r="BC26" i="99"/>
  <c r="BC26" i="143"/>
  <c r="BC26" i="81"/>
  <c r="BC26" i="72"/>
  <c r="BC26" i="18"/>
  <c r="BC26" i="71"/>
  <c r="BC26" i="80"/>
  <c r="BC26" i="69"/>
  <c r="BC26" i="98"/>
  <c r="BS25" i="83"/>
  <c r="BS25" i="96" s="1"/>
  <c r="BS26" i="145"/>
  <c r="BS26" i="144"/>
  <c r="BS26" i="142"/>
  <c r="BS26" i="141"/>
  <c r="BS26" i="75"/>
  <c r="BS26" i="99"/>
  <c r="BS26" i="81"/>
  <c r="BS26" i="143"/>
  <c r="BS26" i="72"/>
  <c r="BS26" i="18"/>
  <c r="BS26" i="71"/>
  <c r="BS26" i="80"/>
  <c r="BS26" i="69"/>
  <c r="BS26" i="98"/>
  <c r="BS27" i="3"/>
  <c r="CQ25" i="83"/>
  <c r="CQ25" i="96" s="1"/>
  <c r="CQ26" i="144"/>
  <c r="CQ26" i="145"/>
  <c r="CQ26" i="142"/>
  <c r="CQ26" i="143"/>
  <c r="CQ26" i="75"/>
  <c r="CQ26" i="99"/>
  <c r="CQ26" i="141"/>
  <c r="CQ26" i="81"/>
  <c r="CQ26" i="72"/>
  <c r="CQ26" i="18"/>
  <c r="CQ26" i="71"/>
  <c r="CQ26" i="98"/>
  <c r="CQ26" i="69"/>
  <c r="CQ27" i="3"/>
  <c r="CQ26" i="80"/>
  <c r="K9" i="106"/>
  <c r="K9" i="105"/>
  <c r="K9" i="103"/>
  <c r="K9" i="78"/>
  <c r="K9" i="107"/>
  <c r="K9" i="145"/>
  <c r="K8" i="83"/>
  <c r="K8" i="96" s="1"/>
  <c r="K9" i="144"/>
  <c r="K9" i="143"/>
  <c r="K9" i="142"/>
  <c r="K9" i="141"/>
  <c r="K9" i="99"/>
  <c r="K9" i="75"/>
  <c r="K9" i="18"/>
  <c r="K9" i="81"/>
  <c r="K9" i="72"/>
  <c r="K9" i="71"/>
  <c r="K9" i="98"/>
  <c r="K9" i="80"/>
  <c r="K9" i="69"/>
  <c r="G12" i="105"/>
  <c r="G12" i="106"/>
  <c r="G12" i="78"/>
  <c r="G12" i="103"/>
  <c r="G12" i="107"/>
  <c r="G11" i="83"/>
  <c r="G11" i="96" s="1"/>
  <c r="G12" i="145"/>
  <c r="G12" i="144"/>
  <c r="G12" i="143"/>
  <c r="G12" i="142"/>
  <c r="G12" i="141"/>
  <c r="G12" i="81"/>
  <c r="G12" i="18"/>
  <c r="G12" i="99"/>
  <c r="G12" i="75"/>
  <c r="G12" i="72"/>
  <c r="G12" i="71"/>
  <c r="G12" i="98"/>
  <c r="G12" i="69"/>
  <c r="G12" i="80"/>
  <c r="B14" i="83"/>
  <c r="B14" i="96" s="1"/>
  <c r="B15" i="145"/>
  <c r="B15" i="144"/>
  <c r="B15" i="143"/>
  <c r="B15" i="141"/>
  <c r="B15" i="75"/>
  <c r="B15" i="99"/>
  <c r="B15" i="142"/>
  <c r="B15" i="81"/>
  <c r="B15" i="72"/>
  <c r="B15" i="18"/>
  <c r="B15" i="71"/>
  <c r="B15" i="98"/>
  <c r="B15" i="80"/>
  <c r="B15" i="69"/>
  <c r="J14" i="83"/>
  <c r="J14" i="96" s="1"/>
  <c r="J15" i="145"/>
  <c r="J15" i="144"/>
  <c r="J15" i="143"/>
  <c r="J15" i="141"/>
  <c r="J15" i="75"/>
  <c r="J15" i="99"/>
  <c r="J15" i="81"/>
  <c r="J15" i="142"/>
  <c r="J15" i="72"/>
  <c r="J15" i="18"/>
  <c r="J15" i="71"/>
  <c r="J15" i="98"/>
  <c r="J15" i="69"/>
  <c r="J15" i="80"/>
  <c r="F23" i="3"/>
  <c r="F22" i="142"/>
  <c r="F22" i="99"/>
  <c r="F22" i="71"/>
  <c r="GT12" i="145"/>
  <c r="GT12" i="144"/>
  <c r="GT12" i="143"/>
  <c r="GT12" i="75"/>
  <c r="GT12" i="141"/>
  <c r="GT12" i="142"/>
  <c r="GT12" i="81"/>
  <c r="GT12" i="18"/>
  <c r="GT12" i="99"/>
  <c r="GT12" i="72"/>
  <c r="GT12" i="71"/>
  <c r="GT12" i="98"/>
  <c r="GT12" i="69"/>
  <c r="GT12" i="80"/>
  <c r="HJ12" i="145"/>
  <c r="HJ12" i="144"/>
  <c r="HJ12" i="143"/>
  <c r="HJ12" i="142"/>
  <c r="HJ12" i="141"/>
  <c r="HJ12" i="75"/>
  <c r="HJ12" i="99"/>
  <c r="HJ12" i="81"/>
  <c r="HJ12" i="18"/>
  <c r="HJ12" i="72"/>
  <c r="HJ12" i="71"/>
  <c r="HJ12" i="98"/>
  <c r="HJ12" i="69"/>
  <c r="HJ12" i="80"/>
  <c r="HL23" i="145"/>
  <c r="HL23" i="144"/>
  <c r="HL23" i="143"/>
  <c r="HL23" i="142"/>
  <c r="HL23" i="75"/>
  <c r="HL23" i="141"/>
  <c r="HL23" i="99"/>
  <c r="HL23" i="72"/>
  <c r="HL23" i="81"/>
  <c r="HL23" i="18"/>
  <c r="HL23" i="71"/>
  <c r="HL23" i="98"/>
  <c r="HL23" i="80"/>
  <c r="HL23" i="69"/>
  <c r="BN8" i="83"/>
  <c r="BN8" i="96" s="1"/>
  <c r="BN9" i="145"/>
  <c r="BN9" i="144"/>
  <c r="BN9" i="141"/>
  <c r="BN9" i="75"/>
  <c r="BN9" i="99"/>
  <c r="BN9" i="143"/>
  <c r="BN9" i="142"/>
  <c r="BN9" i="81"/>
  <c r="BN9" i="72"/>
  <c r="BN9" i="18"/>
  <c r="BN9" i="71"/>
  <c r="BN9" i="98"/>
  <c r="BN9" i="69"/>
  <c r="BN9" i="80"/>
  <c r="BR8" i="83"/>
  <c r="BR8" i="96" s="1"/>
  <c r="BR9" i="145"/>
  <c r="BR9" i="144"/>
  <c r="BR9" i="143"/>
  <c r="BR9" i="141"/>
  <c r="BR9" i="75"/>
  <c r="BR9" i="99"/>
  <c r="BR9" i="81"/>
  <c r="BR9" i="142"/>
  <c r="BR9" i="72"/>
  <c r="BR9" i="18"/>
  <c r="BR9" i="71"/>
  <c r="BR9" i="98"/>
  <c r="BR9" i="69"/>
  <c r="BR9" i="80"/>
  <c r="BV8" i="83"/>
  <c r="BV8" i="96" s="1"/>
  <c r="BV9" i="145"/>
  <c r="BV9" i="144"/>
  <c r="BV9" i="143"/>
  <c r="BV9" i="141"/>
  <c r="BV9" i="75"/>
  <c r="BV9" i="142"/>
  <c r="BV9" i="99"/>
  <c r="BV9" i="81"/>
  <c r="BV9" i="72"/>
  <c r="BV9" i="18"/>
  <c r="BV9" i="71"/>
  <c r="BV9" i="98"/>
  <c r="BV9" i="69"/>
  <c r="BV9" i="80"/>
  <c r="BZ8" i="83"/>
  <c r="BZ8" i="96" s="1"/>
  <c r="BZ9" i="145"/>
  <c r="BZ9" i="144"/>
  <c r="BZ9" i="143"/>
  <c r="BZ9" i="141"/>
  <c r="BZ9" i="75"/>
  <c r="BZ9" i="99"/>
  <c r="BZ9" i="142"/>
  <c r="BZ9" i="81"/>
  <c r="BZ9" i="72"/>
  <c r="BZ9" i="18"/>
  <c r="BZ9" i="71"/>
  <c r="BZ9" i="98"/>
  <c r="BZ9" i="80"/>
  <c r="BZ9" i="69"/>
  <c r="CD8" i="83"/>
  <c r="CD8" i="96" s="1"/>
  <c r="CD9" i="145"/>
  <c r="CD9" i="144"/>
  <c r="CD9" i="141"/>
  <c r="CD9" i="143"/>
  <c r="CD9" i="75"/>
  <c r="CD9" i="99"/>
  <c r="CD9" i="142"/>
  <c r="CD9" i="81"/>
  <c r="CD9" i="72"/>
  <c r="CD9" i="18"/>
  <c r="CD9" i="71"/>
  <c r="CD9" i="98"/>
  <c r="CD9" i="80"/>
  <c r="CD9" i="69"/>
  <c r="CH8" i="83"/>
  <c r="CH8" i="96" s="1"/>
  <c r="CH9" i="145"/>
  <c r="CH9" i="144"/>
  <c r="CH9" i="143"/>
  <c r="CH9" i="141"/>
  <c r="CH9" i="75"/>
  <c r="CH9" i="99"/>
  <c r="CH9" i="81"/>
  <c r="CH9" i="142"/>
  <c r="CH9" i="72"/>
  <c r="CH9" i="18"/>
  <c r="CH9" i="71"/>
  <c r="CH9" i="98"/>
  <c r="CH9" i="80"/>
  <c r="CH9" i="69"/>
  <c r="CL8" i="83"/>
  <c r="CL8" i="96" s="1"/>
  <c r="CL9" i="145"/>
  <c r="CL9" i="144"/>
  <c r="CL9" i="143"/>
  <c r="CL9" i="141"/>
  <c r="CL9" i="75"/>
  <c r="CL9" i="142"/>
  <c r="CL9" i="99"/>
  <c r="CL9" i="81"/>
  <c r="CL9" i="72"/>
  <c r="CL9" i="18"/>
  <c r="CL9" i="71"/>
  <c r="CL9" i="98"/>
  <c r="CL9" i="80"/>
  <c r="CL9" i="69"/>
  <c r="CP8" i="83"/>
  <c r="CP8" i="96" s="1"/>
  <c r="CP9" i="145"/>
  <c r="CP9" i="144"/>
  <c r="CP9" i="143"/>
  <c r="CP9" i="142"/>
  <c r="CP9" i="141"/>
  <c r="CP9" i="75"/>
  <c r="CP9" i="99"/>
  <c r="CP9" i="81"/>
  <c r="CP9" i="72"/>
  <c r="CP9" i="18"/>
  <c r="CP9" i="71"/>
  <c r="CP9" i="98"/>
  <c r="CP9" i="80"/>
  <c r="CP9" i="69"/>
  <c r="CT8" i="83"/>
  <c r="CT8" i="96" s="1"/>
  <c r="CT9" i="145"/>
  <c r="CT9" i="144"/>
  <c r="CT9" i="142"/>
  <c r="CT9" i="141"/>
  <c r="CT9" i="75"/>
  <c r="CT9" i="99"/>
  <c r="CT9" i="143"/>
  <c r="CT9" i="81"/>
  <c r="CT9" i="72"/>
  <c r="CT9" i="18"/>
  <c r="CT9" i="71"/>
  <c r="CT9" i="98"/>
  <c r="CT9" i="80"/>
  <c r="CT9" i="69"/>
  <c r="BJ14" i="83"/>
  <c r="BJ14" i="96" s="1"/>
  <c r="BJ15" i="145"/>
  <c r="BJ15" i="144"/>
  <c r="BJ15" i="143"/>
  <c r="BJ15" i="141"/>
  <c r="BJ15" i="75"/>
  <c r="BJ15" i="142"/>
  <c r="BJ15" i="99"/>
  <c r="BJ15" i="81"/>
  <c r="BJ15" i="72"/>
  <c r="BJ15" i="18"/>
  <c r="BJ15" i="71"/>
  <c r="BJ15" i="98"/>
  <c r="BJ15" i="69"/>
  <c r="BJ15" i="80"/>
  <c r="CP14" i="83"/>
  <c r="CP14" i="96" s="1"/>
  <c r="CP15" i="145"/>
  <c r="CP15" i="144"/>
  <c r="CP15" i="143"/>
  <c r="CP15" i="142"/>
  <c r="CP15" i="141"/>
  <c r="CP15" i="75"/>
  <c r="CP15" i="99"/>
  <c r="CP15" i="81"/>
  <c r="CP15" i="72"/>
  <c r="CP15" i="18"/>
  <c r="CP15" i="71"/>
  <c r="CP15" i="98"/>
  <c r="CP15" i="80"/>
  <c r="CP15" i="69"/>
  <c r="AT28" i="3"/>
  <c r="AT26" i="83"/>
  <c r="AT26" i="96" s="1"/>
  <c r="AT27" i="144"/>
  <c r="AT27" i="145"/>
  <c r="AT27" i="142"/>
  <c r="AT27" i="141"/>
  <c r="AT27" i="75"/>
  <c r="AT27" i="99"/>
  <c r="AT27" i="143"/>
  <c r="AT27" i="72"/>
  <c r="AT27" i="81"/>
  <c r="AT27" i="18"/>
  <c r="AT27" i="71"/>
  <c r="AT27" i="98"/>
  <c r="AT27" i="80"/>
  <c r="AT27" i="69"/>
  <c r="GI12" i="145"/>
  <c r="GI12" i="143"/>
  <c r="GI12" i="144"/>
  <c r="GI12" i="142"/>
  <c r="GI12" i="141"/>
  <c r="GI12" i="75"/>
  <c r="GI12" i="99"/>
  <c r="GI12" i="81"/>
  <c r="GI12" i="72"/>
  <c r="GI12" i="18"/>
  <c r="GI12" i="71"/>
  <c r="GI12" i="98"/>
  <c r="GI12" i="69"/>
  <c r="GI12" i="80"/>
  <c r="GV12" i="145"/>
  <c r="GV12" i="144"/>
  <c r="GV12" i="143"/>
  <c r="GV12" i="142"/>
  <c r="GV12" i="141"/>
  <c r="GV12" i="75"/>
  <c r="GV12" i="99"/>
  <c r="GV12" i="81"/>
  <c r="GV12" i="72"/>
  <c r="GV12" i="18"/>
  <c r="GV12" i="71"/>
  <c r="GV12" i="98"/>
  <c r="GV12" i="80"/>
  <c r="GV12" i="69"/>
  <c r="HL12" i="145"/>
  <c r="HL12" i="144"/>
  <c r="HL12" i="143"/>
  <c r="HL12" i="142"/>
  <c r="HL12" i="75"/>
  <c r="HL12" i="141"/>
  <c r="HL12" i="99"/>
  <c r="HL12" i="81"/>
  <c r="HL12" i="72"/>
  <c r="HL12" i="18"/>
  <c r="HL12" i="71"/>
  <c r="HL12" i="98"/>
  <c r="HL12" i="80"/>
  <c r="HL12" i="69"/>
  <c r="DF14" i="83"/>
  <c r="DF14" i="96" s="1"/>
  <c r="DF15" i="145"/>
  <c r="DF15" i="144"/>
  <c r="DF15" i="143"/>
  <c r="DF15" i="142"/>
  <c r="DF15" i="141"/>
  <c r="DF15" i="75"/>
  <c r="DF15" i="81"/>
  <c r="DF15" i="99"/>
  <c r="DF15" i="72"/>
  <c r="DF15" i="18"/>
  <c r="DF15" i="71"/>
  <c r="DF15" i="98"/>
  <c r="DF15" i="80"/>
  <c r="DF15" i="69"/>
  <c r="DF22" i="3"/>
  <c r="DF20" i="83"/>
  <c r="DF20" i="96" s="1"/>
  <c r="DF21" i="145"/>
  <c r="DF21" i="144"/>
  <c r="DF21" i="143"/>
  <c r="DF21" i="142"/>
  <c r="DF21" i="141"/>
  <c r="DF21" i="75"/>
  <c r="DF21" i="81"/>
  <c r="DF21" i="72"/>
  <c r="DF21" i="99"/>
  <c r="DF21" i="18"/>
  <c r="DF21" i="71"/>
  <c r="DF21" i="98"/>
  <c r="DF21" i="80"/>
  <c r="DF21" i="69"/>
  <c r="DG27" i="3"/>
  <c r="DG25" i="83"/>
  <c r="DG25" i="96" s="1"/>
  <c r="DG26" i="144"/>
  <c r="DG26" i="145"/>
  <c r="DG26" i="142"/>
  <c r="DG26" i="143"/>
  <c r="DG26" i="99"/>
  <c r="DG26" i="75"/>
  <c r="DG26" i="141"/>
  <c r="DG26" i="81"/>
  <c r="DG26" i="72"/>
  <c r="DG26" i="18"/>
  <c r="DG26" i="71"/>
  <c r="DG26" i="98"/>
  <c r="DG26" i="69"/>
  <c r="DG26" i="80"/>
  <c r="O8" i="83"/>
  <c r="O8" i="96" s="1"/>
  <c r="O9" i="145"/>
  <c r="O9" i="144"/>
  <c r="O9" i="143"/>
  <c r="O9" i="142"/>
  <c r="O9" i="141"/>
  <c r="O9" i="99"/>
  <c r="O9" i="81"/>
  <c r="O9" i="18"/>
  <c r="O9" i="75"/>
  <c r="O9" i="72"/>
  <c r="O9" i="71"/>
  <c r="O9" i="98"/>
  <c r="O9" i="80"/>
  <c r="O9" i="69"/>
  <c r="AM8" i="83"/>
  <c r="AM8" i="96" s="1"/>
  <c r="AM9" i="145"/>
  <c r="AM9" i="144"/>
  <c r="AM9" i="143"/>
  <c r="AM9" i="142"/>
  <c r="AM9" i="141"/>
  <c r="AM9" i="75"/>
  <c r="AM9" i="99"/>
  <c r="AM9" i="18"/>
  <c r="AM9" i="81"/>
  <c r="AM9" i="72"/>
  <c r="AM9" i="71"/>
  <c r="AM9" i="98"/>
  <c r="AM9" i="80"/>
  <c r="AM9" i="69"/>
  <c r="AU8" i="83"/>
  <c r="AU8" i="96" s="1"/>
  <c r="AU9" i="145"/>
  <c r="AU9" i="144"/>
  <c r="AU9" i="143"/>
  <c r="AU9" i="142"/>
  <c r="AU9" i="141"/>
  <c r="AU9" i="99"/>
  <c r="AU9" i="75"/>
  <c r="AU9" i="81"/>
  <c r="AU9" i="18"/>
  <c r="AU9" i="72"/>
  <c r="AU9" i="71"/>
  <c r="AU9" i="98"/>
  <c r="AU9" i="80"/>
  <c r="AU9" i="69"/>
  <c r="BC8" i="83"/>
  <c r="BC8" i="96" s="1"/>
  <c r="BC9" i="145"/>
  <c r="BC9" i="144"/>
  <c r="BC9" i="143"/>
  <c r="BC9" i="142"/>
  <c r="BC9" i="141"/>
  <c r="BC9" i="75"/>
  <c r="BC9" i="99"/>
  <c r="BC9" i="18"/>
  <c r="BC9" i="81"/>
  <c r="BC9" i="72"/>
  <c r="BC9" i="71"/>
  <c r="BC9" i="98"/>
  <c r="BC9" i="80"/>
  <c r="BC9" i="69"/>
  <c r="BK8" i="83"/>
  <c r="BK8" i="96" s="1"/>
  <c r="BK9" i="145"/>
  <c r="BK9" i="144"/>
  <c r="BK9" i="143"/>
  <c r="BK9" i="142"/>
  <c r="BK9" i="141"/>
  <c r="BK9" i="99"/>
  <c r="BK9" i="81"/>
  <c r="BK9" i="75"/>
  <c r="BK9" i="72"/>
  <c r="BK9" i="18"/>
  <c r="BK9" i="71"/>
  <c r="BK9" i="98"/>
  <c r="BK9" i="80"/>
  <c r="BK9" i="69"/>
  <c r="BS8" i="83"/>
  <c r="BS8" i="96" s="1"/>
  <c r="BS9" i="145"/>
  <c r="BS9" i="144"/>
  <c r="BS9" i="143"/>
  <c r="BS9" i="142"/>
  <c r="BS9" i="141"/>
  <c r="BS9" i="75"/>
  <c r="BS9" i="99"/>
  <c r="BS9" i="81"/>
  <c r="BS9" i="72"/>
  <c r="BS9" i="18"/>
  <c r="BS9" i="71"/>
  <c r="BS9" i="98"/>
  <c r="BS9" i="80"/>
  <c r="BS9" i="69"/>
  <c r="CA8" i="83"/>
  <c r="CA8" i="96" s="1"/>
  <c r="CA9" i="145"/>
  <c r="CA9" i="144"/>
  <c r="CA9" i="143"/>
  <c r="CA9" i="142"/>
  <c r="CA9" i="141"/>
  <c r="CA9" i="99"/>
  <c r="CA9" i="81"/>
  <c r="CA9" i="75"/>
  <c r="CA9" i="72"/>
  <c r="CA9" i="18"/>
  <c r="CA9" i="71"/>
  <c r="CA9" i="98"/>
  <c r="CA9" i="80"/>
  <c r="CA9" i="69"/>
  <c r="CI8" i="83"/>
  <c r="CI8" i="96" s="1"/>
  <c r="CI9" i="145"/>
  <c r="CI9" i="144"/>
  <c r="CI9" i="143"/>
  <c r="CI9" i="142"/>
  <c r="CI9" i="75"/>
  <c r="CI9" i="99"/>
  <c r="CI9" i="141"/>
  <c r="CI9" i="81"/>
  <c r="CI9" i="72"/>
  <c r="CI9" i="18"/>
  <c r="CI9" i="71"/>
  <c r="CI9" i="98"/>
  <c r="CI9" i="69"/>
  <c r="CI9" i="80"/>
  <c r="CQ8" i="83"/>
  <c r="CQ8" i="96" s="1"/>
  <c r="CQ9" i="145"/>
  <c r="CQ9" i="144"/>
  <c r="CQ9" i="143"/>
  <c r="CQ9" i="142"/>
  <c r="CQ9" i="141"/>
  <c r="CQ9" i="99"/>
  <c r="CQ9" i="81"/>
  <c r="CQ9" i="72"/>
  <c r="CQ9" i="75"/>
  <c r="CQ9" i="18"/>
  <c r="CQ9" i="71"/>
  <c r="CQ9" i="98"/>
  <c r="CQ9" i="69"/>
  <c r="CQ9" i="80"/>
  <c r="CY8" i="83"/>
  <c r="CY8" i="96" s="1"/>
  <c r="CY9" i="145"/>
  <c r="CY9" i="144"/>
  <c r="CY9" i="143"/>
  <c r="CY9" i="142"/>
  <c r="CY9" i="99"/>
  <c r="CY9" i="75"/>
  <c r="CY9" i="141"/>
  <c r="CY9" i="81"/>
  <c r="CY9" i="72"/>
  <c r="CY9" i="18"/>
  <c r="CY9" i="71"/>
  <c r="CY9" i="98"/>
  <c r="CY9" i="80"/>
  <c r="CY9" i="69"/>
  <c r="O11" i="83"/>
  <c r="O11" i="96" s="1"/>
  <c r="O12" i="145"/>
  <c r="O12" i="144"/>
  <c r="O12" i="143"/>
  <c r="O12" i="142"/>
  <c r="O12" i="75"/>
  <c r="O12" i="99"/>
  <c r="O12" i="18"/>
  <c r="O12" i="141"/>
  <c r="O12" i="81"/>
  <c r="O12" i="72"/>
  <c r="O12" i="71"/>
  <c r="O12" i="98"/>
  <c r="O12" i="69"/>
  <c r="O12" i="80"/>
  <c r="CQ11" i="83"/>
  <c r="CQ11" i="96" s="1"/>
  <c r="CQ12" i="145"/>
  <c r="CQ12" i="144"/>
  <c r="CQ12" i="143"/>
  <c r="CQ12" i="142"/>
  <c r="CQ12" i="141"/>
  <c r="CQ12" i="75"/>
  <c r="CQ12" i="99"/>
  <c r="CQ12" i="72"/>
  <c r="CQ12" i="18"/>
  <c r="CQ12" i="81"/>
  <c r="CQ12" i="71"/>
  <c r="CQ12" i="98"/>
  <c r="CQ12" i="69"/>
  <c r="CQ12" i="80"/>
  <c r="O14" i="83"/>
  <c r="O14" i="96" s="1"/>
  <c r="O15" i="145"/>
  <c r="O15" i="144"/>
  <c r="O15" i="142"/>
  <c r="O15" i="141"/>
  <c r="O15" i="75"/>
  <c r="O15" i="99"/>
  <c r="O15" i="81"/>
  <c r="O15" i="18"/>
  <c r="O15" i="143"/>
  <c r="O15" i="72"/>
  <c r="O15" i="71"/>
  <c r="O15" i="98"/>
  <c r="O15" i="80"/>
  <c r="O15" i="69"/>
  <c r="AM14" i="83"/>
  <c r="AM14" i="96" s="1"/>
  <c r="AM15" i="144"/>
  <c r="AM15" i="145"/>
  <c r="AM15" i="142"/>
  <c r="AM15" i="143"/>
  <c r="AM15" i="141"/>
  <c r="AM15" i="75"/>
  <c r="AM15" i="99"/>
  <c r="AM15" i="18"/>
  <c r="AM15" i="81"/>
  <c r="AM15" i="72"/>
  <c r="AM15" i="71"/>
  <c r="AM15" i="98"/>
  <c r="AM15" i="80"/>
  <c r="AM15" i="69"/>
  <c r="AU14" i="83"/>
  <c r="AU14" i="96" s="1"/>
  <c r="AU15" i="145"/>
  <c r="AU15" i="144"/>
  <c r="AU15" i="142"/>
  <c r="AU15" i="141"/>
  <c r="AU15" i="143"/>
  <c r="AU15" i="75"/>
  <c r="AU15" i="99"/>
  <c r="AU15" i="81"/>
  <c r="AU15" i="18"/>
  <c r="AU15" i="72"/>
  <c r="AU15" i="71"/>
  <c r="AU15" i="98"/>
  <c r="AU15" i="80"/>
  <c r="AU15" i="69"/>
  <c r="BC14" i="83"/>
  <c r="BC14" i="96" s="1"/>
  <c r="BC15" i="144"/>
  <c r="BC15" i="145"/>
  <c r="BC15" i="142"/>
  <c r="BC15" i="143"/>
  <c r="BC15" i="141"/>
  <c r="BC15" i="75"/>
  <c r="BC15" i="99"/>
  <c r="BC15" i="18"/>
  <c r="BC15" i="81"/>
  <c r="BC15" i="72"/>
  <c r="BC15" i="71"/>
  <c r="BC15" i="98"/>
  <c r="BC15" i="80"/>
  <c r="BC15" i="69"/>
  <c r="BK14" i="83"/>
  <c r="BK14" i="96" s="1"/>
  <c r="BK15" i="144"/>
  <c r="BK15" i="145"/>
  <c r="BK15" i="142"/>
  <c r="BK15" i="141"/>
  <c r="BK15" i="143"/>
  <c r="BK15" i="75"/>
  <c r="BK15" i="99"/>
  <c r="BK15" i="81"/>
  <c r="BK15" i="72"/>
  <c r="BK15" i="18"/>
  <c r="BK15" i="71"/>
  <c r="BK15" i="98"/>
  <c r="BK15" i="80"/>
  <c r="BK15" i="69"/>
  <c r="BS14" i="83"/>
  <c r="BS14" i="96" s="1"/>
  <c r="BS15" i="144"/>
  <c r="BS15" i="145"/>
  <c r="BS15" i="142"/>
  <c r="BS15" i="143"/>
  <c r="BS15" i="141"/>
  <c r="BS15" i="75"/>
  <c r="BS15" i="99"/>
  <c r="BS15" i="81"/>
  <c r="BS15" i="72"/>
  <c r="BS15" i="18"/>
  <c r="BS15" i="71"/>
  <c r="BS15" i="98"/>
  <c r="BS15" i="80"/>
  <c r="BS15" i="69"/>
  <c r="CA14" i="83"/>
  <c r="CA14" i="96" s="1"/>
  <c r="CA15" i="144"/>
  <c r="CA15" i="145"/>
  <c r="CA15" i="142"/>
  <c r="CA15" i="141"/>
  <c r="CA15" i="75"/>
  <c r="CA15" i="99"/>
  <c r="CA15" i="143"/>
  <c r="CA15" i="81"/>
  <c r="CA15" i="72"/>
  <c r="CA15" i="18"/>
  <c r="CA15" i="71"/>
  <c r="CA15" i="98"/>
  <c r="CA15" i="69"/>
  <c r="CA15" i="80"/>
  <c r="CI14" i="83"/>
  <c r="CI14" i="96" s="1"/>
  <c r="CI15" i="144"/>
  <c r="CI15" i="145"/>
  <c r="CI15" i="142"/>
  <c r="CI15" i="143"/>
  <c r="CI15" i="75"/>
  <c r="CI15" i="99"/>
  <c r="CI15" i="141"/>
  <c r="CI15" i="81"/>
  <c r="CI15" i="72"/>
  <c r="CI15" i="18"/>
  <c r="CI15" i="71"/>
  <c r="CI15" i="98"/>
  <c r="CI15" i="69"/>
  <c r="CI15" i="80"/>
  <c r="CQ14" i="83"/>
  <c r="CQ14" i="96" s="1"/>
  <c r="CQ15" i="144"/>
  <c r="CQ15" i="145"/>
  <c r="CQ15" i="142"/>
  <c r="CQ15" i="141"/>
  <c r="CQ15" i="75"/>
  <c r="CQ15" i="99"/>
  <c r="CQ15" i="143"/>
  <c r="CQ15" i="81"/>
  <c r="CQ15" i="72"/>
  <c r="CQ15" i="18"/>
  <c r="CQ15" i="71"/>
  <c r="CQ15" i="98"/>
  <c r="CQ15" i="69"/>
  <c r="CQ15" i="80"/>
  <c r="CY14" i="83"/>
  <c r="CY14" i="96" s="1"/>
  <c r="CY15" i="144"/>
  <c r="CY15" i="145"/>
  <c r="CY15" i="142"/>
  <c r="CY15" i="143"/>
  <c r="CY15" i="99"/>
  <c r="CY15" i="75"/>
  <c r="CY15" i="141"/>
  <c r="CY15" i="81"/>
  <c r="CY15" i="72"/>
  <c r="CY15" i="18"/>
  <c r="CY15" i="71"/>
  <c r="CY15" i="98"/>
  <c r="CY15" i="69"/>
  <c r="CY15" i="80"/>
  <c r="AT17" i="83"/>
  <c r="AT17" i="96" s="1"/>
  <c r="AT18" i="145"/>
  <c r="AT18" i="144"/>
  <c r="AT18" i="143"/>
  <c r="AT18" i="142"/>
  <c r="AT18" i="141"/>
  <c r="AT18" i="75"/>
  <c r="AT18" i="99"/>
  <c r="AT18" i="81"/>
  <c r="AT18" i="72"/>
  <c r="AT18" i="18"/>
  <c r="AT18" i="71"/>
  <c r="AT18" i="98"/>
  <c r="AT18" i="80"/>
  <c r="AT18" i="69"/>
  <c r="BJ17" i="83"/>
  <c r="BJ17" i="96" s="1"/>
  <c r="BJ18" i="145"/>
  <c r="BJ18" i="144"/>
  <c r="BJ18" i="143"/>
  <c r="BJ18" i="142"/>
  <c r="BJ18" i="141"/>
  <c r="BJ18" i="75"/>
  <c r="BJ18" i="99"/>
  <c r="BJ18" i="81"/>
  <c r="BJ18" i="18"/>
  <c r="BJ18" i="72"/>
  <c r="BJ18" i="71"/>
  <c r="BJ18" i="98"/>
  <c r="BJ18" i="80"/>
  <c r="BJ18" i="69"/>
  <c r="BZ17" i="83"/>
  <c r="BZ17" i="96" s="1"/>
  <c r="BZ18" i="145"/>
  <c r="BZ18" i="144"/>
  <c r="BZ18" i="143"/>
  <c r="BZ18" i="142"/>
  <c r="BZ18" i="141"/>
  <c r="BZ18" i="75"/>
  <c r="BZ18" i="99"/>
  <c r="BZ18" i="81"/>
  <c r="BZ18" i="18"/>
  <c r="BZ18" i="72"/>
  <c r="BZ18" i="71"/>
  <c r="BZ18" i="98"/>
  <c r="BZ18" i="80"/>
  <c r="BZ18" i="69"/>
  <c r="CL18" i="145"/>
  <c r="CL17" i="83"/>
  <c r="CL17" i="96" s="1"/>
  <c r="CL18" i="144"/>
  <c r="CL18" i="143"/>
  <c r="CL18" i="141"/>
  <c r="CL18" i="142"/>
  <c r="CL18" i="75"/>
  <c r="CL18" i="99"/>
  <c r="CL18" i="81"/>
  <c r="CL18" i="18"/>
  <c r="CL18" i="72"/>
  <c r="CL18" i="98"/>
  <c r="CL18" i="71"/>
  <c r="CL18" i="80"/>
  <c r="CL18" i="69"/>
  <c r="CT17" i="83"/>
  <c r="CT17" i="96" s="1"/>
  <c r="CT18" i="145"/>
  <c r="CT18" i="144"/>
  <c r="CT18" i="143"/>
  <c r="CT18" i="142"/>
  <c r="CT18" i="141"/>
  <c r="CT18" i="75"/>
  <c r="CT18" i="99"/>
  <c r="CT18" i="81"/>
  <c r="CT18" i="18"/>
  <c r="CT18" i="72"/>
  <c r="CT18" i="98"/>
  <c r="CT18" i="71"/>
  <c r="CT18" i="80"/>
  <c r="CT18" i="69"/>
  <c r="AN22" i="3"/>
  <c r="AN20" i="83"/>
  <c r="AN20" i="96" s="1"/>
  <c r="AN21" i="145"/>
  <c r="AN21" i="144"/>
  <c r="AN21" i="143"/>
  <c r="AN21" i="142"/>
  <c r="AN21" i="141"/>
  <c r="AN21" i="81"/>
  <c r="AN21" i="75"/>
  <c r="AN21" i="99"/>
  <c r="AN21" i="72"/>
  <c r="AN21" i="18"/>
  <c r="AN21" i="71"/>
  <c r="AN21" i="98"/>
  <c r="AN21" i="80"/>
  <c r="AN21" i="69"/>
  <c r="BD22" i="3"/>
  <c r="BD20" i="83"/>
  <c r="BD20" i="96" s="1"/>
  <c r="BD21" i="145"/>
  <c r="BD21" i="144"/>
  <c r="BD21" i="143"/>
  <c r="BD21" i="142"/>
  <c r="BD21" i="141"/>
  <c r="BD21" i="81"/>
  <c r="BD21" i="75"/>
  <c r="BD21" i="99"/>
  <c r="BD21" i="72"/>
  <c r="BD21" i="18"/>
  <c r="BD21" i="71"/>
  <c r="BD21" i="98"/>
  <c r="BD21" i="80"/>
  <c r="BD21" i="69"/>
  <c r="BT22" i="3"/>
  <c r="BT20" i="83"/>
  <c r="BT20" i="96" s="1"/>
  <c r="BT21" i="145"/>
  <c r="BT21" i="144"/>
  <c r="BT21" i="143"/>
  <c r="BT21" i="142"/>
  <c r="BT21" i="141"/>
  <c r="BT21" i="81"/>
  <c r="BT21" i="75"/>
  <c r="BT21" i="99"/>
  <c r="BT21" i="72"/>
  <c r="BT21" i="18"/>
  <c r="BT21" i="71"/>
  <c r="BT21" i="98"/>
  <c r="BT21" i="80"/>
  <c r="BT21" i="69"/>
  <c r="CJ22" i="3"/>
  <c r="CJ20" i="83"/>
  <c r="CJ20" i="96" s="1"/>
  <c r="CJ21" i="145"/>
  <c r="CJ21" i="144"/>
  <c r="CJ21" i="143"/>
  <c r="CJ21" i="141"/>
  <c r="CJ21" i="142"/>
  <c r="CJ21" i="81"/>
  <c r="CJ21" i="75"/>
  <c r="CJ21" i="99"/>
  <c r="CJ21" i="72"/>
  <c r="CJ21" i="18"/>
  <c r="CJ21" i="71"/>
  <c r="CJ21" i="98"/>
  <c r="CJ21" i="80"/>
  <c r="CJ21" i="69"/>
  <c r="CR22" i="3"/>
  <c r="CR20" i="83"/>
  <c r="CR20" i="96" s="1"/>
  <c r="CR21" i="145"/>
  <c r="CR21" i="144"/>
  <c r="CR21" i="143"/>
  <c r="CR21" i="142"/>
  <c r="CR21" i="141"/>
  <c r="CR21" i="81"/>
  <c r="CR21" i="75"/>
  <c r="CR21" i="99"/>
  <c r="CR21" i="18"/>
  <c r="CR21" i="72"/>
  <c r="CR21" i="98"/>
  <c r="CR21" i="71"/>
  <c r="CR21" i="80"/>
  <c r="CR21" i="69"/>
  <c r="CZ22" i="3"/>
  <c r="CZ20" i="83"/>
  <c r="CZ20" i="96" s="1"/>
  <c r="CZ21" i="145"/>
  <c r="CZ21" i="144"/>
  <c r="CZ21" i="143"/>
  <c r="CZ21" i="142"/>
  <c r="CZ21" i="141"/>
  <c r="CZ21" i="81"/>
  <c r="CZ21" i="99"/>
  <c r="CZ21" i="75"/>
  <c r="CZ21" i="18"/>
  <c r="CZ21" i="72"/>
  <c r="CZ21" i="98"/>
  <c r="CZ21" i="71"/>
  <c r="CZ21" i="80"/>
  <c r="CZ21" i="69"/>
  <c r="BU23" i="3"/>
  <c r="BU21" i="83"/>
  <c r="BU21" i="96" s="1"/>
  <c r="BU22" i="145"/>
  <c r="BU22" i="144"/>
  <c r="BU22" i="143"/>
  <c r="BU22" i="141"/>
  <c r="BU22" i="99"/>
  <c r="BU22" i="81"/>
  <c r="BU22" i="142"/>
  <c r="BU22" i="75"/>
  <c r="BU22" i="18"/>
  <c r="BU22" i="72"/>
  <c r="BU22" i="71"/>
  <c r="BU22" i="98"/>
  <c r="BU22" i="80"/>
  <c r="BU22" i="69"/>
  <c r="AN27" i="3"/>
  <c r="AN25" i="83"/>
  <c r="AN25" i="96" s="1"/>
  <c r="AN26" i="145"/>
  <c r="AN26" i="144"/>
  <c r="AN26" i="143"/>
  <c r="AN26" i="142"/>
  <c r="AN26" i="141"/>
  <c r="AN26" i="75"/>
  <c r="AN26" i="99"/>
  <c r="AN26" i="72"/>
  <c r="AN26" i="81"/>
  <c r="AN26" i="18"/>
  <c r="AN26" i="71"/>
  <c r="AN26" i="98"/>
  <c r="AN26" i="80"/>
  <c r="AN26" i="69"/>
  <c r="BD27" i="3"/>
  <c r="BD25" i="83"/>
  <c r="BD25" i="96" s="1"/>
  <c r="BD26" i="145"/>
  <c r="BD26" i="144"/>
  <c r="BD26" i="143"/>
  <c r="BD26" i="142"/>
  <c r="BD26" i="141"/>
  <c r="BD26" i="75"/>
  <c r="BD26" i="99"/>
  <c r="BD26" i="72"/>
  <c r="BD26" i="81"/>
  <c r="BD26" i="18"/>
  <c r="BD26" i="71"/>
  <c r="BD26" i="98"/>
  <c r="BD26" i="80"/>
  <c r="BD26" i="69"/>
  <c r="BT27" i="3"/>
  <c r="BT25" i="83"/>
  <c r="BT25" i="96" s="1"/>
  <c r="BT26" i="145"/>
  <c r="BT26" i="144"/>
  <c r="BT26" i="143"/>
  <c r="BT26" i="142"/>
  <c r="BT26" i="141"/>
  <c r="BT26" i="75"/>
  <c r="BT26" i="99"/>
  <c r="BT26" i="72"/>
  <c r="BT26" i="18"/>
  <c r="BT26" i="81"/>
  <c r="BT26" i="71"/>
  <c r="BT26" i="98"/>
  <c r="BT26" i="80"/>
  <c r="BT26" i="69"/>
  <c r="CJ27" i="3"/>
  <c r="CJ25" i="83"/>
  <c r="CJ25" i="96" s="1"/>
  <c r="CJ26" i="145"/>
  <c r="CJ26" i="144"/>
  <c r="CJ26" i="143"/>
  <c r="CJ26" i="141"/>
  <c r="CJ26" i="142"/>
  <c r="CJ26" i="75"/>
  <c r="CJ26" i="99"/>
  <c r="CJ26" i="72"/>
  <c r="CJ26" i="18"/>
  <c r="CJ26" i="81"/>
  <c r="CJ26" i="71"/>
  <c r="CJ26" i="98"/>
  <c r="CJ26" i="80"/>
  <c r="CJ26" i="69"/>
  <c r="CR27" i="3"/>
  <c r="CR25" i="83"/>
  <c r="CR25" i="96" s="1"/>
  <c r="CR26" i="145"/>
  <c r="CR26" i="144"/>
  <c r="CR26" i="143"/>
  <c r="CR26" i="142"/>
  <c r="CR26" i="141"/>
  <c r="CR26" i="75"/>
  <c r="CR26" i="99"/>
  <c r="CR26" i="18"/>
  <c r="CR26" i="81"/>
  <c r="CR26" i="72"/>
  <c r="CR26" i="98"/>
  <c r="CR26" i="71"/>
  <c r="CR26" i="80"/>
  <c r="CR26" i="69"/>
  <c r="CZ27" i="3"/>
  <c r="CZ25" i="83"/>
  <c r="CZ25" i="96" s="1"/>
  <c r="CZ26" i="145"/>
  <c r="CZ26" i="144"/>
  <c r="CZ26" i="143"/>
  <c r="CZ26" i="142"/>
  <c r="CZ26" i="141"/>
  <c r="CZ26" i="99"/>
  <c r="CZ26" i="75"/>
  <c r="CZ26" i="18"/>
  <c r="CZ26" i="81"/>
  <c r="CZ26" i="72"/>
  <c r="CZ26" i="98"/>
  <c r="CZ26" i="71"/>
  <c r="CZ26" i="80"/>
  <c r="CZ26" i="69"/>
  <c r="CH28" i="3"/>
  <c r="CH26" i="83"/>
  <c r="CH26" i="96" s="1"/>
  <c r="CH27" i="145"/>
  <c r="CH27" i="144"/>
  <c r="CH27" i="142"/>
  <c r="CH27" i="143"/>
  <c r="CH27" i="141"/>
  <c r="CH27" i="75"/>
  <c r="CH27" i="99"/>
  <c r="CH27" i="18"/>
  <c r="CH27" i="72"/>
  <c r="CH27" i="81"/>
  <c r="CH27" i="71"/>
  <c r="CH27" i="98"/>
  <c r="CH27" i="69"/>
  <c r="CH27" i="80"/>
  <c r="AL27" i="83"/>
  <c r="AL27" i="96" s="1"/>
  <c r="AL28" i="145"/>
  <c r="AL28" i="144"/>
  <c r="AL28" i="143"/>
  <c r="AL28" i="142"/>
  <c r="AL28" i="141"/>
  <c r="AL28" i="75"/>
  <c r="AL28" i="99"/>
  <c r="AL28" i="72"/>
  <c r="AL28" i="81"/>
  <c r="AL28" i="18"/>
  <c r="AL28" i="71"/>
  <c r="AL28" i="69"/>
  <c r="AL28" i="98"/>
  <c r="AL28" i="80"/>
  <c r="H9" i="106"/>
  <c r="H9" i="105"/>
  <c r="H9" i="103"/>
  <c r="H9" i="78"/>
  <c r="H9" i="107"/>
  <c r="H8" i="83"/>
  <c r="H8" i="96" s="1"/>
  <c r="H9" i="145"/>
  <c r="H9" i="144"/>
  <c r="H9" i="143"/>
  <c r="H9" i="75"/>
  <c r="H9" i="142"/>
  <c r="H9" i="141"/>
  <c r="H9" i="81"/>
  <c r="H9" i="99"/>
  <c r="H9" i="72"/>
  <c r="H9" i="18"/>
  <c r="H9" i="71"/>
  <c r="H9" i="98"/>
  <c r="H9" i="80"/>
  <c r="H9" i="69"/>
  <c r="D12" i="106"/>
  <c r="D12" i="105"/>
  <c r="D12" i="103"/>
  <c r="D12" i="78"/>
  <c r="D12" i="107"/>
  <c r="D11" i="83"/>
  <c r="D11" i="96" s="1"/>
  <c r="D12" i="145"/>
  <c r="D12" i="143"/>
  <c r="D12" i="144"/>
  <c r="D12" i="141"/>
  <c r="D12" i="75"/>
  <c r="D12" i="99"/>
  <c r="D12" i="81"/>
  <c r="D12" i="72"/>
  <c r="D12" i="18"/>
  <c r="D12" i="142"/>
  <c r="D12" i="71"/>
  <c r="D12" i="98"/>
  <c r="D12" i="69"/>
  <c r="D12" i="80"/>
  <c r="C14" i="83"/>
  <c r="C14" i="96" s="1"/>
  <c r="C15" i="144"/>
  <c r="C15" i="145"/>
  <c r="C15" i="143"/>
  <c r="C15" i="142"/>
  <c r="C15" i="141"/>
  <c r="C15" i="99"/>
  <c r="C15" i="18"/>
  <c r="C15" i="81"/>
  <c r="C15" i="75"/>
  <c r="C15" i="72"/>
  <c r="C15" i="71"/>
  <c r="C15" i="98"/>
  <c r="C15" i="80"/>
  <c r="C15" i="69"/>
  <c r="K14" i="83"/>
  <c r="K14" i="96" s="1"/>
  <c r="K15" i="144"/>
  <c r="K15" i="142"/>
  <c r="K15" i="141"/>
  <c r="K15" i="143"/>
  <c r="K15" i="145"/>
  <c r="K15" i="99"/>
  <c r="K15" i="75"/>
  <c r="K15" i="18"/>
  <c r="K15" i="81"/>
  <c r="K15" i="72"/>
  <c r="K15" i="71"/>
  <c r="K15" i="98"/>
  <c r="K15" i="80"/>
  <c r="K15" i="69"/>
  <c r="B22" i="3"/>
  <c r="B20" i="83"/>
  <c r="B20" i="96" s="1"/>
  <c r="B21" i="145"/>
  <c r="B21" i="143"/>
  <c r="B21" i="144"/>
  <c r="B21" i="141"/>
  <c r="B21" i="75"/>
  <c r="B21" i="142"/>
  <c r="B21" i="99"/>
  <c r="B21" i="81"/>
  <c r="B21" i="72"/>
  <c r="B21" i="18"/>
  <c r="B21" i="71"/>
  <c r="B21" i="80"/>
  <c r="B21" i="98"/>
  <c r="B21" i="69"/>
  <c r="E27" i="3"/>
  <c r="E25" i="83"/>
  <c r="E25" i="96" s="1"/>
  <c r="E26" i="145"/>
  <c r="E26" i="144"/>
  <c r="E26" i="143"/>
  <c r="E26" i="75"/>
  <c r="E26" i="142"/>
  <c r="E26" i="141"/>
  <c r="E26" i="72"/>
  <c r="E26" i="81"/>
  <c r="E26" i="99"/>
  <c r="E26" i="18"/>
  <c r="E26" i="71"/>
  <c r="E26" i="98"/>
  <c r="E26" i="80"/>
  <c r="E26" i="69"/>
  <c r="HP12" i="145"/>
  <c r="HP12" i="144"/>
  <c r="HP12" i="143"/>
  <c r="HP12" i="142"/>
  <c r="HP12" i="75"/>
  <c r="HP12" i="141"/>
  <c r="HP12" i="72"/>
  <c r="HP12" i="99"/>
  <c r="HP12" i="81"/>
  <c r="HP12" i="18"/>
  <c r="HP12" i="71"/>
  <c r="HP12" i="98"/>
  <c r="HP12" i="80"/>
  <c r="HP12" i="69"/>
  <c r="DG14" i="83"/>
  <c r="DG14" i="96" s="1"/>
  <c r="DG15" i="144"/>
  <c r="DG15" i="145"/>
  <c r="DG15" i="142"/>
  <c r="DG15" i="143"/>
  <c r="DG15" i="141"/>
  <c r="DG15" i="99"/>
  <c r="DG15" i="75"/>
  <c r="DG15" i="81"/>
  <c r="DG15" i="72"/>
  <c r="DG15" i="18"/>
  <c r="DG15" i="71"/>
  <c r="DG15" i="98"/>
  <c r="DG15" i="69"/>
  <c r="DG15" i="80"/>
  <c r="BP8" i="83"/>
  <c r="BP8" i="96" s="1"/>
  <c r="BP9" i="145"/>
  <c r="BP9" i="144"/>
  <c r="BP9" i="143"/>
  <c r="BP9" i="75"/>
  <c r="BP9" i="142"/>
  <c r="BP9" i="141"/>
  <c r="BP9" i="81"/>
  <c r="BP9" i="99"/>
  <c r="BP9" i="72"/>
  <c r="BP9" i="18"/>
  <c r="BP9" i="71"/>
  <c r="BP9" i="98"/>
  <c r="BP9" i="80"/>
  <c r="BP9" i="69"/>
  <c r="CB8" i="83"/>
  <c r="CB8" i="96" s="1"/>
  <c r="CB9" i="145"/>
  <c r="CB9" i="144"/>
  <c r="CB9" i="143"/>
  <c r="CB9" i="75"/>
  <c r="CB9" i="142"/>
  <c r="CB9" i="141"/>
  <c r="CB9" i="81"/>
  <c r="CB9" i="99"/>
  <c r="CB9" i="72"/>
  <c r="CB9" i="18"/>
  <c r="CB9" i="71"/>
  <c r="CB9" i="98"/>
  <c r="CB9" i="80"/>
  <c r="CB9" i="69"/>
  <c r="CV8" i="83"/>
  <c r="CV8" i="96" s="1"/>
  <c r="CV9" i="145"/>
  <c r="CV9" i="144"/>
  <c r="CV9" i="143"/>
  <c r="CV9" i="142"/>
  <c r="CV9" i="141"/>
  <c r="CV9" i="75"/>
  <c r="CV9" i="81"/>
  <c r="CV9" i="99"/>
  <c r="CV9" i="18"/>
  <c r="CV9" i="72"/>
  <c r="CV9" i="98"/>
  <c r="CV9" i="71"/>
  <c r="CV9" i="80"/>
  <c r="CV9" i="69"/>
  <c r="BD11" i="83"/>
  <c r="BD11" i="96" s="1"/>
  <c r="BD12" i="145"/>
  <c r="BD12" i="144"/>
  <c r="BD12" i="143"/>
  <c r="BD12" i="141"/>
  <c r="BD12" i="75"/>
  <c r="BD12" i="142"/>
  <c r="BD12" i="99"/>
  <c r="BD12" i="81"/>
  <c r="BD12" i="72"/>
  <c r="BD12" i="18"/>
  <c r="BD12" i="71"/>
  <c r="BD12" i="98"/>
  <c r="BD12" i="80"/>
  <c r="BD12" i="69"/>
  <c r="CU17" i="83"/>
  <c r="CU17" i="96" s="1"/>
  <c r="CU18" i="145"/>
  <c r="CU18" i="144"/>
  <c r="CU18" i="143"/>
  <c r="CU18" i="142"/>
  <c r="CU18" i="141"/>
  <c r="CU18" i="99"/>
  <c r="CU18" i="72"/>
  <c r="CU18" i="18"/>
  <c r="CU18" i="75"/>
  <c r="CU18" i="81"/>
  <c r="CU18" i="71"/>
  <c r="CU18" i="98"/>
  <c r="CU18" i="80"/>
  <c r="CU18" i="69"/>
  <c r="BM23" i="3"/>
  <c r="BM21" i="83"/>
  <c r="BM21" i="96" s="1"/>
  <c r="BM22" i="145"/>
  <c r="BM22" i="143"/>
  <c r="BM22" i="141"/>
  <c r="BM22" i="142"/>
  <c r="BM22" i="99"/>
  <c r="BM22" i="81"/>
  <c r="BM22" i="75"/>
  <c r="BM22" i="18"/>
  <c r="BM22" i="72"/>
  <c r="BM22" i="144"/>
  <c r="BM22" i="71"/>
  <c r="BM22" i="98"/>
  <c r="BM22" i="80"/>
  <c r="BM22" i="69"/>
  <c r="AK27" i="3"/>
  <c r="AK25" i="83"/>
  <c r="AK25" i="96" s="1"/>
  <c r="AK26" i="145"/>
  <c r="AK26" i="144"/>
  <c r="AK26" i="143"/>
  <c r="AK26" i="75"/>
  <c r="AK26" i="142"/>
  <c r="AK26" i="141"/>
  <c r="AK26" i="72"/>
  <c r="AK26" i="81"/>
  <c r="AK26" i="99"/>
  <c r="AK26" i="18"/>
  <c r="AK26" i="71"/>
  <c r="AK26" i="98"/>
  <c r="AK26" i="80"/>
  <c r="AK26" i="69"/>
  <c r="BM27" i="3"/>
  <c r="BM25" i="83"/>
  <c r="BM25" i="96" s="1"/>
  <c r="BM26" i="145"/>
  <c r="BM26" i="144"/>
  <c r="BM26" i="143"/>
  <c r="BM26" i="75"/>
  <c r="BM26" i="142"/>
  <c r="BM26" i="141"/>
  <c r="BM26" i="72"/>
  <c r="BM26" i="18"/>
  <c r="BM26" i="99"/>
  <c r="BM26" i="81"/>
  <c r="BM26" i="71"/>
  <c r="BM26" i="98"/>
  <c r="BM26" i="80"/>
  <c r="BM26" i="69"/>
  <c r="CK27" i="3"/>
  <c r="CK25" i="83"/>
  <c r="CK25" i="96" s="1"/>
  <c r="CK26" i="145"/>
  <c r="CK26" i="144"/>
  <c r="CK26" i="143"/>
  <c r="CK26" i="141"/>
  <c r="CK26" i="75"/>
  <c r="CK26" i="142"/>
  <c r="CK26" i="99"/>
  <c r="CK26" i="72"/>
  <c r="CK26" i="18"/>
  <c r="CK26" i="81"/>
  <c r="CK26" i="71"/>
  <c r="CK26" i="98"/>
  <c r="CK26" i="80"/>
  <c r="CK26" i="69"/>
  <c r="BN28" i="3"/>
  <c r="BN26" i="83"/>
  <c r="BN26" i="96" s="1"/>
  <c r="BN27" i="144"/>
  <c r="BN27" i="145"/>
  <c r="BN27" i="143"/>
  <c r="BN27" i="142"/>
  <c r="BN27" i="141"/>
  <c r="BN27" i="99"/>
  <c r="BN27" i="18"/>
  <c r="BN27" i="75"/>
  <c r="BN27" i="72"/>
  <c r="BN27" i="81"/>
  <c r="BN27" i="71"/>
  <c r="BN27" i="98"/>
  <c r="BN27" i="80"/>
  <c r="BN27" i="69"/>
  <c r="BZ27" i="83"/>
  <c r="BZ27" i="96" s="1"/>
  <c r="BZ28" i="145"/>
  <c r="BZ28" i="144"/>
  <c r="BZ28" i="143"/>
  <c r="BZ28" i="142"/>
  <c r="BZ28" i="141"/>
  <c r="BZ28" i="75"/>
  <c r="BZ28" i="99"/>
  <c r="BZ28" i="18"/>
  <c r="BZ28" i="72"/>
  <c r="BZ28" i="81"/>
  <c r="BZ28" i="71"/>
  <c r="BZ28" i="98"/>
  <c r="BZ28" i="80"/>
  <c r="BZ28" i="69"/>
  <c r="E9" i="106"/>
  <c r="E9" i="105"/>
  <c r="E9" i="103"/>
  <c r="E9" i="78"/>
  <c r="E9" i="107"/>
  <c r="E8" i="83"/>
  <c r="E8" i="96" s="1"/>
  <c r="E9" i="145"/>
  <c r="E9" i="144"/>
  <c r="E9" i="143"/>
  <c r="E9" i="75"/>
  <c r="E9" i="142"/>
  <c r="E9" i="141"/>
  <c r="E9" i="81"/>
  <c r="E9" i="72"/>
  <c r="E9" i="99"/>
  <c r="E9" i="18"/>
  <c r="E9" i="71"/>
  <c r="E9" i="98"/>
  <c r="E9" i="80"/>
  <c r="E9" i="69"/>
  <c r="I12" i="106"/>
  <c r="I12" i="103"/>
  <c r="I12" i="78"/>
  <c r="I12" i="107"/>
  <c r="I12" i="105"/>
  <c r="I11" i="83"/>
  <c r="I11" i="96" s="1"/>
  <c r="I12" i="145"/>
  <c r="I12" i="144"/>
  <c r="I12" i="143"/>
  <c r="I12" i="142"/>
  <c r="I12" i="141"/>
  <c r="I12" i="75"/>
  <c r="I12" i="99"/>
  <c r="I12" i="81"/>
  <c r="I12" i="72"/>
  <c r="I12" i="18"/>
  <c r="I12" i="71"/>
  <c r="I12" i="98"/>
  <c r="I12" i="80"/>
  <c r="I12" i="69"/>
  <c r="H14" i="83"/>
  <c r="H14" i="96" s="1"/>
  <c r="H15" i="145"/>
  <c r="H15" i="144"/>
  <c r="H15" i="143"/>
  <c r="H15" i="142"/>
  <c r="H15" i="141"/>
  <c r="H15" i="81"/>
  <c r="H15" i="75"/>
  <c r="H15" i="99"/>
  <c r="H15" i="72"/>
  <c r="H15" i="18"/>
  <c r="H15" i="71"/>
  <c r="H15" i="98"/>
  <c r="H15" i="80"/>
  <c r="H15" i="69"/>
  <c r="E17" i="83"/>
  <c r="E17" i="96" s="1"/>
  <c r="E18" i="144"/>
  <c r="E18" i="142"/>
  <c r="E18" i="145"/>
  <c r="E18" i="141"/>
  <c r="E18" i="75"/>
  <c r="E18" i="143"/>
  <c r="E18" i="99"/>
  <c r="E18" i="81"/>
  <c r="E18" i="72"/>
  <c r="E18" i="18"/>
  <c r="E18" i="71"/>
  <c r="E18" i="98"/>
  <c r="E18" i="80"/>
  <c r="E18" i="69"/>
  <c r="B27" i="3"/>
  <c r="B25" i="83"/>
  <c r="B25" i="96" s="1"/>
  <c r="B26" i="145"/>
  <c r="B26" i="144"/>
  <c r="B26" i="143"/>
  <c r="B26" i="141"/>
  <c r="B26" i="75"/>
  <c r="B26" i="99"/>
  <c r="B26" i="72"/>
  <c r="B26" i="142"/>
  <c r="B26" i="81"/>
  <c r="B26" i="18"/>
  <c r="B26" i="71"/>
  <c r="B26" i="69"/>
  <c r="B26" i="80"/>
  <c r="B26" i="98"/>
  <c r="DF11" i="83"/>
  <c r="DF11" i="96" s="1"/>
  <c r="DF12" i="144"/>
  <c r="DF12" i="145"/>
  <c r="DF12" i="143"/>
  <c r="DF12" i="142"/>
  <c r="DF12" i="141"/>
  <c r="DF12" i="75"/>
  <c r="DF12" i="81"/>
  <c r="DF12" i="18"/>
  <c r="DF12" i="99"/>
  <c r="DF12" i="72"/>
  <c r="DF12" i="98"/>
  <c r="DF12" i="71"/>
  <c r="DF12" i="80"/>
  <c r="DF12" i="69"/>
  <c r="DC17" i="83"/>
  <c r="DC17" i="96" s="1"/>
  <c r="DC18" i="145"/>
  <c r="DC18" i="144"/>
  <c r="DC18" i="143"/>
  <c r="DC18" i="142"/>
  <c r="DC18" i="141"/>
  <c r="DC18" i="99"/>
  <c r="DC18" i="75"/>
  <c r="DC18" i="72"/>
  <c r="DC18" i="81"/>
  <c r="DC18" i="18"/>
  <c r="DC18" i="71"/>
  <c r="DC18" i="98"/>
  <c r="DC18" i="69"/>
  <c r="DC18" i="80"/>
  <c r="Q8" i="83"/>
  <c r="Q8" i="96" s="1"/>
  <c r="Q9" i="145"/>
  <c r="Q9" i="144"/>
  <c r="Q9" i="143"/>
  <c r="Q9" i="75"/>
  <c r="Q9" i="142"/>
  <c r="Q9" i="141"/>
  <c r="Q9" i="81"/>
  <c r="Q9" i="99"/>
  <c r="Q9" i="72"/>
  <c r="Q9" i="18"/>
  <c r="Q9" i="71"/>
  <c r="Q9" i="98"/>
  <c r="Q9" i="80"/>
  <c r="Q9" i="69"/>
  <c r="BA8" i="83"/>
  <c r="BA8" i="96" s="1"/>
  <c r="BA9" i="145"/>
  <c r="BA9" i="144"/>
  <c r="BA9" i="143"/>
  <c r="BA9" i="75"/>
  <c r="BA9" i="142"/>
  <c r="BA9" i="141"/>
  <c r="BA9" i="81"/>
  <c r="BA9" i="72"/>
  <c r="BA9" i="99"/>
  <c r="BA9" i="18"/>
  <c r="BA9" i="71"/>
  <c r="BA9" i="98"/>
  <c r="BA9" i="80"/>
  <c r="BA9" i="69"/>
  <c r="CC8" i="83"/>
  <c r="CC8" i="96" s="1"/>
  <c r="CC9" i="145"/>
  <c r="CC9" i="144"/>
  <c r="CC9" i="143"/>
  <c r="CC9" i="75"/>
  <c r="CC9" i="142"/>
  <c r="CC9" i="141"/>
  <c r="CC9" i="81"/>
  <c r="CC9" i="99"/>
  <c r="CC9" i="72"/>
  <c r="CC9" i="18"/>
  <c r="CC9" i="71"/>
  <c r="CC9" i="80"/>
  <c r="CC9" i="98"/>
  <c r="CC9" i="69"/>
  <c r="CO8" i="83"/>
  <c r="CO8" i="96" s="1"/>
  <c r="CO9" i="145"/>
  <c r="CO9" i="144"/>
  <c r="CO9" i="143"/>
  <c r="CO9" i="142"/>
  <c r="CO9" i="141"/>
  <c r="CO9" i="75"/>
  <c r="CO9" i="81"/>
  <c r="CO9" i="99"/>
  <c r="CO9" i="72"/>
  <c r="CO9" i="18"/>
  <c r="CO9" i="71"/>
  <c r="CO9" i="98"/>
  <c r="CO9" i="80"/>
  <c r="CO9" i="69"/>
  <c r="CW8" i="83"/>
  <c r="CW8" i="96" s="1"/>
  <c r="CW9" i="145"/>
  <c r="CW9" i="144"/>
  <c r="CW9" i="143"/>
  <c r="CW9" i="142"/>
  <c r="CW9" i="141"/>
  <c r="CW9" i="75"/>
  <c r="CW9" i="81"/>
  <c r="CW9" i="99"/>
  <c r="CW9" i="72"/>
  <c r="CW9" i="18"/>
  <c r="CW9" i="71"/>
  <c r="CW9" i="98"/>
  <c r="CW9" i="80"/>
  <c r="CW9" i="69"/>
  <c r="AK11" i="83"/>
  <c r="AK11" i="96" s="1"/>
  <c r="AK12" i="145"/>
  <c r="AK12" i="144"/>
  <c r="AK12" i="143"/>
  <c r="AK12" i="142"/>
  <c r="AK12" i="141"/>
  <c r="AK12" i="75"/>
  <c r="AK12" i="99"/>
  <c r="AK12" i="81"/>
  <c r="AK12" i="72"/>
  <c r="AK12" i="18"/>
  <c r="AK12" i="71"/>
  <c r="AK12" i="98"/>
  <c r="AK12" i="80"/>
  <c r="AK12" i="69"/>
  <c r="BA11" i="83"/>
  <c r="BA11" i="96" s="1"/>
  <c r="BA12" i="144"/>
  <c r="BA12" i="145"/>
  <c r="BA12" i="143"/>
  <c r="BA12" i="142"/>
  <c r="BA12" i="141"/>
  <c r="BA12" i="75"/>
  <c r="BA12" i="99"/>
  <c r="BA12" i="81"/>
  <c r="BA12" i="72"/>
  <c r="BA12" i="18"/>
  <c r="BA12" i="71"/>
  <c r="BA12" i="98"/>
  <c r="BA12" i="80"/>
  <c r="BA12" i="69"/>
  <c r="BQ11" i="83"/>
  <c r="BQ11" i="96" s="1"/>
  <c r="BQ12" i="144"/>
  <c r="BQ12" i="145"/>
  <c r="BQ12" i="143"/>
  <c r="BQ12" i="142"/>
  <c r="BQ12" i="141"/>
  <c r="BQ12" i="75"/>
  <c r="BQ12" i="99"/>
  <c r="BQ12" i="81"/>
  <c r="BQ12" i="72"/>
  <c r="BQ12" i="18"/>
  <c r="BQ12" i="71"/>
  <c r="BQ12" i="98"/>
  <c r="BQ12" i="80"/>
  <c r="BQ12" i="69"/>
  <c r="CG11" i="83"/>
  <c r="CG11" i="96" s="1"/>
  <c r="CG12" i="145"/>
  <c r="CG12" i="144"/>
  <c r="CG12" i="142"/>
  <c r="CG12" i="75"/>
  <c r="CG12" i="141"/>
  <c r="CG12" i="99"/>
  <c r="CG12" i="81"/>
  <c r="CG12" i="143"/>
  <c r="CG12" i="72"/>
  <c r="CG12" i="18"/>
  <c r="CG12" i="71"/>
  <c r="CG12" i="98"/>
  <c r="CG12" i="80"/>
  <c r="CG12" i="69"/>
  <c r="AO14" i="83"/>
  <c r="AO14" i="96" s="1"/>
  <c r="AO15" i="145"/>
  <c r="AO15" i="144"/>
  <c r="AO15" i="143"/>
  <c r="AO15" i="75"/>
  <c r="AO15" i="142"/>
  <c r="AO15" i="81"/>
  <c r="AO15" i="72"/>
  <c r="AO15" i="99"/>
  <c r="AO15" i="18"/>
  <c r="AO15" i="141"/>
  <c r="AO15" i="71"/>
  <c r="AO15" i="98"/>
  <c r="AO15" i="80"/>
  <c r="AO15" i="69"/>
  <c r="BI14" i="83"/>
  <c r="BI14" i="96" s="1"/>
  <c r="BI15" i="145"/>
  <c r="BI15" i="144"/>
  <c r="BI15" i="143"/>
  <c r="BI15" i="75"/>
  <c r="BI15" i="142"/>
  <c r="BI15" i="141"/>
  <c r="BI15" i="81"/>
  <c r="BI15" i="72"/>
  <c r="BI15" i="18"/>
  <c r="BI15" i="99"/>
  <c r="BI15" i="71"/>
  <c r="BI15" i="98"/>
  <c r="BI15" i="80"/>
  <c r="BI15" i="69"/>
  <c r="BY14" i="83"/>
  <c r="BY14" i="96" s="1"/>
  <c r="BY15" i="145"/>
  <c r="BY15" i="144"/>
  <c r="BY15" i="143"/>
  <c r="BY15" i="75"/>
  <c r="BY15" i="142"/>
  <c r="BY15" i="141"/>
  <c r="BY15" i="81"/>
  <c r="BY15" i="72"/>
  <c r="BY15" i="18"/>
  <c r="BY15" i="99"/>
  <c r="BY15" i="71"/>
  <c r="BY15" i="80"/>
  <c r="BY15" i="98"/>
  <c r="BY15" i="69"/>
  <c r="AX22" i="3"/>
  <c r="AX20" i="83"/>
  <c r="AX20" i="96" s="1"/>
  <c r="AX21" i="145"/>
  <c r="AX21" i="143"/>
  <c r="AX21" i="141"/>
  <c r="AX21" i="144"/>
  <c r="AX21" i="75"/>
  <c r="AX21" i="142"/>
  <c r="AX21" i="99"/>
  <c r="AX21" i="81"/>
  <c r="AX21" i="72"/>
  <c r="AX21" i="18"/>
  <c r="AX21" i="71"/>
  <c r="AX21" i="69"/>
  <c r="AX21" i="98"/>
  <c r="AX21" i="80"/>
  <c r="BV22" i="3"/>
  <c r="BV20" i="83"/>
  <c r="BV20" i="96" s="1"/>
  <c r="BV21" i="145"/>
  <c r="BV21" i="143"/>
  <c r="BV21" i="144"/>
  <c r="BV21" i="141"/>
  <c r="BV21" i="75"/>
  <c r="BV21" i="99"/>
  <c r="BV21" i="142"/>
  <c r="BV21" i="81"/>
  <c r="BV21" i="72"/>
  <c r="BV21" i="18"/>
  <c r="BV21" i="71"/>
  <c r="BV21" i="69"/>
  <c r="BV21" i="98"/>
  <c r="BV21" i="80"/>
  <c r="AW23" i="3"/>
  <c r="AW21" i="83"/>
  <c r="AW21" i="96" s="1"/>
  <c r="AW22" i="145"/>
  <c r="AW22" i="144"/>
  <c r="AW22" i="143"/>
  <c r="AW22" i="141"/>
  <c r="AW22" i="142"/>
  <c r="AW22" i="99"/>
  <c r="AW22" i="81"/>
  <c r="AW22" i="75"/>
  <c r="AW22" i="72"/>
  <c r="AW22" i="18"/>
  <c r="AW22" i="71"/>
  <c r="AW22" i="98"/>
  <c r="AW22" i="80"/>
  <c r="AW22" i="69"/>
  <c r="DA26" i="83"/>
  <c r="DA26" i="96" s="1"/>
  <c r="DA27" i="145"/>
  <c r="DA27" i="144"/>
  <c r="DA27" i="143"/>
  <c r="DA27" i="141"/>
  <c r="DA27" i="99"/>
  <c r="DA27" i="142"/>
  <c r="DA27" i="75"/>
  <c r="DA27" i="18"/>
  <c r="DA27" i="72"/>
  <c r="DA27" i="81"/>
  <c r="DA27" i="98"/>
  <c r="DA27" i="71"/>
  <c r="DA27" i="69"/>
  <c r="DA28" i="3"/>
  <c r="DA27" i="80"/>
  <c r="CX27" i="83"/>
  <c r="CX27" i="96" s="1"/>
  <c r="CX28" i="145"/>
  <c r="CX28" i="144"/>
  <c r="CX28" i="143"/>
  <c r="CX28" i="142"/>
  <c r="CX28" i="141"/>
  <c r="CX28" i="75"/>
  <c r="CX28" i="18"/>
  <c r="CX28" i="99"/>
  <c r="CX28" i="81"/>
  <c r="CX28" i="72"/>
  <c r="CX28" i="98"/>
  <c r="CX28" i="71"/>
  <c r="CX28" i="80"/>
  <c r="CX28" i="69"/>
  <c r="F9" i="106"/>
  <c r="F9" i="105"/>
  <c r="F9" i="103"/>
  <c r="F9" i="107"/>
  <c r="F9" i="78"/>
  <c r="F8" i="83"/>
  <c r="F8" i="96" s="1"/>
  <c r="F9" i="145"/>
  <c r="F9" i="143"/>
  <c r="F9" i="144"/>
  <c r="F9" i="141"/>
  <c r="F9" i="75"/>
  <c r="F9" i="99"/>
  <c r="F9" i="81"/>
  <c r="F9" i="142"/>
  <c r="F9" i="72"/>
  <c r="F9" i="18"/>
  <c r="F9" i="71"/>
  <c r="F9" i="98"/>
  <c r="F9" i="69"/>
  <c r="F9" i="80"/>
  <c r="F12" i="106"/>
  <c r="F12" i="105"/>
  <c r="F12" i="103"/>
  <c r="F12" i="78"/>
  <c r="F12" i="107"/>
  <c r="F11" i="83"/>
  <c r="F11" i="96" s="1"/>
  <c r="F12" i="145"/>
  <c r="F12" i="144"/>
  <c r="F12" i="143"/>
  <c r="F12" i="142"/>
  <c r="F12" i="141"/>
  <c r="F12" i="75"/>
  <c r="F12" i="99"/>
  <c r="F12" i="81"/>
  <c r="F12" i="72"/>
  <c r="F12" i="18"/>
  <c r="F12" i="98"/>
  <c r="F12" i="71"/>
  <c r="F12" i="69"/>
  <c r="F12" i="80"/>
  <c r="I14" i="83"/>
  <c r="I14" i="96" s="1"/>
  <c r="I15" i="145"/>
  <c r="I15" i="144"/>
  <c r="I15" i="143"/>
  <c r="I15" i="75"/>
  <c r="I15" i="142"/>
  <c r="I15" i="81"/>
  <c r="I15" i="72"/>
  <c r="I15" i="141"/>
  <c r="I15" i="99"/>
  <c r="I15" i="18"/>
  <c r="I15" i="71"/>
  <c r="I15" i="98"/>
  <c r="I15" i="80"/>
  <c r="I15" i="69"/>
  <c r="B18" i="145"/>
  <c r="B17" i="83"/>
  <c r="B17" i="96" s="1"/>
  <c r="B18" i="144"/>
  <c r="B18" i="143"/>
  <c r="B18" i="142"/>
  <c r="B18" i="141"/>
  <c r="B18" i="75"/>
  <c r="B18" i="99"/>
  <c r="B18" i="81"/>
  <c r="B18" i="72"/>
  <c r="B18" i="18"/>
  <c r="B18" i="71"/>
  <c r="B18" i="98"/>
  <c r="B18" i="80"/>
  <c r="B18" i="69"/>
  <c r="D23" i="3"/>
  <c r="D21" i="83"/>
  <c r="D21" i="96" s="1"/>
  <c r="D22" i="145"/>
  <c r="D22" i="144"/>
  <c r="D22" i="143"/>
  <c r="D22" i="141"/>
  <c r="D22" i="142"/>
  <c r="D22" i="75"/>
  <c r="D22" i="81"/>
  <c r="D22" i="72"/>
  <c r="D22" i="99"/>
  <c r="D22" i="18"/>
  <c r="D22" i="71"/>
  <c r="D22" i="98"/>
  <c r="D22" i="80"/>
  <c r="D22" i="69"/>
  <c r="G27" i="3"/>
  <c r="G25" i="83"/>
  <c r="G25" i="96" s="1"/>
  <c r="G26" i="145"/>
  <c r="G26" i="144"/>
  <c r="G26" i="142"/>
  <c r="G26" i="141"/>
  <c r="G26" i="143"/>
  <c r="G26" i="75"/>
  <c r="G26" i="99"/>
  <c r="G26" i="81"/>
  <c r="G26" i="72"/>
  <c r="G26" i="18"/>
  <c r="G26" i="71"/>
  <c r="G26" i="80"/>
  <c r="G26" i="69"/>
  <c r="G26" i="98"/>
  <c r="DE22" i="3"/>
  <c r="DE20" i="83"/>
  <c r="DE20" i="96" s="1"/>
  <c r="DE21" i="145"/>
  <c r="DE21" i="144"/>
  <c r="DE21" i="143"/>
  <c r="DE21" i="142"/>
  <c r="DE21" i="141"/>
  <c r="DE21" i="75"/>
  <c r="DE21" i="81"/>
  <c r="DE21" i="99"/>
  <c r="DE21" i="72"/>
  <c r="DE21" i="18"/>
  <c r="DE21" i="71"/>
  <c r="DE21" i="98"/>
  <c r="DE21" i="80"/>
  <c r="DE21" i="69"/>
  <c r="DD23" i="3"/>
  <c r="DD21" i="83"/>
  <c r="DD21" i="96" s="1"/>
  <c r="DD22" i="145"/>
  <c r="DD22" i="144"/>
  <c r="DD22" i="143"/>
  <c r="DD22" i="142"/>
  <c r="DD22" i="75"/>
  <c r="DD22" i="81"/>
  <c r="DD22" i="99"/>
  <c r="DD22" i="72"/>
  <c r="DD22" i="141"/>
  <c r="DD22" i="18"/>
  <c r="DD22" i="71"/>
  <c r="DD22" i="98"/>
  <c r="DD22" i="80"/>
  <c r="DD22" i="69"/>
  <c r="Q23" i="3"/>
  <c r="Q21" i="83"/>
  <c r="Q21" i="96" s="1"/>
  <c r="Q22" i="145"/>
  <c r="Q22" i="144"/>
  <c r="Q22" i="143"/>
  <c r="Q22" i="141"/>
  <c r="Q22" i="142"/>
  <c r="Q22" i="99"/>
  <c r="Q22" i="81"/>
  <c r="Q22" i="75"/>
  <c r="Q22" i="72"/>
  <c r="Q22" i="18"/>
  <c r="Q22" i="71"/>
  <c r="Q22" i="98"/>
  <c r="Q22" i="80"/>
  <c r="Q22" i="69"/>
  <c r="BR23" i="3"/>
  <c r="BR21" i="83"/>
  <c r="BR21" i="96" s="1"/>
  <c r="BR22" i="144"/>
  <c r="BR22" i="145"/>
  <c r="BR22" i="142"/>
  <c r="BR22" i="143"/>
  <c r="BR22" i="141"/>
  <c r="BR22" i="75"/>
  <c r="BR22" i="99"/>
  <c r="BR22" i="81"/>
  <c r="BR22" i="18"/>
  <c r="BR22" i="72"/>
  <c r="BR22" i="71"/>
  <c r="BR22" i="98"/>
  <c r="BR22" i="80"/>
  <c r="BR22" i="69"/>
  <c r="DL8" i="83"/>
  <c r="DL8" i="96" s="1"/>
  <c r="DL9" i="145"/>
  <c r="DL9" i="144"/>
  <c r="DL9" i="143"/>
  <c r="DL9" i="142"/>
  <c r="DL9" i="141"/>
  <c r="DL9" i="75"/>
  <c r="DL9" i="81"/>
  <c r="DL9" i="99"/>
  <c r="DL9" i="18"/>
  <c r="DL9" i="72"/>
  <c r="DL9" i="98"/>
  <c r="DL9" i="71"/>
  <c r="DL9" i="80"/>
  <c r="DL9" i="69"/>
  <c r="AP11" i="83"/>
  <c r="AP11" i="96" s="1"/>
  <c r="AP12" i="145"/>
  <c r="AP12" i="144"/>
  <c r="AP12" i="143"/>
  <c r="AP12" i="142"/>
  <c r="AP12" i="141"/>
  <c r="AP12" i="75"/>
  <c r="AP12" i="99"/>
  <c r="AP12" i="81"/>
  <c r="AP12" i="72"/>
  <c r="AP12" i="18"/>
  <c r="AP12" i="98"/>
  <c r="AP12" i="71"/>
  <c r="AP12" i="69"/>
  <c r="AP12" i="80"/>
  <c r="CL11" i="83"/>
  <c r="CL11" i="96" s="1"/>
  <c r="CL12" i="145"/>
  <c r="CL12" i="144"/>
  <c r="CL12" i="143"/>
  <c r="CL12" i="141"/>
  <c r="CL12" i="142"/>
  <c r="CL12" i="75"/>
  <c r="CL12" i="99"/>
  <c r="CL12" i="81"/>
  <c r="CL12" i="18"/>
  <c r="CL12" i="72"/>
  <c r="CL12" i="98"/>
  <c r="CL12" i="71"/>
  <c r="CL12" i="80"/>
  <c r="CL12" i="69"/>
  <c r="CU22" i="3"/>
  <c r="CU20" i="83"/>
  <c r="CU20" i="96" s="1"/>
  <c r="CU21" i="145"/>
  <c r="CU21" i="144"/>
  <c r="CU21" i="142"/>
  <c r="CU21" i="143"/>
  <c r="CU21" i="141"/>
  <c r="CU21" i="99"/>
  <c r="CU21" i="75"/>
  <c r="CU21" i="81"/>
  <c r="CU21" i="72"/>
  <c r="CU21" i="18"/>
  <c r="CU21" i="71"/>
  <c r="CU21" i="98"/>
  <c r="CU21" i="80"/>
  <c r="CU21" i="69"/>
  <c r="CY20" i="83"/>
  <c r="CY20" i="96" s="1"/>
  <c r="CY21" i="144"/>
  <c r="CY21" i="145"/>
  <c r="CY21" i="142"/>
  <c r="CY21" i="143"/>
  <c r="CY21" i="99"/>
  <c r="CY21" i="141"/>
  <c r="CY21" i="75"/>
  <c r="CY21" i="81"/>
  <c r="CY21" i="72"/>
  <c r="CY21" i="18"/>
  <c r="CY21" i="71"/>
  <c r="CY21" i="98"/>
  <c r="CY21" i="69"/>
  <c r="CY22" i="3"/>
  <c r="CY21" i="80"/>
  <c r="AI27" i="3"/>
  <c r="AI25" i="83"/>
  <c r="AI25" i="96" s="1"/>
  <c r="AI26" i="144"/>
  <c r="AI26" i="145"/>
  <c r="AI26" i="142"/>
  <c r="AI26" i="141"/>
  <c r="AI26" i="143"/>
  <c r="AI26" i="99"/>
  <c r="AI26" i="81"/>
  <c r="AI26" i="75"/>
  <c r="AI26" i="72"/>
  <c r="AI26" i="18"/>
  <c r="AI26" i="71"/>
  <c r="AI26" i="80"/>
  <c r="AI26" i="69"/>
  <c r="AI26" i="98"/>
  <c r="AQ25" i="83"/>
  <c r="AQ25" i="96" s="1"/>
  <c r="AQ26" i="144"/>
  <c r="AQ26" i="145"/>
  <c r="AQ26" i="143"/>
  <c r="AQ26" i="142"/>
  <c r="AQ26" i="141"/>
  <c r="AQ26" i="99"/>
  <c r="AQ26" i="81"/>
  <c r="AQ26" i="75"/>
  <c r="AQ26" i="72"/>
  <c r="AQ26" i="18"/>
  <c r="AQ26" i="71"/>
  <c r="AQ26" i="80"/>
  <c r="AQ26" i="69"/>
  <c r="AQ26" i="98"/>
  <c r="AQ27" i="3"/>
  <c r="BG27" i="3"/>
  <c r="BG25" i="83"/>
  <c r="BG25" i="96" s="1"/>
  <c r="BG26" i="144"/>
  <c r="BG26" i="145"/>
  <c r="BG26" i="143"/>
  <c r="BG26" i="142"/>
  <c r="BG26" i="141"/>
  <c r="BG26" i="99"/>
  <c r="BG26" i="75"/>
  <c r="BG26" i="81"/>
  <c r="BG26" i="72"/>
  <c r="BG26" i="18"/>
  <c r="BG26" i="71"/>
  <c r="BG26" i="80"/>
  <c r="BG26" i="69"/>
  <c r="BG26" i="98"/>
  <c r="CI27" i="3"/>
  <c r="CI25" i="83"/>
  <c r="CI25" i="96" s="1"/>
  <c r="CI26" i="145"/>
  <c r="CI26" i="144"/>
  <c r="CI26" i="142"/>
  <c r="CI26" i="143"/>
  <c r="CI26" i="141"/>
  <c r="CI26" i="75"/>
  <c r="CI26" i="99"/>
  <c r="CI26" i="81"/>
  <c r="CI26" i="72"/>
  <c r="CI26" i="18"/>
  <c r="CI26" i="71"/>
  <c r="CI26" i="69"/>
  <c r="CI26" i="80"/>
  <c r="CI26" i="98"/>
  <c r="CW23" i="3"/>
  <c r="CW21" i="83"/>
  <c r="CW21" i="96" s="1"/>
  <c r="CW22" i="145"/>
  <c r="CW22" i="144"/>
  <c r="CW22" i="143"/>
  <c r="CW22" i="141"/>
  <c r="CW22" i="142"/>
  <c r="CW22" i="75"/>
  <c r="CW22" i="99"/>
  <c r="CW22" i="81"/>
  <c r="CW22" i="18"/>
  <c r="CW22" i="72"/>
  <c r="CW22" i="98"/>
  <c r="CW22" i="71"/>
  <c r="CW22" i="69"/>
  <c r="CW22" i="80"/>
  <c r="BB28" i="3"/>
  <c r="BB26" i="83"/>
  <c r="BB26" i="96" s="1"/>
  <c r="BB27" i="145"/>
  <c r="BB27" i="144"/>
  <c r="BB27" i="142"/>
  <c r="BB27" i="143"/>
  <c r="BB27" i="75"/>
  <c r="BB27" i="99"/>
  <c r="BB27" i="141"/>
  <c r="BB27" i="72"/>
  <c r="BB27" i="81"/>
  <c r="BB27" i="18"/>
  <c r="BB27" i="71"/>
  <c r="BB27" i="98"/>
  <c r="BB27" i="80"/>
  <c r="BB27" i="69"/>
  <c r="BW26" i="83"/>
  <c r="BW26" i="96" s="1"/>
  <c r="BW27" i="145"/>
  <c r="BW27" i="144"/>
  <c r="BW27" i="143"/>
  <c r="BW27" i="141"/>
  <c r="BW27" i="142"/>
  <c r="BW27" i="75"/>
  <c r="BW27" i="99"/>
  <c r="BW27" i="81"/>
  <c r="BW27" i="18"/>
  <c r="BW27" i="72"/>
  <c r="BW27" i="71"/>
  <c r="BW27" i="80"/>
  <c r="BW27" i="98"/>
  <c r="BW27" i="69"/>
  <c r="BW28" i="3"/>
  <c r="BV27" i="83"/>
  <c r="BV27" i="96" s="1"/>
  <c r="BV28" i="145"/>
  <c r="BV28" i="144"/>
  <c r="BV28" i="143"/>
  <c r="BV28" i="142"/>
  <c r="BV28" i="141"/>
  <c r="BV28" i="75"/>
  <c r="BV28" i="99"/>
  <c r="BV28" i="18"/>
  <c r="BV28" i="72"/>
  <c r="BV28" i="81"/>
  <c r="BV28" i="71"/>
  <c r="BV28" i="69"/>
  <c r="BV28" i="98"/>
  <c r="BV28" i="80"/>
  <c r="I22" i="3"/>
  <c r="I20" i="83"/>
  <c r="I20" i="96" s="1"/>
  <c r="I21" i="145"/>
  <c r="I21" i="144"/>
  <c r="I21" i="143"/>
  <c r="I21" i="75"/>
  <c r="I21" i="142"/>
  <c r="I21" i="141"/>
  <c r="I21" i="81"/>
  <c r="I21" i="99"/>
  <c r="I21" i="72"/>
  <c r="I21" i="18"/>
  <c r="I21" i="71"/>
  <c r="I21" i="98"/>
  <c r="I21" i="80"/>
  <c r="I21" i="69"/>
  <c r="GP12" i="145"/>
  <c r="GP12" i="144"/>
  <c r="GP12" i="143"/>
  <c r="GP12" i="75"/>
  <c r="GP12" i="142"/>
  <c r="GP12" i="141"/>
  <c r="GP12" i="81"/>
  <c r="GP12" i="99"/>
  <c r="GP12" i="72"/>
  <c r="GP12" i="18"/>
  <c r="GP12" i="71"/>
  <c r="GP12" i="98"/>
  <c r="GP12" i="69"/>
  <c r="GP12" i="80"/>
  <c r="HF12" i="145"/>
  <c r="HF12" i="144"/>
  <c r="HF12" i="143"/>
  <c r="HF12" i="142"/>
  <c r="HF12" i="141"/>
  <c r="HF12" i="99"/>
  <c r="HF12" i="81"/>
  <c r="HF12" i="75"/>
  <c r="HF12" i="18"/>
  <c r="HF12" i="72"/>
  <c r="HF12" i="71"/>
  <c r="HF12" i="98"/>
  <c r="HF12" i="69"/>
  <c r="HF12" i="80"/>
  <c r="HP23" i="145"/>
  <c r="HP23" i="144"/>
  <c r="HP23" i="143"/>
  <c r="HP23" i="142"/>
  <c r="HP23" i="75"/>
  <c r="HP23" i="141"/>
  <c r="HP23" i="81"/>
  <c r="HP23" i="72"/>
  <c r="HP23" i="99"/>
  <c r="HP23" i="18"/>
  <c r="HP23" i="71"/>
  <c r="HP23" i="98"/>
  <c r="HP23" i="69"/>
  <c r="HP23" i="80"/>
  <c r="AH8" i="83"/>
  <c r="AH8" i="96" s="1"/>
  <c r="AH9" i="145"/>
  <c r="AH9" i="144"/>
  <c r="AH9" i="141"/>
  <c r="AH9" i="75"/>
  <c r="AH9" i="143"/>
  <c r="AH9" i="99"/>
  <c r="AH9" i="142"/>
  <c r="AH9" i="81"/>
  <c r="AH9" i="72"/>
  <c r="AH9" i="18"/>
  <c r="AH9" i="71"/>
  <c r="AH9" i="98"/>
  <c r="AH9" i="80"/>
  <c r="AH9" i="69"/>
  <c r="AL8" i="83"/>
  <c r="AL8" i="96" s="1"/>
  <c r="AL9" i="145"/>
  <c r="AL9" i="143"/>
  <c r="AL9" i="144"/>
  <c r="AL9" i="141"/>
  <c r="AL9" i="75"/>
  <c r="AL9" i="99"/>
  <c r="AL9" i="81"/>
  <c r="AL9" i="142"/>
  <c r="AL9" i="72"/>
  <c r="AL9" i="18"/>
  <c r="AL9" i="71"/>
  <c r="AL9" i="98"/>
  <c r="AL9" i="69"/>
  <c r="AL9" i="80"/>
  <c r="AP8" i="83"/>
  <c r="AP8" i="96" s="1"/>
  <c r="AP9" i="145"/>
  <c r="AP9" i="143"/>
  <c r="AP9" i="141"/>
  <c r="AP9" i="144"/>
  <c r="AP9" i="75"/>
  <c r="AP9" i="142"/>
  <c r="AP9" i="99"/>
  <c r="AP9" i="81"/>
  <c r="AP9" i="72"/>
  <c r="AP9" i="18"/>
  <c r="AP9" i="71"/>
  <c r="AP9" i="98"/>
  <c r="AP9" i="69"/>
  <c r="AP9" i="80"/>
  <c r="AT8" i="83"/>
  <c r="AT8" i="96" s="1"/>
  <c r="AT9" i="145"/>
  <c r="AT9" i="144"/>
  <c r="AT9" i="143"/>
  <c r="AT9" i="141"/>
  <c r="AT9" i="75"/>
  <c r="AT9" i="99"/>
  <c r="AT9" i="142"/>
  <c r="AT9" i="81"/>
  <c r="AT9" i="72"/>
  <c r="AT9" i="18"/>
  <c r="AT9" i="71"/>
  <c r="AT9" i="98"/>
  <c r="AT9" i="69"/>
  <c r="AT9" i="80"/>
  <c r="AX8" i="83"/>
  <c r="AX8" i="96" s="1"/>
  <c r="AX9" i="145"/>
  <c r="AX9" i="144"/>
  <c r="AX9" i="141"/>
  <c r="AX9" i="143"/>
  <c r="AX9" i="75"/>
  <c r="AX9" i="99"/>
  <c r="AX9" i="142"/>
  <c r="AX9" i="81"/>
  <c r="AX9" i="72"/>
  <c r="AX9" i="18"/>
  <c r="AX9" i="71"/>
  <c r="AX9" i="98"/>
  <c r="AX9" i="69"/>
  <c r="AX9" i="80"/>
  <c r="BB8" i="83"/>
  <c r="BB8" i="96" s="1"/>
  <c r="BB9" i="145"/>
  <c r="BB9" i="144"/>
  <c r="BB9" i="143"/>
  <c r="BB9" i="141"/>
  <c r="BB9" i="75"/>
  <c r="BB9" i="99"/>
  <c r="BB9" i="81"/>
  <c r="BB9" i="72"/>
  <c r="BB9" i="142"/>
  <c r="BB9" i="18"/>
  <c r="BB9" i="71"/>
  <c r="BB9" i="98"/>
  <c r="BB9" i="80"/>
  <c r="BB9" i="69"/>
  <c r="BF8" i="83"/>
  <c r="BF8" i="96" s="1"/>
  <c r="BF9" i="144"/>
  <c r="BF9" i="145"/>
  <c r="BF9" i="141"/>
  <c r="BF9" i="143"/>
  <c r="BF9" i="75"/>
  <c r="BF9" i="142"/>
  <c r="BF9" i="99"/>
  <c r="BF9" i="81"/>
  <c r="BF9" i="72"/>
  <c r="BF9" i="18"/>
  <c r="BF9" i="71"/>
  <c r="BF9" i="98"/>
  <c r="BF9" i="69"/>
  <c r="BF9" i="80"/>
  <c r="CX8" i="83"/>
  <c r="CX8" i="96" s="1"/>
  <c r="CX9" i="145"/>
  <c r="CX9" i="144"/>
  <c r="CX9" i="143"/>
  <c r="CX9" i="142"/>
  <c r="CX9" i="141"/>
  <c r="CX9" i="75"/>
  <c r="CX9" i="81"/>
  <c r="CX9" i="99"/>
  <c r="CX9" i="72"/>
  <c r="CX9" i="18"/>
  <c r="CX9" i="71"/>
  <c r="CX9" i="98"/>
  <c r="CX9" i="80"/>
  <c r="CX9" i="69"/>
  <c r="G9" i="105"/>
  <c r="G9" i="106"/>
  <c r="G9" i="103"/>
  <c r="G9" i="78"/>
  <c r="G9" i="107"/>
  <c r="G9" i="145"/>
  <c r="G8" i="83"/>
  <c r="G8" i="96" s="1"/>
  <c r="G9" i="144"/>
  <c r="G9" i="143"/>
  <c r="G9" i="142"/>
  <c r="G9" i="141"/>
  <c r="G9" i="75"/>
  <c r="G9" i="99"/>
  <c r="G9" i="18"/>
  <c r="G9" i="81"/>
  <c r="G9" i="72"/>
  <c r="G9" i="71"/>
  <c r="G9" i="98"/>
  <c r="G9" i="80"/>
  <c r="G9" i="69"/>
  <c r="C12" i="105"/>
  <c r="C12" i="106"/>
  <c r="C12" i="103"/>
  <c r="C12" i="78"/>
  <c r="C12" i="107"/>
  <c r="C12" i="145"/>
  <c r="C11" i="83"/>
  <c r="C11" i="96" s="1"/>
  <c r="C12" i="144"/>
  <c r="C12" i="143"/>
  <c r="C12" i="142"/>
  <c r="C12" i="141"/>
  <c r="C12" i="75"/>
  <c r="C12" i="18"/>
  <c r="C12" i="99"/>
  <c r="C12" i="81"/>
  <c r="C12" i="72"/>
  <c r="C12" i="71"/>
  <c r="C12" i="98"/>
  <c r="C12" i="69"/>
  <c r="C12" i="80"/>
  <c r="K12" i="106"/>
  <c r="K12" i="105"/>
  <c r="K12" i="103"/>
  <c r="K12" i="107"/>
  <c r="K12" i="78"/>
  <c r="K12" i="145"/>
  <c r="K11" i="83"/>
  <c r="K11" i="96" s="1"/>
  <c r="K12" i="144"/>
  <c r="K12" i="143"/>
  <c r="K12" i="142"/>
  <c r="K12" i="75"/>
  <c r="K12" i="141"/>
  <c r="K12" i="18"/>
  <c r="K12" i="81"/>
  <c r="K12" i="99"/>
  <c r="K12" i="72"/>
  <c r="K12" i="71"/>
  <c r="K12" i="98"/>
  <c r="K12" i="69"/>
  <c r="K12" i="80"/>
  <c r="F14" i="83"/>
  <c r="F14" i="96" s="1"/>
  <c r="F15" i="145"/>
  <c r="F15" i="143"/>
  <c r="F15" i="141"/>
  <c r="F15" i="144"/>
  <c r="F15" i="75"/>
  <c r="F15" i="99"/>
  <c r="F15" i="142"/>
  <c r="F15" i="81"/>
  <c r="F15" i="72"/>
  <c r="F15" i="18"/>
  <c r="F15" i="71"/>
  <c r="F15" i="98"/>
  <c r="F15" i="69"/>
  <c r="F15" i="80"/>
  <c r="E22" i="3"/>
  <c r="E20" i="83"/>
  <c r="E20" i="96" s="1"/>
  <c r="E21" i="145"/>
  <c r="E21" i="144"/>
  <c r="E21" i="143"/>
  <c r="E21" i="75"/>
  <c r="E21" i="142"/>
  <c r="E21" i="81"/>
  <c r="E21" i="99"/>
  <c r="E21" i="72"/>
  <c r="E21" i="141"/>
  <c r="E21" i="18"/>
  <c r="E21" i="71"/>
  <c r="E21" i="98"/>
  <c r="E21" i="80"/>
  <c r="E21" i="69"/>
  <c r="H27" i="3"/>
  <c r="H25" i="83"/>
  <c r="H25" i="96" s="1"/>
  <c r="H26" i="145"/>
  <c r="H26" i="144"/>
  <c r="H26" i="143"/>
  <c r="H26" i="142"/>
  <c r="H26" i="141"/>
  <c r="H26" i="75"/>
  <c r="H26" i="99"/>
  <c r="H26" i="72"/>
  <c r="H26" i="81"/>
  <c r="H26" i="18"/>
  <c r="H26" i="71"/>
  <c r="H26" i="98"/>
  <c r="H26" i="80"/>
  <c r="H26" i="69"/>
  <c r="DD28" i="3"/>
  <c r="DD26" i="83"/>
  <c r="DD26" i="96" s="1"/>
  <c r="DD27" i="145"/>
  <c r="DD27" i="144"/>
  <c r="DD27" i="143"/>
  <c r="DD27" i="142"/>
  <c r="DD27" i="75"/>
  <c r="DD27" i="141"/>
  <c r="DD27" i="72"/>
  <c r="DD27" i="81"/>
  <c r="DD27" i="99"/>
  <c r="DD27" i="18"/>
  <c r="DD27" i="71"/>
  <c r="DD27" i="98"/>
  <c r="DD27" i="80"/>
  <c r="DD27" i="69"/>
  <c r="AH14" i="83"/>
  <c r="AH14" i="96" s="1"/>
  <c r="AH15" i="145"/>
  <c r="AH15" i="144"/>
  <c r="AH15" i="143"/>
  <c r="AH15" i="141"/>
  <c r="AH15" i="75"/>
  <c r="AH15" i="99"/>
  <c r="AH15" i="142"/>
  <c r="AH15" i="81"/>
  <c r="AH15" i="72"/>
  <c r="AH15" i="18"/>
  <c r="AH15" i="71"/>
  <c r="AH15" i="98"/>
  <c r="AH15" i="69"/>
  <c r="AH15" i="80"/>
  <c r="AP14" i="83"/>
  <c r="AP14" i="96" s="1"/>
  <c r="AP15" i="145"/>
  <c r="AP15" i="144"/>
  <c r="AP15" i="143"/>
  <c r="AP15" i="141"/>
  <c r="AP15" i="75"/>
  <c r="AP15" i="99"/>
  <c r="AP15" i="81"/>
  <c r="AP15" i="142"/>
  <c r="AP15" i="72"/>
  <c r="AP15" i="18"/>
  <c r="AP15" i="71"/>
  <c r="AP15" i="98"/>
  <c r="AP15" i="80"/>
  <c r="AP15" i="69"/>
  <c r="BV14" i="83"/>
  <c r="BV14" i="96" s="1"/>
  <c r="BV15" i="145"/>
  <c r="BV15" i="144"/>
  <c r="BV15" i="143"/>
  <c r="BV15" i="141"/>
  <c r="BV15" i="75"/>
  <c r="BV15" i="99"/>
  <c r="BV15" i="81"/>
  <c r="BV15" i="142"/>
  <c r="BV15" i="72"/>
  <c r="BV15" i="18"/>
  <c r="BV15" i="71"/>
  <c r="BV15" i="69"/>
  <c r="BV15" i="98"/>
  <c r="BV15" i="80"/>
  <c r="CD14" i="83"/>
  <c r="CD14" i="96" s="1"/>
  <c r="CD15" i="145"/>
  <c r="CD15" i="144"/>
  <c r="CD15" i="143"/>
  <c r="CD15" i="141"/>
  <c r="CD15" i="75"/>
  <c r="CD15" i="99"/>
  <c r="CD15" i="142"/>
  <c r="CD15" i="81"/>
  <c r="CD15" i="72"/>
  <c r="CD15" i="18"/>
  <c r="CD15" i="71"/>
  <c r="CD15" i="98"/>
  <c r="CD15" i="80"/>
  <c r="CD15" i="69"/>
  <c r="CL14" i="83"/>
  <c r="CL14" i="96" s="1"/>
  <c r="CL15" i="145"/>
  <c r="CL15" i="144"/>
  <c r="CL15" i="143"/>
  <c r="CL15" i="141"/>
  <c r="CL15" i="75"/>
  <c r="CL15" i="99"/>
  <c r="CL15" i="81"/>
  <c r="CL15" i="142"/>
  <c r="CL15" i="72"/>
  <c r="CL15" i="18"/>
  <c r="CL15" i="71"/>
  <c r="CL15" i="98"/>
  <c r="CL15" i="80"/>
  <c r="CL15" i="69"/>
  <c r="CT14" i="83"/>
  <c r="CT14" i="96" s="1"/>
  <c r="CT15" i="145"/>
  <c r="CT15" i="144"/>
  <c r="CT15" i="143"/>
  <c r="CT15" i="142"/>
  <c r="CT15" i="141"/>
  <c r="CT15" i="75"/>
  <c r="CT15" i="99"/>
  <c r="CT15" i="81"/>
  <c r="CT15" i="72"/>
  <c r="CT15" i="18"/>
  <c r="CT15" i="71"/>
  <c r="CT15" i="98"/>
  <c r="CT15" i="80"/>
  <c r="CT15" i="69"/>
  <c r="AQ23" i="3"/>
  <c r="AQ22" i="145"/>
  <c r="AQ21" i="83"/>
  <c r="AQ21" i="96" s="1"/>
  <c r="AQ22" i="144"/>
  <c r="AQ22" i="143"/>
  <c r="AQ22" i="141"/>
  <c r="AQ22" i="142"/>
  <c r="AQ22" i="75"/>
  <c r="AQ22" i="99"/>
  <c r="AQ22" i="81"/>
  <c r="AQ22" i="18"/>
  <c r="AQ22" i="72"/>
  <c r="AQ22" i="71"/>
  <c r="AQ22" i="80"/>
  <c r="AQ22" i="98"/>
  <c r="AQ22" i="69"/>
  <c r="CA21" i="83"/>
  <c r="CA21" i="96" s="1"/>
  <c r="CA22" i="145"/>
  <c r="CA22" i="144"/>
  <c r="CA22" i="143"/>
  <c r="CA22" i="141"/>
  <c r="CA22" i="142"/>
  <c r="CA22" i="75"/>
  <c r="CA22" i="99"/>
  <c r="CA22" i="81"/>
  <c r="CA22" i="18"/>
  <c r="CA22" i="72"/>
  <c r="CA22" i="71"/>
  <c r="CA22" i="98"/>
  <c r="CA22" i="69"/>
  <c r="CA23" i="3"/>
  <c r="CA22" i="80"/>
  <c r="CM22" i="145"/>
  <c r="CM21" i="83"/>
  <c r="CM21" i="96" s="1"/>
  <c r="CM22" i="144"/>
  <c r="CM22" i="143"/>
  <c r="CM22" i="142"/>
  <c r="CM22" i="75"/>
  <c r="CM22" i="141"/>
  <c r="CM22" i="99"/>
  <c r="CM22" i="81"/>
  <c r="CM22" i="18"/>
  <c r="CM22" i="72"/>
  <c r="CM22" i="71"/>
  <c r="CM22" i="98"/>
  <c r="CM23" i="3"/>
  <c r="CM22" i="80"/>
  <c r="CM22" i="69"/>
  <c r="AE27" i="3"/>
  <c r="AE26" i="143"/>
  <c r="AE25" i="83"/>
  <c r="AE25" i="96" s="1"/>
  <c r="AE26" i="145"/>
  <c r="AE26" i="144"/>
  <c r="AE26" i="141"/>
  <c r="AE26" i="75"/>
  <c r="AE26" i="99"/>
  <c r="AE26" i="142"/>
  <c r="AE26" i="71"/>
  <c r="AE26" i="81"/>
  <c r="AE26" i="18"/>
  <c r="AE26" i="98"/>
  <c r="AE26" i="80"/>
  <c r="AE26" i="69"/>
  <c r="AE26" i="72"/>
  <c r="AG9" i="145"/>
  <c r="AG8" i="83"/>
  <c r="AG8" i="96" s="1"/>
  <c r="AG9" i="143"/>
  <c r="AG9" i="144"/>
  <c r="AG9" i="142"/>
  <c r="AG9" i="141"/>
  <c r="AG9" i="75"/>
  <c r="AG9" i="81"/>
  <c r="AG9" i="18"/>
  <c r="AG9" i="98"/>
  <c r="AG9" i="80"/>
  <c r="AG9" i="72"/>
  <c r="AG9" i="71"/>
  <c r="AG9" i="99"/>
  <c r="AG9" i="69"/>
  <c r="AE15" i="143"/>
  <c r="AE14" i="83"/>
  <c r="AE14" i="96" s="1"/>
  <c r="AE15" i="145"/>
  <c r="AE15" i="144"/>
  <c r="AE15" i="141"/>
  <c r="AE15" i="75"/>
  <c r="AE15" i="99"/>
  <c r="AE15" i="142"/>
  <c r="AE15" i="71"/>
  <c r="AE15" i="81"/>
  <c r="AE15" i="18"/>
  <c r="AE15" i="98"/>
  <c r="AE15" i="80"/>
  <c r="AE15" i="69"/>
  <c r="AE15" i="72"/>
  <c r="AF8" i="83"/>
  <c r="AF8" i="96" s="1"/>
  <c r="AF9" i="143"/>
  <c r="AF9" i="145"/>
  <c r="AF9" i="144"/>
  <c r="AF9" i="141"/>
  <c r="AF9" i="75"/>
  <c r="AF9" i="99"/>
  <c r="AF9" i="142"/>
  <c r="AF9" i="72"/>
  <c r="AF9" i="71"/>
  <c r="AF9" i="98"/>
  <c r="AF9" i="80"/>
  <c r="AF9" i="81"/>
  <c r="AF9" i="18"/>
  <c r="AF9" i="69"/>
  <c r="AF12" i="145"/>
  <c r="AF11" i="83"/>
  <c r="AF11" i="96" s="1"/>
  <c r="AF12" i="144"/>
  <c r="AF12" i="143"/>
  <c r="AF12" i="141"/>
  <c r="AF12" i="99"/>
  <c r="AF12" i="142"/>
  <c r="AF12" i="75"/>
  <c r="AF12" i="72"/>
  <c r="AF12" i="80"/>
  <c r="AF12" i="81"/>
  <c r="AF12" i="18"/>
  <c r="AF12" i="69"/>
  <c r="AF12" i="71"/>
  <c r="AF12" i="98"/>
  <c r="AC23" i="3"/>
  <c r="AC21" i="83"/>
  <c r="AC21" i="96" s="1"/>
  <c r="AC22" i="145"/>
  <c r="AC22" i="143"/>
  <c r="AC22" i="144"/>
  <c r="AC22" i="141"/>
  <c r="AC22" i="99"/>
  <c r="AC22" i="142"/>
  <c r="AC22" i="75"/>
  <c r="AC22" i="18"/>
  <c r="AC22" i="80"/>
  <c r="AC22" i="81"/>
  <c r="AC22" i="98"/>
  <c r="AC22" i="71"/>
  <c r="AC22" i="72"/>
  <c r="AC22" i="69"/>
  <c r="AF27" i="3"/>
  <c r="AF25" i="83"/>
  <c r="AF25" i="96" s="1"/>
  <c r="AF26" i="143"/>
  <c r="AF26" i="145"/>
  <c r="AF26" i="144"/>
  <c r="AF26" i="141"/>
  <c r="AF26" i="75"/>
  <c r="AF26" i="99"/>
  <c r="AF26" i="142"/>
  <c r="AF26" i="72"/>
  <c r="AF26" i="71"/>
  <c r="AF26" i="18"/>
  <c r="AF26" i="69"/>
  <c r="AF26" i="98"/>
  <c r="AF26" i="80"/>
  <c r="AF26" i="81"/>
  <c r="AC15" i="145"/>
  <c r="AC14" i="83"/>
  <c r="AC14" i="96" s="1"/>
  <c r="AC15" i="143"/>
  <c r="AC15" i="144"/>
  <c r="AC15" i="142"/>
  <c r="AC15" i="141"/>
  <c r="AC15" i="75"/>
  <c r="AC15" i="99"/>
  <c r="AC15" i="81"/>
  <c r="AC15" i="18"/>
  <c r="AC15" i="98"/>
  <c r="AC15" i="80"/>
  <c r="AC15" i="72"/>
  <c r="AC15" i="71"/>
  <c r="AC15" i="69"/>
  <c r="AG23" i="3"/>
  <c r="AG21" i="83"/>
  <c r="AG21" i="96" s="1"/>
  <c r="AG22" i="143"/>
  <c r="AG22" i="144"/>
  <c r="AG22" i="145"/>
  <c r="AG22" i="141"/>
  <c r="AG22" i="99"/>
  <c r="AG22" i="142"/>
  <c r="AG22" i="75"/>
  <c r="AG22" i="18"/>
  <c r="AG22" i="80"/>
  <c r="AG22" i="81"/>
  <c r="AG22" i="98"/>
  <c r="AG22" i="71"/>
  <c r="AG22" i="69"/>
  <c r="AG22" i="72"/>
  <c r="AB22" i="3"/>
  <c r="AB20" i="83"/>
  <c r="AB20" i="96" s="1"/>
  <c r="AB21" i="145"/>
  <c r="AB21" i="143"/>
  <c r="AB21" i="144"/>
  <c r="AB21" i="141"/>
  <c r="AB21" i="75"/>
  <c r="AB21" i="99"/>
  <c r="AB21" i="142"/>
  <c r="AB21" i="72"/>
  <c r="AB21" i="71"/>
  <c r="AB21" i="81"/>
  <c r="AB21" i="18"/>
  <c r="AB21" i="69"/>
  <c r="AB21" i="98"/>
  <c r="AB21" i="80"/>
  <c r="AF22" i="3"/>
  <c r="AF20" i="83"/>
  <c r="AF20" i="96" s="1"/>
  <c r="AF21" i="143"/>
  <c r="AF21" i="145"/>
  <c r="AF21" i="144"/>
  <c r="AF21" i="141"/>
  <c r="AF21" i="75"/>
  <c r="AF21" i="99"/>
  <c r="AF21" i="142"/>
  <c r="AF21" i="72"/>
  <c r="AF21" i="71"/>
  <c r="AF21" i="98"/>
  <c r="AF21" i="80"/>
  <c r="AF21" i="81"/>
  <c r="AF21" i="18"/>
  <c r="AF21" i="69"/>
  <c r="AD9" i="145"/>
  <c r="AD9" i="144"/>
  <c r="AD8" i="83"/>
  <c r="AD8" i="96" s="1"/>
  <c r="AD9" i="143"/>
  <c r="AD9" i="141"/>
  <c r="AD9" i="75"/>
  <c r="AD9" i="99"/>
  <c r="AD9" i="142"/>
  <c r="AD9" i="81"/>
  <c r="AD9" i="18"/>
  <c r="AD9" i="98"/>
  <c r="AD9" i="80"/>
  <c r="AD9" i="72"/>
  <c r="AD9" i="71"/>
  <c r="AD9" i="69"/>
  <c r="AG15" i="145"/>
  <c r="AG14" i="83"/>
  <c r="AG14" i="96" s="1"/>
  <c r="AG15" i="143"/>
  <c r="AG15" i="144"/>
  <c r="AG15" i="142"/>
  <c r="AG15" i="141"/>
  <c r="AG15" i="75"/>
  <c r="AG15" i="81"/>
  <c r="AG15" i="18"/>
  <c r="AG15" i="98"/>
  <c r="AG15" i="80"/>
  <c r="AG15" i="99"/>
  <c r="AG15" i="72"/>
  <c r="AG15" i="71"/>
  <c r="AG15" i="69"/>
  <c r="AD22" i="3"/>
  <c r="AD21" i="145"/>
  <c r="AD21" i="144"/>
  <c r="AD20" i="83"/>
  <c r="AD20" i="96" s="1"/>
  <c r="AD21" i="143"/>
  <c r="AD21" i="141"/>
  <c r="AD21" i="75"/>
  <c r="AD21" i="99"/>
  <c r="AD21" i="142"/>
  <c r="AD21" i="81"/>
  <c r="AD21" i="18"/>
  <c r="AD21" i="98"/>
  <c r="AD21" i="80"/>
  <c r="AD21" i="72"/>
  <c r="AD21" i="71"/>
  <c r="AD21" i="69"/>
  <c r="AE9" i="143"/>
  <c r="AE9" i="145"/>
  <c r="AE9" i="144"/>
  <c r="AE8" i="83"/>
  <c r="AE8" i="96" s="1"/>
  <c r="AE9" i="141"/>
  <c r="AE9" i="75"/>
  <c r="AE9" i="99"/>
  <c r="AE9" i="142"/>
  <c r="AE9" i="71"/>
  <c r="AE9" i="81"/>
  <c r="AE9" i="18"/>
  <c r="AE9" i="98"/>
  <c r="AE9" i="80"/>
  <c r="AE9" i="69"/>
  <c r="AE9" i="72"/>
  <c r="AE12" i="145"/>
  <c r="AE11" i="83"/>
  <c r="AE11" i="96" s="1"/>
  <c r="AE12" i="143"/>
  <c r="AE12" i="144"/>
  <c r="AE12" i="142"/>
  <c r="AE12" i="75"/>
  <c r="AE12" i="141"/>
  <c r="AE12" i="80"/>
  <c r="AE12" i="81"/>
  <c r="AE12" i="18"/>
  <c r="AE12" i="71"/>
  <c r="AE12" i="98"/>
  <c r="AE12" i="72"/>
  <c r="AE12" i="69"/>
  <c r="AE12" i="99"/>
  <c r="AD17" i="83"/>
  <c r="AD17" i="96" s="1"/>
  <c r="AD18" i="143"/>
  <c r="AD18" i="145"/>
  <c r="AD18" i="144"/>
  <c r="AD18" i="75"/>
  <c r="AD18" i="141"/>
  <c r="AD18" i="99"/>
  <c r="AD18" i="142"/>
  <c r="AD18" i="81"/>
  <c r="AD18" i="18"/>
  <c r="AD18" i="71"/>
  <c r="AD18" i="98"/>
  <c r="AD18" i="72"/>
  <c r="AD18" i="80"/>
  <c r="AD18" i="69"/>
  <c r="AC9" i="145"/>
  <c r="AC8" i="83"/>
  <c r="AC8" i="96" s="1"/>
  <c r="AC9" i="143"/>
  <c r="AC9" i="144"/>
  <c r="AC9" i="142"/>
  <c r="AC9" i="141"/>
  <c r="AC9" i="75"/>
  <c r="AC9" i="81"/>
  <c r="AC9" i="18"/>
  <c r="AC9" i="98"/>
  <c r="AC9" i="80"/>
  <c r="AC9" i="72"/>
  <c r="AC9" i="99"/>
  <c r="AC9" i="71"/>
  <c r="AC9" i="69"/>
  <c r="AB12" i="145"/>
  <c r="AB12" i="144"/>
  <c r="AB11" i="83"/>
  <c r="AB11" i="96" s="1"/>
  <c r="AB12" i="143"/>
  <c r="AB12" i="141"/>
  <c r="AB12" i="99"/>
  <c r="AB12" i="142"/>
  <c r="AB12" i="75"/>
  <c r="AB12" i="72"/>
  <c r="AB12" i="80"/>
  <c r="AB12" i="18"/>
  <c r="AB12" i="69"/>
  <c r="AB12" i="71"/>
  <c r="AB12" i="98"/>
  <c r="AB12" i="81"/>
  <c r="AB27" i="3"/>
  <c r="AB25" i="83"/>
  <c r="AB25" i="96" s="1"/>
  <c r="AB26" i="145"/>
  <c r="AB26" i="143"/>
  <c r="AB26" i="144"/>
  <c r="AB26" i="141"/>
  <c r="AB26" i="75"/>
  <c r="AB26" i="99"/>
  <c r="AB26" i="142"/>
  <c r="AB26" i="72"/>
  <c r="AB26" i="71"/>
  <c r="AB26" i="18"/>
  <c r="AB26" i="98"/>
  <c r="AB26" i="80"/>
  <c r="AB26" i="69"/>
  <c r="AB26" i="81"/>
  <c r="AC12" i="143"/>
  <c r="AC12" i="145"/>
  <c r="AC12" i="144"/>
  <c r="AC11" i="83"/>
  <c r="AC11" i="96" s="1"/>
  <c r="AC12" i="141"/>
  <c r="AC12" i="99"/>
  <c r="AC12" i="142"/>
  <c r="AC12" i="75"/>
  <c r="AC12" i="81"/>
  <c r="AC12" i="18"/>
  <c r="AC12" i="71"/>
  <c r="AC12" i="98"/>
  <c r="AC12" i="72"/>
  <c r="AC12" i="80"/>
  <c r="AC12" i="69"/>
  <c r="AC18" i="143"/>
  <c r="AC17" i="83"/>
  <c r="AC17" i="96" s="1"/>
  <c r="AC18" i="145"/>
  <c r="AC18" i="144"/>
  <c r="AC18" i="141"/>
  <c r="AC18" i="99"/>
  <c r="AC18" i="142"/>
  <c r="AC18" i="75"/>
  <c r="AC18" i="81"/>
  <c r="AC18" i="18"/>
  <c r="AC18" i="71"/>
  <c r="AC18" i="98"/>
  <c r="AC18" i="72"/>
  <c r="AC18" i="80"/>
  <c r="AC18" i="69"/>
  <c r="AG12" i="143"/>
  <c r="AG12" i="144"/>
  <c r="AG11" i="83"/>
  <c r="AG11" i="96" s="1"/>
  <c r="AG12" i="145"/>
  <c r="AG12" i="141"/>
  <c r="AG12" i="99"/>
  <c r="AG12" i="142"/>
  <c r="AG12" i="75"/>
  <c r="AG12" i="81"/>
  <c r="AG12" i="18"/>
  <c r="AG12" i="71"/>
  <c r="AG12" i="98"/>
  <c r="AG12" i="72"/>
  <c r="AG12" i="80"/>
  <c r="AG12" i="69"/>
  <c r="AE21" i="83"/>
  <c r="AE21" i="96" s="1"/>
  <c r="AE22" i="142"/>
  <c r="AE22" i="98"/>
  <c r="AE22" i="18"/>
  <c r="AG27" i="3"/>
  <c r="AG26" i="145"/>
  <c r="AG25" i="83"/>
  <c r="AG25" i="96" s="1"/>
  <c r="AG26" i="143"/>
  <c r="AG26" i="144"/>
  <c r="AG26" i="142"/>
  <c r="AG26" i="141"/>
  <c r="AG26" i="75"/>
  <c r="AG26" i="81"/>
  <c r="AG26" i="18"/>
  <c r="AG26" i="98"/>
  <c r="AG26" i="80"/>
  <c r="AG26" i="72"/>
  <c r="AG26" i="71"/>
  <c r="AG26" i="99"/>
  <c r="AG26" i="69"/>
  <c r="AD15" i="145"/>
  <c r="AD14" i="83"/>
  <c r="AD14" i="96" s="1"/>
  <c r="AD15" i="144"/>
  <c r="AD15" i="143"/>
  <c r="AD15" i="141"/>
  <c r="AD15" i="75"/>
  <c r="AD15" i="99"/>
  <c r="AD15" i="142"/>
  <c r="AD15" i="81"/>
  <c r="AD15" i="18"/>
  <c r="AD15" i="98"/>
  <c r="AD15" i="80"/>
  <c r="AD15" i="72"/>
  <c r="AD15" i="71"/>
  <c r="AD15" i="69"/>
  <c r="AG18" i="143"/>
  <c r="AG18" i="144"/>
  <c r="AG17" i="83"/>
  <c r="AG17" i="96" s="1"/>
  <c r="AG18" i="145"/>
  <c r="AG18" i="141"/>
  <c r="AG18" i="99"/>
  <c r="AG18" i="142"/>
  <c r="AG18" i="75"/>
  <c r="AG18" i="81"/>
  <c r="AG18" i="18"/>
  <c r="AG18" i="71"/>
  <c r="AG18" i="98"/>
  <c r="AG18" i="72"/>
  <c r="AG18" i="80"/>
  <c r="AG18" i="69"/>
  <c r="AC28" i="3"/>
  <c r="AC27" i="145"/>
  <c r="AC27" i="143"/>
  <c r="AC26" i="83"/>
  <c r="AC26" i="96" s="1"/>
  <c r="AC27" i="144"/>
  <c r="AC27" i="141"/>
  <c r="AC27" i="99"/>
  <c r="AC27" i="142"/>
  <c r="AC27" i="75"/>
  <c r="AC27" i="18"/>
  <c r="AC27" i="80"/>
  <c r="AC27" i="81"/>
  <c r="AC27" i="98"/>
  <c r="AC27" i="72"/>
  <c r="AC27" i="69"/>
  <c r="AC27" i="71"/>
  <c r="AD27" i="83"/>
  <c r="AD27" i="96" s="1"/>
  <c r="AD28" i="143"/>
  <c r="AD28" i="144"/>
  <c r="AD28" i="145"/>
  <c r="AD28" i="75"/>
  <c r="AD28" i="141"/>
  <c r="AD28" i="99"/>
  <c r="AD28" i="142"/>
  <c r="AD28" i="81"/>
  <c r="AD28" i="18"/>
  <c r="AD28" i="71"/>
  <c r="AD28" i="98"/>
  <c r="AD28" i="72"/>
  <c r="AD28" i="80"/>
  <c r="AD28" i="69"/>
  <c r="W8" i="83"/>
  <c r="W8" i="96" s="1"/>
  <c r="W9" i="145"/>
  <c r="W9" i="144"/>
  <c r="W9" i="142"/>
  <c r="W9" i="143"/>
  <c r="W9" i="141"/>
  <c r="W9" i="99"/>
  <c r="W9" i="75"/>
  <c r="W9" i="81"/>
  <c r="W9" i="72"/>
  <c r="W9" i="80"/>
  <c r="W9" i="18"/>
  <c r="W9" i="71"/>
  <c r="W9" i="98"/>
  <c r="W9" i="69"/>
  <c r="T8" i="83"/>
  <c r="T8" i="96" s="1"/>
  <c r="T9" i="145"/>
  <c r="T9" i="144"/>
  <c r="T9" i="142"/>
  <c r="T9" i="143"/>
  <c r="T9" i="141"/>
  <c r="T9" i="75"/>
  <c r="T9" i="81"/>
  <c r="T9" i="99"/>
  <c r="T9" i="72"/>
  <c r="T9" i="18"/>
  <c r="T9" i="71"/>
  <c r="T9" i="98"/>
  <c r="T9" i="80"/>
  <c r="T9" i="69"/>
  <c r="AA14" i="83"/>
  <c r="AA14" i="96" s="1"/>
  <c r="AA15" i="145"/>
  <c r="AA15" i="144"/>
  <c r="AA15" i="142"/>
  <c r="AA15" i="143"/>
  <c r="AA15" i="141"/>
  <c r="AA15" i="99"/>
  <c r="AA15" i="81"/>
  <c r="AA15" i="75"/>
  <c r="AA15" i="72"/>
  <c r="AA15" i="18"/>
  <c r="AA15" i="71"/>
  <c r="AA15" i="98"/>
  <c r="AA15" i="69"/>
  <c r="AA15" i="80"/>
  <c r="U17" i="83"/>
  <c r="U17" i="96" s="1"/>
  <c r="U18" i="145"/>
  <c r="U18" i="144"/>
  <c r="U18" i="142"/>
  <c r="U18" i="143"/>
  <c r="U18" i="141"/>
  <c r="U18" i="75"/>
  <c r="U18" i="99"/>
  <c r="U18" i="81"/>
  <c r="U18" i="72"/>
  <c r="U18" i="18"/>
  <c r="U18" i="98"/>
  <c r="U18" i="71"/>
  <c r="U18" i="80"/>
  <c r="U18" i="69"/>
  <c r="AA27" i="83"/>
  <c r="AA27" i="96" s="1"/>
  <c r="AA28" i="145"/>
  <c r="AA28" i="144"/>
  <c r="AA28" i="142"/>
  <c r="AA28" i="143"/>
  <c r="AA28" i="75"/>
  <c r="AA28" i="81"/>
  <c r="AA28" i="99"/>
  <c r="AA28" i="141"/>
  <c r="AA28" i="71"/>
  <c r="AA28" i="72"/>
  <c r="AA28" i="18"/>
  <c r="AA28" i="98"/>
  <c r="AA28" i="80"/>
  <c r="AA28" i="69"/>
  <c r="V11" i="83"/>
  <c r="V11" i="96" s="1"/>
  <c r="V12" i="145"/>
  <c r="V12" i="144"/>
  <c r="V12" i="142"/>
  <c r="V12" i="143"/>
  <c r="V12" i="141"/>
  <c r="V12" i="75"/>
  <c r="V12" i="99"/>
  <c r="V12" i="81"/>
  <c r="V12" i="72"/>
  <c r="V12" i="71"/>
  <c r="V12" i="18"/>
  <c r="V12" i="98"/>
  <c r="V12" i="80"/>
  <c r="V12" i="69"/>
  <c r="S22" i="3"/>
  <c r="S20" i="83"/>
  <c r="S20" i="96" s="1"/>
  <c r="S21" i="145"/>
  <c r="S21" i="144"/>
  <c r="S21" i="142"/>
  <c r="S21" i="143"/>
  <c r="S21" i="141"/>
  <c r="S21" i="99"/>
  <c r="S21" i="81"/>
  <c r="S21" i="75"/>
  <c r="S21" i="72"/>
  <c r="S21" i="18"/>
  <c r="S21" i="71"/>
  <c r="S21" i="98"/>
  <c r="S21" i="69"/>
  <c r="S21" i="80"/>
  <c r="S11" i="83"/>
  <c r="S11" i="96" s="1"/>
  <c r="S12" i="145"/>
  <c r="S12" i="142"/>
  <c r="S12" i="143"/>
  <c r="S12" i="141"/>
  <c r="S12" i="75"/>
  <c r="S12" i="81"/>
  <c r="S12" i="144"/>
  <c r="S12" i="99"/>
  <c r="S12" i="72"/>
  <c r="S12" i="71"/>
  <c r="S12" i="18"/>
  <c r="S12" i="98"/>
  <c r="S12" i="80"/>
  <c r="S12" i="69"/>
  <c r="V14" i="83"/>
  <c r="V14" i="96" s="1"/>
  <c r="V15" i="144"/>
  <c r="V15" i="143"/>
  <c r="V15" i="141"/>
  <c r="V15" i="145"/>
  <c r="V15" i="142"/>
  <c r="V15" i="99"/>
  <c r="V15" i="75"/>
  <c r="V15" i="81"/>
  <c r="V15" i="72"/>
  <c r="V15" i="80"/>
  <c r="V15" i="18"/>
  <c r="V15" i="71"/>
  <c r="V15" i="98"/>
  <c r="V15" i="69"/>
  <c r="W20" i="83"/>
  <c r="W20" i="96" s="1"/>
  <c r="W21" i="145"/>
  <c r="W21" i="144"/>
  <c r="W21" i="142"/>
  <c r="W21" i="143"/>
  <c r="W21" i="141"/>
  <c r="W21" i="99"/>
  <c r="W21" i="75"/>
  <c r="W21" i="81"/>
  <c r="W21" i="72"/>
  <c r="W21" i="18"/>
  <c r="W21" i="71"/>
  <c r="W21" i="98"/>
  <c r="W21" i="69"/>
  <c r="W22" i="3"/>
  <c r="W21" i="80"/>
  <c r="S8" i="83"/>
  <c r="S8" i="96" s="1"/>
  <c r="S9" i="145"/>
  <c r="S9" i="144"/>
  <c r="S9" i="142"/>
  <c r="S9" i="143"/>
  <c r="S9" i="141"/>
  <c r="S9" i="99"/>
  <c r="S9" i="81"/>
  <c r="S9" i="75"/>
  <c r="S9" i="72"/>
  <c r="S9" i="80"/>
  <c r="S9" i="18"/>
  <c r="S9" i="71"/>
  <c r="S9" i="98"/>
  <c r="S9" i="69"/>
  <c r="W14" i="83"/>
  <c r="W14" i="96" s="1"/>
  <c r="W15" i="145"/>
  <c r="W15" i="144"/>
  <c r="W15" i="142"/>
  <c r="W15" i="143"/>
  <c r="W15" i="141"/>
  <c r="W15" i="99"/>
  <c r="W15" i="75"/>
  <c r="W15" i="81"/>
  <c r="W15" i="72"/>
  <c r="W15" i="18"/>
  <c r="W15" i="71"/>
  <c r="W15" i="98"/>
  <c r="W15" i="69"/>
  <c r="W15" i="80"/>
  <c r="R22" i="3"/>
  <c r="R20" i="83"/>
  <c r="R20" i="96" s="1"/>
  <c r="R21" i="143"/>
  <c r="R21" i="141"/>
  <c r="R21" i="144"/>
  <c r="R21" i="99"/>
  <c r="R21" i="142"/>
  <c r="R21" i="145"/>
  <c r="R21" i="75"/>
  <c r="R21" i="81"/>
  <c r="R21" i="72"/>
  <c r="R21" i="18"/>
  <c r="R21" i="71"/>
  <c r="R21" i="98"/>
  <c r="R21" i="69"/>
  <c r="R21" i="80"/>
  <c r="Z20" i="83"/>
  <c r="Z20" i="96" s="1"/>
  <c r="Z21" i="143"/>
  <c r="Z21" i="141"/>
  <c r="Z21" i="145"/>
  <c r="Z21" i="99"/>
  <c r="Z21" i="144"/>
  <c r="Z21" i="75"/>
  <c r="Z21" i="81"/>
  <c r="Z21" i="142"/>
  <c r="Z21" i="72"/>
  <c r="Z21" i="18"/>
  <c r="Z21" i="71"/>
  <c r="Z21" i="98"/>
  <c r="Z21" i="69"/>
  <c r="Z21" i="80"/>
  <c r="Z22" i="3"/>
  <c r="Z27" i="83"/>
  <c r="Z27" i="96" s="1"/>
  <c r="Z28" i="145"/>
  <c r="Z28" i="144"/>
  <c r="Z28" i="142"/>
  <c r="Z28" i="143"/>
  <c r="Z28" i="141"/>
  <c r="Z28" i="75"/>
  <c r="Z28" i="99"/>
  <c r="Z28" i="81"/>
  <c r="Z28" i="71"/>
  <c r="Z28" i="72"/>
  <c r="Z28" i="18"/>
  <c r="Z28" i="98"/>
  <c r="Z28" i="80"/>
  <c r="Z28" i="69"/>
  <c r="S18" i="145"/>
  <c r="S17" i="83"/>
  <c r="S17" i="96" s="1"/>
  <c r="S18" i="144"/>
  <c r="S18" i="142"/>
  <c r="S18" i="143"/>
  <c r="S18" i="81"/>
  <c r="S18" i="75"/>
  <c r="S18" i="141"/>
  <c r="S18" i="99"/>
  <c r="S18" i="71"/>
  <c r="S18" i="72"/>
  <c r="S18" i="18"/>
  <c r="S18" i="98"/>
  <c r="S18" i="80"/>
  <c r="S18" i="69"/>
  <c r="X22" i="3"/>
  <c r="X20" i="83"/>
  <c r="X20" i="96" s="1"/>
  <c r="X21" i="145"/>
  <c r="X21" i="144"/>
  <c r="X21" i="142"/>
  <c r="X21" i="143"/>
  <c r="X21" i="141"/>
  <c r="X21" i="75"/>
  <c r="X21" i="81"/>
  <c r="X21" i="99"/>
  <c r="X21" i="18"/>
  <c r="X21" i="71"/>
  <c r="X21" i="98"/>
  <c r="X21" i="72"/>
  <c r="X21" i="80"/>
  <c r="X21" i="69"/>
  <c r="U27" i="3"/>
  <c r="U25" i="83"/>
  <c r="U25" i="96" s="1"/>
  <c r="U26" i="145"/>
  <c r="U26" i="144"/>
  <c r="U26" i="142"/>
  <c r="U26" i="143"/>
  <c r="U26" i="75"/>
  <c r="U26" i="99"/>
  <c r="U26" i="141"/>
  <c r="U26" i="81"/>
  <c r="U26" i="72"/>
  <c r="U26" i="18"/>
  <c r="U26" i="71"/>
  <c r="U26" i="98"/>
  <c r="U26" i="80"/>
  <c r="U26" i="69"/>
  <c r="V28" i="3"/>
  <c r="V26" i="83"/>
  <c r="V26" i="96" s="1"/>
  <c r="V27" i="145"/>
  <c r="V27" i="144"/>
  <c r="V27" i="142"/>
  <c r="V27" i="143"/>
  <c r="V27" i="75"/>
  <c r="V27" i="99"/>
  <c r="V27" i="141"/>
  <c r="V27" i="81"/>
  <c r="V27" i="18"/>
  <c r="V27" i="72"/>
  <c r="V27" i="71"/>
  <c r="V27" i="98"/>
  <c r="V27" i="80"/>
  <c r="V27" i="69"/>
  <c r="Z8" i="83"/>
  <c r="Z8" i="96" s="1"/>
  <c r="Z9" i="144"/>
  <c r="Z9" i="143"/>
  <c r="Z9" i="141"/>
  <c r="Z9" i="145"/>
  <c r="Z9" i="99"/>
  <c r="Z9" i="75"/>
  <c r="Z9" i="81"/>
  <c r="Z9" i="142"/>
  <c r="Z9" i="72"/>
  <c r="Z9" i="80"/>
  <c r="Z9" i="18"/>
  <c r="Z9" i="71"/>
  <c r="Z9" i="98"/>
  <c r="Z9" i="69"/>
  <c r="AA12" i="145"/>
  <c r="AA12" i="144"/>
  <c r="AA12" i="142"/>
  <c r="AA11" i="83"/>
  <c r="AA11" i="96" s="1"/>
  <c r="AA12" i="143"/>
  <c r="AA12" i="141"/>
  <c r="AA12" i="75"/>
  <c r="AA12" i="81"/>
  <c r="AA12" i="99"/>
  <c r="AA12" i="72"/>
  <c r="AA12" i="71"/>
  <c r="AA12" i="18"/>
  <c r="AA12" i="98"/>
  <c r="AA12" i="80"/>
  <c r="AA12" i="69"/>
  <c r="R27" i="83"/>
  <c r="R27" i="96" s="1"/>
  <c r="R28" i="145"/>
  <c r="R28" i="144"/>
  <c r="R28" i="142"/>
  <c r="R28" i="143"/>
  <c r="R28" i="141"/>
  <c r="R28" i="75"/>
  <c r="R28" i="99"/>
  <c r="R28" i="81"/>
  <c r="R28" i="71"/>
  <c r="R28" i="72"/>
  <c r="R28" i="18"/>
  <c r="R28" i="98"/>
  <c r="R28" i="80"/>
  <c r="R28" i="69"/>
  <c r="S14" i="83"/>
  <c r="S14" i="96" s="1"/>
  <c r="S15" i="145"/>
  <c r="S15" i="144"/>
  <c r="S15" i="142"/>
  <c r="S15" i="143"/>
  <c r="S15" i="141"/>
  <c r="S15" i="99"/>
  <c r="S15" i="75"/>
  <c r="S15" i="81"/>
  <c r="S15" i="72"/>
  <c r="S15" i="80"/>
  <c r="S15" i="18"/>
  <c r="S15" i="71"/>
  <c r="S15" i="98"/>
  <c r="S15" i="69"/>
  <c r="Y17" i="83"/>
  <c r="Y17" i="96" s="1"/>
  <c r="Y18" i="145"/>
  <c r="Y18" i="144"/>
  <c r="Y18" i="142"/>
  <c r="Y18" i="143"/>
  <c r="Y18" i="141"/>
  <c r="Y18" i="75"/>
  <c r="Y18" i="99"/>
  <c r="Y18" i="81"/>
  <c r="Y18" i="72"/>
  <c r="Y18" i="18"/>
  <c r="Y18" i="98"/>
  <c r="Y18" i="71"/>
  <c r="Y18" i="80"/>
  <c r="Y18" i="69"/>
  <c r="AA22" i="3"/>
  <c r="AA20" i="83"/>
  <c r="AA20" i="96" s="1"/>
  <c r="AA21" i="145"/>
  <c r="AA21" i="144"/>
  <c r="AA21" i="142"/>
  <c r="AA21" i="143"/>
  <c r="AA21" i="141"/>
  <c r="AA21" i="99"/>
  <c r="AA21" i="81"/>
  <c r="AA21" i="75"/>
  <c r="AA21" i="72"/>
  <c r="AA21" i="18"/>
  <c r="AA21" i="71"/>
  <c r="AA21" i="98"/>
  <c r="AA21" i="69"/>
  <c r="AA21" i="80"/>
  <c r="X27" i="3"/>
  <c r="X25" i="83"/>
  <c r="X25" i="96" s="1"/>
  <c r="X26" i="145"/>
  <c r="X26" i="144"/>
  <c r="X26" i="142"/>
  <c r="X26" i="143"/>
  <c r="X26" i="75"/>
  <c r="X26" i="141"/>
  <c r="X26" i="99"/>
  <c r="X26" i="81"/>
  <c r="X26" i="18"/>
  <c r="X26" i="71"/>
  <c r="X26" i="98"/>
  <c r="X26" i="72"/>
  <c r="X26" i="80"/>
  <c r="X26" i="69"/>
  <c r="Y14" i="83"/>
  <c r="Y14" i="96" s="1"/>
  <c r="Y15" i="145"/>
  <c r="Y15" i="144"/>
  <c r="Y15" i="142"/>
  <c r="Y15" i="143"/>
  <c r="Y15" i="141"/>
  <c r="Y15" i="75"/>
  <c r="Y15" i="81"/>
  <c r="Y15" i="72"/>
  <c r="Y15" i="99"/>
  <c r="Y15" i="18"/>
  <c r="Y15" i="71"/>
  <c r="Y15" i="98"/>
  <c r="Y15" i="80"/>
  <c r="Y15" i="69"/>
  <c r="U11" i="83"/>
  <c r="U11" i="96" s="1"/>
  <c r="U12" i="145"/>
  <c r="U12" i="144"/>
  <c r="U12" i="142"/>
  <c r="U12" i="143"/>
  <c r="U12" i="141"/>
  <c r="U12" i="75"/>
  <c r="U12" i="99"/>
  <c r="U12" i="81"/>
  <c r="U12" i="72"/>
  <c r="U12" i="18"/>
  <c r="U12" i="98"/>
  <c r="U12" i="80"/>
  <c r="U12" i="71"/>
  <c r="U12" i="69"/>
  <c r="R17" i="83"/>
  <c r="R17" i="96" s="1"/>
  <c r="R18" i="145"/>
  <c r="R18" i="144"/>
  <c r="R18" i="142"/>
  <c r="R18" i="143"/>
  <c r="R18" i="141"/>
  <c r="R18" i="75"/>
  <c r="R18" i="99"/>
  <c r="R18" i="81"/>
  <c r="R18" i="71"/>
  <c r="R18" i="72"/>
  <c r="R18" i="18"/>
  <c r="R18" i="98"/>
  <c r="R18" i="80"/>
  <c r="R18" i="69"/>
  <c r="S28" i="3"/>
  <c r="S26" i="83"/>
  <c r="S26" i="96" s="1"/>
  <c r="S27" i="145"/>
  <c r="S27" i="144"/>
  <c r="S27" i="142"/>
  <c r="S27" i="143"/>
  <c r="S27" i="141"/>
  <c r="S27" i="75"/>
  <c r="S27" i="99"/>
  <c r="S27" i="81"/>
  <c r="S27" i="18"/>
  <c r="S27" i="72"/>
  <c r="S27" i="71"/>
  <c r="S27" i="98"/>
  <c r="S27" i="80"/>
  <c r="S27" i="69"/>
  <c r="V8" i="83"/>
  <c r="V8" i="96" s="1"/>
  <c r="V9" i="144"/>
  <c r="V9" i="145"/>
  <c r="V9" i="143"/>
  <c r="V9" i="141"/>
  <c r="V9" i="99"/>
  <c r="V9" i="142"/>
  <c r="V9" i="75"/>
  <c r="V9" i="81"/>
  <c r="V9" i="72"/>
  <c r="V9" i="80"/>
  <c r="V9" i="18"/>
  <c r="V9" i="71"/>
  <c r="V9" i="98"/>
  <c r="V9" i="69"/>
  <c r="Y23" i="3"/>
  <c r="Y21" i="83"/>
  <c r="Y21" i="96" s="1"/>
  <c r="Y22" i="143"/>
  <c r="Y22" i="145"/>
  <c r="Y22" i="141"/>
  <c r="Y22" i="142"/>
  <c r="Y22" i="99"/>
  <c r="Y22" i="81"/>
  <c r="Y22" i="144"/>
  <c r="Y22" i="75"/>
  <c r="Y22" i="72"/>
  <c r="Y22" i="71"/>
  <c r="Y22" i="98"/>
  <c r="Y22" i="18"/>
  <c r="Y22" i="80"/>
  <c r="Y22" i="69"/>
  <c r="Y11" i="83"/>
  <c r="Y11" i="96" s="1"/>
  <c r="Y12" i="145"/>
  <c r="Y12" i="144"/>
  <c r="Y12" i="142"/>
  <c r="Y12" i="143"/>
  <c r="Y12" i="141"/>
  <c r="Y12" i="75"/>
  <c r="Y12" i="99"/>
  <c r="Y12" i="81"/>
  <c r="Y12" i="72"/>
  <c r="Y12" i="18"/>
  <c r="Y12" i="98"/>
  <c r="Y12" i="80"/>
  <c r="Y12" i="71"/>
  <c r="Y12" i="69"/>
  <c r="V17" i="83"/>
  <c r="V17" i="96" s="1"/>
  <c r="V18" i="145"/>
  <c r="V18" i="142"/>
  <c r="V18" i="144"/>
  <c r="V18" i="143"/>
  <c r="V18" i="141"/>
  <c r="V18" i="75"/>
  <c r="V18" i="99"/>
  <c r="V18" i="81"/>
  <c r="V18" i="71"/>
  <c r="V18" i="72"/>
  <c r="V18" i="18"/>
  <c r="V18" i="98"/>
  <c r="V18" i="80"/>
  <c r="V18" i="69"/>
  <c r="T27" i="3"/>
  <c r="T25" i="83"/>
  <c r="T25" i="96" s="1"/>
  <c r="T26" i="145"/>
  <c r="T26" i="144"/>
  <c r="T26" i="142"/>
  <c r="T26" i="143"/>
  <c r="T26" i="75"/>
  <c r="T26" i="141"/>
  <c r="T26" i="99"/>
  <c r="T26" i="81"/>
  <c r="T26" i="18"/>
  <c r="T26" i="71"/>
  <c r="T26" i="98"/>
  <c r="T26" i="72"/>
  <c r="T26" i="80"/>
  <c r="T26" i="69"/>
  <c r="AA8" i="83"/>
  <c r="AA8" i="96" s="1"/>
  <c r="AA9" i="145"/>
  <c r="AA9" i="144"/>
  <c r="AA9" i="142"/>
  <c r="AA9" i="143"/>
  <c r="AA9" i="141"/>
  <c r="AA9" i="99"/>
  <c r="AA9" i="81"/>
  <c r="AA9" i="75"/>
  <c r="AA9" i="72"/>
  <c r="AA9" i="80"/>
  <c r="AA9" i="18"/>
  <c r="AA9" i="71"/>
  <c r="AA9" i="98"/>
  <c r="AA9" i="69"/>
  <c r="T11" i="83"/>
  <c r="T11" i="96" s="1"/>
  <c r="T12" i="144"/>
  <c r="T12" i="143"/>
  <c r="T12" i="141"/>
  <c r="T12" i="145"/>
  <c r="T12" i="142"/>
  <c r="T12" i="75"/>
  <c r="T12" i="99"/>
  <c r="T12" i="81"/>
  <c r="T12" i="72"/>
  <c r="T12" i="18"/>
  <c r="T12" i="98"/>
  <c r="T12" i="80"/>
  <c r="T12" i="71"/>
  <c r="T12" i="69"/>
  <c r="V22" i="3"/>
  <c r="V20" i="83"/>
  <c r="V20" i="96" s="1"/>
  <c r="V21" i="145"/>
  <c r="V21" i="143"/>
  <c r="V21" i="141"/>
  <c r="V21" i="99"/>
  <c r="V21" i="144"/>
  <c r="V21" i="142"/>
  <c r="V21" i="75"/>
  <c r="V21" i="81"/>
  <c r="V21" i="72"/>
  <c r="V21" i="18"/>
  <c r="V21" i="71"/>
  <c r="V21" i="98"/>
  <c r="V21" i="69"/>
  <c r="V21" i="80"/>
  <c r="U8" i="83"/>
  <c r="U8" i="96" s="1"/>
  <c r="U9" i="145"/>
  <c r="U9" i="144"/>
  <c r="U9" i="142"/>
  <c r="U9" i="75"/>
  <c r="U9" i="81"/>
  <c r="U9" i="143"/>
  <c r="U9" i="141"/>
  <c r="U9" i="72"/>
  <c r="U9" i="99"/>
  <c r="U9" i="18"/>
  <c r="U9" i="71"/>
  <c r="U9" i="98"/>
  <c r="U9" i="80"/>
  <c r="U9" i="69"/>
  <c r="U14" i="83"/>
  <c r="U14" i="96" s="1"/>
  <c r="U15" i="145"/>
  <c r="U15" i="142"/>
  <c r="U15" i="143"/>
  <c r="U15" i="141"/>
  <c r="U15" i="75"/>
  <c r="U15" i="81"/>
  <c r="U15" i="144"/>
  <c r="U15" i="99"/>
  <c r="U15" i="72"/>
  <c r="U15" i="18"/>
  <c r="U15" i="71"/>
  <c r="U15" i="98"/>
  <c r="U15" i="80"/>
  <c r="U15" i="69"/>
  <c r="X14" i="83"/>
  <c r="X14" i="96" s="1"/>
  <c r="X15" i="145"/>
  <c r="X15" i="144"/>
  <c r="X15" i="142"/>
  <c r="X15" i="143"/>
  <c r="X15" i="141"/>
  <c r="X15" i="75"/>
  <c r="X15" i="81"/>
  <c r="X15" i="99"/>
  <c r="X15" i="72"/>
  <c r="X15" i="18"/>
  <c r="X15" i="71"/>
  <c r="X15" i="98"/>
  <c r="X15" i="80"/>
  <c r="X15" i="69"/>
  <c r="W17" i="83"/>
  <c r="W17" i="96" s="1"/>
  <c r="W18" i="145"/>
  <c r="W18" i="142"/>
  <c r="W18" i="141"/>
  <c r="W18" i="144"/>
  <c r="W18" i="99"/>
  <c r="W18" i="81"/>
  <c r="W18" i="143"/>
  <c r="W18" i="75"/>
  <c r="W18" i="71"/>
  <c r="W18" i="72"/>
  <c r="W18" i="18"/>
  <c r="W18" i="98"/>
  <c r="W18" i="80"/>
  <c r="W18" i="69"/>
  <c r="T22" i="3"/>
  <c r="T20" i="83"/>
  <c r="T20" i="96" s="1"/>
  <c r="T21" i="145"/>
  <c r="T21" i="144"/>
  <c r="T21" i="142"/>
  <c r="T21" i="143"/>
  <c r="T21" i="141"/>
  <c r="T21" i="75"/>
  <c r="T21" i="81"/>
  <c r="T21" i="99"/>
  <c r="T21" i="18"/>
  <c r="T21" i="71"/>
  <c r="T21" i="98"/>
  <c r="T21" i="72"/>
  <c r="T21" i="80"/>
  <c r="T21" i="69"/>
  <c r="U23" i="3"/>
  <c r="U21" i="83"/>
  <c r="U21" i="96" s="1"/>
  <c r="U22" i="143"/>
  <c r="U22" i="145"/>
  <c r="U22" i="141"/>
  <c r="U22" i="99"/>
  <c r="U22" i="81"/>
  <c r="U22" i="144"/>
  <c r="U22" i="75"/>
  <c r="U22" i="142"/>
  <c r="U22" i="72"/>
  <c r="U22" i="71"/>
  <c r="U22" i="98"/>
  <c r="U22" i="18"/>
  <c r="U22" i="80"/>
  <c r="U22" i="69"/>
  <c r="Y27" i="3"/>
  <c r="Y25" i="83"/>
  <c r="Y25" i="96" s="1"/>
  <c r="Y26" i="145"/>
  <c r="Y26" i="144"/>
  <c r="Y26" i="142"/>
  <c r="Y26" i="143"/>
  <c r="Y26" i="75"/>
  <c r="Y26" i="99"/>
  <c r="Y26" i="81"/>
  <c r="Y26" i="141"/>
  <c r="Y26" i="72"/>
  <c r="Y26" i="18"/>
  <c r="Y26" i="71"/>
  <c r="Y26" i="98"/>
  <c r="Y26" i="80"/>
  <c r="Y26" i="69"/>
  <c r="R8" i="83"/>
  <c r="R8" i="96" s="1"/>
  <c r="R9" i="144"/>
  <c r="R9" i="143"/>
  <c r="R9" i="141"/>
  <c r="R9" i="145"/>
  <c r="R9" i="99"/>
  <c r="R9" i="142"/>
  <c r="R9" i="75"/>
  <c r="R9" i="81"/>
  <c r="R9" i="72"/>
  <c r="R9" i="80"/>
  <c r="R9" i="18"/>
  <c r="R9" i="71"/>
  <c r="R9" i="98"/>
  <c r="R9" i="69"/>
  <c r="W26" i="83"/>
  <c r="W26" i="96" s="1"/>
  <c r="W27" i="145"/>
  <c r="W27" i="144"/>
  <c r="W27" i="142"/>
  <c r="W27" i="143"/>
  <c r="W27" i="141"/>
  <c r="W27" i="75"/>
  <c r="W27" i="99"/>
  <c r="W27" i="81"/>
  <c r="W27" i="18"/>
  <c r="W27" i="72"/>
  <c r="W27" i="71"/>
  <c r="W27" i="98"/>
  <c r="W27" i="80"/>
  <c r="W27" i="69"/>
  <c r="W28" i="3"/>
  <c r="D10" i="76"/>
  <c r="D10" i="73"/>
  <c r="D10" i="67"/>
  <c r="D11" i="85"/>
  <c r="D10" i="102"/>
  <c r="B10" i="76"/>
  <c r="B10" i="73"/>
  <c r="B10" i="67"/>
  <c r="B10" i="102"/>
  <c r="B11" i="85"/>
  <c r="B13" i="76"/>
  <c r="B13" i="73"/>
  <c r="B13" i="102"/>
  <c r="B14" i="85"/>
  <c r="B13" i="67"/>
  <c r="C10" i="102"/>
  <c r="C10" i="76"/>
  <c r="C11" i="85"/>
  <c r="C10" i="73"/>
  <c r="C10" i="67"/>
  <c r="C13" i="102"/>
  <c r="C13" i="73"/>
  <c r="C14" i="85"/>
  <c r="C13" i="76"/>
  <c r="C13" i="67"/>
  <c r="E10" i="102"/>
  <c r="E10" i="73"/>
  <c r="E10" i="67"/>
  <c r="E11" i="85"/>
  <c r="E10" i="76"/>
  <c r="E13" i="102"/>
  <c r="E14" i="85"/>
  <c r="E13" i="76"/>
  <c r="E13" i="67"/>
  <c r="E13" i="73"/>
  <c r="AE23" i="3" l="1"/>
  <c r="AE22" i="99"/>
  <c r="AE22" i="81"/>
  <c r="AE22" i="143"/>
  <c r="F22" i="69"/>
  <c r="F22" i="18"/>
  <c r="F22" i="75"/>
  <c r="F22" i="145"/>
  <c r="Q27" i="98"/>
  <c r="Q27" i="72"/>
  <c r="Q27" i="141"/>
  <c r="Q26" i="83"/>
  <c r="Q26" i="96" s="1"/>
  <c r="AE22" i="69"/>
  <c r="AE22" i="71"/>
  <c r="AE22" i="141"/>
  <c r="AE22" i="144"/>
  <c r="F22" i="80"/>
  <c r="F22" i="72"/>
  <c r="F22" i="141"/>
  <c r="F22" i="144"/>
  <c r="Q27" i="71"/>
  <c r="Q27" i="142"/>
  <c r="Q27" i="143"/>
  <c r="Q28" i="3"/>
  <c r="Q28" i="142" s="1"/>
  <c r="AE22" i="80"/>
  <c r="AE22" i="72"/>
  <c r="AE22" i="75"/>
  <c r="F22" i="98"/>
  <c r="F22" i="81"/>
  <c r="F22" i="143"/>
  <c r="Q27" i="69"/>
  <c r="Q27" i="18"/>
  <c r="Q27" i="75"/>
  <c r="BF28" i="98"/>
  <c r="BF28" i="81"/>
  <c r="BF28" i="141"/>
  <c r="BF28" i="145"/>
  <c r="BF28" i="69"/>
  <c r="BF28" i="72"/>
  <c r="BF28" i="142"/>
  <c r="BF27" i="83"/>
  <c r="BF27" i="96" s="1"/>
  <c r="BF28" i="71"/>
  <c r="BF28" i="99"/>
  <c r="DG21" i="83"/>
  <c r="DG21" i="96" s="1"/>
  <c r="DG22" i="142"/>
  <c r="DG22" i="81"/>
  <c r="DG22" i="98"/>
  <c r="DG22" i="145"/>
  <c r="DG22" i="75"/>
  <c r="DG22" i="18"/>
  <c r="DG22" i="69"/>
  <c r="DG22" i="144"/>
  <c r="DG22" i="141"/>
  <c r="DG22" i="72"/>
  <c r="DG22" i="80"/>
  <c r="DG23" i="3"/>
  <c r="DG22" i="143"/>
  <c r="DG22" i="99"/>
  <c r="DG22" i="71"/>
  <c r="CA22" i="83"/>
  <c r="CA22" i="96" s="1"/>
  <c r="CA23" i="145"/>
  <c r="CA23" i="144"/>
  <c r="CA23" i="143"/>
  <c r="CA23" i="142"/>
  <c r="CA23" i="141"/>
  <c r="CA23" i="75"/>
  <c r="CA23" i="18"/>
  <c r="CA23" i="99"/>
  <c r="CA23" i="81"/>
  <c r="CA23" i="72"/>
  <c r="CA23" i="71"/>
  <c r="CA23" i="80"/>
  <c r="CA23" i="69"/>
  <c r="CA23" i="98"/>
  <c r="DD27" i="83"/>
  <c r="DD27" i="96" s="1"/>
  <c r="DD28" i="145"/>
  <c r="DD28" i="144"/>
  <c r="DD28" i="143"/>
  <c r="DD28" i="142"/>
  <c r="DD28" i="141"/>
  <c r="DD28" i="75"/>
  <c r="DD28" i="99"/>
  <c r="DD28" i="81"/>
  <c r="DD28" i="72"/>
  <c r="DD28" i="18"/>
  <c r="DD28" i="71"/>
  <c r="DD28" i="98"/>
  <c r="DD28" i="80"/>
  <c r="DD28" i="69"/>
  <c r="H28" i="3"/>
  <c r="H26" i="83"/>
  <c r="H26" i="96" s="1"/>
  <c r="H27" i="145"/>
  <c r="H27" i="144"/>
  <c r="H27" i="143"/>
  <c r="H27" i="141"/>
  <c r="H27" i="142"/>
  <c r="H27" i="75"/>
  <c r="H27" i="72"/>
  <c r="H27" i="81"/>
  <c r="H27" i="99"/>
  <c r="H27" i="18"/>
  <c r="H27" i="71"/>
  <c r="H27" i="98"/>
  <c r="H27" i="80"/>
  <c r="H27" i="69"/>
  <c r="E23" i="3"/>
  <c r="E21" i="83"/>
  <c r="E21" i="96" s="1"/>
  <c r="E22" i="145"/>
  <c r="E22" i="144"/>
  <c r="E22" i="143"/>
  <c r="E22" i="141"/>
  <c r="E22" i="75"/>
  <c r="E22" i="99"/>
  <c r="E22" i="142"/>
  <c r="E22" i="81"/>
  <c r="E22" i="72"/>
  <c r="E22" i="18"/>
  <c r="E22" i="71"/>
  <c r="E22" i="98"/>
  <c r="E22" i="80"/>
  <c r="E22" i="69"/>
  <c r="BB27" i="83"/>
  <c r="BB27" i="96" s="1"/>
  <c r="BB28" i="145"/>
  <c r="BB28" i="144"/>
  <c r="BB28" i="143"/>
  <c r="BB28" i="142"/>
  <c r="BB28" i="141"/>
  <c r="BB28" i="75"/>
  <c r="BB28" i="99"/>
  <c r="BB28" i="72"/>
  <c r="BB28" i="81"/>
  <c r="BB28" i="18"/>
  <c r="BB28" i="71"/>
  <c r="BB28" i="69"/>
  <c r="BB28" i="98"/>
  <c r="BB28" i="80"/>
  <c r="CW22" i="83"/>
  <c r="CW22" i="96" s="1"/>
  <c r="CW23" i="144"/>
  <c r="CW23" i="145"/>
  <c r="CW23" i="142"/>
  <c r="CW23" i="143"/>
  <c r="CW23" i="75"/>
  <c r="CW23" i="81"/>
  <c r="CW23" i="141"/>
  <c r="CW23" i="99"/>
  <c r="CW23" i="72"/>
  <c r="CW23" i="18"/>
  <c r="CW23" i="71"/>
  <c r="CW23" i="98"/>
  <c r="CW23" i="80"/>
  <c r="CW23" i="69"/>
  <c r="CI28" i="3"/>
  <c r="CI26" i="83"/>
  <c r="CI26" i="96" s="1"/>
  <c r="CI27" i="145"/>
  <c r="CI27" i="144"/>
  <c r="CI27" i="143"/>
  <c r="CI27" i="142"/>
  <c r="CI27" i="141"/>
  <c r="CI27" i="75"/>
  <c r="CI27" i="99"/>
  <c r="CI27" i="81"/>
  <c r="CI27" i="18"/>
  <c r="CI27" i="72"/>
  <c r="CI27" i="71"/>
  <c r="CI27" i="80"/>
  <c r="CI27" i="98"/>
  <c r="CI27" i="69"/>
  <c r="BG28" i="3"/>
  <c r="BG26" i="83"/>
  <c r="BG26" i="96" s="1"/>
  <c r="BG27" i="145"/>
  <c r="BG27" i="144"/>
  <c r="BG27" i="143"/>
  <c r="BG27" i="141"/>
  <c r="BG27" i="142"/>
  <c r="BG27" i="75"/>
  <c r="BG27" i="99"/>
  <c r="BG27" i="81"/>
  <c r="BG27" i="72"/>
  <c r="BG27" i="18"/>
  <c r="BG27" i="71"/>
  <c r="BG27" i="80"/>
  <c r="BG27" i="98"/>
  <c r="BG27" i="69"/>
  <c r="AI28" i="3"/>
  <c r="AI27" i="145"/>
  <c r="AI26" i="83"/>
  <c r="AI26" i="96" s="1"/>
  <c r="AI27" i="144"/>
  <c r="AI27" i="143"/>
  <c r="AI27" i="141"/>
  <c r="AI27" i="142"/>
  <c r="AI27" i="75"/>
  <c r="AI27" i="99"/>
  <c r="AI27" i="81"/>
  <c r="AI27" i="72"/>
  <c r="AI27" i="18"/>
  <c r="AI27" i="71"/>
  <c r="AI27" i="80"/>
  <c r="AI27" i="98"/>
  <c r="AI27" i="69"/>
  <c r="CU21" i="83"/>
  <c r="CU21" i="96" s="1"/>
  <c r="CU22" i="145"/>
  <c r="CU22" i="144"/>
  <c r="CU22" i="143"/>
  <c r="CU22" i="142"/>
  <c r="CU22" i="75"/>
  <c r="CU22" i="141"/>
  <c r="CU22" i="99"/>
  <c r="CU22" i="81"/>
  <c r="CU22" i="18"/>
  <c r="CU22" i="72"/>
  <c r="CU22" i="71"/>
  <c r="CU22" i="98"/>
  <c r="CU22" i="80"/>
  <c r="CU22" i="69"/>
  <c r="CU23" i="3"/>
  <c r="G28" i="3"/>
  <c r="G26" i="83"/>
  <c r="G26" i="96" s="1"/>
  <c r="G27" i="145"/>
  <c r="G27" i="144"/>
  <c r="G27" i="143"/>
  <c r="G27" i="141"/>
  <c r="G27" i="142"/>
  <c r="G27" i="75"/>
  <c r="G27" i="99"/>
  <c r="G27" i="81"/>
  <c r="G27" i="72"/>
  <c r="G27" i="18"/>
  <c r="G27" i="71"/>
  <c r="G27" i="98"/>
  <c r="G27" i="80"/>
  <c r="G27" i="69"/>
  <c r="D22" i="83"/>
  <c r="D22" i="96" s="1"/>
  <c r="D23" i="145"/>
  <c r="D23" i="144"/>
  <c r="D23" i="143"/>
  <c r="D23" i="141"/>
  <c r="D23" i="75"/>
  <c r="D23" i="99"/>
  <c r="D23" i="81"/>
  <c r="D23" i="142"/>
  <c r="D23" i="72"/>
  <c r="D23" i="18"/>
  <c r="D23" i="71"/>
  <c r="D23" i="98"/>
  <c r="D23" i="69"/>
  <c r="D23" i="80"/>
  <c r="DG28" i="3"/>
  <c r="DG26" i="83"/>
  <c r="DG26" i="96" s="1"/>
  <c r="DG27" i="145"/>
  <c r="DG27" i="144"/>
  <c r="DG27" i="143"/>
  <c r="DG27" i="142"/>
  <c r="DG27" i="141"/>
  <c r="DG27" i="75"/>
  <c r="DG27" i="99"/>
  <c r="DG27" i="81"/>
  <c r="DG27" i="18"/>
  <c r="DG27" i="72"/>
  <c r="DG27" i="71"/>
  <c r="DG27" i="98"/>
  <c r="DG27" i="80"/>
  <c r="DG27" i="69"/>
  <c r="DF23" i="3"/>
  <c r="DF21" i="83"/>
  <c r="DF21" i="96" s="1"/>
  <c r="DF22" i="144"/>
  <c r="DF22" i="145"/>
  <c r="DF22" i="142"/>
  <c r="DF22" i="143"/>
  <c r="DF22" i="141"/>
  <c r="DF22" i="75"/>
  <c r="DF22" i="99"/>
  <c r="DF22" i="81"/>
  <c r="DF22" i="18"/>
  <c r="DF22" i="72"/>
  <c r="DF22" i="71"/>
  <c r="DF22" i="98"/>
  <c r="DF22" i="69"/>
  <c r="DF22" i="80"/>
  <c r="CD27" i="83"/>
  <c r="CD27" i="96" s="1"/>
  <c r="CD28" i="145"/>
  <c r="CD28" i="144"/>
  <c r="CD28" i="143"/>
  <c r="CD28" i="142"/>
  <c r="CD28" i="141"/>
  <c r="CD28" i="75"/>
  <c r="CD28" i="99"/>
  <c r="CD28" i="18"/>
  <c r="CD28" i="72"/>
  <c r="CD28" i="81"/>
  <c r="CD28" i="71"/>
  <c r="CD28" i="98"/>
  <c r="CD28" i="80"/>
  <c r="CD28" i="69"/>
  <c r="CK22" i="83"/>
  <c r="CK22" i="96" s="1"/>
  <c r="CK23" i="144"/>
  <c r="CK23" i="145"/>
  <c r="CK23" i="142"/>
  <c r="CK23" i="75"/>
  <c r="CK23" i="143"/>
  <c r="CK23" i="99"/>
  <c r="CK23" i="81"/>
  <c r="CK23" i="141"/>
  <c r="CK23" i="72"/>
  <c r="CK23" i="18"/>
  <c r="CK23" i="71"/>
  <c r="CK23" i="98"/>
  <c r="CK23" i="80"/>
  <c r="CK23" i="69"/>
  <c r="AO22" i="83"/>
  <c r="AO22" i="96" s="1"/>
  <c r="AO23" i="144"/>
  <c r="AO23" i="145"/>
  <c r="AO23" i="142"/>
  <c r="AO23" i="141"/>
  <c r="AO23" i="75"/>
  <c r="AO23" i="143"/>
  <c r="AO23" i="99"/>
  <c r="AO23" i="81"/>
  <c r="AO23" i="72"/>
  <c r="AO23" i="18"/>
  <c r="AO23" i="71"/>
  <c r="AO23" i="98"/>
  <c r="AO23" i="80"/>
  <c r="AO23" i="69"/>
  <c r="CP23" i="3"/>
  <c r="CP21" i="83"/>
  <c r="CP21" i="96" s="1"/>
  <c r="CP22" i="144"/>
  <c r="CP22" i="142"/>
  <c r="CP22" i="145"/>
  <c r="CP22" i="143"/>
  <c r="CP22" i="141"/>
  <c r="CP22" i="75"/>
  <c r="CP22" i="99"/>
  <c r="CP22" i="81"/>
  <c r="CP22" i="18"/>
  <c r="CP22" i="72"/>
  <c r="CP22" i="71"/>
  <c r="CP22" i="98"/>
  <c r="CP22" i="69"/>
  <c r="CP22" i="80"/>
  <c r="CH23" i="3"/>
  <c r="CH21" i="83"/>
  <c r="CH21" i="96" s="1"/>
  <c r="CH22" i="144"/>
  <c r="CH22" i="145"/>
  <c r="CH22" i="142"/>
  <c r="CH22" i="141"/>
  <c r="CH22" i="143"/>
  <c r="CH22" i="75"/>
  <c r="CH22" i="99"/>
  <c r="CH22" i="81"/>
  <c r="CH22" i="18"/>
  <c r="CH22" i="72"/>
  <c r="CH22" i="71"/>
  <c r="CH22" i="98"/>
  <c r="CH22" i="69"/>
  <c r="CH22" i="80"/>
  <c r="BN23" i="3"/>
  <c r="BN21" i="83"/>
  <c r="BN21" i="96" s="1"/>
  <c r="BN22" i="145"/>
  <c r="BN22" i="144"/>
  <c r="BN22" i="142"/>
  <c r="BN22" i="143"/>
  <c r="BN22" i="141"/>
  <c r="BN22" i="99"/>
  <c r="BN22" i="81"/>
  <c r="BN22" i="18"/>
  <c r="BN22" i="75"/>
  <c r="BN22" i="72"/>
  <c r="BN22" i="71"/>
  <c r="BN22" i="98"/>
  <c r="BN22" i="80"/>
  <c r="BN22" i="69"/>
  <c r="AT23" i="3"/>
  <c r="AT21" i="83"/>
  <c r="AT21" i="96" s="1"/>
  <c r="AT22" i="144"/>
  <c r="AT22" i="145"/>
  <c r="AT22" i="143"/>
  <c r="AT22" i="142"/>
  <c r="AT22" i="75"/>
  <c r="AT22" i="99"/>
  <c r="AT22" i="81"/>
  <c r="AT22" i="72"/>
  <c r="AT22" i="141"/>
  <c r="AT22" i="18"/>
  <c r="AT22" i="71"/>
  <c r="AT22" i="98"/>
  <c r="AT22" i="80"/>
  <c r="AT22" i="69"/>
  <c r="K28" i="3"/>
  <c r="K26" i="83"/>
  <c r="K26" i="96" s="1"/>
  <c r="K27" i="145"/>
  <c r="K27" i="144"/>
  <c r="K27" i="143"/>
  <c r="K27" i="141"/>
  <c r="K27" i="142"/>
  <c r="K27" i="75"/>
  <c r="K27" i="99"/>
  <c r="K27" i="81"/>
  <c r="K27" i="72"/>
  <c r="K27" i="18"/>
  <c r="K27" i="71"/>
  <c r="K27" i="80"/>
  <c r="K27" i="98"/>
  <c r="K27" i="69"/>
  <c r="K23" i="3"/>
  <c r="K21" i="83"/>
  <c r="K21" i="96" s="1"/>
  <c r="K22" i="145"/>
  <c r="K22" i="144"/>
  <c r="K22" i="143"/>
  <c r="K22" i="141"/>
  <c r="K22" i="142"/>
  <c r="K22" i="75"/>
  <c r="K22" i="99"/>
  <c r="K22" i="81"/>
  <c r="K22" i="18"/>
  <c r="K22" i="72"/>
  <c r="K22" i="71"/>
  <c r="K22" i="80"/>
  <c r="K22" i="98"/>
  <c r="K22" i="69"/>
  <c r="AW27" i="83"/>
  <c r="AW27" i="96" s="1"/>
  <c r="AW28" i="145"/>
  <c r="AW28" i="144"/>
  <c r="AW28" i="142"/>
  <c r="AW28" i="141"/>
  <c r="AW28" i="143"/>
  <c r="AW28" i="75"/>
  <c r="AW28" i="99"/>
  <c r="AW28" i="72"/>
  <c r="AW28" i="81"/>
  <c r="AW28" i="18"/>
  <c r="AW28" i="71"/>
  <c r="AW28" i="98"/>
  <c r="AW28" i="80"/>
  <c r="AW28" i="69"/>
  <c r="CF26" i="83"/>
  <c r="CF26" i="96" s="1"/>
  <c r="CF27" i="145"/>
  <c r="CF27" i="144"/>
  <c r="CF27" i="143"/>
  <c r="CF27" i="141"/>
  <c r="CF27" i="142"/>
  <c r="CF27" i="75"/>
  <c r="CF27" i="72"/>
  <c r="CF27" i="99"/>
  <c r="CF27" i="81"/>
  <c r="CF27" i="18"/>
  <c r="CF27" i="71"/>
  <c r="CF27" i="98"/>
  <c r="CF27" i="80"/>
  <c r="CF28" i="3"/>
  <c r="CF27" i="69"/>
  <c r="BP26" i="83"/>
  <c r="BP26" i="96" s="1"/>
  <c r="BP27" i="145"/>
  <c r="BP27" i="144"/>
  <c r="BP27" i="143"/>
  <c r="BP27" i="141"/>
  <c r="BP27" i="142"/>
  <c r="BP27" i="75"/>
  <c r="BP27" i="72"/>
  <c r="BP27" i="99"/>
  <c r="BP27" i="81"/>
  <c r="BP27" i="18"/>
  <c r="BP27" i="71"/>
  <c r="BP27" i="98"/>
  <c r="BP27" i="80"/>
  <c r="BP27" i="69"/>
  <c r="BP28" i="3"/>
  <c r="AZ28" i="3"/>
  <c r="AZ26" i="83"/>
  <c r="AZ26" i="96" s="1"/>
  <c r="AZ27" i="145"/>
  <c r="AZ27" i="144"/>
  <c r="AZ27" i="143"/>
  <c r="AZ27" i="141"/>
  <c r="AZ27" i="142"/>
  <c r="AZ27" i="75"/>
  <c r="AZ27" i="72"/>
  <c r="AZ27" i="99"/>
  <c r="AZ27" i="81"/>
  <c r="AZ27" i="18"/>
  <c r="AZ27" i="71"/>
  <c r="AZ27" i="98"/>
  <c r="AZ27" i="80"/>
  <c r="AZ27" i="69"/>
  <c r="AJ26" i="83"/>
  <c r="AJ26" i="96" s="1"/>
  <c r="AJ27" i="145"/>
  <c r="AJ27" i="144"/>
  <c r="AJ27" i="143"/>
  <c r="AJ27" i="141"/>
  <c r="AJ27" i="142"/>
  <c r="AJ27" i="75"/>
  <c r="AJ27" i="72"/>
  <c r="AJ27" i="99"/>
  <c r="AJ27" i="81"/>
  <c r="AJ27" i="18"/>
  <c r="AJ27" i="71"/>
  <c r="AJ27" i="98"/>
  <c r="AJ27" i="80"/>
  <c r="AJ27" i="69"/>
  <c r="AJ28" i="3"/>
  <c r="CO22" i="83"/>
  <c r="CO22" i="96" s="1"/>
  <c r="CO23" i="145"/>
  <c r="CO23" i="144"/>
  <c r="CO23" i="142"/>
  <c r="CO23" i="75"/>
  <c r="CO23" i="143"/>
  <c r="CO23" i="141"/>
  <c r="CO23" i="99"/>
  <c r="CO23" i="81"/>
  <c r="CO23" i="72"/>
  <c r="CO23" i="18"/>
  <c r="CO23" i="71"/>
  <c r="CO23" i="98"/>
  <c r="CO23" i="80"/>
  <c r="CO23" i="69"/>
  <c r="BB22" i="83"/>
  <c r="BB22" i="96" s="1"/>
  <c r="BB23" i="145"/>
  <c r="BB23" i="144"/>
  <c r="BB23" i="143"/>
  <c r="BB23" i="142"/>
  <c r="BB23" i="141"/>
  <c r="BB23" i="75"/>
  <c r="BB23" i="99"/>
  <c r="BB23" i="81"/>
  <c r="BB23" i="72"/>
  <c r="BB23" i="18"/>
  <c r="BB23" i="71"/>
  <c r="BB23" i="69"/>
  <c r="BB23" i="98"/>
  <c r="BB23" i="80"/>
  <c r="CF23" i="3"/>
  <c r="CF21" i="83"/>
  <c r="CF21" i="96" s="1"/>
  <c r="CF22" i="145"/>
  <c r="CF22" i="144"/>
  <c r="CF22" i="143"/>
  <c r="CF22" i="141"/>
  <c r="CF22" i="142"/>
  <c r="CF22" i="75"/>
  <c r="CF22" i="81"/>
  <c r="CF22" i="72"/>
  <c r="CF22" i="99"/>
  <c r="CF22" i="18"/>
  <c r="CF22" i="71"/>
  <c r="CF22" i="98"/>
  <c r="CF22" i="80"/>
  <c r="CF22" i="69"/>
  <c r="BP23" i="3"/>
  <c r="BP21" i="83"/>
  <c r="BP21" i="96" s="1"/>
  <c r="BP22" i="145"/>
  <c r="BP22" i="144"/>
  <c r="BP22" i="143"/>
  <c r="BP22" i="141"/>
  <c r="BP22" i="142"/>
  <c r="BP22" i="75"/>
  <c r="BP22" i="81"/>
  <c r="BP22" i="72"/>
  <c r="BP22" i="99"/>
  <c r="BP22" i="18"/>
  <c r="BP22" i="71"/>
  <c r="BP22" i="98"/>
  <c r="BP22" i="80"/>
  <c r="BP22" i="69"/>
  <c r="AZ23" i="3"/>
  <c r="AZ21" i="83"/>
  <c r="AZ21" i="96" s="1"/>
  <c r="AZ22" i="145"/>
  <c r="AZ22" i="144"/>
  <c r="AZ22" i="143"/>
  <c r="AZ22" i="141"/>
  <c r="AZ22" i="142"/>
  <c r="AZ22" i="75"/>
  <c r="AZ22" i="81"/>
  <c r="AZ22" i="72"/>
  <c r="AZ22" i="99"/>
  <c r="AZ22" i="18"/>
  <c r="AZ22" i="71"/>
  <c r="AZ22" i="98"/>
  <c r="AZ22" i="80"/>
  <c r="AZ22" i="69"/>
  <c r="AJ23" i="3"/>
  <c r="AJ21" i="83"/>
  <c r="AJ21" i="96" s="1"/>
  <c r="AJ22" i="145"/>
  <c r="AJ22" i="144"/>
  <c r="AJ22" i="143"/>
  <c r="AJ22" i="141"/>
  <c r="AJ22" i="142"/>
  <c r="AJ22" i="75"/>
  <c r="AJ22" i="81"/>
  <c r="AJ22" i="72"/>
  <c r="AJ22" i="99"/>
  <c r="AJ22" i="18"/>
  <c r="AJ22" i="71"/>
  <c r="AJ22" i="98"/>
  <c r="AJ22" i="80"/>
  <c r="AJ22" i="69"/>
  <c r="BS23" i="3"/>
  <c r="BS21" i="83"/>
  <c r="BS21" i="96" s="1"/>
  <c r="BS22" i="145"/>
  <c r="BS22" i="144"/>
  <c r="BS22" i="143"/>
  <c r="BS22" i="141"/>
  <c r="BS22" i="142"/>
  <c r="BS22" i="75"/>
  <c r="BS22" i="99"/>
  <c r="BS22" i="18"/>
  <c r="BS22" i="81"/>
  <c r="BS22" i="72"/>
  <c r="BS22" i="71"/>
  <c r="BS22" i="80"/>
  <c r="BS22" i="98"/>
  <c r="BS22" i="69"/>
  <c r="AM27" i="83"/>
  <c r="AM27" i="96" s="1"/>
  <c r="AM28" i="145"/>
  <c r="AM28" i="144"/>
  <c r="AM28" i="143"/>
  <c r="AM28" i="142"/>
  <c r="AM28" i="141"/>
  <c r="AM28" i="81"/>
  <c r="AM28" i="75"/>
  <c r="AM28" i="99"/>
  <c r="AM28" i="72"/>
  <c r="AM28" i="18"/>
  <c r="AM28" i="71"/>
  <c r="AM28" i="69"/>
  <c r="AM28" i="98"/>
  <c r="AM28" i="80"/>
  <c r="H23" i="3"/>
  <c r="H21" i="83"/>
  <c r="H21" i="96" s="1"/>
  <c r="H22" i="145"/>
  <c r="H22" i="144"/>
  <c r="H22" i="143"/>
  <c r="H22" i="141"/>
  <c r="H22" i="142"/>
  <c r="H22" i="75"/>
  <c r="H22" i="81"/>
  <c r="H22" i="72"/>
  <c r="H22" i="99"/>
  <c r="H22" i="18"/>
  <c r="H22" i="71"/>
  <c r="H22" i="98"/>
  <c r="H22" i="80"/>
  <c r="H22" i="69"/>
  <c r="CT27" i="83"/>
  <c r="CT27" i="96" s="1"/>
  <c r="CT28" i="145"/>
  <c r="CT28" i="144"/>
  <c r="CT28" i="143"/>
  <c r="CT28" i="142"/>
  <c r="CT28" i="141"/>
  <c r="CT28" i="75"/>
  <c r="CT28" i="99"/>
  <c r="CT28" i="18"/>
  <c r="CT28" i="81"/>
  <c r="CT28" i="72"/>
  <c r="CT28" i="98"/>
  <c r="CT28" i="71"/>
  <c r="CT28" i="80"/>
  <c r="CT28" i="69"/>
  <c r="Q28" i="144"/>
  <c r="Q28" i="75"/>
  <c r="Q28" i="18"/>
  <c r="Q28" i="69"/>
  <c r="BY22" i="83"/>
  <c r="BY22" i="96" s="1"/>
  <c r="BY23" i="145"/>
  <c r="BY23" i="144"/>
  <c r="BY23" i="142"/>
  <c r="BY23" i="141"/>
  <c r="BY23" i="75"/>
  <c r="BY23" i="99"/>
  <c r="BY23" i="81"/>
  <c r="BY23" i="143"/>
  <c r="BY23" i="72"/>
  <c r="BY23" i="18"/>
  <c r="BY23" i="71"/>
  <c r="BY23" i="98"/>
  <c r="BY23" i="80"/>
  <c r="BY23" i="69"/>
  <c r="CD23" i="3"/>
  <c r="CD21" i="83"/>
  <c r="CD21" i="96" s="1"/>
  <c r="CD22" i="145"/>
  <c r="CD22" i="144"/>
  <c r="CD22" i="142"/>
  <c r="CD22" i="143"/>
  <c r="CD22" i="141"/>
  <c r="CD22" i="99"/>
  <c r="CD22" i="81"/>
  <c r="CD22" i="75"/>
  <c r="CD22" i="18"/>
  <c r="CD22" i="72"/>
  <c r="CD22" i="71"/>
  <c r="CD22" i="98"/>
  <c r="CD22" i="69"/>
  <c r="CD22" i="80"/>
  <c r="BJ23" i="3"/>
  <c r="BJ21" i="83"/>
  <c r="BJ21" i="96" s="1"/>
  <c r="BJ22" i="144"/>
  <c r="BJ22" i="145"/>
  <c r="BJ22" i="143"/>
  <c r="BJ22" i="142"/>
  <c r="BJ22" i="75"/>
  <c r="BJ22" i="99"/>
  <c r="BJ22" i="81"/>
  <c r="BJ22" i="141"/>
  <c r="BJ22" i="18"/>
  <c r="BJ22" i="72"/>
  <c r="BJ22" i="71"/>
  <c r="BJ22" i="98"/>
  <c r="BJ22" i="80"/>
  <c r="BJ22" i="69"/>
  <c r="AP23" i="3"/>
  <c r="AP21" i="83"/>
  <c r="AP21" i="96" s="1"/>
  <c r="AP22" i="144"/>
  <c r="AP22" i="145"/>
  <c r="AP22" i="142"/>
  <c r="AP22" i="99"/>
  <c r="AP22" i="141"/>
  <c r="AP22" i="81"/>
  <c r="AP22" i="143"/>
  <c r="AP22" i="72"/>
  <c r="AP22" i="75"/>
  <c r="AP22" i="18"/>
  <c r="AP22" i="71"/>
  <c r="AP22" i="98"/>
  <c r="AP22" i="80"/>
  <c r="AP22" i="69"/>
  <c r="CC27" i="83"/>
  <c r="CC27" i="96" s="1"/>
  <c r="CC28" i="145"/>
  <c r="CC28" i="144"/>
  <c r="CC28" i="142"/>
  <c r="CC28" i="141"/>
  <c r="CC28" i="75"/>
  <c r="CC28" i="99"/>
  <c r="CC28" i="143"/>
  <c r="CC28" i="72"/>
  <c r="CC28" i="81"/>
  <c r="CC28" i="18"/>
  <c r="CC28" i="71"/>
  <c r="CC28" i="98"/>
  <c r="CC28" i="80"/>
  <c r="CC28" i="69"/>
  <c r="BY28" i="3"/>
  <c r="BY26" i="83"/>
  <c r="BY26" i="96" s="1"/>
  <c r="BY27" i="145"/>
  <c r="BY27" i="143"/>
  <c r="BY27" i="144"/>
  <c r="BY27" i="141"/>
  <c r="BY27" i="75"/>
  <c r="BY27" i="99"/>
  <c r="BY27" i="142"/>
  <c r="BY27" i="18"/>
  <c r="BY27" i="72"/>
  <c r="BY27" i="81"/>
  <c r="BY27" i="71"/>
  <c r="BY27" i="98"/>
  <c r="BY27" i="69"/>
  <c r="BY27" i="80"/>
  <c r="BA28" i="3"/>
  <c r="BA26" i="83"/>
  <c r="BA26" i="96" s="1"/>
  <c r="BA27" i="145"/>
  <c r="BA27" i="144"/>
  <c r="BA27" i="143"/>
  <c r="BA27" i="141"/>
  <c r="BA27" i="142"/>
  <c r="BA27" i="75"/>
  <c r="BA27" i="99"/>
  <c r="BA27" i="72"/>
  <c r="BA27" i="81"/>
  <c r="BA27" i="18"/>
  <c r="BA27" i="71"/>
  <c r="BA27" i="98"/>
  <c r="BA27" i="80"/>
  <c r="BA27" i="69"/>
  <c r="AL22" i="83"/>
  <c r="AL22" i="96" s="1"/>
  <c r="AL23" i="145"/>
  <c r="AL23" i="144"/>
  <c r="AL23" i="143"/>
  <c r="AL23" i="142"/>
  <c r="AL23" i="141"/>
  <c r="AL23" i="75"/>
  <c r="AL23" i="99"/>
  <c r="AL23" i="81"/>
  <c r="AL23" i="72"/>
  <c r="AL23" i="18"/>
  <c r="AL23" i="71"/>
  <c r="AL23" i="69"/>
  <c r="AL23" i="98"/>
  <c r="AL23" i="80"/>
  <c r="L28" i="3"/>
  <c r="L26" i="83"/>
  <c r="L26" i="96" s="1"/>
  <c r="L27" i="145"/>
  <c r="L27" i="144"/>
  <c r="L27" i="143"/>
  <c r="L27" i="141"/>
  <c r="L27" i="142"/>
  <c r="L27" i="75"/>
  <c r="L27" i="72"/>
  <c r="L27" i="81"/>
  <c r="L27" i="99"/>
  <c r="L27" i="18"/>
  <c r="L27" i="71"/>
  <c r="L27" i="80"/>
  <c r="L27" i="69"/>
  <c r="L27" i="98"/>
  <c r="D28" i="3"/>
  <c r="D26" i="83"/>
  <c r="D26" i="96" s="1"/>
  <c r="D27" i="145"/>
  <c r="D27" i="144"/>
  <c r="D27" i="143"/>
  <c r="D27" i="141"/>
  <c r="D27" i="142"/>
  <c r="D27" i="75"/>
  <c r="D27" i="72"/>
  <c r="D27" i="99"/>
  <c r="D27" i="81"/>
  <c r="D27" i="18"/>
  <c r="D27" i="71"/>
  <c r="D27" i="80"/>
  <c r="D27" i="69"/>
  <c r="D27" i="98"/>
  <c r="CY26" i="83"/>
  <c r="CY26" i="96" s="1"/>
  <c r="CY27" i="145"/>
  <c r="CY27" i="144"/>
  <c r="CY27" i="143"/>
  <c r="CY27" i="142"/>
  <c r="CY27" i="141"/>
  <c r="CY27" i="75"/>
  <c r="CY27" i="99"/>
  <c r="CY27" i="81"/>
  <c r="CY27" i="18"/>
  <c r="CY27" i="72"/>
  <c r="CY27" i="71"/>
  <c r="CY27" i="98"/>
  <c r="CY27" i="80"/>
  <c r="CY27" i="69"/>
  <c r="CY28" i="3"/>
  <c r="CA28" i="3"/>
  <c r="CA26" i="83"/>
  <c r="CA26" i="96" s="1"/>
  <c r="CA27" i="145"/>
  <c r="CA27" i="144"/>
  <c r="CA27" i="143"/>
  <c r="CA27" i="141"/>
  <c r="CA27" i="142"/>
  <c r="CA27" i="75"/>
  <c r="CA27" i="99"/>
  <c r="CA27" i="81"/>
  <c r="CA27" i="18"/>
  <c r="CA27" i="72"/>
  <c r="CA27" i="71"/>
  <c r="CA27" i="98"/>
  <c r="CA27" i="69"/>
  <c r="CA27" i="80"/>
  <c r="CI23" i="3"/>
  <c r="CI21" i="83"/>
  <c r="CI21" i="96" s="1"/>
  <c r="CI22" i="145"/>
  <c r="CI22" i="144"/>
  <c r="CI22" i="143"/>
  <c r="CI22" i="142"/>
  <c r="CI22" i="75"/>
  <c r="CI22" i="141"/>
  <c r="CI22" i="99"/>
  <c r="CI22" i="18"/>
  <c r="CI22" i="81"/>
  <c r="CI22" i="72"/>
  <c r="CI22" i="71"/>
  <c r="CI22" i="80"/>
  <c r="CI22" i="98"/>
  <c r="CI22" i="69"/>
  <c r="BF23" i="3"/>
  <c r="BF21" i="83"/>
  <c r="BF21" i="96" s="1"/>
  <c r="BF22" i="144"/>
  <c r="BF22" i="145"/>
  <c r="BF22" i="142"/>
  <c r="BF22" i="143"/>
  <c r="BF22" i="99"/>
  <c r="BF22" i="141"/>
  <c r="BF22" i="81"/>
  <c r="BF22" i="75"/>
  <c r="BF22" i="72"/>
  <c r="BF22" i="18"/>
  <c r="BF22" i="71"/>
  <c r="BF22" i="98"/>
  <c r="BF22" i="80"/>
  <c r="BF22" i="69"/>
  <c r="F28" i="3"/>
  <c r="F26" i="83"/>
  <c r="F26" i="96" s="1"/>
  <c r="F27" i="145"/>
  <c r="F27" i="144"/>
  <c r="F27" i="142"/>
  <c r="F27" i="143"/>
  <c r="F27" i="75"/>
  <c r="F27" i="99"/>
  <c r="F27" i="141"/>
  <c r="F27" i="72"/>
  <c r="F27" i="81"/>
  <c r="F27" i="18"/>
  <c r="F27" i="71"/>
  <c r="F27" i="98"/>
  <c r="F27" i="80"/>
  <c r="F27" i="69"/>
  <c r="CM22" i="83"/>
  <c r="CM22" i="96" s="1"/>
  <c r="CM23" i="145"/>
  <c r="CM23" i="144"/>
  <c r="CM23" i="143"/>
  <c r="CM23" i="142"/>
  <c r="CM23" i="141"/>
  <c r="CM23" i="72"/>
  <c r="CM23" i="99"/>
  <c r="CM23" i="81"/>
  <c r="CM23" i="18"/>
  <c r="CM23" i="75"/>
  <c r="CM23" i="71"/>
  <c r="CM23" i="98"/>
  <c r="CM23" i="69"/>
  <c r="CM23" i="80"/>
  <c r="I23" i="3"/>
  <c r="I21" i="83"/>
  <c r="I21" i="96" s="1"/>
  <c r="I22" i="145"/>
  <c r="I22" i="143"/>
  <c r="I22" i="141"/>
  <c r="I22" i="99"/>
  <c r="I22" i="81"/>
  <c r="I22" i="144"/>
  <c r="I22" i="142"/>
  <c r="I22" i="75"/>
  <c r="I22" i="72"/>
  <c r="I22" i="18"/>
  <c r="I22" i="71"/>
  <c r="I22" i="98"/>
  <c r="I22" i="80"/>
  <c r="I22" i="69"/>
  <c r="BW27" i="83"/>
  <c r="BW27" i="96" s="1"/>
  <c r="BW28" i="145"/>
  <c r="BW28" i="144"/>
  <c r="BW28" i="143"/>
  <c r="BW28" i="142"/>
  <c r="BW28" i="141"/>
  <c r="BW28" i="75"/>
  <c r="BW28" i="99"/>
  <c r="BW28" i="81"/>
  <c r="BW28" i="18"/>
  <c r="BW28" i="72"/>
  <c r="BW28" i="71"/>
  <c r="BW28" i="80"/>
  <c r="BW28" i="69"/>
  <c r="BW28" i="98"/>
  <c r="AQ28" i="3"/>
  <c r="AQ26" i="83"/>
  <c r="AQ26" i="96" s="1"/>
  <c r="AQ27" i="145"/>
  <c r="AQ27" i="144"/>
  <c r="AQ27" i="143"/>
  <c r="AQ27" i="141"/>
  <c r="AQ27" i="142"/>
  <c r="AQ27" i="75"/>
  <c r="AQ27" i="99"/>
  <c r="AQ27" i="81"/>
  <c r="AQ27" i="72"/>
  <c r="AQ27" i="18"/>
  <c r="AQ27" i="71"/>
  <c r="AQ27" i="80"/>
  <c r="AQ27" i="98"/>
  <c r="AQ27" i="69"/>
  <c r="AW22" i="83"/>
  <c r="AW22" i="96" s="1"/>
  <c r="AW23" i="144"/>
  <c r="AW23" i="145"/>
  <c r="AW23" i="143"/>
  <c r="AW23" i="142"/>
  <c r="AW23" i="141"/>
  <c r="AW23" i="75"/>
  <c r="AW23" i="99"/>
  <c r="AW23" i="81"/>
  <c r="AW23" i="72"/>
  <c r="AW23" i="18"/>
  <c r="AW23" i="71"/>
  <c r="AW23" i="98"/>
  <c r="AW23" i="80"/>
  <c r="AW23" i="69"/>
  <c r="BV23" i="3"/>
  <c r="BV21" i="83"/>
  <c r="BV21" i="96" s="1"/>
  <c r="BV22" i="144"/>
  <c r="BV22" i="145"/>
  <c r="BV22" i="142"/>
  <c r="BV22" i="143"/>
  <c r="BV22" i="99"/>
  <c r="BV22" i="141"/>
  <c r="BV22" i="81"/>
  <c r="BV22" i="18"/>
  <c r="BV22" i="72"/>
  <c r="BV22" i="75"/>
  <c r="BV22" i="71"/>
  <c r="BV22" i="98"/>
  <c r="BV22" i="80"/>
  <c r="BV22" i="69"/>
  <c r="AX23" i="3"/>
  <c r="AX21" i="83"/>
  <c r="AX21" i="96" s="1"/>
  <c r="AX22" i="145"/>
  <c r="AX22" i="144"/>
  <c r="AX22" i="142"/>
  <c r="AX22" i="143"/>
  <c r="AX22" i="141"/>
  <c r="AX22" i="99"/>
  <c r="AX22" i="81"/>
  <c r="AX22" i="75"/>
  <c r="AX22" i="72"/>
  <c r="AX22" i="18"/>
  <c r="AX22" i="71"/>
  <c r="AX22" i="98"/>
  <c r="AX22" i="80"/>
  <c r="AX22" i="69"/>
  <c r="BC28" i="3"/>
  <c r="BC26" i="83"/>
  <c r="BC26" i="96" s="1"/>
  <c r="BC27" i="145"/>
  <c r="BC27" i="144"/>
  <c r="BC27" i="143"/>
  <c r="BC27" i="141"/>
  <c r="BC27" i="142"/>
  <c r="BC27" i="75"/>
  <c r="BC27" i="99"/>
  <c r="BC27" i="81"/>
  <c r="BC27" i="72"/>
  <c r="BC27" i="18"/>
  <c r="BC27" i="71"/>
  <c r="BC27" i="80"/>
  <c r="BC27" i="98"/>
  <c r="BC27" i="69"/>
  <c r="BI22" i="83"/>
  <c r="BI22" i="96" s="1"/>
  <c r="BI23" i="145"/>
  <c r="BI23" i="144"/>
  <c r="BI23" i="142"/>
  <c r="BI23" i="141"/>
  <c r="BI23" i="75"/>
  <c r="BI23" i="99"/>
  <c r="BI23" i="81"/>
  <c r="BI23" i="143"/>
  <c r="BI23" i="72"/>
  <c r="BI23" i="18"/>
  <c r="BI23" i="71"/>
  <c r="BI23" i="98"/>
  <c r="BI23" i="80"/>
  <c r="BI23" i="69"/>
  <c r="BG22" i="145"/>
  <c r="BG22" i="144"/>
  <c r="BG22" i="143"/>
  <c r="BG21" i="83"/>
  <c r="BG21" i="96" s="1"/>
  <c r="BG22" i="141"/>
  <c r="BG22" i="142"/>
  <c r="BG22" i="75"/>
  <c r="BG22" i="99"/>
  <c r="BG22" i="81"/>
  <c r="BG22" i="18"/>
  <c r="BG22" i="72"/>
  <c r="BG22" i="71"/>
  <c r="BG22" i="80"/>
  <c r="BG22" i="98"/>
  <c r="BG22" i="69"/>
  <c r="BG23" i="3"/>
  <c r="AI21" i="83"/>
  <c r="AI21" i="96" s="1"/>
  <c r="AI22" i="145"/>
  <c r="AI22" i="144"/>
  <c r="AI22" i="143"/>
  <c r="AI22" i="141"/>
  <c r="AI22" i="142"/>
  <c r="AI22" i="75"/>
  <c r="AI22" i="99"/>
  <c r="AI22" i="81"/>
  <c r="AI22" i="18"/>
  <c r="AI22" i="72"/>
  <c r="AI22" i="71"/>
  <c r="AI23" i="3"/>
  <c r="AI22" i="98"/>
  <c r="AI22" i="80"/>
  <c r="AI22" i="69"/>
  <c r="BR27" i="83"/>
  <c r="BR27" i="96" s="1"/>
  <c r="BR28" i="145"/>
  <c r="BR28" i="144"/>
  <c r="BR28" i="143"/>
  <c r="BR28" i="142"/>
  <c r="BR28" i="141"/>
  <c r="BR28" i="75"/>
  <c r="BR28" i="99"/>
  <c r="BR28" i="18"/>
  <c r="BR28" i="72"/>
  <c r="BR28" i="81"/>
  <c r="BR28" i="71"/>
  <c r="BR28" i="69"/>
  <c r="BR28" i="98"/>
  <c r="BR28" i="80"/>
  <c r="AU26" i="83"/>
  <c r="AU26" i="96" s="1"/>
  <c r="AU27" i="145"/>
  <c r="AU27" i="144"/>
  <c r="AU27" i="143"/>
  <c r="AU27" i="141"/>
  <c r="AU27" i="142"/>
  <c r="AU27" i="75"/>
  <c r="AU27" i="99"/>
  <c r="AU27" i="81"/>
  <c r="AU27" i="72"/>
  <c r="AU27" i="18"/>
  <c r="AU27" i="71"/>
  <c r="AU28" i="3"/>
  <c r="AU27" i="80"/>
  <c r="AU27" i="98"/>
  <c r="AU27" i="69"/>
  <c r="CS22" i="83"/>
  <c r="CS22" i="96" s="1"/>
  <c r="CS23" i="144"/>
  <c r="CS23" i="145"/>
  <c r="CS23" i="142"/>
  <c r="CS23" i="143"/>
  <c r="CS23" i="75"/>
  <c r="CS23" i="141"/>
  <c r="CS23" i="99"/>
  <c r="CS23" i="81"/>
  <c r="CS23" i="72"/>
  <c r="CS23" i="18"/>
  <c r="CS23" i="71"/>
  <c r="CS23" i="98"/>
  <c r="CS23" i="80"/>
  <c r="CS23" i="69"/>
  <c r="BQ22" i="83"/>
  <c r="BQ22" i="96" s="1"/>
  <c r="BQ23" i="144"/>
  <c r="BQ23" i="145"/>
  <c r="BQ23" i="142"/>
  <c r="BQ23" i="143"/>
  <c r="BQ23" i="141"/>
  <c r="BQ23" i="75"/>
  <c r="BQ23" i="99"/>
  <c r="BQ23" i="81"/>
  <c r="BQ23" i="72"/>
  <c r="BQ23" i="18"/>
  <c r="BQ23" i="71"/>
  <c r="BQ23" i="98"/>
  <c r="BQ23" i="80"/>
  <c r="BQ23" i="69"/>
  <c r="CT23" i="3"/>
  <c r="CT21" i="83"/>
  <c r="CT21" i="96" s="1"/>
  <c r="CT22" i="145"/>
  <c r="CT22" i="144"/>
  <c r="CT22" i="142"/>
  <c r="CT22" i="143"/>
  <c r="CT22" i="141"/>
  <c r="CT22" i="99"/>
  <c r="CT22" i="81"/>
  <c r="CT22" i="18"/>
  <c r="CT22" i="75"/>
  <c r="CT22" i="72"/>
  <c r="CT22" i="71"/>
  <c r="CT22" i="98"/>
  <c r="CT22" i="69"/>
  <c r="CT22" i="80"/>
  <c r="BZ23" i="3"/>
  <c r="BZ21" i="83"/>
  <c r="BZ21" i="96" s="1"/>
  <c r="BZ22" i="144"/>
  <c r="BZ22" i="145"/>
  <c r="BZ22" i="143"/>
  <c r="BZ22" i="142"/>
  <c r="BZ22" i="75"/>
  <c r="BZ22" i="99"/>
  <c r="BZ22" i="81"/>
  <c r="BZ22" i="141"/>
  <c r="BZ22" i="18"/>
  <c r="BZ22" i="72"/>
  <c r="BZ22" i="71"/>
  <c r="BZ22" i="98"/>
  <c r="BZ22" i="69"/>
  <c r="BZ22" i="80"/>
  <c r="AH23" i="3"/>
  <c r="AH21" i="83"/>
  <c r="AH21" i="96" s="1"/>
  <c r="AH22" i="145"/>
  <c r="AH22" i="144"/>
  <c r="AH22" i="142"/>
  <c r="AH22" i="143"/>
  <c r="AH22" i="141"/>
  <c r="AH22" i="99"/>
  <c r="AH22" i="81"/>
  <c r="AH22" i="75"/>
  <c r="AH22" i="72"/>
  <c r="AH22" i="18"/>
  <c r="AH22" i="71"/>
  <c r="AH22" i="98"/>
  <c r="AH22" i="80"/>
  <c r="AH22" i="69"/>
  <c r="I28" i="3"/>
  <c r="I26" i="83"/>
  <c r="I26" i="96" s="1"/>
  <c r="I27" i="145"/>
  <c r="I27" i="144"/>
  <c r="I27" i="143"/>
  <c r="I27" i="141"/>
  <c r="I27" i="99"/>
  <c r="I27" i="142"/>
  <c r="I27" i="75"/>
  <c r="I27" i="72"/>
  <c r="I27" i="81"/>
  <c r="I27" i="18"/>
  <c r="I27" i="71"/>
  <c r="I27" i="98"/>
  <c r="I27" i="80"/>
  <c r="I27" i="69"/>
  <c r="J22" i="83"/>
  <c r="J22" i="96" s="1"/>
  <c r="J23" i="145"/>
  <c r="J23" i="144"/>
  <c r="J23" i="143"/>
  <c r="J23" i="142"/>
  <c r="J23" i="141"/>
  <c r="J23" i="75"/>
  <c r="J23" i="99"/>
  <c r="J23" i="81"/>
  <c r="J23" i="72"/>
  <c r="J23" i="18"/>
  <c r="J23" i="71"/>
  <c r="J23" i="69"/>
  <c r="J23" i="98"/>
  <c r="J23" i="80"/>
  <c r="AH27" i="83"/>
  <c r="AH27" i="96" s="1"/>
  <c r="AH28" i="145"/>
  <c r="AH28" i="144"/>
  <c r="AH28" i="143"/>
  <c r="AH28" i="142"/>
  <c r="AH28" i="141"/>
  <c r="AH28" i="75"/>
  <c r="AH28" i="99"/>
  <c r="AH28" i="72"/>
  <c r="AH28" i="81"/>
  <c r="AH28" i="18"/>
  <c r="AH28" i="71"/>
  <c r="AH28" i="69"/>
  <c r="AH28" i="98"/>
  <c r="AH28" i="80"/>
  <c r="BX28" i="3"/>
  <c r="BX26" i="83"/>
  <c r="BX26" i="96" s="1"/>
  <c r="BX27" i="145"/>
  <c r="BX27" i="144"/>
  <c r="BX27" i="143"/>
  <c r="BX27" i="141"/>
  <c r="BX27" i="142"/>
  <c r="BX27" i="75"/>
  <c r="BX27" i="72"/>
  <c r="BX27" i="81"/>
  <c r="BX27" i="99"/>
  <c r="BX27" i="18"/>
  <c r="BX27" i="71"/>
  <c r="BX27" i="98"/>
  <c r="BX27" i="80"/>
  <c r="BX27" i="69"/>
  <c r="BH28" i="3"/>
  <c r="BH26" i="83"/>
  <c r="BH26" i="96" s="1"/>
  <c r="BH27" i="145"/>
  <c r="BH27" i="144"/>
  <c r="BH27" i="143"/>
  <c r="BH27" i="141"/>
  <c r="BH27" i="142"/>
  <c r="BH27" i="75"/>
  <c r="BH27" i="72"/>
  <c r="BH27" i="81"/>
  <c r="BH27" i="99"/>
  <c r="BH27" i="18"/>
  <c r="BH27" i="71"/>
  <c r="BH27" i="98"/>
  <c r="BH27" i="80"/>
  <c r="BH27" i="69"/>
  <c r="AR28" i="3"/>
  <c r="AR26" i="83"/>
  <c r="AR26" i="96" s="1"/>
  <c r="AR27" i="145"/>
  <c r="AR27" i="144"/>
  <c r="AR27" i="143"/>
  <c r="AR27" i="141"/>
  <c r="AR27" i="142"/>
  <c r="AR27" i="75"/>
  <c r="AR27" i="72"/>
  <c r="AR27" i="81"/>
  <c r="AR27" i="99"/>
  <c r="AR27" i="18"/>
  <c r="AR27" i="71"/>
  <c r="AR27" i="98"/>
  <c r="AR27" i="80"/>
  <c r="AR27" i="69"/>
  <c r="CX22" i="83"/>
  <c r="CX22" i="96" s="1"/>
  <c r="CX23" i="145"/>
  <c r="CX23" i="144"/>
  <c r="CX23" i="143"/>
  <c r="CX23" i="142"/>
  <c r="CX23" i="141"/>
  <c r="CX23" i="75"/>
  <c r="CX23" i="81"/>
  <c r="CX23" i="18"/>
  <c r="CX23" i="99"/>
  <c r="CX23" i="72"/>
  <c r="CX23" i="98"/>
  <c r="CX23" i="71"/>
  <c r="CX23" i="80"/>
  <c r="CX23" i="69"/>
  <c r="CC22" i="83"/>
  <c r="CC22" i="96" s="1"/>
  <c r="CC23" i="144"/>
  <c r="CC23" i="145"/>
  <c r="CC23" i="143"/>
  <c r="CC23" i="142"/>
  <c r="CC23" i="141"/>
  <c r="CC23" i="75"/>
  <c r="CC23" i="99"/>
  <c r="CC23" i="81"/>
  <c r="CC23" i="72"/>
  <c r="CC23" i="18"/>
  <c r="CC23" i="71"/>
  <c r="CC23" i="98"/>
  <c r="CC23" i="80"/>
  <c r="CC23" i="69"/>
  <c r="AK22" i="83"/>
  <c r="AK22" i="96" s="1"/>
  <c r="AK23" i="144"/>
  <c r="AK23" i="145"/>
  <c r="AK23" i="142"/>
  <c r="AK23" i="143"/>
  <c r="AK23" i="141"/>
  <c r="AK23" i="75"/>
  <c r="AK23" i="99"/>
  <c r="AK23" i="81"/>
  <c r="AK23" i="72"/>
  <c r="AK23" i="18"/>
  <c r="AK23" i="71"/>
  <c r="AK23" i="98"/>
  <c r="AK23" i="80"/>
  <c r="AK23" i="69"/>
  <c r="BX23" i="3"/>
  <c r="BX21" i="83"/>
  <c r="BX21" i="96" s="1"/>
  <c r="BX22" i="145"/>
  <c r="BX22" i="144"/>
  <c r="BX22" i="143"/>
  <c r="BX22" i="141"/>
  <c r="BX22" i="142"/>
  <c r="BX22" i="75"/>
  <c r="BX22" i="81"/>
  <c r="BX22" i="99"/>
  <c r="BX22" i="72"/>
  <c r="BX22" i="18"/>
  <c r="BX22" i="71"/>
  <c r="BX22" i="98"/>
  <c r="BX22" i="80"/>
  <c r="BX22" i="69"/>
  <c r="BH23" i="3"/>
  <c r="BH21" i="83"/>
  <c r="BH21" i="96" s="1"/>
  <c r="BH22" i="145"/>
  <c r="BH22" i="144"/>
  <c r="BH22" i="143"/>
  <c r="BH22" i="141"/>
  <c r="BH22" i="142"/>
  <c r="BH22" i="75"/>
  <c r="BH22" i="81"/>
  <c r="BH22" i="99"/>
  <c r="BH22" i="72"/>
  <c r="BH22" i="18"/>
  <c r="BH22" i="71"/>
  <c r="BH22" i="98"/>
  <c r="BH22" i="80"/>
  <c r="BH22" i="69"/>
  <c r="AR23" i="3"/>
  <c r="AR21" i="83"/>
  <c r="AR21" i="96" s="1"/>
  <c r="AR22" i="145"/>
  <c r="AR22" i="144"/>
  <c r="AR22" i="143"/>
  <c r="AR22" i="141"/>
  <c r="AR22" i="142"/>
  <c r="AR22" i="75"/>
  <c r="AR22" i="81"/>
  <c r="AR22" i="99"/>
  <c r="AR22" i="72"/>
  <c r="AR22" i="18"/>
  <c r="AR22" i="71"/>
  <c r="AR22" i="98"/>
  <c r="AR22" i="80"/>
  <c r="AR22" i="69"/>
  <c r="AQ22" i="83"/>
  <c r="AQ22" i="96" s="1"/>
  <c r="AQ23" i="145"/>
  <c r="AQ23" i="144"/>
  <c r="AQ23" i="143"/>
  <c r="AQ23" i="142"/>
  <c r="AQ23" i="141"/>
  <c r="AQ23" i="75"/>
  <c r="AQ23" i="99"/>
  <c r="AQ23" i="81"/>
  <c r="AQ23" i="72"/>
  <c r="AQ23" i="18"/>
  <c r="AQ23" i="71"/>
  <c r="AQ23" i="69"/>
  <c r="AQ23" i="98"/>
  <c r="AQ23" i="80"/>
  <c r="CY23" i="3"/>
  <c r="CY21" i="83"/>
  <c r="CY21" i="96" s="1"/>
  <c r="CY22" i="145"/>
  <c r="CY22" i="144"/>
  <c r="CY22" i="143"/>
  <c r="CY22" i="142"/>
  <c r="CY22" i="75"/>
  <c r="CY22" i="141"/>
  <c r="CY22" i="99"/>
  <c r="CY22" i="18"/>
  <c r="CY22" i="81"/>
  <c r="CY22" i="72"/>
  <c r="CY22" i="71"/>
  <c r="CY22" i="98"/>
  <c r="CY22" i="80"/>
  <c r="CY22" i="69"/>
  <c r="BS28" i="3"/>
  <c r="BS26" i="83"/>
  <c r="BS26" i="96" s="1"/>
  <c r="BS27" i="145"/>
  <c r="BS27" i="144"/>
  <c r="BS27" i="143"/>
  <c r="BS27" i="141"/>
  <c r="BS27" i="142"/>
  <c r="BS27" i="75"/>
  <c r="BS27" i="99"/>
  <c r="BS27" i="81"/>
  <c r="BS27" i="18"/>
  <c r="BS27" i="72"/>
  <c r="BS27" i="71"/>
  <c r="BS27" i="80"/>
  <c r="BS27" i="98"/>
  <c r="BS27" i="69"/>
  <c r="AM23" i="3"/>
  <c r="AM21" i="83"/>
  <c r="AM21" i="96" s="1"/>
  <c r="AM22" i="145"/>
  <c r="AM22" i="144"/>
  <c r="AM22" i="143"/>
  <c r="AM22" i="141"/>
  <c r="AM22" i="142"/>
  <c r="AM22" i="75"/>
  <c r="AM22" i="99"/>
  <c r="AM22" i="18"/>
  <c r="AM22" i="81"/>
  <c r="AM22" i="72"/>
  <c r="AM22" i="71"/>
  <c r="AM22" i="80"/>
  <c r="AM22" i="98"/>
  <c r="AM22" i="69"/>
  <c r="BI28" i="144"/>
  <c r="BI28" i="145"/>
  <c r="BI27" i="83"/>
  <c r="BI27" i="96" s="1"/>
  <c r="BI28" i="142"/>
  <c r="BI28" i="141"/>
  <c r="BI28" i="143"/>
  <c r="BI28" i="75"/>
  <c r="BI28" i="99"/>
  <c r="BI28" i="72"/>
  <c r="BI28" i="81"/>
  <c r="BI28" i="18"/>
  <c r="BI28" i="71"/>
  <c r="BI28" i="98"/>
  <c r="BI28" i="80"/>
  <c r="BI28" i="69"/>
  <c r="C28" i="3"/>
  <c r="C26" i="83"/>
  <c r="C26" i="96" s="1"/>
  <c r="C27" i="145"/>
  <c r="C27" i="144"/>
  <c r="C27" i="143"/>
  <c r="C27" i="141"/>
  <c r="C27" i="142"/>
  <c r="C27" i="75"/>
  <c r="C27" i="99"/>
  <c r="C27" i="81"/>
  <c r="C27" i="72"/>
  <c r="C27" i="18"/>
  <c r="C27" i="71"/>
  <c r="C27" i="80"/>
  <c r="C27" i="98"/>
  <c r="C27" i="69"/>
  <c r="L23" i="3"/>
  <c r="L21" i="83"/>
  <c r="L21" i="96" s="1"/>
  <c r="L22" i="145"/>
  <c r="L22" i="144"/>
  <c r="L22" i="143"/>
  <c r="L22" i="141"/>
  <c r="L22" i="142"/>
  <c r="L22" i="75"/>
  <c r="L22" i="81"/>
  <c r="L22" i="99"/>
  <c r="L22" i="72"/>
  <c r="L22" i="18"/>
  <c r="L22" i="71"/>
  <c r="L22" i="98"/>
  <c r="L22" i="80"/>
  <c r="L22" i="69"/>
  <c r="DC28" i="3"/>
  <c r="DC26" i="83"/>
  <c r="DC26" i="96" s="1"/>
  <c r="DC27" i="145"/>
  <c r="DC27" i="144"/>
  <c r="DC27" i="143"/>
  <c r="DC27" i="142"/>
  <c r="DC27" i="141"/>
  <c r="DC27" i="75"/>
  <c r="DC27" i="99"/>
  <c r="DC27" i="81"/>
  <c r="DC27" i="18"/>
  <c r="DC27" i="72"/>
  <c r="DC27" i="71"/>
  <c r="DC27" i="98"/>
  <c r="DC27" i="80"/>
  <c r="DC27" i="69"/>
  <c r="DE28" i="3"/>
  <c r="DE26" i="83"/>
  <c r="DE26" i="96" s="1"/>
  <c r="DE27" i="145"/>
  <c r="DE27" i="144"/>
  <c r="DE27" i="143"/>
  <c r="DE27" i="142"/>
  <c r="DE27" i="141"/>
  <c r="DE27" i="99"/>
  <c r="DE27" i="75"/>
  <c r="DE27" i="18"/>
  <c r="DE27" i="72"/>
  <c r="DE27" i="81"/>
  <c r="DE27" i="98"/>
  <c r="DE27" i="71"/>
  <c r="DE27" i="69"/>
  <c r="DE27" i="80"/>
  <c r="CE27" i="83"/>
  <c r="CE27" i="96" s="1"/>
  <c r="CE28" i="145"/>
  <c r="CE28" i="144"/>
  <c r="CE28" i="143"/>
  <c r="CE28" i="142"/>
  <c r="CE28" i="81"/>
  <c r="CE28" i="141"/>
  <c r="CE28" i="18"/>
  <c r="CE28" i="75"/>
  <c r="CE28" i="99"/>
  <c r="CE28" i="72"/>
  <c r="CE28" i="71"/>
  <c r="CE28" i="80"/>
  <c r="CE28" i="69"/>
  <c r="CE28" i="98"/>
  <c r="BA22" i="83"/>
  <c r="BA22" i="96" s="1"/>
  <c r="BA23" i="144"/>
  <c r="BA23" i="145"/>
  <c r="BA23" i="142"/>
  <c r="BA23" i="143"/>
  <c r="BA23" i="141"/>
  <c r="BA23" i="75"/>
  <c r="BA23" i="99"/>
  <c r="BA23" i="81"/>
  <c r="BA23" i="72"/>
  <c r="BA23" i="18"/>
  <c r="BA23" i="71"/>
  <c r="BA23" i="98"/>
  <c r="BA23" i="80"/>
  <c r="BA23" i="69"/>
  <c r="CU27" i="83"/>
  <c r="CU27" i="96" s="1"/>
  <c r="CU28" i="145"/>
  <c r="CU28" i="144"/>
  <c r="CU28" i="143"/>
  <c r="CU28" i="142"/>
  <c r="CU28" i="141"/>
  <c r="CU28" i="99"/>
  <c r="CU28" i="81"/>
  <c r="CU28" i="72"/>
  <c r="CU28" i="18"/>
  <c r="CU28" i="75"/>
  <c r="CU28" i="71"/>
  <c r="CU28" i="98"/>
  <c r="CU28" i="69"/>
  <c r="CU28" i="80"/>
  <c r="CM27" i="83"/>
  <c r="CM27" i="96" s="1"/>
  <c r="CM28" i="145"/>
  <c r="CM28" i="144"/>
  <c r="CM28" i="143"/>
  <c r="CM28" i="142"/>
  <c r="CM28" i="141"/>
  <c r="CM28" i="75"/>
  <c r="CM28" i="99"/>
  <c r="CM28" i="81"/>
  <c r="CM28" i="72"/>
  <c r="CM28" i="18"/>
  <c r="CM28" i="71"/>
  <c r="CM28" i="98"/>
  <c r="CM28" i="69"/>
  <c r="CM28" i="80"/>
  <c r="BO28" i="3"/>
  <c r="BO27" i="145"/>
  <c r="BO26" i="83"/>
  <c r="BO26" i="96" s="1"/>
  <c r="BO27" i="144"/>
  <c r="BO27" i="143"/>
  <c r="BO27" i="141"/>
  <c r="BO27" i="142"/>
  <c r="BO27" i="75"/>
  <c r="BO27" i="99"/>
  <c r="BO27" i="81"/>
  <c r="BO27" i="18"/>
  <c r="BO27" i="72"/>
  <c r="BO27" i="71"/>
  <c r="BO27" i="98"/>
  <c r="BO27" i="80"/>
  <c r="BO27" i="69"/>
  <c r="AY28" i="3"/>
  <c r="AY26" i="83"/>
  <c r="AY26" i="96" s="1"/>
  <c r="AY27" i="145"/>
  <c r="AY27" i="144"/>
  <c r="AY27" i="143"/>
  <c r="AY27" i="141"/>
  <c r="AY27" i="142"/>
  <c r="AY27" i="75"/>
  <c r="AY27" i="99"/>
  <c r="AY27" i="81"/>
  <c r="AY27" i="72"/>
  <c r="AY27" i="18"/>
  <c r="AY27" i="71"/>
  <c r="AY27" i="98"/>
  <c r="AY27" i="80"/>
  <c r="AY27" i="69"/>
  <c r="O26" i="83"/>
  <c r="O26" i="96" s="1"/>
  <c r="O27" i="145"/>
  <c r="O27" i="144"/>
  <c r="O27" i="143"/>
  <c r="O27" i="141"/>
  <c r="O27" i="142"/>
  <c r="O27" i="75"/>
  <c r="O27" i="99"/>
  <c r="O27" i="81"/>
  <c r="O27" i="72"/>
  <c r="O27" i="18"/>
  <c r="O27" i="71"/>
  <c r="O28" i="3"/>
  <c r="O27" i="80"/>
  <c r="O27" i="98"/>
  <c r="O27" i="69"/>
  <c r="CQ21" i="83"/>
  <c r="CQ21" i="96" s="1"/>
  <c r="CQ22" i="145"/>
  <c r="CQ22" i="144"/>
  <c r="CQ22" i="143"/>
  <c r="CQ22" i="142"/>
  <c r="CQ22" i="75"/>
  <c r="CQ22" i="141"/>
  <c r="CQ22" i="99"/>
  <c r="CQ22" i="81"/>
  <c r="CQ22" i="18"/>
  <c r="CQ22" i="72"/>
  <c r="CQ22" i="71"/>
  <c r="CQ22" i="98"/>
  <c r="CQ23" i="3"/>
  <c r="CQ22" i="69"/>
  <c r="CQ22" i="80"/>
  <c r="BW21" i="83"/>
  <c r="BW21" i="96" s="1"/>
  <c r="BW22" i="145"/>
  <c r="BW22" i="144"/>
  <c r="BW22" i="143"/>
  <c r="BW22" i="141"/>
  <c r="BW22" i="142"/>
  <c r="BW22" i="75"/>
  <c r="BW22" i="99"/>
  <c r="BW22" i="81"/>
  <c r="BW22" i="18"/>
  <c r="BW22" i="72"/>
  <c r="BW22" i="71"/>
  <c r="BW22" i="80"/>
  <c r="BW23" i="3"/>
  <c r="BW22" i="98"/>
  <c r="BW22" i="69"/>
  <c r="BO21" i="83"/>
  <c r="BO21" i="96" s="1"/>
  <c r="BO22" i="145"/>
  <c r="BO22" i="144"/>
  <c r="BO22" i="143"/>
  <c r="BO22" i="141"/>
  <c r="BO22" i="142"/>
  <c r="BO22" i="75"/>
  <c r="BO22" i="99"/>
  <c r="BO22" i="81"/>
  <c r="BO22" i="18"/>
  <c r="BO22" i="72"/>
  <c r="BO22" i="71"/>
  <c r="BO23" i="3"/>
  <c r="BO22" i="98"/>
  <c r="BO22" i="80"/>
  <c r="BO22" i="69"/>
  <c r="BK23" i="3"/>
  <c r="BK21" i="83"/>
  <c r="BK21" i="96" s="1"/>
  <c r="BK22" i="145"/>
  <c r="BK22" i="144"/>
  <c r="BK22" i="143"/>
  <c r="BK22" i="141"/>
  <c r="BK22" i="142"/>
  <c r="BK22" i="75"/>
  <c r="BK22" i="99"/>
  <c r="BK22" i="81"/>
  <c r="BK22" i="18"/>
  <c r="BK22" i="72"/>
  <c r="BK22" i="71"/>
  <c r="BK22" i="80"/>
  <c r="BK22" i="98"/>
  <c r="BK22" i="69"/>
  <c r="AY21" i="83"/>
  <c r="AY21" i="96" s="1"/>
  <c r="AY22" i="145"/>
  <c r="AY22" i="144"/>
  <c r="AY22" i="143"/>
  <c r="AY22" i="141"/>
  <c r="AY22" i="142"/>
  <c r="AY22" i="75"/>
  <c r="AY22" i="99"/>
  <c r="AY22" i="81"/>
  <c r="AY22" i="18"/>
  <c r="AY22" i="72"/>
  <c r="AY22" i="71"/>
  <c r="AY22" i="98"/>
  <c r="AY23" i="3"/>
  <c r="AY22" i="80"/>
  <c r="AY22" i="69"/>
  <c r="O23" i="3"/>
  <c r="O21" i="83"/>
  <c r="O21" i="96" s="1"/>
  <c r="O22" i="145"/>
  <c r="O22" i="144"/>
  <c r="O22" i="143"/>
  <c r="O22" i="141"/>
  <c r="O22" i="142"/>
  <c r="O22" i="75"/>
  <c r="O22" i="99"/>
  <c r="O22" i="81"/>
  <c r="O22" i="18"/>
  <c r="O22" i="72"/>
  <c r="O22" i="71"/>
  <c r="O22" i="80"/>
  <c r="O22" i="98"/>
  <c r="O22" i="69"/>
  <c r="BK26" i="83"/>
  <c r="BK26" i="96" s="1"/>
  <c r="BK27" i="145"/>
  <c r="BK27" i="144"/>
  <c r="BK27" i="143"/>
  <c r="BK27" i="141"/>
  <c r="BK27" i="142"/>
  <c r="BK27" i="75"/>
  <c r="BK27" i="99"/>
  <c r="BK27" i="81"/>
  <c r="BK27" i="18"/>
  <c r="BK27" i="72"/>
  <c r="BK27" i="71"/>
  <c r="BK27" i="80"/>
  <c r="BK27" i="98"/>
  <c r="BK27" i="69"/>
  <c r="BK28" i="3"/>
  <c r="BU27" i="83"/>
  <c r="BU27" i="96" s="1"/>
  <c r="BU28" i="144"/>
  <c r="BU28" i="145"/>
  <c r="BU28" i="142"/>
  <c r="BU28" i="143"/>
  <c r="BU28" i="141"/>
  <c r="BU28" i="75"/>
  <c r="BU28" i="99"/>
  <c r="BU28" i="72"/>
  <c r="BU28" i="81"/>
  <c r="BU28" i="18"/>
  <c r="BU28" i="71"/>
  <c r="BU28" i="98"/>
  <c r="BU28" i="80"/>
  <c r="BU28" i="69"/>
  <c r="CW28" i="3"/>
  <c r="CW26" i="83"/>
  <c r="CW26" i="96" s="1"/>
  <c r="CW27" i="145"/>
  <c r="CW27" i="144"/>
  <c r="CW27" i="143"/>
  <c r="CW27" i="141"/>
  <c r="CW27" i="142"/>
  <c r="CW27" i="75"/>
  <c r="CW27" i="99"/>
  <c r="CW27" i="18"/>
  <c r="CW27" i="72"/>
  <c r="CW27" i="81"/>
  <c r="CW27" i="98"/>
  <c r="CW27" i="71"/>
  <c r="CW27" i="69"/>
  <c r="CW27" i="80"/>
  <c r="BQ26" i="83"/>
  <c r="BQ26" i="96" s="1"/>
  <c r="BQ27" i="145"/>
  <c r="BQ27" i="144"/>
  <c r="BQ27" i="143"/>
  <c r="BQ27" i="141"/>
  <c r="BQ27" i="142"/>
  <c r="BQ27" i="75"/>
  <c r="BQ27" i="99"/>
  <c r="BQ27" i="18"/>
  <c r="BQ27" i="72"/>
  <c r="BQ27" i="81"/>
  <c r="BQ27" i="71"/>
  <c r="BQ27" i="98"/>
  <c r="BQ27" i="80"/>
  <c r="BQ27" i="69"/>
  <c r="BQ28" i="3"/>
  <c r="AS28" i="3"/>
  <c r="AS26" i="83"/>
  <c r="AS26" i="96" s="1"/>
  <c r="AS27" i="145"/>
  <c r="AS27" i="144"/>
  <c r="AS27" i="143"/>
  <c r="AS27" i="141"/>
  <c r="AS27" i="75"/>
  <c r="AS27" i="99"/>
  <c r="AS27" i="142"/>
  <c r="AS27" i="72"/>
  <c r="AS27" i="81"/>
  <c r="AS27" i="18"/>
  <c r="AS27" i="71"/>
  <c r="AS27" i="98"/>
  <c r="AS27" i="80"/>
  <c r="AS27" i="69"/>
  <c r="CG23" i="144"/>
  <c r="CG22" i="83"/>
  <c r="CG22" i="96" s="1"/>
  <c r="CG23" i="145"/>
  <c r="CG23" i="142"/>
  <c r="CG23" i="143"/>
  <c r="CG23" i="75"/>
  <c r="CG23" i="99"/>
  <c r="CG23" i="81"/>
  <c r="CG23" i="141"/>
  <c r="CG23" i="72"/>
  <c r="CG23" i="18"/>
  <c r="CG23" i="71"/>
  <c r="CG23" i="98"/>
  <c r="CG23" i="80"/>
  <c r="CG23" i="69"/>
  <c r="BR22" i="83"/>
  <c r="BR22" i="96" s="1"/>
  <c r="BR23" i="145"/>
  <c r="BR23" i="144"/>
  <c r="BR23" i="143"/>
  <c r="BR23" i="142"/>
  <c r="BR23" i="141"/>
  <c r="BR23" i="75"/>
  <c r="BR23" i="99"/>
  <c r="BR23" i="81"/>
  <c r="BR23" i="18"/>
  <c r="BR23" i="72"/>
  <c r="BR23" i="71"/>
  <c r="BR23" i="69"/>
  <c r="BR23" i="98"/>
  <c r="BR23" i="80"/>
  <c r="Q22" i="83"/>
  <c r="Q22" i="96" s="1"/>
  <c r="Q23" i="144"/>
  <c r="Q23" i="145"/>
  <c r="Q23" i="143"/>
  <c r="Q23" i="142"/>
  <c r="Q23" i="141"/>
  <c r="Q23" i="75"/>
  <c r="Q23" i="99"/>
  <c r="Q23" i="81"/>
  <c r="Q23" i="72"/>
  <c r="Q23" i="18"/>
  <c r="Q23" i="71"/>
  <c r="Q23" i="98"/>
  <c r="Q23" i="80"/>
  <c r="Q23" i="69"/>
  <c r="DD22" i="83"/>
  <c r="DD22" i="96" s="1"/>
  <c r="DD23" i="145"/>
  <c r="DD23" i="144"/>
  <c r="DD23" i="143"/>
  <c r="DD23" i="142"/>
  <c r="DD23" i="141"/>
  <c r="DD23" i="75"/>
  <c r="DD23" i="81"/>
  <c r="DD23" i="99"/>
  <c r="DD23" i="72"/>
  <c r="DD23" i="18"/>
  <c r="DD23" i="71"/>
  <c r="DD23" i="98"/>
  <c r="DD23" i="80"/>
  <c r="DD23" i="69"/>
  <c r="DE23" i="3"/>
  <c r="DE21" i="83"/>
  <c r="DE21" i="96" s="1"/>
  <c r="DE22" i="145"/>
  <c r="DE22" i="144"/>
  <c r="DE22" i="143"/>
  <c r="DE22" i="141"/>
  <c r="DE22" i="75"/>
  <c r="DE22" i="99"/>
  <c r="DE22" i="142"/>
  <c r="DE22" i="81"/>
  <c r="DE22" i="18"/>
  <c r="DE22" i="72"/>
  <c r="DE22" i="98"/>
  <c r="DE22" i="71"/>
  <c r="DE22" i="69"/>
  <c r="DE22" i="80"/>
  <c r="DA27" i="83"/>
  <c r="DA27" i="96" s="1"/>
  <c r="DA28" i="144"/>
  <c r="DA28" i="145"/>
  <c r="DA28" i="142"/>
  <c r="DA28" i="143"/>
  <c r="DA28" i="75"/>
  <c r="DA28" i="141"/>
  <c r="DA28" i="99"/>
  <c r="DA28" i="81"/>
  <c r="DA28" i="72"/>
  <c r="DA28" i="18"/>
  <c r="DA28" i="71"/>
  <c r="DA28" i="98"/>
  <c r="DA28" i="80"/>
  <c r="DA28" i="69"/>
  <c r="B28" i="3"/>
  <c r="B26" i="83"/>
  <c r="B26" i="96" s="1"/>
  <c r="B27" i="144"/>
  <c r="B27" i="145"/>
  <c r="B27" i="143"/>
  <c r="B27" i="142"/>
  <c r="B27" i="141"/>
  <c r="B27" i="99"/>
  <c r="B27" i="75"/>
  <c r="B27" i="72"/>
  <c r="B27" i="81"/>
  <c r="B27" i="18"/>
  <c r="B27" i="71"/>
  <c r="B27" i="98"/>
  <c r="B27" i="80"/>
  <c r="B27" i="69"/>
  <c r="BN27" i="83"/>
  <c r="BN27" i="96" s="1"/>
  <c r="BN28" i="145"/>
  <c r="BN28" i="144"/>
  <c r="BN28" i="143"/>
  <c r="BN28" i="142"/>
  <c r="BN28" i="141"/>
  <c r="BN28" i="75"/>
  <c r="BN28" i="99"/>
  <c r="BN28" i="18"/>
  <c r="BN28" i="72"/>
  <c r="BN28" i="81"/>
  <c r="BN28" i="71"/>
  <c r="BN28" i="69"/>
  <c r="BN28" i="98"/>
  <c r="BN28" i="80"/>
  <c r="CK28" i="3"/>
  <c r="CK26" i="83"/>
  <c r="CK26" i="96" s="1"/>
  <c r="CK27" i="145"/>
  <c r="CK27" i="144"/>
  <c r="CK27" i="143"/>
  <c r="CK27" i="141"/>
  <c r="CK27" i="99"/>
  <c r="CK27" i="142"/>
  <c r="CK27" i="18"/>
  <c r="CK27" i="75"/>
  <c r="CK27" i="72"/>
  <c r="CK27" i="81"/>
  <c r="CK27" i="71"/>
  <c r="CK27" i="98"/>
  <c r="CK27" i="69"/>
  <c r="CK27" i="80"/>
  <c r="BM28" i="3"/>
  <c r="BM26" i="83"/>
  <c r="BM26" i="96" s="1"/>
  <c r="BM27" i="145"/>
  <c r="BM27" i="144"/>
  <c r="BM27" i="143"/>
  <c r="BM27" i="141"/>
  <c r="BM27" i="99"/>
  <c r="BM27" i="75"/>
  <c r="BM27" i="18"/>
  <c r="BM27" i="72"/>
  <c r="BM27" i="142"/>
  <c r="BM27" i="81"/>
  <c r="BM27" i="71"/>
  <c r="BM27" i="98"/>
  <c r="BM27" i="80"/>
  <c r="BM27" i="69"/>
  <c r="AK26" i="83"/>
  <c r="AK26" i="96" s="1"/>
  <c r="AK27" i="145"/>
  <c r="AK27" i="143"/>
  <c r="AK27" i="144"/>
  <c r="AK27" i="141"/>
  <c r="AK27" i="142"/>
  <c r="AK27" i="75"/>
  <c r="AK27" i="99"/>
  <c r="AK27" i="72"/>
  <c r="AK27" i="81"/>
  <c r="AK27" i="18"/>
  <c r="AK27" i="71"/>
  <c r="AK27" i="98"/>
  <c r="AK27" i="80"/>
  <c r="AK27" i="69"/>
  <c r="AK28" i="3"/>
  <c r="BM22" i="83"/>
  <c r="BM22" i="96" s="1"/>
  <c r="BM23" i="144"/>
  <c r="BM23" i="145"/>
  <c r="BM23" i="143"/>
  <c r="BM23" i="142"/>
  <c r="BM23" i="141"/>
  <c r="BM23" i="75"/>
  <c r="BM23" i="99"/>
  <c r="BM23" i="81"/>
  <c r="BM23" i="72"/>
  <c r="BM23" i="18"/>
  <c r="BM23" i="71"/>
  <c r="BM23" i="98"/>
  <c r="BM23" i="80"/>
  <c r="BM23" i="69"/>
  <c r="E28" i="3"/>
  <c r="E26" i="83"/>
  <c r="E26" i="96" s="1"/>
  <c r="E27" i="145"/>
  <c r="E27" i="143"/>
  <c r="E27" i="144"/>
  <c r="E27" i="141"/>
  <c r="E27" i="142"/>
  <c r="E27" i="75"/>
  <c r="E27" i="99"/>
  <c r="E27" i="72"/>
  <c r="E27" i="81"/>
  <c r="E27" i="18"/>
  <c r="E27" i="71"/>
  <c r="E27" i="98"/>
  <c r="E27" i="80"/>
  <c r="E27" i="69"/>
  <c r="B23" i="3"/>
  <c r="B21" i="83"/>
  <c r="B21" i="96" s="1"/>
  <c r="B22" i="145"/>
  <c r="B22" i="144"/>
  <c r="B22" i="142"/>
  <c r="B22" i="143"/>
  <c r="B22" i="141"/>
  <c r="B22" i="99"/>
  <c r="B22" i="81"/>
  <c r="B22" i="75"/>
  <c r="B22" i="72"/>
  <c r="B22" i="18"/>
  <c r="B22" i="71"/>
  <c r="B22" i="98"/>
  <c r="B22" i="80"/>
  <c r="B22" i="69"/>
  <c r="CH27" i="83"/>
  <c r="CH27" i="96" s="1"/>
  <c r="CH28" i="145"/>
  <c r="CH28" i="144"/>
  <c r="CH28" i="143"/>
  <c r="CH28" i="141"/>
  <c r="CH28" i="142"/>
  <c r="CH28" i="75"/>
  <c r="CH28" i="99"/>
  <c r="CH28" i="18"/>
  <c r="CH28" i="72"/>
  <c r="CH28" i="81"/>
  <c r="CH28" i="71"/>
  <c r="CH28" i="98"/>
  <c r="CH28" i="80"/>
  <c r="CH28" i="69"/>
  <c r="CZ28" i="3"/>
  <c r="CZ26" i="83"/>
  <c r="CZ26" i="96" s="1"/>
  <c r="CZ27" i="145"/>
  <c r="CZ27" i="144"/>
  <c r="CZ27" i="143"/>
  <c r="CZ27" i="142"/>
  <c r="CZ27" i="75"/>
  <c r="CZ27" i="141"/>
  <c r="CZ27" i="72"/>
  <c r="CZ27" i="99"/>
  <c r="CZ27" i="81"/>
  <c r="CZ27" i="18"/>
  <c r="CZ27" i="71"/>
  <c r="CZ27" i="98"/>
  <c r="CZ27" i="80"/>
  <c r="CZ27" i="69"/>
  <c r="CR26" i="83"/>
  <c r="CR26" i="96" s="1"/>
  <c r="CR27" i="145"/>
  <c r="CR27" i="144"/>
  <c r="CR27" i="143"/>
  <c r="CR27" i="142"/>
  <c r="CR27" i="75"/>
  <c r="CR27" i="99"/>
  <c r="CR27" i="72"/>
  <c r="CR27" i="81"/>
  <c r="CR27" i="141"/>
  <c r="CR27" i="18"/>
  <c r="CR27" i="71"/>
  <c r="CR27" i="98"/>
  <c r="CR27" i="80"/>
  <c r="CR28" i="3"/>
  <c r="CR27" i="69"/>
  <c r="CJ28" i="3"/>
  <c r="CJ26" i="83"/>
  <c r="CJ26" i="96" s="1"/>
  <c r="CJ27" i="145"/>
  <c r="CJ27" i="144"/>
  <c r="CJ27" i="143"/>
  <c r="CJ27" i="142"/>
  <c r="CJ27" i="75"/>
  <c r="CJ27" i="141"/>
  <c r="CJ27" i="72"/>
  <c r="CJ27" i="81"/>
  <c r="CJ27" i="99"/>
  <c r="CJ27" i="18"/>
  <c r="CJ27" i="71"/>
  <c r="CJ27" i="98"/>
  <c r="CJ27" i="80"/>
  <c r="CJ27" i="69"/>
  <c r="BT28" i="3"/>
  <c r="BT26" i="83"/>
  <c r="BT26" i="96" s="1"/>
  <c r="BT27" i="145"/>
  <c r="BT27" i="144"/>
  <c r="BT27" i="143"/>
  <c r="BT27" i="141"/>
  <c r="BT27" i="142"/>
  <c r="BT27" i="75"/>
  <c r="BT27" i="72"/>
  <c r="BT27" i="81"/>
  <c r="BT27" i="99"/>
  <c r="BT27" i="18"/>
  <c r="BT27" i="71"/>
  <c r="BT27" i="98"/>
  <c r="BT27" i="80"/>
  <c r="BT27" i="69"/>
  <c r="BD28" i="3"/>
  <c r="BD26" i="83"/>
  <c r="BD26" i="96" s="1"/>
  <c r="BD27" i="145"/>
  <c r="BD27" i="144"/>
  <c r="BD27" i="143"/>
  <c r="BD27" i="141"/>
  <c r="BD27" i="142"/>
  <c r="BD27" i="75"/>
  <c r="BD27" i="72"/>
  <c r="BD27" i="81"/>
  <c r="BD27" i="99"/>
  <c r="BD27" i="18"/>
  <c r="BD27" i="71"/>
  <c r="BD27" i="98"/>
  <c r="BD27" i="80"/>
  <c r="BD27" i="69"/>
  <c r="AN28" i="3"/>
  <c r="AN26" i="83"/>
  <c r="AN26" i="96" s="1"/>
  <c r="AN27" i="145"/>
  <c r="AN27" i="144"/>
  <c r="AN27" i="143"/>
  <c r="AN27" i="141"/>
  <c r="AN27" i="142"/>
  <c r="AN27" i="75"/>
  <c r="AN27" i="72"/>
  <c r="AN27" i="81"/>
  <c r="AN27" i="99"/>
  <c r="AN27" i="18"/>
  <c r="AN27" i="71"/>
  <c r="AN27" i="98"/>
  <c r="AN27" i="80"/>
  <c r="AN27" i="69"/>
  <c r="BU22" i="83"/>
  <c r="BU22" i="96" s="1"/>
  <c r="BU23" i="144"/>
  <c r="BU23" i="145"/>
  <c r="BU23" i="142"/>
  <c r="BU23" i="141"/>
  <c r="BU23" i="75"/>
  <c r="BU23" i="143"/>
  <c r="BU23" i="99"/>
  <c r="BU23" i="81"/>
  <c r="BU23" i="72"/>
  <c r="BU23" i="18"/>
  <c r="BU23" i="71"/>
  <c r="BU23" i="98"/>
  <c r="BU23" i="80"/>
  <c r="BU23" i="69"/>
  <c r="CZ23" i="3"/>
  <c r="CZ21" i="83"/>
  <c r="CZ21" i="96" s="1"/>
  <c r="CZ22" i="145"/>
  <c r="CZ22" i="144"/>
  <c r="CZ22" i="143"/>
  <c r="CZ22" i="142"/>
  <c r="CZ22" i="75"/>
  <c r="CZ22" i="81"/>
  <c r="CZ22" i="141"/>
  <c r="CZ22" i="72"/>
  <c r="CZ22" i="99"/>
  <c r="CZ22" i="18"/>
  <c r="CZ22" i="71"/>
  <c r="CZ22" i="98"/>
  <c r="CZ22" i="80"/>
  <c r="CZ22" i="69"/>
  <c r="CR23" i="3"/>
  <c r="CR21" i="83"/>
  <c r="CR21" i="96" s="1"/>
  <c r="CR22" i="145"/>
  <c r="CR22" i="144"/>
  <c r="CR22" i="143"/>
  <c r="CR22" i="142"/>
  <c r="CR22" i="75"/>
  <c r="CR22" i="141"/>
  <c r="CR22" i="81"/>
  <c r="CR22" i="72"/>
  <c r="CR22" i="99"/>
  <c r="CR22" i="18"/>
  <c r="CR22" i="71"/>
  <c r="CR22" i="98"/>
  <c r="CR22" i="80"/>
  <c r="CR22" i="69"/>
  <c r="CJ23" i="3"/>
  <c r="CJ21" i="83"/>
  <c r="CJ21" i="96" s="1"/>
  <c r="CJ22" i="145"/>
  <c r="CJ22" i="144"/>
  <c r="CJ22" i="143"/>
  <c r="CJ22" i="142"/>
  <c r="CJ22" i="75"/>
  <c r="CJ22" i="81"/>
  <c r="CJ22" i="141"/>
  <c r="CJ22" i="72"/>
  <c r="CJ22" i="99"/>
  <c r="CJ22" i="18"/>
  <c r="CJ22" i="71"/>
  <c r="CJ22" i="98"/>
  <c r="CJ22" i="80"/>
  <c r="CJ22" i="69"/>
  <c r="BT23" i="3"/>
  <c r="BT21" i="83"/>
  <c r="BT21" i="96" s="1"/>
  <c r="BT22" i="145"/>
  <c r="BT22" i="144"/>
  <c r="BT22" i="143"/>
  <c r="BT22" i="141"/>
  <c r="BT22" i="142"/>
  <c r="BT22" i="75"/>
  <c r="BT22" i="81"/>
  <c r="BT22" i="72"/>
  <c r="BT22" i="99"/>
  <c r="BT22" i="18"/>
  <c r="BT22" i="71"/>
  <c r="BT22" i="98"/>
  <c r="BT22" i="80"/>
  <c r="BT22" i="69"/>
  <c r="BD23" i="3"/>
  <c r="BD21" i="83"/>
  <c r="BD21" i="96" s="1"/>
  <c r="BD22" i="145"/>
  <c r="BD22" i="144"/>
  <c r="BD22" i="143"/>
  <c r="BD22" i="141"/>
  <c r="BD22" i="142"/>
  <c r="BD22" i="75"/>
  <c r="BD22" i="81"/>
  <c r="BD22" i="72"/>
  <c r="BD22" i="99"/>
  <c r="BD22" i="18"/>
  <c r="BD22" i="71"/>
  <c r="BD22" i="98"/>
  <c r="BD22" i="80"/>
  <c r="BD22" i="69"/>
  <c r="AN23" i="3"/>
  <c r="AN21" i="83"/>
  <c r="AN21" i="96" s="1"/>
  <c r="AN22" i="145"/>
  <c r="AN22" i="144"/>
  <c r="AN22" i="143"/>
  <c r="AN22" i="141"/>
  <c r="AN22" i="142"/>
  <c r="AN22" i="75"/>
  <c r="AN22" i="81"/>
  <c r="AN22" i="72"/>
  <c r="AN22" i="99"/>
  <c r="AN22" i="18"/>
  <c r="AN22" i="71"/>
  <c r="AN22" i="98"/>
  <c r="AN22" i="80"/>
  <c r="AN22" i="69"/>
  <c r="AT27" i="83"/>
  <c r="AT27" i="96" s="1"/>
  <c r="AT28" i="145"/>
  <c r="AT28" i="144"/>
  <c r="AT28" i="143"/>
  <c r="AT28" i="142"/>
  <c r="AT28" i="141"/>
  <c r="AT28" i="75"/>
  <c r="AT28" i="99"/>
  <c r="AT28" i="72"/>
  <c r="AT28" i="81"/>
  <c r="AT28" i="18"/>
  <c r="AT28" i="71"/>
  <c r="AT28" i="69"/>
  <c r="AT28" i="98"/>
  <c r="AT28" i="80"/>
  <c r="F23" i="145"/>
  <c r="F22" i="83"/>
  <c r="F22" i="96" s="1"/>
  <c r="F23" i="144"/>
  <c r="F23" i="143"/>
  <c r="F23" i="142"/>
  <c r="F23" i="141"/>
  <c r="F23" i="75"/>
  <c r="F23" i="99"/>
  <c r="F23" i="81"/>
  <c r="F23" i="72"/>
  <c r="F23" i="18"/>
  <c r="F23" i="71"/>
  <c r="F23" i="69"/>
  <c r="F23" i="98"/>
  <c r="F23" i="80"/>
  <c r="CQ28" i="3"/>
  <c r="CQ26" i="83"/>
  <c r="CQ26" i="96" s="1"/>
  <c r="CQ27" i="145"/>
  <c r="CQ27" i="144"/>
  <c r="CQ27" i="143"/>
  <c r="CQ27" i="142"/>
  <c r="CQ27" i="141"/>
  <c r="CQ27" i="75"/>
  <c r="CQ27" i="99"/>
  <c r="CQ27" i="81"/>
  <c r="CQ27" i="18"/>
  <c r="CQ27" i="72"/>
  <c r="CQ27" i="71"/>
  <c r="CQ27" i="98"/>
  <c r="CQ27" i="80"/>
  <c r="CQ27" i="69"/>
  <c r="AX27" i="83"/>
  <c r="AX27" i="96" s="1"/>
  <c r="AX28" i="145"/>
  <c r="AX28" i="144"/>
  <c r="AX28" i="143"/>
  <c r="AX28" i="142"/>
  <c r="AX28" i="141"/>
  <c r="AX28" i="75"/>
  <c r="AX28" i="99"/>
  <c r="AX28" i="72"/>
  <c r="AX28" i="81"/>
  <c r="AX28" i="18"/>
  <c r="AX28" i="71"/>
  <c r="AX28" i="69"/>
  <c r="AX28" i="98"/>
  <c r="AX28" i="80"/>
  <c r="CS28" i="3"/>
  <c r="CS26" i="83"/>
  <c r="CS26" i="96" s="1"/>
  <c r="CS27" i="145"/>
  <c r="CS27" i="144"/>
  <c r="CS27" i="143"/>
  <c r="CS27" i="141"/>
  <c r="CS27" i="142"/>
  <c r="CS27" i="99"/>
  <c r="CS27" i="75"/>
  <c r="CS27" i="18"/>
  <c r="CS27" i="72"/>
  <c r="CS27" i="81"/>
  <c r="CS27" i="98"/>
  <c r="CS27" i="71"/>
  <c r="CS27" i="69"/>
  <c r="CS27" i="80"/>
  <c r="CG26" i="83"/>
  <c r="CG26" i="96" s="1"/>
  <c r="CG27" i="145"/>
  <c r="CG27" i="144"/>
  <c r="CG27" i="143"/>
  <c r="CG27" i="141"/>
  <c r="CG27" i="142"/>
  <c r="CG27" i="75"/>
  <c r="CG27" i="99"/>
  <c r="CG27" i="18"/>
  <c r="CG27" i="72"/>
  <c r="CG27" i="81"/>
  <c r="CG27" i="71"/>
  <c r="CG27" i="98"/>
  <c r="CG27" i="69"/>
  <c r="CG27" i="80"/>
  <c r="CG28" i="3"/>
  <c r="BE26" i="83"/>
  <c r="BE26" i="96" s="1"/>
  <c r="BE27" i="145"/>
  <c r="BE27" i="144"/>
  <c r="BE27" i="143"/>
  <c r="BE27" i="141"/>
  <c r="BE27" i="99"/>
  <c r="BE27" i="142"/>
  <c r="BE27" i="75"/>
  <c r="BE27" i="72"/>
  <c r="BE27" i="81"/>
  <c r="BE27" i="18"/>
  <c r="BE27" i="71"/>
  <c r="BE27" i="98"/>
  <c r="BE27" i="80"/>
  <c r="BE27" i="69"/>
  <c r="BE28" i="3"/>
  <c r="DA22" i="83"/>
  <c r="DA22" i="96" s="1"/>
  <c r="DA23" i="144"/>
  <c r="DA23" i="142"/>
  <c r="DA23" i="145"/>
  <c r="DA23" i="75"/>
  <c r="DA23" i="143"/>
  <c r="DA23" i="81"/>
  <c r="DA23" i="99"/>
  <c r="DA23" i="141"/>
  <c r="DA23" i="72"/>
  <c r="DA23" i="18"/>
  <c r="DA23" i="71"/>
  <c r="DA23" i="98"/>
  <c r="DA23" i="80"/>
  <c r="DA23" i="69"/>
  <c r="BE22" i="83"/>
  <c r="BE22" i="96" s="1"/>
  <c r="BE23" i="144"/>
  <c r="BE23" i="142"/>
  <c r="BE23" i="145"/>
  <c r="BE23" i="141"/>
  <c r="BE23" i="75"/>
  <c r="BE23" i="143"/>
  <c r="BE23" i="99"/>
  <c r="BE23" i="81"/>
  <c r="BE23" i="72"/>
  <c r="BE23" i="18"/>
  <c r="BE23" i="71"/>
  <c r="BE23" i="98"/>
  <c r="BE23" i="80"/>
  <c r="BE23" i="69"/>
  <c r="BC23" i="3"/>
  <c r="BC21" i="83"/>
  <c r="BC21" i="96" s="1"/>
  <c r="BC22" i="145"/>
  <c r="BC22" i="144"/>
  <c r="BC22" i="143"/>
  <c r="BC22" i="141"/>
  <c r="BC22" i="142"/>
  <c r="BC22" i="75"/>
  <c r="BC22" i="99"/>
  <c r="BC22" i="18"/>
  <c r="BC22" i="81"/>
  <c r="BC22" i="72"/>
  <c r="BC22" i="71"/>
  <c r="BC22" i="80"/>
  <c r="BC22" i="98"/>
  <c r="BC22" i="69"/>
  <c r="J28" i="3"/>
  <c r="J27" i="144"/>
  <c r="J27" i="145"/>
  <c r="J26" i="83"/>
  <c r="J26" i="96" s="1"/>
  <c r="J27" i="142"/>
  <c r="J27" i="143"/>
  <c r="J27" i="99"/>
  <c r="J27" i="75"/>
  <c r="J27" i="141"/>
  <c r="J27" i="72"/>
  <c r="J27" i="81"/>
  <c r="J27" i="18"/>
  <c r="J27" i="71"/>
  <c r="J27" i="98"/>
  <c r="J27" i="80"/>
  <c r="J27" i="69"/>
  <c r="G23" i="3"/>
  <c r="G21" i="83"/>
  <c r="G21" i="96" s="1"/>
  <c r="G22" i="145"/>
  <c r="G22" i="144"/>
  <c r="G22" i="143"/>
  <c r="G22" i="141"/>
  <c r="G22" i="142"/>
  <c r="G22" i="75"/>
  <c r="G22" i="99"/>
  <c r="G22" i="18"/>
  <c r="G22" i="81"/>
  <c r="G22" i="72"/>
  <c r="G22" i="71"/>
  <c r="G22" i="80"/>
  <c r="G22" i="98"/>
  <c r="G22" i="69"/>
  <c r="CO27" i="83"/>
  <c r="CO27" i="96" s="1"/>
  <c r="CO28" i="144"/>
  <c r="CO28" i="142"/>
  <c r="CO28" i="145"/>
  <c r="CO28" i="143"/>
  <c r="CO28" i="75"/>
  <c r="CO28" i="99"/>
  <c r="CO28" i="141"/>
  <c r="CO28" i="81"/>
  <c r="CO28" i="72"/>
  <c r="CO28" i="18"/>
  <c r="CO28" i="71"/>
  <c r="CO28" i="98"/>
  <c r="CO28" i="80"/>
  <c r="CO28" i="69"/>
  <c r="AO27" i="83"/>
  <c r="AO27" i="96" s="1"/>
  <c r="AO28" i="144"/>
  <c r="AO28" i="145"/>
  <c r="AO28" i="142"/>
  <c r="AO28" i="143"/>
  <c r="AO28" i="141"/>
  <c r="AO28" i="75"/>
  <c r="AO28" i="99"/>
  <c r="AO28" i="72"/>
  <c r="AO28" i="81"/>
  <c r="AO28" i="18"/>
  <c r="AO28" i="71"/>
  <c r="AO28" i="98"/>
  <c r="AO28" i="80"/>
  <c r="AO28" i="69"/>
  <c r="CV28" i="3"/>
  <c r="CV26" i="83"/>
  <c r="CV26" i="96" s="1"/>
  <c r="CV27" i="145"/>
  <c r="CV27" i="144"/>
  <c r="CV27" i="143"/>
  <c r="CV27" i="142"/>
  <c r="CV27" i="75"/>
  <c r="CV27" i="141"/>
  <c r="CV27" i="99"/>
  <c r="CV27" i="72"/>
  <c r="CV27" i="81"/>
  <c r="CV27" i="18"/>
  <c r="CV27" i="71"/>
  <c r="CV27" i="98"/>
  <c r="CV27" i="80"/>
  <c r="CV27" i="69"/>
  <c r="CN28" i="3"/>
  <c r="CN26" i="83"/>
  <c r="CN26" i="96" s="1"/>
  <c r="CN27" i="145"/>
  <c r="CN27" i="144"/>
  <c r="CN27" i="143"/>
  <c r="CN27" i="142"/>
  <c r="CN27" i="75"/>
  <c r="CN27" i="141"/>
  <c r="CN27" i="72"/>
  <c r="CN27" i="81"/>
  <c r="CN27" i="99"/>
  <c r="CN27" i="18"/>
  <c r="CN27" i="71"/>
  <c r="CN27" i="98"/>
  <c r="CN27" i="80"/>
  <c r="CN27" i="69"/>
  <c r="CB28" i="3"/>
  <c r="CB26" i="83"/>
  <c r="CB26" i="96" s="1"/>
  <c r="CB27" i="145"/>
  <c r="CB27" i="144"/>
  <c r="CB27" i="143"/>
  <c r="CB27" i="141"/>
  <c r="CB27" i="142"/>
  <c r="CB27" i="75"/>
  <c r="CB27" i="99"/>
  <c r="CB27" i="72"/>
  <c r="CB27" i="81"/>
  <c r="CB27" i="18"/>
  <c r="CB27" i="71"/>
  <c r="CB27" i="98"/>
  <c r="CB27" i="80"/>
  <c r="CB27" i="69"/>
  <c r="BL26" i="83"/>
  <c r="BL26" i="96" s="1"/>
  <c r="BL27" i="145"/>
  <c r="BL27" i="144"/>
  <c r="BL27" i="143"/>
  <c r="BL27" i="141"/>
  <c r="BL27" i="142"/>
  <c r="BL27" i="75"/>
  <c r="BL27" i="99"/>
  <c r="BL27" i="72"/>
  <c r="BL27" i="81"/>
  <c r="BL27" i="18"/>
  <c r="BL27" i="71"/>
  <c r="BL27" i="98"/>
  <c r="BL27" i="80"/>
  <c r="BL27" i="69"/>
  <c r="BL28" i="3"/>
  <c r="AV26" i="83"/>
  <c r="AV26" i="96" s="1"/>
  <c r="AV27" i="145"/>
  <c r="AV27" i="144"/>
  <c r="AV27" i="143"/>
  <c r="AV27" i="141"/>
  <c r="AV27" i="142"/>
  <c r="AV27" i="75"/>
  <c r="AV27" i="99"/>
  <c r="AV27" i="72"/>
  <c r="AV27" i="81"/>
  <c r="AV27" i="18"/>
  <c r="AV27" i="71"/>
  <c r="AV27" i="98"/>
  <c r="AV27" i="80"/>
  <c r="AV27" i="69"/>
  <c r="AV28" i="3"/>
  <c r="P26" i="83"/>
  <c r="P26" i="96" s="1"/>
  <c r="P27" i="145"/>
  <c r="P27" i="144"/>
  <c r="P27" i="143"/>
  <c r="P27" i="141"/>
  <c r="P27" i="142"/>
  <c r="P27" i="75"/>
  <c r="P27" i="99"/>
  <c r="P27" i="72"/>
  <c r="P27" i="81"/>
  <c r="P27" i="18"/>
  <c r="P27" i="71"/>
  <c r="P27" i="98"/>
  <c r="P27" i="80"/>
  <c r="P27" i="69"/>
  <c r="P28" i="3"/>
  <c r="AS22" i="83"/>
  <c r="AS22" i="96" s="1"/>
  <c r="AS23" i="145"/>
  <c r="AS23" i="144"/>
  <c r="AS23" i="142"/>
  <c r="AS23" i="141"/>
  <c r="AS23" i="75"/>
  <c r="AS23" i="143"/>
  <c r="AS23" i="99"/>
  <c r="AS23" i="81"/>
  <c r="AS23" i="72"/>
  <c r="AS23" i="18"/>
  <c r="AS23" i="71"/>
  <c r="AS23" i="98"/>
  <c r="AS23" i="80"/>
  <c r="AS23" i="69"/>
  <c r="CV23" i="3"/>
  <c r="CV21" i="83"/>
  <c r="CV21" i="96" s="1"/>
  <c r="CV22" i="145"/>
  <c r="CV22" i="144"/>
  <c r="CV22" i="143"/>
  <c r="CV22" i="142"/>
  <c r="CV22" i="75"/>
  <c r="CV22" i="81"/>
  <c r="CV22" i="141"/>
  <c r="CV22" i="72"/>
  <c r="CV22" i="99"/>
  <c r="CV22" i="18"/>
  <c r="CV22" i="71"/>
  <c r="CV22" i="98"/>
  <c r="CV22" i="80"/>
  <c r="CV22" i="69"/>
  <c r="CN23" i="3"/>
  <c r="CN21" i="83"/>
  <c r="CN21" i="96" s="1"/>
  <c r="CN22" i="145"/>
  <c r="CN22" i="144"/>
  <c r="CN22" i="143"/>
  <c r="CN22" i="142"/>
  <c r="CN22" i="75"/>
  <c r="CN22" i="81"/>
  <c r="CN22" i="99"/>
  <c r="CN22" i="72"/>
  <c r="CN22" i="141"/>
  <c r="CN22" i="18"/>
  <c r="CN22" i="71"/>
  <c r="CN22" i="98"/>
  <c r="CN22" i="80"/>
  <c r="CN22" i="69"/>
  <c r="CB23" i="3"/>
  <c r="CB21" i="83"/>
  <c r="CB21" i="96" s="1"/>
  <c r="CB22" i="145"/>
  <c r="CB22" i="144"/>
  <c r="CB22" i="143"/>
  <c r="CB22" i="141"/>
  <c r="CB22" i="142"/>
  <c r="CB22" i="75"/>
  <c r="CB22" i="81"/>
  <c r="CB22" i="72"/>
  <c r="CB22" i="99"/>
  <c r="CB22" i="18"/>
  <c r="CB22" i="71"/>
  <c r="CB22" i="98"/>
  <c r="CB22" i="80"/>
  <c r="CB22" i="69"/>
  <c r="BL23" i="3"/>
  <c r="BL21" i="83"/>
  <c r="BL21" i="96" s="1"/>
  <c r="BL22" i="145"/>
  <c r="BL22" i="144"/>
  <c r="BL22" i="143"/>
  <c r="BL22" i="141"/>
  <c r="BL22" i="142"/>
  <c r="BL22" i="75"/>
  <c r="BL22" i="81"/>
  <c r="BL22" i="72"/>
  <c r="BL22" i="99"/>
  <c r="BL22" i="18"/>
  <c r="BL22" i="71"/>
  <c r="BL22" i="98"/>
  <c r="BL22" i="80"/>
  <c r="BL22" i="69"/>
  <c r="AV23" i="3"/>
  <c r="AV21" i="83"/>
  <c r="AV21" i="96" s="1"/>
  <c r="AV22" i="145"/>
  <c r="AV22" i="144"/>
  <c r="AV22" i="143"/>
  <c r="AV22" i="141"/>
  <c r="AV22" i="142"/>
  <c r="AV22" i="75"/>
  <c r="AV22" i="81"/>
  <c r="AV22" i="72"/>
  <c r="AV22" i="99"/>
  <c r="AV22" i="18"/>
  <c r="AV22" i="71"/>
  <c r="AV22" i="98"/>
  <c r="AV22" i="80"/>
  <c r="AV22" i="69"/>
  <c r="P23" i="3"/>
  <c r="P21" i="83"/>
  <c r="P21" i="96" s="1"/>
  <c r="P22" i="145"/>
  <c r="P22" i="144"/>
  <c r="P22" i="143"/>
  <c r="P22" i="141"/>
  <c r="P22" i="142"/>
  <c r="P22" i="75"/>
  <c r="P22" i="81"/>
  <c r="P22" i="72"/>
  <c r="P22" i="99"/>
  <c r="P22" i="18"/>
  <c r="P22" i="71"/>
  <c r="P22" i="98"/>
  <c r="P22" i="80"/>
  <c r="P22" i="69"/>
  <c r="CE21" i="83"/>
  <c r="CE21" i="96" s="1"/>
  <c r="CE22" i="145"/>
  <c r="CE22" i="144"/>
  <c r="CE22" i="143"/>
  <c r="CE22" i="141"/>
  <c r="CE22" i="142"/>
  <c r="CE22" i="75"/>
  <c r="CE22" i="99"/>
  <c r="CE22" i="81"/>
  <c r="CE22" i="18"/>
  <c r="CE22" i="72"/>
  <c r="CE22" i="71"/>
  <c r="CE22" i="80"/>
  <c r="CE22" i="98"/>
  <c r="CE22" i="69"/>
  <c r="CE23" i="3"/>
  <c r="AU23" i="3"/>
  <c r="AU21" i="83"/>
  <c r="AU21" i="96" s="1"/>
  <c r="AU22" i="145"/>
  <c r="AU22" i="144"/>
  <c r="AU22" i="143"/>
  <c r="AU22" i="141"/>
  <c r="AU22" i="142"/>
  <c r="AU22" i="75"/>
  <c r="AU22" i="99"/>
  <c r="AU22" i="81"/>
  <c r="AU22" i="18"/>
  <c r="AU22" i="72"/>
  <c r="AU22" i="71"/>
  <c r="AU22" i="80"/>
  <c r="AU22" i="98"/>
  <c r="AU22" i="69"/>
  <c r="CL23" i="3"/>
  <c r="CL21" i="83"/>
  <c r="CL21" i="96" s="1"/>
  <c r="CL22" i="144"/>
  <c r="CL22" i="145"/>
  <c r="CL22" i="142"/>
  <c r="CL22" i="141"/>
  <c r="CL22" i="99"/>
  <c r="CL22" i="143"/>
  <c r="CL22" i="81"/>
  <c r="CL22" i="75"/>
  <c r="CL22" i="18"/>
  <c r="CL22" i="72"/>
  <c r="CL22" i="71"/>
  <c r="CL22" i="98"/>
  <c r="CL22" i="69"/>
  <c r="CL22" i="80"/>
  <c r="DC22" i="83"/>
  <c r="DC22" i="96" s="1"/>
  <c r="DC23" i="145"/>
  <c r="DC23" i="144"/>
  <c r="DC23" i="143"/>
  <c r="DC23" i="142"/>
  <c r="DC23" i="141"/>
  <c r="DC23" i="99"/>
  <c r="DC23" i="75"/>
  <c r="DC23" i="72"/>
  <c r="DC23" i="81"/>
  <c r="DC23" i="18"/>
  <c r="DC23" i="71"/>
  <c r="DC23" i="98"/>
  <c r="DC23" i="80"/>
  <c r="DC23" i="69"/>
  <c r="C23" i="3"/>
  <c r="C21" i="83"/>
  <c r="C21" i="96" s="1"/>
  <c r="C22" i="145"/>
  <c r="C22" i="144"/>
  <c r="C22" i="143"/>
  <c r="C22" i="141"/>
  <c r="C22" i="142"/>
  <c r="C22" i="75"/>
  <c r="C22" i="99"/>
  <c r="C22" i="81"/>
  <c r="C22" i="18"/>
  <c r="C22" i="72"/>
  <c r="C22" i="71"/>
  <c r="C22" i="98"/>
  <c r="C22" i="80"/>
  <c r="C22" i="69"/>
  <c r="DF28" i="3"/>
  <c r="DF26" i="83"/>
  <c r="DF26" i="96" s="1"/>
  <c r="DF27" i="144"/>
  <c r="DF27" i="145"/>
  <c r="DF27" i="142"/>
  <c r="DF27" i="141"/>
  <c r="DF27" i="99"/>
  <c r="DF27" i="143"/>
  <c r="DF27" i="75"/>
  <c r="DF27" i="18"/>
  <c r="DF27" i="72"/>
  <c r="DF27" i="81"/>
  <c r="DF27" i="71"/>
  <c r="DF27" i="98"/>
  <c r="DF27" i="69"/>
  <c r="DF27" i="80"/>
  <c r="AF23" i="3"/>
  <c r="AF21" i="83"/>
  <c r="AF21" i="96" s="1"/>
  <c r="AF22" i="143"/>
  <c r="AF22" i="144"/>
  <c r="AF22" i="145"/>
  <c r="AF22" i="99"/>
  <c r="AF22" i="142"/>
  <c r="AF22" i="75"/>
  <c r="AF22" i="141"/>
  <c r="AF22" i="80"/>
  <c r="AF22" i="81"/>
  <c r="AF22" i="98"/>
  <c r="AF22" i="72"/>
  <c r="AF22" i="71"/>
  <c r="AF22" i="18"/>
  <c r="AF22" i="69"/>
  <c r="AB23" i="3"/>
  <c r="AB21" i="83"/>
  <c r="AB21" i="96" s="1"/>
  <c r="AB22" i="145"/>
  <c r="AB22" i="143"/>
  <c r="AB22" i="144"/>
  <c r="AB22" i="99"/>
  <c r="AB22" i="142"/>
  <c r="AB22" i="75"/>
  <c r="AB22" i="141"/>
  <c r="AB22" i="80"/>
  <c r="AB22" i="81"/>
  <c r="AB22" i="98"/>
  <c r="AB22" i="72"/>
  <c r="AB22" i="71"/>
  <c r="AB22" i="18"/>
  <c r="AB22" i="69"/>
  <c r="AG22" i="83"/>
  <c r="AG22" i="96" s="1"/>
  <c r="AG23" i="143"/>
  <c r="AG23" i="144"/>
  <c r="AG23" i="145"/>
  <c r="AG23" i="141"/>
  <c r="AG23" i="99"/>
  <c r="AG23" i="142"/>
  <c r="AG23" i="75"/>
  <c r="AG23" i="81"/>
  <c r="AG23" i="18"/>
  <c r="AG23" i="71"/>
  <c r="AG23" i="98"/>
  <c r="AG23" i="72"/>
  <c r="AG23" i="80"/>
  <c r="AG23" i="69"/>
  <c r="AC28" i="143"/>
  <c r="AC27" i="83"/>
  <c r="AC27" i="96" s="1"/>
  <c r="AC28" i="144"/>
  <c r="AC28" i="145"/>
  <c r="AC28" i="141"/>
  <c r="AC28" i="99"/>
  <c r="AC28" i="142"/>
  <c r="AC28" i="75"/>
  <c r="AC28" i="81"/>
  <c r="AC28" i="18"/>
  <c r="AC28" i="71"/>
  <c r="AC28" i="98"/>
  <c r="AC28" i="72"/>
  <c r="AC28" i="80"/>
  <c r="AC28" i="69"/>
  <c r="AG28" i="3"/>
  <c r="AG26" i="83"/>
  <c r="AG26" i="96" s="1"/>
  <c r="AG27" i="143"/>
  <c r="AG27" i="144"/>
  <c r="AG27" i="145"/>
  <c r="AG27" i="141"/>
  <c r="AG27" i="99"/>
  <c r="AG27" i="142"/>
  <c r="AG27" i="75"/>
  <c r="AG27" i="18"/>
  <c r="AG27" i="80"/>
  <c r="AG27" i="81"/>
  <c r="AG27" i="98"/>
  <c r="AG27" i="71"/>
  <c r="AG27" i="72"/>
  <c r="AG27" i="69"/>
  <c r="AD23" i="3"/>
  <c r="AD22" i="145"/>
  <c r="AD21" i="83"/>
  <c r="AD21" i="96" s="1"/>
  <c r="AD22" i="143"/>
  <c r="AD22" i="144"/>
  <c r="AD22" i="142"/>
  <c r="AD22" i="75"/>
  <c r="AD22" i="141"/>
  <c r="AD22" i="72"/>
  <c r="AD22" i="71"/>
  <c r="AD22" i="99"/>
  <c r="AD22" i="18"/>
  <c r="AD22" i="80"/>
  <c r="AD22" i="98"/>
  <c r="AD22" i="81"/>
  <c r="AD22" i="69"/>
  <c r="AE23" i="145"/>
  <c r="AE22" i="83"/>
  <c r="AE22" i="96" s="1"/>
  <c r="AE23" i="143"/>
  <c r="AE23" i="144"/>
  <c r="AE23" i="142"/>
  <c r="AE23" i="75"/>
  <c r="AE23" i="141"/>
  <c r="AE23" i="80"/>
  <c r="AE23" i="99"/>
  <c r="AE23" i="81"/>
  <c r="AE23" i="18"/>
  <c r="AE23" i="71"/>
  <c r="AE23" i="98"/>
  <c r="AE23" i="72"/>
  <c r="AE23" i="69"/>
  <c r="AB28" i="3"/>
  <c r="AB26" i="83"/>
  <c r="AB26" i="96" s="1"/>
  <c r="AB27" i="145"/>
  <c r="AB27" i="143"/>
  <c r="AB27" i="144"/>
  <c r="AB27" i="99"/>
  <c r="AB27" i="142"/>
  <c r="AB27" i="75"/>
  <c r="AB27" i="141"/>
  <c r="AB27" i="80"/>
  <c r="AB27" i="81"/>
  <c r="AB27" i="98"/>
  <c r="AB27" i="72"/>
  <c r="AB27" i="71"/>
  <c r="AB27" i="18"/>
  <c r="AB27" i="69"/>
  <c r="AF26" i="83"/>
  <c r="AF26" i="96" s="1"/>
  <c r="AF27" i="143"/>
  <c r="AF27" i="144"/>
  <c r="AF27" i="145"/>
  <c r="AF27" i="99"/>
  <c r="AF27" i="142"/>
  <c r="AF27" i="75"/>
  <c r="AF27" i="141"/>
  <c r="AF27" i="80"/>
  <c r="AF27" i="81"/>
  <c r="AF27" i="98"/>
  <c r="AF27" i="72"/>
  <c r="AF27" i="71"/>
  <c r="AF27" i="18"/>
  <c r="AF27" i="69"/>
  <c r="AF28" i="3"/>
  <c r="AC23" i="143"/>
  <c r="AC23" i="145"/>
  <c r="AC23" i="144"/>
  <c r="AC22" i="83"/>
  <c r="AC22" i="96" s="1"/>
  <c r="AC23" i="141"/>
  <c r="AC23" i="99"/>
  <c r="AC23" i="142"/>
  <c r="AC23" i="75"/>
  <c r="AC23" i="81"/>
  <c r="AC23" i="18"/>
  <c r="AC23" i="71"/>
  <c r="AC23" i="98"/>
  <c r="AC23" i="72"/>
  <c r="AC23" i="80"/>
  <c r="AC23" i="69"/>
  <c r="AE26" i="83"/>
  <c r="AE26" i="96" s="1"/>
  <c r="AE27" i="145"/>
  <c r="AE27" i="144"/>
  <c r="AE27" i="143"/>
  <c r="AE27" i="142"/>
  <c r="AE27" i="75"/>
  <c r="AE27" i="141"/>
  <c r="AE27" i="81"/>
  <c r="AE27" i="98"/>
  <c r="AE27" i="72"/>
  <c r="AE27" i="71"/>
  <c r="AE27" i="99"/>
  <c r="AE27" i="18"/>
  <c r="AE27" i="69"/>
  <c r="AE28" i="3"/>
  <c r="AE27" i="80"/>
  <c r="Y26" i="83"/>
  <c r="Y26" i="96" s="1"/>
  <c r="Y27" i="145"/>
  <c r="Y27" i="143"/>
  <c r="Y27" i="99"/>
  <c r="Y27" i="144"/>
  <c r="Y27" i="142"/>
  <c r="Y27" i="141"/>
  <c r="Y27" i="75"/>
  <c r="Y27" i="81"/>
  <c r="Y27" i="72"/>
  <c r="Y27" i="71"/>
  <c r="Y27" i="98"/>
  <c r="Y27" i="18"/>
  <c r="Y27" i="80"/>
  <c r="Y27" i="69"/>
  <c r="Y28" i="3"/>
  <c r="U22" i="83"/>
  <c r="U22" i="96" s="1"/>
  <c r="U23" i="145"/>
  <c r="U23" i="144"/>
  <c r="U23" i="142"/>
  <c r="U23" i="143"/>
  <c r="U23" i="141"/>
  <c r="U23" i="75"/>
  <c r="U23" i="99"/>
  <c r="U23" i="81"/>
  <c r="U23" i="72"/>
  <c r="U23" i="18"/>
  <c r="U23" i="98"/>
  <c r="U23" i="71"/>
  <c r="U23" i="80"/>
  <c r="U23" i="69"/>
  <c r="T23" i="3"/>
  <c r="T21" i="83"/>
  <c r="T21" i="96" s="1"/>
  <c r="T22" i="145"/>
  <c r="T22" i="141"/>
  <c r="T22" i="144"/>
  <c r="T22" i="142"/>
  <c r="T22" i="81"/>
  <c r="T22" i="75"/>
  <c r="T22" i="99"/>
  <c r="T22" i="143"/>
  <c r="T22" i="98"/>
  <c r="T22" i="18"/>
  <c r="T22" i="72"/>
  <c r="T22" i="71"/>
  <c r="T22" i="69"/>
  <c r="T22" i="80"/>
  <c r="V23" i="3"/>
  <c r="V22" i="145"/>
  <c r="V21" i="83"/>
  <c r="V21" i="96" s="1"/>
  <c r="V22" i="144"/>
  <c r="V22" i="142"/>
  <c r="V22" i="143"/>
  <c r="V22" i="75"/>
  <c r="V22" i="99"/>
  <c r="V22" i="141"/>
  <c r="V22" i="81"/>
  <c r="V22" i="18"/>
  <c r="V22" i="72"/>
  <c r="V22" i="71"/>
  <c r="V22" i="98"/>
  <c r="V22" i="80"/>
  <c r="V22" i="69"/>
  <c r="Y22" i="83"/>
  <c r="Y22" i="96" s="1"/>
  <c r="Y23" i="145"/>
  <c r="Y23" i="144"/>
  <c r="Y23" i="142"/>
  <c r="Y23" i="143"/>
  <c r="Y23" i="141"/>
  <c r="Y23" i="75"/>
  <c r="Y23" i="99"/>
  <c r="Y23" i="81"/>
  <c r="Y23" i="72"/>
  <c r="Y23" i="18"/>
  <c r="Y23" i="98"/>
  <c r="Y23" i="71"/>
  <c r="Y23" i="80"/>
  <c r="Y23" i="69"/>
  <c r="X28" i="3"/>
  <c r="X26" i="83"/>
  <c r="X26" i="96" s="1"/>
  <c r="X27" i="145"/>
  <c r="X27" i="144"/>
  <c r="X27" i="142"/>
  <c r="X27" i="141"/>
  <c r="X27" i="143"/>
  <c r="X27" i="75"/>
  <c r="X27" i="81"/>
  <c r="X27" i="99"/>
  <c r="X27" i="98"/>
  <c r="X27" i="18"/>
  <c r="X27" i="72"/>
  <c r="X27" i="71"/>
  <c r="X27" i="69"/>
  <c r="X27" i="80"/>
  <c r="AA21" i="83"/>
  <c r="AA21" i="96" s="1"/>
  <c r="AA22" i="145"/>
  <c r="AA22" i="141"/>
  <c r="AA22" i="144"/>
  <c r="AA22" i="142"/>
  <c r="AA22" i="143"/>
  <c r="AA22" i="75"/>
  <c r="AA22" i="99"/>
  <c r="AA22" i="81"/>
  <c r="AA22" i="18"/>
  <c r="AA22" i="72"/>
  <c r="AA22" i="71"/>
  <c r="AA22" i="98"/>
  <c r="AA23" i="3"/>
  <c r="AA22" i="80"/>
  <c r="AA22" i="69"/>
  <c r="R23" i="3"/>
  <c r="R22" i="145"/>
  <c r="R21" i="83"/>
  <c r="R21" i="96" s="1"/>
  <c r="R22" i="144"/>
  <c r="R22" i="142"/>
  <c r="R22" i="143"/>
  <c r="R22" i="75"/>
  <c r="R22" i="141"/>
  <c r="R22" i="99"/>
  <c r="R22" i="81"/>
  <c r="R22" i="18"/>
  <c r="R22" i="72"/>
  <c r="R22" i="71"/>
  <c r="R22" i="98"/>
  <c r="R22" i="80"/>
  <c r="R22" i="69"/>
  <c r="W23" i="3"/>
  <c r="W21" i="83"/>
  <c r="W21" i="96" s="1"/>
  <c r="W22" i="145"/>
  <c r="W22" i="141"/>
  <c r="W22" i="144"/>
  <c r="W22" i="142"/>
  <c r="W22" i="143"/>
  <c r="W22" i="75"/>
  <c r="W22" i="99"/>
  <c r="W22" i="81"/>
  <c r="W22" i="18"/>
  <c r="W22" i="72"/>
  <c r="W22" i="71"/>
  <c r="W22" i="98"/>
  <c r="W22" i="80"/>
  <c r="W22" i="69"/>
  <c r="S21" i="83"/>
  <c r="S21" i="96" s="1"/>
  <c r="S22" i="145"/>
  <c r="S22" i="141"/>
  <c r="S22" i="144"/>
  <c r="S22" i="142"/>
  <c r="S22" i="143"/>
  <c r="S22" i="75"/>
  <c r="S22" i="99"/>
  <c r="S22" i="81"/>
  <c r="S22" i="18"/>
  <c r="S22" i="72"/>
  <c r="S22" i="71"/>
  <c r="S22" i="98"/>
  <c r="S22" i="80"/>
  <c r="S22" i="69"/>
  <c r="S23" i="3"/>
  <c r="W27" i="83"/>
  <c r="W27" i="96" s="1"/>
  <c r="W28" i="145"/>
  <c r="W28" i="144"/>
  <c r="W28" i="142"/>
  <c r="W28" i="99"/>
  <c r="W28" i="81"/>
  <c r="W28" i="141"/>
  <c r="W28" i="143"/>
  <c r="W28" i="75"/>
  <c r="W28" i="71"/>
  <c r="W28" i="72"/>
  <c r="W28" i="18"/>
  <c r="W28" i="98"/>
  <c r="W28" i="80"/>
  <c r="W28" i="69"/>
  <c r="T28" i="3"/>
  <c r="T26" i="83"/>
  <c r="T26" i="96" s="1"/>
  <c r="T27" i="145"/>
  <c r="T27" i="144"/>
  <c r="T27" i="142"/>
  <c r="T27" i="143"/>
  <c r="T27" i="141"/>
  <c r="T27" i="75"/>
  <c r="T27" i="81"/>
  <c r="T27" i="99"/>
  <c r="T27" i="98"/>
  <c r="T27" i="18"/>
  <c r="T27" i="72"/>
  <c r="T27" i="71"/>
  <c r="T27" i="69"/>
  <c r="T27" i="80"/>
  <c r="Z23" i="3"/>
  <c r="Z22" i="145"/>
  <c r="Z22" i="144"/>
  <c r="Z22" i="142"/>
  <c r="Z22" i="143"/>
  <c r="Z22" i="75"/>
  <c r="Z22" i="99"/>
  <c r="Z22" i="81"/>
  <c r="Z21" i="83"/>
  <c r="Z21" i="96" s="1"/>
  <c r="Z22" i="141"/>
  <c r="Z22" i="18"/>
  <c r="Z22" i="72"/>
  <c r="Z22" i="71"/>
  <c r="Z22" i="98"/>
  <c r="Z22" i="80"/>
  <c r="Z22" i="69"/>
  <c r="S27" i="83"/>
  <c r="S27" i="96" s="1"/>
  <c r="S28" i="145"/>
  <c r="S28" i="144"/>
  <c r="S28" i="142"/>
  <c r="S28" i="143"/>
  <c r="S28" i="81"/>
  <c r="S28" i="141"/>
  <c r="S28" i="75"/>
  <c r="S28" i="99"/>
  <c r="S28" i="71"/>
  <c r="S28" i="72"/>
  <c r="S28" i="18"/>
  <c r="S28" i="98"/>
  <c r="S28" i="80"/>
  <c r="S28" i="69"/>
  <c r="V27" i="83"/>
  <c r="V27" i="96" s="1"/>
  <c r="V28" i="145"/>
  <c r="V28" i="144"/>
  <c r="V28" i="142"/>
  <c r="V28" i="143"/>
  <c r="V28" i="141"/>
  <c r="V28" i="75"/>
  <c r="V28" i="99"/>
  <c r="V28" i="81"/>
  <c r="V28" i="71"/>
  <c r="V28" i="72"/>
  <c r="V28" i="18"/>
  <c r="V28" i="98"/>
  <c r="V28" i="80"/>
  <c r="V28" i="69"/>
  <c r="U28" i="3"/>
  <c r="U26" i="83"/>
  <c r="U26" i="96" s="1"/>
  <c r="U27" i="143"/>
  <c r="U27" i="144"/>
  <c r="U27" i="99"/>
  <c r="U27" i="145"/>
  <c r="U27" i="142"/>
  <c r="U27" i="141"/>
  <c r="U27" i="75"/>
  <c r="U27" i="81"/>
  <c r="U27" i="72"/>
  <c r="U27" i="71"/>
  <c r="U27" i="98"/>
  <c r="U27" i="18"/>
  <c r="U27" i="80"/>
  <c r="U27" i="69"/>
  <c r="X23" i="3"/>
  <c r="X21" i="83"/>
  <c r="X21" i="96" s="1"/>
  <c r="X22" i="145"/>
  <c r="X22" i="141"/>
  <c r="X22" i="144"/>
  <c r="X22" i="142"/>
  <c r="X22" i="143"/>
  <c r="X22" i="81"/>
  <c r="X22" i="75"/>
  <c r="X22" i="99"/>
  <c r="X22" i="98"/>
  <c r="X22" i="18"/>
  <c r="X22" i="72"/>
  <c r="X22" i="71"/>
  <c r="X22" i="69"/>
  <c r="X22" i="80"/>
  <c r="Q28" i="80" l="1"/>
  <c r="Q28" i="81"/>
  <c r="Q28" i="143"/>
  <c r="Q28" i="145"/>
  <c r="Q28" i="98"/>
  <c r="Q28" i="72"/>
  <c r="Q28" i="141"/>
  <c r="Q27" i="83"/>
  <c r="Q27" i="96" s="1"/>
  <c r="Q28" i="71"/>
  <c r="Q28" i="99"/>
  <c r="DG23" i="144"/>
  <c r="DG23" i="99"/>
  <c r="DG23" i="81"/>
  <c r="DG23" i="80"/>
  <c r="DG23" i="143"/>
  <c r="DG23" i="75"/>
  <c r="DG23" i="71"/>
  <c r="DG22" i="83"/>
  <c r="DG22" i="96" s="1"/>
  <c r="DG23" i="142"/>
  <c r="DG23" i="72"/>
  <c r="DG23" i="98"/>
  <c r="DG23" i="145"/>
  <c r="DG23" i="141"/>
  <c r="DG23" i="18"/>
  <c r="DG23" i="69"/>
  <c r="DF27" i="83"/>
  <c r="DF27" i="96" s="1"/>
  <c r="DF28" i="145"/>
  <c r="DF28" i="144"/>
  <c r="DF28" i="143"/>
  <c r="DF28" i="142"/>
  <c r="DF28" i="141"/>
  <c r="DF28" i="75"/>
  <c r="DF28" i="18"/>
  <c r="DF28" i="99"/>
  <c r="DF28" i="81"/>
  <c r="DF28" i="72"/>
  <c r="DF28" i="98"/>
  <c r="DF28" i="71"/>
  <c r="DF28" i="80"/>
  <c r="DF28" i="69"/>
  <c r="C22" i="83"/>
  <c r="C22" i="96" s="1"/>
  <c r="C23" i="145"/>
  <c r="C23" i="144"/>
  <c r="C23" i="143"/>
  <c r="C23" i="142"/>
  <c r="C23" i="141"/>
  <c r="C23" i="75"/>
  <c r="C23" i="99"/>
  <c r="C23" i="81"/>
  <c r="C23" i="72"/>
  <c r="C23" i="18"/>
  <c r="C23" i="71"/>
  <c r="C23" i="69"/>
  <c r="C23" i="98"/>
  <c r="C23" i="80"/>
  <c r="CE22" i="83"/>
  <c r="CE22" i="96" s="1"/>
  <c r="CE23" i="145"/>
  <c r="CE23" i="144"/>
  <c r="CE23" i="143"/>
  <c r="CE23" i="142"/>
  <c r="CE23" i="141"/>
  <c r="CE23" i="75"/>
  <c r="CE23" i="18"/>
  <c r="CE23" i="99"/>
  <c r="CE23" i="81"/>
  <c r="CE23" i="72"/>
  <c r="CE23" i="71"/>
  <c r="CE23" i="69"/>
  <c r="CE23" i="80"/>
  <c r="CE23" i="98"/>
  <c r="G22" i="83"/>
  <c r="G22" i="96" s="1"/>
  <c r="G23" i="145"/>
  <c r="G23" i="144"/>
  <c r="G23" i="143"/>
  <c r="G23" i="142"/>
  <c r="G23" i="75"/>
  <c r="G23" i="99"/>
  <c r="G23" i="81"/>
  <c r="G23" i="141"/>
  <c r="G23" i="72"/>
  <c r="G23" i="18"/>
  <c r="G23" i="71"/>
  <c r="G23" i="69"/>
  <c r="G23" i="98"/>
  <c r="G23" i="80"/>
  <c r="J27" i="83"/>
  <c r="J27" i="96" s="1"/>
  <c r="J28" i="145"/>
  <c r="J28" i="144"/>
  <c r="J28" i="143"/>
  <c r="J28" i="142"/>
  <c r="J28" i="141"/>
  <c r="J28" i="75"/>
  <c r="J28" i="99"/>
  <c r="J28" i="72"/>
  <c r="J28" i="81"/>
  <c r="J28" i="18"/>
  <c r="J28" i="71"/>
  <c r="J28" i="69"/>
  <c r="J28" i="98"/>
  <c r="J28" i="80"/>
  <c r="BC22" i="83"/>
  <c r="BC22" i="96" s="1"/>
  <c r="BC23" i="145"/>
  <c r="BC23" i="144"/>
  <c r="BC23" i="143"/>
  <c r="BC23" i="142"/>
  <c r="BC23" i="75"/>
  <c r="BC23" i="141"/>
  <c r="BC23" i="99"/>
  <c r="BC23" i="81"/>
  <c r="BC23" i="72"/>
  <c r="BC23" i="18"/>
  <c r="BC23" i="71"/>
  <c r="BC23" i="69"/>
  <c r="BC23" i="98"/>
  <c r="BC23" i="80"/>
  <c r="BE27" i="83"/>
  <c r="BE27" i="96" s="1"/>
  <c r="BE28" i="144"/>
  <c r="BE28" i="145"/>
  <c r="BE28" i="142"/>
  <c r="BE28" i="143"/>
  <c r="BE28" i="141"/>
  <c r="BE28" i="75"/>
  <c r="BE28" i="99"/>
  <c r="BE28" i="72"/>
  <c r="BE28" i="81"/>
  <c r="BE28" i="18"/>
  <c r="BE28" i="71"/>
  <c r="BE28" i="98"/>
  <c r="BE28" i="80"/>
  <c r="BE28" i="69"/>
  <c r="CG27" i="83"/>
  <c r="CG27" i="96" s="1"/>
  <c r="CG28" i="144"/>
  <c r="CG28" i="145"/>
  <c r="CG28" i="143"/>
  <c r="CG28" i="142"/>
  <c r="CG28" i="141"/>
  <c r="CG28" i="75"/>
  <c r="CG28" i="99"/>
  <c r="CG28" i="72"/>
  <c r="CG28" i="81"/>
  <c r="CG28" i="18"/>
  <c r="CG28" i="71"/>
  <c r="CG28" i="98"/>
  <c r="CG28" i="80"/>
  <c r="CG28" i="69"/>
  <c r="CR27" i="83"/>
  <c r="CR27" i="96" s="1"/>
  <c r="CR28" i="145"/>
  <c r="CR28" i="144"/>
  <c r="CR28" i="143"/>
  <c r="CR28" i="142"/>
  <c r="CR28" i="141"/>
  <c r="CR28" i="75"/>
  <c r="CR28" i="99"/>
  <c r="CR28" i="81"/>
  <c r="CR28" i="72"/>
  <c r="CR28" i="18"/>
  <c r="CR28" i="71"/>
  <c r="CR28" i="98"/>
  <c r="CR28" i="80"/>
  <c r="CR28" i="69"/>
  <c r="B28" i="145"/>
  <c r="B27" i="83"/>
  <c r="B27" i="96" s="1"/>
  <c r="B28" i="144"/>
  <c r="B28" i="143"/>
  <c r="B28" i="142"/>
  <c r="B28" i="141"/>
  <c r="B28" i="75"/>
  <c r="B28" i="99"/>
  <c r="B28" i="72"/>
  <c r="B28" i="81"/>
  <c r="B28" i="18"/>
  <c r="B28" i="71"/>
  <c r="B28" i="69"/>
  <c r="B28" i="98"/>
  <c r="B28" i="80"/>
  <c r="AY22" i="83"/>
  <c r="AY22" i="96" s="1"/>
  <c r="AY23" i="145"/>
  <c r="AY23" i="144"/>
  <c r="AY23" i="143"/>
  <c r="AY23" i="142"/>
  <c r="AY23" i="141"/>
  <c r="AY23" i="75"/>
  <c r="AY23" i="81"/>
  <c r="AY23" i="99"/>
  <c r="AY23" i="72"/>
  <c r="AY23" i="18"/>
  <c r="AY23" i="71"/>
  <c r="AY23" i="69"/>
  <c r="AY23" i="98"/>
  <c r="AY23" i="80"/>
  <c r="BW22" i="83"/>
  <c r="BW22" i="96" s="1"/>
  <c r="BW23" i="145"/>
  <c r="BW23" i="144"/>
  <c r="BW23" i="143"/>
  <c r="BW23" i="142"/>
  <c r="BW23" i="141"/>
  <c r="BW23" i="75"/>
  <c r="BW23" i="99"/>
  <c r="BW23" i="81"/>
  <c r="BW23" i="18"/>
  <c r="BW23" i="72"/>
  <c r="BW23" i="71"/>
  <c r="BW23" i="69"/>
  <c r="BW23" i="80"/>
  <c r="BW23" i="98"/>
  <c r="CQ22" i="83"/>
  <c r="CQ22" i="96" s="1"/>
  <c r="CQ23" i="145"/>
  <c r="CQ23" i="144"/>
  <c r="CQ23" i="143"/>
  <c r="CQ23" i="142"/>
  <c r="CQ23" i="141"/>
  <c r="CQ23" i="75"/>
  <c r="CQ23" i="72"/>
  <c r="CQ23" i="18"/>
  <c r="CQ23" i="99"/>
  <c r="CQ23" i="81"/>
  <c r="CQ23" i="71"/>
  <c r="CQ23" i="98"/>
  <c r="CQ23" i="69"/>
  <c r="CQ23" i="80"/>
  <c r="CY22" i="83"/>
  <c r="CY22" i="96" s="1"/>
  <c r="CY23" i="145"/>
  <c r="CY23" i="144"/>
  <c r="CY23" i="143"/>
  <c r="CY23" i="142"/>
  <c r="CY23" i="141"/>
  <c r="CY23" i="99"/>
  <c r="CY23" i="75"/>
  <c r="CY23" i="81"/>
  <c r="CY23" i="72"/>
  <c r="CY23" i="18"/>
  <c r="CY23" i="71"/>
  <c r="CY23" i="98"/>
  <c r="CY23" i="69"/>
  <c r="CY23" i="80"/>
  <c r="AR27" i="83"/>
  <c r="AR27" i="96" s="1"/>
  <c r="AR28" i="145"/>
  <c r="AR28" i="143"/>
  <c r="AR28" i="141"/>
  <c r="AR28" i="144"/>
  <c r="AR28" i="75"/>
  <c r="AR28" i="99"/>
  <c r="AR28" i="142"/>
  <c r="AR28" i="72"/>
  <c r="AR28" i="81"/>
  <c r="AR28" i="18"/>
  <c r="AR28" i="71"/>
  <c r="AR28" i="98"/>
  <c r="AR28" i="80"/>
  <c r="AR28" i="69"/>
  <c r="BH27" i="83"/>
  <c r="BH27" i="96" s="1"/>
  <c r="BH28" i="145"/>
  <c r="BH28" i="144"/>
  <c r="BH28" i="143"/>
  <c r="BH28" i="141"/>
  <c r="BH28" i="75"/>
  <c r="BH28" i="99"/>
  <c r="BH28" i="142"/>
  <c r="BH28" i="72"/>
  <c r="BH28" i="81"/>
  <c r="BH28" i="18"/>
  <c r="BH28" i="71"/>
  <c r="BH28" i="98"/>
  <c r="BH28" i="80"/>
  <c r="BH28" i="69"/>
  <c r="BX27" i="83"/>
  <c r="BX27" i="96" s="1"/>
  <c r="BX28" i="145"/>
  <c r="BX28" i="144"/>
  <c r="BX28" i="143"/>
  <c r="BX28" i="141"/>
  <c r="BX28" i="75"/>
  <c r="BX28" i="99"/>
  <c r="BX28" i="142"/>
  <c r="BX28" i="72"/>
  <c r="BX28" i="81"/>
  <c r="BX28" i="18"/>
  <c r="BX28" i="71"/>
  <c r="BX28" i="98"/>
  <c r="BX28" i="80"/>
  <c r="BX28" i="69"/>
  <c r="AU27" i="83"/>
  <c r="AU27" i="96" s="1"/>
  <c r="AU28" i="145"/>
  <c r="AU28" i="144"/>
  <c r="AU28" i="143"/>
  <c r="AU28" i="142"/>
  <c r="AU28" i="141"/>
  <c r="AU28" i="81"/>
  <c r="AU28" i="75"/>
  <c r="AU28" i="99"/>
  <c r="AU28" i="72"/>
  <c r="AU28" i="18"/>
  <c r="AU28" i="71"/>
  <c r="AU28" i="69"/>
  <c r="AU28" i="98"/>
  <c r="AU28" i="80"/>
  <c r="AI22" i="83"/>
  <c r="AI22" i="96" s="1"/>
  <c r="AI23" i="145"/>
  <c r="AI23" i="144"/>
  <c r="AI23" i="143"/>
  <c r="AI23" i="142"/>
  <c r="AI23" i="141"/>
  <c r="AI23" i="75"/>
  <c r="AI23" i="99"/>
  <c r="AI23" i="81"/>
  <c r="AI23" i="72"/>
  <c r="AI23" i="18"/>
  <c r="AI23" i="71"/>
  <c r="AI23" i="69"/>
  <c r="AI23" i="98"/>
  <c r="AI23" i="80"/>
  <c r="I22" i="83"/>
  <c r="I22" i="96" s="1"/>
  <c r="I23" i="144"/>
  <c r="I23" i="145"/>
  <c r="I23" i="142"/>
  <c r="I23" i="141"/>
  <c r="I23" i="75"/>
  <c r="I23" i="143"/>
  <c r="I23" i="99"/>
  <c r="I23" i="81"/>
  <c r="I23" i="72"/>
  <c r="I23" i="18"/>
  <c r="I23" i="71"/>
  <c r="I23" i="98"/>
  <c r="I23" i="80"/>
  <c r="I23" i="69"/>
  <c r="BA27" i="83"/>
  <c r="BA27" i="96" s="1"/>
  <c r="BA28" i="144"/>
  <c r="BA28" i="145"/>
  <c r="BA28" i="143"/>
  <c r="BA28" i="142"/>
  <c r="BA28" i="141"/>
  <c r="BA28" i="75"/>
  <c r="BA28" i="99"/>
  <c r="BA28" i="72"/>
  <c r="BA28" i="81"/>
  <c r="BA28" i="18"/>
  <c r="BA28" i="71"/>
  <c r="BA28" i="98"/>
  <c r="BA28" i="80"/>
  <c r="BA28" i="69"/>
  <c r="BY27" i="83"/>
  <c r="BY27" i="96" s="1"/>
  <c r="BY28" i="144"/>
  <c r="BY28" i="145"/>
  <c r="BY28" i="142"/>
  <c r="BY28" i="141"/>
  <c r="BY28" i="143"/>
  <c r="BY28" i="75"/>
  <c r="BY28" i="99"/>
  <c r="BY28" i="72"/>
  <c r="BY28" i="81"/>
  <c r="BY28" i="18"/>
  <c r="BY28" i="71"/>
  <c r="BY28" i="98"/>
  <c r="BY28" i="80"/>
  <c r="BY28" i="69"/>
  <c r="H22" i="83"/>
  <c r="H22" i="96" s="1"/>
  <c r="H23" i="145"/>
  <c r="H23" i="144"/>
  <c r="H23" i="143"/>
  <c r="H23" i="141"/>
  <c r="H23" i="99"/>
  <c r="H23" i="81"/>
  <c r="H23" i="142"/>
  <c r="H23" i="75"/>
  <c r="H23" i="72"/>
  <c r="H23" i="18"/>
  <c r="H23" i="71"/>
  <c r="H23" i="98"/>
  <c r="H23" i="80"/>
  <c r="H23" i="69"/>
  <c r="K22" i="83"/>
  <c r="K22" i="96" s="1"/>
  <c r="K23" i="145"/>
  <c r="K23" i="144"/>
  <c r="K23" i="143"/>
  <c r="K23" i="142"/>
  <c r="K23" i="141"/>
  <c r="K23" i="99"/>
  <c r="K23" i="81"/>
  <c r="K23" i="75"/>
  <c r="K23" i="72"/>
  <c r="K23" i="18"/>
  <c r="K23" i="71"/>
  <c r="K23" i="69"/>
  <c r="K23" i="98"/>
  <c r="K23" i="80"/>
  <c r="K27" i="83"/>
  <c r="K27" i="96" s="1"/>
  <c r="K28" i="145"/>
  <c r="K28" i="144"/>
  <c r="K28" i="143"/>
  <c r="K28" i="142"/>
  <c r="K28" i="141"/>
  <c r="K28" i="75"/>
  <c r="K28" i="99"/>
  <c r="K28" i="81"/>
  <c r="K28" i="72"/>
  <c r="K28" i="18"/>
  <c r="K28" i="71"/>
  <c r="K28" i="69"/>
  <c r="K28" i="98"/>
  <c r="K28" i="80"/>
  <c r="AT22" i="83"/>
  <c r="AT22" i="96" s="1"/>
  <c r="AT23" i="145"/>
  <c r="AT23" i="144"/>
  <c r="AT23" i="143"/>
  <c r="AT23" i="142"/>
  <c r="AT23" i="141"/>
  <c r="AT23" i="75"/>
  <c r="AT23" i="99"/>
  <c r="AT23" i="81"/>
  <c r="AT23" i="72"/>
  <c r="AT23" i="18"/>
  <c r="AT23" i="71"/>
  <c r="AT23" i="69"/>
  <c r="AT23" i="98"/>
  <c r="AT23" i="80"/>
  <c r="BN22" i="83"/>
  <c r="BN22" i="96" s="1"/>
  <c r="BN23" i="145"/>
  <c r="BN23" i="144"/>
  <c r="BN23" i="143"/>
  <c r="BN23" i="142"/>
  <c r="BN23" i="141"/>
  <c r="BN23" i="75"/>
  <c r="BN23" i="99"/>
  <c r="BN23" i="81"/>
  <c r="BN23" i="18"/>
  <c r="BN23" i="72"/>
  <c r="BN23" i="71"/>
  <c r="BN23" i="69"/>
  <c r="BN23" i="98"/>
  <c r="BN23" i="80"/>
  <c r="CH22" i="83"/>
  <c r="CH22" i="96" s="1"/>
  <c r="CH23" i="145"/>
  <c r="CH23" i="144"/>
  <c r="CH23" i="143"/>
  <c r="CH23" i="141"/>
  <c r="CH23" i="142"/>
  <c r="CH23" i="75"/>
  <c r="CH23" i="99"/>
  <c r="CH23" i="81"/>
  <c r="CH23" i="18"/>
  <c r="CH23" i="72"/>
  <c r="CH23" i="71"/>
  <c r="CH23" i="98"/>
  <c r="CH23" i="80"/>
  <c r="CH23" i="69"/>
  <c r="CP22" i="83"/>
  <c r="CP22" i="96" s="1"/>
  <c r="CP23" i="145"/>
  <c r="CP23" i="144"/>
  <c r="CP23" i="143"/>
  <c r="CP23" i="142"/>
  <c r="CP23" i="141"/>
  <c r="CP23" i="75"/>
  <c r="CP23" i="99"/>
  <c r="CP23" i="81"/>
  <c r="CP23" i="18"/>
  <c r="CP23" i="72"/>
  <c r="CP23" i="98"/>
  <c r="CP23" i="71"/>
  <c r="CP23" i="80"/>
  <c r="CP23" i="69"/>
  <c r="G27" i="83"/>
  <c r="G27" i="96" s="1"/>
  <c r="G28" i="145"/>
  <c r="G28" i="144"/>
  <c r="G28" i="143"/>
  <c r="G28" i="142"/>
  <c r="G28" i="141"/>
  <c r="G28" i="81"/>
  <c r="G28" i="75"/>
  <c r="G28" i="99"/>
  <c r="G28" i="72"/>
  <c r="G28" i="18"/>
  <c r="G28" i="71"/>
  <c r="G28" i="69"/>
  <c r="G28" i="98"/>
  <c r="G28" i="80"/>
  <c r="AI27" i="83"/>
  <c r="AI27" i="96" s="1"/>
  <c r="AI28" i="145"/>
  <c r="AI28" i="144"/>
  <c r="AI28" i="143"/>
  <c r="AI28" i="142"/>
  <c r="AI28" i="81"/>
  <c r="AI28" i="141"/>
  <c r="AI28" i="75"/>
  <c r="AI28" i="99"/>
  <c r="AI28" i="72"/>
  <c r="AI28" i="18"/>
  <c r="AI28" i="71"/>
  <c r="AI28" i="69"/>
  <c r="AI28" i="98"/>
  <c r="AI28" i="80"/>
  <c r="BG27" i="83"/>
  <c r="BG27" i="96" s="1"/>
  <c r="BG28" i="145"/>
  <c r="BG28" i="144"/>
  <c r="BG28" i="143"/>
  <c r="BG28" i="142"/>
  <c r="BG28" i="141"/>
  <c r="BG28" i="75"/>
  <c r="BG28" i="99"/>
  <c r="BG28" i="81"/>
  <c r="BG28" i="72"/>
  <c r="BG28" i="18"/>
  <c r="BG28" i="71"/>
  <c r="BG28" i="69"/>
  <c r="BG28" i="98"/>
  <c r="BG28" i="80"/>
  <c r="CI27" i="83"/>
  <c r="CI27" i="96" s="1"/>
  <c r="CI28" i="145"/>
  <c r="CI28" i="144"/>
  <c r="CI28" i="143"/>
  <c r="CI28" i="141"/>
  <c r="CI28" i="142"/>
  <c r="CI28" i="81"/>
  <c r="CI28" i="18"/>
  <c r="CI28" i="75"/>
  <c r="CI28" i="99"/>
  <c r="CI28" i="72"/>
  <c r="CI28" i="71"/>
  <c r="CI28" i="69"/>
  <c r="CI28" i="80"/>
  <c r="CI28" i="98"/>
  <c r="CQ27" i="83"/>
  <c r="CQ27" i="96" s="1"/>
  <c r="CQ28" i="145"/>
  <c r="CQ28" i="144"/>
  <c r="CQ28" i="143"/>
  <c r="CQ28" i="142"/>
  <c r="CQ28" i="141"/>
  <c r="CQ28" i="81"/>
  <c r="CQ28" i="72"/>
  <c r="CQ28" i="75"/>
  <c r="CQ28" i="99"/>
  <c r="CQ28" i="18"/>
  <c r="CQ28" i="71"/>
  <c r="CQ28" i="98"/>
  <c r="CQ28" i="69"/>
  <c r="CQ28" i="80"/>
  <c r="B23" i="145"/>
  <c r="B22" i="83"/>
  <c r="B22" i="96" s="1"/>
  <c r="B23" i="144"/>
  <c r="B23" i="143"/>
  <c r="B23" i="142"/>
  <c r="B23" i="141"/>
  <c r="B23" i="75"/>
  <c r="B23" i="99"/>
  <c r="B23" i="81"/>
  <c r="B23" i="72"/>
  <c r="B23" i="18"/>
  <c r="B23" i="71"/>
  <c r="B23" i="69"/>
  <c r="B23" i="98"/>
  <c r="B23" i="80"/>
  <c r="E27" i="83"/>
  <c r="E27" i="96" s="1"/>
  <c r="E28" i="144"/>
  <c r="E28" i="145"/>
  <c r="E28" i="143"/>
  <c r="E28" i="142"/>
  <c r="E28" i="141"/>
  <c r="E28" i="75"/>
  <c r="E28" i="99"/>
  <c r="E28" i="72"/>
  <c r="E28" i="81"/>
  <c r="E28" i="18"/>
  <c r="E28" i="71"/>
  <c r="E28" i="98"/>
  <c r="E28" i="80"/>
  <c r="E28" i="69"/>
  <c r="O22" i="83"/>
  <c r="O22" i="96" s="1"/>
  <c r="O23" i="145"/>
  <c r="O23" i="144"/>
  <c r="O23" i="143"/>
  <c r="O23" i="142"/>
  <c r="O23" i="141"/>
  <c r="O23" i="75"/>
  <c r="O23" i="99"/>
  <c r="O23" i="81"/>
  <c r="O23" i="72"/>
  <c r="O23" i="18"/>
  <c r="O23" i="71"/>
  <c r="O23" i="69"/>
  <c r="O23" i="98"/>
  <c r="O23" i="80"/>
  <c r="BK22" i="83"/>
  <c r="BK22" i="96" s="1"/>
  <c r="BK23" i="145"/>
  <c r="BK23" i="144"/>
  <c r="BK23" i="143"/>
  <c r="BK23" i="142"/>
  <c r="BK23" i="141"/>
  <c r="BK23" i="75"/>
  <c r="BK23" i="18"/>
  <c r="BK23" i="99"/>
  <c r="BK23" i="81"/>
  <c r="BK23" i="72"/>
  <c r="BK23" i="71"/>
  <c r="BK23" i="69"/>
  <c r="BK23" i="98"/>
  <c r="BK23" i="80"/>
  <c r="BO22" i="83"/>
  <c r="BO22" i="96" s="1"/>
  <c r="BO23" i="145"/>
  <c r="BO23" i="144"/>
  <c r="BO23" i="143"/>
  <c r="BO23" i="142"/>
  <c r="BO23" i="141"/>
  <c r="BO23" i="18"/>
  <c r="BO23" i="75"/>
  <c r="BO23" i="81"/>
  <c r="BO23" i="99"/>
  <c r="BO23" i="72"/>
  <c r="BO23" i="71"/>
  <c r="BO23" i="69"/>
  <c r="BO23" i="98"/>
  <c r="BO23" i="80"/>
  <c r="O27" i="83"/>
  <c r="O27" i="96" s="1"/>
  <c r="O28" i="145"/>
  <c r="O28" i="144"/>
  <c r="O28" i="143"/>
  <c r="O28" i="142"/>
  <c r="O28" i="141"/>
  <c r="O28" i="81"/>
  <c r="O28" i="75"/>
  <c r="O28" i="99"/>
  <c r="O28" i="72"/>
  <c r="O28" i="18"/>
  <c r="O28" i="71"/>
  <c r="O28" i="69"/>
  <c r="O28" i="98"/>
  <c r="O28" i="80"/>
  <c r="AY27" i="83"/>
  <c r="AY27" i="96" s="1"/>
  <c r="AY28" i="145"/>
  <c r="AY28" i="144"/>
  <c r="AY28" i="143"/>
  <c r="AY28" i="142"/>
  <c r="AY28" i="81"/>
  <c r="AY28" i="75"/>
  <c r="AY28" i="99"/>
  <c r="AY28" i="141"/>
  <c r="AY28" i="72"/>
  <c r="AY28" i="18"/>
  <c r="AY28" i="71"/>
  <c r="AY28" i="69"/>
  <c r="AY28" i="98"/>
  <c r="AY28" i="80"/>
  <c r="BO27" i="83"/>
  <c r="BO27" i="96" s="1"/>
  <c r="BO28" i="145"/>
  <c r="BO28" i="144"/>
  <c r="BO28" i="143"/>
  <c r="BO28" i="142"/>
  <c r="BO28" i="141"/>
  <c r="BO28" i="81"/>
  <c r="BO28" i="18"/>
  <c r="BO28" i="75"/>
  <c r="BO28" i="99"/>
  <c r="BO28" i="72"/>
  <c r="BO28" i="71"/>
  <c r="BO28" i="69"/>
  <c r="BO28" i="98"/>
  <c r="BO28" i="80"/>
  <c r="AM22" i="83"/>
  <c r="AM22" i="96" s="1"/>
  <c r="AM23" i="145"/>
  <c r="AM23" i="144"/>
  <c r="AM23" i="143"/>
  <c r="AM23" i="142"/>
  <c r="AM23" i="75"/>
  <c r="AM23" i="99"/>
  <c r="AM23" i="81"/>
  <c r="AM23" i="141"/>
  <c r="AM23" i="72"/>
  <c r="AM23" i="18"/>
  <c r="AM23" i="71"/>
  <c r="AM23" i="69"/>
  <c r="AM23" i="98"/>
  <c r="AM23" i="80"/>
  <c r="BS27" i="83"/>
  <c r="BS27" i="96" s="1"/>
  <c r="BS28" i="145"/>
  <c r="BS28" i="144"/>
  <c r="BS28" i="143"/>
  <c r="BS28" i="142"/>
  <c r="BS28" i="141"/>
  <c r="BS28" i="81"/>
  <c r="BS28" i="18"/>
  <c r="BS28" i="75"/>
  <c r="BS28" i="99"/>
  <c r="BS28" i="72"/>
  <c r="BS28" i="71"/>
  <c r="BS28" i="69"/>
  <c r="BS28" i="98"/>
  <c r="BS28" i="80"/>
  <c r="BG22" i="83"/>
  <c r="BG22" i="96" s="1"/>
  <c r="BG23" i="145"/>
  <c r="BG23" i="144"/>
  <c r="BG23" i="143"/>
  <c r="BG23" i="142"/>
  <c r="BG23" i="141"/>
  <c r="BG23" i="99"/>
  <c r="BG23" i="81"/>
  <c r="BG23" i="75"/>
  <c r="BG23" i="72"/>
  <c r="BG23" i="18"/>
  <c r="BG23" i="71"/>
  <c r="BG23" i="69"/>
  <c r="BG23" i="98"/>
  <c r="BG23" i="80"/>
  <c r="AQ27" i="83"/>
  <c r="AQ27" i="96" s="1"/>
  <c r="AQ28" i="145"/>
  <c r="AQ28" i="144"/>
  <c r="AQ28" i="143"/>
  <c r="AQ28" i="142"/>
  <c r="AQ28" i="141"/>
  <c r="AQ28" i="75"/>
  <c r="AQ28" i="99"/>
  <c r="AQ28" i="81"/>
  <c r="AQ28" i="72"/>
  <c r="AQ28" i="18"/>
  <c r="AQ28" i="71"/>
  <c r="AQ28" i="69"/>
  <c r="AQ28" i="98"/>
  <c r="AQ28" i="80"/>
  <c r="F28" i="145"/>
  <c r="F28" i="144"/>
  <c r="F28" i="143"/>
  <c r="F28" i="142"/>
  <c r="F27" i="83"/>
  <c r="F27" i="96" s="1"/>
  <c r="F28" i="141"/>
  <c r="F28" i="75"/>
  <c r="F28" i="99"/>
  <c r="F28" i="72"/>
  <c r="F28" i="81"/>
  <c r="F28" i="18"/>
  <c r="F28" i="71"/>
  <c r="F28" i="69"/>
  <c r="F28" i="98"/>
  <c r="F28" i="80"/>
  <c r="BF22" i="83"/>
  <c r="BF22" i="96" s="1"/>
  <c r="BF23" i="145"/>
  <c r="BF23" i="144"/>
  <c r="BF23" i="143"/>
  <c r="BF23" i="142"/>
  <c r="BF23" i="141"/>
  <c r="BF23" i="75"/>
  <c r="BF23" i="99"/>
  <c r="BF23" i="81"/>
  <c r="BF23" i="72"/>
  <c r="BF23" i="18"/>
  <c r="BF23" i="71"/>
  <c r="BF23" i="69"/>
  <c r="BF23" i="98"/>
  <c r="BF23" i="80"/>
  <c r="CI22" i="83"/>
  <c r="CI22" i="96" s="1"/>
  <c r="CI23" i="145"/>
  <c r="CI23" i="144"/>
  <c r="CI23" i="143"/>
  <c r="CI23" i="141"/>
  <c r="CI23" i="142"/>
  <c r="CI23" i="75"/>
  <c r="CI23" i="99"/>
  <c r="CI23" i="81"/>
  <c r="CI23" i="18"/>
  <c r="CI23" i="72"/>
  <c r="CI23" i="71"/>
  <c r="CI23" i="69"/>
  <c r="CI23" i="80"/>
  <c r="CI23" i="98"/>
  <c r="CA27" i="83"/>
  <c r="CA27" i="96" s="1"/>
  <c r="CA28" i="145"/>
  <c r="CA28" i="144"/>
  <c r="CA28" i="143"/>
  <c r="CA28" i="142"/>
  <c r="CA28" i="141"/>
  <c r="CA28" i="81"/>
  <c r="CA28" i="75"/>
  <c r="CA28" i="99"/>
  <c r="CA28" i="18"/>
  <c r="CA28" i="72"/>
  <c r="CA28" i="71"/>
  <c r="CA28" i="69"/>
  <c r="CA28" i="98"/>
  <c r="CA28" i="80"/>
  <c r="D27" i="83"/>
  <c r="D27" i="96" s="1"/>
  <c r="D28" i="145"/>
  <c r="D28" i="144"/>
  <c r="D28" i="143"/>
  <c r="D28" i="141"/>
  <c r="D28" i="142"/>
  <c r="D28" i="75"/>
  <c r="D28" i="99"/>
  <c r="D28" i="72"/>
  <c r="D28" i="81"/>
  <c r="D28" i="18"/>
  <c r="D28" i="71"/>
  <c r="D28" i="98"/>
  <c r="D28" i="80"/>
  <c r="D28" i="69"/>
  <c r="L27" i="83"/>
  <c r="L27" i="96" s="1"/>
  <c r="L28" i="145"/>
  <c r="L28" i="143"/>
  <c r="L28" i="144"/>
  <c r="L28" i="141"/>
  <c r="L28" i="75"/>
  <c r="L28" i="99"/>
  <c r="L28" i="142"/>
  <c r="L28" i="72"/>
  <c r="L28" i="81"/>
  <c r="L28" i="18"/>
  <c r="L28" i="71"/>
  <c r="L28" i="98"/>
  <c r="L28" i="80"/>
  <c r="L28" i="69"/>
  <c r="AZ27" i="83"/>
  <c r="AZ27" i="96" s="1"/>
  <c r="AZ28" i="145"/>
  <c r="AZ28" i="143"/>
  <c r="AZ28" i="144"/>
  <c r="AZ28" i="141"/>
  <c r="AZ28" i="142"/>
  <c r="AZ28" i="75"/>
  <c r="AZ28" i="99"/>
  <c r="AZ28" i="72"/>
  <c r="AZ28" i="81"/>
  <c r="AZ28" i="18"/>
  <c r="AZ28" i="71"/>
  <c r="AZ28" i="98"/>
  <c r="AZ28" i="80"/>
  <c r="AZ28" i="69"/>
  <c r="DF22" i="83"/>
  <c r="DF22" i="96" s="1"/>
  <c r="DF23" i="145"/>
  <c r="DF23" i="144"/>
  <c r="DF23" i="143"/>
  <c r="DF23" i="142"/>
  <c r="DF23" i="141"/>
  <c r="DF23" i="75"/>
  <c r="DF23" i="81"/>
  <c r="DF23" i="18"/>
  <c r="DF23" i="99"/>
  <c r="DF23" i="72"/>
  <c r="DF23" i="98"/>
  <c r="DF23" i="71"/>
  <c r="DF23" i="80"/>
  <c r="DF23" i="69"/>
  <c r="DG27" i="83"/>
  <c r="DG27" i="96" s="1"/>
  <c r="DG28" i="145"/>
  <c r="DG28" i="144"/>
  <c r="DG28" i="143"/>
  <c r="DG28" i="142"/>
  <c r="DG28" i="141"/>
  <c r="DG28" i="99"/>
  <c r="DG28" i="81"/>
  <c r="DG28" i="72"/>
  <c r="DG28" i="75"/>
  <c r="DG28" i="18"/>
  <c r="DG28" i="71"/>
  <c r="DG28" i="98"/>
  <c r="DG28" i="69"/>
  <c r="DG28" i="80"/>
  <c r="CU22" i="83"/>
  <c r="CU22" i="96" s="1"/>
  <c r="CU23" i="145"/>
  <c r="CU23" i="144"/>
  <c r="CU23" i="143"/>
  <c r="CU23" i="142"/>
  <c r="CU23" i="141"/>
  <c r="CU23" i="99"/>
  <c r="CU23" i="72"/>
  <c r="CU23" i="18"/>
  <c r="CU23" i="75"/>
  <c r="CU23" i="81"/>
  <c r="CU23" i="71"/>
  <c r="CU23" i="98"/>
  <c r="CU23" i="69"/>
  <c r="CU23" i="80"/>
  <c r="E22" i="83"/>
  <c r="E22" i="96" s="1"/>
  <c r="E23" i="144"/>
  <c r="E23" i="145"/>
  <c r="E23" i="142"/>
  <c r="E23" i="143"/>
  <c r="E23" i="141"/>
  <c r="E23" i="75"/>
  <c r="E23" i="99"/>
  <c r="E23" i="81"/>
  <c r="E23" i="72"/>
  <c r="E23" i="18"/>
  <c r="E23" i="71"/>
  <c r="E23" i="98"/>
  <c r="E23" i="80"/>
  <c r="E23" i="69"/>
  <c r="H27" i="83"/>
  <c r="H27" i="96" s="1"/>
  <c r="H28" i="145"/>
  <c r="H28" i="144"/>
  <c r="H28" i="143"/>
  <c r="H28" i="141"/>
  <c r="H28" i="75"/>
  <c r="H28" i="99"/>
  <c r="H28" i="142"/>
  <c r="H28" i="72"/>
  <c r="H28" i="81"/>
  <c r="H28" i="18"/>
  <c r="H28" i="71"/>
  <c r="H28" i="98"/>
  <c r="H28" i="80"/>
  <c r="H28" i="69"/>
  <c r="CB27" i="83"/>
  <c r="CB27" i="96" s="1"/>
  <c r="CB28" i="145"/>
  <c r="CB28" i="144"/>
  <c r="CB28" i="143"/>
  <c r="CB28" i="141"/>
  <c r="CB28" i="75"/>
  <c r="CB28" i="99"/>
  <c r="CB28" i="72"/>
  <c r="CB28" i="81"/>
  <c r="CB28" i="18"/>
  <c r="CB28" i="142"/>
  <c r="CB28" i="71"/>
  <c r="CB28" i="98"/>
  <c r="CB28" i="80"/>
  <c r="CB28" i="69"/>
  <c r="CN27" i="83"/>
  <c r="CN27" i="96" s="1"/>
  <c r="CN28" i="145"/>
  <c r="CN28" i="144"/>
  <c r="CN28" i="143"/>
  <c r="CN28" i="142"/>
  <c r="CN28" i="141"/>
  <c r="CN28" i="75"/>
  <c r="CN28" i="99"/>
  <c r="CN28" i="81"/>
  <c r="CN28" i="72"/>
  <c r="CN28" i="18"/>
  <c r="CN28" i="71"/>
  <c r="CN28" i="98"/>
  <c r="CN28" i="80"/>
  <c r="CN28" i="69"/>
  <c r="CV27" i="83"/>
  <c r="CV27" i="96" s="1"/>
  <c r="CV28" i="145"/>
  <c r="CV28" i="143"/>
  <c r="CV28" i="141"/>
  <c r="CV28" i="144"/>
  <c r="CV28" i="75"/>
  <c r="CV28" i="99"/>
  <c r="CV28" i="142"/>
  <c r="CV28" i="81"/>
  <c r="CV28" i="72"/>
  <c r="CV28" i="18"/>
  <c r="CV28" i="71"/>
  <c r="CV28" i="98"/>
  <c r="CV28" i="80"/>
  <c r="CV28" i="69"/>
  <c r="AN27" i="83"/>
  <c r="AN27" i="96" s="1"/>
  <c r="AN28" i="145"/>
  <c r="AN28" i="144"/>
  <c r="AN28" i="143"/>
  <c r="AN28" i="141"/>
  <c r="AN28" i="75"/>
  <c r="AN28" i="99"/>
  <c r="AN28" i="142"/>
  <c r="AN28" i="72"/>
  <c r="AN28" i="81"/>
  <c r="AN28" i="18"/>
  <c r="AN28" i="71"/>
  <c r="AN28" i="98"/>
  <c r="AN28" i="80"/>
  <c r="AN28" i="69"/>
  <c r="BD27" i="83"/>
  <c r="BD27" i="96" s="1"/>
  <c r="BD28" i="145"/>
  <c r="BD28" i="144"/>
  <c r="BD28" i="143"/>
  <c r="BD28" i="141"/>
  <c r="BD28" i="75"/>
  <c r="BD28" i="99"/>
  <c r="BD28" i="142"/>
  <c r="BD28" i="72"/>
  <c r="BD28" i="81"/>
  <c r="BD28" i="18"/>
  <c r="BD28" i="71"/>
  <c r="BD28" i="98"/>
  <c r="BD28" i="80"/>
  <c r="BD28" i="69"/>
  <c r="BT27" i="83"/>
  <c r="BT27" i="96" s="1"/>
  <c r="BT28" i="145"/>
  <c r="BT28" i="144"/>
  <c r="BT28" i="143"/>
  <c r="BT28" i="141"/>
  <c r="BT28" i="75"/>
  <c r="BT28" i="99"/>
  <c r="BT28" i="142"/>
  <c r="BT28" i="72"/>
  <c r="BT28" i="81"/>
  <c r="BT28" i="18"/>
  <c r="BT28" i="71"/>
  <c r="BT28" i="98"/>
  <c r="BT28" i="80"/>
  <c r="BT28" i="69"/>
  <c r="CJ27" i="83"/>
  <c r="CJ27" i="96" s="1"/>
  <c r="CJ28" i="145"/>
  <c r="CJ28" i="144"/>
  <c r="CJ28" i="143"/>
  <c r="CJ28" i="141"/>
  <c r="CJ28" i="75"/>
  <c r="CJ28" i="99"/>
  <c r="CJ28" i="142"/>
  <c r="CJ28" i="72"/>
  <c r="CJ28" i="81"/>
  <c r="CJ28" i="18"/>
  <c r="CJ28" i="71"/>
  <c r="CJ28" i="98"/>
  <c r="CJ28" i="80"/>
  <c r="CJ28" i="69"/>
  <c r="CZ27" i="83"/>
  <c r="CZ27" i="96" s="1"/>
  <c r="CZ28" i="145"/>
  <c r="CZ28" i="144"/>
  <c r="CZ28" i="143"/>
  <c r="CZ28" i="142"/>
  <c r="CZ28" i="141"/>
  <c r="CZ28" i="75"/>
  <c r="CZ28" i="99"/>
  <c r="CZ28" i="81"/>
  <c r="CZ28" i="72"/>
  <c r="CZ28" i="18"/>
  <c r="CZ28" i="71"/>
  <c r="CZ28" i="98"/>
  <c r="CZ28" i="80"/>
  <c r="CZ28" i="69"/>
  <c r="BM27" i="83"/>
  <c r="BM27" i="96" s="1"/>
  <c r="BM28" i="145"/>
  <c r="BM28" i="144"/>
  <c r="BM28" i="142"/>
  <c r="BM28" i="141"/>
  <c r="BM28" i="75"/>
  <c r="BM28" i="99"/>
  <c r="BM28" i="143"/>
  <c r="BM28" i="72"/>
  <c r="BM28" i="81"/>
  <c r="BM28" i="18"/>
  <c r="BM28" i="71"/>
  <c r="BM28" i="98"/>
  <c r="BM28" i="80"/>
  <c r="BM28" i="69"/>
  <c r="CK27" i="83"/>
  <c r="CK27" i="96" s="1"/>
  <c r="CK28" i="144"/>
  <c r="CK28" i="145"/>
  <c r="CK28" i="142"/>
  <c r="CK28" i="143"/>
  <c r="CK28" i="75"/>
  <c r="CK28" i="99"/>
  <c r="CK28" i="141"/>
  <c r="CK28" i="72"/>
  <c r="CK28" i="81"/>
  <c r="CK28" i="18"/>
  <c r="CK28" i="71"/>
  <c r="CK28" i="98"/>
  <c r="CK28" i="80"/>
  <c r="CK28" i="69"/>
  <c r="AS27" i="83"/>
  <c r="AS27" i="96" s="1"/>
  <c r="AS28" i="144"/>
  <c r="AS28" i="145"/>
  <c r="AS28" i="142"/>
  <c r="AS28" i="141"/>
  <c r="AS28" i="143"/>
  <c r="AS28" i="75"/>
  <c r="AS28" i="99"/>
  <c r="AS28" i="72"/>
  <c r="AS28" i="81"/>
  <c r="AS28" i="18"/>
  <c r="AS28" i="71"/>
  <c r="AS28" i="98"/>
  <c r="AS28" i="80"/>
  <c r="AS28" i="69"/>
  <c r="CW27" i="83"/>
  <c r="CW27" i="96" s="1"/>
  <c r="CW28" i="144"/>
  <c r="CW28" i="145"/>
  <c r="CW28" i="142"/>
  <c r="CW28" i="143"/>
  <c r="CW28" i="141"/>
  <c r="CW28" i="75"/>
  <c r="CW28" i="99"/>
  <c r="CW28" i="81"/>
  <c r="CW28" i="72"/>
  <c r="CW28" i="18"/>
  <c r="CW28" i="71"/>
  <c r="CW28" i="98"/>
  <c r="CW28" i="80"/>
  <c r="CW28" i="69"/>
  <c r="BK27" i="83"/>
  <c r="BK27" i="96" s="1"/>
  <c r="BK28" i="145"/>
  <c r="BK28" i="144"/>
  <c r="BK28" i="143"/>
  <c r="BK28" i="142"/>
  <c r="BK28" i="141"/>
  <c r="BK28" i="81"/>
  <c r="BK28" i="75"/>
  <c r="BK28" i="99"/>
  <c r="BK28" i="18"/>
  <c r="BK28" i="72"/>
  <c r="BK28" i="71"/>
  <c r="BK28" i="69"/>
  <c r="BK28" i="98"/>
  <c r="BK28" i="80"/>
  <c r="DE28" i="144"/>
  <c r="DE27" i="83"/>
  <c r="DE27" i="96" s="1"/>
  <c r="DE28" i="145"/>
  <c r="DE28" i="142"/>
  <c r="DE28" i="143"/>
  <c r="DE28" i="75"/>
  <c r="DE28" i="99"/>
  <c r="DE28" i="81"/>
  <c r="DE28" i="72"/>
  <c r="DE28" i="141"/>
  <c r="DE28" i="18"/>
  <c r="DE28" i="71"/>
  <c r="DE28" i="98"/>
  <c r="DE28" i="80"/>
  <c r="DE28" i="69"/>
  <c r="DC27" i="83"/>
  <c r="DC27" i="96" s="1"/>
  <c r="DC28" i="145"/>
  <c r="DC28" i="144"/>
  <c r="DC28" i="143"/>
  <c r="DC28" i="142"/>
  <c r="DC28" i="141"/>
  <c r="DC28" i="99"/>
  <c r="DC28" i="75"/>
  <c r="DC28" i="81"/>
  <c r="DC28" i="72"/>
  <c r="DC28" i="18"/>
  <c r="DC28" i="71"/>
  <c r="DC28" i="98"/>
  <c r="DC28" i="69"/>
  <c r="DC28" i="80"/>
  <c r="L22" i="83"/>
  <c r="L22" i="96" s="1"/>
  <c r="L23" i="145"/>
  <c r="L23" i="144"/>
  <c r="L23" i="143"/>
  <c r="L23" i="141"/>
  <c r="L23" i="75"/>
  <c r="L23" i="99"/>
  <c r="L23" i="81"/>
  <c r="L23" i="142"/>
  <c r="L23" i="72"/>
  <c r="L23" i="18"/>
  <c r="L23" i="71"/>
  <c r="L23" i="98"/>
  <c r="L23" i="80"/>
  <c r="L23" i="69"/>
  <c r="C27" i="83"/>
  <c r="C27" i="96" s="1"/>
  <c r="C28" i="145"/>
  <c r="C28" i="144"/>
  <c r="C28" i="143"/>
  <c r="C28" i="142"/>
  <c r="C28" i="81"/>
  <c r="C28" i="141"/>
  <c r="C28" i="75"/>
  <c r="C28" i="99"/>
  <c r="C28" i="72"/>
  <c r="C28" i="18"/>
  <c r="C28" i="71"/>
  <c r="C28" i="69"/>
  <c r="C28" i="98"/>
  <c r="C28" i="80"/>
  <c r="I27" i="83"/>
  <c r="I27" i="96" s="1"/>
  <c r="I28" i="144"/>
  <c r="I28" i="145"/>
  <c r="I28" i="142"/>
  <c r="I28" i="143"/>
  <c r="I28" i="141"/>
  <c r="I28" i="75"/>
  <c r="I28" i="99"/>
  <c r="I28" i="72"/>
  <c r="I28" i="81"/>
  <c r="I28" i="18"/>
  <c r="I28" i="71"/>
  <c r="I28" i="98"/>
  <c r="I28" i="80"/>
  <c r="I28" i="69"/>
  <c r="AH22" i="83"/>
  <c r="AH22" i="96" s="1"/>
  <c r="AH23" i="145"/>
  <c r="AH23" i="144"/>
  <c r="AH23" i="143"/>
  <c r="AH23" i="142"/>
  <c r="AH23" i="141"/>
  <c r="AH23" i="75"/>
  <c r="AH23" i="99"/>
  <c r="AH23" i="81"/>
  <c r="AH23" i="72"/>
  <c r="AH23" i="18"/>
  <c r="AH23" i="71"/>
  <c r="AH23" i="69"/>
  <c r="AH23" i="98"/>
  <c r="AH23" i="80"/>
  <c r="BZ22" i="83"/>
  <c r="BZ22" i="96" s="1"/>
  <c r="BZ23" i="145"/>
  <c r="BZ23" i="144"/>
  <c r="BZ23" i="143"/>
  <c r="BZ23" i="142"/>
  <c r="BZ23" i="141"/>
  <c r="BZ23" i="75"/>
  <c r="BZ23" i="99"/>
  <c r="BZ23" i="81"/>
  <c r="BZ23" i="18"/>
  <c r="BZ23" i="72"/>
  <c r="BZ23" i="71"/>
  <c r="BZ23" i="98"/>
  <c r="BZ23" i="80"/>
  <c r="BZ23" i="69"/>
  <c r="CT22" i="83"/>
  <c r="CT22" i="96" s="1"/>
  <c r="CT23" i="145"/>
  <c r="CT23" i="144"/>
  <c r="CT23" i="143"/>
  <c r="CT23" i="142"/>
  <c r="CT23" i="141"/>
  <c r="CT23" i="75"/>
  <c r="CT23" i="99"/>
  <c r="CT23" i="81"/>
  <c r="CT23" i="18"/>
  <c r="CT23" i="72"/>
  <c r="CT23" i="98"/>
  <c r="CT23" i="71"/>
  <c r="CT23" i="80"/>
  <c r="CT23" i="69"/>
  <c r="AX22" i="83"/>
  <c r="AX22" i="96" s="1"/>
  <c r="AX23" i="145"/>
  <c r="AX23" i="144"/>
  <c r="AX23" i="143"/>
  <c r="AX23" i="142"/>
  <c r="AX23" i="141"/>
  <c r="AX23" i="75"/>
  <c r="AX23" i="99"/>
  <c r="AX23" i="81"/>
  <c r="AX23" i="72"/>
  <c r="AX23" i="18"/>
  <c r="AX23" i="71"/>
  <c r="AX23" i="69"/>
  <c r="AX23" i="98"/>
  <c r="AX23" i="80"/>
  <c r="BV22" i="83"/>
  <c r="BV22" i="96" s="1"/>
  <c r="BV23" i="145"/>
  <c r="BV23" i="144"/>
  <c r="BV23" i="143"/>
  <c r="BV23" i="142"/>
  <c r="BV23" i="141"/>
  <c r="BV23" i="75"/>
  <c r="BV23" i="99"/>
  <c r="BV23" i="81"/>
  <c r="BV23" i="18"/>
  <c r="BV23" i="72"/>
  <c r="BV23" i="71"/>
  <c r="BV23" i="69"/>
  <c r="BV23" i="98"/>
  <c r="BV23" i="80"/>
  <c r="CY27" i="83"/>
  <c r="CY27" i="96" s="1"/>
  <c r="CY28" i="145"/>
  <c r="CY28" i="144"/>
  <c r="CY28" i="143"/>
  <c r="CY28" i="142"/>
  <c r="CY28" i="141"/>
  <c r="CY28" i="99"/>
  <c r="CY28" i="81"/>
  <c r="CY28" i="72"/>
  <c r="CY28" i="18"/>
  <c r="CY28" i="75"/>
  <c r="CY28" i="71"/>
  <c r="CY28" i="98"/>
  <c r="CY28" i="80"/>
  <c r="CY28" i="69"/>
  <c r="AJ27" i="83"/>
  <c r="AJ27" i="96" s="1"/>
  <c r="AJ28" i="145"/>
  <c r="AJ28" i="144"/>
  <c r="AJ28" i="143"/>
  <c r="AJ28" i="141"/>
  <c r="AJ28" i="142"/>
  <c r="AJ28" i="75"/>
  <c r="AJ28" i="99"/>
  <c r="AJ28" i="72"/>
  <c r="AJ28" i="81"/>
  <c r="AJ28" i="18"/>
  <c r="AJ28" i="71"/>
  <c r="AJ28" i="98"/>
  <c r="AJ28" i="80"/>
  <c r="AJ28" i="69"/>
  <c r="BP27" i="83"/>
  <c r="BP27" i="96" s="1"/>
  <c r="BP28" i="145"/>
  <c r="BP28" i="143"/>
  <c r="BP28" i="141"/>
  <c r="BP28" i="144"/>
  <c r="BP28" i="142"/>
  <c r="BP28" i="75"/>
  <c r="BP28" i="99"/>
  <c r="BP28" i="72"/>
  <c r="BP28" i="81"/>
  <c r="BP28" i="18"/>
  <c r="BP28" i="71"/>
  <c r="BP28" i="98"/>
  <c r="BP28" i="80"/>
  <c r="BP28" i="69"/>
  <c r="CL22" i="83"/>
  <c r="CL22" i="96" s="1"/>
  <c r="CL23" i="145"/>
  <c r="CL23" i="144"/>
  <c r="CL23" i="143"/>
  <c r="CL23" i="141"/>
  <c r="CL23" i="142"/>
  <c r="CL23" i="75"/>
  <c r="CL23" i="99"/>
  <c r="CL23" i="81"/>
  <c r="CL23" i="18"/>
  <c r="CL23" i="72"/>
  <c r="CL23" i="98"/>
  <c r="CL23" i="71"/>
  <c r="CL23" i="80"/>
  <c r="CL23" i="69"/>
  <c r="AU22" i="83"/>
  <c r="AU22" i="96" s="1"/>
  <c r="AU23" i="145"/>
  <c r="AU23" i="144"/>
  <c r="AU23" i="143"/>
  <c r="AU23" i="142"/>
  <c r="AU23" i="141"/>
  <c r="AU23" i="75"/>
  <c r="AU23" i="99"/>
  <c r="AU23" i="81"/>
  <c r="AU23" i="72"/>
  <c r="AU23" i="18"/>
  <c r="AU23" i="71"/>
  <c r="AU23" i="69"/>
  <c r="AU23" i="98"/>
  <c r="AU23" i="80"/>
  <c r="P22" i="83"/>
  <c r="P22" i="96" s="1"/>
  <c r="P23" i="145"/>
  <c r="P23" i="143"/>
  <c r="P23" i="141"/>
  <c r="P23" i="144"/>
  <c r="P23" i="142"/>
  <c r="P23" i="99"/>
  <c r="P23" i="81"/>
  <c r="P23" i="75"/>
  <c r="P23" i="72"/>
  <c r="P23" i="18"/>
  <c r="P23" i="71"/>
  <c r="P23" i="98"/>
  <c r="P23" i="69"/>
  <c r="P23" i="80"/>
  <c r="AV22" i="83"/>
  <c r="AV22" i="96" s="1"/>
  <c r="AV23" i="145"/>
  <c r="AV23" i="143"/>
  <c r="AV23" i="141"/>
  <c r="AV23" i="142"/>
  <c r="AV23" i="99"/>
  <c r="AV23" i="81"/>
  <c r="AV23" i="75"/>
  <c r="AV23" i="72"/>
  <c r="AV23" i="144"/>
  <c r="AV23" i="18"/>
  <c r="AV23" i="71"/>
  <c r="AV23" i="98"/>
  <c r="AV23" i="69"/>
  <c r="AV23" i="80"/>
  <c r="BL22" i="83"/>
  <c r="BL22" i="96" s="1"/>
  <c r="BL23" i="145"/>
  <c r="BL23" i="144"/>
  <c r="BL23" i="143"/>
  <c r="BL23" i="141"/>
  <c r="BL23" i="142"/>
  <c r="BL23" i="99"/>
  <c r="BL23" i="81"/>
  <c r="BL23" i="75"/>
  <c r="BL23" i="72"/>
  <c r="BL23" i="18"/>
  <c r="BL23" i="71"/>
  <c r="BL23" i="98"/>
  <c r="BL23" i="80"/>
  <c r="BL23" i="69"/>
  <c r="CB22" i="83"/>
  <c r="CB22" i="96" s="1"/>
  <c r="CB23" i="145"/>
  <c r="CB23" i="144"/>
  <c r="CB23" i="143"/>
  <c r="CB23" i="141"/>
  <c r="CB23" i="142"/>
  <c r="CB23" i="99"/>
  <c r="CB23" i="81"/>
  <c r="CB23" i="75"/>
  <c r="CB23" i="72"/>
  <c r="CB23" i="18"/>
  <c r="CB23" i="71"/>
  <c r="CB23" i="98"/>
  <c r="CB23" i="80"/>
  <c r="CB23" i="69"/>
  <c r="CN22" i="83"/>
  <c r="CN22" i="96" s="1"/>
  <c r="CN23" i="145"/>
  <c r="CN23" i="144"/>
  <c r="CN23" i="143"/>
  <c r="CN23" i="142"/>
  <c r="CN23" i="141"/>
  <c r="CN23" i="75"/>
  <c r="CN23" i="99"/>
  <c r="CN23" i="81"/>
  <c r="CN23" i="72"/>
  <c r="CN23" i="18"/>
  <c r="CN23" i="71"/>
  <c r="CN23" i="98"/>
  <c r="CN23" i="80"/>
  <c r="CN23" i="69"/>
  <c r="CV22" i="83"/>
  <c r="CV22" i="96" s="1"/>
  <c r="CV23" i="145"/>
  <c r="CV23" i="144"/>
  <c r="CV23" i="143"/>
  <c r="CV23" i="142"/>
  <c r="CV23" i="141"/>
  <c r="CV23" i="75"/>
  <c r="CV23" i="81"/>
  <c r="CV23" i="99"/>
  <c r="CV23" i="72"/>
  <c r="CV23" i="18"/>
  <c r="CV23" i="71"/>
  <c r="CV23" i="98"/>
  <c r="CV23" i="80"/>
  <c r="CV23" i="69"/>
  <c r="P27" i="83"/>
  <c r="P27" i="96" s="1"/>
  <c r="P28" i="145"/>
  <c r="P28" i="144"/>
  <c r="P28" i="143"/>
  <c r="P28" i="141"/>
  <c r="P28" i="75"/>
  <c r="P28" i="99"/>
  <c r="P28" i="142"/>
  <c r="P28" i="72"/>
  <c r="P28" i="81"/>
  <c r="P28" i="18"/>
  <c r="P28" i="71"/>
  <c r="P28" i="98"/>
  <c r="P28" i="80"/>
  <c r="P28" i="69"/>
  <c r="AV27" i="83"/>
  <c r="AV27" i="96" s="1"/>
  <c r="AV28" i="145"/>
  <c r="AV28" i="144"/>
  <c r="AV28" i="143"/>
  <c r="AV28" i="141"/>
  <c r="AV28" i="75"/>
  <c r="AV28" i="99"/>
  <c r="AV28" i="72"/>
  <c r="AV28" i="142"/>
  <c r="AV28" i="81"/>
  <c r="AV28" i="18"/>
  <c r="AV28" i="71"/>
  <c r="AV28" i="98"/>
  <c r="AV28" i="80"/>
  <c r="AV28" i="69"/>
  <c r="BL27" i="83"/>
  <c r="BL27" i="96" s="1"/>
  <c r="BL28" i="145"/>
  <c r="BL28" i="144"/>
  <c r="BL28" i="143"/>
  <c r="BL28" i="141"/>
  <c r="BL28" i="75"/>
  <c r="BL28" i="99"/>
  <c r="BL28" i="72"/>
  <c r="BL28" i="81"/>
  <c r="BL28" i="142"/>
  <c r="BL28" i="18"/>
  <c r="BL28" i="71"/>
  <c r="BL28" i="98"/>
  <c r="BL28" i="80"/>
  <c r="BL28" i="69"/>
  <c r="CS27" i="83"/>
  <c r="CS27" i="96" s="1"/>
  <c r="CS28" i="145"/>
  <c r="CS28" i="144"/>
  <c r="CS28" i="142"/>
  <c r="CS28" i="143"/>
  <c r="CS28" i="141"/>
  <c r="CS28" i="75"/>
  <c r="CS28" i="99"/>
  <c r="CS28" i="81"/>
  <c r="CS28" i="72"/>
  <c r="CS28" i="18"/>
  <c r="CS28" i="71"/>
  <c r="CS28" i="98"/>
  <c r="CS28" i="80"/>
  <c r="CS28" i="69"/>
  <c r="AN22" i="83"/>
  <c r="AN22" i="96" s="1"/>
  <c r="AN23" i="145"/>
  <c r="AN23" i="144"/>
  <c r="AN23" i="143"/>
  <c r="AN23" i="141"/>
  <c r="AN23" i="99"/>
  <c r="AN23" i="81"/>
  <c r="AN23" i="142"/>
  <c r="AN23" i="75"/>
  <c r="AN23" i="72"/>
  <c r="AN23" i="18"/>
  <c r="AN23" i="71"/>
  <c r="AN23" i="98"/>
  <c r="AN23" i="80"/>
  <c r="AN23" i="69"/>
  <c r="BD22" i="83"/>
  <c r="BD22" i="96" s="1"/>
  <c r="BD23" i="145"/>
  <c r="BD23" i="143"/>
  <c r="BD23" i="141"/>
  <c r="BD23" i="144"/>
  <c r="BD23" i="99"/>
  <c r="BD23" i="81"/>
  <c r="BD23" i="142"/>
  <c r="BD23" i="75"/>
  <c r="BD23" i="72"/>
  <c r="BD23" i="18"/>
  <c r="BD23" i="71"/>
  <c r="BD23" i="98"/>
  <c r="BD23" i="80"/>
  <c r="BD23" i="69"/>
  <c r="BT22" i="83"/>
  <c r="BT22" i="96" s="1"/>
  <c r="BT23" i="145"/>
  <c r="BT23" i="143"/>
  <c r="BT23" i="141"/>
  <c r="BT23" i="144"/>
  <c r="BT23" i="99"/>
  <c r="BT23" i="81"/>
  <c r="BT23" i="142"/>
  <c r="BT23" i="75"/>
  <c r="BT23" i="72"/>
  <c r="BT23" i="18"/>
  <c r="BT23" i="71"/>
  <c r="BT23" i="98"/>
  <c r="BT23" i="80"/>
  <c r="BT23" i="69"/>
  <c r="CJ22" i="83"/>
  <c r="CJ22" i="96" s="1"/>
  <c r="CJ23" i="145"/>
  <c r="CJ23" i="143"/>
  <c r="CJ23" i="144"/>
  <c r="CJ23" i="141"/>
  <c r="CJ23" i="99"/>
  <c r="CJ23" i="81"/>
  <c r="CJ23" i="142"/>
  <c r="CJ23" i="75"/>
  <c r="CJ23" i="72"/>
  <c r="CJ23" i="18"/>
  <c r="CJ23" i="71"/>
  <c r="CJ23" i="98"/>
  <c r="CJ23" i="80"/>
  <c r="CJ23" i="69"/>
  <c r="CR22" i="83"/>
  <c r="CR22" i="96" s="1"/>
  <c r="CR23" i="145"/>
  <c r="CR23" i="144"/>
  <c r="CR23" i="143"/>
  <c r="CR23" i="142"/>
  <c r="CR23" i="141"/>
  <c r="CR23" i="99"/>
  <c r="CR23" i="81"/>
  <c r="CR23" i="75"/>
  <c r="CR23" i="72"/>
  <c r="CR23" i="18"/>
  <c r="CR23" i="71"/>
  <c r="CR23" i="98"/>
  <c r="CR23" i="80"/>
  <c r="CR23" i="69"/>
  <c r="CZ22" i="83"/>
  <c r="CZ22" i="96" s="1"/>
  <c r="CZ23" i="145"/>
  <c r="CZ23" i="143"/>
  <c r="CZ23" i="144"/>
  <c r="CZ23" i="141"/>
  <c r="CZ23" i="81"/>
  <c r="CZ23" i="99"/>
  <c r="CZ23" i="142"/>
  <c r="CZ23" i="75"/>
  <c r="CZ23" i="72"/>
  <c r="CZ23" i="18"/>
  <c r="CZ23" i="71"/>
  <c r="CZ23" i="98"/>
  <c r="CZ23" i="80"/>
  <c r="CZ23" i="69"/>
  <c r="AK27" i="83"/>
  <c r="AK27" i="96" s="1"/>
  <c r="AK28" i="144"/>
  <c r="AK28" i="145"/>
  <c r="AK28" i="143"/>
  <c r="AK28" i="142"/>
  <c r="AK28" i="141"/>
  <c r="AK28" i="75"/>
  <c r="AK28" i="99"/>
  <c r="AK28" i="72"/>
  <c r="AK28" i="81"/>
  <c r="AK28" i="18"/>
  <c r="AK28" i="71"/>
  <c r="AK28" i="98"/>
  <c r="AK28" i="80"/>
  <c r="AK28" i="69"/>
  <c r="DE22" i="83"/>
  <c r="DE22" i="96" s="1"/>
  <c r="DE23" i="144"/>
  <c r="DE23" i="145"/>
  <c r="DE23" i="142"/>
  <c r="DE23" i="75"/>
  <c r="DE23" i="141"/>
  <c r="DE23" i="143"/>
  <c r="DE23" i="81"/>
  <c r="DE23" i="99"/>
  <c r="DE23" i="72"/>
  <c r="DE23" i="18"/>
  <c r="DE23" i="71"/>
  <c r="DE23" i="98"/>
  <c r="DE23" i="80"/>
  <c r="DE23" i="69"/>
  <c r="BQ27" i="83"/>
  <c r="BQ27" i="96" s="1"/>
  <c r="BQ28" i="144"/>
  <c r="BQ28" i="145"/>
  <c r="BQ28" i="143"/>
  <c r="BQ28" i="142"/>
  <c r="BQ28" i="141"/>
  <c r="BQ28" i="75"/>
  <c r="BQ28" i="99"/>
  <c r="BQ28" i="72"/>
  <c r="BQ28" i="81"/>
  <c r="BQ28" i="18"/>
  <c r="BQ28" i="71"/>
  <c r="BQ28" i="98"/>
  <c r="BQ28" i="80"/>
  <c r="BQ28" i="69"/>
  <c r="AR22" i="83"/>
  <c r="AR22" i="96" s="1"/>
  <c r="AR23" i="145"/>
  <c r="AR23" i="144"/>
  <c r="AR23" i="143"/>
  <c r="AR23" i="141"/>
  <c r="AR23" i="75"/>
  <c r="AR23" i="99"/>
  <c r="AR23" i="81"/>
  <c r="AR23" i="72"/>
  <c r="AR23" i="142"/>
  <c r="AR23" i="18"/>
  <c r="AR23" i="71"/>
  <c r="AR23" i="98"/>
  <c r="AR23" i="80"/>
  <c r="AR23" i="69"/>
  <c r="BH22" i="83"/>
  <c r="BH22" i="96" s="1"/>
  <c r="BH23" i="145"/>
  <c r="BH23" i="144"/>
  <c r="BH23" i="143"/>
  <c r="BH23" i="141"/>
  <c r="BH23" i="75"/>
  <c r="BH23" i="99"/>
  <c r="BH23" i="81"/>
  <c r="BH23" i="72"/>
  <c r="BH23" i="142"/>
  <c r="BH23" i="18"/>
  <c r="BH23" i="71"/>
  <c r="BH23" i="98"/>
  <c r="BH23" i="69"/>
  <c r="BH23" i="80"/>
  <c r="BX22" i="83"/>
  <c r="BX22" i="96" s="1"/>
  <c r="BX23" i="145"/>
  <c r="BX23" i="144"/>
  <c r="BX23" i="143"/>
  <c r="BX23" i="141"/>
  <c r="BX23" i="75"/>
  <c r="BX23" i="99"/>
  <c r="BX23" i="81"/>
  <c r="BX23" i="72"/>
  <c r="BX23" i="18"/>
  <c r="BX23" i="142"/>
  <c r="BX23" i="71"/>
  <c r="BX23" i="98"/>
  <c r="BX23" i="80"/>
  <c r="BX23" i="69"/>
  <c r="BC27" i="83"/>
  <c r="BC27" i="96" s="1"/>
  <c r="BC28" i="145"/>
  <c r="BC28" i="144"/>
  <c r="BC28" i="143"/>
  <c r="BC28" i="142"/>
  <c r="BC28" i="141"/>
  <c r="BC28" i="81"/>
  <c r="BC28" i="75"/>
  <c r="BC28" i="99"/>
  <c r="BC28" i="72"/>
  <c r="BC28" i="18"/>
  <c r="BC28" i="71"/>
  <c r="BC28" i="69"/>
  <c r="BC28" i="98"/>
  <c r="BC28" i="80"/>
  <c r="AP22" i="83"/>
  <c r="AP22" i="96" s="1"/>
  <c r="AP23" i="145"/>
  <c r="AP23" i="144"/>
  <c r="AP23" i="143"/>
  <c r="AP23" i="142"/>
  <c r="AP23" i="141"/>
  <c r="AP23" i="75"/>
  <c r="AP23" i="99"/>
  <c r="AP23" i="81"/>
  <c r="AP23" i="72"/>
  <c r="AP23" i="18"/>
  <c r="AP23" i="71"/>
  <c r="AP23" i="69"/>
  <c r="AP23" i="98"/>
  <c r="AP23" i="80"/>
  <c r="BJ22" i="83"/>
  <c r="BJ22" i="96" s="1"/>
  <c r="BJ23" i="145"/>
  <c r="BJ23" i="144"/>
  <c r="BJ23" i="143"/>
  <c r="BJ23" i="142"/>
  <c r="BJ23" i="141"/>
  <c r="BJ23" i="75"/>
  <c r="BJ23" i="99"/>
  <c r="BJ23" i="81"/>
  <c r="BJ23" i="18"/>
  <c r="BJ23" i="72"/>
  <c r="BJ23" i="71"/>
  <c r="BJ23" i="69"/>
  <c r="BJ23" i="98"/>
  <c r="BJ23" i="80"/>
  <c r="CD22" i="83"/>
  <c r="CD22" i="96" s="1"/>
  <c r="CD23" i="145"/>
  <c r="CD23" i="144"/>
  <c r="CD23" i="143"/>
  <c r="CD23" i="142"/>
  <c r="CD23" i="141"/>
  <c r="CD23" i="75"/>
  <c r="CD23" i="99"/>
  <c r="CD23" i="81"/>
  <c r="CD23" i="18"/>
  <c r="CD23" i="72"/>
  <c r="CD23" i="71"/>
  <c r="CD23" i="98"/>
  <c r="CD23" i="80"/>
  <c r="CD23" i="69"/>
  <c r="BS22" i="83"/>
  <c r="BS22" i="96" s="1"/>
  <c r="BS23" i="145"/>
  <c r="BS23" i="144"/>
  <c r="BS23" i="143"/>
  <c r="BS23" i="142"/>
  <c r="BS23" i="75"/>
  <c r="BS23" i="99"/>
  <c r="BS23" i="81"/>
  <c r="BS23" i="141"/>
  <c r="BS23" i="18"/>
  <c r="BS23" i="72"/>
  <c r="BS23" i="71"/>
  <c r="BS23" i="69"/>
  <c r="BS23" i="98"/>
  <c r="BS23" i="80"/>
  <c r="AJ22" i="83"/>
  <c r="AJ22" i="96" s="1"/>
  <c r="AJ23" i="145"/>
  <c r="AJ23" i="144"/>
  <c r="AJ23" i="143"/>
  <c r="AJ23" i="141"/>
  <c r="AJ23" i="75"/>
  <c r="AJ23" i="99"/>
  <c r="AJ23" i="81"/>
  <c r="AJ23" i="142"/>
  <c r="AJ23" i="72"/>
  <c r="AJ23" i="18"/>
  <c r="AJ23" i="71"/>
  <c r="AJ23" i="98"/>
  <c r="AJ23" i="80"/>
  <c r="AJ23" i="69"/>
  <c r="AZ22" i="83"/>
  <c r="AZ22" i="96" s="1"/>
  <c r="AZ23" i="145"/>
  <c r="AZ23" i="144"/>
  <c r="AZ23" i="143"/>
  <c r="AZ23" i="141"/>
  <c r="AZ23" i="75"/>
  <c r="AZ23" i="99"/>
  <c r="AZ23" i="81"/>
  <c r="AZ23" i="142"/>
  <c r="AZ23" i="72"/>
  <c r="AZ23" i="18"/>
  <c r="AZ23" i="71"/>
  <c r="AZ23" i="98"/>
  <c r="AZ23" i="80"/>
  <c r="AZ23" i="69"/>
  <c r="BP22" i="83"/>
  <c r="BP22" i="96" s="1"/>
  <c r="BP23" i="145"/>
  <c r="BP23" i="144"/>
  <c r="BP23" i="143"/>
  <c r="BP23" i="141"/>
  <c r="BP23" i="75"/>
  <c r="BP23" i="99"/>
  <c r="BP23" i="81"/>
  <c r="BP23" i="142"/>
  <c r="BP23" i="72"/>
  <c r="BP23" i="18"/>
  <c r="BP23" i="71"/>
  <c r="BP23" i="98"/>
  <c r="BP23" i="80"/>
  <c r="BP23" i="69"/>
  <c r="CF22" i="83"/>
  <c r="CF22" i="96" s="1"/>
  <c r="CF23" i="145"/>
  <c r="CF23" i="144"/>
  <c r="CF23" i="143"/>
  <c r="CF23" i="141"/>
  <c r="CF23" i="75"/>
  <c r="CF23" i="99"/>
  <c r="CF23" i="81"/>
  <c r="CF23" i="142"/>
  <c r="CF23" i="72"/>
  <c r="CF23" i="18"/>
  <c r="CF23" i="71"/>
  <c r="CF23" i="98"/>
  <c r="CF23" i="80"/>
  <c r="CF23" i="69"/>
  <c r="CF27" i="83"/>
  <c r="CF27" i="96" s="1"/>
  <c r="CF28" i="145"/>
  <c r="CF28" i="143"/>
  <c r="CF28" i="141"/>
  <c r="CF28" i="144"/>
  <c r="CF28" i="142"/>
  <c r="CF28" i="75"/>
  <c r="CF28" i="99"/>
  <c r="CF28" i="72"/>
  <c r="CF28" i="81"/>
  <c r="CF28" i="18"/>
  <c r="CF28" i="71"/>
  <c r="CF28" i="80"/>
  <c r="CF28" i="69"/>
  <c r="CF28" i="98"/>
  <c r="AE27" i="83"/>
  <c r="AE27" i="96" s="1"/>
  <c r="AE28" i="145"/>
  <c r="AE28" i="143"/>
  <c r="AE28" i="144"/>
  <c r="AE28" i="142"/>
  <c r="AE28" i="75"/>
  <c r="AE28" i="141"/>
  <c r="AE28" i="80"/>
  <c r="AE28" i="99"/>
  <c r="AE28" i="81"/>
  <c r="AE28" i="18"/>
  <c r="AE28" i="71"/>
  <c r="AE28" i="98"/>
  <c r="AE28" i="69"/>
  <c r="AE28" i="72"/>
  <c r="AD22" i="83"/>
  <c r="AD22" i="96" s="1"/>
  <c r="AD23" i="143"/>
  <c r="AD23" i="145"/>
  <c r="AD23" i="144"/>
  <c r="AD23" i="75"/>
  <c r="AD23" i="141"/>
  <c r="AD23" i="99"/>
  <c r="AD23" i="142"/>
  <c r="AD23" i="81"/>
  <c r="AD23" i="18"/>
  <c r="AD23" i="71"/>
  <c r="AD23" i="98"/>
  <c r="AD23" i="72"/>
  <c r="AD23" i="80"/>
  <c r="AD23" i="69"/>
  <c r="AG28" i="143"/>
  <c r="AG27" i="83"/>
  <c r="AG27" i="96" s="1"/>
  <c r="AG28" i="144"/>
  <c r="AG28" i="145"/>
  <c r="AG28" i="141"/>
  <c r="AG28" i="99"/>
  <c r="AG28" i="142"/>
  <c r="AG28" i="75"/>
  <c r="AG28" i="81"/>
  <c r="AG28" i="18"/>
  <c r="AG28" i="71"/>
  <c r="AG28" i="98"/>
  <c r="AG28" i="72"/>
  <c r="AG28" i="80"/>
  <c r="AG28" i="69"/>
  <c r="AB27" i="83"/>
  <c r="AB27" i="96" s="1"/>
  <c r="AB28" i="144"/>
  <c r="AB28" i="145"/>
  <c r="AB28" i="143"/>
  <c r="AB28" i="141"/>
  <c r="AB28" i="142"/>
  <c r="AB28" i="75"/>
  <c r="AB28" i="99"/>
  <c r="AB28" i="72"/>
  <c r="AB28" i="80"/>
  <c r="AB28" i="18"/>
  <c r="AB28" i="71"/>
  <c r="AB28" i="98"/>
  <c r="AB28" i="81"/>
  <c r="AB28" i="69"/>
  <c r="AF28" i="144"/>
  <c r="AF28" i="145"/>
  <c r="AF27" i="83"/>
  <c r="AF27" i="96" s="1"/>
  <c r="AF28" i="143"/>
  <c r="AF28" i="141"/>
  <c r="AF28" i="142"/>
  <c r="AF28" i="75"/>
  <c r="AF28" i="72"/>
  <c r="AF28" i="80"/>
  <c r="AF28" i="99"/>
  <c r="AF28" i="18"/>
  <c r="AF28" i="71"/>
  <c r="AF28" i="98"/>
  <c r="AF28" i="69"/>
  <c r="AF28" i="81"/>
  <c r="AB23" i="145"/>
  <c r="AB23" i="144"/>
  <c r="AB22" i="83"/>
  <c r="AB22" i="96" s="1"/>
  <c r="AB23" i="143"/>
  <c r="AB23" i="141"/>
  <c r="AB23" i="142"/>
  <c r="AB23" i="75"/>
  <c r="AB23" i="99"/>
  <c r="AB23" i="72"/>
  <c r="AB23" i="80"/>
  <c r="AB23" i="18"/>
  <c r="AB23" i="69"/>
  <c r="AB23" i="71"/>
  <c r="AB23" i="98"/>
  <c r="AB23" i="81"/>
  <c r="AF23" i="145"/>
  <c r="AF22" i="83"/>
  <c r="AF22" i="96" s="1"/>
  <c r="AF23" i="144"/>
  <c r="AF23" i="143"/>
  <c r="AF23" i="141"/>
  <c r="AF23" i="142"/>
  <c r="AF23" i="75"/>
  <c r="AF23" i="72"/>
  <c r="AF23" i="80"/>
  <c r="AF23" i="99"/>
  <c r="AF23" i="81"/>
  <c r="AF23" i="18"/>
  <c r="AF23" i="69"/>
  <c r="AF23" i="71"/>
  <c r="AF23" i="98"/>
  <c r="X22" i="83"/>
  <c r="X22" i="96" s="1"/>
  <c r="X23" i="143"/>
  <c r="X23" i="141"/>
  <c r="X23" i="144"/>
  <c r="X23" i="75"/>
  <c r="X23" i="99"/>
  <c r="X23" i="81"/>
  <c r="X23" i="145"/>
  <c r="X23" i="142"/>
  <c r="X23" i="18"/>
  <c r="X23" i="98"/>
  <c r="X23" i="71"/>
  <c r="X23" i="72"/>
  <c r="X23" i="80"/>
  <c r="X23" i="69"/>
  <c r="U28" i="145"/>
  <c r="U28" i="144"/>
  <c r="U28" i="142"/>
  <c r="U28" i="143"/>
  <c r="U27" i="83"/>
  <c r="U27" i="96" s="1"/>
  <c r="U28" i="141"/>
  <c r="U28" i="75"/>
  <c r="U28" i="99"/>
  <c r="U28" i="81"/>
  <c r="U28" i="72"/>
  <c r="U28" i="18"/>
  <c r="U28" i="98"/>
  <c r="U28" i="71"/>
  <c r="U28" i="80"/>
  <c r="U28" i="69"/>
  <c r="AA23" i="145"/>
  <c r="AA22" i="83"/>
  <c r="AA22" i="96" s="1"/>
  <c r="AA23" i="144"/>
  <c r="AA23" i="142"/>
  <c r="AA23" i="143"/>
  <c r="AA23" i="81"/>
  <c r="AA23" i="75"/>
  <c r="AA23" i="141"/>
  <c r="AA23" i="99"/>
  <c r="AA23" i="71"/>
  <c r="AA23" i="72"/>
  <c r="AA23" i="18"/>
  <c r="AA23" i="98"/>
  <c r="AA23" i="80"/>
  <c r="AA23" i="69"/>
  <c r="V22" i="83"/>
  <c r="V22" i="96" s="1"/>
  <c r="V23" i="145"/>
  <c r="V23" i="144"/>
  <c r="V23" i="142"/>
  <c r="V23" i="143"/>
  <c r="V23" i="141"/>
  <c r="V23" i="75"/>
  <c r="V23" i="99"/>
  <c r="V23" i="81"/>
  <c r="V23" i="71"/>
  <c r="V23" i="72"/>
  <c r="V23" i="18"/>
  <c r="V23" i="98"/>
  <c r="V23" i="80"/>
  <c r="V23" i="69"/>
  <c r="T22" i="83"/>
  <c r="T22" i="96" s="1"/>
  <c r="T23" i="143"/>
  <c r="T23" i="141"/>
  <c r="T23" i="145"/>
  <c r="T23" i="142"/>
  <c r="T23" i="75"/>
  <c r="T23" i="99"/>
  <c r="T23" i="81"/>
  <c r="T23" i="144"/>
  <c r="T23" i="18"/>
  <c r="T23" i="98"/>
  <c r="T23" i="71"/>
  <c r="T23" i="72"/>
  <c r="T23" i="80"/>
  <c r="T23" i="69"/>
  <c r="Y28" i="145"/>
  <c r="Y27" i="83"/>
  <c r="Y27" i="96" s="1"/>
  <c r="Y28" i="144"/>
  <c r="Y28" i="142"/>
  <c r="Y28" i="143"/>
  <c r="Y28" i="141"/>
  <c r="Y28" i="75"/>
  <c r="Y28" i="99"/>
  <c r="Y28" i="81"/>
  <c r="Y28" i="72"/>
  <c r="Y28" i="18"/>
  <c r="Y28" i="98"/>
  <c r="Y28" i="71"/>
  <c r="Y28" i="80"/>
  <c r="Y28" i="69"/>
  <c r="W22" i="83"/>
  <c r="W22" i="96" s="1"/>
  <c r="W23" i="145"/>
  <c r="W23" i="144"/>
  <c r="W23" i="142"/>
  <c r="W23" i="143"/>
  <c r="W23" i="141"/>
  <c r="W23" i="75"/>
  <c r="W23" i="99"/>
  <c r="W23" i="81"/>
  <c r="W23" i="71"/>
  <c r="W23" i="72"/>
  <c r="W23" i="18"/>
  <c r="W23" i="98"/>
  <c r="W23" i="80"/>
  <c r="W23" i="69"/>
  <c r="R22" i="83"/>
  <c r="R22" i="96" s="1"/>
  <c r="R23" i="145"/>
  <c r="R23" i="144"/>
  <c r="R23" i="142"/>
  <c r="R23" i="143"/>
  <c r="R23" i="141"/>
  <c r="R23" i="75"/>
  <c r="R23" i="99"/>
  <c r="R23" i="81"/>
  <c r="R23" i="71"/>
  <c r="R23" i="72"/>
  <c r="R23" i="18"/>
  <c r="R23" i="98"/>
  <c r="R23" i="80"/>
  <c r="R23" i="69"/>
  <c r="X27" i="83"/>
  <c r="X27" i="96" s="1"/>
  <c r="X28" i="143"/>
  <c r="X28" i="145"/>
  <c r="X28" i="141"/>
  <c r="X28" i="75"/>
  <c r="X28" i="99"/>
  <c r="X28" i="144"/>
  <c r="X28" i="142"/>
  <c r="X28" i="81"/>
  <c r="X28" i="18"/>
  <c r="X28" i="98"/>
  <c r="X28" i="71"/>
  <c r="X28" i="72"/>
  <c r="X28" i="80"/>
  <c r="X28" i="69"/>
  <c r="Z22" i="83"/>
  <c r="Z22" i="96" s="1"/>
  <c r="Z23" i="145"/>
  <c r="Z23" i="144"/>
  <c r="Z23" i="142"/>
  <c r="Z23" i="143"/>
  <c r="Z23" i="141"/>
  <c r="Z23" i="75"/>
  <c r="Z23" i="99"/>
  <c r="Z23" i="81"/>
  <c r="Z23" i="71"/>
  <c r="Z23" i="72"/>
  <c r="Z23" i="18"/>
  <c r="Z23" i="98"/>
  <c r="Z23" i="80"/>
  <c r="Z23" i="69"/>
  <c r="T27" i="83"/>
  <c r="T27" i="96" s="1"/>
  <c r="T28" i="145"/>
  <c r="T28" i="143"/>
  <c r="T28" i="141"/>
  <c r="T28" i="75"/>
  <c r="T28" i="99"/>
  <c r="T28" i="144"/>
  <c r="T28" i="142"/>
  <c r="T28" i="81"/>
  <c r="T28" i="18"/>
  <c r="T28" i="98"/>
  <c r="T28" i="71"/>
  <c r="T28" i="72"/>
  <c r="T28" i="80"/>
  <c r="T28" i="69"/>
  <c r="S22" i="83"/>
  <c r="S22" i="96" s="1"/>
  <c r="S23" i="145"/>
  <c r="S23" i="144"/>
  <c r="S23" i="142"/>
  <c r="S23" i="143"/>
  <c r="S23" i="141"/>
  <c r="S23" i="75"/>
  <c r="S23" i="81"/>
  <c r="S23" i="99"/>
  <c r="S23" i="71"/>
  <c r="S23" i="72"/>
  <c r="S23" i="18"/>
  <c r="S23" i="98"/>
  <c r="S23" i="80"/>
  <c r="S23" i="69"/>
  <c r="DL6" i="3" l="1"/>
  <c r="DM6" i="3"/>
  <c r="DN6" i="3"/>
  <c r="DO6" i="3"/>
  <c r="DP6" i="3"/>
  <c r="DQ6" i="3"/>
  <c r="DR6" i="3"/>
  <c r="DS6" i="3"/>
  <c r="DT6" i="3"/>
  <c r="DU6" i="3"/>
  <c r="DV6" i="3"/>
  <c r="DW6" i="3"/>
  <c r="DX6" i="3"/>
  <c r="DY6" i="3"/>
  <c r="DZ6" i="3"/>
  <c r="EA6" i="3"/>
  <c r="EB6" i="3"/>
  <c r="EC6" i="3"/>
  <c r="ED6" i="3"/>
  <c r="EE6" i="3"/>
  <c r="EF6" i="3"/>
  <c r="EF8" i="3"/>
  <c r="EF11" i="3"/>
  <c r="EF14" i="3"/>
  <c r="EF17" i="3"/>
  <c r="EF20" i="3"/>
  <c r="EF25" i="3"/>
  <c r="DK6" i="3"/>
  <c r="EC7" i="138" l="1"/>
  <c r="EC7" i="137"/>
  <c r="EC7" i="136"/>
  <c r="EC7" i="135"/>
  <c r="EC7" i="134"/>
  <c r="DY7" i="138"/>
  <c r="DY7" i="137"/>
  <c r="DY7" i="136"/>
  <c r="DY7" i="135"/>
  <c r="DY7" i="134"/>
  <c r="DU7" i="138"/>
  <c r="DU7" i="137"/>
  <c r="DU7" i="136"/>
  <c r="DU7" i="135"/>
  <c r="DU7" i="134"/>
  <c r="DQ7" i="138"/>
  <c r="DQ7" i="136"/>
  <c r="DQ7" i="135"/>
  <c r="DQ7" i="137"/>
  <c r="DQ7" i="134"/>
  <c r="DM7" i="138"/>
  <c r="DM7" i="136"/>
  <c r="DM7" i="137"/>
  <c r="DM7" i="135"/>
  <c r="DM7" i="134"/>
  <c r="EB7" i="138"/>
  <c r="EB7" i="136"/>
  <c r="EB7" i="137"/>
  <c r="EB7" i="135"/>
  <c r="EB7" i="134"/>
  <c r="DX7" i="138"/>
  <c r="DX7" i="137"/>
  <c r="DX7" i="136"/>
  <c r="DX7" i="134"/>
  <c r="DX7" i="135"/>
  <c r="DT7" i="138"/>
  <c r="DT7" i="137"/>
  <c r="DT7" i="135"/>
  <c r="DT7" i="136"/>
  <c r="DT7" i="134"/>
  <c r="DP7" i="138"/>
  <c r="DP7" i="137"/>
  <c r="DP7" i="136"/>
  <c r="DP7" i="135"/>
  <c r="DP7" i="134"/>
  <c r="DL7" i="138"/>
  <c r="DL7" i="137"/>
  <c r="DL7" i="136"/>
  <c r="DL7" i="135"/>
  <c r="DL7" i="134"/>
  <c r="DK7" i="138"/>
  <c r="DK7" i="137"/>
  <c r="DK7" i="136"/>
  <c r="DK7" i="135"/>
  <c r="DK7" i="134"/>
  <c r="EE7" i="138"/>
  <c r="EE7" i="137"/>
  <c r="EE7" i="135"/>
  <c r="EE7" i="134"/>
  <c r="EE7" i="136"/>
  <c r="EA7" i="137"/>
  <c r="EA7" i="138"/>
  <c r="EA7" i="136"/>
  <c r="EA7" i="135"/>
  <c r="EA7" i="134"/>
  <c r="DW7" i="137"/>
  <c r="DW7" i="138"/>
  <c r="DW7" i="136"/>
  <c r="DW7" i="135"/>
  <c r="DW7" i="134"/>
  <c r="DS7" i="137"/>
  <c r="DS7" i="138"/>
  <c r="DS7" i="136"/>
  <c r="DS7" i="134"/>
  <c r="DS7" i="135"/>
  <c r="DO7" i="138"/>
  <c r="DO7" i="137"/>
  <c r="DO7" i="136"/>
  <c r="DO7" i="135"/>
  <c r="DO7" i="134"/>
  <c r="ED7" i="138"/>
  <c r="ED7" i="137"/>
  <c r="ED7" i="134"/>
  <c r="ED7" i="136"/>
  <c r="ED7" i="135"/>
  <c r="DZ7" i="138"/>
  <c r="DZ7" i="137"/>
  <c r="DZ7" i="136"/>
  <c r="DZ7" i="135"/>
  <c r="DZ7" i="134"/>
  <c r="DV7" i="138"/>
  <c r="DV7" i="137"/>
  <c r="DV7" i="135"/>
  <c r="DV7" i="134"/>
  <c r="DV7" i="136"/>
  <c r="DR7" i="138"/>
  <c r="DR7" i="137"/>
  <c r="DR7" i="136"/>
  <c r="DR7" i="134"/>
  <c r="DR7" i="135"/>
  <c r="DN7" i="138"/>
  <c r="DN7" i="137"/>
  <c r="DN7" i="134"/>
  <c r="DN7" i="136"/>
  <c r="DN7" i="135"/>
  <c r="DM7" i="112"/>
  <c r="DM7" i="89"/>
  <c r="DM7" i="88"/>
  <c r="DM7" i="87"/>
  <c r="DM7" i="90"/>
  <c r="CY7" i="112"/>
  <c r="CY7" i="89"/>
  <c r="CY7" i="88"/>
  <c r="CY7" i="87"/>
  <c r="CY7" i="90"/>
  <c r="DS7" i="112"/>
  <c r="DS7" i="89"/>
  <c r="DS7" i="88"/>
  <c r="DS7" i="87"/>
  <c r="DS7" i="90"/>
  <c r="DO7" i="112"/>
  <c r="DO7" i="89"/>
  <c r="DO7" i="88"/>
  <c r="DO7" i="87"/>
  <c r="DO7" i="90"/>
  <c r="DK7" i="112"/>
  <c r="DK7" i="89"/>
  <c r="DK7" i="88"/>
  <c r="DK7" i="87"/>
  <c r="DK7" i="90"/>
  <c r="DG7" i="112"/>
  <c r="DG7" i="89"/>
  <c r="DG7" i="88"/>
  <c r="DG7" i="87"/>
  <c r="DG7" i="90"/>
  <c r="DC7" i="112"/>
  <c r="DC7" i="89"/>
  <c r="DC7" i="88"/>
  <c r="DC7" i="87"/>
  <c r="DC7" i="90"/>
  <c r="DQ7" i="112"/>
  <c r="DQ7" i="89"/>
  <c r="DQ7" i="88"/>
  <c r="DQ7" i="87"/>
  <c r="DQ7" i="90"/>
  <c r="DE7" i="112"/>
  <c r="DE7" i="89"/>
  <c r="DE7" i="88"/>
  <c r="DE7" i="87"/>
  <c r="DE7" i="90"/>
  <c r="DR7" i="112"/>
  <c r="DR7" i="89"/>
  <c r="DR7" i="88"/>
  <c r="DR7" i="87"/>
  <c r="DR7" i="90"/>
  <c r="DN7" i="112"/>
  <c r="DN7" i="89"/>
  <c r="DN7" i="88"/>
  <c r="DN7" i="87"/>
  <c r="DN7" i="90"/>
  <c r="DJ7" i="112"/>
  <c r="DJ7" i="89"/>
  <c r="DJ7" i="88"/>
  <c r="DJ7" i="87"/>
  <c r="DJ7" i="90"/>
  <c r="DF7" i="112"/>
  <c r="DF7" i="89"/>
  <c r="DF7" i="87"/>
  <c r="DF7" i="88"/>
  <c r="DF7" i="90"/>
  <c r="DB7" i="112"/>
  <c r="DB7" i="89"/>
  <c r="DB7" i="88"/>
  <c r="DB7" i="87"/>
  <c r="DB7" i="90"/>
  <c r="DI7" i="112"/>
  <c r="DI7" i="89"/>
  <c r="DI7" i="88"/>
  <c r="DI7" i="87"/>
  <c r="DI7" i="90"/>
  <c r="DA7" i="112"/>
  <c r="DA7" i="89"/>
  <c r="DA7" i="88"/>
  <c r="DA7" i="87"/>
  <c r="DA7" i="90"/>
  <c r="DP7" i="112"/>
  <c r="DP7" i="89"/>
  <c r="DP7" i="88"/>
  <c r="DP7" i="87"/>
  <c r="DP7" i="90"/>
  <c r="DL7" i="112"/>
  <c r="DL7" i="89"/>
  <c r="DL7" i="88"/>
  <c r="DL7" i="87"/>
  <c r="DL7" i="90"/>
  <c r="DH7" i="112"/>
  <c r="DH7" i="89"/>
  <c r="DH7" i="88"/>
  <c r="DH7" i="87"/>
  <c r="DH7" i="90"/>
  <c r="DD7" i="112"/>
  <c r="DD7" i="89"/>
  <c r="DD7" i="88"/>
  <c r="DD7" i="87"/>
  <c r="DD7" i="90"/>
  <c r="CZ7" i="112"/>
  <c r="CZ7" i="89"/>
  <c r="CZ7" i="88"/>
  <c r="CZ7" i="87"/>
  <c r="CZ7" i="90"/>
  <c r="EA5" i="83"/>
  <c r="EA5" i="96" s="1"/>
  <c r="EA6" i="145"/>
  <c r="EA6" i="144"/>
  <c r="EA6" i="143"/>
  <c r="EA6" i="142"/>
  <c r="EA6" i="141"/>
  <c r="EA6" i="99"/>
  <c r="EA6" i="75"/>
  <c r="EA6" i="81"/>
  <c r="EA6" i="18"/>
  <c r="EA6" i="72"/>
  <c r="EA6" i="71"/>
  <c r="EA6" i="98"/>
  <c r="EA6" i="80"/>
  <c r="EA6" i="69"/>
  <c r="DR5" i="83"/>
  <c r="DR5" i="96" s="1"/>
  <c r="DR6" i="145"/>
  <c r="DR6" i="144"/>
  <c r="DR6" i="142"/>
  <c r="DR6" i="141"/>
  <c r="DR6" i="143"/>
  <c r="DR6" i="75"/>
  <c r="DR6" i="81"/>
  <c r="DR6" i="99"/>
  <c r="DR6" i="72"/>
  <c r="DR6" i="18"/>
  <c r="DR6" i="71"/>
  <c r="DR6" i="98"/>
  <c r="DR6" i="80"/>
  <c r="DR6" i="69"/>
  <c r="EF15" i="3"/>
  <c r="EF14" i="144"/>
  <c r="EF14" i="145"/>
  <c r="EF14" i="142"/>
  <c r="EF14" i="143"/>
  <c r="EF14" i="141"/>
  <c r="EF14" i="75"/>
  <c r="EF14" i="81"/>
  <c r="EF14" i="99"/>
  <c r="EF14" i="18"/>
  <c r="EF14" i="72"/>
  <c r="EF14" i="71"/>
  <c r="EF14" i="98"/>
  <c r="EF14" i="69"/>
  <c r="EF14" i="80"/>
  <c r="EE5" i="83"/>
  <c r="EE5" i="96" s="1"/>
  <c r="EE6" i="145"/>
  <c r="EE6" i="144"/>
  <c r="EE6" i="143"/>
  <c r="EE6" i="142"/>
  <c r="EE6" i="141"/>
  <c r="EE6" i="99"/>
  <c r="EE6" i="81"/>
  <c r="EE6" i="18"/>
  <c r="EE6" i="75"/>
  <c r="EE6" i="72"/>
  <c r="EE6" i="71"/>
  <c r="EE6" i="98"/>
  <c r="EE6" i="80"/>
  <c r="EE6" i="69"/>
  <c r="DS5" i="83"/>
  <c r="DS5" i="96" s="1"/>
  <c r="DS6" i="145"/>
  <c r="DS6" i="144"/>
  <c r="DS6" i="143"/>
  <c r="DS6" i="142"/>
  <c r="DS6" i="141"/>
  <c r="DS6" i="75"/>
  <c r="DS6" i="99"/>
  <c r="DS6" i="72"/>
  <c r="DS6" i="18"/>
  <c r="DS6" i="81"/>
  <c r="DS6" i="71"/>
  <c r="DS6" i="98"/>
  <c r="DS6" i="69"/>
  <c r="DS6" i="80"/>
  <c r="DO5" i="83"/>
  <c r="DO5" i="96" s="1"/>
  <c r="DO6" i="145"/>
  <c r="DO6" i="144"/>
  <c r="DO6" i="143"/>
  <c r="DO6" i="142"/>
  <c r="DO6" i="141"/>
  <c r="DO6" i="99"/>
  <c r="DO6" i="81"/>
  <c r="DO6" i="72"/>
  <c r="DO6" i="18"/>
  <c r="DO6" i="75"/>
  <c r="DO6" i="71"/>
  <c r="DO6" i="98"/>
  <c r="DO6" i="80"/>
  <c r="DO6" i="69"/>
  <c r="EF11" i="145"/>
  <c r="EF11" i="144"/>
  <c r="EF11" i="143"/>
  <c r="EF11" i="142"/>
  <c r="EF11" i="141"/>
  <c r="EF11" i="75"/>
  <c r="EF11" i="81"/>
  <c r="EF11" i="18"/>
  <c r="EF11" i="72"/>
  <c r="EF11" i="99"/>
  <c r="EF11" i="71"/>
  <c r="EF11" i="98"/>
  <c r="EF11" i="80"/>
  <c r="EF11" i="69"/>
  <c r="ED5" i="83"/>
  <c r="ED5" i="96" s="1"/>
  <c r="ED6" i="145"/>
  <c r="ED6" i="144"/>
  <c r="ED6" i="142"/>
  <c r="ED6" i="143"/>
  <c r="ED6" i="141"/>
  <c r="ED6" i="75"/>
  <c r="ED6" i="81"/>
  <c r="ED6" i="72"/>
  <c r="ED6" i="99"/>
  <c r="ED6" i="18"/>
  <c r="ED6" i="71"/>
  <c r="ED6" i="98"/>
  <c r="ED6" i="80"/>
  <c r="ED6" i="69"/>
  <c r="DZ5" i="83"/>
  <c r="DZ5" i="96" s="1"/>
  <c r="DZ6" i="145"/>
  <c r="DZ6" i="144"/>
  <c r="DZ6" i="143"/>
  <c r="DZ6" i="142"/>
  <c r="DZ6" i="141"/>
  <c r="DZ6" i="75"/>
  <c r="DZ6" i="81"/>
  <c r="DZ6" i="99"/>
  <c r="DZ6" i="72"/>
  <c r="DZ6" i="18"/>
  <c r="DZ6" i="71"/>
  <c r="DZ6" i="98"/>
  <c r="DZ6" i="80"/>
  <c r="DZ6" i="69"/>
  <c r="DV5" i="83"/>
  <c r="DV5" i="96" s="1"/>
  <c r="DV6" i="145"/>
  <c r="DV6" i="144"/>
  <c r="DV6" i="143"/>
  <c r="DV6" i="142"/>
  <c r="DV6" i="141"/>
  <c r="DV6" i="75"/>
  <c r="DV6" i="81"/>
  <c r="DV6" i="99"/>
  <c r="DV6" i="72"/>
  <c r="DV6" i="18"/>
  <c r="DV6" i="71"/>
  <c r="DV6" i="98"/>
  <c r="DV6" i="80"/>
  <c r="DV6" i="69"/>
  <c r="DN6" i="145"/>
  <c r="DN5" i="83"/>
  <c r="DN5" i="96" s="1"/>
  <c r="DN6" i="144"/>
  <c r="DN6" i="143"/>
  <c r="DN6" i="142"/>
  <c r="DN6" i="141"/>
  <c r="DN6" i="75"/>
  <c r="DN6" i="81"/>
  <c r="DN6" i="18"/>
  <c r="DN6" i="99"/>
  <c r="DN6" i="72"/>
  <c r="DN6" i="71"/>
  <c r="DN6" i="98"/>
  <c r="DN6" i="80"/>
  <c r="DN6" i="69"/>
  <c r="EF20" i="144"/>
  <c r="EF20" i="145"/>
  <c r="EF20" i="142"/>
  <c r="EF20" i="143"/>
  <c r="EF20" i="141"/>
  <c r="EF20" i="75"/>
  <c r="EF20" i="81"/>
  <c r="EF20" i="18"/>
  <c r="EF20" i="99"/>
  <c r="EF20" i="72"/>
  <c r="EF20" i="71"/>
  <c r="EF20" i="98"/>
  <c r="EF20" i="80"/>
  <c r="EF20" i="69"/>
  <c r="EF8" i="145"/>
  <c r="EF8" i="144"/>
  <c r="EF8" i="142"/>
  <c r="EF8" i="143"/>
  <c r="EF8" i="141"/>
  <c r="EF8" i="75"/>
  <c r="EF8" i="81"/>
  <c r="EF8" i="18"/>
  <c r="EF8" i="99"/>
  <c r="EF8" i="72"/>
  <c r="EF8" i="71"/>
  <c r="EF8" i="98"/>
  <c r="EF8" i="80"/>
  <c r="EF8" i="69"/>
  <c r="EC5" i="83"/>
  <c r="EC5" i="96" s="1"/>
  <c r="EC6" i="145"/>
  <c r="EC6" i="144"/>
  <c r="EC6" i="143"/>
  <c r="EC6" i="142"/>
  <c r="EC6" i="75"/>
  <c r="EC6" i="81"/>
  <c r="EC6" i="141"/>
  <c r="EC6" i="99"/>
  <c r="EC6" i="72"/>
  <c r="EC6" i="18"/>
  <c r="EC6" i="71"/>
  <c r="EC6" i="98"/>
  <c r="EC6" i="80"/>
  <c r="EC6" i="69"/>
  <c r="DY5" i="83"/>
  <c r="DY5" i="96" s="1"/>
  <c r="DY6" i="145"/>
  <c r="DY6" i="144"/>
  <c r="DY6" i="143"/>
  <c r="DY6" i="142"/>
  <c r="DY6" i="75"/>
  <c r="DY6" i="141"/>
  <c r="DY6" i="81"/>
  <c r="DY6" i="99"/>
  <c r="DY6" i="72"/>
  <c r="DY6" i="18"/>
  <c r="DY6" i="71"/>
  <c r="DY6" i="98"/>
  <c r="DY6" i="80"/>
  <c r="DY6" i="69"/>
  <c r="DU5" i="83"/>
  <c r="DU5" i="96" s="1"/>
  <c r="DU6" i="145"/>
  <c r="DU6" i="144"/>
  <c r="DU6" i="143"/>
  <c r="DU6" i="142"/>
  <c r="DU6" i="75"/>
  <c r="DU6" i="81"/>
  <c r="DU6" i="99"/>
  <c r="DU6" i="141"/>
  <c r="DU6" i="72"/>
  <c r="DU6" i="18"/>
  <c r="DU6" i="71"/>
  <c r="DU6" i="98"/>
  <c r="DU6" i="80"/>
  <c r="DU6" i="69"/>
  <c r="DQ5" i="83"/>
  <c r="DQ5" i="96" s="1"/>
  <c r="DQ6" i="145"/>
  <c r="DQ6" i="144"/>
  <c r="DQ6" i="143"/>
  <c r="DQ6" i="142"/>
  <c r="DQ6" i="75"/>
  <c r="DQ6" i="81"/>
  <c r="DQ6" i="141"/>
  <c r="DQ6" i="99"/>
  <c r="DQ6" i="72"/>
  <c r="DQ6" i="18"/>
  <c r="DQ6" i="71"/>
  <c r="DQ6" i="98"/>
  <c r="DQ6" i="80"/>
  <c r="DQ6" i="69"/>
  <c r="DM5" i="83"/>
  <c r="DM5" i="96" s="1"/>
  <c r="DM6" i="145"/>
  <c r="DM6" i="144"/>
  <c r="DM6" i="143"/>
  <c r="DM6" i="142"/>
  <c r="DM6" i="75"/>
  <c r="DM6" i="141"/>
  <c r="DM6" i="81"/>
  <c r="DM6" i="99"/>
  <c r="DM6" i="72"/>
  <c r="DM6" i="18"/>
  <c r="DM6" i="71"/>
  <c r="DM6" i="98"/>
  <c r="DM6" i="80"/>
  <c r="DM6" i="69"/>
  <c r="DK5" i="83"/>
  <c r="DK5" i="96" s="1"/>
  <c r="DK6" i="145"/>
  <c r="DK6" i="144"/>
  <c r="DK6" i="143"/>
  <c r="DK6" i="142"/>
  <c r="DK6" i="141"/>
  <c r="DK6" i="99"/>
  <c r="DK6" i="75"/>
  <c r="DK6" i="72"/>
  <c r="DK6" i="18"/>
  <c r="DK6" i="81"/>
  <c r="DK6" i="71"/>
  <c r="DK6" i="98"/>
  <c r="DK6" i="69"/>
  <c r="DK6" i="80"/>
  <c r="DW5" i="83"/>
  <c r="DW5" i="96" s="1"/>
  <c r="DW6" i="145"/>
  <c r="DW6" i="144"/>
  <c r="DW6" i="143"/>
  <c r="DW6" i="142"/>
  <c r="DW6" i="141"/>
  <c r="DW6" i="99"/>
  <c r="DW6" i="75"/>
  <c r="DW6" i="18"/>
  <c r="DW6" i="81"/>
  <c r="DW6" i="72"/>
  <c r="DW6" i="71"/>
  <c r="DW6" i="98"/>
  <c r="DW6" i="69"/>
  <c r="DW6" i="80"/>
  <c r="EF25" i="144"/>
  <c r="EF25" i="145"/>
  <c r="EF25" i="142"/>
  <c r="EF25" i="141"/>
  <c r="EF25" i="143"/>
  <c r="EF25" i="75"/>
  <c r="EF25" i="81"/>
  <c r="EF25" i="99"/>
  <c r="EF25" i="18"/>
  <c r="EF25" i="72"/>
  <c r="EF25" i="71"/>
  <c r="EF25" i="98"/>
  <c r="EF25" i="80"/>
  <c r="EF25" i="69"/>
  <c r="EF17" i="145"/>
  <c r="EF17" i="144"/>
  <c r="EF17" i="143"/>
  <c r="EF17" i="142"/>
  <c r="EF17" i="141"/>
  <c r="EF17" i="75"/>
  <c r="EF17" i="81"/>
  <c r="EF17" i="99"/>
  <c r="EF17" i="18"/>
  <c r="EF17" i="72"/>
  <c r="EF17" i="71"/>
  <c r="EF17" i="98"/>
  <c r="EF17" i="80"/>
  <c r="EF17" i="69"/>
  <c r="EF6" i="145"/>
  <c r="EF6" i="144"/>
  <c r="EF6" i="143"/>
  <c r="EF6" i="142"/>
  <c r="EF6" i="75"/>
  <c r="EF6" i="141"/>
  <c r="EF6" i="99"/>
  <c r="EF6" i="72"/>
  <c r="EF6" i="81"/>
  <c r="EF6" i="18"/>
  <c r="EF6" i="71"/>
  <c r="EF6" i="98"/>
  <c r="EF6" i="80"/>
  <c r="EF6" i="69"/>
  <c r="EB5" i="83"/>
  <c r="EB5" i="96" s="1"/>
  <c r="EB6" i="145"/>
  <c r="EB6" i="143"/>
  <c r="EB6" i="144"/>
  <c r="EB6" i="75"/>
  <c r="EB6" i="141"/>
  <c r="EB6" i="142"/>
  <c r="EB6" i="99"/>
  <c r="EB6" i="81"/>
  <c r="EB6" i="72"/>
  <c r="EB6" i="18"/>
  <c r="EB6" i="71"/>
  <c r="EB6" i="98"/>
  <c r="EB6" i="80"/>
  <c r="EB6" i="69"/>
  <c r="DX5" i="83"/>
  <c r="DX5" i="96" s="1"/>
  <c r="DX6" i="145"/>
  <c r="DX6" i="143"/>
  <c r="DX6" i="144"/>
  <c r="DX6" i="75"/>
  <c r="DX6" i="142"/>
  <c r="DX6" i="141"/>
  <c r="DX6" i="81"/>
  <c r="DX6" i="99"/>
  <c r="DX6" i="72"/>
  <c r="DX6" i="18"/>
  <c r="DX6" i="71"/>
  <c r="DX6" i="98"/>
  <c r="DX6" i="80"/>
  <c r="DX6" i="69"/>
  <c r="DT5" i="83"/>
  <c r="DT5" i="96" s="1"/>
  <c r="DT6" i="144"/>
  <c r="DT6" i="143"/>
  <c r="DT6" i="145"/>
  <c r="DT6" i="75"/>
  <c r="DT6" i="142"/>
  <c r="DT6" i="141"/>
  <c r="DT6" i="81"/>
  <c r="DT6" i="99"/>
  <c r="DT6" i="72"/>
  <c r="DT6" i="18"/>
  <c r="DT6" i="71"/>
  <c r="DT6" i="98"/>
  <c r="DT6" i="80"/>
  <c r="DT6" i="69"/>
  <c r="DP5" i="83"/>
  <c r="DP5" i="96" s="1"/>
  <c r="DP6" i="145"/>
  <c r="DP6" i="144"/>
  <c r="DP6" i="143"/>
  <c r="DP6" i="142"/>
  <c r="DP6" i="75"/>
  <c r="DP6" i="141"/>
  <c r="DP6" i="81"/>
  <c r="DP6" i="99"/>
  <c r="DP6" i="72"/>
  <c r="DP6" i="18"/>
  <c r="DP6" i="98"/>
  <c r="DP6" i="71"/>
  <c r="DP6" i="80"/>
  <c r="DP6" i="69"/>
  <c r="DL5" i="83"/>
  <c r="DL5" i="96" s="1"/>
  <c r="DL6" i="145"/>
  <c r="DL6" i="143"/>
  <c r="DL6" i="144"/>
  <c r="DL6" i="75"/>
  <c r="DL6" i="141"/>
  <c r="DL6" i="81"/>
  <c r="DL6" i="99"/>
  <c r="DL6" i="142"/>
  <c r="DL6" i="72"/>
  <c r="DL6" i="18"/>
  <c r="DL6" i="71"/>
  <c r="DL6" i="98"/>
  <c r="DL6" i="80"/>
  <c r="DL6" i="69"/>
  <c r="EF21" i="3"/>
  <c r="EF18" i="3"/>
  <c r="EF12" i="3"/>
  <c r="EF9" i="3"/>
  <c r="EF26" i="3"/>
  <c r="EF18" i="145" l="1"/>
  <c r="EF18" i="143"/>
  <c r="EF18" i="144"/>
  <c r="EF18" i="142"/>
  <c r="EF18" i="141"/>
  <c r="EF18" i="99"/>
  <c r="EF18" i="75"/>
  <c r="EF18" i="72"/>
  <c r="EF18" i="18"/>
  <c r="EF18" i="81"/>
  <c r="EF18" i="71"/>
  <c r="EF18" i="98"/>
  <c r="EF18" i="80"/>
  <c r="EF18" i="69"/>
  <c r="EF26" i="145"/>
  <c r="EF26" i="144"/>
  <c r="EF26" i="143"/>
  <c r="EF26" i="142"/>
  <c r="EF26" i="99"/>
  <c r="EF26" i="81"/>
  <c r="EF26" i="141"/>
  <c r="EF26" i="75"/>
  <c r="EF26" i="72"/>
  <c r="EF26" i="18"/>
  <c r="EF26" i="71"/>
  <c r="EF26" i="98"/>
  <c r="EF26" i="80"/>
  <c r="EF26" i="69"/>
  <c r="EF21" i="145"/>
  <c r="EF21" i="144"/>
  <c r="EF21" i="143"/>
  <c r="EF21" i="142"/>
  <c r="EF21" i="141"/>
  <c r="EF21" i="99"/>
  <c r="EF21" i="81"/>
  <c r="EF21" i="75"/>
  <c r="EF21" i="72"/>
  <c r="EF21" i="18"/>
  <c r="EF21" i="71"/>
  <c r="EF21" i="98"/>
  <c r="EF21" i="80"/>
  <c r="EF21" i="69"/>
  <c r="EF15" i="145"/>
  <c r="EF15" i="144"/>
  <c r="EF15" i="143"/>
  <c r="EF15" i="142"/>
  <c r="EF15" i="99"/>
  <c r="EF15" i="81"/>
  <c r="EF15" i="141"/>
  <c r="EF15" i="75"/>
  <c r="EF15" i="72"/>
  <c r="EF15" i="18"/>
  <c r="EF15" i="71"/>
  <c r="EF15" i="98"/>
  <c r="EF15" i="80"/>
  <c r="EF15" i="69"/>
  <c r="EF12" i="145"/>
  <c r="EF12" i="144"/>
  <c r="EF12" i="143"/>
  <c r="EF12" i="75"/>
  <c r="EF12" i="142"/>
  <c r="EF12" i="99"/>
  <c r="EF12" i="81"/>
  <c r="EF12" i="72"/>
  <c r="EF12" i="18"/>
  <c r="EF12" i="141"/>
  <c r="EF12" i="71"/>
  <c r="EF12" i="98"/>
  <c r="EF12" i="80"/>
  <c r="EF12" i="69"/>
  <c r="EF9" i="145"/>
  <c r="EF9" i="144"/>
  <c r="EF9" i="143"/>
  <c r="EF9" i="142"/>
  <c r="EF9" i="75"/>
  <c r="EF9" i="141"/>
  <c r="EF9" i="99"/>
  <c r="EF9" i="81"/>
  <c r="EF9" i="72"/>
  <c r="EF9" i="18"/>
  <c r="EF9" i="71"/>
  <c r="EF9" i="98"/>
  <c r="EF9" i="80"/>
  <c r="EF9" i="69"/>
  <c r="EF22" i="3"/>
  <c r="EF27" i="3"/>
  <c r="EF22" i="145" l="1"/>
  <c r="EF22" i="144"/>
  <c r="EF22" i="143"/>
  <c r="EF22" i="142"/>
  <c r="EF22" i="141"/>
  <c r="EF22" i="75"/>
  <c r="EF22" i="81"/>
  <c r="EF22" i="18"/>
  <c r="EF22" i="72"/>
  <c r="EF22" i="99"/>
  <c r="EF22" i="71"/>
  <c r="EF22" i="98"/>
  <c r="EF22" i="80"/>
  <c r="EF22" i="69"/>
  <c r="EF27" i="145"/>
  <c r="EF27" i="144"/>
  <c r="EF27" i="143"/>
  <c r="EF27" i="142"/>
  <c r="EF27" i="141"/>
  <c r="EF27" i="81"/>
  <c r="EF27" i="75"/>
  <c r="EF27" i="99"/>
  <c r="EF27" i="18"/>
  <c r="EF27" i="72"/>
  <c r="EF27" i="71"/>
  <c r="EF27" i="98"/>
  <c r="EF27" i="80"/>
  <c r="EF27" i="69"/>
  <c r="EF28" i="3"/>
  <c r="EF23" i="3"/>
  <c r="EF28" i="145" l="1"/>
  <c r="EF28" i="144"/>
  <c r="EF28" i="143"/>
  <c r="EF28" i="142"/>
  <c r="EF28" i="75"/>
  <c r="EF28" i="141"/>
  <c r="EF28" i="99"/>
  <c r="EF28" i="72"/>
  <c r="EF28" i="81"/>
  <c r="EF28" i="18"/>
  <c r="EF28" i="71"/>
  <c r="EF28" i="98"/>
  <c r="EF28" i="80"/>
  <c r="EF28" i="69"/>
  <c r="EF23" i="145"/>
  <c r="EF23" i="143"/>
  <c r="EF23" i="144"/>
  <c r="EF23" i="142"/>
  <c r="EF23" i="99"/>
  <c r="EF23" i="75"/>
  <c r="EF23" i="72"/>
  <c r="EF23" i="141"/>
  <c r="EF23" i="18"/>
  <c r="EF23" i="81"/>
  <c r="EF23" i="71"/>
  <c r="EF23" i="98"/>
  <c r="EF23" i="80"/>
  <c r="EF23" i="69"/>
  <c r="DB25" i="3" l="1"/>
  <c r="DB20" i="3"/>
  <c r="DB17" i="3"/>
  <c r="DB14" i="3"/>
  <c r="DB11" i="3"/>
  <c r="DB8" i="3"/>
  <c r="N25" i="3"/>
  <c r="N20" i="3"/>
  <c r="N17" i="3"/>
  <c r="N14" i="3"/>
  <c r="N11" i="3"/>
  <c r="N8" i="3"/>
  <c r="M8" i="3"/>
  <c r="M11" i="3"/>
  <c r="M14" i="3"/>
  <c r="M17" i="3"/>
  <c r="M20" i="3"/>
  <c r="M25" i="3"/>
  <c r="B9" i="133" l="1"/>
  <c r="B9" i="132"/>
  <c r="B9" i="130"/>
  <c r="B9" i="129"/>
  <c r="B9" i="131"/>
  <c r="B12" i="132"/>
  <c r="B12" i="133"/>
  <c r="B12" i="130"/>
  <c r="B12" i="131"/>
  <c r="B12" i="129"/>
  <c r="M12" i="138"/>
  <c r="M12" i="137"/>
  <c r="M12" i="136"/>
  <c r="M12" i="134"/>
  <c r="M12" i="135"/>
  <c r="DB9" i="138"/>
  <c r="DB9" i="137"/>
  <c r="DB9" i="135"/>
  <c r="DB9" i="136"/>
  <c r="DB9" i="134"/>
  <c r="M9" i="138"/>
  <c r="M9" i="136"/>
  <c r="M9" i="137"/>
  <c r="M9" i="134"/>
  <c r="M9" i="135"/>
  <c r="DB12" i="138"/>
  <c r="DB12" i="135"/>
  <c r="DB12" i="134"/>
  <c r="DB12" i="137"/>
  <c r="DB12" i="136"/>
  <c r="N9" i="138"/>
  <c r="N9" i="137"/>
  <c r="N9" i="136"/>
  <c r="N9" i="135"/>
  <c r="N9" i="134"/>
  <c r="N12" i="138"/>
  <c r="N12" i="134"/>
  <c r="N12" i="136"/>
  <c r="N12" i="135"/>
  <c r="N12" i="137"/>
  <c r="B9" i="112"/>
  <c r="B9" i="89"/>
  <c r="B9" i="87"/>
  <c r="B9" i="88"/>
  <c r="B9" i="90"/>
  <c r="B12" i="112"/>
  <c r="B12" i="89"/>
  <c r="B12" i="88"/>
  <c r="B12" i="87"/>
  <c r="B12" i="90"/>
  <c r="CP9" i="112"/>
  <c r="CP9" i="89"/>
  <c r="CP9" i="87"/>
  <c r="CP9" i="88"/>
  <c r="CP9" i="90"/>
  <c r="CP12" i="112"/>
  <c r="CP12" i="89"/>
  <c r="CP12" i="88"/>
  <c r="CP12" i="87"/>
  <c r="CP12" i="90"/>
  <c r="M16" i="83"/>
  <c r="M16" i="96" s="1"/>
  <c r="M17" i="145"/>
  <c r="M17" i="143"/>
  <c r="M17" i="144"/>
  <c r="M17" i="141"/>
  <c r="M17" i="142"/>
  <c r="M17" i="75"/>
  <c r="M17" i="99"/>
  <c r="M17" i="81"/>
  <c r="M17" i="18"/>
  <c r="M17" i="72"/>
  <c r="M17" i="71"/>
  <c r="M17" i="98"/>
  <c r="M17" i="80"/>
  <c r="M17" i="69"/>
  <c r="N20" i="145"/>
  <c r="N19" i="83"/>
  <c r="N19" i="96" s="1"/>
  <c r="N20" i="144"/>
  <c r="N20" i="143"/>
  <c r="N20" i="141"/>
  <c r="N20" i="142"/>
  <c r="N20" i="75"/>
  <c r="N20" i="81"/>
  <c r="N20" i="99"/>
  <c r="N20" i="18"/>
  <c r="N20" i="72"/>
  <c r="N20" i="71"/>
  <c r="N20" i="80"/>
  <c r="N20" i="69"/>
  <c r="N20" i="98"/>
  <c r="DB13" i="83"/>
  <c r="DB13" i="96" s="1"/>
  <c r="DB14" i="145"/>
  <c r="DB14" i="144"/>
  <c r="DB14" i="143"/>
  <c r="DB14" i="142"/>
  <c r="DB14" i="75"/>
  <c r="DB14" i="99"/>
  <c r="DB14" i="141"/>
  <c r="DB14" i="81"/>
  <c r="DB14" i="72"/>
  <c r="DB14" i="18"/>
  <c r="DB14" i="71"/>
  <c r="DB14" i="98"/>
  <c r="DB14" i="69"/>
  <c r="DB14" i="80"/>
  <c r="N7" i="83"/>
  <c r="N7" i="96" s="1"/>
  <c r="N8" i="145"/>
  <c r="N8" i="144"/>
  <c r="N8" i="143"/>
  <c r="N8" i="75"/>
  <c r="N8" i="141"/>
  <c r="N8" i="142"/>
  <c r="N8" i="81"/>
  <c r="N8" i="18"/>
  <c r="N8" i="99"/>
  <c r="N8" i="72"/>
  <c r="N8" i="98"/>
  <c r="N8" i="71"/>
  <c r="N8" i="80"/>
  <c r="N8" i="69"/>
  <c r="M13" i="83"/>
  <c r="M13" i="96" s="1"/>
  <c r="M14" i="145"/>
  <c r="M14" i="144"/>
  <c r="M14" i="143"/>
  <c r="M14" i="141"/>
  <c r="M14" i="142"/>
  <c r="M14" i="81"/>
  <c r="M14" i="75"/>
  <c r="M14" i="99"/>
  <c r="M14" i="18"/>
  <c r="M14" i="72"/>
  <c r="M14" i="71"/>
  <c r="M14" i="98"/>
  <c r="M14" i="69"/>
  <c r="M14" i="80"/>
  <c r="N10" i="83"/>
  <c r="N10" i="96" s="1"/>
  <c r="N11" i="145"/>
  <c r="N11" i="144"/>
  <c r="N11" i="143"/>
  <c r="N11" i="142"/>
  <c r="N11" i="75"/>
  <c r="N11" i="141"/>
  <c r="N11" i="99"/>
  <c r="N11" i="81"/>
  <c r="N11" i="18"/>
  <c r="N11" i="72"/>
  <c r="N11" i="71"/>
  <c r="N11" i="98"/>
  <c r="N11" i="80"/>
  <c r="N11" i="69"/>
  <c r="N25" i="145"/>
  <c r="N24" i="83"/>
  <c r="N24" i="96" s="1"/>
  <c r="N25" i="144"/>
  <c r="N25" i="143"/>
  <c r="N25" i="141"/>
  <c r="N25" i="142"/>
  <c r="N25" i="75"/>
  <c r="N25" i="81"/>
  <c r="N25" i="72"/>
  <c r="N25" i="99"/>
  <c r="N25" i="18"/>
  <c r="N25" i="71"/>
  <c r="N25" i="80"/>
  <c r="N25" i="98"/>
  <c r="N25" i="69"/>
  <c r="DB16" i="83"/>
  <c r="DB16" i="96" s="1"/>
  <c r="DB17" i="144"/>
  <c r="DB17" i="142"/>
  <c r="DB17" i="145"/>
  <c r="DB17" i="143"/>
  <c r="DB17" i="141"/>
  <c r="DB17" i="99"/>
  <c r="DB17" i="81"/>
  <c r="DB17" i="18"/>
  <c r="DB17" i="72"/>
  <c r="DB17" i="75"/>
  <c r="DB17" i="71"/>
  <c r="DB17" i="98"/>
  <c r="DB17" i="69"/>
  <c r="DB17" i="80"/>
  <c r="M24" i="83"/>
  <c r="M24" i="96" s="1"/>
  <c r="M25" i="145"/>
  <c r="M25" i="144"/>
  <c r="M25" i="143"/>
  <c r="M25" i="141"/>
  <c r="M25" i="142"/>
  <c r="M25" i="75"/>
  <c r="M25" i="81"/>
  <c r="M25" i="99"/>
  <c r="M25" i="72"/>
  <c r="M25" i="18"/>
  <c r="M25" i="71"/>
  <c r="M25" i="98"/>
  <c r="M25" i="80"/>
  <c r="M25" i="69"/>
  <c r="M11" i="105"/>
  <c r="M11" i="106"/>
  <c r="M11" i="103"/>
  <c r="M11" i="78"/>
  <c r="M11" i="107"/>
  <c r="M10" i="83"/>
  <c r="M10" i="96" s="1"/>
  <c r="M11" i="145"/>
  <c r="M11" i="143"/>
  <c r="M11" i="144"/>
  <c r="M11" i="141"/>
  <c r="M11" i="75"/>
  <c r="M11" i="99"/>
  <c r="M11" i="142"/>
  <c r="M11" i="81"/>
  <c r="M11" i="18"/>
  <c r="M11" i="72"/>
  <c r="M11" i="71"/>
  <c r="M11" i="98"/>
  <c r="M11" i="80"/>
  <c r="M11" i="69"/>
  <c r="N13" i="83"/>
  <c r="N13" i="96" s="1"/>
  <c r="N14" i="145"/>
  <c r="N14" i="144"/>
  <c r="N14" i="143"/>
  <c r="N14" i="75"/>
  <c r="N14" i="141"/>
  <c r="N14" i="142"/>
  <c r="N14" i="81"/>
  <c r="N14" i="99"/>
  <c r="N14" i="18"/>
  <c r="N14" i="72"/>
  <c r="N14" i="98"/>
  <c r="N14" i="71"/>
  <c r="N14" i="80"/>
  <c r="N14" i="69"/>
  <c r="DB7" i="83"/>
  <c r="DB7" i="96" s="1"/>
  <c r="DB8" i="145"/>
  <c r="DB8" i="144"/>
  <c r="DB8" i="142"/>
  <c r="DB8" i="75"/>
  <c r="DB8" i="143"/>
  <c r="DB8" i="99"/>
  <c r="DB8" i="81"/>
  <c r="DB8" i="72"/>
  <c r="DB8" i="141"/>
  <c r="DB8" i="18"/>
  <c r="DB8" i="71"/>
  <c r="DB8" i="98"/>
  <c r="DB8" i="69"/>
  <c r="DB8" i="80"/>
  <c r="DB19" i="83"/>
  <c r="DB19" i="96" s="1"/>
  <c r="DB20" i="145"/>
  <c r="DB20" i="144"/>
  <c r="DB20" i="143"/>
  <c r="DB20" i="142"/>
  <c r="DB20" i="141"/>
  <c r="DB20" i="99"/>
  <c r="DB20" i="81"/>
  <c r="DB20" i="72"/>
  <c r="DB20" i="75"/>
  <c r="DB20" i="18"/>
  <c r="DB20" i="71"/>
  <c r="DB20" i="98"/>
  <c r="DB20" i="69"/>
  <c r="DB20" i="80"/>
  <c r="M19" i="83"/>
  <c r="M19" i="96" s="1"/>
  <c r="M20" i="145"/>
  <c r="M20" i="144"/>
  <c r="M20" i="143"/>
  <c r="M20" i="141"/>
  <c r="M20" i="142"/>
  <c r="M20" i="75"/>
  <c r="M20" i="81"/>
  <c r="M20" i="99"/>
  <c r="M20" i="18"/>
  <c r="M20" i="72"/>
  <c r="M20" i="71"/>
  <c r="M20" i="98"/>
  <c r="M20" i="80"/>
  <c r="M20" i="69"/>
  <c r="M8" i="105"/>
  <c r="M8" i="106"/>
  <c r="M8" i="78"/>
  <c r="M8" i="107"/>
  <c r="M8" i="103"/>
  <c r="M7" i="83"/>
  <c r="M7" i="96" s="1"/>
  <c r="M8" i="145"/>
  <c r="M8" i="144"/>
  <c r="M8" i="143"/>
  <c r="M8" i="141"/>
  <c r="M8" i="142"/>
  <c r="M8" i="81"/>
  <c r="M8" i="75"/>
  <c r="M8" i="99"/>
  <c r="M8" i="18"/>
  <c r="M8" i="72"/>
  <c r="M8" i="71"/>
  <c r="M8" i="98"/>
  <c r="M8" i="80"/>
  <c r="M8" i="69"/>
  <c r="N16" i="83"/>
  <c r="N16" i="96" s="1"/>
  <c r="N17" i="145"/>
  <c r="N17" i="144"/>
  <c r="N17" i="142"/>
  <c r="N17" i="143"/>
  <c r="N17" i="75"/>
  <c r="N17" i="99"/>
  <c r="N17" i="141"/>
  <c r="N17" i="81"/>
  <c r="N17" i="18"/>
  <c r="N17" i="72"/>
  <c r="N17" i="71"/>
  <c r="N17" i="98"/>
  <c r="N17" i="80"/>
  <c r="N17" i="69"/>
  <c r="DB10" i="83"/>
  <c r="DB10" i="96" s="1"/>
  <c r="DB11" i="145"/>
  <c r="DB11" i="144"/>
  <c r="DB11" i="143"/>
  <c r="DB11" i="142"/>
  <c r="DB11" i="75"/>
  <c r="DB11" i="141"/>
  <c r="DB11" i="99"/>
  <c r="DB11" i="81"/>
  <c r="DB11" i="18"/>
  <c r="DB11" i="72"/>
  <c r="DB11" i="71"/>
  <c r="DB11" i="98"/>
  <c r="DB11" i="69"/>
  <c r="DB11" i="80"/>
  <c r="DB26" i="3"/>
  <c r="DB27" i="3" s="1"/>
  <c r="DB24" i="83"/>
  <c r="DB24" i="96" s="1"/>
  <c r="DB25" i="145"/>
  <c r="DB25" i="144"/>
  <c r="DB25" i="143"/>
  <c r="DB25" i="142"/>
  <c r="DB25" i="141"/>
  <c r="DB25" i="99"/>
  <c r="DB25" i="72"/>
  <c r="DB25" i="75"/>
  <c r="DB25" i="81"/>
  <c r="DB25" i="18"/>
  <c r="DB25" i="71"/>
  <c r="DB25" i="98"/>
  <c r="DB25" i="69"/>
  <c r="DB25" i="80"/>
  <c r="N21" i="3"/>
  <c r="N26" i="3"/>
  <c r="M12" i="3"/>
  <c r="N15" i="3"/>
  <c r="DB15" i="3"/>
  <c r="DB18" i="3"/>
  <c r="M15" i="3"/>
  <c r="N9" i="3"/>
  <c r="DB12" i="3"/>
  <c r="M21" i="3"/>
  <c r="N12" i="3"/>
  <c r="DB21" i="3"/>
  <c r="N18" i="3"/>
  <c r="M26" i="3"/>
  <c r="M18" i="3"/>
  <c r="M9" i="3"/>
  <c r="DB9" i="3"/>
  <c r="B13" i="132" l="1"/>
  <c r="B13" i="133"/>
  <c r="B13" i="130"/>
  <c r="B13" i="129"/>
  <c r="B13" i="131"/>
  <c r="B10" i="133"/>
  <c r="B10" i="132"/>
  <c r="B10" i="130"/>
  <c r="B10" i="131"/>
  <c r="B10" i="129"/>
  <c r="M10" i="138"/>
  <c r="M10" i="137"/>
  <c r="M10" i="136"/>
  <c r="M10" i="134"/>
  <c r="M10" i="135"/>
  <c r="N10" i="138"/>
  <c r="N10" i="136"/>
  <c r="N10" i="137"/>
  <c r="N10" i="135"/>
  <c r="N10" i="134"/>
  <c r="DB13" i="138"/>
  <c r="DB13" i="137"/>
  <c r="DB13" i="136"/>
  <c r="DB13" i="135"/>
  <c r="DB13" i="134"/>
  <c r="N13" i="138"/>
  <c r="N13" i="137"/>
  <c r="N13" i="136"/>
  <c r="N13" i="135"/>
  <c r="N13" i="134"/>
  <c r="M13" i="137"/>
  <c r="M13" i="138"/>
  <c r="M13" i="136"/>
  <c r="M13" i="135"/>
  <c r="M13" i="134"/>
  <c r="DB10" i="137"/>
  <c r="DB10" i="138"/>
  <c r="DB10" i="135"/>
  <c r="DB10" i="136"/>
  <c r="DB10" i="134"/>
  <c r="B13" i="112"/>
  <c r="B13" i="88"/>
  <c r="B13" i="87"/>
  <c r="B13" i="89"/>
  <c r="B13" i="90"/>
  <c r="CP10" i="112"/>
  <c r="CP10" i="88"/>
  <c r="CP10" i="89"/>
  <c r="CP10" i="87"/>
  <c r="CP10" i="90"/>
  <c r="CP13" i="112"/>
  <c r="CP13" i="89"/>
  <c r="CP13" i="88"/>
  <c r="CP13" i="87"/>
  <c r="CP13" i="90"/>
  <c r="B10" i="112"/>
  <c r="B10" i="89"/>
  <c r="B10" i="88"/>
  <c r="B10" i="87"/>
  <c r="B10" i="90"/>
  <c r="DB20" i="83"/>
  <c r="DB20" i="96" s="1"/>
  <c r="DB21" i="145"/>
  <c r="DB21" i="143"/>
  <c r="DB21" i="142"/>
  <c r="DB21" i="144"/>
  <c r="DB21" i="141"/>
  <c r="DB21" i="75"/>
  <c r="DB21" i="81"/>
  <c r="DB21" i="99"/>
  <c r="DB21" i="72"/>
  <c r="DB21" i="18"/>
  <c r="DB21" i="71"/>
  <c r="DB21" i="98"/>
  <c r="DB21" i="80"/>
  <c r="DB21" i="69"/>
  <c r="M17" i="83"/>
  <c r="M17" i="96" s="1"/>
  <c r="M18" i="144"/>
  <c r="M18" i="145"/>
  <c r="M18" i="143"/>
  <c r="M18" i="142"/>
  <c r="M18" i="141"/>
  <c r="M18" i="75"/>
  <c r="M18" i="99"/>
  <c r="M18" i="81"/>
  <c r="M18" i="72"/>
  <c r="M18" i="18"/>
  <c r="M18" i="71"/>
  <c r="M18" i="98"/>
  <c r="M18" i="80"/>
  <c r="M18" i="69"/>
  <c r="N11" i="83"/>
  <c r="N11" i="96" s="1"/>
  <c r="N12" i="145"/>
  <c r="N12" i="144"/>
  <c r="N12" i="143"/>
  <c r="N12" i="142"/>
  <c r="N12" i="141"/>
  <c r="N12" i="75"/>
  <c r="N12" i="99"/>
  <c r="N12" i="81"/>
  <c r="N12" i="72"/>
  <c r="N12" i="18"/>
  <c r="N12" i="98"/>
  <c r="N12" i="71"/>
  <c r="N12" i="69"/>
  <c r="N12" i="80"/>
  <c r="M14" i="83"/>
  <c r="M14" i="96" s="1"/>
  <c r="M15" i="145"/>
  <c r="M15" i="144"/>
  <c r="M15" i="143"/>
  <c r="M15" i="75"/>
  <c r="M15" i="142"/>
  <c r="M15" i="141"/>
  <c r="M15" i="81"/>
  <c r="M15" i="72"/>
  <c r="M15" i="18"/>
  <c r="M15" i="99"/>
  <c r="M15" i="71"/>
  <c r="M15" i="98"/>
  <c r="M15" i="80"/>
  <c r="M15" i="69"/>
  <c r="M12" i="106"/>
  <c r="M12" i="103"/>
  <c r="M12" i="107"/>
  <c r="M12" i="105"/>
  <c r="M12" i="78"/>
  <c r="M11" i="83"/>
  <c r="M11" i="96" s="1"/>
  <c r="M12" i="145"/>
  <c r="M12" i="144"/>
  <c r="M12" i="143"/>
  <c r="M12" i="142"/>
  <c r="M12" i="141"/>
  <c r="M12" i="75"/>
  <c r="M12" i="99"/>
  <c r="M12" i="81"/>
  <c r="M12" i="72"/>
  <c r="M12" i="18"/>
  <c r="M12" i="71"/>
  <c r="M12" i="80"/>
  <c r="M12" i="98"/>
  <c r="M12" i="69"/>
  <c r="N8" i="83"/>
  <c r="N8" i="96" s="1"/>
  <c r="N9" i="145"/>
  <c r="N9" i="144"/>
  <c r="N9" i="143"/>
  <c r="N9" i="141"/>
  <c r="N9" i="75"/>
  <c r="N9" i="99"/>
  <c r="N9" i="142"/>
  <c r="N9" i="81"/>
  <c r="N9" i="72"/>
  <c r="N9" i="18"/>
  <c r="N9" i="71"/>
  <c r="N9" i="98"/>
  <c r="N9" i="69"/>
  <c r="N9" i="80"/>
  <c r="DB26" i="83"/>
  <c r="DB26" i="96" s="1"/>
  <c r="DB27" i="144"/>
  <c r="DB27" i="145"/>
  <c r="DB27" i="142"/>
  <c r="DB27" i="141"/>
  <c r="DB27" i="143"/>
  <c r="DB27" i="75"/>
  <c r="DB27" i="99"/>
  <c r="DB27" i="18"/>
  <c r="DB27" i="72"/>
  <c r="DB27" i="81"/>
  <c r="DB27" i="71"/>
  <c r="DB27" i="98"/>
  <c r="DB27" i="69"/>
  <c r="DB27" i="80"/>
  <c r="M25" i="83"/>
  <c r="M25" i="96" s="1"/>
  <c r="M26" i="145"/>
  <c r="M26" i="144"/>
  <c r="M26" i="143"/>
  <c r="M26" i="75"/>
  <c r="M26" i="142"/>
  <c r="M26" i="141"/>
  <c r="M26" i="99"/>
  <c r="M26" i="72"/>
  <c r="M26" i="81"/>
  <c r="M26" i="18"/>
  <c r="M26" i="71"/>
  <c r="M26" i="98"/>
  <c r="M26" i="80"/>
  <c r="M26" i="69"/>
  <c r="M20" i="83"/>
  <c r="M20" i="96" s="1"/>
  <c r="M21" i="145"/>
  <c r="M21" i="144"/>
  <c r="M21" i="143"/>
  <c r="M21" i="75"/>
  <c r="M21" i="142"/>
  <c r="M21" i="141"/>
  <c r="M21" i="81"/>
  <c r="M21" i="72"/>
  <c r="M21" i="99"/>
  <c r="M21" i="18"/>
  <c r="M21" i="71"/>
  <c r="M21" i="98"/>
  <c r="M21" i="80"/>
  <c r="M21" i="69"/>
  <c r="DB17" i="83"/>
  <c r="DB17" i="96" s="1"/>
  <c r="DB18" i="145"/>
  <c r="DB18" i="144"/>
  <c r="DB18" i="143"/>
  <c r="DB18" i="142"/>
  <c r="DB18" i="141"/>
  <c r="DB18" i="75"/>
  <c r="DB18" i="81"/>
  <c r="DB18" i="99"/>
  <c r="DB18" i="18"/>
  <c r="DB18" i="72"/>
  <c r="DB18" i="98"/>
  <c r="DB18" i="71"/>
  <c r="DB18" i="80"/>
  <c r="DB18" i="69"/>
  <c r="N27" i="3"/>
  <c r="N28" i="3" s="1"/>
  <c r="N26" i="145"/>
  <c r="N25" i="83"/>
  <c r="N25" i="96" s="1"/>
  <c r="N26" i="143"/>
  <c r="N26" i="141"/>
  <c r="N26" i="75"/>
  <c r="N26" i="144"/>
  <c r="N26" i="99"/>
  <c r="N26" i="142"/>
  <c r="N26" i="72"/>
  <c r="N26" i="81"/>
  <c r="N26" i="18"/>
  <c r="N26" i="71"/>
  <c r="N26" i="69"/>
  <c r="N26" i="80"/>
  <c r="N26" i="98"/>
  <c r="N15" i="145"/>
  <c r="N14" i="83"/>
  <c r="N14" i="96" s="1"/>
  <c r="N15" i="144"/>
  <c r="N15" i="143"/>
  <c r="N15" i="141"/>
  <c r="N15" i="75"/>
  <c r="N15" i="142"/>
  <c r="N15" i="99"/>
  <c r="N15" i="81"/>
  <c r="N15" i="72"/>
  <c r="N15" i="18"/>
  <c r="N15" i="71"/>
  <c r="N15" i="98"/>
  <c r="N15" i="69"/>
  <c r="N15" i="80"/>
  <c r="DB8" i="83"/>
  <c r="DB8" i="96" s="1"/>
  <c r="DB9" i="145"/>
  <c r="DB9" i="144"/>
  <c r="DB9" i="143"/>
  <c r="DB9" i="141"/>
  <c r="DB9" i="75"/>
  <c r="DB9" i="142"/>
  <c r="DB9" i="81"/>
  <c r="DB9" i="99"/>
  <c r="DB9" i="72"/>
  <c r="DB9" i="18"/>
  <c r="DB9" i="71"/>
  <c r="DB9" i="98"/>
  <c r="DB9" i="80"/>
  <c r="DB9" i="69"/>
  <c r="N18" i="145"/>
  <c r="N17" i="83"/>
  <c r="N17" i="96" s="1"/>
  <c r="N18" i="144"/>
  <c r="N18" i="143"/>
  <c r="N18" i="142"/>
  <c r="N18" i="141"/>
  <c r="N18" i="75"/>
  <c r="N18" i="99"/>
  <c r="N18" i="81"/>
  <c r="N18" i="72"/>
  <c r="N18" i="18"/>
  <c r="N18" i="71"/>
  <c r="N18" i="98"/>
  <c r="N18" i="80"/>
  <c r="N18" i="69"/>
  <c r="DB11" i="83"/>
  <c r="DB11" i="96" s="1"/>
  <c r="DB12" i="145"/>
  <c r="DB12" i="144"/>
  <c r="DB12" i="143"/>
  <c r="DB12" i="142"/>
  <c r="DB12" i="141"/>
  <c r="DB12" i="75"/>
  <c r="DB12" i="81"/>
  <c r="DB12" i="18"/>
  <c r="DB12" i="99"/>
  <c r="DB12" i="72"/>
  <c r="DB12" i="98"/>
  <c r="DB12" i="71"/>
  <c r="DB12" i="80"/>
  <c r="DB12" i="69"/>
  <c r="DB14" i="83"/>
  <c r="DB14" i="96" s="1"/>
  <c r="DB15" i="145"/>
  <c r="DB15" i="144"/>
  <c r="DB15" i="143"/>
  <c r="DB15" i="142"/>
  <c r="DB15" i="141"/>
  <c r="DB15" i="75"/>
  <c r="DB15" i="81"/>
  <c r="DB15" i="72"/>
  <c r="DB15" i="18"/>
  <c r="DB15" i="99"/>
  <c r="DB15" i="71"/>
  <c r="DB15" i="98"/>
  <c r="DB15" i="80"/>
  <c r="DB15" i="69"/>
  <c r="N22" i="3"/>
  <c r="N21" i="145"/>
  <c r="N20" i="83"/>
  <c r="N20" i="96" s="1"/>
  <c r="N21" i="144"/>
  <c r="N21" i="143"/>
  <c r="N21" i="141"/>
  <c r="N21" i="75"/>
  <c r="N21" i="99"/>
  <c r="N21" i="81"/>
  <c r="N21" i="142"/>
  <c r="N21" i="72"/>
  <c r="N21" i="18"/>
  <c r="N21" i="71"/>
  <c r="N21" i="98"/>
  <c r="N21" i="80"/>
  <c r="N21" i="69"/>
  <c r="DB25" i="83"/>
  <c r="DB25" i="96" s="1"/>
  <c r="DB26" i="145"/>
  <c r="DB26" i="144"/>
  <c r="DB26" i="143"/>
  <c r="DB26" i="142"/>
  <c r="DB26" i="141"/>
  <c r="DB26" i="75"/>
  <c r="DB26" i="72"/>
  <c r="DB26" i="18"/>
  <c r="DB26" i="99"/>
  <c r="DB26" i="81"/>
  <c r="DB26" i="71"/>
  <c r="DB26" i="98"/>
  <c r="DB26" i="80"/>
  <c r="DB26" i="69"/>
  <c r="M9" i="106"/>
  <c r="M9" i="105"/>
  <c r="M9" i="103"/>
  <c r="M9" i="78"/>
  <c r="M9" i="107"/>
  <c r="M8" i="83"/>
  <c r="M8" i="96" s="1"/>
  <c r="M9" i="145"/>
  <c r="M9" i="144"/>
  <c r="M9" i="143"/>
  <c r="M9" i="75"/>
  <c r="M9" i="142"/>
  <c r="M9" i="81"/>
  <c r="M9" i="99"/>
  <c r="M9" i="141"/>
  <c r="M9" i="72"/>
  <c r="M9" i="18"/>
  <c r="M9" i="71"/>
  <c r="M9" i="98"/>
  <c r="M9" i="80"/>
  <c r="M9" i="69"/>
  <c r="M22" i="3"/>
  <c r="M27" i="3"/>
  <c r="N23" i="3"/>
  <c r="DB28" i="3"/>
  <c r="DB22" i="3"/>
  <c r="N23" i="145" l="1"/>
  <c r="N22" i="83"/>
  <c r="N22" i="96" s="1"/>
  <c r="N23" i="144"/>
  <c r="N23" i="143"/>
  <c r="N23" i="142"/>
  <c r="N23" i="141"/>
  <c r="N23" i="75"/>
  <c r="N23" i="99"/>
  <c r="N23" i="81"/>
  <c r="N23" i="72"/>
  <c r="N23" i="18"/>
  <c r="N23" i="71"/>
  <c r="N23" i="69"/>
  <c r="N23" i="98"/>
  <c r="N23" i="80"/>
  <c r="N26" i="83"/>
  <c r="N26" i="96" s="1"/>
  <c r="N27" i="144"/>
  <c r="N27" i="145"/>
  <c r="N27" i="142"/>
  <c r="N27" i="141"/>
  <c r="N27" i="75"/>
  <c r="N27" i="99"/>
  <c r="N27" i="143"/>
  <c r="N27" i="72"/>
  <c r="N27" i="81"/>
  <c r="N27" i="18"/>
  <c r="N27" i="71"/>
  <c r="N27" i="98"/>
  <c r="N27" i="80"/>
  <c r="N27" i="69"/>
  <c r="DB21" i="83"/>
  <c r="DB21" i="96" s="1"/>
  <c r="DB22" i="144"/>
  <c r="DB22" i="145"/>
  <c r="DB22" i="142"/>
  <c r="DB22" i="141"/>
  <c r="DB22" i="99"/>
  <c r="DB22" i="81"/>
  <c r="DB22" i="143"/>
  <c r="DB22" i="18"/>
  <c r="DB22" i="72"/>
  <c r="DB22" i="75"/>
  <c r="DB22" i="71"/>
  <c r="DB22" i="98"/>
  <c r="DB22" i="69"/>
  <c r="DB22" i="80"/>
  <c r="DB27" i="83"/>
  <c r="DB27" i="96" s="1"/>
  <c r="DB28" i="145"/>
  <c r="DB28" i="144"/>
  <c r="DB28" i="143"/>
  <c r="DB28" i="142"/>
  <c r="DB28" i="141"/>
  <c r="DB28" i="75"/>
  <c r="DB28" i="99"/>
  <c r="DB28" i="18"/>
  <c r="DB28" i="81"/>
  <c r="DB28" i="72"/>
  <c r="DB28" i="98"/>
  <c r="DB28" i="71"/>
  <c r="DB28" i="80"/>
  <c r="DB28" i="69"/>
  <c r="N28" i="145"/>
  <c r="N27" i="83"/>
  <c r="N27" i="96" s="1"/>
  <c r="N28" i="144"/>
  <c r="N28" i="143"/>
  <c r="N28" i="142"/>
  <c r="N28" i="141"/>
  <c r="N28" i="75"/>
  <c r="N28" i="99"/>
  <c r="N28" i="72"/>
  <c r="N28" i="81"/>
  <c r="N28" i="18"/>
  <c r="N28" i="71"/>
  <c r="N28" i="69"/>
  <c r="N28" i="98"/>
  <c r="N28" i="80"/>
  <c r="M26" i="83"/>
  <c r="M26" i="96" s="1"/>
  <c r="M27" i="145"/>
  <c r="M27" i="144"/>
  <c r="M27" i="143"/>
  <c r="M27" i="141"/>
  <c r="M27" i="75"/>
  <c r="M27" i="99"/>
  <c r="M27" i="142"/>
  <c r="M27" i="72"/>
  <c r="M27" i="81"/>
  <c r="M27" i="18"/>
  <c r="M27" i="71"/>
  <c r="M27" i="98"/>
  <c r="M27" i="80"/>
  <c r="M27" i="69"/>
  <c r="N21" i="83"/>
  <c r="N21" i="96" s="1"/>
  <c r="N22" i="144"/>
  <c r="N22" i="143"/>
  <c r="N22" i="142"/>
  <c r="N22" i="75"/>
  <c r="N22" i="99"/>
  <c r="N22" i="81"/>
  <c r="N22" i="141"/>
  <c r="N22" i="72"/>
  <c r="N22" i="145"/>
  <c r="N22" i="18"/>
  <c r="N22" i="71"/>
  <c r="N22" i="98"/>
  <c r="N22" i="80"/>
  <c r="N22" i="69"/>
  <c r="M21" i="83"/>
  <c r="M21" i="96" s="1"/>
  <c r="M22" i="145"/>
  <c r="M22" i="144"/>
  <c r="M22" i="143"/>
  <c r="M22" i="141"/>
  <c r="M22" i="75"/>
  <c r="M22" i="99"/>
  <c r="M22" i="81"/>
  <c r="M22" i="142"/>
  <c r="M22" i="72"/>
  <c r="M22" i="18"/>
  <c r="M22" i="71"/>
  <c r="M22" i="98"/>
  <c r="M22" i="80"/>
  <c r="M22" i="69"/>
  <c r="DB23" i="3"/>
  <c r="M23" i="3"/>
  <c r="M28" i="3"/>
  <c r="M22" i="83" l="1"/>
  <c r="M22" i="96" s="1"/>
  <c r="M23" i="145"/>
  <c r="M23" i="144"/>
  <c r="M23" i="142"/>
  <c r="M23" i="141"/>
  <c r="M23" i="75"/>
  <c r="M23" i="143"/>
  <c r="M23" i="99"/>
  <c r="M23" i="81"/>
  <c r="M23" i="72"/>
  <c r="M23" i="18"/>
  <c r="M23" i="71"/>
  <c r="M23" i="98"/>
  <c r="M23" i="80"/>
  <c r="M23" i="69"/>
  <c r="DB22" i="83"/>
  <c r="DB22" i="96" s="1"/>
  <c r="DB23" i="145"/>
  <c r="DB23" i="144"/>
  <c r="DB23" i="143"/>
  <c r="DB23" i="142"/>
  <c r="DB23" i="141"/>
  <c r="DB23" i="75"/>
  <c r="DB23" i="81"/>
  <c r="DB23" i="18"/>
  <c r="DB23" i="99"/>
  <c r="DB23" i="72"/>
  <c r="DB23" i="98"/>
  <c r="DB23" i="71"/>
  <c r="DB23" i="80"/>
  <c r="DB23" i="69"/>
  <c r="M27" i="83"/>
  <c r="M27" i="96" s="1"/>
  <c r="M28" i="144"/>
  <c r="M28" i="142"/>
  <c r="M28" i="141"/>
  <c r="M28" i="143"/>
  <c r="M28" i="145"/>
  <c r="M28" i="75"/>
  <c r="M28" i="99"/>
  <c r="M28" i="72"/>
  <c r="M28" i="81"/>
  <c r="M28" i="18"/>
  <c r="M28" i="71"/>
  <c r="M28" i="98"/>
  <c r="M28" i="80"/>
  <c r="M28" i="69"/>
  <c r="M6" i="3" l="1"/>
  <c r="N6" i="3"/>
  <c r="DB6" i="3"/>
  <c r="DH6" i="3"/>
  <c r="DI6" i="3"/>
  <c r="DJ6" i="3"/>
  <c r="B7" i="132" l="1"/>
  <c r="B7" i="133"/>
  <c r="B7" i="130"/>
  <c r="B7" i="129"/>
  <c r="B7" i="131"/>
  <c r="DH7" i="138"/>
  <c r="DH7" i="137"/>
  <c r="DH7" i="136"/>
  <c r="DH7" i="134"/>
  <c r="DH7" i="135"/>
  <c r="DB7" i="138"/>
  <c r="DB7" i="137"/>
  <c r="DB7" i="136"/>
  <c r="DB7" i="134"/>
  <c r="DB7" i="135"/>
  <c r="DJ7" i="138"/>
  <c r="DJ7" i="137"/>
  <c r="DJ7" i="135"/>
  <c r="DJ7" i="134"/>
  <c r="DJ7" i="136"/>
  <c r="N7" i="138"/>
  <c r="N7" i="137"/>
  <c r="N7" i="136"/>
  <c r="N7" i="135"/>
  <c r="N7" i="134"/>
  <c r="DI7" i="138"/>
  <c r="DI7" i="137"/>
  <c r="DI7" i="136"/>
  <c r="DI7" i="135"/>
  <c r="DI7" i="134"/>
  <c r="M7" i="138"/>
  <c r="M7" i="137"/>
  <c r="M7" i="136"/>
  <c r="M7" i="135"/>
  <c r="M7" i="134"/>
  <c r="CV7" i="112"/>
  <c r="CV7" i="89"/>
  <c r="CV7" i="88"/>
  <c r="CV7" i="87"/>
  <c r="CV7" i="90"/>
  <c r="CX7" i="112"/>
  <c r="CX7" i="89"/>
  <c r="CX7" i="88"/>
  <c r="CX7" i="87"/>
  <c r="CX7" i="90"/>
  <c r="CW7" i="112"/>
  <c r="CW7" i="89"/>
  <c r="CW7" i="88"/>
  <c r="CW7" i="87"/>
  <c r="CW7" i="90"/>
  <c r="CP7" i="112"/>
  <c r="CP7" i="89"/>
  <c r="CP7" i="88"/>
  <c r="CP7" i="87"/>
  <c r="CP7" i="90"/>
  <c r="B7" i="112"/>
  <c r="B7" i="88"/>
  <c r="B7" i="87"/>
  <c r="B7" i="89"/>
  <c r="B7" i="90"/>
  <c r="DJ5" i="83"/>
  <c r="DJ5" i="96" s="1"/>
  <c r="DJ6" i="145"/>
  <c r="DJ6" i="144"/>
  <c r="DJ6" i="143"/>
  <c r="DJ6" i="142"/>
  <c r="DJ6" i="141"/>
  <c r="DJ6" i="75"/>
  <c r="DJ6" i="81"/>
  <c r="DJ6" i="18"/>
  <c r="DJ6" i="99"/>
  <c r="DJ6" i="72"/>
  <c r="DJ6" i="71"/>
  <c r="DJ6" i="98"/>
  <c r="DJ6" i="80"/>
  <c r="DJ6" i="69"/>
  <c r="DI5" i="83"/>
  <c r="DI5" i="96" s="1"/>
  <c r="DI6" i="145"/>
  <c r="DI6" i="144"/>
  <c r="DI6" i="143"/>
  <c r="DI6" i="142"/>
  <c r="DI6" i="75"/>
  <c r="DI6" i="141"/>
  <c r="DI6" i="81"/>
  <c r="DI6" i="99"/>
  <c r="DI6" i="72"/>
  <c r="DI6" i="71"/>
  <c r="DI6" i="18"/>
  <c r="DI6" i="98"/>
  <c r="DI6" i="80"/>
  <c r="DI6" i="69"/>
  <c r="M6" i="106"/>
  <c r="M6" i="105"/>
  <c r="M6" i="107"/>
  <c r="M6" i="78"/>
  <c r="M6" i="103"/>
  <c r="M5" i="83"/>
  <c r="M5" i="96" s="1"/>
  <c r="M6" i="145"/>
  <c r="M6" i="144"/>
  <c r="M6" i="143"/>
  <c r="M6" i="142"/>
  <c r="M6" i="141"/>
  <c r="M6" i="75"/>
  <c r="M6" i="99"/>
  <c r="M6" i="81"/>
  <c r="M6" i="72"/>
  <c r="M6" i="18"/>
  <c r="M6" i="71"/>
  <c r="M6" i="80"/>
  <c r="M6" i="69"/>
  <c r="M6" i="98"/>
  <c r="DH5" i="83"/>
  <c r="DH5" i="96" s="1"/>
  <c r="DH6" i="145"/>
  <c r="DH6" i="143"/>
  <c r="DH6" i="144"/>
  <c r="DH6" i="75"/>
  <c r="DH6" i="142"/>
  <c r="DH6" i="141"/>
  <c r="DH6" i="81"/>
  <c r="DH6" i="99"/>
  <c r="DH6" i="72"/>
  <c r="DH6" i="18"/>
  <c r="DH6" i="71"/>
  <c r="DH6" i="98"/>
  <c r="DH6" i="80"/>
  <c r="DH6" i="69"/>
  <c r="DB5" i="83"/>
  <c r="DB5" i="96" s="1"/>
  <c r="DB6" i="145"/>
  <c r="DB6" i="144"/>
  <c r="DB6" i="143"/>
  <c r="DB6" i="142"/>
  <c r="DB6" i="141"/>
  <c r="DB6" i="75"/>
  <c r="DB6" i="81"/>
  <c r="DB6" i="99"/>
  <c r="DB6" i="18"/>
  <c r="DB6" i="72"/>
  <c r="DB6" i="71"/>
  <c r="DB6" i="98"/>
  <c r="DB6" i="80"/>
  <c r="DB6" i="69"/>
  <c r="N5" i="83"/>
  <c r="N5" i="96" s="1"/>
  <c r="N6" i="145"/>
  <c r="N6" i="144"/>
  <c r="N6" i="143"/>
  <c r="N6" i="142"/>
  <c r="N6" i="141"/>
  <c r="N6" i="75"/>
  <c r="N6" i="99"/>
  <c r="N6" i="81"/>
  <c r="N6" i="72"/>
  <c r="N6" i="18"/>
  <c r="N6" i="71"/>
  <c r="N6" i="98"/>
  <c r="N6" i="80"/>
  <c r="N6" i="69"/>
  <c r="E4" i="111" l="1"/>
  <c r="E5" i="111"/>
  <c r="E7" i="111"/>
  <c r="B4" i="111"/>
  <c r="C4" i="111"/>
  <c r="D4" i="111"/>
  <c r="B5" i="111"/>
  <c r="C5" i="111"/>
  <c r="D5" i="111"/>
  <c r="B7" i="111"/>
  <c r="C7" i="111"/>
  <c r="D7" i="111"/>
  <c r="B7" i="94"/>
  <c r="C7" i="94"/>
  <c r="D7" i="94"/>
  <c r="E7" i="94"/>
  <c r="B4" i="91"/>
  <c r="B4" i="94" s="1"/>
  <c r="C4" i="91"/>
  <c r="C4" i="94" s="1"/>
  <c r="D4" i="91"/>
  <c r="D4" i="94" s="1"/>
  <c r="E4" i="91"/>
  <c r="E4" i="93" s="1"/>
  <c r="B5" i="91"/>
  <c r="B5" i="94" s="1"/>
  <c r="C5" i="91"/>
  <c r="C5" i="94" s="1"/>
  <c r="D5" i="91"/>
  <c r="D5" i="94" s="1"/>
  <c r="E5" i="91"/>
  <c r="E5" i="94" s="1"/>
  <c r="B7" i="91"/>
  <c r="B7" i="93" s="1"/>
  <c r="C7" i="91"/>
  <c r="C7" i="93" s="1"/>
  <c r="D7" i="91"/>
  <c r="D7" i="93" s="1"/>
  <c r="E7" i="91"/>
  <c r="E7" i="93" s="1"/>
  <c r="B4" i="95"/>
  <c r="C4" i="95"/>
  <c r="D4" i="95"/>
  <c r="E4" i="95"/>
  <c r="B5" i="95"/>
  <c r="C5" i="95"/>
  <c r="D5" i="95"/>
  <c r="E5" i="95"/>
  <c r="B7" i="95"/>
  <c r="C7" i="95"/>
  <c r="D7" i="95"/>
  <c r="E7" i="95"/>
  <c r="E5" i="93" l="1"/>
  <c r="E4" i="94"/>
  <c r="D5" i="93"/>
  <c r="D4" i="93"/>
  <c r="C5" i="93"/>
  <c r="C4" i="93"/>
  <c r="B5" i="93"/>
  <c r="B4" i="93"/>
  <c r="E8" i="91" l="1"/>
  <c r="E8" i="93" s="1"/>
  <c r="E8" i="95"/>
  <c r="E8" i="111"/>
  <c r="E8" i="94"/>
  <c r="E10" i="111"/>
  <c r="E10" i="94"/>
  <c r="E10" i="91"/>
  <c r="E10" i="93" s="1"/>
  <c r="E10" i="95"/>
  <c r="E13" i="91"/>
  <c r="E13" i="93" s="1"/>
  <c r="E13" i="94"/>
  <c r="E13" i="111"/>
  <c r="E13" i="95"/>
  <c r="E14" i="94" l="1"/>
  <c r="E14" i="111"/>
  <c r="E14" i="91"/>
  <c r="E14" i="93" s="1"/>
  <c r="E14" i="95"/>
  <c r="E11" i="111"/>
  <c r="E11" i="94"/>
  <c r="E11" i="91"/>
  <c r="E11" i="93" s="1"/>
  <c r="E11" i="95"/>
  <c r="D8" i="94" l="1"/>
  <c r="D8" i="91"/>
  <c r="D8" i="93" s="1"/>
  <c r="D8" i="95"/>
  <c r="D8" i="111"/>
  <c r="D10" i="111"/>
  <c r="D10" i="94"/>
  <c r="D10" i="91"/>
  <c r="D10" i="93" s="1"/>
  <c r="D10" i="95"/>
  <c r="D13" i="111"/>
  <c r="D13" i="94"/>
  <c r="D13" i="91"/>
  <c r="D13" i="93" s="1"/>
  <c r="D13" i="95"/>
  <c r="B3" i="123"/>
  <c r="C3" i="123"/>
  <c r="D3" i="123"/>
  <c r="B4" i="123"/>
  <c r="C4" i="123"/>
  <c r="D4" i="123"/>
  <c r="B6" i="123"/>
  <c r="C6" i="123"/>
  <c r="D6" i="123"/>
  <c r="B3" i="122"/>
  <c r="C3" i="122"/>
  <c r="D3" i="122"/>
  <c r="B4" i="122"/>
  <c r="C4" i="122"/>
  <c r="D4" i="122"/>
  <c r="B6" i="122"/>
  <c r="C6" i="122"/>
  <c r="D6" i="122"/>
  <c r="D14" i="111" l="1"/>
  <c r="D14" i="94"/>
  <c r="D14" i="91"/>
  <c r="D14" i="93" s="1"/>
  <c r="D14" i="95"/>
  <c r="D11" i="111"/>
  <c r="D11" i="94"/>
  <c r="D11" i="91"/>
  <c r="D11" i="93" s="1"/>
  <c r="D11" i="95"/>
  <c r="B3" i="125" l="1"/>
  <c r="C3" i="125"/>
  <c r="D3" i="125"/>
  <c r="B4" i="125"/>
  <c r="C4" i="125"/>
  <c r="D4" i="125"/>
  <c r="B6" i="125"/>
  <c r="C6" i="125"/>
  <c r="D6" i="125"/>
  <c r="B3" i="124"/>
  <c r="C3" i="124"/>
  <c r="D3" i="124"/>
  <c r="B4" i="124"/>
  <c r="C4" i="124"/>
  <c r="D4" i="124"/>
  <c r="B6" i="124"/>
  <c r="C6" i="124"/>
  <c r="D6" i="124"/>
  <c r="B13" i="94" l="1"/>
  <c r="B13" i="91"/>
  <c r="B13" i="93" s="1"/>
  <c r="B13" i="95"/>
  <c r="B13" i="111"/>
  <c r="B8" i="94"/>
  <c r="B8" i="91"/>
  <c r="B8" i="93" s="1"/>
  <c r="B8" i="95"/>
  <c r="B8" i="111"/>
  <c r="C8" i="94"/>
  <c r="C8" i="91"/>
  <c r="C8" i="93" s="1"/>
  <c r="C8" i="95"/>
  <c r="C8" i="111"/>
  <c r="C10" i="111"/>
  <c r="C10" i="94"/>
  <c r="C10" i="91"/>
  <c r="C10" i="93" s="1"/>
  <c r="C10" i="95"/>
  <c r="C13" i="111"/>
  <c r="C13" i="94"/>
  <c r="C13" i="91"/>
  <c r="C13" i="93" s="1"/>
  <c r="C13" i="95"/>
  <c r="B10" i="111"/>
  <c r="B10" i="94"/>
  <c r="B10" i="91"/>
  <c r="B10" i="93" s="1"/>
  <c r="B10" i="95"/>
  <c r="B12" i="122"/>
  <c r="B12" i="123"/>
  <c r="C9" i="123"/>
  <c r="C9" i="122"/>
  <c r="C7" i="123"/>
  <c r="C7" i="122"/>
  <c r="B9" i="122"/>
  <c r="B9" i="123"/>
  <c r="B7" i="122"/>
  <c r="B7" i="123"/>
  <c r="D12" i="123"/>
  <c r="D12" i="122"/>
  <c r="C12" i="123"/>
  <c r="C12" i="122"/>
  <c r="D9" i="122"/>
  <c r="D9" i="123"/>
  <c r="D7" i="122"/>
  <c r="D7" i="123"/>
  <c r="D12" i="125"/>
  <c r="D12" i="124"/>
  <c r="C9" i="125"/>
  <c r="C9" i="124"/>
  <c r="B7" i="125"/>
  <c r="B7" i="124"/>
  <c r="C12" i="125"/>
  <c r="C12" i="124"/>
  <c r="B9" i="124"/>
  <c r="B9" i="125"/>
  <c r="D9" i="125"/>
  <c r="D9" i="124"/>
  <c r="C7" i="125"/>
  <c r="C7" i="124"/>
  <c r="B12" i="125"/>
  <c r="B12" i="124"/>
  <c r="D7" i="125"/>
  <c r="D7" i="124"/>
  <c r="D3" i="121"/>
  <c r="E3" i="121"/>
  <c r="F3" i="121"/>
  <c r="G3" i="121"/>
  <c r="H3" i="121"/>
  <c r="I3" i="121"/>
  <c r="J3" i="121"/>
  <c r="K3" i="121"/>
  <c r="L3" i="121"/>
  <c r="M3" i="121"/>
  <c r="N3" i="121"/>
  <c r="O3" i="121"/>
  <c r="P3" i="121"/>
  <c r="Q3" i="121"/>
  <c r="R3" i="121"/>
  <c r="S3" i="121"/>
  <c r="T3" i="121"/>
  <c r="U3" i="121"/>
  <c r="V3" i="121"/>
  <c r="D4" i="121"/>
  <c r="E4" i="121"/>
  <c r="F4" i="121"/>
  <c r="G4" i="121"/>
  <c r="H4" i="121"/>
  <c r="I4" i="121"/>
  <c r="J4" i="121"/>
  <c r="K4" i="121"/>
  <c r="L4" i="121"/>
  <c r="M4" i="121"/>
  <c r="N4" i="121"/>
  <c r="O4" i="121"/>
  <c r="P4" i="121"/>
  <c r="Q4" i="121"/>
  <c r="R4" i="121"/>
  <c r="S4" i="121"/>
  <c r="T4" i="121"/>
  <c r="U4" i="121"/>
  <c r="V4" i="121"/>
  <c r="D6" i="121"/>
  <c r="E6" i="121"/>
  <c r="F6" i="121"/>
  <c r="G6" i="121"/>
  <c r="H6" i="121"/>
  <c r="I6" i="121"/>
  <c r="J6" i="121"/>
  <c r="K6" i="121"/>
  <c r="L6" i="121"/>
  <c r="M6" i="121"/>
  <c r="N6" i="121"/>
  <c r="O6" i="121"/>
  <c r="P6" i="121"/>
  <c r="Q6" i="121"/>
  <c r="R6" i="121"/>
  <c r="S6" i="121"/>
  <c r="T6" i="121"/>
  <c r="U6" i="121"/>
  <c r="V6" i="121"/>
  <c r="B14" i="94" l="1"/>
  <c r="B14" i="91"/>
  <c r="B14" i="93" s="1"/>
  <c r="B14" i="95"/>
  <c r="B14" i="111"/>
  <c r="C14" i="94"/>
  <c r="C14" i="91"/>
  <c r="C14" i="93" s="1"/>
  <c r="C14" i="95"/>
  <c r="C14" i="111"/>
  <c r="B11" i="94"/>
  <c r="B11" i="91"/>
  <c r="B11" i="93" s="1"/>
  <c r="B11" i="95"/>
  <c r="B11" i="111"/>
  <c r="C11" i="111"/>
  <c r="C11" i="94"/>
  <c r="C11" i="91"/>
  <c r="C11" i="93" s="1"/>
  <c r="C11" i="95"/>
  <c r="D13" i="122"/>
  <c r="D13" i="123"/>
  <c r="B10" i="123"/>
  <c r="B10" i="122"/>
  <c r="B13" i="122"/>
  <c r="B13" i="123"/>
  <c r="C13" i="123"/>
  <c r="C13" i="122"/>
  <c r="C10" i="123"/>
  <c r="C10" i="122"/>
  <c r="D10" i="122"/>
  <c r="D10" i="123"/>
  <c r="C13" i="124"/>
  <c r="C13" i="125"/>
  <c r="B10" i="125"/>
  <c r="B10" i="124"/>
  <c r="D10" i="125"/>
  <c r="D10" i="124"/>
  <c r="B13" i="125"/>
  <c r="B13" i="124"/>
  <c r="D13" i="125"/>
  <c r="D13" i="124"/>
  <c r="C10" i="125"/>
  <c r="C10" i="124"/>
  <c r="D12" i="121"/>
  <c r="D9" i="121"/>
  <c r="D7" i="121"/>
  <c r="B3" i="121"/>
  <c r="C3" i="121"/>
  <c r="B4" i="121"/>
  <c r="C4" i="121"/>
  <c r="B6" i="121"/>
  <c r="C6" i="121"/>
  <c r="B7" i="113"/>
  <c r="C7" i="113"/>
  <c r="D7" i="113"/>
  <c r="D13" i="121" l="1"/>
  <c r="D10" i="121"/>
  <c r="C4" i="113"/>
  <c r="D5" i="113"/>
  <c r="C5" i="113"/>
  <c r="D4" i="113"/>
  <c r="B5" i="113"/>
  <c r="B4" i="113"/>
  <c r="B4" i="89"/>
  <c r="B4" i="88"/>
  <c r="B4" i="112"/>
  <c r="J9" i="121" l="1"/>
  <c r="J7" i="121"/>
  <c r="J13" i="121"/>
  <c r="J12" i="121"/>
  <c r="J10" i="121" l="1"/>
  <c r="E7" i="113" l="1"/>
  <c r="E4" i="113" l="1"/>
  <c r="E5" i="113"/>
  <c r="I12" i="121" l="1"/>
  <c r="I9" i="121"/>
  <c r="I7" i="121"/>
  <c r="E8" i="113"/>
  <c r="E13" i="113"/>
  <c r="E10" i="113"/>
  <c r="I13" i="121" l="1"/>
  <c r="I10" i="121"/>
  <c r="E11" i="113"/>
  <c r="E14" i="113"/>
  <c r="B13" i="113" l="1"/>
  <c r="B10" i="113"/>
  <c r="B8" i="113"/>
  <c r="B14" i="113" l="1"/>
  <c r="B11" i="113"/>
  <c r="C8" i="113" l="1"/>
  <c r="C13" i="113"/>
  <c r="C10" i="113"/>
  <c r="C14" i="113" l="1"/>
  <c r="C11" i="113"/>
  <c r="E7" i="121" l="1"/>
  <c r="T12" i="121"/>
  <c r="P9" i="121"/>
  <c r="K7" i="121"/>
  <c r="F12" i="121"/>
  <c r="G9" i="121"/>
  <c r="S12" i="121"/>
  <c r="O12" i="121"/>
  <c r="K12" i="121"/>
  <c r="S9" i="121"/>
  <c r="O9" i="121"/>
  <c r="K9" i="121"/>
  <c r="V7" i="121"/>
  <c r="R7" i="121"/>
  <c r="N7" i="121"/>
  <c r="H7" i="121"/>
  <c r="L12" i="121"/>
  <c r="T9" i="121"/>
  <c r="S7" i="121"/>
  <c r="E12" i="121"/>
  <c r="F9" i="121"/>
  <c r="G7" i="121"/>
  <c r="V12" i="121"/>
  <c r="R12" i="121"/>
  <c r="N12" i="121"/>
  <c r="H12" i="121"/>
  <c r="V9" i="121"/>
  <c r="R9" i="121"/>
  <c r="N9" i="121"/>
  <c r="H9" i="121"/>
  <c r="U7" i="121"/>
  <c r="Q7" i="121"/>
  <c r="M7" i="121"/>
  <c r="G12" i="121"/>
  <c r="P12" i="121"/>
  <c r="L9" i="121"/>
  <c r="O7" i="121"/>
  <c r="E9" i="121"/>
  <c r="F7" i="121"/>
  <c r="M13" i="121"/>
  <c r="U12" i="121"/>
  <c r="Q12" i="121"/>
  <c r="M12" i="121"/>
  <c r="M10" i="121"/>
  <c r="U9" i="121"/>
  <c r="Q9" i="121"/>
  <c r="M9" i="121"/>
  <c r="T7" i="121"/>
  <c r="P7" i="121"/>
  <c r="L7" i="121"/>
  <c r="B9" i="121"/>
  <c r="C7" i="121"/>
  <c r="C9" i="121"/>
  <c r="B7" i="121"/>
  <c r="B12" i="121"/>
  <c r="C12" i="121"/>
  <c r="E4" i="109"/>
  <c r="I4" i="108"/>
  <c r="L4" i="109"/>
  <c r="M4" i="108"/>
  <c r="Q4" i="108"/>
  <c r="E5" i="108"/>
  <c r="I5" i="109"/>
  <c r="J5" i="108"/>
  <c r="V5" i="108"/>
  <c r="C10" i="108"/>
  <c r="N10" i="109"/>
  <c r="I13" i="109"/>
  <c r="L13" i="109"/>
  <c r="N13" i="109"/>
  <c r="P13" i="108"/>
  <c r="Q13" i="108"/>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4" i="101"/>
  <c r="B5" i="101"/>
  <c r="B7" i="101"/>
  <c r="B10" i="101"/>
  <c r="B11" i="101"/>
  <c r="B13" i="101"/>
  <c r="B3" i="104"/>
  <c r="B4" i="104"/>
  <c r="B6" i="104"/>
  <c r="C7" i="110"/>
  <c r="D7" i="110"/>
  <c r="E7" i="110"/>
  <c r="B7" i="110"/>
  <c r="C4" i="110"/>
  <c r="D4" i="110"/>
  <c r="E4" i="110"/>
  <c r="C5" i="110"/>
  <c r="D5" i="110"/>
  <c r="E5" i="110"/>
  <c r="B5" i="110"/>
  <c r="B4" i="110"/>
  <c r="B10" i="110"/>
  <c r="B13" i="110"/>
  <c r="B8" i="110"/>
  <c r="B11" i="110"/>
  <c r="B14" i="110"/>
  <c r="B7" i="104"/>
  <c r="D8" i="110"/>
  <c r="E8" i="110"/>
  <c r="C8" i="110"/>
  <c r="D13" i="110"/>
  <c r="D10" i="110"/>
  <c r="D14" i="110"/>
  <c r="D11" i="110"/>
  <c r="B12" i="104"/>
  <c r="B9" i="104"/>
  <c r="C13" i="110"/>
  <c r="E13" i="110"/>
  <c r="E10" i="110"/>
  <c r="C10" i="110"/>
  <c r="B10" i="104"/>
  <c r="B13" i="104"/>
  <c r="E11" i="110"/>
  <c r="C11" i="110"/>
  <c r="C14" i="110"/>
  <c r="E14" i="110"/>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G7" i="100"/>
  <c r="G23" i="100" s="1"/>
  <c r="H7" i="100"/>
  <c r="H23" i="100" s="1"/>
  <c r="I7" i="100"/>
  <c r="I23" i="100" s="1"/>
  <c r="J7" i="100"/>
  <c r="J23" i="100" s="1"/>
  <c r="K7" i="100"/>
  <c r="K23" i="100" s="1"/>
  <c r="L7" i="100"/>
  <c r="L23" i="100" s="1"/>
  <c r="M7" i="100"/>
  <c r="M23" i="100" s="1"/>
  <c r="N7" i="100"/>
  <c r="N23" i="100" s="1"/>
  <c r="O7" i="100"/>
  <c r="O23" i="100" s="1"/>
  <c r="P7" i="100"/>
  <c r="P23" i="100" s="1"/>
  <c r="Q7" i="100"/>
  <c r="Q23" i="100" s="1"/>
  <c r="R7" i="100"/>
  <c r="R23" i="100" s="1"/>
  <c r="S7" i="100"/>
  <c r="S23" i="100" s="1"/>
  <c r="T7" i="100"/>
  <c r="T23" i="100" s="1"/>
  <c r="U7" i="100"/>
  <c r="U23" i="100" s="1"/>
  <c r="V7" i="100"/>
  <c r="V23"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c r="P16" i="100"/>
  <c r="P33" i="100" s="1"/>
  <c r="O16" i="100"/>
  <c r="O33" i="100"/>
  <c r="N16" i="100"/>
  <c r="N33" i="100" s="1"/>
  <c r="M16" i="100"/>
  <c r="M33" i="100"/>
  <c r="L16" i="100"/>
  <c r="L33" i="100" s="1"/>
  <c r="K16" i="100"/>
  <c r="K33" i="100" s="1"/>
  <c r="J16" i="100"/>
  <c r="J33" i="100" s="1"/>
  <c r="I16" i="100"/>
  <c r="I33" i="100"/>
  <c r="H16" i="100"/>
  <c r="H33" i="100" s="1"/>
  <c r="G16" i="100"/>
  <c r="G33" i="100"/>
  <c r="F16" i="100"/>
  <c r="F33" i="100" s="1"/>
  <c r="E16" i="100"/>
  <c r="E33" i="100"/>
  <c r="D16" i="100"/>
  <c r="D33" i="100" s="1"/>
  <c r="C16" i="100"/>
  <c r="C33" i="100" s="1"/>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O9" i="97"/>
  <c r="S8" i="100"/>
  <c r="S24"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O12" i="97"/>
  <c r="S10" i="100"/>
  <c r="S26"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R12" i="97"/>
  <c r="O13" i="100"/>
  <c r="O29" i="100" s="1"/>
  <c r="O46" i="100" s="1"/>
  <c r="N12" i="97"/>
  <c r="R10" i="100"/>
  <c r="R26" i="100" s="1"/>
  <c r="R43" i="100" s="1"/>
  <c r="Q9" i="97"/>
  <c r="V8" i="100"/>
  <c r="V24" i="100" s="1"/>
  <c r="U7" i="97"/>
  <c r="Q8" i="100"/>
  <c r="Q24"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O44" i="100" s="1"/>
  <c r="N10" i="97"/>
  <c r="S14" i="100"/>
  <c r="S30" i="100" s="1"/>
  <c r="R13" i="97"/>
  <c r="Q14" i="100"/>
  <c r="Q30" i="100" s="1"/>
  <c r="Q47" i="100" s="1"/>
  <c r="P13" i="97"/>
  <c r="Q11" i="100"/>
  <c r="Q27" i="100" s="1"/>
  <c r="P10" i="97"/>
  <c r="O14" i="100"/>
  <c r="O30" i="100" s="1"/>
  <c r="O47" i="100" s="1"/>
  <c r="N13" i="97"/>
  <c r="J14" i="100"/>
  <c r="J30" i="100" s="1"/>
  <c r="I13" i="97"/>
  <c r="U14" i="100"/>
  <c r="U30" i="100" s="1"/>
  <c r="T13" i="97"/>
  <c r="R11" i="100"/>
  <c r="R27" i="100" s="1"/>
  <c r="Q10" i="97"/>
  <c r="P11" i="100"/>
  <c r="P27" i="100" s="1"/>
  <c r="O10" i="97"/>
  <c r="S11" i="100"/>
  <c r="S27" i="100" s="1"/>
  <c r="R10" i="97"/>
  <c r="R14" i="100"/>
  <c r="R30" i="100" s="1"/>
  <c r="Q13" i="97"/>
  <c r="V14" i="100"/>
  <c r="V30" i="100" s="1"/>
  <c r="U13" i="97"/>
  <c r="V11" i="100"/>
  <c r="V27" i="100" s="1"/>
  <c r="U10" i="97"/>
  <c r="J11" i="100"/>
  <c r="J27" i="100" s="1"/>
  <c r="I10" i="97"/>
  <c r="P14" i="100"/>
  <c r="P30" i="100" s="1"/>
  <c r="O13" i="97"/>
  <c r="U11" i="100"/>
  <c r="U27" i="100" s="1"/>
  <c r="T10" i="97"/>
  <c r="B14" i="100"/>
  <c r="B30" i="100" s="1"/>
  <c r="B11" i="100"/>
  <c r="B27" i="100" s="1"/>
  <c r="H10" i="100"/>
  <c r="H26"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C12" i="97"/>
  <c r="C13" i="100"/>
  <c r="C29" i="100" s="1"/>
  <c r="B12" i="97"/>
  <c r="B17" i="97"/>
  <c r="C8" i="100"/>
  <c r="C24"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B9" i="97"/>
  <c r="B15" i="97"/>
  <c r="C14" i="100"/>
  <c r="C30" i="100" s="1"/>
  <c r="B13" i="97"/>
  <c r="D14" i="100"/>
  <c r="D30" i="100" s="1"/>
  <c r="C13" i="97"/>
  <c r="F14" i="100"/>
  <c r="F30" i="100" s="1"/>
  <c r="E13" i="97"/>
  <c r="F11" i="100"/>
  <c r="F27" i="100" s="1"/>
  <c r="E10" i="97"/>
  <c r="C11" i="100"/>
  <c r="C27"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J7" i="97"/>
  <c r="M13" i="100"/>
  <c r="M29" i="100" s="1"/>
  <c r="M46" i="100" s="1"/>
  <c r="L12" i="97"/>
  <c r="G10" i="100"/>
  <c r="G26" i="100" s="1"/>
  <c r="G43" i="100" s="1"/>
  <c r="F9" i="97"/>
  <c r="L13" i="100"/>
  <c r="L29"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J12" i="97"/>
  <c r="L17" i="97"/>
  <c r="E8" i="100"/>
  <c r="E24" i="100" s="1"/>
  <c r="E41" i="100" s="1"/>
  <c r="D7" i="97"/>
  <c r="I8" i="100"/>
  <c r="I24" i="100" s="1"/>
  <c r="H7" i="97"/>
  <c r="K10" i="100"/>
  <c r="K26" i="100" s="1"/>
  <c r="K43" i="100" s="1"/>
  <c r="J9" i="97"/>
  <c r="L8" i="100"/>
  <c r="L24" i="100" s="1"/>
  <c r="K7" i="97"/>
  <c r="M10" i="100"/>
  <c r="M26" i="100" s="1"/>
  <c r="M43" i="100" s="1"/>
  <c r="L9" i="97"/>
  <c r="N8" i="100"/>
  <c r="N24" i="100" s="1"/>
  <c r="M7" i="97"/>
  <c r="M17" i="97"/>
  <c r="G11" i="100"/>
  <c r="G27" i="100" s="1"/>
  <c r="F10" i="97"/>
  <c r="N14" i="100"/>
  <c r="N30" i="100" s="1"/>
  <c r="M13" i="97"/>
  <c r="M11" i="100"/>
  <c r="M27" i="100" s="1"/>
  <c r="L10" i="97"/>
  <c r="E14" i="100"/>
  <c r="E30" i="100" s="1"/>
  <c r="E47" i="100" s="1"/>
  <c r="D13" i="97"/>
  <c r="L11" i="100"/>
  <c r="L27" i="100" s="1"/>
  <c r="K10" i="97"/>
  <c r="I14" i="100"/>
  <c r="I30" i="100" s="1"/>
  <c r="I47" i="100" s="1"/>
  <c r="H13" i="97"/>
  <c r="M14" i="100"/>
  <c r="M30" i="100" s="1"/>
  <c r="L13" i="97"/>
  <c r="N11" i="100"/>
  <c r="N27" i="100" s="1"/>
  <c r="M10" i="97"/>
  <c r="G14" i="100"/>
  <c r="G30" i="100" s="1"/>
  <c r="F13" i="97"/>
  <c r="I11" i="100"/>
  <c r="I27" i="100" s="1"/>
  <c r="I44" i="100" s="1"/>
  <c r="H10" i="97"/>
  <c r="K11" i="100"/>
  <c r="K27" i="100" s="1"/>
  <c r="J10" i="97"/>
  <c r="K14" i="100"/>
  <c r="K30"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5"/>
  <c r="B6" i="25" s="1"/>
  <c r="B5" i="24"/>
  <c r="B6" i="24" s="1"/>
  <c r="B9" i="24" s="1"/>
  <c r="B9" i="25" s="1"/>
  <c r="D6" i="24"/>
  <c r="D9" i="24" s="1"/>
  <c r="D9" i="25" s="1"/>
  <c r="C5" i="24"/>
  <c r="D8" i="24"/>
  <c r="D8" i="25" s="1"/>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C5" i="25"/>
  <c r="C6" i="25" s="1"/>
  <c r="C8" i="24"/>
  <c r="C8" i="25" s="1"/>
  <c r="C6" i="24"/>
  <c r="C9" i="24" s="1"/>
  <c r="C9" i="25" s="1"/>
  <c r="B8" i="101"/>
  <c r="D10" i="108"/>
  <c r="D10" i="109"/>
  <c r="I13" i="108"/>
  <c r="N10" i="108"/>
  <c r="C13" i="109"/>
  <c r="C13" i="108"/>
  <c r="H10" i="108"/>
  <c r="H10" i="109"/>
  <c r="M13" i="108"/>
  <c r="E13" i="108"/>
  <c r="E13" i="109"/>
  <c r="R10" i="109"/>
  <c r="R10" i="108"/>
  <c r="J10" i="109"/>
  <c r="J10" i="108"/>
  <c r="B10" i="108"/>
  <c r="B10" i="109"/>
  <c r="Q8" i="108"/>
  <c r="M8" i="109"/>
  <c r="K8" i="109"/>
  <c r="I8" i="108"/>
  <c r="I8" i="109"/>
  <c r="E8" i="108"/>
  <c r="E8" i="109"/>
  <c r="C8" i="109"/>
  <c r="T13" i="109"/>
  <c r="R13" i="109"/>
  <c r="J13" i="109"/>
  <c r="F13" i="108"/>
  <c r="F13" i="109"/>
  <c r="D13" i="109"/>
  <c r="B13" i="109"/>
  <c r="B13" i="108"/>
  <c r="G10" i="109"/>
  <c r="G10" i="108"/>
  <c r="E10" i="109"/>
  <c r="E10" i="108"/>
  <c r="V8" i="109"/>
  <c r="P8" i="108"/>
  <c r="F8" i="109"/>
  <c r="F8" i="108"/>
  <c r="B8" i="109"/>
  <c r="B8" i="108"/>
  <c r="D11" i="108"/>
  <c r="B14" i="101"/>
  <c r="K47" i="100" l="1"/>
  <c r="K41" i="100"/>
  <c r="S41" i="100"/>
  <c r="V40" i="100"/>
  <c r="R40" i="100"/>
  <c r="N40" i="100"/>
  <c r="J40" i="100"/>
  <c r="F40" i="100"/>
  <c r="U40" i="100"/>
  <c r="Q40" i="100"/>
  <c r="M40" i="100"/>
  <c r="I40" i="100"/>
  <c r="E40" i="100"/>
  <c r="C44" i="100"/>
  <c r="C47" i="100"/>
  <c r="C41" i="100"/>
  <c r="U47" i="100"/>
  <c r="U41" i="100"/>
  <c r="F47" i="100"/>
  <c r="H44" i="100"/>
  <c r="B47" i="100"/>
  <c r="V44" i="100"/>
  <c r="P44" i="100"/>
  <c r="V41" i="100"/>
  <c r="T47" i="100"/>
  <c r="N47" i="100"/>
  <c r="D41" i="100"/>
  <c r="H41" i="100"/>
  <c r="N41" i="100"/>
  <c r="L41" i="100"/>
  <c r="I41" i="100"/>
  <c r="D44" i="100"/>
  <c r="F44" i="100"/>
  <c r="D47" i="100"/>
  <c r="H47" i="100"/>
  <c r="H43" i="100"/>
  <c r="U44" i="100"/>
  <c r="J44" i="100"/>
  <c r="V47" i="100"/>
  <c r="S44" i="100"/>
  <c r="R44" i="100"/>
  <c r="J47" i="100"/>
  <c r="Q44" i="100"/>
  <c r="S47" i="100"/>
  <c r="Q41" i="100"/>
  <c r="S46" i="100"/>
  <c r="P41" i="100"/>
  <c r="T44" i="100"/>
  <c r="T46" i="100"/>
  <c r="T40" i="100"/>
  <c r="P40" i="100"/>
  <c r="L40" i="100"/>
  <c r="H40" i="100"/>
  <c r="D40" i="100"/>
  <c r="P47" i="100"/>
  <c r="R47" i="100"/>
  <c r="N44" i="100"/>
  <c r="D46" i="100"/>
  <c r="P46" i="100"/>
  <c r="L47" i="100"/>
  <c r="K44" i="100"/>
  <c r="G47" i="100"/>
  <c r="M47" i="100"/>
  <c r="L44" i="100"/>
  <c r="M44" i="100"/>
  <c r="G44" i="100"/>
  <c r="K46" i="100"/>
  <c r="M41" i="100"/>
  <c r="L46" i="100"/>
  <c r="C43" i="100"/>
  <c r="F41" i="100"/>
  <c r="C46" i="100"/>
  <c r="B44" i="100"/>
  <c r="B41" i="100"/>
  <c r="R41" i="100"/>
  <c r="S43" i="100"/>
  <c r="O41" i="100"/>
  <c r="P43" i="100"/>
  <c r="J41" i="100"/>
  <c r="T41" i="100"/>
  <c r="S40" i="100"/>
  <c r="O40" i="100"/>
  <c r="K40" i="100"/>
  <c r="G40" i="100"/>
  <c r="C40" i="100"/>
  <c r="AT6" i="31"/>
  <c r="F13" i="121"/>
  <c r="L13" i="121"/>
  <c r="S10" i="121"/>
  <c r="Q13" i="121"/>
  <c r="Q10" i="121"/>
  <c r="G10" i="121"/>
  <c r="R10" i="121"/>
  <c r="P13" i="121"/>
  <c r="P10" i="121"/>
  <c r="G13" i="121"/>
  <c r="U13" i="121"/>
  <c r="U10" i="121"/>
  <c r="O13" i="121"/>
  <c r="E13" i="121"/>
  <c r="N13" i="121"/>
  <c r="V10" i="121"/>
  <c r="T13" i="121"/>
  <c r="T10" i="121"/>
  <c r="K10" i="121"/>
  <c r="L10" i="121"/>
  <c r="N10" i="121"/>
  <c r="V13" i="121"/>
  <c r="F10" i="121"/>
  <c r="K13" i="121"/>
  <c r="H10" i="121"/>
  <c r="H13" i="121"/>
  <c r="E10" i="121"/>
  <c r="R13" i="121"/>
  <c r="O10" i="121"/>
  <c r="S13" i="121"/>
  <c r="B10" i="121"/>
  <c r="B13" i="121"/>
  <c r="D10" i="113"/>
  <c r="D13" i="113"/>
  <c r="C10" i="121"/>
  <c r="C13" i="121"/>
  <c r="D8" i="113"/>
  <c r="W8" i="108"/>
  <c r="V13" i="108"/>
  <c r="V10" i="108"/>
  <c r="T13" i="108"/>
  <c r="U8" i="109"/>
  <c r="U10" i="108"/>
  <c r="BA7" i="31"/>
  <c r="V10" i="109"/>
  <c r="P13" i="109"/>
  <c r="O10" i="108"/>
  <c r="BE6" i="33"/>
  <c r="BG13" i="30"/>
  <c r="AT3" i="33"/>
  <c r="L13" i="108"/>
  <c r="K10" i="108"/>
  <c r="S10" i="108"/>
  <c r="M13" i="109"/>
  <c r="AH23" i="30"/>
  <c r="AU13" i="30"/>
  <c r="AK4" i="33"/>
  <c r="K10" i="109"/>
  <c r="U13" i="108"/>
  <c r="U10" i="109"/>
  <c r="T8" i="109"/>
  <c r="P8" i="109"/>
  <c r="L8" i="109"/>
  <c r="V8" i="108"/>
  <c r="O10" i="109"/>
  <c r="U13" i="109"/>
  <c r="Q13" i="109"/>
  <c r="V13" i="109"/>
  <c r="R13" i="108"/>
  <c r="N13" i="108"/>
  <c r="J13" i="108"/>
  <c r="P10" i="109"/>
  <c r="L10" i="108"/>
  <c r="W8" i="109"/>
  <c r="L8" i="108"/>
  <c r="T8" i="108"/>
  <c r="G13" i="108"/>
  <c r="G13" i="109"/>
  <c r="AR14" i="30"/>
  <c r="BA30" i="30"/>
  <c r="AR4" i="31"/>
  <c r="AJ24" i="30"/>
  <c r="AR7" i="33"/>
  <c r="AD17" i="22"/>
  <c r="Q10" i="108"/>
  <c r="S8" i="108"/>
  <c r="AJ29" i="30"/>
  <c r="AX6" i="33"/>
  <c r="I10" i="109"/>
  <c r="Q10" i="109"/>
  <c r="O8" i="108"/>
  <c r="S8" i="109"/>
  <c r="O13" i="108"/>
  <c r="AI23" i="30"/>
  <c r="AY4" i="33"/>
  <c r="W13" i="108"/>
  <c r="K13" i="109"/>
  <c r="M10" i="109"/>
  <c r="N11" i="109"/>
  <c r="I10" i="108"/>
  <c r="H13" i="109"/>
  <c r="K8" i="108"/>
  <c r="O8" i="109"/>
  <c r="S13" i="109"/>
  <c r="W14" i="30"/>
  <c r="C4" i="109"/>
  <c r="C4" i="108"/>
  <c r="F4" i="109"/>
  <c r="E5" i="109"/>
  <c r="S4" i="109"/>
  <c r="G4" i="109"/>
  <c r="H4" i="108"/>
  <c r="D5" i="109"/>
  <c r="L5" i="109"/>
  <c r="D4" i="108"/>
  <c r="G5" i="108"/>
  <c r="O4" i="108"/>
  <c r="J4" i="108"/>
  <c r="F10" i="109"/>
  <c r="AX27" i="30"/>
  <c r="AA26" i="30"/>
  <c r="AA6" i="31" s="1"/>
  <c r="BB6" i="31"/>
  <c r="AS24" i="30"/>
  <c r="J8" i="109"/>
  <c r="N8" i="109"/>
  <c r="S10" i="109"/>
  <c r="P10" i="108"/>
  <c r="AW14" i="30"/>
  <c r="BA13" i="30"/>
  <c r="AN26" i="30"/>
  <c r="BF7" i="33"/>
  <c r="AT23" i="30"/>
  <c r="BD7" i="33"/>
  <c r="AX9" i="31"/>
  <c r="AC31" i="22"/>
  <c r="AM9" i="31"/>
  <c r="AV4" i="31"/>
  <c r="AO24" i="30"/>
  <c r="AS26" i="30"/>
  <c r="AP3" i="33"/>
  <c r="AH3" i="33"/>
  <c r="BA14" i="30"/>
  <c r="P4" i="108"/>
  <c r="T4" i="109"/>
  <c r="N8" i="108"/>
  <c r="R8" i="109"/>
  <c r="K13" i="108"/>
  <c r="O13" i="109"/>
  <c r="AH13" i="30"/>
  <c r="AF26" i="30"/>
  <c r="AF6" i="31" s="1"/>
  <c r="AR9" i="33"/>
  <c r="D13" i="108"/>
  <c r="H13" i="108"/>
  <c r="C8" i="108"/>
  <c r="M8" i="108"/>
  <c r="Q8" i="109"/>
  <c r="U8" i="108"/>
  <c r="S13" i="108"/>
  <c r="W13" i="109"/>
  <c r="AB13" i="30"/>
  <c r="AD14" i="30"/>
  <c r="L10" i="109"/>
  <c r="AI6" i="33"/>
  <c r="AW6" i="31"/>
  <c r="AH27" i="30"/>
  <c r="AQ23" i="30"/>
  <c r="BE3" i="31"/>
  <c r="AW4" i="33"/>
  <c r="AB3" i="33"/>
  <c r="AK3" i="31"/>
  <c r="AT6" i="33"/>
  <c r="BF3" i="31"/>
  <c r="Q5" i="108"/>
  <c r="M5" i="109"/>
  <c r="M4" i="109"/>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W10" i="109"/>
  <c r="AI14" i="30"/>
  <c r="AO26" i="30"/>
  <c r="V5" i="109"/>
  <c r="R5" i="109"/>
  <c r="I4" i="109"/>
  <c r="Q4" i="109"/>
  <c r="N5" i="108"/>
  <c r="J8" i="108"/>
  <c r="R8" i="108"/>
  <c r="M10" i="108"/>
  <c r="F10" i="108"/>
  <c r="E4" i="108"/>
  <c r="U4" i="108"/>
  <c r="F5" i="109"/>
  <c r="AM24" i="30"/>
  <c r="C10" i="109"/>
  <c r="BD6" i="31"/>
  <c r="AU14" i="30"/>
  <c r="AT7" i="31"/>
  <c r="D8" i="108"/>
  <c r="H8" i="108"/>
  <c r="BH9" i="31"/>
  <c r="AB14" i="30"/>
  <c r="BF29" i="30"/>
  <c r="BH4" i="33"/>
  <c r="BH10" i="31"/>
  <c r="AT4" i="31"/>
  <c r="AH9" i="31"/>
  <c r="AN13" i="30"/>
  <c r="AH4" i="31"/>
  <c r="BD14" i="30"/>
  <c r="D8" i="109"/>
  <c r="H8" i="109"/>
  <c r="AZ3" i="33"/>
  <c r="T10" i="108"/>
  <c r="AU4" i="33"/>
  <c r="AA3" i="31"/>
  <c r="AY29" i="30"/>
  <c r="Z32" i="22"/>
  <c r="G11" i="109"/>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G8" i="108"/>
  <c r="G8" i="109"/>
  <c r="D14" i="113" l="1"/>
  <c r="D11" i="113"/>
  <c r="O11" i="108"/>
  <c r="N11" i="108"/>
  <c r="G11" i="108"/>
  <c r="O11" i="109"/>
  <c r="U11" i="109"/>
  <c r="U11" i="108"/>
  <c r="I11" i="109"/>
  <c r="I11" i="108"/>
  <c r="D14" i="108"/>
  <c r="D14" i="109"/>
  <c r="J11" i="109"/>
  <c r="J11" i="108"/>
  <c r="P11" i="108"/>
  <c r="P11" i="109"/>
  <c r="F14" i="108"/>
  <c r="F14" i="109"/>
  <c r="M11" i="108"/>
  <c r="M11" i="109"/>
  <c r="F11" i="109"/>
  <c r="F11" i="108"/>
  <c r="G14" i="109"/>
  <c r="S11" i="108"/>
  <c r="S11" i="109"/>
  <c r="K11" i="108"/>
  <c r="K11" i="109"/>
  <c r="H11" i="109"/>
  <c r="H11" i="108"/>
  <c r="V11" i="109"/>
  <c r="V11" i="108"/>
  <c r="T11" i="109"/>
  <c r="T11" i="108"/>
  <c r="C11" i="109"/>
  <c r="C11" i="108"/>
  <c r="L11" i="109"/>
  <c r="L11" i="108"/>
  <c r="W11" i="109"/>
  <c r="W11" i="108"/>
  <c r="R11" i="109"/>
  <c r="R11" i="108"/>
  <c r="G14" i="108"/>
  <c r="Q11" i="108"/>
  <c r="Q11" i="109"/>
  <c r="E11" i="109"/>
  <c r="E11" i="108"/>
  <c r="K14" i="109"/>
  <c r="K14" i="108"/>
  <c r="M14" i="109"/>
  <c r="M14" i="108"/>
  <c r="U14" i="109"/>
  <c r="U14" i="108"/>
  <c r="N14" i="109"/>
  <c r="N14" i="108"/>
  <c r="E14" i="108"/>
  <c r="E14" i="109"/>
  <c r="H14" i="109"/>
  <c r="H14" i="108"/>
  <c r="O14" i="109"/>
  <c r="O14" i="108"/>
  <c r="W14" i="108"/>
  <c r="W14" i="109"/>
  <c r="J14" i="109"/>
  <c r="J14" i="108"/>
  <c r="L14" i="108"/>
  <c r="L14" i="109"/>
  <c r="T14" i="109"/>
  <c r="T14" i="108"/>
  <c r="B14" i="108"/>
  <c r="B14" i="109"/>
  <c r="I14" i="109"/>
  <c r="I14" i="108"/>
  <c r="Q14" i="109"/>
  <c r="Q14" i="108"/>
  <c r="V14" i="108"/>
  <c r="V14" i="109"/>
  <c r="S14" i="108"/>
  <c r="S14" i="109"/>
  <c r="C14" i="109"/>
  <c r="C14" i="108"/>
  <c r="R14" i="109"/>
  <c r="R14" i="108"/>
  <c r="B11" i="108"/>
  <c r="B11" i="109"/>
  <c r="P14" i="109"/>
  <c r="P14" i="108"/>
</calcChain>
</file>

<file path=xl/sharedStrings.xml><?xml version="1.0" encoding="utf-8"?>
<sst xmlns="http://schemas.openxmlformats.org/spreadsheetml/2006/main" count="2857" uniqueCount="427">
  <si>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</si>
  <si>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</si>
  <si>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</si>
  <si>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</si>
  <si>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</si>
  <si>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</si>
  <si>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</si>
  <si>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</si>
  <si>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</si>
  <si>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</si>
  <si>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</si>
  <si>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</si>
  <si>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</si>
  <si>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</si>
  <si>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</si>
  <si>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</si>
  <si>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</si>
  <si>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</si>
  <si>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</si>
  <si>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</si>
  <si>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</si>
  <si>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</si>
  <si>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</si>
  <si>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</si>
  <si>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</si>
  <si>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</si>
  <si>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</si>
  <si>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</si>
  <si>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</si>
  <si>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</si>
  <si>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</si>
  <si>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</si>
  <si>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</si>
  <si>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</si>
  <si>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</si>
  <si>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</si>
  <si>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</si>
  <si>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</si>
  <si>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</si>
  <si>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</si>
  <si>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</si>
  <si>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</si>
  <si>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</si>
  <si>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</si>
  <si>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</si>
  <si>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</si>
  <si>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</si>
  <si>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</si>
  <si>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</si>
  <si>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</si>
  <si>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</si>
  <si>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</si>
  <si>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</si>
  <si>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</si>
  <si>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</si>
  <si>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</si>
  <si>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</si>
  <si>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</si>
  <si>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</si>
  <si>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</si>
  <si>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</si>
  <si>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</si>
  <si>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</si>
  <si>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</si>
  <si>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</si>
  <si>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</si>
  <si>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</si>
  <si>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</si>
  <si>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</si>
  <si>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</si>
  <si>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</si>
  <si>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</si>
  <si>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</si>
  <si>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</si>
  <si>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</si>
  <si>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</si>
  <si>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</si>
  <si>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</si>
  <si>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</si>
  <si>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</si>
  <si>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</si>
  <si>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</si>
  <si>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</si>
  <si>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</si>
  <si>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</si>
  <si>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</si>
  <si>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</si>
  <si>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</si>
  <si>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</si>
  <si>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</si>
  <si>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</si>
  <si>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</si>
  <si>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</si>
  <si>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</si>
  <si>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</si>
  <si>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</si>
  <si>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</si>
  <si>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</si>
  <si>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</si>
  <si>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</si>
  <si>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</si>
  <si>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</si>
  <si>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</si>
  <si>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</si>
  <si>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</si>
  <si>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</si>
  <si>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</si>
  <si>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</si>
  <si>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</si>
  <si>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</si>
  <si>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</si>
  <si>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</si>
  <si>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</si>
  <si>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</si>
  <si>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</si>
  <si>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</si>
  <si>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</si>
  <si>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</si>
  <si>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</si>
  <si>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</si>
  <si>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</si>
  <si>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</si>
  <si>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</si>
  <si>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</si>
  <si>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</si>
  <si>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</si>
  <si>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</si>
  <si>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</si>
  <si>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</si>
  <si>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</si>
  <si>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</si>
  <si>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</si>
  <si>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</si>
  <si>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</si>
  <si>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</si>
  <si>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</si>
  <si>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</si>
  <si>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</si>
  <si>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</si>
  <si>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</si>
  <si>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</si>
  <si>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</si>
  <si>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</si>
  <si>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</si>
  <si>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</si>
  <si>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</si>
  <si>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</si>
  <si>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</si>
  <si>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</si>
  <si>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</si>
  <si>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</si>
  <si>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t>Тариф "Раннее бронирование"</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</si>
  <si>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</si>
  <si>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</si>
  <si>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</si>
  <si>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</si>
  <si>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</si>
  <si>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</si>
  <si>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</si>
  <si>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</si>
  <si>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</si>
  <si>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</si>
  <si>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</si>
  <si>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</si>
  <si>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</si>
  <si>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</si>
  <si>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</si>
  <si>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</si>
  <si>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</si>
  <si>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</si>
  <si>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</si>
  <si>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</si>
  <si>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</si>
  <si>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</si>
  <si>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</si>
  <si>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</si>
  <si>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</si>
  <si>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</si>
  <si>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</si>
  <si>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</si>
  <si>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</si>
  <si>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</si>
  <si>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</si>
  <si>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</si>
  <si>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</si>
  <si>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</si>
  <si>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</si>
  <si>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</si>
  <si>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</si>
  <si>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</si>
  <si>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</si>
  <si>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</si>
  <si>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</si>
  <si>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</si>
  <si>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</si>
  <si>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</si>
  <si>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</si>
  <si>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</si>
  <si>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</si>
  <si>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</si>
  <si>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</si>
  <si>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</si>
  <si>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</si>
  <si>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</si>
  <si>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</si>
  <si>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</si>
  <si>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</si>
  <si>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</si>
  <si>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</si>
  <si>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</si>
  <si>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</si>
  <si>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</si>
  <si>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</si>
  <si>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</si>
  <si>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</si>
  <si>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</si>
  <si>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</si>
  <si>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</si>
  <si>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</si>
  <si>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</si>
  <si>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</si>
  <si>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</si>
  <si>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</si>
  <si>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</si>
  <si>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</si>
  <si>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</si>
  <si>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</si>
  <si>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</si>
  <si>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</si>
  <si>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</si>
  <si>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</si>
  <si>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</si>
  <si>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</si>
  <si>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</si>
  <si>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</si>
  <si>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</si>
  <si>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</si>
  <si>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</si>
  <si>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</si>
  <si>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</si>
  <si>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</si>
  <si>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</si>
  <si>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</si>
  <si>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</si>
  <si>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</si>
  <si>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</si>
  <si>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</si>
  <si>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</si>
  <si>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</si>
  <si>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</si>
  <si>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</si>
  <si>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</si>
  <si>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</si>
  <si>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</si>
  <si>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</si>
  <si>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</si>
  <si>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</si>
  <si>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</si>
  <si>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</si>
  <si>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</si>
  <si>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</si>
  <si>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</si>
  <si>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</si>
  <si>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</si>
  <si>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</si>
  <si>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</si>
  <si>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</si>
  <si>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</si>
  <si>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</si>
  <si>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</si>
  <si>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</si>
  <si>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</si>
  <si>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</si>
  <si>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</si>
  <si>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</si>
  <si>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</si>
  <si>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</si>
  <si>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</si>
  <si>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</si>
  <si>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</si>
  <si>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</si>
  <si>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</si>
  <si>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</si>
  <si>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</si>
  <si>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</si>
  <si>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</si>
  <si>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</si>
  <si>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</si>
  <si>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</si>
  <si>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</si>
  <si>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</si>
  <si>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</si>
  <si>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</si>
  <si>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Скидка 10%</t>
  </si>
  <si>
    <t>В предложение «Каникулы в горах» входят бесплатно*:</t>
  </si>
  <si>
    <t>1. Прогулочные билеты «Панорама Красной Поляны»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</si>
  <si>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</si>
  <si>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</si>
  <si>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</si>
  <si>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</si>
  <si>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</si>
  <si>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</si>
  <si>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</si>
  <si>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</si>
  <si>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</si>
  <si>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</si>
  <si>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Пользование сауной и тренажерным залом/ free GYM and sauna</t>
  </si>
  <si>
    <t>Тариф "Каникулы в горах"</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</si>
  <si>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</si>
  <si>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</si>
  <si>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2. Малый маршрут подвесного моста (для всех гостей, проживающих в номере 7+).</t>
  </si>
  <si>
    <t>3. Один маршрут веревочного парка (для всех гостей, проживающих в номере 4+).</t>
  </si>
  <si>
    <t>4. Аренда роликов или аренда городского велосипеда на 1 час (для всех гостей, проживающих в номере 7+).</t>
  </si>
  <si>
    <t xml:space="preserve"> - Подвесной мост работает до 02.11.2025, верёвочный парк — до 31.10.2025. </t>
  </si>
  <si>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</si>
  <si>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На период  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</si>
  <si>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t xml:space="preserve"> -Верёвочный парк работает — до 31.10.2025. </t>
  </si>
  <si>
    <r>
      <t xml:space="preserve">Период продажи / Period of sales: 
</t>
    </r>
    <r>
      <rPr>
        <b/>
        <sz val="9"/>
        <rFont val="Times New Roman"/>
        <family val="1"/>
        <charset val="204"/>
      </rPr>
      <t>05.11.2025 - 18.12.2025</t>
    </r>
  </si>
  <si>
    <r>
      <t>Период проживания / Period of stay:</t>
    </r>
    <r>
      <rPr>
        <b/>
        <sz val="9"/>
        <rFont val="Times New Roman"/>
        <family val="1"/>
        <charset val="204"/>
      </rPr>
      <t xml:space="preserve"> 
09.11.2025 - 18.12.2025</t>
    </r>
  </si>
  <si>
    <r>
      <t xml:space="preserve"> На период</t>
    </r>
    <r>
      <rPr>
        <b/>
        <sz val="9"/>
        <rFont val="Times New Roman"/>
        <family val="1"/>
        <charset val="204"/>
      </rPr>
      <t xml:space="preserve">  09.01.25 - 29.12.25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09.01.25 - 29.12.25  </t>
    </r>
    <r>
      <rPr>
        <sz val="9"/>
        <rFont val="Times New Roman"/>
        <family val="1"/>
        <charset val="204"/>
      </rPr>
      <t xml:space="preserve"> - the reservation can be cancel without penalty up to 24 hours before arrival. Cancellation after the specified time - a penalty - the cost of the first night of stay.   
</t>
    </r>
  </si>
  <si>
    <t>NETTO18+25</t>
  </si>
  <si>
    <t xml:space="preserve">NETTO RATES  FIT20  </t>
  </si>
  <si>
    <t>NETTO RATES  FIT15</t>
  </si>
  <si>
    <t>Специальный тариф "Отель и Сочи Парк (Проживание + билет в Сочи Парк)"/  "Hotel and Sochi-Park" special rates</t>
  </si>
  <si>
    <r>
      <t xml:space="preserve">comission rate </t>
    </r>
    <r>
      <rPr>
        <b/>
        <sz val="9"/>
        <color rgb="FFFF0000"/>
        <rFont val="Times New Roman"/>
        <family val="1"/>
        <charset val="204"/>
      </rPr>
      <t>БЕЗ БИЛЕТОВ</t>
    </r>
  </si>
  <si>
    <t xml:space="preserve">Период проживания  / Period of stay:   
16.02.2026 - 24.04.2026
</t>
  </si>
  <si>
    <r>
      <t xml:space="preserve">NETTO RATES  FIT15 </t>
    </r>
    <r>
      <rPr>
        <b/>
        <sz val="9"/>
        <color rgb="FFFF0000"/>
        <rFont val="Times New Roman"/>
        <family val="1"/>
        <charset val="204"/>
      </rPr>
      <t>БЕЗ БИЛЕТОВ</t>
    </r>
  </si>
  <si>
    <r>
      <t xml:space="preserve">NETTO RATES  FIT18  </t>
    </r>
    <r>
      <rPr>
        <b/>
        <sz val="9"/>
        <color rgb="FFFF0000"/>
        <rFont val="Times New Roman"/>
        <family val="1"/>
        <charset val="204"/>
      </rPr>
      <t>БЕЗ БИЛЕТОВ</t>
    </r>
  </si>
  <si>
    <r>
      <t xml:space="preserve">NETTO RATES  FIT18+25 </t>
    </r>
    <r>
      <rPr>
        <b/>
        <sz val="9"/>
        <color rgb="FFFF0000"/>
        <rFont val="Times New Roman"/>
        <family val="1"/>
        <charset val="204"/>
      </rPr>
      <t>БЕЗ БИЛЕТОВ</t>
    </r>
  </si>
  <si>
    <r>
      <t xml:space="preserve">NETTO RATES  FIT20 </t>
    </r>
    <r>
      <rPr>
        <b/>
        <sz val="9"/>
        <color rgb="FFFF0000"/>
        <rFont val="Times New Roman"/>
        <family val="1"/>
        <charset val="204"/>
      </rPr>
      <t>БЕЗ БИЛЕТОВ</t>
    </r>
  </si>
  <si>
    <r>
      <t xml:space="preserve"> Минимальный срок проживания:</t>
    </r>
    <r>
      <rPr>
        <b/>
        <sz val="9"/>
        <color rgb="FFFF0000"/>
        <rFont val="Times New Roman"/>
        <family val="1"/>
        <charset val="204"/>
      </rPr>
      <t xml:space="preserve"> 2 дня / min stay - 2 days.</t>
    </r>
  </si>
  <si>
    <r>
      <t>Период бронирования:</t>
    </r>
    <r>
      <rPr>
        <b/>
        <sz val="9"/>
        <rFont val="Times New Roman"/>
        <family val="1"/>
        <charset val="204"/>
      </rPr>
      <t xml:space="preserve"> 20.02.2026 - 30.05.2026 </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</si>
  <si>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</si>
  <si>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2500 рублей - взрослый/ 2500 rub - adult</t>
  </si>
  <si>
    <t xml:space="preserve">2. Husky Center
</t>
  </si>
  <si>
    <t>for all guests</t>
  </si>
  <si>
    <t>3.Capybaras and Friends</t>
  </si>
  <si>
    <t>4.  One rope park route</t>
  </si>
  <si>
    <t>for all guests staying in the room) from May 1st</t>
  </si>
  <si>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</si>
  <si>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</si>
  <si>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</si>
  <si>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</si>
  <si>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</si>
  <si>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5. Скидка 20% на занятие с инструктором в школе катания "Три вершины".</t>
  </si>
  <si>
    <t>6. Скидка 30% на прокат горнолыжного оборудования</t>
  </si>
  <si>
    <t>Действует в пунктах проката на уровнях 540 и 960</t>
  </si>
  <si>
    <t xml:space="preserve">7.Спецтариф: Ферма северных оленей + Дача Альпача
Прогулка по парку «Лес чудес», знакомство с оленями и альпаками. </t>
  </si>
  <si>
    <t>Входной билет — 800 ₽. Дети до 4 лет — бесплатно</t>
  </si>
  <si>
    <t>8. Аренда роликов или скейтборда в школе катания «Три вершины»</t>
  </si>
  <si>
    <t>1 час проката для всех проживающих в номере в подарок (С даты открытия школы, ориентировочно с середины апреля)</t>
  </si>
  <si>
    <t xml:space="preserve">9. Стикер-пак в подарок </t>
  </si>
  <si>
    <r>
      <rPr>
        <b/>
        <sz val="9"/>
        <rFont val="Times New Roman"/>
        <family val="1"/>
        <charset val="204"/>
      </rPr>
      <t>Дополнительно ЕДИНОРАЗОВО в стоимость заявки добавляются прогулочные ски-пассы  для каждого взрослого, стоимость - 2500 руб</t>
    </r>
    <r>
      <rPr>
        <sz val="9"/>
        <rFont val="Times New Roman"/>
        <family val="1"/>
        <charset val="204"/>
      </rPr>
      <t>.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- 2500 rub (per adult).  The cost of the ski-passes for each guest (at extra bed) is also added - 2500 rub (per adult). Please, add the cost of ski-passes for all adult to the application immediately. Ski passes for children are provided free of charge.</t>
    </r>
  </si>
  <si>
    <r>
      <t>Период продажи:</t>
    </r>
    <r>
      <rPr>
        <b/>
        <sz val="9"/>
        <rFont val="Times New Roman"/>
        <family val="1"/>
        <charset val="204"/>
      </rPr>
      <t xml:space="preserve"> 03.03.2026 - 30.09.2026</t>
    </r>
    <r>
      <rPr>
        <sz val="9"/>
        <rFont val="Times New Roman"/>
        <family val="1"/>
        <charset val="204"/>
      </rPr>
      <t xml:space="preserve">
Period of sales: </t>
    </r>
    <r>
      <rPr>
        <b/>
        <sz val="9"/>
        <rFont val="Times New Roman"/>
        <family val="1"/>
        <charset val="204"/>
      </rPr>
      <t>03.03.2026 - 30.09.2026</t>
    </r>
  </si>
  <si>
    <r>
      <t>Период проживания:</t>
    </r>
    <r>
      <rPr>
        <b/>
        <sz val="9"/>
        <rFont val="Times New Roman"/>
        <family val="1"/>
        <charset val="204"/>
      </rPr>
      <t xml:space="preserve">  
08.03.2026 - 30.09.2026 вкл
</t>
    </r>
    <r>
      <rPr>
        <sz val="9"/>
        <rFont val="Times New Roman"/>
        <family val="1"/>
        <charset val="204"/>
      </rPr>
      <t xml:space="preserve">Period of stay: </t>
    </r>
    <r>
      <rPr>
        <b/>
        <sz val="9"/>
        <rFont val="Times New Roman"/>
        <family val="1"/>
        <charset val="204"/>
      </rPr>
      <t xml:space="preserve"> 
08.03.2026 - 30.09.2026  inc</t>
    </r>
  </si>
  <si>
    <r>
      <t xml:space="preserve">Мин срок бронирования до заезда: 15 </t>
    </r>
    <r>
      <rPr>
        <sz val="9"/>
        <color indexed="8"/>
        <rFont val="Times New Roman"/>
        <family val="1"/>
        <charset val="204"/>
      </rPr>
      <t>дней/ Min. Booking period before arrival: 15 days.</t>
    </r>
  </si>
  <si>
    <t>Семейный люкс/ Family Suite</t>
  </si>
  <si>
    <r>
      <t>Период продажи:</t>
    </r>
    <r>
      <rPr>
        <b/>
        <sz val="9"/>
        <rFont val="Times New Roman"/>
        <family val="1"/>
        <charset val="204"/>
      </rPr>
      <t xml:space="preserve"> 09.01.25 - 28.12.26</t>
    </r>
    <r>
      <rPr>
        <sz val="9"/>
        <rFont val="Times New Roman"/>
        <family val="1"/>
        <charset val="204"/>
      </rPr>
      <t xml:space="preserve">
Period of sales: </t>
    </r>
    <r>
      <rPr>
        <b/>
        <sz val="9"/>
        <rFont val="Times New Roman"/>
        <family val="1"/>
        <charset val="204"/>
      </rPr>
      <t xml:space="preserve"> 09.01.25 - 28.12.26</t>
    </r>
  </si>
  <si>
    <r>
      <t xml:space="preserve">Период проживания: </t>
    </r>
    <r>
      <rPr>
        <b/>
        <sz val="9"/>
        <rFont val="Times New Roman"/>
        <family val="1"/>
        <charset val="204"/>
      </rPr>
      <t xml:space="preserve">   09.01.25 - 28.12.26
</t>
    </r>
    <r>
      <rPr>
        <sz val="9"/>
        <rFont val="Times New Roman"/>
        <family val="1"/>
        <charset val="204"/>
      </rPr>
      <t xml:space="preserve">Period of stay: </t>
    </r>
    <r>
      <rPr>
        <b/>
        <sz val="9"/>
        <rFont val="Times New Roman"/>
        <family val="1"/>
        <charset val="204"/>
      </rPr>
      <t xml:space="preserve">   09.01.25 - 28.12.26</t>
    </r>
  </si>
  <si>
    <r>
      <t>Период продажи:</t>
    </r>
    <r>
      <rPr>
        <b/>
        <sz val="9"/>
        <rFont val="Times New Roman"/>
        <family val="1"/>
        <charset val="204"/>
      </rPr>
      <t xml:space="preserve"> 16.03.26 - 28.12.2026</t>
    </r>
    <r>
      <rPr>
        <sz val="9"/>
        <rFont val="Times New Roman"/>
        <family val="1"/>
        <charset val="204"/>
      </rPr>
      <t xml:space="preserve">
Period of sales: </t>
    </r>
    <r>
      <rPr>
        <b/>
        <sz val="9"/>
        <rFont val="Times New Roman"/>
        <family val="1"/>
        <charset val="204"/>
      </rPr>
      <t xml:space="preserve"> 16.03.26 - 28.12.2026</t>
    </r>
  </si>
  <si>
    <r>
      <t xml:space="preserve">Период проживания: </t>
    </r>
    <r>
      <rPr>
        <b/>
        <sz val="9"/>
        <rFont val="Times New Roman"/>
        <family val="1"/>
        <charset val="204"/>
      </rPr>
      <t xml:space="preserve">  18.03.26-28.12.2026
</t>
    </r>
    <r>
      <rPr>
        <sz val="9"/>
        <rFont val="Times New Roman"/>
        <family val="1"/>
        <charset val="204"/>
      </rPr>
      <t xml:space="preserve">Period of stay: </t>
    </r>
    <r>
      <rPr>
        <b/>
        <sz val="9"/>
        <rFont val="Times New Roman"/>
        <family val="1"/>
        <charset val="204"/>
      </rPr>
      <t xml:space="preserve">  18.03.26-28.12.2026</t>
    </r>
  </si>
  <si>
    <t xml:space="preserve">Период бронирования / Period of sales:
05.11.2025 - 09.05.2026
</t>
  </si>
  <si>
    <t xml:space="preserve">Период проживания  / Period of stay:   
12.12.2025 - 29.12.2025
09.01.2026 - 10.05.2026
</t>
  </si>
  <si>
    <r>
      <rPr>
        <b/>
        <sz val="9"/>
        <color theme="1"/>
        <rFont val="Times New Roman"/>
        <family val="1"/>
        <charset val="204"/>
      </rPr>
      <t>12.12.2024 - 31.03.2026</t>
    </r>
    <r>
      <rPr>
        <sz val="9"/>
        <color theme="1"/>
        <rFont val="Times New Roman"/>
        <family val="1"/>
        <charset val="204"/>
      </rPr>
      <t xml:space="preserve"> - 3 500 руб / сут  </t>
    </r>
    <r>
      <rPr>
        <b/>
        <sz val="9"/>
        <color theme="1"/>
        <rFont val="Times New Roman"/>
        <family val="1"/>
        <charset val="204"/>
      </rPr>
      <t>01.04.2026-09.05.2026</t>
    </r>
    <r>
      <rPr>
        <sz val="9"/>
        <color theme="1"/>
        <rFont val="Times New Roman"/>
        <family val="1"/>
        <charset val="204"/>
      </rPr>
      <t xml:space="preserve"> - 2 000 руб. 
</t>
    </r>
    <r>
      <rPr>
        <b/>
        <sz val="9"/>
        <color theme="1"/>
        <rFont val="Times New Roman"/>
        <family val="1"/>
        <charset val="204"/>
      </rPr>
      <t/>
    </r>
  </si>
  <si>
    <r>
      <t xml:space="preserve">Дополнительно в стоимость заявки добавляется стоимость ски-пасса для каждого взрослого ЕЖЕДНЕВНО  (3500 руб/сут до 31.03.26, 2000 01.04.2026-09.05.2026 ) .
При размещении дополнительных гостей, также ЕЖЕДНЕВНО добавляется стоимость ски-пасса на каждого взрослого гостя  (3500 руб/сут до 31.03.26 ,  </t>
    </r>
    <r>
      <rPr>
        <b/>
        <sz val="9"/>
        <rFont val="Calibri"/>
        <family val="2"/>
        <charset val="204"/>
        <scheme val="minor"/>
      </rPr>
      <t>01.04.2026-09.05.2026 - 2 000 руб. /сутки</t>
    </r>
    <r>
      <rPr>
        <sz val="9"/>
        <rFont val="Calibri"/>
        <family val="2"/>
        <charset val="204"/>
        <scheme val="minor"/>
      </rPr>
      <t xml:space="preserve">)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untill 31.03.26  and </t>
    </r>
    <r>
      <rPr>
        <b/>
        <sz val="9"/>
        <rFont val="Calibri"/>
        <family val="2"/>
        <charset val="204"/>
        <scheme val="minor"/>
      </rPr>
      <t>01.04.2026-09.05.2026 - 2 000. rubles/day untill</t>
    </r>
    <r>
      <rPr>
        <sz val="9"/>
        <rFont val="Calibri"/>
        <family val="2"/>
        <charset val="204"/>
        <scheme val="minor"/>
      </rPr>
      <t>).
When placing additional guests, the cost of a ski pass for each adult guest is also added DAILY (3500 rubles/day untill 12.04.26).
Please add the cost of ski passes for all adults to the application immediately.
Guests purchase ski passes for children on site upon check-in.</t>
    </r>
  </si>
  <si>
    <t>Комнаты для хранения горнолыжного оборудования/ski room</t>
  </si>
  <si>
    <t>Набор для приготовления чая и кофе/tea and coffee set</t>
  </si>
  <si>
    <t xml:space="preserve">‒ скидка 10% на проживание в отелях или апартаментах
‒ ски-пасс со скидкой 50% на весь период проживания*
‒ скидка 30% на меню и напитки ресторана «Вершина» (2200 м)
‒ скидка 15% на спа-процедуры во всех спа курорта
‒ скидка 25% на разовый визит в Спа Новотель с открытым бассейном
‒ посещения большого банного комплекса от 4000р.
‒ аренда малого банного комплекса с 9:00 до 11:00 — до 5 авторских процедур в подарок («Ритуал Воздуха» или «Сила Стихий»)
*Количество ски-пассов равно количеству ночей проживания
Выдача электронного купона производится при заселении на стойке регистрации. Получить ски-пассы можно в автоматах (пикап-поинтах) у канатных дорог.
Возврат средств за неиспользованные ски-пассы не производится.
Тариф включает ски-пассы только для взрослых гостей. 
Детские ски-пассы для детей до 6 лет приобретаются в кассе курорта или на стойке «Чем заняться» за 1 рубль.
Детский тариф — для детей от 7 до 14 лет не включен в пакет и приобретается отдельно.
</t>
  </si>
  <si>
    <r>
      <t xml:space="preserve">Дополнительно ЕДИНОРАЗОВО в стоимость заявки добавляются прогулочные ски-пассы  для каждого взрослого (старше 13 лет), стоимость - 2650 руб.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</si>
  <si>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14.04.2026 - 29.09.2026</t>
    </r>
    <r>
      <rPr>
        <sz val="9"/>
        <rFont val="Times New Roman"/>
        <family val="1"/>
        <charset val="204"/>
      </rPr>
      <t xml:space="preserve">/ Period of sales: </t>
    </r>
    <r>
      <rPr>
        <b/>
        <sz val="9"/>
        <rFont val="Times New Roman"/>
        <family val="1"/>
        <charset val="204"/>
      </rPr>
      <t>14.04.2026 - 29.09.2026</t>
    </r>
  </si>
  <si>
    <r>
      <t xml:space="preserve">Период проживания: </t>
    </r>
    <r>
      <rPr>
        <b/>
        <sz val="9"/>
        <rFont val="Times New Roman"/>
        <family val="1"/>
        <charset val="204"/>
      </rPr>
      <t>01.06.2026 - 30.09.2026​</t>
    </r>
    <r>
      <rPr>
        <sz val="9"/>
        <rFont val="Times New Roman"/>
        <family val="1"/>
        <charset val="204"/>
      </rPr>
      <t xml:space="preserve">/ Period of stay: </t>
    </r>
    <r>
      <rPr>
        <b/>
        <sz val="9"/>
        <rFont val="Times New Roman"/>
        <family val="1"/>
        <charset val="204"/>
      </rPr>
      <t>01.06.2026 - 30.09.2026</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</si>
  <si>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t>
    </r>
  </si>
  <si>
    <t>2650 рублей - взрослый/ 2650 rub - adult</t>
  </si>
  <si>
    <t>2. Трансфер на побережье Чёрного моря - пляж Сочи Парк Отеля (действует для всех гостей, проживающих в номере), по предварительной записи</t>
  </si>
  <si>
    <t>Завтрак в ресторане Green &amp; Grill – по системе «Шведский стол»; Breakfast in the restaurant Green &amp; Grill  ("Buffet")</t>
  </si>
  <si>
    <t>3. Хаски центр (для всех гостей, проживающих в номере).</t>
  </si>
  <si>
    <t xml:space="preserve">4.Верёвочный парк - Один маршрут веревочного парка (для всех гостей, проживающих в номере) </t>
  </si>
  <si>
    <t>5.Капибары и друзья (для всех гостей, проживающих в номере)</t>
  </si>
  <si>
    <r>
      <t xml:space="preserve">6.Скидка 30% на аренду роликов или скейтборда на 1 час для всех гостей, проживающих в номере, при единовременном использовании. </t>
    </r>
    <r>
      <rPr>
        <sz val="9"/>
        <color theme="1"/>
        <rFont val="Times New Roman"/>
        <family val="1"/>
        <charset val="204"/>
      </rPr>
      <t xml:space="preserve">Количество оборудования ограничено
Действует в пункте проката на уровне 540 </t>
    </r>
    <r>
      <rPr>
        <b/>
        <sz val="9"/>
        <color theme="1"/>
        <rFont val="Times New Roman"/>
        <family val="1"/>
        <charset val="204"/>
      </rPr>
      <t xml:space="preserve">
</t>
    </r>
  </si>
  <si>
    <t xml:space="preserve">*Пляж функционирует с 01.06.2026-30.09.2026,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</si>
  <si>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*The beach is open from 06/01/2026-09/30/2026, the schedule may be subject to change depending on weather conditions. A shuttle service is provided daily for all guests staying in a room.Check the transfer schedule at the reception of your hotel. Pre-registration for transfer is required.</t>
  </si>
  <si>
    <t>4.Rope park - One rope park route (for all guests staying in the room)</t>
  </si>
  <si>
    <t>3. Husky center (for all guests staying in the room).</t>
  </si>
  <si>
    <t>5.Capybaras and friends (for all guests staying in the room)</t>
  </si>
  <si>
    <t>6. 30% off rollerblade or skateboard rentals for 1 hour for all guests staying in the same room, when used simultaneously. Equipment is limited.
Valid at the rental counter on level 540.</t>
  </si>
  <si>
    <r>
      <t xml:space="preserve">Дополнительно ЕДИНОРАЗОВО в стоимость заявки добавляются прогулочные ски-пассы  для каждого взрослого (старше 13 лет), стоимость - 2650 руб. и 1000 рублей - ребенок (всех возрастов)/ 1000 rub child (all ages)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1000 руб. за каждого ребенка</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1000 rub per child.</t>
    </r>
  </si>
  <si>
    <t>1000 рублей - ребенок (всех возрастов)/ 1000 rub child (all ages)</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</si>
  <si>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</si>
  <si>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</si>
  <si>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</si>
  <si>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</si>
  <si>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r>
      <t>Период бронирования:</t>
    </r>
    <r>
      <rPr>
        <b/>
        <sz val="9"/>
        <rFont val="Times New Roman"/>
        <family val="1"/>
        <charset val="204"/>
      </rPr>
      <t xml:space="preserve"> 23.04.2026 - 30.04.2026 </t>
    </r>
    <r>
      <rPr>
        <sz val="9"/>
        <rFont val="Times New Roman"/>
        <family val="1"/>
        <charset val="204"/>
      </rPr>
      <t>/ 
Period of sales:</t>
    </r>
    <r>
      <rPr>
        <b/>
        <sz val="9"/>
        <rFont val="Times New Roman"/>
        <family val="1"/>
        <charset val="204"/>
      </rPr>
      <t xml:space="preserve">  23.04.2026 - 30.04.2026</t>
    </r>
  </si>
  <si>
    <r>
      <t>Период проживания:</t>
    </r>
    <r>
      <rPr>
        <b/>
        <sz val="9"/>
        <rFont val="Times New Roman"/>
        <family val="1"/>
        <charset val="204"/>
      </rPr>
      <t xml:space="preserve"> 30.04.2026 - 11.05.2026 </t>
    </r>
    <r>
      <rPr>
        <sz val="9"/>
        <rFont val="Times New Roman"/>
        <family val="1"/>
        <charset val="204"/>
      </rPr>
      <t xml:space="preserve">/
 Period of stay: </t>
    </r>
    <r>
      <rPr>
        <b/>
        <sz val="9"/>
        <rFont val="Times New Roman"/>
        <family val="1"/>
        <charset val="204"/>
      </rPr>
      <t>30.04.2026 - 11.05.2026</t>
    </r>
  </si>
  <si>
    <r>
      <t xml:space="preserve">Предложение </t>
    </r>
    <r>
      <rPr>
        <b/>
        <sz val="10"/>
        <rFont val="Times New Roman"/>
        <family val="1"/>
        <charset val="204"/>
      </rPr>
      <t>«Точка притяжения.Май» включает :</t>
    </r>
  </si>
  <si>
    <t>1.скидку 20% на проживание с завтраком</t>
  </si>
  <si>
    <t>Специальный тариф "Точка притяжения.Май"/ "
Point of attraction. May" special rates</t>
  </si>
  <si>
    <t>20% discount on accommodation with breakfast</t>
  </si>
  <si>
    <t xml:space="preserve">4. прогулочный билет на канатную дорогу по специальной цене для взрослых от 15 лет 2000р (приобретается дополнительно)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</si>
  <si>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</si>
  <si>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A special price walking ski pass for adults aged 15 and over costs 2,000 rubles (purchased separately).</t>
  </si>
  <si>
    <t>3.Скидку на спа процедуры 15%**</t>
  </si>
  <si>
    <t>*скидка действует на посещение спа отелей: Марриотт 5*, Риксос 5* , Долина 4*, Новотель 5* , Мовенпик 5*</t>
  </si>
  <si>
    <t>2. скидку 15% на разовое посещение Спа центра Курорта*</t>
  </si>
  <si>
    <t>15% discount on a one-time visit to the Spa Center</t>
  </si>
  <si>
    <t xml:space="preserve"> 15% discount on spa treatments**</t>
  </si>
  <si>
    <t>**Скидка действует в течение всего периода проживания в отеле на спа отелей: Марриотт, Риксос, Долина 960, Новотель Резорт и Спа, Мовенпик</t>
  </si>
  <si>
    <t>3. Скидку 15% на питание в ресторанах***</t>
  </si>
  <si>
    <t>15% discount on meals in restaurants***</t>
  </si>
  <si>
    <t>***Скидка действует на весь период проживания, во всех ресторанах отелей Курорта Красная Поляна.</t>
  </si>
  <si>
    <t>*the discount is valid for visiting the spa hotels: Marriott 5*, Rixos 5*, Dolina 4*, Novotel 5*, Movenpick 5*</t>
  </si>
  <si>
    <t>**The discount is valid for the entire period of stay at the hotel spa hotels: Marriott, Rixos, Valley 960, Novotel Resort and Spa, Movenpick</t>
  </si>
  <si>
    <t xml:space="preserve">
***The discount is valid for the entire stay, in all restaurants of the Krasnaya Polyana Resort hotels.</t>
  </si>
  <si>
    <r>
      <rPr>
        <b/>
        <sz val="9"/>
        <rFont val="Calibri"/>
        <family val="2"/>
        <charset val="204"/>
        <scheme val="minor"/>
      </rPr>
      <t>Дополнительно в стоимость заявки добавляется стоимость билета в Сочи-парк для каждого взрослого и ребенка старше 7 лет ЕДИНОРАЗОВО  (1775 руб/сут до 30.09.26 ) .</t>
    </r>
    <r>
      <rPr>
        <sz val="9"/>
        <rFont val="Calibri"/>
        <family val="2"/>
        <charset val="204"/>
        <scheme val="minor"/>
      </rPr>
      <t xml:space="preserve">
- Билет в парк предоставляется </t>
    </r>
    <r>
      <rPr>
        <u/>
        <sz val="9"/>
        <rFont val="Calibri"/>
        <family val="2"/>
        <charset val="204"/>
        <scheme val="minor"/>
      </rPr>
      <t>один раз</t>
    </r>
    <r>
      <rPr>
        <sz val="9"/>
        <rFont val="Calibri"/>
        <family val="2"/>
        <charset val="204"/>
        <scheme val="minor"/>
      </rPr>
      <t xml:space="preserve">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r>
  </si>
  <si>
    <t xml:space="preserve">Период бронирования / Period of sales:
16.02.2026 - 30.09.2026
</t>
  </si>
  <si>
    <t xml:space="preserve">Период проживания  / Period of stay:   
16.02.2026 - 30.09.2026
</t>
  </si>
  <si>
    <r>
      <rPr>
        <b/>
        <sz val="9"/>
        <rFont val="Calibri"/>
        <family val="2"/>
        <charset val="204"/>
        <scheme val="minor"/>
      </rPr>
      <t>Дополнительно в стоимость заявки добавляется стоимость билета в Сочи-парк для каждого взрослого и ребенка старше 7 лет ЕДИНОРАЗОВО  (1775 руб/сут до 30.07.26 ) .</t>
    </r>
    <r>
      <rPr>
        <sz val="9"/>
        <rFont val="Calibri"/>
        <family val="2"/>
        <charset val="204"/>
        <scheme val="minor"/>
      </rPr>
      <t xml:space="preserve">
- Билет в парк предоставляется </t>
    </r>
    <r>
      <rPr>
        <u/>
        <sz val="9"/>
        <rFont val="Calibri"/>
        <family val="2"/>
        <charset val="204"/>
        <scheme val="minor"/>
      </rPr>
      <t>один раз</t>
    </r>
    <r>
      <rPr>
        <sz val="9"/>
        <rFont val="Calibri"/>
        <family val="2"/>
        <charset val="204"/>
        <scheme val="minor"/>
      </rPr>
      <t xml:space="preserve">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r>
  </si>
  <si>
    <t xml:space="preserve">Период бронирования / Period of sales:
16.02.2026 - 30.07.2026
</t>
  </si>
  <si>
    <t xml:space="preserve">Период проживания  / Period of stay:   
16.02.2026 - 30.07.2026
</t>
  </si>
  <si>
    <r>
      <t>Период продажи:</t>
    </r>
    <r>
      <rPr>
        <b/>
        <sz val="9"/>
        <rFont val="Times New Roman"/>
        <family val="1"/>
        <charset val="204"/>
      </rPr>
      <t xml:space="preserve"> 20.05.2026-29.06.2026</t>
    </r>
    <r>
      <rPr>
        <sz val="9"/>
        <rFont val="Times New Roman"/>
        <family val="1"/>
        <charset val="204"/>
      </rPr>
      <t xml:space="preserve">
Period of sales: </t>
    </r>
    <r>
      <rPr>
        <b/>
        <sz val="9"/>
        <rFont val="Times New Roman"/>
        <family val="1"/>
        <charset val="204"/>
      </rPr>
      <t>20.05.2026-29.06.2026</t>
    </r>
  </si>
  <si>
    <r>
      <t xml:space="preserve">Период проживания: </t>
    </r>
    <r>
      <rPr>
        <b/>
        <sz val="9"/>
        <rFont val="Times New Roman"/>
        <family val="1"/>
        <charset val="204"/>
      </rPr>
      <t xml:space="preserve">01.06.2026-30.06.2026
</t>
    </r>
    <r>
      <rPr>
        <sz val="9"/>
        <rFont val="Times New Roman"/>
        <family val="1"/>
        <charset val="204"/>
      </rPr>
      <t xml:space="preserve">Period of sales: </t>
    </r>
    <r>
      <rPr>
        <b/>
        <sz val="9"/>
        <rFont val="Times New Roman"/>
        <family val="1"/>
        <charset val="204"/>
      </rPr>
      <t>01.06.2026-30.06.2026</t>
    </r>
  </si>
  <si>
    <t>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</si>
  <si>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Специальный тариф "Дети бесплатно"/ "children free" special rates</t>
  </si>
  <si>
    <t xml:space="preserve">
В случае отмены или изменения бронирования менее чем за 24 часа до заезда удерживается стоимость первых суток.
</t>
  </si>
  <si>
    <t xml:space="preserve">
 В случае отмены или изменения бронирования менее чем за 24 часа до заезда удерживается стоимость первых суток.
</t>
  </si>
  <si>
    <t xml:space="preserve">
 В случае отмены или изменения бронирования менее чем за 24 часа до заезда удерживается стоимость первых суток.</t>
  </si>
  <si>
    <t>В случае отмены или изменения бронирования менее чем за 24 часа до заезда удерживается стоимость первых суток.</t>
  </si>
  <si>
    <t xml:space="preserve">
 В случае отмены или изменения бронирования менее чем за 24 часа до заезда удерживается стоимость первых суток.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</si>
</sst>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1"/>
      <color rgb="FF484151"/>
      <name val="Arial"/>
      <family val="2"/>
      <charset val="204"/>
    </font>
    <font>
      <b/>
      <sz val="11"/>
      <name val="Calibri"/>
      <family val="2"/>
      <charset val="204"/>
    </font>
    <font>
      <b/>
      <sz val="9"/>
      <name val="Calibri"/>
      <family val="2"/>
      <charset val="204"/>
      <scheme val="minor"/>
    </font>
    <font>
      <u/>
      <sz val="9"/>
      <name val="Calibri"/>
      <family val="2"/>
      <charset val="204"/>
      <scheme val="minor"/>
    </font>
    <font>
      <sz val="9"/>
      <color theme="1"/>
      <name val="Arial"/>
      <family val="2"/>
      <charset val="204"/>
    </font>
    <font>
      <sz val="9"/>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5">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353">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0" fontId="7" fillId="0" borderId="5"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62" fillId="0" borderId="0" xfId="0" applyFont="1"/>
    <xf numFmtId="0" fontId="32" fillId="0" borderId="3" xfId="1" applyFont="1" applyFill="1" applyBorder="1" applyAlignment="1">
      <alignment horizontal="left" vertical="top" wrapText="1"/>
    </xf>
    <xf numFmtId="0" fontId="7" fillId="2" borderId="5" xfId="0" applyFont="1" applyFill="1" applyBorder="1"/>
    <xf numFmtId="0" fontId="5" fillId="2" borderId="0" xfId="0" applyFont="1" applyFill="1"/>
    <xf numFmtId="0" fontId="7" fillId="2" borderId="0" xfId="0" applyFont="1" applyFill="1" applyAlignment="1">
      <alignment vertical="top"/>
    </xf>
    <xf numFmtId="0" fontId="6" fillId="2" borderId="0" xfId="0" applyFont="1" applyFill="1" applyAlignment="1">
      <alignment wrapText="1"/>
    </xf>
    <xf numFmtId="0" fontId="38" fillId="2" borderId="2" xfId="0" applyFont="1" applyFill="1" applyBorder="1"/>
    <xf numFmtId="0" fontId="7" fillId="2" borderId="5" xfId="0" applyFont="1" applyFill="1" applyBorder="1" applyAlignment="1">
      <alignment horizontal="center" vertical="center" wrapText="1"/>
    </xf>
    <xf numFmtId="0" fontId="7" fillId="2" borderId="28" xfId="0" applyFont="1" applyFill="1" applyBorder="1"/>
    <xf numFmtId="0" fontId="7" fillId="2" borderId="5" xfId="0" applyFont="1" applyFill="1" applyBorder="1" applyAlignment="1">
      <alignment horizontal="right"/>
    </xf>
    <xf numFmtId="0" fontId="7" fillId="2" borderId="35" xfId="0" applyFont="1" applyFill="1" applyBorder="1"/>
    <xf numFmtId="0" fontId="6" fillId="2" borderId="3" xfId="1" applyFont="1" applyFill="1" applyBorder="1" applyAlignment="1">
      <alignment horizontal="left" vertical="center" wrapText="1"/>
    </xf>
    <xf numFmtId="0" fontId="7" fillId="2" borderId="3" xfId="0" applyFont="1" applyFill="1" applyBorder="1" applyAlignment="1">
      <alignment vertical="top" wrapText="1"/>
    </xf>
    <xf numFmtId="0" fontId="32" fillId="2" borderId="3" xfId="1" applyFont="1" applyFill="1" applyBorder="1" applyAlignment="1">
      <alignment horizontal="left" vertical="center" wrapText="1"/>
    </xf>
    <xf numFmtId="0" fontId="22" fillId="2" borderId="13" xfId="0" applyFont="1" applyFill="1" applyBorder="1" applyAlignment="1">
      <alignment horizontal="left" vertical="center"/>
    </xf>
    <xf numFmtId="0" fontId="7" fillId="4" borderId="3" xfId="0" applyFont="1" applyFill="1" applyBorder="1" applyAlignment="1">
      <alignment horizontal="left" vertical="top" wrapText="1"/>
    </xf>
    <xf numFmtId="0" fontId="7" fillId="0" borderId="0" xfId="0" applyFont="1" applyFill="1" applyBorder="1" applyAlignment="1">
      <alignment horizontal="center" wrapText="1"/>
    </xf>
    <xf numFmtId="0" fontId="30" fillId="0" borderId="0" xfId="0" applyFont="1" applyFill="1" applyAlignment="1">
      <alignment wrapText="1"/>
    </xf>
    <xf numFmtId="0" fontId="63" fillId="0" borderId="0" xfId="0" applyFont="1" applyAlignment="1">
      <alignment vertical="center" wrapText="1"/>
    </xf>
    <xf numFmtId="0" fontId="18" fillId="0" borderId="0" xfId="0" applyFont="1" applyAlignment="1">
      <alignment vertical="center" wrapText="1"/>
    </xf>
    <xf numFmtId="0" fontId="53" fillId="4" borderId="0" xfId="0" applyFont="1" applyFill="1" applyAlignment="1">
      <alignment horizontal="center" wrapText="1"/>
    </xf>
    <xf numFmtId="0" fontId="7" fillId="2" borderId="7" xfId="0" applyFont="1" applyFill="1" applyBorder="1"/>
    <xf numFmtId="0" fontId="7" fillId="2" borderId="8" xfId="0" applyFont="1" applyFill="1" applyBorder="1"/>
    <xf numFmtId="0" fontId="53" fillId="2" borderId="0" xfId="0" applyFont="1" applyFill="1" applyAlignment="1">
      <alignment horizontal="center" wrapText="1"/>
    </xf>
    <xf numFmtId="0" fontId="6" fillId="2" borderId="1" xfId="0" applyFont="1" applyFill="1" applyBorder="1" applyAlignment="1"/>
    <xf numFmtId="0" fontId="6" fillId="2" borderId="3" xfId="0" applyFont="1" applyFill="1" applyBorder="1" applyAlignment="1">
      <alignment horizontal="center" vertical="center" wrapText="1"/>
    </xf>
    <xf numFmtId="0" fontId="30" fillId="2" borderId="3" xfId="0" applyFont="1" applyFill="1" applyBorder="1" applyAlignment="1">
      <alignment wrapText="1"/>
    </xf>
    <xf numFmtId="0" fontId="6" fillId="2" borderId="3" xfId="1" applyFont="1" applyFill="1" applyBorder="1" applyAlignment="1">
      <alignment horizontal="left" vertical="center"/>
    </xf>
    <xf numFmtId="0" fontId="7" fillId="2" borderId="3" xfId="0" applyFont="1" applyFill="1" applyBorder="1" applyAlignment="1">
      <alignment vertical="center" wrapText="1"/>
    </xf>
    <xf numFmtId="0" fontId="0" fillId="2" borderId="0" xfId="0" applyFill="1" applyAlignment="1">
      <alignment wrapText="1"/>
    </xf>
    <xf numFmtId="0" fontId="32" fillId="2" borderId="0" xfId="1" applyFont="1" applyFill="1" applyBorder="1" applyAlignment="1">
      <alignment horizontal="left" vertical="center" wrapText="1"/>
    </xf>
    <xf numFmtId="0" fontId="38" fillId="2" borderId="3" xfId="0" applyFont="1" applyFill="1" applyBorder="1" applyAlignment="1">
      <alignment horizontal="left" wrapText="1"/>
    </xf>
    <xf numFmtId="0" fontId="38" fillId="2" borderId="3" xfId="0" applyFont="1" applyFill="1" applyBorder="1" applyAlignment="1">
      <alignment horizontal="left" vertical="center"/>
    </xf>
    <xf numFmtId="0" fontId="32" fillId="2" borderId="3" xfId="0" applyFont="1" applyFill="1" applyBorder="1" applyAlignment="1">
      <alignment vertical="center" wrapText="1"/>
    </xf>
    <xf numFmtId="0" fontId="0" fillId="2" borderId="0" xfId="0" applyFill="1" applyBorder="1"/>
    <xf numFmtId="0" fontId="30" fillId="2" borderId="3" xfId="0" applyFont="1" applyFill="1" applyBorder="1"/>
    <xf numFmtId="0" fontId="30" fillId="2" borderId="0" xfId="0" applyFont="1" applyFill="1" applyBorder="1"/>
    <xf numFmtId="0" fontId="7" fillId="2" borderId="3" xfId="1"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2" borderId="0" xfId="0" applyFont="1" applyFill="1" applyBorder="1" applyAlignment="1">
      <alignment horizontal="center" wrapText="1"/>
    </xf>
    <xf numFmtId="0" fontId="30" fillId="2" borderId="0" xfId="0" applyFont="1" applyFill="1" applyAlignment="1">
      <alignment wrapText="1"/>
    </xf>
    <xf numFmtId="0" fontId="63" fillId="2" borderId="0" xfId="0" applyFont="1" applyFill="1" applyAlignment="1">
      <alignment vertical="center" wrapText="1"/>
    </xf>
    <xf numFmtId="0" fontId="18" fillId="2" borderId="0" xfId="0" applyFont="1" applyFill="1" applyAlignment="1">
      <alignment vertical="center" wrapText="1"/>
    </xf>
    <xf numFmtId="0" fontId="53" fillId="2" borderId="26" xfId="0" applyFont="1" applyFill="1" applyBorder="1" applyAlignment="1">
      <alignment horizontal="center" wrapText="1"/>
    </xf>
    <xf numFmtId="0" fontId="7" fillId="2" borderId="27" xfId="0" applyFont="1" applyFill="1" applyBorder="1" applyAlignment="1">
      <alignment horizontal="center" vertical="center" wrapText="1"/>
    </xf>
    <xf numFmtId="0" fontId="7" fillId="2" borderId="37" xfId="0" applyFont="1" applyFill="1" applyBorder="1"/>
    <xf numFmtId="0" fontId="7" fillId="2" borderId="12" xfId="0" applyFont="1" applyFill="1" applyBorder="1"/>
    <xf numFmtId="0" fontId="53" fillId="2" borderId="0" xfId="0" applyFont="1" applyFill="1" applyAlignment="1">
      <alignment horizontal="center" wrapText="1"/>
    </xf>
    <xf numFmtId="0" fontId="6" fillId="10" borderId="3" xfId="1" applyFont="1" applyFill="1" applyBorder="1" applyAlignment="1">
      <alignment horizontal="left" vertical="center" wrapText="1"/>
    </xf>
    <xf numFmtId="0" fontId="7" fillId="2" borderId="39" xfId="0" applyFont="1" applyFill="1" applyBorder="1"/>
    <xf numFmtId="0" fontId="7" fillId="2" borderId="33" xfId="0" applyFont="1" applyFill="1" applyBorder="1" applyAlignment="1">
      <alignment horizontal="left" vertical="top" wrapText="1"/>
    </xf>
    <xf numFmtId="0" fontId="6" fillId="4" borderId="3" xfId="1" applyFont="1" applyFill="1" applyBorder="1" applyAlignment="1">
      <alignment horizontal="left" vertical="center" wrapText="1"/>
    </xf>
    <xf numFmtId="0" fontId="7" fillId="4" borderId="13" xfId="0" applyFont="1" applyFill="1" applyBorder="1" applyAlignment="1">
      <alignment horizontal="left" vertical="top" wrapText="1"/>
    </xf>
    <xf numFmtId="0" fontId="30" fillId="2" borderId="11" xfId="0" applyFont="1" applyFill="1" applyBorder="1"/>
    <xf numFmtId="0" fontId="30" fillId="2" borderId="22" xfId="0" applyFont="1" applyFill="1" applyBorder="1"/>
    <xf numFmtId="0" fontId="30" fillId="2" borderId="23" xfId="0" applyFont="1" applyFill="1" applyBorder="1"/>
    <xf numFmtId="0" fontId="7" fillId="4" borderId="3" xfId="0" applyFont="1" applyFill="1" applyBorder="1" applyAlignment="1">
      <alignment wrapText="1"/>
    </xf>
    <xf numFmtId="0" fontId="7" fillId="2" borderId="28"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37" xfId="0" applyFont="1" applyFill="1" applyBorder="1" applyAlignment="1">
      <alignment horizontal="center" vertical="center"/>
    </xf>
    <xf numFmtId="0" fontId="66" fillId="2" borderId="3" xfId="0" applyFont="1" applyFill="1" applyBorder="1" applyAlignment="1">
      <alignment horizontal="right"/>
    </xf>
    <xf numFmtId="0" fontId="7" fillId="2" borderId="4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2" xfId="0" applyFont="1" applyFill="1" applyBorder="1"/>
    <xf numFmtId="0" fontId="4" fillId="2" borderId="3" xfId="1" applyFill="1" applyBorder="1" applyAlignment="1">
      <alignment horizontal="right"/>
    </xf>
    <xf numFmtId="0" fontId="7" fillId="2" borderId="44" xfId="0" applyFont="1" applyFill="1" applyBorder="1"/>
    <xf numFmtId="0" fontId="7" fillId="2" borderId="26" xfId="0" applyFont="1" applyFill="1" applyBorder="1"/>
    <xf numFmtId="0" fontId="7" fillId="2" borderId="7" xfId="0" applyFont="1" applyFill="1" applyBorder="1" applyAlignment="1">
      <alignment horizontal="right"/>
    </xf>
    <xf numFmtId="0" fontId="7" fillId="2" borderId="8" xfId="0" applyFont="1" applyFill="1" applyBorder="1" applyAlignment="1">
      <alignment horizontal="right"/>
    </xf>
    <xf numFmtId="0" fontId="7" fillId="2" borderId="35" xfId="0" applyFont="1" applyFill="1" applyBorder="1" applyAlignment="1">
      <alignment horizontal="right"/>
    </xf>
    <xf numFmtId="0" fontId="7" fillId="2" borderId="39" xfId="0" applyFont="1" applyFill="1" applyBorder="1" applyAlignment="1">
      <alignment horizontal="right"/>
    </xf>
    <xf numFmtId="0" fontId="7" fillId="2" borderId="17" xfId="0" applyFont="1" applyFill="1" applyBorder="1"/>
    <xf numFmtId="0" fontId="7" fillId="2" borderId="43" xfId="0" applyFont="1" applyFill="1" applyBorder="1"/>
    <xf numFmtId="0" fontId="67" fillId="2" borderId="3" xfId="0" applyFont="1" applyFill="1" applyBorder="1" applyAlignment="1">
      <alignment horizontal="center"/>
    </xf>
    <xf numFmtId="0" fontId="67" fillId="2" borderId="5" xfId="1" applyFont="1" applyFill="1" applyBorder="1" applyAlignment="1">
      <alignment horizontal="center"/>
    </xf>
    <xf numFmtId="0" fontId="7" fillId="4" borderId="33" xfId="0" applyFont="1" applyFill="1" applyBorder="1" applyAlignment="1">
      <alignment vertical="center" wrapText="1"/>
    </xf>
    <xf numFmtId="0" fontId="32" fillId="0" borderId="12" xfId="0" applyFont="1" applyFill="1" applyBorder="1" applyAlignment="1">
      <alignment horizontal="left" vertical="center"/>
    </xf>
    <xf numFmtId="0" fontId="38" fillId="0" borderId="12" xfId="0" applyFont="1" applyFill="1" applyBorder="1" applyAlignment="1">
      <alignment horizontal="left" vertical="center"/>
    </xf>
    <xf numFmtId="0" fontId="38" fillId="0" borderId="12" xfId="0" applyFont="1" applyFill="1" applyBorder="1" applyAlignment="1">
      <alignment horizontal="left" vertical="center" wrapText="1"/>
    </xf>
    <xf numFmtId="0" fontId="38" fillId="0" borderId="27" xfId="0" applyFont="1" applyFill="1" applyBorder="1" applyAlignment="1">
      <alignment horizontal="left" vertical="center" wrapText="1"/>
    </xf>
    <xf numFmtId="0" fontId="38" fillId="0" borderId="0" xfId="0" applyFont="1" applyFill="1"/>
    <xf numFmtId="0" fontId="62" fillId="0" borderId="0" xfId="0" applyFont="1" applyFill="1"/>
    <xf numFmtId="0" fontId="54" fillId="0" borderId="0" xfId="0" applyFont="1" applyFill="1"/>
    <xf numFmtId="0" fontId="6" fillId="0" borderId="3" xfId="0" applyFont="1" applyFill="1" applyBorder="1" applyAlignment="1">
      <alignment vertical="center" wrapText="1"/>
    </xf>
    <xf numFmtId="0" fontId="32" fillId="4" borderId="3" xfId="1" applyFont="1" applyFill="1" applyBorder="1" applyAlignment="1">
      <alignment horizontal="left" vertical="top" wrapText="1"/>
    </xf>
    <xf numFmtId="0" fontId="32" fillId="0" borderId="12" xfId="0" applyFont="1" applyFill="1" applyBorder="1" applyAlignment="1">
      <alignment horizontal="left" vertical="center" wrapText="1"/>
    </xf>
    <xf numFmtId="0" fontId="7" fillId="0" borderId="5" xfId="0"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0" fillId="0" borderId="40" xfId="0" applyNumberFormat="1" applyFont="1" applyFill="1" applyBorder="1" applyAlignment="1">
      <alignment horizontal="center" vertical="center" wrapText="1"/>
    </xf>
    <xf numFmtId="14" fontId="30" fillId="0" borderId="41" xfId="0" applyNumberFormat="1" applyFont="1" applyFill="1" applyBorder="1" applyAlignment="1">
      <alignment horizontal="center" vertical="center" wrapText="1"/>
    </xf>
    <xf numFmtId="14" fontId="30" fillId="0" borderId="29" xfId="0" applyNumberFormat="1"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0" fontId="0" fillId="0" borderId="0" xfId="0" applyFont="1" applyFill="1"/>
    <xf numFmtId="14" fontId="30" fillId="4" borderId="40" xfId="0" applyNumberFormat="1" applyFont="1" applyFill="1" applyBorder="1" applyAlignment="1">
      <alignment horizontal="center" vertical="center" wrapText="1"/>
    </xf>
    <xf numFmtId="14" fontId="30" fillId="4" borderId="28"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2" borderId="26" xfId="0" applyFont="1" applyFill="1" applyBorder="1" applyAlignment="1">
      <alignment horizontal="left" wrapText="1"/>
    </xf>
    <xf numFmtId="0" fontId="32" fillId="2"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32" fillId="4" borderId="26" xfId="0" applyFont="1" applyFill="1" applyBorder="1" applyAlignment="1">
      <alignment horizontal="left" wrapText="1"/>
    </xf>
    <xf numFmtId="0" fontId="32" fillId="4" borderId="27" xfId="0" applyFont="1" applyFill="1" applyBorder="1" applyAlignment="1">
      <alignment horizontal="left" wrapText="1"/>
    </xf>
    <xf numFmtId="0" fontId="53" fillId="2" borderId="3" xfId="0" applyFont="1" applyFill="1" applyBorder="1" applyAlignment="1">
      <alignment horizontal="center" wrapText="1"/>
    </xf>
    <xf numFmtId="0" fontId="7" fillId="2"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7" fillId="2" borderId="13" xfId="0" applyFont="1" applyFill="1" applyBorder="1" applyAlignment="1">
      <alignment horizontal="left" vertical="top" wrapText="1"/>
    </xf>
    <xf numFmtId="0" fontId="7" fillId="2" borderId="21" xfId="0" applyFont="1" applyFill="1" applyBorder="1" applyAlignment="1">
      <alignment horizontal="left" vertical="top" wrapText="1"/>
    </xf>
    <xf numFmtId="0" fontId="7" fillId="4" borderId="4"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53" fillId="0" borderId="0" xfId="0" applyFont="1" applyFill="1" applyAlignment="1">
      <alignment horizontal="center" wrapText="1"/>
    </xf>
    <xf numFmtId="0" fontId="36" fillId="2" borderId="0" xfId="0" applyFont="1" applyFill="1" applyAlignment="1">
      <alignment horizontal="left" vertical="center"/>
    </xf>
  </cellXfs>
  <cellStyles count="6">
    <cellStyle name="Обычный" xfId="0" builtinId="0"/>
    <cellStyle name="Обычный 2" xfId="1" xr:uid="{00000000-0005-0000-0000-000001000000}"/>
    <cellStyle name="Обычный 3 2" xfId="2" xr:uid="{00000000-0005-0000-0000-000002000000}"/>
    <cellStyle name="Обычный 4" xfId="3" xr:uid="{00000000-0005-0000-0000-000003000000}"/>
    <cellStyle name="Обычный 4 2" xfId="4" xr:uid="{00000000-0005-0000-0000-000004000000}"/>
    <cellStyle name="Обычный 4 3" xfId="5" xr:uid="{00000000-0005-0000-0000-000005000000}"/>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a:extLst>
            <a:ext uri="{FF2B5EF4-FFF2-40B4-BE49-F238E27FC236}">
              <a16:creationId xmlns:a16="http://schemas.microsoft.com/office/drawing/2014/main" id="{00000000-0008-0000-5A00-000050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a:extLst>
            <a:ext uri="{FF2B5EF4-FFF2-40B4-BE49-F238E27FC236}">
              <a16:creationId xmlns:a16="http://schemas.microsoft.com/office/drawing/2014/main" id="{00000000-0008-0000-5B00-000050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3"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303" t="s">
        <v>157</v>
      </c>
    </row>
    <row r="26" spans="1:76" s="14" customFormat="1" ht="12.75" customHeight="1" x14ac:dyDescent="0.2">
      <c r="A26" s="303"/>
    </row>
    <row r="27" spans="1:76" s="11" customFormat="1" ht="12.75" customHeight="1" x14ac:dyDescent="0.2">
      <c r="A27" s="303"/>
    </row>
    <row r="28" spans="1:76" s="1" customFormat="1" x14ac:dyDescent="0.2"/>
    <row r="29" spans="1:76" s="76" customFormat="1" ht="12.75" customHeight="1" x14ac:dyDescent="0.2">
      <c r="A29" s="136" t="s">
        <v>58</v>
      </c>
    </row>
    <row r="30" spans="1:76" s="108" customFormat="1" ht="35.25" customHeight="1" x14ac:dyDescent="0.2">
      <c r="A30" s="145" t="s">
        <v>163</v>
      </c>
    </row>
    <row r="31" spans="1:76" s="108" customFormat="1" ht="35.25" customHeight="1" x14ac:dyDescent="0.2">
      <c r="A31" s="145" t="s">
        <v>188</v>
      </c>
    </row>
    <row r="32" spans="1:76" s="108" customFormat="1" ht="35.25" customHeight="1" x14ac:dyDescent="0.2">
      <c r="A32" s="145" t="s">
        <v>164</v>
      </c>
    </row>
    <row r="33" spans="1:1" s="108" customFormat="1" ht="13.5" customHeight="1" x14ac:dyDescent="0.2">
      <c r="A33" s="145" t="s">
        <v>165</v>
      </c>
    </row>
    <row r="34" spans="1:1" s="108" customFormat="1" ht="35.25" customHeight="1" x14ac:dyDescent="0.2">
      <c r="A34" s="145" t="s">
        <v>162</v>
      </c>
    </row>
    <row r="35" spans="1:1" s="108" customFormat="1" ht="35.25" customHeight="1" x14ac:dyDescent="0.2">
      <c r="A35" s="141" t="s">
        <v>173</v>
      </c>
    </row>
    <row r="36" spans="1:1" s="13" customFormat="1" ht="18" customHeight="1" thickBot="1" x14ac:dyDescent="0.25"/>
    <row r="37" spans="1:1" s="76" customFormat="1" x14ac:dyDescent="0.2">
      <c r="A37" s="85" t="s">
        <v>65</v>
      </c>
    </row>
    <row r="38" spans="1:1" s="13" customFormat="1" ht="108" customHeight="1" x14ac:dyDescent="0.2">
      <c r="A38" s="304" t="s">
        <v>224</v>
      </c>
    </row>
    <row r="39" spans="1:1" x14ac:dyDescent="0.2">
      <c r="A39" s="305"/>
    </row>
    <row r="40" spans="1:1" x14ac:dyDescent="0.2">
      <c r="A40" s="305"/>
    </row>
    <row r="41" spans="1:1" x14ac:dyDescent="0.2">
      <c r="A41" s="305"/>
    </row>
    <row r="42" spans="1:1" x14ac:dyDescent="0.2">
      <c r="A42" s="305"/>
    </row>
    <row r="43" spans="1:1" x14ac:dyDescent="0.2">
      <c r="A43" s="305"/>
    </row>
    <row r="44" spans="1:1" x14ac:dyDescent="0.2">
      <c r="A44" s="305"/>
    </row>
    <row r="45" spans="1:1" x14ac:dyDescent="0.2">
      <c r="A45" s="305"/>
    </row>
    <row r="46" spans="1:1" x14ac:dyDescent="0.2">
      <c r="A46" s="305"/>
    </row>
    <row r="47" spans="1:1" ht="35.25" customHeight="1" x14ac:dyDescent="0.2">
      <c r="A47" s="305"/>
    </row>
    <row r="48" spans="1:1" x14ac:dyDescent="0.2">
      <c r="A48" s="305"/>
    </row>
    <row r="49" spans="1:1" x14ac:dyDescent="0.2">
      <c r="A49" s="305"/>
    </row>
    <row r="50" spans="1:1" x14ac:dyDescent="0.2">
      <c r="A50" s="305"/>
    </row>
    <row r="51" spans="1:1" x14ac:dyDescent="0.2">
      <c r="A51" s="305"/>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HP48"/>
  <sheetViews>
    <sheetView zoomScaleNormal="100" workbookViewId="0">
      <pane xSplit="1" ySplit="3" topLeftCell="B4" activePane="bottomRight" state="frozen"/>
      <selection pane="topRight" activeCell="B1" sqref="B1"/>
      <selection pane="bottomLeft" activeCell="A5" sqref="A5"/>
      <selection pane="bottomRight" activeCell="B1" sqref="B1:G1048576"/>
    </sheetView>
  </sheetViews>
  <sheetFormatPr defaultColWidth="10.140625" defaultRowHeight="12" x14ac:dyDescent="0.2"/>
  <cols>
    <col min="1" max="1" width="42" style="210" customWidth="1"/>
    <col min="2" max="16384" width="10.140625" style="210"/>
  </cols>
  <sheetData>
    <row r="1" spans="1:224" s="5" customFormat="1" ht="25.5" customHeight="1" x14ac:dyDescent="0.2">
      <c r="A1" s="212" t="s">
        <v>50</v>
      </c>
    </row>
    <row r="2" spans="1:224" s="5" customFormat="1" ht="12.75" x14ac:dyDescent="0.2">
      <c r="A2" s="231" t="s">
        <v>227</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f>
        <v>4720</v>
      </c>
      <c r="C5" s="26">
        <f>'BAR BB| Open rates'!C5*0.8</f>
        <v>4720</v>
      </c>
      <c r="D5" s="26">
        <f>'BAR BB| Open rates'!D5*0.8</f>
        <v>4720</v>
      </c>
      <c r="E5" s="26">
        <f>'BAR BB| Open rates'!E5*0.8</f>
        <v>4720</v>
      </c>
      <c r="F5" s="26">
        <f>'BAR BB| Open rates'!F5*0.8</f>
        <v>4720</v>
      </c>
      <c r="G5" s="26">
        <f>'BAR BB| Open rates'!G5*0.8</f>
        <v>4720</v>
      </c>
      <c r="H5" s="26">
        <f>'BAR BB| Open rates'!H5*0.8</f>
        <v>4720</v>
      </c>
      <c r="I5" s="26">
        <f>'BAR BB| Open rates'!I5*0.8</f>
        <v>4720</v>
      </c>
      <c r="J5" s="26">
        <f>'BAR BB| Open rates'!J5*0.8</f>
        <v>4720</v>
      </c>
      <c r="K5" s="26">
        <f>'BAR BB| Open rates'!K5*0.8</f>
        <v>4720</v>
      </c>
      <c r="L5" s="26">
        <f>'BAR BB| Open rates'!L5*0.8</f>
        <v>4720</v>
      </c>
      <c r="M5" s="26">
        <f>'BAR BB| Open rates'!M5*0.8</f>
        <v>4720</v>
      </c>
      <c r="N5" s="26">
        <f>'BAR BB| Open rates'!N5*0.8</f>
        <v>5280</v>
      </c>
      <c r="O5" s="26">
        <f>'BAR BB| Open rates'!O5*0.8</f>
        <v>5280</v>
      </c>
      <c r="P5" s="26">
        <f>'BAR BB| Open rates'!P5*0.8</f>
        <v>5280</v>
      </c>
      <c r="Q5" s="26">
        <f>'BAR BB| Open rates'!Q5*0.8</f>
        <v>5280</v>
      </c>
      <c r="R5" s="26">
        <f>'BAR BB| Open rates'!R5*0.8</f>
        <v>7920</v>
      </c>
      <c r="S5" s="26">
        <f>'BAR BB| Open rates'!S5*0.8</f>
        <v>7920</v>
      </c>
      <c r="T5" s="26">
        <f>'BAR BB| Open rates'!T5*0.8</f>
        <v>7920</v>
      </c>
      <c r="U5" s="26">
        <f>'BAR BB| Open rates'!U5*0.8</f>
        <v>7920</v>
      </c>
      <c r="V5" s="26">
        <f>'BAR BB| Open rates'!V5*0.8</f>
        <v>7920</v>
      </c>
      <c r="W5" s="26">
        <f>'BAR BB| Open rates'!W5*0.8</f>
        <v>7920</v>
      </c>
      <c r="X5" s="26">
        <f>'BAR BB| Open rates'!X5*0.8</f>
        <v>7920</v>
      </c>
      <c r="Y5" s="26">
        <f>'BAR BB| Open rates'!Y5*0.8</f>
        <v>7920</v>
      </c>
      <c r="Z5" s="26">
        <f>'BAR BB| Open rates'!Z5*0.8</f>
        <v>7920</v>
      </c>
      <c r="AA5" s="26">
        <f>'BAR BB| Open rates'!AA5*0.8</f>
        <v>7920</v>
      </c>
      <c r="AB5" s="26">
        <f>'BAR BB| Open rates'!AB5*0.8</f>
        <v>11920</v>
      </c>
      <c r="AC5" s="26">
        <f>'BAR BB| Open rates'!AC5*0.8</f>
        <v>11920</v>
      </c>
      <c r="AD5" s="26">
        <f>'BAR BB| Open rates'!AD5*0.8</f>
        <v>11920</v>
      </c>
      <c r="AE5" s="26">
        <f>'BAR BB| Open rates'!AE5*0.8</f>
        <v>11920</v>
      </c>
      <c r="AF5" s="26">
        <f>'BAR BB| Open rates'!AF5*0.8</f>
        <v>11920</v>
      </c>
      <c r="AG5" s="26">
        <f>'BAR BB| Open rates'!AG5*0.8</f>
        <v>11920</v>
      </c>
      <c r="AH5" s="26">
        <f>'BAR BB| Open rates'!AH5*0.8</f>
        <v>5280</v>
      </c>
      <c r="AI5" s="26">
        <f>'BAR BB| Open rates'!AI5*0.8</f>
        <v>5280</v>
      </c>
      <c r="AJ5" s="26">
        <f>'BAR BB| Open rates'!AJ5*0.8</f>
        <v>5280</v>
      </c>
      <c r="AK5" s="26">
        <f>'BAR BB| Open rates'!AK5*0.8</f>
        <v>5280</v>
      </c>
      <c r="AL5" s="26">
        <f>'BAR BB| Open rates'!AL5*0.8</f>
        <v>5280</v>
      </c>
      <c r="AM5" s="26">
        <f>'BAR BB| Open rates'!AM5*0.8</f>
        <v>6320</v>
      </c>
      <c r="AN5" s="26">
        <f>'BAR BB| Open rates'!AN5*0.8</f>
        <v>6320</v>
      </c>
      <c r="AO5" s="26">
        <f>'BAR BB| Open rates'!AO5*0.8</f>
        <v>6320</v>
      </c>
      <c r="AP5" s="26">
        <f>'BAR BB| Open rates'!AP5*0.8</f>
        <v>6320</v>
      </c>
      <c r="AQ5" s="26">
        <f>'BAR BB| Open rates'!AQ5*0.8</f>
        <v>6320</v>
      </c>
      <c r="AR5" s="26">
        <f>'BAR BB| Open rates'!AR5*0.8</f>
        <v>6320</v>
      </c>
      <c r="AS5" s="26">
        <f>'BAR BB| Open rates'!AS5*0.8</f>
        <v>6320</v>
      </c>
      <c r="AT5" s="26">
        <f>'BAR BB| Open rates'!AT5*0.8</f>
        <v>7120</v>
      </c>
      <c r="AU5" s="26">
        <f>'BAR BB| Open rates'!AU5*0.8</f>
        <v>7120</v>
      </c>
      <c r="AV5" s="26">
        <f>'BAR BB| Open rates'!AV5*0.8</f>
        <v>7120</v>
      </c>
      <c r="AW5" s="26">
        <f>'BAR BB| Open rates'!AW5*0.8</f>
        <v>7120</v>
      </c>
      <c r="AX5" s="26">
        <f>'BAR BB| Open rates'!AX5*0.8</f>
        <v>7120</v>
      </c>
      <c r="AY5" s="26">
        <f>'BAR BB| Open rates'!AY5*0.8</f>
        <v>7280</v>
      </c>
      <c r="AZ5" s="26">
        <f>'BAR BB| Open rates'!AZ5*0.8</f>
        <v>7280</v>
      </c>
      <c r="BA5" s="26">
        <f>'BAR BB| Open rates'!BA5*0.8</f>
        <v>7920</v>
      </c>
      <c r="BB5" s="26">
        <f>'BAR BB| Open rates'!BB5*0.8</f>
        <v>7920</v>
      </c>
      <c r="BC5" s="26">
        <f>'BAR BB| Open rates'!BC5*0.8</f>
        <v>7280</v>
      </c>
      <c r="BD5" s="26">
        <f>'BAR BB| Open rates'!BD5*0.8</f>
        <v>7280</v>
      </c>
      <c r="BE5" s="26">
        <f>'BAR BB| Open rates'!BE5*0.8</f>
        <v>7280</v>
      </c>
      <c r="BF5" s="26">
        <f>'BAR BB| Open rates'!BF5*0.8</f>
        <v>7280</v>
      </c>
      <c r="BG5" s="26">
        <f>'BAR BB| Open rates'!BG5*0.8</f>
        <v>7280</v>
      </c>
      <c r="BH5" s="26">
        <f>'BAR BB| Open rates'!BH5*0.8</f>
        <v>7920</v>
      </c>
      <c r="BI5" s="26">
        <f>'BAR BB| Open rates'!BI5*0.8</f>
        <v>7920</v>
      </c>
      <c r="BJ5" s="26">
        <f>'BAR BB| Open rates'!BJ5*0.8</f>
        <v>7280</v>
      </c>
      <c r="BK5" s="26">
        <f>'BAR BB| Open rates'!BK5*0.8</f>
        <v>7280</v>
      </c>
      <c r="BL5" s="26">
        <f>'BAR BB| Open rates'!BL5*0.8</f>
        <v>7280</v>
      </c>
      <c r="BM5" s="26">
        <f>'BAR BB| Open rates'!BM5*0.8</f>
        <v>7280</v>
      </c>
      <c r="BN5" s="26">
        <f>'BAR BB| Open rates'!BN5*0.8</f>
        <v>7280</v>
      </c>
      <c r="BO5" s="26">
        <f>'BAR BB| Open rates'!BO5*0.8</f>
        <v>7920</v>
      </c>
      <c r="BP5" s="26">
        <f>'BAR BB| Open rates'!BP5*0.8</f>
        <v>7920</v>
      </c>
      <c r="BQ5" s="26">
        <f>'BAR BB| Open rates'!BQ5*0.8</f>
        <v>7280</v>
      </c>
      <c r="BR5" s="26">
        <f>'BAR BB| Open rates'!BR5*0.8</f>
        <v>7280</v>
      </c>
      <c r="BS5" s="26">
        <f>'BAR BB| Open rates'!BS5*0.8</f>
        <v>7280</v>
      </c>
      <c r="BT5" s="26">
        <f>'BAR BB| Open rates'!BT5*0.8</f>
        <v>7280</v>
      </c>
      <c r="BU5" s="26">
        <f>'BAR BB| Open rates'!BU5*0.8</f>
        <v>7280</v>
      </c>
      <c r="BV5" s="26">
        <f>'BAR BB| Open rates'!BV5*0.8</f>
        <v>7920</v>
      </c>
      <c r="BW5" s="26">
        <f>'BAR BB| Open rates'!BW5*0.8</f>
        <v>7920</v>
      </c>
      <c r="BX5" s="26">
        <f>'BAR BB| Open rates'!BX5*0.8</f>
        <v>7280</v>
      </c>
      <c r="BY5" s="26">
        <f>'BAR BB| Open rates'!BY5*0.8</f>
        <v>7280</v>
      </c>
      <c r="BZ5" s="26">
        <f>'BAR BB| Open rates'!BZ5*0.8</f>
        <v>7280</v>
      </c>
      <c r="CA5" s="26">
        <f>'BAR BB| Open rates'!CA5*0.8</f>
        <v>7280</v>
      </c>
      <c r="CB5" s="26">
        <f>'BAR BB| Open rates'!CB5*0.8</f>
        <v>7280</v>
      </c>
      <c r="CC5" s="26">
        <f>'BAR BB| Open rates'!CC5*0.8</f>
        <v>7920</v>
      </c>
      <c r="CD5" s="26">
        <f>'BAR BB| Open rates'!CD5*0.8</f>
        <v>7920</v>
      </c>
      <c r="CE5" s="26">
        <f>'BAR BB| Open rates'!CE5*0.8</f>
        <v>7280</v>
      </c>
      <c r="CF5" s="26">
        <f>'BAR BB| Open rates'!CF5*0.8</f>
        <v>7280</v>
      </c>
      <c r="CG5" s="26">
        <f>'BAR BB| Open rates'!CG5*0.8</f>
        <v>7280</v>
      </c>
      <c r="CH5" s="26">
        <f>'BAR BB| Open rates'!CH5*0.8</f>
        <v>7280</v>
      </c>
      <c r="CI5" s="26">
        <f>'BAR BB| Open rates'!CI5*0.8</f>
        <v>7280</v>
      </c>
      <c r="CJ5" s="26">
        <f>'BAR BB| Open rates'!CJ5*0.8</f>
        <v>7920</v>
      </c>
      <c r="CK5" s="26">
        <f>'BAR BB| Open rates'!CK5*0.8</f>
        <v>7920</v>
      </c>
      <c r="CL5" s="26">
        <f>'BAR BB| Open rates'!CL5*0.8</f>
        <v>7280</v>
      </c>
      <c r="CM5" s="26">
        <f>'BAR BB| Open rates'!CM5*0.8</f>
        <v>7280</v>
      </c>
      <c r="CN5" s="26">
        <f>'BAR BB| Open rates'!CN5*0.8</f>
        <v>7280</v>
      </c>
      <c r="CO5" s="26">
        <f>'BAR BB| Open rates'!CO5*0.8</f>
        <v>7280</v>
      </c>
      <c r="CP5" s="26">
        <f>'BAR BB| Open rates'!CP5*0.8</f>
        <v>7280</v>
      </c>
      <c r="CQ5" s="26">
        <f>'BAR BB| Open rates'!CQ5*0.8</f>
        <v>7280</v>
      </c>
      <c r="CR5" s="26">
        <f>'BAR BB| Open rates'!CR5*0.8</f>
        <v>7280</v>
      </c>
      <c r="CS5" s="26">
        <f>'BAR BB| Open rates'!CS5*0.8</f>
        <v>6320</v>
      </c>
      <c r="CT5" s="26">
        <f>'BAR BB| Open rates'!CT5*0.8</f>
        <v>6320</v>
      </c>
      <c r="CU5" s="26">
        <f>'BAR BB| Open rates'!CU5*0.8</f>
        <v>6320</v>
      </c>
      <c r="CV5" s="26">
        <f>'BAR BB| Open rates'!CV5*0.8</f>
        <v>6320</v>
      </c>
      <c r="CW5" s="26">
        <f>'BAR BB| Open rates'!CW5*0.8</f>
        <v>6320</v>
      </c>
      <c r="CX5" s="26">
        <f>'BAR BB| Open rates'!CX5*0.8</f>
        <v>6320</v>
      </c>
      <c r="CY5" s="26">
        <f>'BAR BB| Open rates'!CY5*0.8</f>
        <v>6320</v>
      </c>
      <c r="CZ5" s="26">
        <f>'BAR BB| Open rates'!CZ5*0.8</f>
        <v>6320</v>
      </c>
      <c r="DA5" s="26">
        <f>'BAR BB| Open rates'!DA5*0.8</f>
        <v>6320</v>
      </c>
      <c r="DB5" s="26">
        <f>'BAR BB| Open rates'!DB5*0.8</f>
        <v>5280</v>
      </c>
      <c r="DC5" s="26">
        <f>'BAR BB| Open rates'!DC5*0.8</f>
        <v>5280</v>
      </c>
      <c r="DD5" s="26">
        <f>'BAR BB| Open rates'!DD5*0.8</f>
        <v>5280</v>
      </c>
      <c r="DE5" s="26">
        <f>'BAR BB| Open rates'!DE5*0.8</f>
        <v>6320</v>
      </c>
      <c r="DF5" s="26">
        <f>'BAR BB| Open rates'!DF5*0.8</f>
        <v>6320</v>
      </c>
      <c r="DG5" s="26">
        <f>'BAR BB| Open rates'!DG5*0.8</f>
        <v>5280</v>
      </c>
      <c r="DH5" s="26">
        <f>'BAR BB| Open rates'!DH5*0.8</f>
        <v>5280</v>
      </c>
      <c r="DI5" s="26">
        <f>'BAR BB| Open rates'!DI5*0.8</f>
        <v>5280</v>
      </c>
      <c r="DJ5" s="26">
        <f>'BAR BB| Open rates'!DJ5*0.8</f>
        <v>5280</v>
      </c>
      <c r="DK5" s="26">
        <f>'BAR BB| Open rates'!DK5*0.8</f>
        <v>5280</v>
      </c>
      <c r="DL5" s="26">
        <f>'BAR BB| Open rates'!DL5*0.8</f>
        <v>6320</v>
      </c>
      <c r="DM5" s="26">
        <f>'BAR BB| Open rates'!DM5*0.8</f>
        <v>6320</v>
      </c>
      <c r="DN5" s="26">
        <f>'BAR BB| Open rates'!DN5*0.8</f>
        <v>5280</v>
      </c>
      <c r="DO5" s="26">
        <f>'BAR BB| Open rates'!DO5*0.8</f>
        <v>5280</v>
      </c>
      <c r="DP5" s="26">
        <f>'BAR BB| Open rates'!DP5*0.8</f>
        <v>5280</v>
      </c>
      <c r="DQ5" s="26">
        <f>'BAR BB| Open rates'!DQ5*0.8</f>
        <v>5280</v>
      </c>
      <c r="DR5" s="26">
        <f>'BAR BB| Open rates'!DR5*0.8</f>
        <v>5280</v>
      </c>
      <c r="DS5" s="26">
        <f>'BAR BB| Open rates'!DS5*0.8</f>
        <v>6320</v>
      </c>
      <c r="DT5" s="26">
        <f>'BAR BB| Open rates'!DT5*0.8</f>
        <v>6320</v>
      </c>
      <c r="DU5" s="26">
        <f>'BAR BB| Open rates'!DU5*0.8</f>
        <v>5280</v>
      </c>
      <c r="DV5" s="26">
        <f>'BAR BB| Open rates'!DV5*0.8</f>
        <v>5280</v>
      </c>
      <c r="DW5" s="26">
        <f>'BAR BB| Open rates'!DW5*0.8</f>
        <v>5280</v>
      </c>
      <c r="DX5" s="26">
        <f>'BAR BB| Open rates'!DX5*0.8</f>
        <v>5280</v>
      </c>
      <c r="DY5" s="26">
        <f>'BAR BB| Open rates'!DY5*0.8</f>
        <v>5280</v>
      </c>
      <c r="DZ5" s="26">
        <f>'BAR BB| Open rates'!DZ5*0.8</f>
        <v>6320</v>
      </c>
      <c r="EA5" s="26">
        <f>'BAR BB| Open rates'!EA5*0.8</f>
        <v>6320</v>
      </c>
      <c r="EB5" s="26">
        <f>'BAR BB| Open rates'!EB5*0.8</f>
        <v>5280</v>
      </c>
      <c r="EC5" s="26">
        <f>'BAR BB| Open rates'!EC5*0.8</f>
        <v>5280</v>
      </c>
      <c r="ED5" s="26">
        <f>'BAR BB| Open rates'!ED5*0.8</f>
        <v>5280</v>
      </c>
      <c r="EE5" s="26">
        <f>'BAR BB| Open rates'!EE5*0.8</f>
        <v>5280</v>
      </c>
      <c r="EF5" s="26">
        <f>'BAR BB| Open rates'!EF5*0.8</f>
        <v>5280</v>
      </c>
      <c r="EG5" s="26">
        <f>'BAR BB| Open rates'!EG5*0.8</f>
        <v>5280</v>
      </c>
      <c r="EH5" s="26">
        <f>'BAR BB| Open rates'!EH5*0.8</f>
        <v>5280</v>
      </c>
      <c r="EI5" s="26">
        <f>'BAR BB| Open rates'!EI5*0.8</f>
        <v>4720</v>
      </c>
      <c r="EJ5" s="26">
        <f>'BAR BB| Open rates'!EJ5*0.8</f>
        <v>4720</v>
      </c>
      <c r="EK5" s="26">
        <f>'BAR BB| Open rates'!EK5*0.8</f>
        <v>4720</v>
      </c>
      <c r="EL5" s="26">
        <f>'BAR BB| Open rates'!EL5*0.8</f>
        <v>4720</v>
      </c>
      <c r="EM5" s="26">
        <f>'BAR BB| Open rates'!EM5*0.8</f>
        <v>4720</v>
      </c>
      <c r="EN5" s="26">
        <f>'BAR BB| Open rates'!EN5*0.8</f>
        <v>5280</v>
      </c>
      <c r="EO5" s="26">
        <f>'BAR BB| Open rates'!EO5*0.8</f>
        <v>5280</v>
      </c>
      <c r="EP5" s="26">
        <f>'BAR BB| Open rates'!EP5*0.8</f>
        <v>4480</v>
      </c>
      <c r="EQ5" s="26">
        <f>'BAR BB| Open rates'!EQ5*0.8</f>
        <v>4480</v>
      </c>
      <c r="ER5" s="26">
        <f>'BAR BB| Open rates'!ER5*0.8</f>
        <v>4480</v>
      </c>
      <c r="ES5" s="26">
        <f>'BAR BB| Open rates'!ES5*0.8</f>
        <v>4480</v>
      </c>
      <c r="ET5" s="26">
        <f>'BAR BB| Open rates'!ET5*0.8</f>
        <v>4480</v>
      </c>
      <c r="EU5" s="26">
        <f>'BAR BB| Open rates'!EU5*0.8</f>
        <v>5280</v>
      </c>
      <c r="EV5" s="26">
        <f>'BAR BB| Open rates'!EV5*0.8</f>
        <v>5280</v>
      </c>
      <c r="EW5" s="26">
        <f>'BAR BB| Open rates'!EW5*0.8</f>
        <v>4480</v>
      </c>
      <c r="EX5" s="26">
        <f>'BAR BB| Open rates'!EX5*0.8</f>
        <v>4480</v>
      </c>
      <c r="EY5" s="26">
        <f>'BAR BB| Open rates'!EY5*0.8</f>
        <v>4480</v>
      </c>
      <c r="EZ5" s="26">
        <f>'BAR BB| Open rates'!EZ5*0.8</f>
        <v>4480</v>
      </c>
      <c r="FA5" s="26">
        <f>'BAR BB| Open rates'!FA5*0.8</f>
        <v>4480</v>
      </c>
      <c r="FB5" s="26">
        <f>'BAR BB| Open rates'!FB5*0.8</f>
        <v>5280</v>
      </c>
      <c r="FC5" s="26">
        <f>'BAR BB| Open rates'!FC5*0.8</f>
        <v>5280</v>
      </c>
      <c r="FD5" s="26">
        <f>'BAR BB| Open rates'!FD5*0.8</f>
        <v>4480</v>
      </c>
      <c r="FE5" s="26">
        <f>'BAR BB| Open rates'!FE5*0.8</f>
        <v>4480</v>
      </c>
      <c r="FF5" s="26">
        <f>'BAR BB| Open rates'!FF5*0.8</f>
        <v>4480</v>
      </c>
      <c r="FG5" s="26">
        <f>'BAR BB| Open rates'!FG5*0.8</f>
        <v>4480</v>
      </c>
      <c r="FH5" s="26">
        <f>'BAR BB| Open rates'!FH5*0.8</f>
        <v>4480</v>
      </c>
      <c r="FI5" s="26">
        <f>'BAR BB| Open rates'!FI5*0.8</f>
        <v>5280</v>
      </c>
      <c r="FJ5" s="26">
        <f>'BAR BB| Open rates'!FJ5*0.8</f>
        <v>5280</v>
      </c>
      <c r="FK5" s="26">
        <f>'BAR BB| Open rates'!FK5*0.8</f>
        <v>4720</v>
      </c>
      <c r="FL5" s="26">
        <f>'BAR BB| Open rates'!FL5*0.8</f>
        <v>4720</v>
      </c>
      <c r="FM5" s="26">
        <f>'BAR BB| Open rates'!FM5*0.8</f>
        <v>4720</v>
      </c>
      <c r="FN5" s="26">
        <f>'BAR BB| Open rates'!FN5*0.8</f>
        <v>4720</v>
      </c>
      <c r="FO5" s="26">
        <f>'BAR BB| Open rates'!FO5*0.8</f>
        <v>4720</v>
      </c>
      <c r="FP5" s="26">
        <f>'BAR BB| Open rates'!FP5*0.8</f>
        <v>4720</v>
      </c>
      <c r="FQ5" s="26">
        <f>'BAR BB| Open rates'!FQ5*0.8</f>
        <v>4720</v>
      </c>
      <c r="FR5" s="26">
        <f>'BAR BB| Open rates'!FR5*0.8</f>
        <v>4480</v>
      </c>
      <c r="FS5" s="26">
        <f>'BAR BB| Open rates'!FS5*0.8</f>
        <v>4480</v>
      </c>
      <c r="FT5" s="26">
        <f>'BAR BB| Open rates'!FT5*0.8</f>
        <v>4480</v>
      </c>
      <c r="FU5" s="26">
        <f>'BAR BB| Open rates'!FU5*0.8</f>
        <v>4480</v>
      </c>
      <c r="FV5" s="26">
        <f>'BAR BB| Open rates'!FV5*0.8</f>
        <v>4480</v>
      </c>
      <c r="FW5" s="26">
        <f>'BAR BB| Open rates'!FW5*0.8</f>
        <v>5280</v>
      </c>
      <c r="FX5" s="26">
        <f>'BAR BB| Open rates'!FX5*0.8</f>
        <v>5280</v>
      </c>
      <c r="FY5" s="26">
        <f>'BAR BB| Open rates'!FY5*0.8</f>
        <v>4480</v>
      </c>
      <c r="FZ5" s="26">
        <f>'BAR BB| Open rates'!FZ5*0.8</f>
        <v>4480</v>
      </c>
      <c r="GA5" s="26">
        <f>'BAR BB| Open rates'!GA5*0.8</f>
        <v>4480</v>
      </c>
      <c r="GB5" s="26">
        <f>'BAR BB| Open rates'!GB5*0.8</f>
        <v>4480</v>
      </c>
      <c r="GC5" s="26">
        <f>'BAR BB| Open rates'!GC5*0.8</f>
        <v>4480</v>
      </c>
      <c r="GD5" s="26">
        <f>'BAR BB| Open rates'!GD5*0.8</f>
        <v>5280</v>
      </c>
      <c r="GE5" s="26">
        <f>'BAR BB| Open rates'!GE5*0.8</f>
        <v>5280</v>
      </c>
      <c r="GF5" s="26">
        <f>'BAR BB| Open rates'!GF5*0.8</f>
        <v>4480</v>
      </c>
      <c r="GG5" s="26">
        <f>'BAR BB| Open rates'!GG5*0.8</f>
        <v>4480</v>
      </c>
      <c r="GH5" s="26">
        <f>'BAR BB| Open rates'!GH5*0.8</f>
        <v>4480</v>
      </c>
      <c r="GI5" s="26">
        <f>'BAR BB| Open rates'!GI5*0.8</f>
        <v>4480</v>
      </c>
      <c r="GJ5" s="26">
        <f>'BAR BB| Open rates'!GJ5*0.8</f>
        <v>4480</v>
      </c>
      <c r="GK5" s="26">
        <f>'BAR BB| Open rates'!GK5*0.8</f>
        <v>5280</v>
      </c>
      <c r="GL5" s="26">
        <f>'BAR BB| Open rates'!GL5*0.8</f>
        <v>5280</v>
      </c>
      <c r="GM5" s="26">
        <f>'BAR BB| Open rates'!GM5*0.8</f>
        <v>4480</v>
      </c>
      <c r="GN5" s="26">
        <f>'BAR BB| Open rates'!GN5*0.8</f>
        <v>4480</v>
      </c>
      <c r="GO5" s="26">
        <f>'BAR BB| Open rates'!GO5*0.8</f>
        <v>4480</v>
      </c>
      <c r="GP5" s="26">
        <f>'BAR BB| Open rates'!GP5*0.8</f>
        <v>4480</v>
      </c>
      <c r="GQ5" s="26">
        <f>'BAR BB| Open rates'!GQ5*0.8</f>
        <v>4480</v>
      </c>
      <c r="GR5" s="26">
        <f>'BAR BB| Open rates'!GR5*0.8</f>
        <v>5280</v>
      </c>
      <c r="GS5" s="26">
        <f>'BAR BB| Open rates'!GS5*0.8</f>
        <v>5280</v>
      </c>
      <c r="GT5" s="26">
        <f>'BAR BB| Open rates'!GT5*0.8</f>
        <v>4480</v>
      </c>
      <c r="GU5" s="26">
        <f>'BAR BB| Open rates'!GU5*0.8</f>
        <v>4480</v>
      </c>
      <c r="GV5" s="26">
        <f>'BAR BB| Open rates'!GV5*0.8</f>
        <v>4480</v>
      </c>
      <c r="GW5" s="26">
        <f>'BAR BB| Open rates'!GW5*0.8</f>
        <v>4480</v>
      </c>
      <c r="GX5" s="26">
        <f>'BAR BB| Open rates'!GX5*0.8</f>
        <v>4480</v>
      </c>
      <c r="GY5" s="26">
        <f>'BAR BB| Open rates'!GY5*0.8</f>
        <v>5280</v>
      </c>
      <c r="GZ5" s="26">
        <f>'BAR BB| Open rates'!GZ5*0.8</f>
        <v>5280</v>
      </c>
      <c r="HA5" s="26">
        <f>'BAR BB| Open rates'!HA5*0.8</f>
        <v>4480</v>
      </c>
      <c r="HB5" s="26">
        <f>'BAR BB| Open rates'!HB5*0.8</f>
        <v>4480</v>
      </c>
      <c r="HC5" s="26">
        <f>'BAR BB| Open rates'!HC5*0.8</f>
        <v>4480</v>
      </c>
      <c r="HD5" s="26">
        <f>'BAR BB| Open rates'!HD5*0.8</f>
        <v>4480</v>
      </c>
      <c r="HE5" s="26">
        <f>'BAR BB| Open rates'!HE5*0.8</f>
        <v>4480</v>
      </c>
      <c r="HF5" s="26">
        <f>'BAR BB| Open rates'!HF5*0.8</f>
        <v>6320</v>
      </c>
      <c r="HG5" s="26">
        <f>'BAR BB| Open rates'!HG5*0.8</f>
        <v>6320</v>
      </c>
      <c r="HH5" s="26">
        <f>'BAR BB| Open rates'!HH5*0.8</f>
        <v>6320</v>
      </c>
      <c r="HI5" s="26">
        <f>'BAR BB| Open rates'!HI5*0.8</f>
        <v>6320</v>
      </c>
      <c r="HJ5" s="26">
        <f>'BAR BB| Open rates'!HJ5*0.8</f>
        <v>6320</v>
      </c>
      <c r="HK5" s="26">
        <f>'BAR BB| Open rates'!HK5*0.8</f>
        <v>6320</v>
      </c>
      <c r="HL5" s="26">
        <f>'BAR BB| Open rates'!HL5*0.8</f>
        <v>6320</v>
      </c>
      <c r="HM5" s="26">
        <f>'BAR BB| Open rates'!HM5*0.8</f>
        <v>6320</v>
      </c>
      <c r="HN5" s="26">
        <f>'BAR BB| Open rates'!HN5*0.8</f>
        <v>6320</v>
      </c>
      <c r="HO5" s="26">
        <f>'BAR BB| Open rates'!HO5*0.8</f>
        <v>6320</v>
      </c>
      <c r="HP5" s="26">
        <f>'BAR BB| Open rates'!HP5*0.8</f>
        <v>6320</v>
      </c>
    </row>
    <row r="6" spans="1:224" s="76" customFormat="1" ht="12" customHeight="1" x14ac:dyDescent="0.2">
      <c r="A6" s="15">
        <v>2</v>
      </c>
      <c r="B6" s="26">
        <f>'BAR BB| Open rates'!B6*0.8</f>
        <v>6320</v>
      </c>
      <c r="C6" s="26">
        <f>'BAR BB| Open rates'!C6*0.8</f>
        <v>6320</v>
      </c>
      <c r="D6" s="26">
        <f>'BAR BB| Open rates'!D6*0.8</f>
        <v>6320</v>
      </c>
      <c r="E6" s="26">
        <f>'BAR BB| Open rates'!E6*0.8</f>
        <v>6320</v>
      </c>
      <c r="F6" s="26">
        <f>'BAR BB| Open rates'!F6*0.8</f>
        <v>6320</v>
      </c>
      <c r="G6" s="26">
        <f>'BAR BB| Open rates'!G6*0.8</f>
        <v>6320</v>
      </c>
      <c r="H6" s="26">
        <f>'BAR BB| Open rates'!H6*0.8</f>
        <v>6320</v>
      </c>
      <c r="I6" s="26">
        <f>'BAR BB| Open rates'!I6*0.8</f>
        <v>6320</v>
      </c>
      <c r="J6" s="26">
        <f>'BAR BB| Open rates'!J6*0.8</f>
        <v>6320</v>
      </c>
      <c r="K6" s="26">
        <f>'BAR BB| Open rates'!K6*0.8</f>
        <v>6320</v>
      </c>
      <c r="L6" s="26">
        <f>'BAR BB| Open rates'!L6*0.8</f>
        <v>6320</v>
      </c>
      <c r="M6" s="26">
        <f>'BAR BB| Open rates'!M6*0.8</f>
        <v>6320</v>
      </c>
      <c r="N6" s="26">
        <f>'BAR BB| Open rates'!N6*0.8</f>
        <v>6880</v>
      </c>
      <c r="O6" s="26">
        <f>'BAR BB| Open rates'!O6*0.8</f>
        <v>6880</v>
      </c>
      <c r="P6" s="26">
        <f>'BAR BB| Open rates'!P6*0.8</f>
        <v>6880</v>
      </c>
      <c r="Q6" s="26">
        <f>'BAR BB| Open rates'!Q6*0.8</f>
        <v>6880</v>
      </c>
      <c r="R6" s="26">
        <f>'BAR BB| Open rates'!R6*0.8</f>
        <v>9520</v>
      </c>
      <c r="S6" s="26">
        <f>'BAR BB| Open rates'!S6*0.8</f>
        <v>9520</v>
      </c>
      <c r="T6" s="26">
        <f>'BAR BB| Open rates'!T6*0.8</f>
        <v>9520</v>
      </c>
      <c r="U6" s="26">
        <f>'BAR BB| Open rates'!U6*0.8</f>
        <v>9520</v>
      </c>
      <c r="V6" s="26">
        <f>'BAR BB| Open rates'!V6*0.8</f>
        <v>9520</v>
      </c>
      <c r="W6" s="26">
        <f>'BAR BB| Open rates'!W6*0.8</f>
        <v>9520</v>
      </c>
      <c r="X6" s="26">
        <f>'BAR BB| Open rates'!X6*0.8</f>
        <v>9520</v>
      </c>
      <c r="Y6" s="26">
        <f>'BAR BB| Open rates'!Y6*0.8</f>
        <v>9520</v>
      </c>
      <c r="Z6" s="26">
        <f>'BAR BB| Open rates'!Z6*0.8</f>
        <v>9520</v>
      </c>
      <c r="AA6" s="26">
        <f>'BAR BB| Open rates'!AA6*0.8</f>
        <v>9520</v>
      </c>
      <c r="AB6" s="26">
        <f>'BAR BB| Open rates'!AB6*0.8</f>
        <v>13520</v>
      </c>
      <c r="AC6" s="26">
        <f>'BAR BB| Open rates'!AC6*0.8</f>
        <v>13520</v>
      </c>
      <c r="AD6" s="26">
        <f>'BAR BB| Open rates'!AD6*0.8</f>
        <v>13520</v>
      </c>
      <c r="AE6" s="26">
        <f>'BAR BB| Open rates'!AE6*0.8</f>
        <v>13520</v>
      </c>
      <c r="AF6" s="26">
        <f>'BAR BB| Open rates'!AF6*0.8</f>
        <v>13520</v>
      </c>
      <c r="AG6" s="26">
        <f>'BAR BB| Open rates'!AG6*0.8</f>
        <v>13520</v>
      </c>
      <c r="AH6" s="26">
        <f>'BAR BB| Open rates'!AH6*0.8</f>
        <v>6880</v>
      </c>
      <c r="AI6" s="26">
        <f>'BAR BB| Open rates'!AI6*0.8</f>
        <v>6880</v>
      </c>
      <c r="AJ6" s="26">
        <f>'BAR BB| Open rates'!AJ6*0.8</f>
        <v>6880</v>
      </c>
      <c r="AK6" s="26">
        <f>'BAR BB| Open rates'!AK6*0.8</f>
        <v>6880</v>
      </c>
      <c r="AL6" s="26">
        <f>'BAR BB| Open rates'!AL6*0.8</f>
        <v>6880</v>
      </c>
      <c r="AM6" s="26">
        <f>'BAR BB| Open rates'!AM6*0.8</f>
        <v>7920</v>
      </c>
      <c r="AN6" s="26">
        <f>'BAR BB| Open rates'!AN6*0.8</f>
        <v>7920</v>
      </c>
      <c r="AO6" s="26">
        <f>'BAR BB| Open rates'!AO6*0.8</f>
        <v>7920</v>
      </c>
      <c r="AP6" s="26">
        <f>'BAR BB| Open rates'!AP6*0.8</f>
        <v>7920</v>
      </c>
      <c r="AQ6" s="26">
        <f>'BAR BB| Open rates'!AQ6*0.8</f>
        <v>7920</v>
      </c>
      <c r="AR6" s="26">
        <f>'BAR BB| Open rates'!AR6*0.8</f>
        <v>7920</v>
      </c>
      <c r="AS6" s="26">
        <f>'BAR BB| Open rates'!AS6*0.8</f>
        <v>7920</v>
      </c>
      <c r="AT6" s="26">
        <f>'BAR BB| Open rates'!AT6*0.8</f>
        <v>8720</v>
      </c>
      <c r="AU6" s="26">
        <f>'BAR BB| Open rates'!AU6*0.8</f>
        <v>8720</v>
      </c>
      <c r="AV6" s="26">
        <f>'BAR BB| Open rates'!AV6*0.8</f>
        <v>8720</v>
      </c>
      <c r="AW6" s="26">
        <f>'BAR BB| Open rates'!AW6*0.8</f>
        <v>8720</v>
      </c>
      <c r="AX6" s="26">
        <f>'BAR BB| Open rates'!AX6*0.8</f>
        <v>8720</v>
      </c>
      <c r="AY6" s="26">
        <f>'BAR BB| Open rates'!AY6*0.8</f>
        <v>8880</v>
      </c>
      <c r="AZ6" s="26">
        <f>'BAR BB| Open rates'!AZ6*0.8</f>
        <v>8880</v>
      </c>
      <c r="BA6" s="26">
        <f>'BAR BB| Open rates'!BA6*0.8</f>
        <v>9520</v>
      </c>
      <c r="BB6" s="26">
        <f>'BAR BB| Open rates'!BB6*0.8</f>
        <v>9520</v>
      </c>
      <c r="BC6" s="26">
        <f>'BAR BB| Open rates'!BC6*0.8</f>
        <v>8880</v>
      </c>
      <c r="BD6" s="26">
        <f>'BAR BB| Open rates'!BD6*0.8</f>
        <v>8880</v>
      </c>
      <c r="BE6" s="26">
        <f>'BAR BB| Open rates'!BE6*0.8</f>
        <v>8880</v>
      </c>
      <c r="BF6" s="26">
        <f>'BAR BB| Open rates'!BF6*0.8</f>
        <v>8880</v>
      </c>
      <c r="BG6" s="26">
        <f>'BAR BB| Open rates'!BG6*0.8</f>
        <v>8880</v>
      </c>
      <c r="BH6" s="26">
        <f>'BAR BB| Open rates'!BH6*0.8</f>
        <v>9520</v>
      </c>
      <c r="BI6" s="26">
        <f>'BAR BB| Open rates'!BI6*0.8</f>
        <v>9520</v>
      </c>
      <c r="BJ6" s="26">
        <f>'BAR BB| Open rates'!BJ6*0.8</f>
        <v>8880</v>
      </c>
      <c r="BK6" s="26">
        <f>'BAR BB| Open rates'!BK6*0.8</f>
        <v>8880</v>
      </c>
      <c r="BL6" s="26">
        <f>'BAR BB| Open rates'!BL6*0.8</f>
        <v>8880</v>
      </c>
      <c r="BM6" s="26">
        <f>'BAR BB| Open rates'!BM6*0.8</f>
        <v>8880</v>
      </c>
      <c r="BN6" s="26">
        <f>'BAR BB| Open rates'!BN6*0.8</f>
        <v>8880</v>
      </c>
      <c r="BO6" s="26">
        <f>'BAR BB| Open rates'!BO6*0.8</f>
        <v>9520</v>
      </c>
      <c r="BP6" s="26">
        <f>'BAR BB| Open rates'!BP6*0.8</f>
        <v>9520</v>
      </c>
      <c r="BQ6" s="26">
        <f>'BAR BB| Open rates'!BQ6*0.8</f>
        <v>8880</v>
      </c>
      <c r="BR6" s="26">
        <f>'BAR BB| Open rates'!BR6*0.8</f>
        <v>8880</v>
      </c>
      <c r="BS6" s="26">
        <f>'BAR BB| Open rates'!BS6*0.8</f>
        <v>8880</v>
      </c>
      <c r="BT6" s="26">
        <f>'BAR BB| Open rates'!BT6*0.8</f>
        <v>8880</v>
      </c>
      <c r="BU6" s="26">
        <f>'BAR BB| Open rates'!BU6*0.8</f>
        <v>8880</v>
      </c>
      <c r="BV6" s="26">
        <f>'BAR BB| Open rates'!BV6*0.8</f>
        <v>9520</v>
      </c>
      <c r="BW6" s="26">
        <f>'BAR BB| Open rates'!BW6*0.8</f>
        <v>9520</v>
      </c>
      <c r="BX6" s="26">
        <f>'BAR BB| Open rates'!BX6*0.8</f>
        <v>8880</v>
      </c>
      <c r="BY6" s="26">
        <f>'BAR BB| Open rates'!BY6*0.8</f>
        <v>8880</v>
      </c>
      <c r="BZ6" s="26">
        <f>'BAR BB| Open rates'!BZ6*0.8</f>
        <v>8880</v>
      </c>
      <c r="CA6" s="26">
        <f>'BAR BB| Open rates'!CA6*0.8</f>
        <v>8880</v>
      </c>
      <c r="CB6" s="26">
        <f>'BAR BB| Open rates'!CB6*0.8</f>
        <v>8880</v>
      </c>
      <c r="CC6" s="26">
        <f>'BAR BB| Open rates'!CC6*0.8</f>
        <v>9520</v>
      </c>
      <c r="CD6" s="26">
        <f>'BAR BB| Open rates'!CD6*0.8</f>
        <v>9520</v>
      </c>
      <c r="CE6" s="26">
        <f>'BAR BB| Open rates'!CE6*0.8</f>
        <v>8880</v>
      </c>
      <c r="CF6" s="26">
        <f>'BAR BB| Open rates'!CF6*0.8</f>
        <v>8880</v>
      </c>
      <c r="CG6" s="26">
        <f>'BAR BB| Open rates'!CG6*0.8</f>
        <v>8880</v>
      </c>
      <c r="CH6" s="26">
        <f>'BAR BB| Open rates'!CH6*0.8</f>
        <v>8880</v>
      </c>
      <c r="CI6" s="26">
        <f>'BAR BB| Open rates'!CI6*0.8</f>
        <v>8880</v>
      </c>
      <c r="CJ6" s="26">
        <f>'BAR BB| Open rates'!CJ6*0.8</f>
        <v>9520</v>
      </c>
      <c r="CK6" s="26">
        <f>'BAR BB| Open rates'!CK6*0.8</f>
        <v>9520</v>
      </c>
      <c r="CL6" s="26">
        <f>'BAR BB| Open rates'!CL6*0.8</f>
        <v>8880</v>
      </c>
      <c r="CM6" s="26">
        <f>'BAR BB| Open rates'!CM6*0.8</f>
        <v>8880</v>
      </c>
      <c r="CN6" s="26">
        <f>'BAR BB| Open rates'!CN6*0.8</f>
        <v>8880</v>
      </c>
      <c r="CO6" s="26">
        <f>'BAR BB| Open rates'!CO6*0.8</f>
        <v>8880</v>
      </c>
      <c r="CP6" s="26">
        <f>'BAR BB| Open rates'!CP6*0.8</f>
        <v>8880</v>
      </c>
      <c r="CQ6" s="26">
        <f>'BAR BB| Open rates'!CQ6*0.8</f>
        <v>8880</v>
      </c>
      <c r="CR6" s="26">
        <f>'BAR BB| Open rates'!CR6*0.8</f>
        <v>8880</v>
      </c>
      <c r="CS6" s="26">
        <f>'BAR BB| Open rates'!CS6*0.8</f>
        <v>7920</v>
      </c>
      <c r="CT6" s="26">
        <f>'BAR BB| Open rates'!CT6*0.8</f>
        <v>7920</v>
      </c>
      <c r="CU6" s="26">
        <f>'BAR BB| Open rates'!CU6*0.8</f>
        <v>7920</v>
      </c>
      <c r="CV6" s="26">
        <f>'BAR BB| Open rates'!CV6*0.8</f>
        <v>7920</v>
      </c>
      <c r="CW6" s="26">
        <f>'BAR BB| Open rates'!CW6*0.8</f>
        <v>7920</v>
      </c>
      <c r="CX6" s="26">
        <f>'BAR BB| Open rates'!CX6*0.8</f>
        <v>7920</v>
      </c>
      <c r="CY6" s="26">
        <f>'BAR BB| Open rates'!CY6*0.8</f>
        <v>7920</v>
      </c>
      <c r="CZ6" s="26">
        <f>'BAR BB| Open rates'!CZ6*0.8</f>
        <v>7920</v>
      </c>
      <c r="DA6" s="26">
        <f>'BAR BB| Open rates'!DA6*0.8</f>
        <v>7920</v>
      </c>
      <c r="DB6" s="26">
        <f>'BAR BB| Open rates'!DB6*0.8</f>
        <v>6880</v>
      </c>
      <c r="DC6" s="26">
        <f>'BAR BB| Open rates'!DC6*0.8</f>
        <v>6880</v>
      </c>
      <c r="DD6" s="26">
        <f>'BAR BB| Open rates'!DD6*0.8</f>
        <v>6880</v>
      </c>
      <c r="DE6" s="26">
        <f>'BAR BB| Open rates'!DE6*0.8</f>
        <v>7920</v>
      </c>
      <c r="DF6" s="26">
        <f>'BAR BB| Open rates'!DF6*0.8</f>
        <v>7920</v>
      </c>
      <c r="DG6" s="26">
        <f>'BAR BB| Open rates'!DG6*0.8</f>
        <v>6880</v>
      </c>
      <c r="DH6" s="26">
        <f>'BAR BB| Open rates'!DH6*0.8</f>
        <v>6880</v>
      </c>
      <c r="DI6" s="26">
        <f>'BAR BB| Open rates'!DI6*0.8</f>
        <v>6880</v>
      </c>
      <c r="DJ6" s="26">
        <f>'BAR BB| Open rates'!DJ6*0.8</f>
        <v>6880</v>
      </c>
      <c r="DK6" s="26">
        <f>'BAR BB| Open rates'!DK6*0.8</f>
        <v>6880</v>
      </c>
      <c r="DL6" s="26">
        <f>'BAR BB| Open rates'!DL6*0.8</f>
        <v>7920</v>
      </c>
      <c r="DM6" s="26">
        <f>'BAR BB| Open rates'!DM6*0.8</f>
        <v>7920</v>
      </c>
      <c r="DN6" s="26">
        <f>'BAR BB| Open rates'!DN6*0.8</f>
        <v>6880</v>
      </c>
      <c r="DO6" s="26">
        <f>'BAR BB| Open rates'!DO6*0.8</f>
        <v>6880</v>
      </c>
      <c r="DP6" s="26">
        <f>'BAR BB| Open rates'!DP6*0.8</f>
        <v>6880</v>
      </c>
      <c r="DQ6" s="26">
        <f>'BAR BB| Open rates'!DQ6*0.8</f>
        <v>6880</v>
      </c>
      <c r="DR6" s="26">
        <f>'BAR BB| Open rates'!DR6*0.8</f>
        <v>6880</v>
      </c>
      <c r="DS6" s="26">
        <f>'BAR BB| Open rates'!DS6*0.8</f>
        <v>7920</v>
      </c>
      <c r="DT6" s="26">
        <f>'BAR BB| Open rates'!DT6*0.8</f>
        <v>7920</v>
      </c>
      <c r="DU6" s="26">
        <f>'BAR BB| Open rates'!DU6*0.8</f>
        <v>6880</v>
      </c>
      <c r="DV6" s="26">
        <f>'BAR BB| Open rates'!DV6*0.8</f>
        <v>6880</v>
      </c>
      <c r="DW6" s="26">
        <f>'BAR BB| Open rates'!DW6*0.8</f>
        <v>6880</v>
      </c>
      <c r="DX6" s="26">
        <f>'BAR BB| Open rates'!DX6*0.8</f>
        <v>6880</v>
      </c>
      <c r="DY6" s="26">
        <f>'BAR BB| Open rates'!DY6*0.8</f>
        <v>6880</v>
      </c>
      <c r="DZ6" s="26">
        <f>'BAR BB| Open rates'!DZ6*0.8</f>
        <v>7920</v>
      </c>
      <c r="EA6" s="26">
        <f>'BAR BB| Open rates'!EA6*0.8</f>
        <v>7920</v>
      </c>
      <c r="EB6" s="26">
        <f>'BAR BB| Open rates'!EB6*0.8</f>
        <v>6880</v>
      </c>
      <c r="EC6" s="26">
        <f>'BAR BB| Open rates'!EC6*0.8</f>
        <v>6880</v>
      </c>
      <c r="ED6" s="26">
        <f>'BAR BB| Open rates'!ED6*0.8</f>
        <v>6880</v>
      </c>
      <c r="EE6" s="26">
        <f>'BAR BB| Open rates'!EE6*0.8</f>
        <v>6880</v>
      </c>
      <c r="EF6" s="26">
        <f>'BAR BB| Open rates'!EF6*0.8</f>
        <v>6880</v>
      </c>
      <c r="EG6" s="26">
        <f>'BAR BB| Open rates'!EG6*0.8</f>
        <v>6880</v>
      </c>
      <c r="EH6" s="26">
        <f>'BAR BB| Open rates'!EH6*0.8</f>
        <v>6880</v>
      </c>
      <c r="EI6" s="26">
        <f>'BAR BB| Open rates'!EI6*0.8</f>
        <v>6320</v>
      </c>
      <c r="EJ6" s="26">
        <f>'BAR BB| Open rates'!EJ6*0.8</f>
        <v>6320</v>
      </c>
      <c r="EK6" s="26">
        <f>'BAR BB| Open rates'!EK6*0.8</f>
        <v>6320</v>
      </c>
      <c r="EL6" s="26">
        <f>'BAR BB| Open rates'!EL6*0.8</f>
        <v>6320</v>
      </c>
      <c r="EM6" s="26">
        <f>'BAR BB| Open rates'!EM6*0.8</f>
        <v>6320</v>
      </c>
      <c r="EN6" s="26">
        <f>'BAR BB| Open rates'!EN6*0.8</f>
        <v>6880</v>
      </c>
      <c r="EO6" s="26">
        <f>'BAR BB| Open rates'!EO6*0.8</f>
        <v>6880</v>
      </c>
      <c r="EP6" s="26">
        <f>'BAR BB| Open rates'!EP6*0.8</f>
        <v>6080</v>
      </c>
      <c r="EQ6" s="26">
        <f>'BAR BB| Open rates'!EQ6*0.8</f>
        <v>6080</v>
      </c>
      <c r="ER6" s="26">
        <f>'BAR BB| Open rates'!ER6*0.8</f>
        <v>6080</v>
      </c>
      <c r="ES6" s="26">
        <f>'BAR BB| Open rates'!ES6*0.8</f>
        <v>6080</v>
      </c>
      <c r="ET6" s="26">
        <f>'BAR BB| Open rates'!ET6*0.8</f>
        <v>6080</v>
      </c>
      <c r="EU6" s="26">
        <f>'BAR BB| Open rates'!EU6*0.8</f>
        <v>6880</v>
      </c>
      <c r="EV6" s="26">
        <f>'BAR BB| Open rates'!EV6*0.8</f>
        <v>6880</v>
      </c>
      <c r="EW6" s="26">
        <f>'BAR BB| Open rates'!EW6*0.8</f>
        <v>6080</v>
      </c>
      <c r="EX6" s="26">
        <f>'BAR BB| Open rates'!EX6*0.8</f>
        <v>6080</v>
      </c>
      <c r="EY6" s="26">
        <f>'BAR BB| Open rates'!EY6*0.8</f>
        <v>6080</v>
      </c>
      <c r="EZ6" s="26">
        <f>'BAR BB| Open rates'!EZ6*0.8</f>
        <v>6080</v>
      </c>
      <c r="FA6" s="26">
        <f>'BAR BB| Open rates'!FA6*0.8</f>
        <v>6080</v>
      </c>
      <c r="FB6" s="26">
        <f>'BAR BB| Open rates'!FB6*0.8</f>
        <v>6880</v>
      </c>
      <c r="FC6" s="26">
        <f>'BAR BB| Open rates'!FC6*0.8</f>
        <v>6880</v>
      </c>
      <c r="FD6" s="26">
        <f>'BAR BB| Open rates'!FD6*0.8</f>
        <v>6080</v>
      </c>
      <c r="FE6" s="26">
        <f>'BAR BB| Open rates'!FE6*0.8</f>
        <v>6080</v>
      </c>
      <c r="FF6" s="26">
        <f>'BAR BB| Open rates'!FF6*0.8</f>
        <v>6080</v>
      </c>
      <c r="FG6" s="26">
        <f>'BAR BB| Open rates'!FG6*0.8</f>
        <v>6080</v>
      </c>
      <c r="FH6" s="26">
        <f>'BAR BB| Open rates'!FH6*0.8</f>
        <v>6080</v>
      </c>
      <c r="FI6" s="26">
        <f>'BAR BB| Open rates'!FI6*0.8</f>
        <v>6880</v>
      </c>
      <c r="FJ6" s="26">
        <f>'BAR BB| Open rates'!FJ6*0.8</f>
        <v>6880</v>
      </c>
      <c r="FK6" s="26">
        <f>'BAR BB| Open rates'!FK6*0.8</f>
        <v>6320</v>
      </c>
      <c r="FL6" s="26">
        <f>'BAR BB| Open rates'!FL6*0.8</f>
        <v>6320</v>
      </c>
      <c r="FM6" s="26">
        <f>'BAR BB| Open rates'!FM6*0.8</f>
        <v>6320</v>
      </c>
      <c r="FN6" s="26">
        <f>'BAR BB| Open rates'!FN6*0.8</f>
        <v>6320</v>
      </c>
      <c r="FO6" s="26">
        <f>'BAR BB| Open rates'!FO6*0.8</f>
        <v>6320</v>
      </c>
      <c r="FP6" s="26">
        <f>'BAR BB| Open rates'!FP6*0.8</f>
        <v>6320</v>
      </c>
      <c r="FQ6" s="26">
        <f>'BAR BB| Open rates'!FQ6*0.8</f>
        <v>6320</v>
      </c>
      <c r="FR6" s="26">
        <f>'BAR BB| Open rates'!FR6*0.8</f>
        <v>6080</v>
      </c>
      <c r="FS6" s="26">
        <f>'BAR BB| Open rates'!FS6*0.8</f>
        <v>6080</v>
      </c>
      <c r="FT6" s="26">
        <f>'BAR BB| Open rates'!FT6*0.8</f>
        <v>6080</v>
      </c>
      <c r="FU6" s="26">
        <f>'BAR BB| Open rates'!FU6*0.8</f>
        <v>6080</v>
      </c>
      <c r="FV6" s="26">
        <f>'BAR BB| Open rates'!FV6*0.8</f>
        <v>6080</v>
      </c>
      <c r="FW6" s="26">
        <f>'BAR BB| Open rates'!FW6*0.8</f>
        <v>6880</v>
      </c>
      <c r="FX6" s="26">
        <f>'BAR BB| Open rates'!FX6*0.8</f>
        <v>6880</v>
      </c>
      <c r="FY6" s="26">
        <f>'BAR BB| Open rates'!FY6*0.8</f>
        <v>6080</v>
      </c>
      <c r="FZ6" s="26">
        <f>'BAR BB| Open rates'!FZ6*0.8</f>
        <v>6080</v>
      </c>
      <c r="GA6" s="26">
        <f>'BAR BB| Open rates'!GA6*0.8</f>
        <v>6080</v>
      </c>
      <c r="GB6" s="26">
        <f>'BAR BB| Open rates'!GB6*0.8</f>
        <v>6080</v>
      </c>
      <c r="GC6" s="26">
        <f>'BAR BB| Open rates'!GC6*0.8</f>
        <v>6080</v>
      </c>
      <c r="GD6" s="26">
        <f>'BAR BB| Open rates'!GD6*0.8</f>
        <v>6880</v>
      </c>
      <c r="GE6" s="26">
        <f>'BAR BB| Open rates'!GE6*0.8</f>
        <v>6880</v>
      </c>
      <c r="GF6" s="26">
        <f>'BAR BB| Open rates'!GF6*0.8</f>
        <v>6080</v>
      </c>
      <c r="GG6" s="26">
        <f>'BAR BB| Open rates'!GG6*0.8</f>
        <v>6080</v>
      </c>
      <c r="GH6" s="26">
        <f>'BAR BB| Open rates'!GH6*0.8</f>
        <v>6080</v>
      </c>
      <c r="GI6" s="26">
        <f>'BAR BB| Open rates'!GI6*0.8</f>
        <v>6080</v>
      </c>
      <c r="GJ6" s="26">
        <f>'BAR BB| Open rates'!GJ6*0.8</f>
        <v>6080</v>
      </c>
      <c r="GK6" s="26">
        <f>'BAR BB| Open rates'!GK6*0.8</f>
        <v>6880</v>
      </c>
      <c r="GL6" s="26">
        <f>'BAR BB| Open rates'!GL6*0.8</f>
        <v>6880</v>
      </c>
      <c r="GM6" s="26">
        <f>'BAR BB| Open rates'!GM6*0.8</f>
        <v>6080</v>
      </c>
      <c r="GN6" s="26">
        <f>'BAR BB| Open rates'!GN6*0.8</f>
        <v>6080</v>
      </c>
      <c r="GO6" s="26">
        <f>'BAR BB| Open rates'!GO6*0.8</f>
        <v>6080</v>
      </c>
      <c r="GP6" s="26">
        <f>'BAR BB| Open rates'!GP6*0.8</f>
        <v>6080</v>
      </c>
      <c r="GQ6" s="26">
        <f>'BAR BB| Open rates'!GQ6*0.8</f>
        <v>6080</v>
      </c>
      <c r="GR6" s="26">
        <f>'BAR BB| Open rates'!GR6*0.8</f>
        <v>6880</v>
      </c>
      <c r="GS6" s="26">
        <f>'BAR BB| Open rates'!GS6*0.8</f>
        <v>6880</v>
      </c>
      <c r="GT6" s="26">
        <f>'BAR BB| Open rates'!GT6*0.8</f>
        <v>6080</v>
      </c>
      <c r="GU6" s="26">
        <f>'BAR BB| Open rates'!GU6*0.8</f>
        <v>6080</v>
      </c>
      <c r="GV6" s="26">
        <f>'BAR BB| Open rates'!GV6*0.8</f>
        <v>6080</v>
      </c>
      <c r="GW6" s="26">
        <f>'BAR BB| Open rates'!GW6*0.8</f>
        <v>6080</v>
      </c>
      <c r="GX6" s="26">
        <f>'BAR BB| Open rates'!GX6*0.8</f>
        <v>6080</v>
      </c>
      <c r="GY6" s="26">
        <f>'BAR BB| Open rates'!GY6*0.8</f>
        <v>6880</v>
      </c>
      <c r="GZ6" s="26">
        <f>'BAR BB| Open rates'!GZ6*0.8</f>
        <v>6880</v>
      </c>
      <c r="HA6" s="26">
        <f>'BAR BB| Open rates'!HA6*0.8</f>
        <v>6080</v>
      </c>
      <c r="HB6" s="26">
        <f>'BAR BB| Open rates'!HB6*0.8</f>
        <v>6080</v>
      </c>
      <c r="HC6" s="26">
        <f>'BAR BB| Open rates'!HC6*0.8</f>
        <v>6080</v>
      </c>
      <c r="HD6" s="26">
        <f>'BAR BB| Open rates'!HD6*0.8</f>
        <v>6080</v>
      </c>
      <c r="HE6" s="26">
        <f>'BAR BB| Open rates'!HE6*0.8</f>
        <v>6080</v>
      </c>
      <c r="HF6" s="26">
        <f>'BAR BB| Open rates'!HF6*0.8</f>
        <v>7920</v>
      </c>
      <c r="HG6" s="26">
        <f>'BAR BB| Open rates'!HG6*0.8</f>
        <v>7920</v>
      </c>
      <c r="HH6" s="26">
        <f>'BAR BB| Open rates'!HH6*0.8</f>
        <v>7920</v>
      </c>
      <c r="HI6" s="26">
        <f>'BAR BB| Open rates'!HI6*0.8</f>
        <v>7920</v>
      </c>
      <c r="HJ6" s="26">
        <f>'BAR BB| Open rates'!HJ6*0.8</f>
        <v>7920</v>
      </c>
      <c r="HK6" s="26">
        <f>'BAR BB| Open rates'!HK6*0.8</f>
        <v>7920</v>
      </c>
      <c r="HL6" s="26">
        <f>'BAR BB| Open rates'!HL6*0.8</f>
        <v>7920</v>
      </c>
      <c r="HM6" s="26">
        <f>'BAR BB| Open rates'!HM6*0.8</f>
        <v>7920</v>
      </c>
      <c r="HN6" s="26">
        <f>'BAR BB| Open rates'!HN6*0.8</f>
        <v>7920</v>
      </c>
      <c r="HO6" s="26">
        <f>'BAR BB| Open rates'!HO6*0.8</f>
        <v>7920</v>
      </c>
      <c r="HP6" s="26">
        <f>'BAR BB| Open rates'!HP6*0.8</f>
        <v>7920</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f>
        <v>7120</v>
      </c>
      <c r="C8" s="26">
        <f>'BAR BB| Open rates'!C8*0.8</f>
        <v>7120</v>
      </c>
      <c r="D8" s="26">
        <f>'BAR BB| Open rates'!D8*0.8</f>
        <v>7120</v>
      </c>
      <c r="E8" s="26">
        <f>'BAR BB| Open rates'!E8*0.8</f>
        <v>7120</v>
      </c>
      <c r="F8" s="26">
        <f>'BAR BB| Open rates'!F8*0.8</f>
        <v>7120</v>
      </c>
      <c r="G8" s="26">
        <f>'BAR BB| Open rates'!G8*0.8</f>
        <v>7120</v>
      </c>
      <c r="H8" s="26">
        <f>'BAR BB| Open rates'!H8*0.8</f>
        <v>7120</v>
      </c>
      <c r="I8" s="26">
        <f>'BAR BB| Open rates'!I8*0.8</f>
        <v>7120</v>
      </c>
      <c r="J8" s="26">
        <f>'BAR BB| Open rates'!J8*0.8</f>
        <v>7120</v>
      </c>
      <c r="K8" s="26">
        <f>'BAR BB| Open rates'!K8*0.8</f>
        <v>7120</v>
      </c>
      <c r="L8" s="26">
        <f>'BAR BB| Open rates'!L8*0.8</f>
        <v>7120</v>
      </c>
      <c r="M8" s="26">
        <f>'BAR BB| Open rates'!M8*0.8</f>
        <v>7120</v>
      </c>
      <c r="N8" s="26">
        <f>'BAR BB| Open rates'!N8*0.8</f>
        <v>7680</v>
      </c>
      <c r="O8" s="26">
        <f>'BAR BB| Open rates'!O8*0.8</f>
        <v>7680</v>
      </c>
      <c r="P8" s="26">
        <f>'BAR BB| Open rates'!P8*0.8</f>
        <v>7680</v>
      </c>
      <c r="Q8" s="26">
        <f>'BAR BB| Open rates'!Q8*0.8</f>
        <v>7680</v>
      </c>
      <c r="R8" s="26">
        <f>'BAR BB| Open rates'!R8*0.8</f>
        <v>10320</v>
      </c>
      <c r="S8" s="26">
        <f>'BAR BB| Open rates'!S8*0.8</f>
        <v>10320</v>
      </c>
      <c r="T8" s="26">
        <f>'BAR BB| Open rates'!T8*0.8</f>
        <v>10320</v>
      </c>
      <c r="U8" s="26">
        <f>'BAR BB| Open rates'!U8*0.8</f>
        <v>10320</v>
      </c>
      <c r="V8" s="26">
        <f>'BAR BB| Open rates'!V8*0.8</f>
        <v>10320</v>
      </c>
      <c r="W8" s="26">
        <f>'BAR BB| Open rates'!W8*0.8</f>
        <v>10320</v>
      </c>
      <c r="X8" s="26">
        <f>'BAR BB| Open rates'!X8*0.8</f>
        <v>10320</v>
      </c>
      <c r="Y8" s="26">
        <f>'BAR BB| Open rates'!Y8*0.8</f>
        <v>10320</v>
      </c>
      <c r="Z8" s="26">
        <f>'BAR BB| Open rates'!Z8*0.8</f>
        <v>10320</v>
      </c>
      <c r="AA8" s="26">
        <f>'BAR BB| Open rates'!AA8*0.8</f>
        <v>10320</v>
      </c>
      <c r="AB8" s="26">
        <f>'BAR BB| Open rates'!AB8*0.8</f>
        <v>14320</v>
      </c>
      <c r="AC8" s="26">
        <f>'BAR BB| Open rates'!AC8*0.8</f>
        <v>14320</v>
      </c>
      <c r="AD8" s="26">
        <f>'BAR BB| Open rates'!AD8*0.8</f>
        <v>14320</v>
      </c>
      <c r="AE8" s="26">
        <f>'BAR BB| Open rates'!AE8*0.8</f>
        <v>14320</v>
      </c>
      <c r="AF8" s="26">
        <f>'BAR BB| Open rates'!AF8*0.8</f>
        <v>14320</v>
      </c>
      <c r="AG8" s="26">
        <f>'BAR BB| Open rates'!AG8*0.8</f>
        <v>14320</v>
      </c>
      <c r="AH8" s="26">
        <f>'BAR BB| Open rates'!AH8*0.8</f>
        <v>7680</v>
      </c>
      <c r="AI8" s="26">
        <f>'BAR BB| Open rates'!AI8*0.8</f>
        <v>7680</v>
      </c>
      <c r="AJ8" s="26">
        <f>'BAR BB| Open rates'!AJ8*0.8</f>
        <v>7680</v>
      </c>
      <c r="AK8" s="26">
        <f>'BAR BB| Open rates'!AK8*0.8</f>
        <v>7680</v>
      </c>
      <c r="AL8" s="26">
        <f>'BAR BB| Open rates'!AL8*0.8</f>
        <v>7680</v>
      </c>
      <c r="AM8" s="26">
        <f>'BAR BB| Open rates'!AM8*0.8</f>
        <v>8720</v>
      </c>
      <c r="AN8" s="26">
        <f>'BAR BB| Open rates'!AN8*0.8</f>
        <v>8720</v>
      </c>
      <c r="AO8" s="26">
        <f>'BAR BB| Open rates'!AO8*0.8</f>
        <v>8720</v>
      </c>
      <c r="AP8" s="26">
        <f>'BAR BB| Open rates'!AP8*0.8</f>
        <v>8720</v>
      </c>
      <c r="AQ8" s="26">
        <f>'BAR BB| Open rates'!AQ8*0.8</f>
        <v>8720</v>
      </c>
      <c r="AR8" s="26">
        <f>'BAR BB| Open rates'!AR8*0.8</f>
        <v>8720</v>
      </c>
      <c r="AS8" s="26">
        <f>'BAR BB| Open rates'!AS8*0.8</f>
        <v>8720</v>
      </c>
      <c r="AT8" s="26">
        <f>'BAR BB| Open rates'!AT8*0.8</f>
        <v>9520</v>
      </c>
      <c r="AU8" s="26">
        <f>'BAR BB| Open rates'!AU8*0.8</f>
        <v>9520</v>
      </c>
      <c r="AV8" s="26">
        <f>'BAR BB| Open rates'!AV8*0.8</f>
        <v>9520</v>
      </c>
      <c r="AW8" s="26">
        <f>'BAR BB| Open rates'!AW8*0.8</f>
        <v>9520</v>
      </c>
      <c r="AX8" s="26">
        <f>'BAR BB| Open rates'!AX8*0.8</f>
        <v>9520</v>
      </c>
      <c r="AY8" s="26">
        <f>'BAR BB| Open rates'!AY8*0.8</f>
        <v>9680</v>
      </c>
      <c r="AZ8" s="26">
        <f>'BAR BB| Open rates'!AZ8*0.8</f>
        <v>9680</v>
      </c>
      <c r="BA8" s="26">
        <f>'BAR BB| Open rates'!BA8*0.8</f>
        <v>10320</v>
      </c>
      <c r="BB8" s="26">
        <f>'BAR BB| Open rates'!BB8*0.8</f>
        <v>10320</v>
      </c>
      <c r="BC8" s="26">
        <f>'BAR BB| Open rates'!BC8*0.8</f>
        <v>9680</v>
      </c>
      <c r="BD8" s="26">
        <f>'BAR BB| Open rates'!BD8*0.8</f>
        <v>9680</v>
      </c>
      <c r="BE8" s="26">
        <f>'BAR BB| Open rates'!BE8*0.8</f>
        <v>9680</v>
      </c>
      <c r="BF8" s="26">
        <f>'BAR BB| Open rates'!BF8*0.8</f>
        <v>9680</v>
      </c>
      <c r="BG8" s="26">
        <f>'BAR BB| Open rates'!BG8*0.8</f>
        <v>9680</v>
      </c>
      <c r="BH8" s="26">
        <f>'BAR BB| Open rates'!BH8*0.8</f>
        <v>10320</v>
      </c>
      <c r="BI8" s="26">
        <f>'BAR BB| Open rates'!BI8*0.8</f>
        <v>10320</v>
      </c>
      <c r="BJ8" s="26">
        <f>'BAR BB| Open rates'!BJ8*0.8</f>
        <v>9680</v>
      </c>
      <c r="BK8" s="26">
        <f>'BAR BB| Open rates'!BK8*0.8</f>
        <v>9680</v>
      </c>
      <c r="BL8" s="26">
        <f>'BAR BB| Open rates'!BL8*0.8</f>
        <v>9680</v>
      </c>
      <c r="BM8" s="26">
        <f>'BAR BB| Open rates'!BM8*0.8</f>
        <v>9680</v>
      </c>
      <c r="BN8" s="26">
        <f>'BAR BB| Open rates'!BN8*0.8</f>
        <v>9680</v>
      </c>
      <c r="BO8" s="26">
        <f>'BAR BB| Open rates'!BO8*0.8</f>
        <v>10320</v>
      </c>
      <c r="BP8" s="26">
        <f>'BAR BB| Open rates'!BP8*0.8</f>
        <v>10320</v>
      </c>
      <c r="BQ8" s="26">
        <f>'BAR BB| Open rates'!BQ8*0.8</f>
        <v>9680</v>
      </c>
      <c r="BR8" s="26">
        <f>'BAR BB| Open rates'!BR8*0.8</f>
        <v>9680</v>
      </c>
      <c r="BS8" s="26">
        <f>'BAR BB| Open rates'!BS8*0.8</f>
        <v>9680</v>
      </c>
      <c r="BT8" s="26">
        <f>'BAR BB| Open rates'!BT8*0.8</f>
        <v>9680</v>
      </c>
      <c r="BU8" s="26">
        <f>'BAR BB| Open rates'!BU8*0.8</f>
        <v>9680</v>
      </c>
      <c r="BV8" s="26">
        <f>'BAR BB| Open rates'!BV8*0.8</f>
        <v>10320</v>
      </c>
      <c r="BW8" s="26">
        <f>'BAR BB| Open rates'!BW8*0.8</f>
        <v>10320</v>
      </c>
      <c r="BX8" s="26">
        <f>'BAR BB| Open rates'!BX8*0.8</f>
        <v>9680</v>
      </c>
      <c r="BY8" s="26">
        <f>'BAR BB| Open rates'!BY8*0.8</f>
        <v>9680</v>
      </c>
      <c r="BZ8" s="26">
        <f>'BAR BB| Open rates'!BZ8*0.8</f>
        <v>9680</v>
      </c>
      <c r="CA8" s="26">
        <f>'BAR BB| Open rates'!CA8*0.8</f>
        <v>9680</v>
      </c>
      <c r="CB8" s="26">
        <f>'BAR BB| Open rates'!CB8*0.8</f>
        <v>9680</v>
      </c>
      <c r="CC8" s="26">
        <f>'BAR BB| Open rates'!CC8*0.8</f>
        <v>10320</v>
      </c>
      <c r="CD8" s="26">
        <f>'BAR BB| Open rates'!CD8*0.8</f>
        <v>10320</v>
      </c>
      <c r="CE8" s="26">
        <f>'BAR BB| Open rates'!CE8*0.8</f>
        <v>9680</v>
      </c>
      <c r="CF8" s="26">
        <f>'BAR BB| Open rates'!CF8*0.8</f>
        <v>9680</v>
      </c>
      <c r="CG8" s="26">
        <f>'BAR BB| Open rates'!CG8*0.8</f>
        <v>9680</v>
      </c>
      <c r="CH8" s="26">
        <f>'BAR BB| Open rates'!CH8*0.8</f>
        <v>9680</v>
      </c>
      <c r="CI8" s="26">
        <f>'BAR BB| Open rates'!CI8*0.8</f>
        <v>9680</v>
      </c>
      <c r="CJ8" s="26">
        <f>'BAR BB| Open rates'!CJ8*0.8</f>
        <v>10320</v>
      </c>
      <c r="CK8" s="26">
        <f>'BAR BB| Open rates'!CK8*0.8</f>
        <v>10320</v>
      </c>
      <c r="CL8" s="26">
        <f>'BAR BB| Open rates'!CL8*0.8</f>
        <v>9680</v>
      </c>
      <c r="CM8" s="26">
        <f>'BAR BB| Open rates'!CM8*0.8</f>
        <v>9680</v>
      </c>
      <c r="CN8" s="26">
        <f>'BAR BB| Open rates'!CN8*0.8</f>
        <v>9680</v>
      </c>
      <c r="CO8" s="26">
        <f>'BAR BB| Open rates'!CO8*0.8</f>
        <v>9680</v>
      </c>
      <c r="CP8" s="26">
        <f>'BAR BB| Open rates'!CP8*0.8</f>
        <v>9680</v>
      </c>
      <c r="CQ8" s="26">
        <f>'BAR BB| Open rates'!CQ8*0.8</f>
        <v>9680</v>
      </c>
      <c r="CR8" s="26">
        <f>'BAR BB| Open rates'!CR8*0.8</f>
        <v>9680</v>
      </c>
      <c r="CS8" s="26">
        <f>'BAR BB| Open rates'!CS8*0.8</f>
        <v>8720</v>
      </c>
      <c r="CT8" s="26">
        <f>'BAR BB| Open rates'!CT8*0.8</f>
        <v>8720</v>
      </c>
      <c r="CU8" s="26">
        <f>'BAR BB| Open rates'!CU8*0.8</f>
        <v>8720</v>
      </c>
      <c r="CV8" s="26">
        <f>'BAR BB| Open rates'!CV8*0.8</f>
        <v>8720</v>
      </c>
      <c r="CW8" s="26">
        <f>'BAR BB| Open rates'!CW8*0.8</f>
        <v>8720</v>
      </c>
      <c r="CX8" s="26">
        <f>'BAR BB| Open rates'!CX8*0.8</f>
        <v>8720</v>
      </c>
      <c r="CY8" s="26">
        <f>'BAR BB| Open rates'!CY8*0.8</f>
        <v>8720</v>
      </c>
      <c r="CZ8" s="26">
        <f>'BAR BB| Open rates'!CZ8*0.8</f>
        <v>8720</v>
      </c>
      <c r="DA8" s="26">
        <f>'BAR BB| Open rates'!DA8*0.8</f>
        <v>8720</v>
      </c>
      <c r="DB8" s="26">
        <f>'BAR BB| Open rates'!DB8*0.8</f>
        <v>7680</v>
      </c>
      <c r="DC8" s="26">
        <f>'BAR BB| Open rates'!DC8*0.8</f>
        <v>7680</v>
      </c>
      <c r="DD8" s="26">
        <f>'BAR BB| Open rates'!DD8*0.8</f>
        <v>7680</v>
      </c>
      <c r="DE8" s="26">
        <f>'BAR BB| Open rates'!DE8*0.8</f>
        <v>8720</v>
      </c>
      <c r="DF8" s="26">
        <f>'BAR BB| Open rates'!DF8*0.8</f>
        <v>8720</v>
      </c>
      <c r="DG8" s="26">
        <f>'BAR BB| Open rates'!DG8*0.8</f>
        <v>7680</v>
      </c>
      <c r="DH8" s="26">
        <f>'BAR BB| Open rates'!DH8*0.8</f>
        <v>7680</v>
      </c>
      <c r="DI8" s="26">
        <f>'BAR BB| Open rates'!DI8*0.8</f>
        <v>7680</v>
      </c>
      <c r="DJ8" s="26">
        <f>'BAR BB| Open rates'!DJ8*0.8</f>
        <v>7680</v>
      </c>
      <c r="DK8" s="26">
        <f>'BAR BB| Open rates'!DK8*0.8</f>
        <v>7680</v>
      </c>
      <c r="DL8" s="26">
        <f>'BAR BB| Open rates'!DL8*0.8</f>
        <v>8720</v>
      </c>
      <c r="DM8" s="26">
        <f>'BAR BB| Open rates'!DM8*0.8</f>
        <v>8720</v>
      </c>
      <c r="DN8" s="26">
        <f>'BAR BB| Open rates'!DN8*0.8</f>
        <v>7680</v>
      </c>
      <c r="DO8" s="26">
        <f>'BAR BB| Open rates'!DO8*0.8</f>
        <v>7680</v>
      </c>
      <c r="DP8" s="26">
        <f>'BAR BB| Open rates'!DP8*0.8</f>
        <v>7680</v>
      </c>
      <c r="DQ8" s="26">
        <f>'BAR BB| Open rates'!DQ8*0.8</f>
        <v>7680</v>
      </c>
      <c r="DR8" s="26">
        <f>'BAR BB| Open rates'!DR8*0.8</f>
        <v>7680</v>
      </c>
      <c r="DS8" s="26">
        <f>'BAR BB| Open rates'!DS8*0.8</f>
        <v>8720</v>
      </c>
      <c r="DT8" s="26">
        <f>'BAR BB| Open rates'!DT8*0.8</f>
        <v>8720</v>
      </c>
      <c r="DU8" s="26">
        <f>'BAR BB| Open rates'!DU8*0.8</f>
        <v>7680</v>
      </c>
      <c r="DV8" s="26">
        <f>'BAR BB| Open rates'!DV8*0.8</f>
        <v>7680</v>
      </c>
      <c r="DW8" s="26">
        <f>'BAR BB| Open rates'!DW8*0.8</f>
        <v>7680</v>
      </c>
      <c r="DX8" s="26">
        <f>'BAR BB| Open rates'!DX8*0.8</f>
        <v>7680</v>
      </c>
      <c r="DY8" s="26">
        <f>'BAR BB| Open rates'!DY8*0.8</f>
        <v>7680</v>
      </c>
      <c r="DZ8" s="26">
        <f>'BAR BB| Open rates'!DZ8*0.8</f>
        <v>8720</v>
      </c>
      <c r="EA8" s="26">
        <f>'BAR BB| Open rates'!EA8*0.8</f>
        <v>8720</v>
      </c>
      <c r="EB8" s="26">
        <f>'BAR BB| Open rates'!EB8*0.8</f>
        <v>7680</v>
      </c>
      <c r="EC8" s="26">
        <f>'BAR BB| Open rates'!EC8*0.8</f>
        <v>7680</v>
      </c>
      <c r="ED8" s="26">
        <f>'BAR BB| Open rates'!ED8*0.8</f>
        <v>7680</v>
      </c>
      <c r="EE8" s="26">
        <f>'BAR BB| Open rates'!EE8*0.8</f>
        <v>7680</v>
      </c>
      <c r="EF8" s="26">
        <f>'BAR BB| Open rates'!EF8*0.8</f>
        <v>6880</v>
      </c>
      <c r="EG8" s="26">
        <f>'BAR BB| Open rates'!EG8*0.8</f>
        <v>6880</v>
      </c>
      <c r="EH8" s="26">
        <f>'BAR BB| Open rates'!EH8*0.8</f>
        <v>6880</v>
      </c>
      <c r="EI8" s="26">
        <f>'BAR BB| Open rates'!EI8*0.8</f>
        <v>6320</v>
      </c>
      <c r="EJ8" s="26">
        <f>'BAR BB| Open rates'!EJ8*0.8</f>
        <v>6320</v>
      </c>
      <c r="EK8" s="26">
        <f>'BAR BB| Open rates'!EK8*0.8</f>
        <v>6320</v>
      </c>
      <c r="EL8" s="26">
        <f>'BAR BB| Open rates'!EL8*0.8</f>
        <v>6320</v>
      </c>
      <c r="EM8" s="26">
        <f>'BAR BB| Open rates'!EM8*0.8</f>
        <v>6320</v>
      </c>
      <c r="EN8" s="26">
        <f>'BAR BB| Open rates'!EN8*0.8</f>
        <v>6880</v>
      </c>
      <c r="EO8" s="26">
        <f>'BAR BB| Open rates'!EO8*0.8</f>
        <v>6880</v>
      </c>
      <c r="EP8" s="26">
        <f>'BAR BB| Open rates'!EP8*0.8</f>
        <v>6080</v>
      </c>
      <c r="EQ8" s="26">
        <f>'BAR BB| Open rates'!EQ8*0.8</f>
        <v>6080</v>
      </c>
      <c r="ER8" s="26">
        <f>'BAR BB| Open rates'!ER8*0.8</f>
        <v>6080</v>
      </c>
      <c r="ES8" s="26">
        <f>'BAR BB| Open rates'!ES8*0.8</f>
        <v>6080</v>
      </c>
      <c r="ET8" s="26">
        <f>'BAR BB| Open rates'!ET8*0.8</f>
        <v>6080</v>
      </c>
      <c r="EU8" s="26">
        <f>'BAR BB| Open rates'!EU8*0.8</f>
        <v>6880</v>
      </c>
      <c r="EV8" s="26">
        <f>'BAR BB| Open rates'!EV8*0.8</f>
        <v>6880</v>
      </c>
      <c r="EW8" s="26">
        <f>'BAR BB| Open rates'!EW8*0.8</f>
        <v>6080</v>
      </c>
      <c r="EX8" s="26">
        <f>'BAR BB| Open rates'!EX8*0.8</f>
        <v>6080</v>
      </c>
      <c r="EY8" s="26">
        <f>'BAR BB| Open rates'!EY8*0.8</f>
        <v>6080</v>
      </c>
      <c r="EZ8" s="26">
        <f>'BAR BB| Open rates'!EZ8*0.8</f>
        <v>6080</v>
      </c>
      <c r="FA8" s="26">
        <f>'BAR BB| Open rates'!FA8*0.8</f>
        <v>6080</v>
      </c>
      <c r="FB8" s="26">
        <f>'BAR BB| Open rates'!FB8*0.8</f>
        <v>6880</v>
      </c>
      <c r="FC8" s="26">
        <f>'BAR BB| Open rates'!FC8*0.8</f>
        <v>6880</v>
      </c>
      <c r="FD8" s="26">
        <f>'BAR BB| Open rates'!FD8*0.8</f>
        <v>6080</v>
      </c>
      <c r="FE8" s="26">
        <f>'BAR BB| Open rates'!FE8*0.8</f>
        <v>6080</v>
      </c>
      <c r="FF8" s="26">
        <f>'BAR BB| Open rates'!FF8*0.8</f>
        <v>6080</v>
      </c>
      <c r="FG8" s="26">
        <f>'BAR BB| Open rates'!FG8*0.8</f>
        <v>6080</v>
      </c>
      <c r="FH8" s="26">
        <f>'BAR BB| Open rates'!FH8*0.8</f>
        <v>6080</v>
      </c>
      <c r="FI8" s="26">
        <f>'BAR BB| Open rates'!FI8*0.8</f>
        <v>6880</v>
      </c>
      <c r="FJ8" s="26">
        <f>'BAR BB| Open rates'!FJ8*0.8</f>
        <v>6880</v>
      </c>
      <c r="FK8" s="26">
        <f>'BAR BB| Open rates'!FK8*0.8</f>
        <v>6320</v>
      </c>
      <c r="FL8" s="26">
        <f>'BAR BB| Open rates'!FL8*0.8</f>
        <v>6320</v>
      </c>
      <c r="FM8" s="26">
        <f>'BAR BB| Open rates'!FM8*0.8</f>
        <v>6320</v>
      </c>
      <c r="FN8" s="26">
        <f>'BAR BB| Open rates'!FN8*0.8</f>
        <v>6320</v>
      </c>
      <c r="FO8" s="26">
        <f>'BAR BB| Open rates'!FO8*0.8</f>
        <v>6320</v>
      </c>
      <c r="FP8" s="26">
        <f>'BAR BB| Open rates'!FP8*0.8</f>
        <v>6320</v>
      </c>
      <c r="FQ8" s="26">
        <f>'BAR BB| Open rates'!FQ8*0.8</f>
        <v>6320</v>
      </c>
      <c r="FR8" s="26">
        <f>'BAR BB| Open rates'!FR8*0.8</f>
        <v>6080</v>
      </c>
      <c r="FS8" s="26">
        <f>'BAR BB| Open rates'!FS8*0.8</f>
        <v>6080</v>
      </c>
      <c r="FT8" s="26">
        <f>'BAR BB| Open rates'!FT8*0.8</f>
        <v>6080</v>
      </c>
      <c r="FU8" s="26">
        <f>'BAR BB| Open rates'!FU8*0.8</f>
        <v>6080</v>
      </c>
      <c r="FV8" s="26">
        <f>'BAR BB| Open rates'!FV8*0.8</f>
        <v>6080</v>
      </c>
      <c r="FW8" s="26">
        <f>'BAR BB| Open rates'!FW8*0.8</f>
        <v>6880</v>
      </c>
      <c r="FX8" s="26">
        <f>'BAR BB| Open rates'!FX8*0.8</f>
        <v>6880</v>
      </c>
      <c r="FY8" s="26">
        <f>'BAR BB| Open rates'!FY8*0.8</f>
        <v>6080</v>
      </c>
      <c r="FZ8" s="26">
        <f>'BAR BB| Open rates'!FZ8*0.8</f>
        <v>6080</v>
      </c>
      <c r="GA8" s="26">
        <f>'BAR BB| Open rates'!GA8*0.8</f>
        <v>6080</v>
      </c>
      <c r="GB8" s="26">
        <f>'BAR BB| Open rates'!GB8*0.8</f>
        <v>6080</v>
      </c>
      <c r="GC8" s="26">
        <f>'BAR BB| Open rates'!GC8*0.8</f>
        <v>6080</v>
      </c>
      <c r="GD8" s="26">
        <f>'BAR BB| Open rates'!GD8*0.8</f>
        <v>6880</v>
      </c>
      <c r="GE8" s="26">
        <f>'BAR BB| Open rates'!GE8*0.8</f>
        <v>6880</v>
      </c>
      <c r="GF8" s="26">
        <f>'BAR BB| Open rates'!GF8*0.8</f>
        <v>6080</v>
      </c>
      <c r="GG8" s="26">
        <f>'BAR BB| Open rates'!GG8*0.8</f>
        <v>6080</v>
      </c>
      <c r="GH8" s="26">
        <f>'BAR BB| Open rates'!GH8*0.8</f>
        <v>6080</v>
      </c>
      <c r="GI8" s="26">
        <f>'BAR BB| Open rates'!GI8*0.8</f>
        <v>6080</v>
      </c>
      <c r="GJ8" s="26">
        <f>'BAR BB| Open rates'!GJ8*0.8</f>
        <v>6080</v>
      </c>
      <c r="GK8" s="26">
        <f>'BAR BB| Open rates'!GK8*0.8</f>
        <v>6880</v>
      </c>
      <c r="GL8" s="26">
        <f>'BAR BB| Open rates'!GL8*0.8</f>
        <v>6880</v>
      </c>
      <c r="GM8" s="26">
        <f>'BAR BB| Open rates'!GM8*0.8</f>
        <v>6080</v>
      </c>
      <c r="GN8" s="26">
        <f>'BAR BB| Open rates'!GN8*0.8</f>
        <v>6080</v>
      </c>
      <c r="GO8" s="26">
        <f>'BAR BB| Open rates'!GO8*0.8</f>
        <v>6080</v>
      </c>
      <c r="GP8" s="26">
        <f>'BAR BB| Open rates'!GP8*0.8</f>
        <v>6080</v>
      </c>
      <c r="GQ8" s="26">
        <f>'BAR BB| Open rates'!GQ8*0.8</f>
        <v>6080</v>
      </c>
      <c r="GR8" s="26">
        <f>'BAR BB| Open rates'!GR8*0.8</f>
        <v>6880</v>
      </c>
      <c r="GS8" s="26">
        <f>'BAR BB| Open rates'!GS8*0.8</f>
        <v>6880</v>
      </c>
      <c r="GT8" s="26">
        <f>'BAR BB| Open rates'!GT8*0.8</f>
        <v>6080</v>
      </c>
      <c r="GU8" s="26">
        <f>'BAR BB| Open rates'!GU8*0.8</f>
        <v>6080</v>
      </c>
      <c r="GV8" s="26">
        <f>'BAR BB| Open rates'!GV8*0.8</f>
        <v>6080</v>
      </c>
      <c r="GW8" s="26">
        <f>'BAR BB| Open rates'!GW8*0.8</f>
        <v>6080</v>
      </c>
      <c r="GX8" s="26">
        <f>'BAR BB| Open rates'!GX8*0.8</f>
        <v>6080</v>
      </c>
      <c r="GY8" s="26">
        <f>'BAR BB| Open rates'!GY8*0.8</f>
        <v>6880</v>
      </c>
      <c r="GZ8" s="26">
        <f>'BAR BB| Open rates'!GZ8*0.8</f>
        <v>6880</v>
      </c>
      <c r="HA8" s="26">
        <f>'BAR BB| Open rates'!HA8*0.8</f>
        <v>6080</v>
      </c>
      <c r="HB8" s="26">
        <f>'BAR BB| Open rates'!HB8*0.8</f>
        <v>6080</v>
      </c>
      <c r="HC8" s="26">
        <f>'BAR BB| Open rates'!HC8*0.8</f>
        <v>6080</v>
      </c>
      <c r="HD8" s="26">
        <f>'BAR BB| Open rates'!HD8*0.8</f>
        <v>6080</v>
      </c>
      <c r="HE8" s="26">
        <f>'BAR BB| Open rates'!HE8*0.8</f>
        <v>6080</v>
      </c>
      <c r="HF8" s="26">
        <f>'BAR BB| Open rates'!HF8*0.8</f>
        <v>7920</v>
      </c>
      <c r="HG8" s="26">
        <f>'BAR BB| Open rates'!HG8*0.8</f>
        <v>7920</v>
      </c>
      <c r="HH8" s="26">
        <f>'BAR BB| Open rates'!HH8*0.8</f>
        <v>7920</v>
      </c>
      <c r="HI8" s="26">
        <f>'BAR BB| Open rates'!HI8*0.8</f>
        <v>7920</v>
      </c>
      <c r="HJ8" s="26">
        <f>'BAR BB| Open rates'!HJ8*0.8</f>
        <v>7920</v>
      </c>
      <c r="HK8" s="26">
        <f>'BAR BB| Open rates'!HK8*0.8</f>
        <v>7920</v>
      </c>
      <c r="HL8" s="26">
        <f>'BAR BB| Open rates'!HL8*0.8</f>
        <v>7920</v>
      </c>
      <c r="HM8" s="26">
        <f>'BAR BB| Open rates'!HM8*0.8</f>
        <v>7920</v>
      </c>
      <c r="HN8" s="26">
        <f>'BAR BB| Open rates'!HN8*0.8</f>
        <v>7920</v>
      </c>
      <c r="HO8" s="26">
        <f>'BAR BB| Open rates'!HO8*0.8</f>
        <v>7920</v>
      </c>
      <c r="HP8" s="26">
        <f>'BAR BB| Open rates'!HP8*0.8</f>
        <v>7920</v>
      </c>
    </row>
    <row r="9" spans="1:224" s="76" customFormat="1" ht="12" customHeight="1" x14ac:dyDescent="0.2">
      <c r="A9" s="216">
        <v>2</v>
      </c>
      <c r="B9" s="26">
        <f>'BAR BB| Open rates'!B9*0.8</f>
        <v>8720</v>
      </c>
      <c r="C9" s="26">
        <f>'BAR BB| Open rates'!C9*0.8</f>
        <v>8720</v>
      </c>
      <c r="D9" s="26">
        <f>'BAR BB| Open rates'!D9*0.8</f>
        <v>8720</v>
      </c>
      <c r="E9" s="26">
        <f>'BAR BB| Open rates'!E9*0.8</f>
        <v>8720</v>
      </c>
      <c r="F9" s="26">
        <f>'BAR BB| Open rates'!F9*0.8</f>
        <v>8720</v>
      </c>
      <c r="G9" s="26">
        <f>'BAR BB| Open rates'!G9*0.8</f>
        <v>8720</v>
      </c>
      <c r="H9" s="26">
        <f>'BAR BB| Open rates'!H9*0.8</f>
        <v>8720</v>
      </c>
      <c r="I9" s="26">
        <f>'BAR BB| Open rates'!I9*0.8</f>
        <v>8720</v>
      </c>
      <c r="J9" s="26">
        <f>'BAR BB| Open rates'!J9*0.8</f>
        <v>8720</v>
      </c>
      <c r="K9" s="26">
        <f>'BAR BB| Open rates'!K9*0.8</f>
        <v>8720</v>
      </c>
      <c r="L9" s="26">
        <f>'BAR BB| Open rates'!L9*0.8</f>
        <v>8720</v>
      </c>
      <c r="M9" s="26">
        <f>'BAR BB| Open rates'!M9*0.8</f>
        <v>8720</v>
      </c>
      <c r="N9" s="26">
        <f>'BAR BB| Open rates'!N9*0.8</f>
        <v>9280</v>
      </c>
      <c r="O9" s="26">
        <f>'BAR BB| Open rates'!O9*0.8</f>
        <v>9280</v>
      </c>
      <c r="P9" s="26">
        <f>'BAR BB| Open rates'!P9*0.8</f>
        <v>9280</v>
      </c>
      <c r="Q9" s="26">
        <f>'BAR BB| Open rates'!Q9*0.8</f>
        <v>9280</v>
      </c>
      <c r="R9" s="26">
        <f>'BAR BB| Open rates'!R9*0.8</f>
        <v>11920</v>
      </c>
      <c r="S9" s="26">
        <f>'BAR BB| Open rates'!S9*0.8</f>
        <v>11920</v>
      </c>
      <c r="T9" s="26">
        <f>'BAR BB| Open rates'!T9*0.8</f>
        <v>11920</v>
      </c>
      <c r="U9" s="26">
        <f>'BAR BB| Open rates'!U9*0.8</f>
        <v>11920</v>
      </c>
      <c r="V9" s="26">
        <f>'BAR BB| Open rates'!V9*0.8</f>
        <v>11920</v>
      </c>
      <c r="W9" s="26">
        <f>'BAR BB| Open rates'!W9*0.8</f>
        <v>11920</v>
      </c>
      <c r="X9" s="26">
        <f>'BAR BB| Open rates'!X9*0.8</f>
        <v>11920</v>
      </c>
      <c r="Y9" s="26">
        <f>'BAR BB| Open rates'!Y9*0.8</f>
        <v>11920</v>
      </c>
      <c r="Z9" s="26">
        <f>'BAR BB| Open rates'!Z9*0.8</f>
        <v>11920</v>
      </c>
      <c r="AA9" s="26">
        <f>'BAR BB| Open rates'!AA9*0.8</f>
        <v>11920</v>
      </c>
      <c r="AB9" s="26">
        <f>'BAR BB| Open rates'!AB9*0.8</f>
        <v>15920</v>
      </c>
      <c r="AC9" s="26">
        <f>'BAR BB| Open rates'!AC9*0.8</f>
        <v>15920</v>
      </c>
      <c r="AD9" s="26">
        <f>'BAR BB| Open rates'!AD9*0.8</f>
        <v>15920</v>
      </c>
      <c r="AE9" s="26">
        <f>'BAR BB| Open rates'!AE9*0.8</f>
        <v>15920</v>
      </c>
      <c r="AF9" s="26">
        <f>'BAR BB| Open rates'!AF9*0.8</f>
        <v>15920</v>
      </c>
      <c r="AG9" s="26">
        <f>'BAR BB| Open rates'!AG9*0.8</f>
        <v>15920</v>
      </c>
      <c r="AH9" s="26">
        <f>'BAR BB| Open rates'!AH9*0.8</f>
        <v>9280</v>
      </c>
      <c r="AI9" s="26">
        <f>'BAR BB| Open rates'!AI9*0.8</f>
        <v>9280</v>
      </c>
      <c r="AJ9" s="26">
        <f>'BAR BB| Open rates'!AJ9*0.8</f>
        <v>9280</v>
      </c>
      <c r="AK9" s="26">
        <f>'BAR BB| Open rates'!AK9*0.8</f>
        <v>9280</v>
      </c>
      <c r="AL9" s="26">
        <f>'BAR BB| Open rates'!AL9*0.8</f>
        <v>9280</v>
      </c>
      <c r="AM9" s="26">
        <f>'BAR BB| Open rates'!AM9*0.8</f>
        <v>10320</v>
      </c>
      <c r="AN9" s="26">
        <f>'BAR BB| Open rates'!AN9*0.8</f>
        <v>10320</v>
      </c>
      <c r="AO9" s="26">
        <f>'BAR BB| Open rates'!AO9*0.8</f>
        <v>10320</v>
      </c>
      <c r="AP9" s="26">
        <f>'BAR BB| Open rates'!AP9*0.8</f>
        <v>10320</v>
      </c>
      <c r="AQ9" s="26">
        <f>'BAR BB| Open rates'!AQ9*0.8</f>
        <v>10320</v>
      </c>
      <c r="AR9" s="26">
        <f>'BAR BB| Open rates'!AR9*0.8</f>
        <v>10320</v>
      </c>
      <c r="AS9" s="26">
        <f>'BAR BB| Open rates'!AS9*0.8</f>
        <v>10320</v>
      </c>
      <c r="AT9" s="26">
        <f>'BAR BB| Open rates'!AT9*0.8</f>
        <v>11120</v>
      </c>
      <c r="AU9" s="26">
        <f>'BAR BB| Open rates'!AU9*0.8</f>
        <v>11120</v>
      </c>
      <c r="AV9" s="26">
        <f>'BAR BB| Open rates'!AV9*0.8</f>
        <v>11120</v>
      </c>
      <c r="AW9" s="26">
        <f>'BAR BB| Open rates'!AW9*0.8</f>
        <v>11120</v>
      </c>
      <c r="AX9" s="26">
        <f>'BAR BB| Open rates'!AX9*0.8</f>
        <v>11120</v>
      </c>
      <c r="AY9" s="26">
        <f>'BAR BB| Open rates'!AY9*0.8</f>
        <v>11280</v>
      </c>
      <c r="AZ9" s="26">
        <f>'BAR BB| Open rates'!AZ9*0.8</f>
        <v>11280</v>
      </c>
      <c r="BA9" s="26">
        <f>'BAR BB| Open rates'!BA9*0.8</f>
        <v>11920</v>
      </c>
      <c r="BB9" s="26">
        <f>'BAR BB| Open rates'!BB9*0.8</f>
        <v>11920</v>
      </c>
      <c r="BC9" s="26">
        <f>'BAR BB| Open rates'!BC9*0.8</f>
        <v>11280</v>
      </c>
      <c r="BD9" s="26">
        <f>'BAR BB| Open rates'!BD9*0.8</f>
        <v>11280</v>
      </c>
      <c r="BE9" s="26">
        <f>'BAR BB| Open rates'!BE9*0.8</f>
        <v>11280</v>
      </c>
      <c r="BF9" s="26">
        <f>'BAR BB| Open rates'!BF9*0.8</f>
        <v>11280</v>
      </c>
      <c r="BG9" s="26">
        <f>'BAR BB| Open rates'!BG9*0.8</f>
        <v>11280</v>
      </c>
      <c r="BH9" s="26">
        <f>'BAR BB| Open rates'!BH9*0.8</f>
        <v>11920</v>
      </c>
      <c r="BI9" s="26">
        <f>'BAR BB| Open rates'!BI9*0.8</f>
        <v>11920</v>
      </c>
      <c r="BJ9" s="26">
        <f>'BAR BB| Open rates'!BJ9*0.8</f>
        <v>11280</v>
      </c>
      <c r="BK9" s="26">
        <f>'BAR BB| Open rates'!BK9*0.8</f>
        <v>11280</v>
      </c>
      <c r="BL9" s="26">
        <f>'BAR BB| Open rates'!BL9*0.8</f>
        <v>11280</v>
      </c>
      <c r="BM9" s="26">
        <f>'BAR BB| Open rates'!BM9*0.8</f>
        <v>11280</v>
      </c>
      <c r="BN9" s="26">
        <f>'BAR BB| Open rates'!BN9*0.8</f>
        <v>11280</v>
      </c>
      <c r="BO9" s="26">
        <f>'BAR BB| Open rates'!BO9*0.8</f>
        <v>11920</v>
      </c>
      <c r="BP9" s="26">
        <f>'BAR BB| Open rates'!BP9*0.8</f>
        <v>11920</v>
      </c>
      <c r="BQ9" s="26">
        <f>'BAR BB| Open rates'!BQ9*0.8</f>
        <v>11280</v>
      </c>
      <c r="BR9" s="26">
        <f>'BAR BB| Open rates'!BR9*0.8</f>
        <v>11280</v>
      </c>
      <c r="BS9" s="26">
        <f>'BAR BB| Open rates'!BS9*0.8</f>
        <v>11280</v>
      </c>
      <c r="BT9" s="26">
        <f>'BAR BB| Open rates'!BT9*0.8</f>
        <v>11280</v>
      </c>
      <c r="BU9" s="26">
        <f>'BAR BB| Open rates'!BU9*0.8</f>
        <v>11280</v>
      </c>
      <c r="BV9" s="26">
        <f>'BAR BB| Open rates'!BV9*0.8</f>
        <v>11920</v>
      </c>
      <c r="BW9" s="26">
        <f>'BAR BB| Open rates'!BW9*0.8</f>
        <v>11920</v>
      </c>
      <c r="BX9" s="26">
        <f>'BAR BB| Open rates'!BX9*0.8</f>
        <v>11280</v>
      </c>
      <c r="BY9" s="26">
        <f>'BAR BB| Open rates'!BY9*0.8</f>
        <v>11280</v>
      </c>
      <c r="BZ9" s="26">
        <f>'BAR BB| Open rates'!BZ9*0.8</f>
        <v>11280</v>
      </c>
      <c r="CA9" s="26">
        <f>'BAR BB| Open rates'!CA9*0.8</f>
        <v>11280</v>
      </c>
      <c r="CB9" s="26">
        <f>'BAR BB| Open rates'!CB9*0.8</f>
        <v>11280</v>
      </c>
      <c r="CC9" s="26">
        <f>'BAR BB| Open rates'!CC9*0.8</f>
        <v>11920</v>
      </c>
      <c r="CD9" s="26">
        <f>'BAR BB| Open rates'!CD9*0.8</f>
        <v>11920</v>
      </c>
      <c r="CE9" s="26">
        <f>'BAR BB| Open rates'!CE9*0.8</f>
        <v>11280</v>
      </c>
      <c r="CF9" s="26">
        <f>'BAR BB| Open rates'!CF9*0.8</f>
        <v>11280</v>
      </c>
      <c r="CG9" s="26">
        <f>'BAR BB| Open rates'!CG9*0.8</f>
        <v>11280</v>
      </c>
      <c r="CH9" s="26">
        <f>'BAR BB| Open rates'!CH9*0.8</f>
        <v>11280</v>
      </c>
      <c r="CI9" s="26">
        <f>'BAR BB| Open rates'!CI9*0.8</f>
        <v>11280</v>
      </c>
      <c r="CJ9" s="26">
        <f>'BAR BB| Open rates'!CJ9*0.8</f>
        <v>11920</v>
      </c>
      <c r="CK9" s="26">
        <f>'BAR BB| Open rates'!CK9*0.8</f>
        <v>11920</v>
      </c>
      <c r="CL9" s="26">
        <f>'BAR BB| Open rates'!CL9*0.8</f>
        <v>11280</v>
      </c>
      <c r="CM9" s="26">
        <f>'BAR BB| Open rates'!CM9*0.8</f>
        <v>11280</v>
      </c>
      <c r="CN9" s="26">
        <f>'BAR BB| Open rates'!CN9*0.8</f>
        <v>11280</v>
      </c>
      <c r="CO9" s="26">
        <f>'BAR BB| Open rates'!CO9*0.8</f>
        <v>11280</v>
      </c>
      <c r="CP9" s="26">
        <f>'BAR BB| Open rates'!CP9*0.8</f>
        <v>11280</v>
      </c>
      <c r="CQ9" s="26">
        <f>'BAR BB| Open rates'!CQ9*0.8</f>
        <v>11280</v>
      </c>
      <c r="CR9" s="26">
        <f>'BAR BB| Open rates'!CR9*0.8</f>
        <v>11280</v>
      </c>
      <c r="CS9" s="26">
        <f>'BAR BB| Open rates'!CS9*0.8</f>
        <v>10320</v>
      </c>
      <c r="CT9" s="26">
        <f>'BAR BB| Open rates'!CT9*0.8</f>
        <v>10320</v>
      </c>
      <c r="CU9" s="26">
        <f>'BAR BB| Open rates'!CU9*0.8</f>
        <v>10320</v>
      </c>
      <c r="CV9" s="26">
        <f>'BAR BB| Open rates'!CV9*0.8</f>
        <v>10320</v>
      </c>
      <c r="CW9" s="26">
        <f>'BAR BB| Open rates'!CW9*0.8</f>
        <v>10320</v>
      </c>
      <c r="CX9" s="26">
        <f>'BAR BB| Open rates'!CX9*0.8</f>
        <v>10320</v>
      </c>
      <c r="CY9" s="26">
        <f>'BAR BB| Open rates'!CY9*0.8</f>
        <v>10320</v>
      </c>
      <c r="CZ9" s="26">
        <f>'BAR BB| Open rates'!CZ9*0.8</f>
        <v>10320</v>
      </c>
      <c r="DA9" s="26">
        <f>'BAR BB| Open rates'!DA9*0.8</f>
        <v>10320</v>
      </c>
      <c r="DB9" s="26">
        <f>'BAR BB| Open rates'!DB9*0.8</f>
        <v>9280</v>
      </c>
      <c r="DC9" s="26">
        <f>'BAR BB| Open rates'!DC9*0.8</f>
        <v>9280</v>
      </c>
      <c r="DD9" s="26">
        <f>'BAR BB| Open rates'!DD9*0.8</f>
        <v>9280</v>
      </c>
      <c r="DE9" s="26">
        <f>'BAR BB| Open rates'!DE9*0.8</f>
        <v>10320</v>
      </c>
      <c r="DF9" s="26">
        <f>'BAR BB| Open rates'!DF9*0.8</f>
        <v>10320</v>
      </c>
      <c r="DG9" s="26">
        <f>'BAR BB| Open rates'!DG9*0.8</f>
        <v>9280</v>
      </c>
      <c r="DH9" s="26">
        <f>'BAR BB| Open rates'!DH9*0.8</f>
        <v>9280</v>
      </c>
      <c r="DI9" s="26">
        <f>'BAR BB| Open rates'!DI9*0.8</f>
        <v>9280</v>
      </c>
      <c r="DJ9" s="26">
        <f>'BAR BB| Open rates'!DJ9*0.8</f>
        <v>9280</v>
      </c>
      <c r="DK9" s="26">
        <f>'BAR BB| Open rates'!DK9*0.8</f>
        <v>9280</v>
      </c>
      <c r="DL9" s="26">
        <f>'BAR BB| Open rates'!DL9*0.8</f>
        <v>10320</v>
      </c>
      <c r="DM9" s="26">
        <f>'BAR BB| Open rates'!DM9*0.8</f>
        <v>10320</v>
      </c>
      <c r="DN9" s="26">
        <f>'BAR BB| Open rates'!DN9*0.8</f>
        <v>9280</v>
      </c>
      <c r="DO9" s="26">
        <f>'BAR BB| Open rates'!DO9*0.8</f>
        <v>9280</v>
      </c>
      <c r="DP9" s="26">
        <f>'BAR BB| Open rates'!DP9*0.8</f>
        <v>9280</v>
      </c>
      <c r="DQ9" s="26">
        <f>'BAR BB| Open rates'!DQ9*0.8</f>
        <v>9280</v>
      </c>
      <c r="DR9" s="26">
        <f>'BAR BB| Open rates'!DR9*0.8</f>
        <v>9280</v>
      </c>
      <c r="DS9" s="26">
        <f>'BAR BB| Open rates'!DS9*0.8</f>
        <v>10320</v>
      </c>
      <c r="DT9" s="26">
        <f>'BAR BB| Open rates'!DT9*0.8</f>
        <v>10320</v>
      </c>
      <c r="DU9" s="26">
        <f>'BAR BB| Open rates'!DU9*0.8</f>
        <v>9280</v>
      </c>
      <c r="DV9" s="26">
        <f>'BAR BB| Open rates'!DV9*0.8</f>
        <v>9280</v>
      </c>
      <c r="DW9" s="26">
        <f>'BAR BB| Open rates'!DW9*0.8</f>
        <v>9280</v>
      </c>
      <c r="DX9" s="26">
        <f>'BAR BB| Open rates'!DX9*0.8</f>
        <v>9280</v>
      </c>
      <c r="DY9" s="26">
        <f>'BAR BB| Open rates'!DY9*0.8</f>
        <v>9280</v>
      </c>
      <c r="DZ9" s="26">
        <f>'BAR BB| Open rates'!DZ9*0.8</f>
        <v>10320</v>
      </c>
      <c r="EA9" s="26">
        <f>'BAR BB| Open rates'!EA9*0.8</f>
        <v>10320</v>
      </c>
      <c r="EB9" s="26">
        <f>'BAR BB| Open rates'!EB9*0.8</f>
        <v>9280</v>
      </c>
      <c r="EC9" s="26">
        <f>'BAR BB| Open rates'!EC9*0.8</f>
        <v>9280</v>
      </c>
      <c r="ED9" s="26">
        <f>'BAR BB| Open rates'!ED9*0.8</f>
        <v>9280</v>
      </c>
      <c r="EE9" s="26">
        <f>'BAR BB| Open rates'!EE9*0.8</f>
        <v>9280</v>
      </c>
      <c r="EF9" s="26">
        <f>'BAR BB| Open rates'!EF9*0.8</f>
        <v>8480</v>
      </c>
      <c r="EG9" s="26">
        <f>'BAR BB| Open rates'!EG9*0.8</f>
        <v>8480</v>
      </c>
      <c r="EH9" s="26">
        <f>'BAR BB| Open rates'!EH9*0.8</f>
        <v>8480</v>
      </c>
      <c r="EI9" s="26">
        <f>'BAR BB| Open rates'!EI9*0.8</f>
        <v>7920</v>
      </c>
      <c r="EJ9" s="26">
        <f>'BAR BB| Open rates'!EJ9*0.8</f>
        <v>7920</v>
      </c>
      <c r="EK9" s="26">
        <f>'BAR BB| Open rates'!EK9*0.8</f>
        <v>7920</v>
      </c>
      <c r="EL9" s="26">
        <f>'BAR BB| Open rates'!EL9*0.8</f>
        <v>7920</v>
      </c>
      <c r="EM9" s="26">
        <f>'BAR BB| Open rates'!EM9*0.8</f>
        <v>7920</v>
      </c>
      <c r="EN9" s="26">
        <f>'BAR BB| Open rates'!EN9*0.8</f>
        <v>8480</v>
      </c>
      <c r="EO9" s="26">
        <f>'BAR BB| Open rates'!EO9*0.8</f>
        <v>8480</v>
      </c>
      <c r="EP9" s="26">
        <f>'BAR BB| Open rates'!EP9*0.8</f>
        <v>7680</v>
      </c>
      <c r="EQ9" s="26">
        <f>'BAR BB| Open rates'!EQ9*0.8</f>
        <v>7680</v>
      </c>
      <c r="ER9" s="26">
        <f>'BAR BB| Open rates'!ER9*0.8</f>
        <v>7680</v>
      </c>
      <c r="ES9" s="26">
        <f>'BAR BB| Open rates'!ES9*0.8</f>
        <v>7680</v>
      </c>
      <c r="ET9" s="26">
        <f>'BAR BB| Open rates'!ET9*0.8</f>
        <v>7680</v>
      </c>
      <c r="EU9" s="26">
        <f>'BAR BB| Open rates'!EU9*0.8</f>
        <v>8480</v>
      </c>
      <c r="EV9" s="26">
        <f>'BAR BB| Open rates'!EV9*0.8</f>
        <v>8480</v>
      </c>
      <c r="EW9" s="26">
        <f>'BAR BB| Open rates'!EW9*0.8</f>
        <v>7680</v>
      </c>
      <c r="EX9" s="26">
        <f>'BAR BB| Open rates'!EX9*0.8</f>
        <v>7680</v>
      </c>
      <c r="EY9" s="26">
        <f>'BAR BB| Open rates'!EY9*0.8</f>
        <v>7680</v>
      </c>
      <c r="EZ9" s="26">
        <f>'BAR BB| Open rates'!EZ9*0.8</f>
        <v>7680</v>
      </c>
      <c r="FA9" s="26">
        <f>'BAR BB| Open rates'!FA9*0.8</f>
        <v>7680</v>
      </c>
      <c r="FB9" s="26">
        <f>'BAR BB| Open rates'!FB9*0.8</f>
        <v>8480</v>
      </c>
      <c r="FC9" s="26">
        <f>'BAR BB| Open rates'!FC9*0.8</f>
        <v>8480</v>
      </c>
      <c r="FD9" s="26">
        <f>'BAR BB| Open rates'!FD9*0.8</f>
        <v>7680</v>
      </c>
      <c r="FE9" s="26">
        <f>'BAR BB| Open rates'!FE9*0.8</f>
        <v>7680</v>
      </c>
      <c r="FF9" s="26">
        <f>'BAR BB| Open rates'!FF9*0.8</f>
        <v>7680</v>
      </c>
      <c r="FG9" s="26">
        <f>'BAR BB| Open rates'!FG9*0.8</f>
        <v>7680</v>
      </c>
      <c r="FH9" s="26">
        <f>'BAR BB| Open rates'!FH9*0.8</f>
        <v>7680</v>
      </c>
      <c r="FI9" s="26">
        <f>'BAR BB| Open rates'!FI9*0.8</f>
        <v>8480</v>
      </c>
      <c r="FJ9" s="26">
        <f>'BAR BB| Open rates'!FJ9*0.8</f>
        <v>8480</v>
      </c>
      <c r="FK9" s="26">
        <f>'BAR BB| Open rates'!FK9*0.8</f>
        <v>7920</v>
      </c>
      <c r="FL9" s="26">
        <f>'BAR BB| Open rates'!FL9*0.8</f>
        <v>7920</v>
      </c>
      <c r="FM9" s="26">
        <f>'BAR BB| Open rates'!FM9*0.8</f>
        <v>7920</v>
      </c>
      <c r="FN9" s="26">
        <f>'BAR BB| Open rates'!FN9*0.8</f>
        <v>7920</v>
      </c>
      <c r="FO9" s="26">
        <f>'BAR BB| Open rates'!FO9*0.8</f>
        <v>7920</v>
      </c>
      <c r="FP9" s="26">
        <f>'BAR BB| Open rates'!FP9*0.8</f>
        <v>7920</v>
      </c>
      <c r="FQ9" s="26">
        <f>'BAR BB| Open rates'!FQ9*0.8</f>
        <v>7920</v>
      </c>
      <c r="FR9" s="26">
        <f>'BAR BB| Open rates'!FR9*0.8</f>
        <v>7680</v>
      </c>
      <c r="FS9" s="26">
        <f>'BAR BB| Open rates'!FS9*0.8</f>
        <v>7680</v>
      </c>
      <c r="FT9" s="26">
        <f>'BAR BB| Open rates'!FT9*0.8</f>
        <v>7680</v>
      </c>
      <c r="FU9" s="26">
        <f>'BAR BB| Open rates'!FU9*0.8</f>
        <v>7680</v>
      </c>
      <c r="FV9" s="26">
        <f>'BAR BB| Open rates'!FV9*0.8</f>
        <v>7680</v>
      </c>
      <c r="FW9" s="26">
        <f>'BAR BB| Open rates'!FW9*0.8</f>
        <v>8480</v>
      </c>
      <c r="FX9" s="26">
        <f>'BAR BB| Open rates'!FX9*0.8</f>
        <v>8480</v>
      </c>
      <c r="FY9" s="26">
        <f>'BAR BB| Open rates'!FY9*0.8</f>
        <v>7680</v>
      </c>
      <c r="FZ9" s="26">
        <f>'BAR BB| Open rates'!FZ9*0.8</f>
        <v>7680</v>
      </c>
      <c r="GA9" s="26">
        <f>'BAR BB| Open rates'!GA9*0.8</f>
        <v>7680</v>
      </c>
      <c r="GB9" s="26">
        <f>'BAR BB| Open rates'!GB9*0.8</f>
        <v>7680</v>
      </c>
      <c r="GC9" s="26">
        <f>'BAR BB| Open rates'!GC9*0.8</f>
        <v>7680</v>
      </c>
      <c r="GD9" s="26">
        <f>'BAR BB| Open rates'!GD9*0.8</f>
        <v>8480</v>
      </c>
      <c r="GE9" s="26">
        <f>'BAR BB| Open rates'!GE9*0.8</f>
        <v>8480</v>
      </c>
      <c r="GF9" s="26">
        <f>'BAR BB| Open rates'!GF9*0.8</f>
        <v>7680</v>
      </c>
      <c r="GG9" s="26">
        <f>'BAR BB| Open rates'!GG9*0.8</f>
        <v>7680</v>
      </c>
      <c r="GH9" s="26">
        <f>'BAR BB| Open rates'!GH9*0.8</f>
        <v>7680</v>
      </c>
      <c r="GI9" s="26">
        <f>'BAR BB| Open rates'!GI9*0.8</f>
        <v>7680</v>
      </c>
      <c r="GJ9" s="26">
        <f>'BAR BB| Open rates'!GJ9*0.8</f>
        <v>7680</v>
      </c>
      <c r="GK9" s="26">
        <f>'BAR BB| Open rates'!GK9*0.8</f>
        <v>8480</v>
      </c>
      <c r="GL9" s="26">
        <f>'BAR BB| Open rates'!GL9*0.8</f>
        <v>8480</v>
      </c>
      <c r="GM9" s="26">
        <f>'BAR BB| Open rates'!GM9*0.8</f>
        <v>7680</v>
      </c>
      <c r="GN9" s="26">
        <f>'BAR BB| Open rates'!GN9*0.8</f>
        <v>7680</v>
      </c>
      <c r="GO9" s="26">
        <f>'BAR BB| Open rates'!GO9*0.8</f>
        <v>7680</v>
      </c>
      <c r="GP9" s="26">
        <f>'BAR BB| Open rates'!GP9*0.8</f>
        <v>7680</v>
      </c>
      <c r="GQ9" s="26">
        <f>'BAR BB| Open rates'!GQ9*0.8</f>
        <v>7680</v>
      </c>
      <c r="GR9" s="26">
        <f>'BAR BB| Open rates'!GR9*0.8</f>
        <v>8480</v>
      </c>
      <c r="GS9" s="26">
        <f>'BAR BB| Open rates'!GS9*0.8</f>
        <v>8480</v>
      </c>
      <c r="GT9" s="26">
        <f>'BAR BB| Open rates'!GT9*0.8</f>
        <v>7680</v>
      </c>
      <c r="GU9" s="26">
        <f>'BAR BB| Open rates'!GU9*0.8</f>
        <v>7680</v>
      </c>
      <c r="GV9" s="26">
        <f>'BAR BB| Open rates'!GV9*0.8</f>
        <v>7680</v>
      </c>
      <c r="GW9" s="26">
        <f>'BAR BB| Open rates'!GW9*0.8</f>
        <v>7680</v>
      </c>
      <c r="GX9" s="26">
        <f>'BAR BB| Open rates'!GX9*0.8</f>
        <v>7680</v>
      </c>
      <c r="GY9" s="26">
        <f>'BAR BB| Open rates'!GY9*0.8</f>
        <v>8480</v>
      </c>
      <c r="GZ9" s="26">
        <f>'BAR BB| Open rates'!GZ9*0.8</f>
        <v>8480</v>
      </c>
      <c r="HA9" s="26">
        <f>'BAR BB| Open rates'!HA9*0.8</f>
        <v>7680</v>
      </c>
      <c r="HB9" s="26">
        <f>'BAR BB| Open rates'!HB9*0.8</f>
        <v>7680</v>
      </c>
      <c r="HC9" s="26">
        <f>'BAR BB| Open rates'!HC9*0.8</f>
        <v>7680</v>
      </c>
      <c r="HD9" s="26">
        <f>'BAR BB| Open rates'!HD9*0.8</f>
        <v>7680</v>
      </c>
      <c r="HE9" s="26">
        <f>'BAR BB| Open rates'!HE9*0.8</f>
        <v>7680</v>
      </c>
      <c r="HF9" s="26">
        <f>'BAR BB| Open rates'!HF9*0.8</f>
        <v>9520</v>
      </c>
      <c r="HG9" s="26">
        <f>'BAR BB| Open rates'!HG9*0.8</f>
        <v>9520</v>
      </c>
      <c r="HH9" s="26">
        <f>'BAR BB| Open rates'!HH9*0.8</f>
        <v>9520</v>
      </c>
      <c r="HI9" s="26">
        <f>'BAR BB| Open rates'!HI9*0.8</f>
        <v>9520</v>
      </c>
      <c r="HJ9" s="26">
        <f>'BAR BB| Open rates'!HJ9*0.8</f>
        <v>9520</v>
      </c>
      <c r="HK9" s="26">
        <f>'BAR BB| Open rates'!HK9*0.8</f>
        <v>9520</v>
      </c>
      <c r="HL9" s="26">
        <f>'BAR BB| Open rates'!HL9*0.8</f>
        <v>9520</v>
      </c>
      <c r="HM9" s="26">
        <f>'BAR BB| Open rates'!HM9*0.8</f>
        <v>9520</v>
      </c>
      <c r="HN9" s="26">
        <f>'BAR BB| Open rates'!HN9*0.8</f>
        <v>9520</v>
      </c>
      <c r="HO9" s="26">
        <f>'BAR BB| Open rates'!HO9*0.8</f>
        <v>9520</v>
      </c>
      <c r="HP9" s="26">
        <f>'BAR BB| Open rates'!HP9*0.8</f>
        <v>9520</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f>
        <v>7920</v>
      </c>
      <c r="C11" s="26">
        <f>'BAR BB| Open rates'!C11*0.8</f>
        <v>7920</v>
      </c>
      <c r="D11" s="26">
        <f>'BAR BB| Open rates'!D11*0.8</f>
        <v>7920</v>
      </c>
      <c r="E11" s="26">
        <f>'BAR BB| Open rates'!E11*0.8</f>
        <v>7920</v>
      </c>
      <c r="F11" s="26">
        <f>'BAR BB| Open rates'!F11*0.8</f>
        <v>7920</v>
      </c>
      <c r="G11" s="26">
        <f>'BAR BB| Open rates'!G11*0.8</f>
        <v>7920</v>
      </c>
      <c r="H11" s="26">
        <f>'BAR BB| Open rates'!H11*0.8</f>
        <v>7920</v>
      </c>
      <c r="I11" s="26">
        <f>'BAR BB| Open rates'!I11*0.8</f>
        <v>7920</v>
      </c>
      <c r="J11" s="26">
        <f>'BAR BB| Open rates'!J11*0.8</f>
        <v>7920</v>
      </c>
      <c r="K11" s="26">
        <f>'BAR BB| Open rates'!K11*0.8</f>
        <v>7920</v>
      </c>
      <c r="L11" s="26">
        <f>'BAR BB| Open rates'!L11*0.8</f>
        <v>7920</v>
      </c>
      <c r="M11" s="26">
        <f>'BAR BB| Open rates'!M11*0.8</f>
        <v>7920</v>
      </c>
      <c r="N11" s="26">
        <f>'BAR BB| Open rates'!N11*0.8</f>
        <v>8480</v>
      </c>
      <c r="O11" s="26">
        <f>'BAR BB| Open rates'!O11*0.8</f>
        <v>8480</v>
      </c>
      <c r="P11" s="26">
        <f>'BAR BB| Open rates'!P11*0.8</f>
        <v>8480</v>
      </c>
      <c r="Q11" s="26">
        <f>'BAR BB| Open rates'!Q11*0.8</f>
        <v>8480</v>
      </c>
      <c r="R11" s="26">
        <f>'BAR BB| Open rates'!R11*0.8</f>
        <v>11120</v>
      </c>
      <c r="S11" s="26">
        <f>'BAR BB| Open rates'!S11*0.8</f>
        <v>11120</v>
      </c>
      <c r="T11" s="26">
        <f>'BAR BB| Open rates'!T11*0.8</f>
        <v>11120</v>
      </c>
      <c r="U11" s="26">
        <f>'BAR BB| Open rates'!U11*0.8</f>
        <v>11120</v>
      </c>
      <c r="V11" s="26">
        <f>'BAR BB| Open rates'!V11*0.8</f>
        <v>11120</v>
      </c>
      <c r="W11" s="26">
        <f>'BAR BB| Open rates'!W11*0.8</f>
        <v>11120</v>
      </c>
      <c r="X11" s="26">
        <f>'BAR BB| Open rates'!X11*0.8</f>
        <v>11120</v>
      </c>
      <c r="Y11" s="26">
        <f>'BAR BB| Open rates'!Y11*0.8</f>
        <v>11120</v>
      </c>
      <c r="Z11" s="26">
        <f>'BAR BB| Open rates'!Z11*0.8</f>
        <v>11120</v>
      </c>
      <c r="AA11" s="26">
        <f>'BAR BB| Open rates'!AA11*0.8</f>
        <v>11120</v>
      </c>
      <c r="AB11" s="26">
        <f>'BAR BB| Open rates'!AB11*0.8</f>
        <v>15120</v>
      </c>
      <c r="AC11" s="26">
        <f>'BAR BB| Open rates'!AC11*0.8</f>
        <v>15120</v>
      </c>
      <c r="AD11" s="26">
        <f>'BAR BB| Open rates'!AD11*0.8</f>
        <v>15120</v>
      </c>
      <c r="AE11" s="26">
        <f>'BAR BB| Open rates'!AE11*0.8</f>
        <v>15120</v>
      </c>
      <c r="AF11" s="26">
        <f>'BAR BB| Open rates'!AF11*0.8</f>
        <v>15120</v>
      </c>
      <c r="AG11" s="26">
        <f>'BAR BB| Open rates'!AG11*0.8</f>
        <v>15120</v>
      </c>
      <c r="AH11" s="26">
        <f>'BAR BB| Open rates'!AH11*0.8</f>
        <v>8480</v>
      </c>
      <c r="AI11" s="26">
        <f>'BAR BB| Open rates'!AI11*0.8</f>
        <v>8480</v>
      </c>
      <c r="AJ11" s="26">
        <f>'BAR BB| Open rates'!AJ11*0.8</f>
        <v>8480</v>
      </c>
      <c r="AK11" s="26">
        <f>'BAR BB| Open rates'!AK11*0.8</f>
        <v>8480</v>
      </c>
      <c r="AL11" s="26">
        <f>'BAR BB| Open rates'!AL11*0.8</f>
        <v>8480</v>
      </c>
      <c r="AM11" s="26">
        <f>'BAR BB| Open rates'!AM11*0.8</f>
        <v>9520</v>
      </c>
      <c r="AN11" s="26">
        <f>'BAR BB| Open rates'!AN11*0.8</f>
        <v>9520</v>
      </c>
      <c r="AO11" s="26">
        <f>'BAR BB| Open rates'!AO11*0.8</f>
        <v>9520</v>
      </c>
      <c r="AP11" s="26">
        <f>'BAR BB| Open rates'!AP11*0.8</f>
        <v>9520</v>
      </c>
      <c r="AQ11" s="26">
        <f>'BAR BB| Open rates'!AQ11*0.8</f>
        <v>9520</v>
      </c>
      <c r="AR11" s="26">
        <f>'BAR BB| Open rates'!AR11*0.8</f>
        <v>9520</v>
      </c>
      <c r="AS11" s="26">
        <f>'BAR BB| Open rates'!AS11*0.8</f>
        <v>9520</v>
      </c>
      <c r="AT11" s="26">
        <f>'BAR BB| Open rates'!AT11*0.8</f>
        <v>10320</v>
      </c>
      <c r="AU11" s="26">
        <f>'BAR BB| Open rates'!AU11*0.8</f>
        <v>10320</v>
      </c>
      <c r="AV11" s="26">
        <f>'BAR BB| Open rates'!AV11*0.8</f>
        <v>10320</v>
      </c>
      <c r="AW11" s="26">
        <f>'BAR BB| Open rates'!AW11*0.8</f>
        <v>10320</v>
      </c>
      <c r="AX11" s="26">
        <f>'BAR BB| Open rates'!AX11*0.8</f>
        <v>10320</v>
      </c>
      <c r="AY11" s="26">
        <f>'BAR BB| Open rates'!AY11*0.8</f>
        <v>10480</v>
      </c>
      <c r="AZ11" s="26">
        <f>'BAR BB| Open rates'!AZ11*0.8</f>
        <v>10480</v>
      </c>
      <c r="BA11" s="26">
        <f>'BAR BB| Open rates'!BA11*0.8</f>
        <v>11120</v>
      </c>
      <c r="BB11" s="26">
        <f>'BAR BB| Open rates'!BB11*0.8</f>
        <v>11120</v>
      </c>
      <c r="BC11" s="26">
        <f>'BAR BB| Open rates'!BC11*0.8</f>
        <v>10480</v>
      </c>
      <c r="BD11" s="26">
        <f>'BAR BB| Open rates'!BD11*0.8</f>
        <v>10480</v>
      </c>
      <c r="BE11" s="26">
        <f>'BAR BB| Open rates'!BE11*0.8</f>
        <v>10480</v>
      </c>
      <c r="BF11" s="26">
        <f>'BAR BB| Open rates'!BF11*0.8</f>
        <v>10480</v>
      </c>
      <c r="BG11" s="26">
        <f>'BAR BB| Open rates'!BG11*0.8</f>
        <v>10480</v>
      </c>
      <c r="BH11" s="26">
        <f>'BAR BB| Open rates'!BH11*0.8</f>
        <v>11120</v>
      </c>
      <c r="BI11" s="26">
        <f>'BAR BB| Open rates'!BI11*0.8</f>
        <v>11120</v>
      </c>
      <c r="BJ11" s="26">
        <f>'BAR BB| Open rates'!BJ11*0.8</f>
        <v>10480</v>
      </c>
      <c r="BK11" s="26">
        <f>'BAR BB| Open rates'!BK11*0.8</f>
        <v>10480</v>
      </c>
      <c r="BL11" s="26">
        <f>'BAR BB| Open rates'!BL11*0.8</f>
        <v>10480</v>
      </c>
      <c r="BM11" s="26">
        <f>'BAR BB| Open rates'!BM11*0.8</f>
        <v>10480</v>
      </c>
      <c r="BN11" s="26">
        <f>'BAR BB| Open rates'!BN11*0.8</f>
        <v>10480</v>
      </c>
      <c r="BO11" s="26">
        <f>'BAR BB| Open rates'!BO11*0.8</f>
        <v>11120</v>
      </c>
      <c r="BP11" s="26">
        <f>'BAR BB| Open rates'!BP11*0.8</f>
        <v>11120</v>
      </c>
      <c r="BQ11" s="26">
        <f>'BAR BB| Open rates'!BQ11*0.8</f>
        <v>10480</v>
      </c>
      <c r="BR11" s="26">
        <f>'BAR BB| Open rates'!BR11*0.8</f>
        <v>10480</v>
      </c>
      <c r="BS11" s="26">
        <f>'BAR BB| Open rates'!BS11*0.8</f>
        <v>10480</v>
      </c>
      <c r="BT11" s="26">
        <f>'BAR BB| Open rates'!BT11*0.8</f>
        <v>10480</v>
      </c>
      <c r="BU11" s="26">
        <f>'BAR BB| Open rates'!BU11*0.8</f>
        <v>10480</v>
      </c>
      <c r="BV11" s="26">
        <f>'BAR BB| Open rates'!BV11*0.8</f>
        <v>11120</v>
      </c>
      <c r="BW11" s="26">
        <f>'BAR BB| Open rates'!BW11*0.8</f>
        <v>11120</v>
      </c>
      <c r="BX11" s="26">
        <f>'BAR BB| Open rates'!BX11*0.8</f>
        <v>10480</v>
      </c>
      <c r="BY11" s="26">
        <f>'BAR BB| Open rates'!BY11*0.8</f>
        <v>10480</v>
      </c>
      <c r="BZ11" s="26">
        <f>'BAR BB| Open rates'!BZ11*0.8</f>
        <v>10480</v>
      </c>
      <c r="CA11" s="26">
        <f>'BAR BB| Open rates'!CA11*0.8</f>
        <v>10480</v>
      </c>
      <c r="CB11" s="26">
        <f>'BAR BB| Open rates'!CB11*0.8</f>
        <v>10480</v>
      </c>
      <c r="CC11" s="26">
        <f>'BAR BB| Open rates'!CC11*0.8</f>
        <v>11120</v>
      </c>
      <c r="CD11" s="26">
        <f>'BAR BB| Open rates'!CD11*0.8</f>
        <v>11120</v>
      </c>
      <c r="CE11" s="26">
        <f>'BAR BB| Open rates'!CE11*0.8</f>
        <v>10480</v>
      </c>
      <c r="CF11" s="26">
        <f>'BAR BB| Open rates'!CF11*0.8</f>
        <v>10480</v>
      </c>
      <c r="CG11" s="26">
        <f>'BAR BB| Open rates'!CG11*0.8</f>
        <v>10480</v>
      </c>
      <c r="CH11" s="26">
        <f>'BAR BB| Open rates'!CH11*0.8</f>
        <v>10480</v>
      </c>
      <c r="CI11" s="26">
        <f>'BAR BB| Open rates'!CI11*0.8</f>
        <v>10480</v>
      </c>
      <c r="CJ11" s="26">
        <f>'BAR BB| Open rates'!CJ11*0.8</f>
        <v>11120</v>
      </c>
      <c r="CK11" s="26">
        <f>'BAR BB| Open rates'!CK11*0.8</f>
        <v>11120</v>
      </c>
      <c r="CL11" s="26">
        <f>'BAR BB| Open rates'!CL11*0.8</f>
        <v>10480</v>
      </c>
      <c r="CM11" s="26">
        <f>'BAR BB| Open rates'!CM11*0.8</f>
        <v>10480</v>
      </c>
      <c r="CN11" s="26">
        <f>'BAR BB| Open rates'!CN11*0.8</f>
        <v>10480</v>
      </c>
      <c r="CO11" s="26">
        <f>'BAR BB| Open rates'!CO11*0.8</f>
        <v>10480</v>
      </c>
      <c r="CP11" s="26">
        <f>'BAR BB| Open rates'!CP11*0.8</f>
        <v>10480</v>
      </c>
      <c r="CQ11" s="26">
        <f>'BAR BB| Open rates'!CQ11*0.8</f>
        <v>10480</v>
      </c>
      <c r="CR11" s="26">
        <f>'BAR BB| Open rates'!CR11*0.8</f>
        <v>10480</v>
      </c>
      <c r="CS11" s="26">
        <f>'BAR BB| Open rates'!CS11*0.8</f>
        <v>9520</v>
      </c>
      <c r="CT11" s="26">
        <f>'BAR BB| Open rates'!CT11*0.8</f>
        <v>9520</v>
      </c>
      <c r="CU11" s="26">
        <f>'BAR BB| Open rates'!CU11*0.8</f>
        <v>9520</v>
      </c>
      <c r="CV11" s="26">
        <f>'BAR BB| Open rates'!CV11*0.8</f>
        <v>9520</v>
      </c>
      <c r="CW11" s="26">
        <f>'BAR BB| Open rates'!CW11*0.8</f>
        <v>9520</v>
      </c>
      <c r="CX11" s="26">
        <f>'BAR BB| Open rates'!CX11*0.8</f>
        <v>9520</v>
      </c>
      <c r="CY11" s="26">
        <f>'BAR BB| Open rates'!CY11*0.8</f>
        <v>9520</v>
      </c>
      <c r="CZ11" s="26">
        <f>'BAR BB| Open rates'!CZ11*0.8</f>
        <v>9520</v>
      </c>
      <c r="DA11" s="26">
        <f>'BAR BB| Open rates'!DA11*0.8</f>
        <v>9520</v>
      </c>
      <c r="DB11" s="26">
        <f>'BAR BB| Open rates'!DB11*0.8</f>
        <v>8480</v>
      </c>
      <c r="DC11" s="26">
        <f>'BAR BB| Open rates'!DC11*0.8</f>
        <v>8480</v>
      </c>
      <c r="DD11" s="26">
        <f>'BAR BB| Open rates'!DD11*0.8</f>
        <v>8480</v>
      </c>
      <c r="DE11" s="26">
        <f>'BAR BB| Open rates'!DE11*0.8</f>
        <v>9520</v>
      </c>
      <c r="DF11" s="26">
        <f>'BAR BB| Open rates'!DF11*0.8</f>
        <v>9520</v>
      </c>
      <c r="DG11" s="26">
        <f>'BAR BB| Open rates'!DG11*0.8</f>
        <v>8480</v>
      </c>
      <c r="DH11" s="26">
        <f>'BAR BB| Open rates'!DH11*0.8</f>
        <v>8480</v>
      </c>
      <c r="DI11" s="26">
        <f>'BAR BB| Open rates'!DI11*0.8</f>
        <v>8480</v>
      </c>
      <c r="DJ11" s="26">
        <f>'BAR BB| Open rates'!DJ11*0.8</f>
        <v>8480</v>
      </c>
      <c r="DK11" s="26">
        <f>'BAR BB| Open rates'!DK11*0.8</f>
        <v>8480</v>
      </c>
      <c r="DL11" s="26">
        <f>'BAR BB| Open rates'!DL11*0.8</f>
        <v>9520</v>
      </c>
      <c r="DM11" s="26">
        <f>'BAR BB| Open rates'!DM11*0.8</f>
        <v>9520</v>
      </c>
      <c r="DN11" s="26">
        <f>'BAR BB| Open rates'!DN11*0.8</f>
        <v>8480</v>
      </c>
      <c r="DO11" s="26">
        <f>'BAR BB| Open rates'!DO11*0.8</f>
        <v>8480</v>
      </c>
      <c r="DP11" s="26">
        <f>'BAR BB| Open rates'!DP11*0.8</f>
        <v>8480</v>
      </c>
      <c r="DQ11" s="26">
        <f>'BAR BB| Open rates'!DQ11*0.8</f>
        <v>8480</v>
      </c>
      <c r="DR11" s="26">
        <f>'BAR BB| Open rates'!DR11*0.8</f>
        <v>8480</v>
      </c>
      <c r="DS11" s="26">
        <f>'BAR BB| Open rates'!DS11*0.8</f>
        <v>9520</v>
      </c>
      <c r="DT11" s="26">
        <f>'BAR BB| Open rates'!DT11*0.8</f>
        <v>9520</v>
      </c>
      <c r="DU11" s="26">
        <f>'BAR BB| Open rates'!DU11*0.8</f>
        <v>8480</v>
      </c>
      <c r="DV11" s="26">
        <f>'BAR BB| Open rates'!DV11*0.8</f>
        <v>8480</v>
      </c>
      <c r="DW11" s="26">
        <f>'BAR BB| Open rates'!DW11*0.8</f>
        <v>8480</v>
      </c>
      <c r="DX11" s="26">
        <f>'BAR BB| Open rates'!DX11*0.8</f>
        <v>8480</v>
      </c>
      <c r="DY11" s="26">
        <f>'BAR BB| Open rates'!DY11*0.8</f>
        <v>8480</v>
      </c>
      <c r="DZ11" s="26">
        <f>'BAR BB| Open rates'!DZ11*0.8</f>
        <v>9520</v>
      </c>
      <c r="EA11" s="26">
        <f>'BAR BB| Open rates'!EA11*0.8</f>
        <v>9520</v>
      </c>
      <c r="EB11" s="26">
        <f>'BAR BB| Open rates'!EB11*0.8</f>
        <v>8480</v>
      </c>
      <c r="EC11" s="26">
        <f>'BAR BB| Open rates'!EC11*0.8</f>
        <v>8480</v>
      </c>
      <c r="ED11" s="26">
        <f>'BAR BB| Open rates'!ED11*0.8</f>
        <v>8480</v>
      </c>
      <c r="EE11" s="26">
        <f>'BAR BB| Open rates'!EE11*0.8</f>
        <v>8480</v>
      </c>
      <c r="EF11" s="26">
        <f>'BAR BB| Open rates'!EF11*0.8</f>
        <v>7680</v>
      </c>
      <c r="EG11" s="26">
        <f>'BAR BB| Open rates'!EG11*0.8</f>
        <v>7680</v>
      </c>
      <c r="EH11" s="26">
        <f>'BAR BB| Open rates'!EH11*0.8</f>
        <v>7680</v>
      </c>
      <c r="EI11" s="26">
        <f>'BAR BB| Open rates'!EI11*0.8</f>
        <v>7120</v>
      </c>
      <c r="EJ11" s="26">
        <f>'BAR BB| Open rates'!EJ11*0.8</f>
        <v>7120</v>
      </c>
      <c r="EK11" s="26">
        <f>'BAR BB| Open rates'!EK11*0.8</f>
        <v>7120</v>
      </c>
      <c r="EL11" s="26">
        <f>'BAR BB| Open rates'!EL11*0.8</f>
        <v>7120</v>
      </c>
      <c r="EM11" s="26">
        <f>'BAR BB| Open rates'!EM11*0.8</f>
        <v>7120</v>
      </c>
      <c r="EN11" s="26">
        <f>'BAR BB| Open rates'!EN11*0.8</f>
        <v>7680</v>
      </c>
      <c r="EO11" s="26">
        <f>'BAR BB| Open rates'!EO11*0.8</f>
        <v>7680</v>
      </c>
      <c r="EP11" s="26">
        <f>'BAR BB| Open rates'!EP11*0.8</f>
        <v>6880</v>
      </c>
      <c r="EQ11" s="26">
        <f>'BAR BB| Open rates'!EQ11*0.8</f>
        <v>6880</v>
      </c>
      <c r="ER11" s="26">
        <f>'BAR BB| Open rates'!ER11*0.8</f>
        <v>6880</v>
      </c>
      <c r="ES11" s="26">
        <f>'BAR BB| Open rates'!ES11*0.8</f>
        <v>6880</v>
      </c>
      <c r="ET11" s="26">
        <f>'BAR BB| Open rates'!ET11*0.8</f>
        <v>6880</v>
      </c>
      <c r="EU11" s="26">
        <f>'BAR BB| Open rates'!EU11*0.8</f>
        <v>7680</v>
      </c>
      <c r="EV11" s="26">
        <f>'BAR BB| Open rates'!EV11*0.8</f>
        <v>7680</v>
      </c>
      <c r="EW11" s="26">
        <f>'BAR BB| Open rates'!EW11*0.8</f>
        <v>6880</v>
      </c>
      <c r="EX11" s="26">
        <f>'BAR BB| Open rates'!EX11*0.8</f>
        <v>6880</v>
      </c>
      <c r="EY11" s="26">
        <f>'BAR BB| Open rates'!EY11*0.8</f>
        <v>6880</v>
      </c>
      <c r="EZ11" s="26">
        <f>'BAR BB| Open rates'!EZ11*0.8</f>
        <v>6880</v>
      </c>
      <c r="FA11" s="26">
        <f>'BAR BB| Open rates'!FA11*0.8</f>
        <v>6880</v>
      </c>
      <c r="FB11" s="26">
        <f>'BAR BB| Open rates'!FB11*0.8</f>
        <v>7680</v>
      </c>
      <c r="FC11" s="26">
        <f>'BAR BB| Open rates'!FC11*0.8</f>
        <v>7680</v>
      </c>
      <c r="FD11" s="26">
        <f>'BAR BB| Open rates'!FD11*0.8</f>
        <v>6880</v>
      </c>
      <c r="FE11" s="26">
        <f>'BAR BB| Open rates'!FE11*0.8</f>
        <v>6880</v>
      </c>
      <c r="FF11" s="26">
        <f>'BAR BB| Open rates'!FF11*0.8</f>
        <v>6880</v>
      </c>
      <c r="FG11" s="26">
        <f>'BAR BB| Open rates'!FG11*0.8</f>
        <v>6880</v>
      </c>
      <c r="FH11" s="26">
        <f>'BAR BB| Open rates'!FH11*0.8</f>
        <v>6880</v>
      </c>
      <c r="FI11" s="26">
        <f>'BAR BB| Open rates'!FI11*0.8</f>
        <v>7680</v>
      </c>
      <c r="FJ11" s="26">
        <f>'BAR BB| Open rates'!FJ11*0.8</f>
        <v>7680</v>
      </c>
      <c r="FK11" s="26">
        <f>'BAR BB| Open rates'!FK11*0.8</f>
        <v>7120</v>
      </c>
      <c r="FL11" s="26">
        <f>'BAR BB| Open rates'!FL11*0.8</f>
        <v>7120</v>
      </c>
      <c r="FM11" s="26">
        <f>'BAR BB| Open rates'!FM11*0.8</f>
        <v>7120</v>
      </c>
      <c r="FN11" s="26">
        <f>'BAR BB| Open rates'!FN11*0.8</f>
        <v>7120</v>
      </c>
      <c r="FO11" s="26">
        <f>'BAR BB| Open rates'!FO11*0.8</f>
        <v>7120</v>
      </c>
      <c r="FP11" s="26">
        <f>'BAR BB| Open rates'!FP11*0.8</f>
        <v>7120</v>
      </c>
      <c r="FQ11" s="26">
        <f>'BAR BB| Open rates'!FQ11*0.8</f>
        <v>7120</v>
      </c>
      <c r="FR11" s="26">
        <f>'BAR BB| Open rates'!FR11*0.8</f>
        <v>6880</v>
      </c>
      <c r="FS11" s="26">
        <f>'BAR BB| Open rates'!FS11*0.8</f>
        <v>6880</v>
      </c>
      <c r="FT11" s="26">
        <f>'BAR BB| Open rates'!FT11*0.8</f>
        <v>6880</v>
      </c>
      <c r="FU11" s="26">
        <f>'BAR BB| Open rates'!FU11*0.8</f>
        <v>6880</v>
      </c>
      <c r="FV11" s="26">
        <f>'BAR BB| Open rates'!FV11*0.8</f>
        <v>6880</v>
      </c>
      <c r="FW11" s="26">
        <f>'BAR BB| Open rates'!FW11*0.8</f>
        <v>7680</v>
      </c>
      <c r="FX11" s="26">
        <f>'BAR BB| Open rates'!FX11*0.8</f>
        <v>7680</v>
      </c>
      <c r="FY11" s="26">
        <f>'BAR BB| Open rates'!FY11*0.8</f>
        <v>6880</v>
      </c>
      <c r="FZ11" s="26">
        <f>'BAR BB| Open rates'!FZ11*0.8</f>
        <v>6880</v>
      </c>
      <c r="GA11" s="26">
        <f>'BAR BB| Open rates'!GA11*0.8</f>
        <v>6880</v>
      </c>
      <c r="GB11" s="26">
        <f>'BAR BB| Open rates'!GB11*0.8</f>
        <v>6880</v>
      </c>
      <c r="GC11" s="26">
        <f>'BAR BB| Open rates'!GC11*0.8</f>
        <v>6880</v>
      </c>
      <c r="GD11" s="26">
        <f>'BAR BB| Open rates'!GD11*0.8</f>
        <v>7680</v>
      </c>
      <c r="GE11" s="26">
        <f>'BAR BB| Open rates'!GE11*0.8</f>
        <v>7680</v>
      </c>
      <c r="GF11" s="26">
        <f>'BAR BB| Open rates'!GF11*0.8</f>
        <v>6880</v>
      </c>
      <c r="GG11" s="26">
        <f>'BAR BB| Open rates'!GG11*0.8</f>
        <v>6880</v>
      </c>
      <c r="GH11" s="26">
        <f>'BAR BB| Open rates'!GH11*0.8</f>
        <v>6880</v>
      </c>
      <c r="GI11" s="26">
        <f>'BAR BB| Open rates'!GI11*0.8</f>
        <v>6880</v>
      </c>
      <c r="GJ11" s="26">
        <f>'BAR BB| Open rates'!GJ11*0.8</f>
        <v>6880</v>
      </c>
      <c r="GK11" s="26">
        <f>'BAR BB| Open rates'!GK11*0.8</f>
        <v>7680</v>
      </c>
      <c r="GL11" s="26">
        <f>'BAR BB| Open rates'!GL11*0.8</f>
        <v>7680</v>
      </c>
      <c r="GM11" s="26">
        <f>'BAR BB| Open rates'!GM11*0.8</f>
        <v>6880</v>
      </c>
      <c r="GN11" s="26">
        <f>'BAR BB| Open rates'!GN11*0.8</f>
        <v>6880</v>
      </c>
      <c r="GO11" s="26">
        <f>'BAR BB| Open rates'!GO11*0.8</f>
        <v>6880</v>
      </c>
      <c r="GP11" s="26">
        <f>'BAR BB| Open rates'!GP11*0.8</f>
        <v>6880</v>
      </c>
      <c r="GQ11" s="26">
        <f>'BAR BB| Open rates'!GQ11*0.8</f>
        <v>6880</v>
      </c>
      <c r="GR11" s="26">
        <f>'BAR BB| Open rates'!GR11*0.8</f>
        <v>7680</v>
      </c>
      <c r="GS11" s="26">
        <f>'BAR BB| Open rates'!GS11*0.8</f>
        <v>7680</v>
      </c>
      <c r="GT11" s="26">
        <f>'BAR BB| Open rates'!GT11*0.8</f>
        <v>6880</v>
      </c>
      <c r="GU11" s="26">
        <f>'BAR BB| Open rates'!GU11*0.8</f>
        <v>6880</v>
      </c>
      <c r="GV11" s="26">
        <f>'BAR BB| Open rates'!GV11*0.8</f>
        <v>6880</v>
      </c>
      <c r="GW11" s="26">
        <f>'BAR BB| Open rates'!GW11*0.8</f>
        <v>6880</v>
      </c>
      <c r="GX11" s="26">
        <f>'BAR BB| Open rates'!GX11*0.8</f>
        <v>6880</v>
      </c>
      <c r="GY11" s="26">
        <f>'BAR BB| Open rates'!GY11*0.8</f>
        <v>7680</v>
      </c>
      <c r="GZ11" s="26">
        <f>'BAR BB| Open rates'!GZ11*0.8</f>
        <v>7680</v>
      </c>
      <c r="HA11" s="26">
        <f>'BAR BB| Open rates'!HA11*0.8</f>
        <v>6880</v>
      </c>
      <c r="HB11" s="26">
        <f>'BAR BB| Open rates'!HB11*0.8</f>
        <v>6880</v>
      </c>
      <c r="HC11" s="26">
        <f>'BAR BB| Open rates'!HC11*0.8</f>
        <v>6880</v>
      </c>
      <c r="HD11" s="26">
        <f>'BAR BB| Open rates'!HD11*0.8</f>
        <v>6880</v>
      </c>
      <c r="HE11" s="26">
        <f>'BAR BB| Open rates'!HE11*0.8</f>
        <v>6880</v>
      </c>
      <c r="HF11" s="26">
        <f>'BAR BB| Open rates'!HF11*0.8</f>
        <v>8720</v>
      </c>
      <c r="HG11" s="26">
        <f>'BAR BB| Open rates'!HG11*0.8</f>
        <v>8720</v>
      </c>
      <c r="HH11" s="26">
        <f>'BAR BB| Open rates'!HH11*0.8</f>
        <v>8720</v>
      </c>
      <c r="HI11" s="26">
        <f>'BAR BB| Open rates'!HI11*0.8</f>
        <v>8720</v>
      </c>
      <c r="HJ11" s="26">
        <f>'BAR BB| Open rates'!HJ11*0.8</f>
        <v>8720</v>
      </c>
      <c r="HK11" s="26">
        <f>'BAR BB| Open rates'!HK11*0.8</f>
        <v>8720</v>
      </c>
      <c r="HL11" s="26">
        <f>'BAR BB| Open rates'!HL11*0.8</f>
        <v>8720</v>
      </c>
      <c r="HM11" s="26">
        <f>'BAR BB| Open rates'!HM11*0.8</f>
        <v>8720</v>
      </c>
      <c r="HN11" s="26">
        <f>'BAR BB| Open rates'!HN11*0.8</f>
        <v>8720</v>
      </c>
      <c r="HO11" s="26">
        <f>'BAR BB| Open rates'!HO11*0.8</f>
        <v>8720</v>
      </c>
      <c r="HP11" s="26">
        <f>'BAR BB| Open rates'!HP11*0.8</f>
        <v>8720</v>
      </c>
    </row>
    <row r="12" spans="1:224" s="76" customFormat="1" ht="12" customHeight="1" x14ac:dyDescent="0.2">
      <c r="A12" s="216">
        <v>2</v>
      </c>
      <c r="B12" s="26">
        <f>'BAR BB| Open rates'!B12*0.8</f>
        <v>9520</v>
      </c>
      <c r="C12" s="26">
        <f>'BAR BB| Open rates'!C12*0.8</f>
        <v>9520</v>
      </c>
      <c r="D12" s="26">
        <f>'BAR BB| Open rates'!D12*0.8</f>
        <v>9520</v>
      </c>
      <c r="E12" s="26">
        <f>'BAR BB| Open rates'!E12*0.8</f>
        <v>9520</v>
      </c>
      <c r="F12" s="26">
        <f>'BAR BB| Open rates'!F12*0.8</f>
        <v>9520</v>
      </c>
      <c r="G12" s="26">
        <f>'BAR BB| Open rates'!G12*0.8</f>
        <v>9520</v>
      </c>
      <c r="H12" s="26">
        <f>'BAR BB| Open rates'!H12*0.8</f>
        <v>9520</v>
      </c>
      <c r="I12" s="26">
        <f>'BAR BB| Open rates'!I12*0.8</f>
        <v>9520</v>
      </c>
      <c r="J12" s="26">
        <f>'BAR BB| Open rates'!J12*0.8</f>
        <v>9520</v>
      </c>
      <c r="K12" s="26">
        <f>'BAR BB| Open rates'!K12*0.8</f>
        <v>9520</v>
      </c>
      <c r="L12" s="26">
        <f>'BAR BB| Open rates'!L12*0.8</f>
        <v>9520</v>
      </c>
      <c r="M12" s="26">
        <f>'BAR BB| Open rates'!M12*0.8</f>
        <v>9520</v>
      </c>
      <c r="N12" s="26">
        <f>'BAR BB| Open rates'!N12*0.8</f>
        <v>10080</v>
      </c>
      <c r="O12" s="26">
        <f>'BAR BB| Open rates'!O12*0.8</f>
        <v>10080</v>
      </c>
      <c r="P12" s="26">
        <f>'BAR BB| Open rates'!P12*0.8</f>
        <v>10080</v>
      </c>
      <c r="Q12" s="26">
        <f>'BAR BB| Open rates'!Q12*0.8</f>
        <v>10080</v>
      </c>
      <c r="R12" s="26">
        <f>'BAR BB| Open rates'!R12*0.8</f>
        <v>12720</v>
      </c>
      <c r="S12" s="26">
        <f>'BAR BB| Open rates'!S12*0.8</f>
        <v>12720</v>
      </c>
      <c r="T12" s="26">
        <f>'BAR BB| Open rates'!T12*0.8</f>
        <v>12720</v>
      </c>
      <c r="U12" s="26">
        <f>'BAR BB| Open rates'!U12*0.8</f>
        <v>12720</v>
      </c>
      <c r="V12" s="26">
        <f>'BAR BB| Open rates'!V12*0.8</f>
        <v>12720</v>
      </c>
      <c r="W12" s="26">
        <f>'BAR BB| Open rates'!W12*0.8</f>
        <v>12720</v>
      </c>
      <c r="X12" s="26">
        <f>'BAR BB| Open rates'!X12*0.8</f>
        <v>12720</v>
      </c>
      <c r="Y12" s="26">
        <f>'BAR BB| Open rates'!Y12*0.8</f>
        <v>12720</v>
      </c>
      <c r="Z12" s="26">
        <f>'BAR BB| Open rates'!Z12*0.8</f>
        <v>12720</v>
      </c>
      <c r="AA12" s="26">
        <f>'BAR BB| Open rates'!AA12*0.8</f>
        <v>12720</v>
      </c>
      <c r="AB12" s="26">
        <f>'BAR BB| Open rates'!AB12*0.8</f>
        <v>16720</v>
      </c>
      <c r="AC12" s="26">
        <f>'BAR BB| Open rates'!AC12*0.8</f>
        <v>16720</v>
      </c>
      <c r="AD12" s="26">
        <f>'BAR BB| Open rates'!AD12*0.8</f>
        <v>16720</v>
      </c>
      <c r="AE12" s="26">
        <f>'BAR BB| Open rates'!AE12*0.8</f>
        <v>16720</v>
      </c>
      <c r="AF12" s="26">
        <f>'BAR BB| Open rates'!AF12*0.8</f>
        <v>16720</v>
      </c>
      <c r="AG12" s="26">
        <f>'BAR BB| Open rates'!AG12*0.8</f>
        <v>16720</v>
      </c>
      <c r="AH12" s="26">
        <f>'BAR BB| Open rates'!AH12*0.8</f>
        <v>10080</v>
      </c>
      <c r="AI12" s="26">
        <f>'BAR BB| Open rates'!AI12*0.8</f>
        <v>10080</v>
      </c>
      <c r="AJ12" s="26">
        <f>'BAR BB| Open rates'!AJ12*0.8</f>
        <v>10080</v>
      </c>
      <c r="AK12" s="26">
        <f>'BAR BB| Open rates'!AK12*0.8</f>
        <v>10080</v>
      </c>
      <c r="AL12" s="26">
        <f>'BAR BB| Open rates'!AL12*0.8</f>
        <v>10080</v>
      </c>
      <c r="AM12" s="26">
        <f>'BAR BB| Open rates'!AM12*0.8</f>
        <v>11120</v>
      </c>
      <c r="AN12" s="26">
        <f>'BAR BB| Open rates'!AN12*0.8</f>
        <v>11120</v>
      </c>
      <c r="AO12" s="26">
        <f>'BAR BB| Open rates'!AO12*0.8</f>
        <v>11120</v>
      </c>
      <c r="AP12" s="26">
        <f>'BAR BB| Open rates'!AP12*0.8</f>
        <v>11120</v>
      </c>
      <c r="AQ12" s="26">
        <f>'BAR BB| Open rates'!AQ12*0.8</f>
        <v>11120</v>
      </c>
      <c r="AR12" s="26">
        <f>'BAR BB| Open rates'!AR12*0.8</f>
        <v>11120</v>
      </c>
      <c r="AS12" s="26">
        <f>'BAR BB| Open rates'!AS12*0.8</f>
        <v>11120</v>
      </c>
      <c r="AT12" s="26">
        <f>'BAR BB| Open rates'!AT12*0.8</f>
        <v>11920</v>
      </c>
      <c r="AU12" s="26">
        <f>'BAR BB| Open rates'!AU12*0.8</f>
        <v>11920</v>
      </c>
      <c r="AV12" s="26">
        <f>'BAR BB| Open rates'!AV12*0.8</f>
        <v>11920</v>
      </c>
      <c r="AW12" s="26">
        <f>'BAR BB| Open rates'!AW12*0.8</f>
        <v>11920</v>
      </c>
      <c r="AX12" s="26">
        <f>'BAR BB| Open rates'!AX12*0.8</f>
        <v>11920</v>
      </c>
      <c r="AY12" s="26">
        <f>'BAR BB| Open rates'!AY12*0.8</f>
        <v>12080</v>
      </c>
      <c r="AZ12" s="26">
        <f>'BAR BB| Open rates'!AZ12*0.8</f>
        <v>12080</v>
      </c>
      <c r="BA12" s="26">
        <f>'BAR BB| Open rates'!BA12*0.8</f>
        <v>12720</v>
      </c>
      <c r="BB12" s="26">
        <f>'BAR BB| Open rates'!BB12*0.8</f>
        <v>12720</v>
      </c>
      <c r="BC12" s="26">
        <f>'BAR BB| Open rates'!BC12*0.8</f>
        <v>12080</v>
      </c>
      <c r="BD12" s="26">
        <f>'BAR BB| Open rates'!BD12*0.8</f>
        <v>12080</v>
      </c>
      <c r="BE12" s="26">
        <f>'BAR BB| Open rates'!BE12*0.8</f>
        <v>12080</v>
      </c>
      <c r="BF12" s="26">
        <f>'BAR BB| Open rates'!BF12*0.8</f>
        <v>12080</v>
      </c>
      <c r="BG12" s="26">
        <f>'BAR BB| Open rates'!BG12*0.8</f>
        <v>12080</v>
      </c>
      <c r="BH12" s="26">
        <f>'BAR BB| Open rates'!BH12*0.8</f>
        <v>12720</v>
      </c>
      <c r="BI12" s="26">
        <f>'BAR BB| Open rates'!BI12*0.8</f>
        <v>12720</v>
      </c>
      <c r="BJ12" s="26">
        <f>'BAR BB| Open rates'!BJ12*0.8</f>
        <v>12080</v>
      </c>
      <c r="BK12" s="26">
        <f>'BAR BB| Open rates'!BK12*0.8</f>
        <v>12080</v>
      </c>
      <c r="BL12" s="26">
        <f>'BAR BB| Open rates'!BL12*0.8</f>
        <v>12080</v>
      </c>
      <c r="BM12" s="26">
        <f>'BAR BB| Open rates'!BM12*0.8</f>
        <v>12080</v>
      </c>
      <c r="BN12" s="26">
        <f>'BAR BB| Open rates'!BN12*0.8</f>
        <v>12080</v>
      </c>
      <c r="BO12" s="26">
        <f>'BAR BB| Open rates'!BO12*0.8</f>
        <v>12720</v>
      </c>
      <c r="BP12" s="26">
        <f>'BAR BB| Open rates'!BP12*0.8</f>
        <v>12720</v>
      </c>
      <c r="BQ12" s="26">
        <f>'BAR BB| Open rates'!BQ12*0.8</f>
        <v>12080</v>
      </c>
      <c r="BR12" s="26">
        <f>'BAR BB| Open rates'!BR12*0.8</f>
        <v>12080</v>
      </c>
      <c r="BS12" s="26">
        <f>'BAR BB| Open rates'!BS12*0.8</f>
        <v>12080</v>
      </c>
      <c r="BT12" s="26">
        <f>'BAR BB| Open rates'!BT12*0.8</f>
        <v>12080</v>
      </c>
      <c r="BU12" s="26">
        <f>'BAR BB| Open rates'!BU12*0.8</f>
        <v>12080</v>
      </c>
      <c r="BV12" s="26">
        <f>'BAR BB| Open rates'!BV12*0.8</f>
        <v>12720</v>
      </c>
      <c r="BW12" s="26">
        <f>'BAR BB| Open rates'!BW12*0.8</f>
        <v>12720</v>
      </c>
      <c r="BX12" s="26">
        <f>'BAR BB| Open rates'!BX12*0.8</f>
        <v>12080</v>
      </c>
      <c r="BY12" s="26">
        <f>'BAR BB| Open rates'!BY12*0.8</f>
        <v>12080</v>
      </c>
      <c r="BZ12" s="26">
        <f>'BAR BB| Open rates'!BZ12*0.8</f>
        <v>12080</v>
      </c>
      <c r="CA12" s="26">
        <f>'BAR BB| Open rates'!CA12*0.8</f>
        <v>12080</v>
      </c>
      <c r="CB12" s="26">
        <f>'BAR BB| Open rates'!CB12*0.8</f>
        <v>12080</v>
      </c>
      <c r="CC12" s="26">
        <f>'BAR BB| Open rates'!CC12*0.8</f>
        <v>12720</v>
      </c>
      <c r="CD12" s="26">
        <f>'BAR BB| Open rates'!CD12*0.8</f>
        <v>12720</v>
      </c>
      <c r="CE12" s="26">
        <f>'BAR BB| Open rates'!CE12*0.8</f>
        <v>12080</v>
      </c>
      <c r="CF12" s="26">
        <f>'BAR BB| Open rates'!CF12*0.8</f>
        <v>12080</v>
      </c>
      <c r="CG12" s="26">
        <f>'BAR BB| Open rates'!CG12*0.8</f>
        <v>12080</v>
      </c>
      <c r="CH12" s="26">
        <f>'BAR BB| Open rates'!CH12*0.8</f>
        <v>12080</v>
      </c>
      <c r="CI12" s="26">
        <f>'BAR BB| Open rates'!CI12*0.8</f>
        <v>12080</v>
      </c>
      <c r="CJ12" s="26">
        <f>'BAR BB| Open rates'!CJ12*0.8</f>
        <v>12720</v>
      </c>
      <c r="CK12" s="26">
        <f>'BAR BB| Open rates'!CK12*0.8</f>
        <v>12720</v>
      </c>
      <c r="CL12" s="26">
        <f>'BAR BB| Open rates'!CL12*0.8</f>
        <v>12080</v>
      </c>
      <c r="CM12" s="26">
        <f>'BAR BB| Open rates'!CM12*0.8</f>
        <v>12080</v>
      </c>
      <c r="CN12" s="26">
        <f>'BAR BB| Open rates'!CN12*0.8</f>
        <v>12080</v>
      </c>
      <c r="CO12" s="26">
        <f>'BAR BB| Open rates'!CO12*0.8</f>
        <v>12080</v>
      </c>
      <c r="CP12" s="26">
        <f>'BAR BB| Open rates'!CP12*0.8</f>
        <v>12080</v>
      </c>
      <c r="CQ12" s="26">
        <f>'BAR BB| Open rates'!CQ12*0.8</f>
        <v>12080</v>
      </c>
      <c r="CR12" s="26">
        <f>'BAR BB| Open rates'!CR12*0.8</f>
        <v>12080</v>
      </c>
      <c r="CS12" s="26">
        <f>'BAR BB| Open rates'!CS12*0.8</f>
        <v>11120</v>
      </c>
      <c r="CT12" s="26">
        <f>'BAR BB| Open rates'!CT12*0.8</f>
        <v>11120</v>
      </c>
      <c r="CU12" s="26">
        <f>'BAR BB| Open rates'!CU12*0.8</f>
        <v>11120</v>
      </c>
      <c r="CV12" s="26">
        <f>'BAR BB| Open rates'!CV12*0.8</f>
        <v>11120</v>
      </c>
      <c r="CW12" s="26">
        <f>'BAR BB| Open rates'!CW12*0.8</f>
        <v>11120</v>
      </c>
      <c r="CX12" s="26">
        <f>'BAR BB| Open rates'!CX12*0.8</f>
        <v>11120</v>
      </c>
      <c r="CY12" s="26">
        <f>'BAR BB| Open rates'!CY12*0.8</f>
        <v>11120</v>
      </c>
      <c r="CZ12" s="26">
        <f>'BAR BB| Open rates'!CZ12*0.8</f>
        <v>11120</v>
      </c>
      <c r="DA12" s="26">
        <f>'BAR BB| Open rates'!DA12*0.8</f>
        <v>11120</v>
      </c>
      <c r="DB12" s="26">
        <f>'BAR BB| Open rates'!DB12*0.8</f>
        <v>10080</v>
      </c>
      <c r="DC12" s="26">
        <f>'BAR BB| Open rates'!DC12*0.8</f>
        <v>10080</v>
      </c>
      <c r="DD12" s="26">
        <f>'BAR BB| Open rates'!DD12*0.8</f>
        <v>10080</v>
      </c>
      <c r="DE12" s="26">
        <f>'BAR BB| Open rates'!DE12*0.8</f>
        <v>11120</v>
      </c>
      <c r="DF12" s="26">
        <f>'BAR BB| Open rates'!DF12*0.8</f>
        <v>11120</v>
      </c>
      <c r="DG12" s="26">
        <f>'BAR BB| Open rates'!DG12*0.8</f>
        <v>10080</v>
      </c>
      <c r="DH12" s="26">
        <f>'BAR BB| Open rates'!DH12*0.8</f>
        <v>10080</v>
      </c>
      <c r="DI12" s="26">
        <f>'BAR BB| Open rates'!DI12*0.8</f>
        <v>10080</v>
      </c>
      <c r="DJ12" s="26">
        <f>'BAR BB| Open rates'!DJ12*0.8</f>
        <v>10080</v>
      </c>
      <c r="DK12" s="26">
        <f>'BAR BB| Open rates'!DK12*0.8</f>
        <v>10080</v>
      </c>
      <c r="DL12" s="26">
        <f>'BAR BB| Open rates'!DL12*0.8</f>
        <v>11120</v>
      </c>
      <c r="DM12" s="26">
        <f>'BAR BB| Open rates'!DM12*0.8</f>
        <v>11120</v>
      </c>
      <c r="DN12" s="26">
        <f>'BAR BB| Open rates'!DN12*0.8</f>
        <v>10080</v>
      </c>
      <c r="DO12" s="26">
        <f>'BAR BB| Open rates'!DO12*0.8</f>
        <v>10080</v>
      </c>
      <c r="DP12" s="26">
        <f>'BAR BB| Open rates'!DP12*0.8</f>
        <v>10080</v>
      </c>
      <c r="DQ12" s="26">
        <f>'BAR BB| Open rates'!DQ12*0.8</f>
        <v>10080</v>
      </c>
      <c r="DR12" s="26">
        <f>'BAR BB| Open rates'!DR12*0.8</f>
        <v>10080</v>
      </c>
      <c r="DS12" s="26">
        <f>'BAR BB| Open rates'!DS12*0.8</f>
        <v>11120</v>
      </c>
      <c r="DT12" s="26">
        <f>'BAR BB| Open rates'!DT12*0.8</f>
        <v>11120</v>
      </c>
      <c r="DU12" s="26">
        <f>'BAR BB| Open rates'!DU12*0.8</f>
        <v>10080</v>
      </c>
      <c r="DV12" s="26">
        <f>'BAR BB| Open rates'!DV12*0.8</f>
        <v>10080</v>
      </c>
      <c r="DW12" s="26">
        <f>'BAR BB| Open rates'!DW12*0.8</f>
        <v>10080</v>
      </c>
      <c r="DX12" s="26">
        <f>'BAR BB| Open rates'!DX12*0.8</f>
        <v>10080</v>
      </c>
      <c r="DY12" s="26">
        <f>'BAR BB| Open rates'!DY12*0.8</f>
        <v>10080</v>
      </c>
      <c r="DZ12" s="26">
        <f>'BAR BB| Open rates'!DZ12*0.8</f>
        <v>11120</v>
      </c>
      <c r="EA12" s="26">
        <f>'BAR BB| Open rates'!EA12*0.8</f>
        <v>11120</v>
      </c>
      <c r="EB12" s="26">
        <f>'BAR BB| Open rates'!EB12*0.8</f>
        <v>10080</v>
      </c>
      <c r="EC12" s="26">
        <f>'BAR BB| Open rates'!EC12*0.8</f>
        <v>10080</v>
      </c>
      <c r="ED12" s="26">
        <f>'BAR BB| Open rates'!ED12*0.8</f>
        <v>10080</v>
      </c>
      <c r="EE12" s="26">
        <f>'BAR BB| Open rates'!EE12*0.8</f>
        <v>10080</v>
      </c>
      <c r="EF12" s="26">
        <f>'BAR BB| Open rates'!EF12*0.8</f>
        <v>9280</v>
      </c>
      <c r="EG12" s="26">
        <f>'BAR BB| Open rates'!EG12*0.8</f>
        <v>9280</v>
      </c>
      <c r="EH12" s="26">
        <f>'BAR BB| Open rates'!EH12*0.8</f>
        <v>9280</v>
      </c>
      <c r="EI12" s="26">
        <f>'BAR BB| Open rates'!EI12*0.8</f>
        <v>8720</v>
      </c>
      <c r="EJ12" s="26">
        <f>'BAR BB| Open rates'!EJ12*0.8</f>
        <v>8720</v>
      </c>
      <c r="EK12" s="26">
        <f>'BAR BB| Open rates'!EK12*0.8</f>
        <v>8720</v>
      </c>
      <c r="EL12" s="26">
        <f>'BAR BB| Open rates'!EL12*0.8</f>
        <v>8720</v>
      </c>
      <c r="EM12" s="26">
        <f>'BAR BB| Open rates'!EM12*0.8</f>
        <v>8720</v>
      </c>
      <c r="EN12" s="26">
        <f>'BAR BB| Open rates'!EN12*0.8</f>
        <v>9280</v>
      </c>
      <c r="EO12" s="26">
        <f>'BAR BB| Open rates'!EO12*0.8</f>
        <v>9280</v>
      </c>
      <c r="EP12" s="26">
        <f>'BAR BB| Open rates'!EP12*0.8</f>
        <v>8480</v>
      </c>
      <c r="EQ12" s="26">
        <f>'BAR BB| Open rates'!EQ12*0.8</f>
        <v>8480</v>
      </c>
      <c r="ER12" s="26">
        <f>'BAR BB| Open rates'!ER12*0.8</f>
        <v>8480</v>
      </c>
      <c r="ES12" s="26">
        <f>'BAR BB| Open rates'!ES12*0.8</f>
        <v>8480</v>
      </c>
      <c r="ET12" s="26">
        <f>'BAR BB| Open rates'!ET12*0.8</f>
        <v>8480</v>
      </c>
      <c r="EU12" s="26">
        <f>'BAR BB| Open rates'!EU12*0.8</f>
        <v>9280</v>
      </c>
      <c r="EV12" s="26">
        <f>'BAR BB| Open rates'!EV12*0.8</f>
        <v>9280</v>
      </c>
      <c r="EW12" s="26">
        <f>'BAR BB| Open rates'!EW12*0.8</f>
        <v>8480</v>
      </c>
      <c r="EX12" s="26">
        <f>'BAR BB| Open rates'!EX12*0.8</f>
        <v>8480</v>
      </c>
      <c r="EY12" s="26">
        <f>'BAR BB| Open rates'!EY12*0.8</f>
        <v>8480</v>
      </c>
      <c r="EZ12" s="26">
        <f>'BAR BB| Open rates'!EZ12*0.8</f>
        <v>8480</v>
      </c>
      <c r="FA12" s="26">
        <f>'BAR BB| Open rates'!FA12*0.8</f>
        <v>8480</v>
      </c>
      <c r="FB12" s="26">
        <f>'BAR BB| Open rates'!FB12*0.8</f>
        <v>9280</v>
      </c>
      <c r="FC12" s="26">
        <f>'BAR BB| Open rates'!FC12*0.8</f>
        <v>9280</v>
      </c>
      <c r="FD12" s="26">
        <f>'BAR BB| Open rates'!FD12*0.8</f>
        <v>8480</v>
      </c>
      <c r="FE12" s="26">
        <f>'BAR BB| Open rates'!FE12*0.8</f>
        <v>8480</v>
      </c>
      <c r="FF12" s="26">
        <f>'BAR BB| Open rates'!FF12*0.8</f>
        <v>8480</v>
      </c>
      <c r="FG12" s="26">
        <f>'BAR BB| Open rates'!FG12*0.8</f>
        <v>8480</v>
      </c>
      <c r="FH12" s="26">
        <f>'BAR BB| Open rates'!FH12*0.8</f>
        <v>8480</v>
      </c>
      <c r="FI12" s="26">
        <f>'BAR BB| Open rates'!FI12*0.8</f>
        <v>9280</v>
      </c>
      <c r="FJ12" s="26">
        <f>'BAR BB| Open rates'!FJ12*0.8</f>
        <v>9280</v>
      </c>
      <c r="FK12" s="26">
        <f>'BAR BB| Open rates'!FK12*0.8</f>
        <v>8720</v>
      </c>
      <c r="FL12" s="26">
        <f>'BAR BB| Open rates'!FL12*0.8</f>
        <v>8720</v>
      </c>
      <c r="FM12" s="26">
        <f>'BAR BB| Open rates'!FM12*0.8</f>
        <v>8720</v>
      </c>
      <c r="FN12" s="26">
        <f>'BAR BB| Open rates'!FN12*0.8</f>
        <v>8720</v>
      </c>
      <c r="FO12" s="26">
        <f>'BAR BB| Open rates'!FO12*0.8</f>
        <v>8720</v>
      </c>
      <c r="FP12" s="26">
        <f>'BAR BB| Open rates'!FP12*0.8</f>
        <v>8720</v>
      </c>
      <c r="FQ12" s="26">
        <f>'BAR BB| Open rates'!FQ12*0.8</f>
        <v>8720</v>
      </c>
      <c r="FR12" s="26">
        <f>'BAR BB| Open rates'!FR12*0.8</f>
        <v>8480</v>
      </c>
      <c r="FS12" s="26">
        <f>'BAR BB| Open rates'!FS12*0.8</f>
        <v>8480</v>
      </c>
      <c r="FT12" s="26">
        <f>'BAR BB| Open rates'!FT12*0.8</f>
        <v>8480</v>
      </c>
      <c r="FU12" s="26">
        <f>'BAR BB| Open rates'!FU12*0.8</f>
        <v>8480</v>
      </c>
      <c r="FV12" s="26">
        <f>'BAR BB| Open rates'!FV12*0.8</f>
        <v>8480</v>
      </c>
      <c r="FW12" s="26">
        <f>'BAR BB| Open rates'!FW12*0.8</f>
        <v>9280</v>
      </c>
      <c r="FX12" s="26">
        <f>'BAR BB| Open rates'!FX12*0.8</f>
        <v>9280</v>
      </c>
      <c r="FY12" s="26">
        <f>'BAR BB| Open rates'!FY12*0.8</f>
        <v>8480</v>
      </c>
      <c r="FZ12" s="26">
        <f>'BAR BB| Open rates'!FZ12*0.8</f>
        <v>8480</v>
      </c>
      <c r="GA12" s="26">
        <f>'BAR BB| Open rates'!GA12*0.8</f>
        <v>8480</v>
      </c>
      <c r="GB12" s="26">
        <f>'BAR BB| Open rates'!GB12*0.8</f>
        <v>8480</v>
      </c>
      <c r="GC12" s="26">
        <f>'BAR BB| Open rates'!GC12*0.8</f>
        <v>8480</v>
      </c>
      <c r="GD12" s="26">
        <f>'BAR BB| Open rates'!GD12*0.8</f>
        <v>9280</v>
      </c>
      <c r="GE12" s="26">
        <f>'BAR BB| Open rates'!GE12*0.8</f>
        <v>9280</v>
      </c>
      <c r="GF12" s="26">
        <f>'BAR BB| Open rates'!GF12*0.8</f>
        <v>8480</v>
      </c>
      <c r="GG12" s="26">
        <f>'BAR BB| Open rates'!GG12*0.8</f>
        <v>8480</v>
      </c>
      <c r="GH12" s="26">
        <f>'BAR BB| Open rates'!GH12*0.8</f>
        <v>8480</v>
      </c>
      <c r="GI12" s="26">
        <f>'BAR BB| Open rates'!GI12*0.8</f>
        <v>8480</v>
      </c>
      <c r="GJ12" s="26">
        <f>'BAR BB| Open rates'!GJ12*0.8</f>
        <v>8480</v>
      </c>
      <c r="GK12" s="26">
        <f>'BAR BB| Open rates'!GK12*0.8</f>
        <v>9280</v>
      </c>
      <c r="GL12" s="26">
        <f>'BAR BB| Open rates'!GL12*0.8</f>
        <v>9280</v>
      </c>
      <c r="GM12" s="26">
        <f>'BAR BB| Open rates'!GM12*0.8</f>
        <v>8480</v>
      </c>
      <c r="GN12" s="26">
        <f>'BAR BB| Open rates'!GN12*0.8</f>
        <v>8480</v>
      </c>
      <c r="GO12" s="26">
        <f>'BAR BB| Open rates'!GO12*0.8</f>
        <v>8480</v>
      </c>
      <c r="GP12" s="26">
        <f>'BAR BB| Open rates'!GP12*0.8</f>
        <v>8480</v>
      </c>
      <c r="GQ12" s="26">
        <f>'BAR BB| Open rates'!GQ12*0.8</f>
        <v>8480</v>
      </c>
      <c r="GR12" s="26">
        <f>'BAR BB| Open rates'!GR12*0.8</f>
        <v>9280</v>
      </c>
      <c r="GS12" s="26">
        <f>'BAR BB| Open rates'!GS12*0.8</f>
        <v>9280</v>
      </c>
      <c r="GT12" s="26">
        <f>'BAR BB| Open rates'!GT12*0.8</f>
        <v>8480</v>
      </c>
      <c r="GU12" s="26">
        <f>'BAR BB| Open rates'!GU12*0.8</f>
        <v>8480</v>
      </c>
      <c r="GV12" s="26">
        <f>'BAR BB| Open rates'!GV12*0.8</f>
        <v>8480</v>
      </c>
      <c r="GW12" s="26">
        <f>'BAR BB| Open rates'!GW12*0.8</f>
        <v>8480</v>
      </c>
      <c r="GX12" s="26">
        <f>'BAR BB| Open rates'!GX12*0.8</f>
        <v>8480</v>
      </c>
      <c r="GY12" s="26">
        <f>'BAR BB| Open rates'!GY12*0.8</f>
        <v>9280</v>
      </c>
      <c r="GZ12" s="26">
        <f>'BAR BB| Open rates'!GZ12*0.8</f>
        <v>9280</v>
      </c>
      <c r="HA12" s="26">
        <f>'BAR BB| Open rates'!HA12*0.8</f>
        <v>8480</v>
      </c>
      <c r="HB12" s="26">
        <f>'BAR BB| Open rates'!HB12*0.8</f>
        <v>8480</v>
      </c>
      <c r="HC12" s="26">
        <f>'BAR BB| Open rates'!HC12*0.8</f>
        <v>8480</v>
      </c>
      <c r="HD12" s="26">
        <f>'BAR BB| Open rates'!HD12*0.8</f>
        <v>8480</v>
      </c>
      <c r="HE12" s="26">
        <f>'BAR BB| Open rates'!HE12*0.8</f>
        <v>8480</v>
      </c>
      <c r="HF12" s="26">
        <f>'BAR BB| Open rates'!HF12*0.8</f>
        <v>10320</v>
      </c>
      <c r="HG12" s="26">
        <f>'BAR BB| Open rates'!HG12*0.8</f>
        <v>10320</v>
      </c>
      <c r="HH12" s="26">
        <f>'BAR BB| Open rates'!HH12*0.8</f>
        <v>10320</v>
      </c>
      <c r="HI12" s="26">
        <f>'BAR BB| Open rates'!HI12*0.8</f>
        <v>10320</v>
      </c>
      <c r="HJ12" s="26">
        <f>'BAR BB| Open rates'!HJ12*0.8</f>
        <v>10320</v>
      </c>
      <c r="HK12" s="26">
        <f>'BAR BB| Open rates'!HK12*0.8</f>
        <v>10320</v>
      </c>
      <c r="HL12" s="26">
        <f>'BAR BB| Open rates'!HL12*0.8</f>
        <v>10320</v>
      </c>
      <c r="HM12" s="26">
        <f>'BAR BB| Open rates'!HM12*0.8</f>
        <v>10320</v>
      </c>
      <c r="HN12" s="26">
        <f>'BAR BB| Open rates'!HN12*0.8</f>
        <v>10320</v>
      </c>
      <c r="HO12" s="26">
        <f>'BAR BB| Open rates'!HO12*0.8</f>
        <v>10320</v>
      </c>
      <c r="HP12" s="26">
        <f>'BAR BB| Open rates'!HP12*0.8</f>
        <v>10320</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f>
        <v>10320</v>
      </c>
      <c r="C14" s="26">
        <f>'BAR BB| Open rates'!C14*0.8</f>
        <v>10320</v>
      </c>
      <c r="D14" s="26">
        <f>'BAR BB| Open rates'!D14*0.8</f>
        <v>10320</v>
      </c>
      <c r="E14" s="26">
        <f>'BAR BB| Open rates'!E14*0.8</f>
        <v>10320</v>
      </c>
      <c r="F14" s="26">
        <f>'BAR BB| Open rates'!F14*0.8</f>
        <v>10320</v>
      </c>
      <c r="G14" s="26">
        <f>'BAR BB| Open rates'!G14*0.8</f>
        <v>10320</v>
      </c>
      <c r="H14" s="26">
        <f>'BAR BB| Open rates'!H14*0.8</f>
        <v>10320</v>
      </c>
      <c r="I14" s="26">
        <f>'BAR BB| Open rates'!I14*0.8</f>
        <v>10320</v>
      </c>
      <c r="J14" s="26">
        <f>'BAR BB| Open rates'!J14*0.8</f>
        <v>10320</v>
      </c>
      <c r="K14" s="26">
        <f>'BAR BB| Open rates'!K14*0.8</f>
        <v>10320</v>
      </c>
      <c r="L14" s="26">
        <f>'BAR BB| Open rates'!L14*0.8</f>
        <v>10320</v>
      </c>
      <c r="M14" s="26">
        <f>'BAR BB| Open rates'!M14*0.8</f>
        <v>10320</v>
      </c>
      <c r="N14" s="26">
        <f>'BAR BB| Open rates'!N14*0.8</f>
        <v>12160</v>
      </c>
      <c r="O14" s="26">
        <f>'BAR BB| Open rates'!O14*0.8</f>
        <v>12160</v>
      </c>
      <c r="P14" s="26">
        <f>'BAR BB| Open rates'!P14*0.8</f>
        <v>12160</v>
      </c>
      <c r="Q14" s="26">
        <f>'BAR BB| Open rates'!Q14*0.8</f>
        <v>12160</v>
      </c>
      <c r="R14" s="26">
        <f>'BAR BB| Open rates'!R14*0.8</f>
        <v>14800</v>
      </c>
      <c r="S14" s="26">
        <f>'BAR BB| Open rates'!S14*0.8</f>
        <v>14800</v>
      </c>
      <c r="T14" s="26">
        <f>'BAR BB| Open rates'!T14*0.8</f>
        <v>14800</v>
      </c>
      <c r="U14" s="26">
        <f>'BAR BB| Open rates'!U14*0.8</f>
        <v>14800</v>
      </c>
      <c r="V14" s="26">
        <f>'BAR BB| Open rates'!V14*0.8</f>
        <v>14800</v>
      </c>
      <c r="W14" s="26">
        <f>'BAR BB| Open rates'!W14*0.8</f>
        <v>14800</v>
      </c>
      <c r="X14" s="26">
        <f>'BAR BB| Open rates'!X14*0.8</f>
        <v>14800</v>
      </c>
      <c r="Y14" s="26">
        <f>'BAR BB| Open rates'!Y14*0.8</f>
        <v>14800</v>
      </c>
      <c r="Z14" s="26">
        <f>'BAR BB| Open rates'!Z14*0.8</f>
        <v>14800</v>
      </c>
      <c r="AA14" s="26">
        <f>'BAR BB| Open rates'!AA14*0.8</f>
        <v>14800</v>
      </c>
      <c r="AB14" s="26">
        <f>'BAR BB| Open rates'!AB14*0.8</f>
        <v>18800</v>
      </c>
      <c r="AC14" s="26">
        <f>'BAR BB| Open rates'!AC14*0.8</f>
        <v>18800</v>
      </c>
      <c r="AD14" s="26">
        <f>'BAR BB| Open rates'!AD14*0.8</f>
        <v>18800</v>
      </c>
      <c r="AE14" s="26">
        <f>'BAR BB| Open rates'!AE14*0.8</f>
        <v>18800</v>
      </c>
      <c r="AF14" s="26">
        <f>'BAR BB| Open rates'!AF14*0.8</f>
        <v>18800</v>
      </c>
      <c r="AG14" s="26">
        <f>'BAR BB| Open rates'!AG14*0.8</f>
        <v>18800</v>
      </c>
      <c r="AH14" s="26">
        <f>'BAR BB| Open rates'!AH14*0.8</f>
        <v>12160</v>
      </c>
      <c r="AI14" s="26">
        <f>'BAR BB| Open rates'!AI14*0.8</f>
        <v>12160</v>
      </c>
      <c r="AJ14" s="26">
        <f>'BAR BB| Open rates'!AJ14*0.8</f>
        <v>12160</v>
      </c>
      <c r="AK14" s="26">
        <f>'BAR BB| Open rates'!AK14*0.8</f>
        <v>12160</v>
      </c>
      <c r="AL14" s="26">
        <f>'BAR BB| Open rates'!AL14*0.8</f>
        <v>12160</v>
      </c>
      <c r="AM14" s="26">
        <f>'BAR BB| Open rates'!AM14*0.8</f>
        <v>13200</v>
      </c>
      <c r="AN14" s="26">
        <f>'BAR BB| Open rates'!AN14*0.8</f>
        <v>13200</v>
      </c>
      <c r="AO14" s="26">
        <f>'BAR BB| Open rates'!AO14*0.8</f>
        <v>13200</v>
      </c>
      <c r="AP14" s="26">
        <f>'BAR BB| Open rates'!AP14*0.8</f>
        <v>13200</v>
      </c>
      <c r="AQ14" s="26">
        <f>'BAR BB| Open rates'!AQ14*0.8</f>
        <v>13200</v>
      </c>
      <c r="AR14" s="26">
        <f>'BAR BB| Open rates'!AR14*0.8</f>
        <v>13200</v>
      </c>
      <c r="AS14" s="26">
        <f>'BAR BB| Open rates'!AS14*0.8</f>
        <v>13200</v>
      </c>
      <c r="AT14" s="26">
        <f>'BAR BB| Open rates'!AT14*0.8</f>
        <v>14000</v>
      </c>
      <c r="AU14" s="26">
        <f>'BAR BB| Open rates'!AU14*0.8</f>
        <v>14000</v>
      </c>
      <c r="AV14" s="26">
        <f>'BAR BB| Open rates'!AV14*0.8</f>
        <v>14000</v>
      </c>
      <c r="AW14" s="26">
        <f>'BAR BB| Open rates'!AW14*0.8</f>
        <v>14000</v>
      </c>
      <c r="AX14" s="26">
        <f>'BAR BB| Open rates'!AX14*0.8</f>
        <v>14000</v>
      </c>
      <c r="AY14" s="26">
        <f>'BAR BB| Open rates'!AY14*0.8</f>
        <v>14160</v>
      </c>
      <c r="AZ14" s="26">
        <f>'BAR BB| Open rates'!AZ14*0.8</f>
        <v>14160</v>
      </c>
      <c r="BA14" s="26">
        <f>'BAR BB| Open rates'!BA14*0.8</f>
        <v>14800</v>
      </c>
      <c r="BB14" s="26">
        <f>'BAR BB| Open rates'!BB14*0.8</f>
        <v>14800</v>
      </c>
      <c r="BC14" s="26">
        <f>'BAR BB| Open rates'!BC14*0.8</f>
        <v>14160</v>
      </c>
      <c r="BD14" s="26">
        <f>'BAR BB| Open rates'!BD14*0.8</f>
        <v>14160</v>
      </c>
      <c r="BE14" s="26">
        <f>'BAR BB| Open rates'!BE14*0.8</f>
        <v>14160</v>
      </c>
      <c r="BF14" s="26">
        <f>'BAR BB| Open rates'!BF14*0.8</f>
        <v>14160</v>
      </c>
      <c r="BG14" s="26">
        <f>'BAR BB| Open rates'!BG14*0.8</f>
        <v>14160</v>
      </c>
      <c r="BH14" s="26">
        <f>'BAR BB| Open rates'!BH14*0.8</f>
        <v>14800</v>
      </c>
      <c r="BI14" s="26">
        <f>'BAR BB| Open rates'!BI14*0.8</f>
        <v>14800</v>
      </c>
      <c r="BJ14" s="26">
        <f>'BAR BB| Open rates'!BJ14*0.8</f>
        <v>14160</v>
      </c>
      <c r="BK14" s="26">
        <f>'BAR BB| Open rates'!BK14*0.8</f>
        <v>14160</v>
      </c>
      <c r="BL14" s="26">
        <f>'BAR BB| Open rates'!BL14*0.8</f>
        <v>14160</v>
      </c>
      <c r="BM14" s="26">
        <f>'BAR BB| Open rates'!BM14*0.8</f>
        <v>14160</v>
      </c>
      <c r="BN14" s="26">
        <f>'BAR BB| Open rates'!BN14*0.8</f>
        <v>14160</v>
      </c>
      <c r="BO14" s="26">
        <f>'BAR BB| Open rates'!BO14*0.8</f>
        <v>14800</v>
      </c>
      <c r="BP14" s="26">
        <f>'BAR BB| Open rates'!BP14*0.8</f>
        <v>14800</v>
      </c>
      <c r="BQ14" s="26">
        <f>'BAR BB| Open rates'!BQ14*0.8</f>
        <v>14160</v>
      </c>
      <c r="BR14" s="26">
        <f>'BAR BB| Open rates'!BR14*0.8</f>
        <v>14160</v>
      </c>
      <c r="BS14" s="26">
        <f>'BAR BB| Open rates'!BS14*0.8</f>
        <v>14160</v>
      </c>
      <c r="BT14" s="26">
        <f>'BAR BB| Open rates'!BT14*0.8</f>
        <v>14160</v>
      </c>
      <c r="BU14" s="26">
        <f>'BAR BB| Open rates'!BU14*0.8</f>
        <v>14160</v>
      </c>
      <c r="BV14" s="26">
        <f>'BAR BB| Open rates'!BV14*0.8</f>
        <v>14800</v>
      </c>
      <c r="BW14" s="26">
        <f>'BAR BB| Open rates'!BW14*0.8</f>
        <v>14800</v>
      </c>
      <c r="BX14" s="26">
        <f>'BAR BB| Open rates'!BX14*0.8</f>
        <v>14160</v>
      </c>
      <c r="BY14" s="26">
        <f>'BAR BB| Open rates'!BY14*0.8</f>
        <v>14160</v>
      </c>
      <c r="BZ14" s="26">
        <f>'BAR BB| Open rates'!BZ14*0.8</f>
        <v>14160</v>
      </c>
      <c r="CA14" s="26">
        <f>'BAR BB| Open rates'!CA14*0.8</f>
        <v>14160</v>
      </c>
      <c r="CB14" s="26">
        <f>'BAR BB| Open rates'!CB14*0.8</f>
        <v>14160</v>
      </c>
      <c r="CC14" s="26">
        <f>'BAR BB| Open rates'!CC14*0.8</f>
        <v>14800</v>
      </c>
      <c r="CD14" s="26">
        <f>'BAR BB| Open rates'!CD14*0.8</f>
        <v>14800</v>
      </c>
      <c r="CE14" s="26">
        <f>'BAR BB| Open rates'!CE14*0.8</f>
        <v>14160</v>
      </c>
      <c r="CF14" s="26">
        <f>'BAR BB| Open rates'!CF14*0.8</f>
        <v>14160</v>
      </c>
      <c r="CG14" s="26">
        <f>'BAR BB| Open rates'!CG14*0.8</f>
        <v>14160</v>
      </c>
      <c r="CH14" s="26">
        <f>'BAR BB| Open rates'!CH14*0.8</f>
        <v>14160</v>
      </c>
      <c r="CI14" s="26">
        <f>'BAR BB| Open rates'!CI14*0.8</f>
        <v>14160</v>
      </c>
      <c r="CJ14" s="26">
        <f>'BAR BB| Open rates'!CJ14*0.8</f>
        <v>14800</v>
      </c>
      <c r="CK14" s="26">
        <f>'BAR BB| Open rates'!CK14*0.8</f>
        <v>14800</v>
      </c>
      <c r="CL14" s="26">
        <f>'BAR BB| Open rates'!CL14*0.8</f>
        <v>14160</v>
      </c>
      <c r="CM14" s="26">
        <f>'BAR BB| Open rates'!CM14*0.8</f>
        <v>14160</v>
      </c>
      <c r="CN14" s="26">
        <f>'BAR BB| Open rates'!CN14*0.8</f>
        <v>14160</v>
      </c>
      <c r="CO14" s="26">
        <f>'BAR BB| Open rates'!CO14*0.8</f>
        <v>14160</v>
      </c>
      <c r="CP14" s="26">
        <f>'BAR BB| Open rates'!CP14*0.8</f>
        <v>14160</v>
      </c>
      <c r="CQ14" s="26">
        <f>'BAR BB| Open rates'!CQ14*0.8</f>
        <v>14160</v>
      </c>
      <c r="CR14" s="26">
        <f>'BAR BB| Open rates'!CR14*0.8</f>
        <v>14160</v>
      </c>
      <c r="CS14" s="26">
        <f>'BAR BB| Open rates'!CS14*0.8</f>
        <v>13200</v>
      </c>
      <c r="CT14" s="26">
        <f>'BAR BB| Open rates'!CT14*0.8</f>
        <v>13200</v>
      </c>
      <c r="CU14" s="26">
        <f>'BAR BB| Open rates'!CU14*0.8</f>
        <v>13200</v>
      </c>
      <c r="CV14" s="26">
        <f>'BAR BB| Open rates'!CV14*0.8</f>
        <v>13200</v>
      </c>
      <c r="CW14" s="26">
        <f>'BAR BB| Open rates'!CW14*0.8</f>
        <v>13200</v>
      </c>
      <c r="CX14" s="26">
        <f>'BAR BB| Open rates'!CX14*0.8</f>
        <v>13200</v>
      </c>
      <c r="CY14" s="26">
        <f>'BAR BB| Open rates'!CY14*0.8</f>
        <v>13200</v>
      </c>
      <c r="CZ14" s="26">
        <f>'BAR BB| Open rates'!CZ14*0.8</f>
        <v>13200</v>
      </c>
      <c r="DA14" s="26">
        <f>'BAR BB| Open rates'!DA14*0.8</f>
        <v>13200</v>
      </c>
      <c r="DB14" s="26">
        <f>'BAR BB| Open rates'!DB14*0.8</f>
        <v>11360</v>
      </c>
      <c r="DC14" s="26">
        <f>'BAR BB| Open rates'!DC14*0.8</f>
        <v>11360</v>
      </c>
      <c r="DD14" s="26">
        <f>'BAR BB| Open rates'!DD14*0.8</f>
        <v>11360</v>
      </c>
      <c r="DE14" s="26">
        <f>'BAR BB| Open rates'!DE14*0.8</f>
        <v>12400</v>
      </c>
      <c r="DF14" s="26">
        <f>'BAR BB| Open rates'!DF14*0.8</f>
        <v>12400</v>
      </c>
      <c r="DG14" s="26">
        <f>'BAR BB| Open rates'!DG14*0.8</f>
        <v>11360</v>
      </c>
      <c r="DH14" s="26">
        <f>'BAR BB| Open rates'!DH14*0.8</f>
        <v>11360</v>
      </c>
      <c r="DI14" s="26">
        <f>'BAR BB| Open rates'!DI14*0.8</f>
        <v>11360</v>
      </c>
      <c r="DJ14" s="26">
        <f>'BAR BB| Open rates'!DJ14*0.8</f>
        <v>11360</v>
      </c>
      <c r="DK14" s="26">
        <f>'BAR BB| Open rates'!DK14*0.8</f>
        <v>11360</v>
      </c>
      <c r="DL14" s="26">
        <f>'BAR BB| Open rates'!DL14*0.8</f>
        <v>12400</v>
      </c>
      <c r="DM14" s="26">
        <f>'BAR BB| Open rates'!DM14*0.8</f>
        <v>12400</v>
      </c>
      <c r="DN14" s="26">
        <f>'BAR BB| Open rates'!DN14*0.8</f>
        <v>11360</v>
      </c>
      <c r="DO14" s="26">
        <f>'BAR BB| Open rates'!DO14*0.8</f>
        <v>11360</v>
      </c>
      <c r="DP14" s="26">
        <f>'BAR BB| Open rates'!DP14*0.8</f>
        <v>11360</v>
      </c>
      <c r="DQ14" s="26">
        <f>'BAR BB| Open rates'!DQ14*0.8</f>
        <v>11360</v>
      </c>
      <c r="DR14" s="26">
        <f>'BAR BB| Open rates'!DR14*0.8</f>
        <v>11360</v>
      </c>
      <c r="DS14" s="26">
        <f>'BAR BB| Open rates'!DS14*0.8</f>
        <v>12400</v>
      </c>
      <c r="DT14" s="26">
        <f>'BAR BB| Open rates'!DT14*0.8</f>
        <v>12400</v>
      </c>
      <c r="DU14" s="26">
        <f>'BAR BB| Open rates'!DU14*0.8</f>
        <v>11360</v>
      </c>
      <c r="DV14" s="26">
        <f>'BAR BB| Open rates'!DV14*0.8</f>
        <v>11360</v>
      </c>
      <c r="DW14" s="26">
        <f>'BAR BB| Open rates'!DW14*0.8</f>
        <v>11360</v>
      </c>
      <c r="DX14" s="26">
        <f>'BAR BB| Open rates'!DX14*0.8</f>
        <v>11360</v>
      </c>
      <c r="DY14" s="26">
        <f>'BAR BB| Open rates'!DY14*0.8</f>
        <v>11360</v>
      </c>
      <c r="DZ14" s="26">
        <f>'BAR BB| Open rates'!DZ14*0.8</f>
        <v>12400</v>
      </c>
      <c r="EA14" s="26">
        <f>'BAR BB| Open rates'!EA14*0.8</f>
        <v>12400</v>
      </c>
      <c r="EB14" s="26">
        <f>'BAR BB| Open rates'!EB14*0.8</f>
        <v>11360</v>
      </c>
      <c r="EC14" s="26">
        <f>'BAR BB| Open rates'!EC14*0.8</f>
        <v>11360</v>
      </c>
      <c r="ED14" s="26">
        <f>'BAR BB| Open rates'!ED14*0.8</f>
        <v>11360</v>
      </c>
      <c r="EE14" s="26">
        <f>'BAR BB| Open rates'!EE14*0.8</f>
        <v>11360</v>
      </c>
      <c r="EF14" s="26">
        <f>'BAR BB| Open rates'!EF14*0.8</f>
        <v>10560</v>
      </c>
      <c r="EG14" s="26">
        <f>'BAR BB| Open rates'!EG14*0.8</f>
        <v>10560</v>
      </c>
      <c r="EH14" s="26">
        <f>'BAR BB| Open rates'!EH14*0.8</f>
        <v>10560</v>
      </c>
      <c r="EI14" s="26">
        <f>'BAR BB| Open rates'!EI14*0.8</f>
        <v>10000</v>
      </c>
      <c r="EJ14" s="26">
        <f>'BAR BB| Open rates'!EJ14*0.8</f>
        <v>10000</v>
      </c>
      <c r="EK14" s="26">
        <f>'BAR BB| Open rates'!EK14*0.8</f>
        <v>10000</v>
      </c>
      <c r="EL14" s="26">
        <f>'BAR BB| Open rates'!EL14*0.8</f>
        <v>10000</v>
      </c>
      <c r="EM14" s="26">
        <f>'BAR BB| Open rates'!EM14*0.8</f>
        <v>10000</v>
      </c>
      <c r="EN14" s="26">
        <f>'BAR BB| Open rates'!EN14*0.8</f>
        <v>10560</v>
      </c>
      <c r="EO14" s="26">
        <f>'BAR BB| Open rates'!EO14*0.8</f>
        <v>10560</v>
      </c>
      <c r="EP14" s="26">
        <f>'BAR BB| Open rates'!EP14*0.8</f>
        <v>9760</v>
      </c>
      <c r="EQ14" s="26">
        <f>'BAR BB| Open rates'!EQ14*0.8</f>
        <v>9760</v>
      </c>
      <c r="ER14" s="26">
        <f>'BAR BB| Open rates'!ER14*0.8</f>
        <v>9760</v>
      </c>
      <c r="ES14" s="26">
        <f>'BAR BB| Open rates'!ES14*0.8</f>
        <v>9760</v>
      </c>
      <c r="ET14" s="26">
        <f>'BAR BB| Open rates'!ET14*0.8</f>
        <v>9760</v>
      </c>
      <c r="EU14" s="26">
        <f>'BAR BB| Open rates'!EU14*0.8</f>
        <v>10560</v>
      </c>
      <c r="EV14" s="26">
        <f>'BAR BB| Open rates'!EV14*0.8</f>
        <v>10560</v>
      </c>
      <c r="EW14" s="26">
        <f>'BAR BB| Open rates'!EW14*0.8</f>
        <v>9760</v>
      </c>
      <c r="EX14" s="26">
        <f>'BAR BB| Open rates'!EX14*0.8</f>
        <v>9760</v>
      </c>
      <c r="EY14" s="26">
        <f>'BAR BB| Open rates'!EY14*0.8</f>
        <v>9760</v>
      </c>
      <c r="EZ14" s="26">
        <f>'BAR BB| Open rates'!EZ14*0.8</f>
        <v>9760</v>
      </c>
      <c r="FA14" s="26">
        <f>'BAR BB| Open rates'!FA14*0.8</f>
        <v>9760</v>
      </c>
      <c r="FB14" s="26">
        <f>'BAR BB| Open rates'!FB14*0.8</f>
        <v>10560</v>
      </c>
      <c r="FC14" s="26">
        <f>'BAR BB| Open rates'!FC14*0.8</f>
        <v>10560</v>
      </c>
      <c r="FD14" s="26">
        <f>'BAR BB| Open rates'!FD14*0.8</f>
        <v>9760</v>
      </c>
      <c r="FE14" s="26">
        <f>'BAR BB| Open rates'!FE14*0.8</f>
        <v>9760</v>
      </c>
      <c r="FF14" s="26">
        <f>'BAR BB| Open rates'!FF14*0.8</f>
        <v>9760</v>
      </c>
      <c r="FG14" s="26">
        <f>'BAR BB| Open rates'!FG14*0.8</f>
        <v>9760</v>
      </c>
      <c r="FH14" s="26">
        <f>'BAR BB| Open rates'!FH14*0.8</f>
        <v>9760</v>
      </c>
      <c r="FI14" s="26">
        <f>'BAR BB| Open rates'!FI14*0.8</f>
        <v>10560</v>
      </c>
      <c r="FJ14" s="26">
        <f>'BAR BB| Open rates'!FJ14*0.8</f>
        <v>10560</v>
      </c>
      <c r="FK14" s="26">
        <f>'BAR BB| Open rates'!FK14*0.8</f>
        <v>10000</v>
      </c>
      <c r="FL14" s="26">
        <f>'BAR BB| Open rates'!FL14*0.8</f>
        <v>10000</v>
      </c>
      <c r="FM14" s="26">
        <f>'BAR BB| Open rates'!FM14*0.8</f>
        <v>10000</v>
      </c>
      <c r="FN14" s="26">
        <f>'BAR BB| Open rates'!FN14*0.8</f>
        <v>10000</v>
      </c>
      <c r="FO14" s="26">
        <f>'BAR BB| Open rates'!FO14*0.8</f>
        <v>10000</v>
      </c>
      <c r="FP14" s="26">
        <f>'BAR BB| Open rates'!FP14*0.8</f>
        <v>10000</v>
      </c>
      <c r="FQ14" s="26">
        <f>'BAR BB| Open rates'!FQ14*0.8</f>
        <v>10000</v>
      </c>
      <c r="FR14" s="26">
        <f>'BAR BB| Open rates'!FR14*0.8</f>
        <v>9760</v>
      </c>
      <c r="FS14" s="26">
        <f>'BAR BB| Open rates'!FS14*0.8</f>
        <v>9760</v>
      </c>
      <c r="FT14" s="26">
        <f>'BAR BB| Open rates'!FT14*0.8</f>
        <v>9760</v>
      </c>
      <c r="FU14" s="26">
        <f>'BAR BB| Open rates'!FU14*0.8</f>
        <v>9760</v>
      </c>
      <c r="FV14" s="26">
        <f>'BAR BB| Open rates'!FV14*0.8</f>
        <v>9760</v>
      </c>
      <c r="FW14" s="26">
        <f>'BAR BB| Open rates'!FW14*0.8</f>
        <v>10560</v>
      </c>
      <c r="FX14" s="26">
        <f>'BAR BB| Open rates'!FX14*0.8</f>
        <v>10560</v>
      </c>
      <c r="FY14" s="26">
        <f>'BAR BB| Open rates'!FY14*0.8</f>
        <v>9760</v>
      </c>
      <c r="FZ14" s="26">
        <f>'BAR BB| Open rates'!FZ14*0.8</f>
        <v>9760</v>
      </c>
      <c r="GA14" s="26">
        <f>'BAR BB| Open rates'!GA14*0.8</f>
        <v>9760</v>
      </c>
      <c r="GB14" s="26">
        <f>'BAR BB| Open rates'!GB14*0.8</f>
        <v>9760</v>
      </c>
      <c r="GC14" s="26">
        <f>'BAR BB| Open rates'!GC14*0.8</f>
        <v>9760</v>
      </c>
      <c r="GD14" s="26">
        <f>'BAR BB| Open rates'!GD14*0.8</f>
        <v>10560</v>
      </c>
      <c r="GE14" s="26">
        <f>'BAR BB| Open rates'!GE14*0.8</f>
        <v>10560</v>
      </c>
      <c r="GF14" s="26">
        <f>'BAR BB| Open rates'!GF14*0.8</f>
        <v>9760</v>
      </c>
      <c r="GG14" s="26">
        <f>'BAR BB| Open rates'!GG14*0.8</f>
        <v>9760</v>
      </c>
      <c r="GH14" s="26">
        <f>'BAR BB| Open rates'!GH14*0.8</f>
        <v>9760</v>
      </c>
      <c r="GI14" s="26">
        <f>'BAR BB| Open rates'!GI14*0.8</f>
        <v>9760</v>
      </c>
      <c r="GJ14" s="26">
        <f>'BAR BB| Open rates'!GJ14*0.8</f>
        <v>9760</v>
      </c>
      <c r="GK14" s="26">
        <f>'BAR BB| Open rates'!GK14*0.8</f>
        <v>10560</v>
      </c>
      <c r="GL14" s="26">
        <f>'BAR BB| Open rates'!GL14*0.8</f>
        <v>10560</v>
      </c>
      <c r="GM14" s="26">
        <f>'BAR BB| Open rates'!GM14*0.8</f>
        <v>9760</v>
      </c>
      <c r="GN14" s="26">
        <f>'BAR BB| Open rates'!GN14*0.8</f>
        <v>9760</v>
      </c>
      <c r="GO14" s="26">
        <f>'BAR BB| Open rates'!GO14*0.8</f>
        <v>9760</v>
      </c>
      <c r="GP14" s="26">
        <f>'BAR BB| Open rates'!GP14*0.8</f>
        <v>9760</v>
      </c>
      <c r="GQ14" s="26">
        <f>'BAR BB| Open rates'!GQ14*0.8</f>
        <v>9760</v>
      </c>
      <c r="GR14" s="26">
        <f>'BAR BB| Open rates'!GR14*0.8</f>
        <v>10560</v>
      </c>
      <c r="GS14" s="26">
        <f>'BAR BB| Open rates'!GS14*0.8</f>
        <v>10560</v>
      </c>
      <c r="GT14" s="26">
        <f>'BAR BB| Open rates'!GT14*0.8</f>
        <v>9760</v>
      </c>
      <c r="GU14" s="26">
        <f>'BAR BB| Open rates'!GU14*0.8</f>
        <v>9760</v>
      </c>
      <c r="GV14" s="26">
        <f>'BAR BB| Open rates'!GV14*0.8</f>
        <v>9760</v>
      </c>
      <c r="GW14" s="26">
        <f>'BAR BB| Open rates'!GW14*0.8</f>
        <v>9760</v>
      </c>
      <c r="GX14" s="26">
        <f>'BAR BB| Open rates'!GX14*0.8</f>
        <v>9760</v>
      </c>
      <c r="GY14" s="26">
        <f>'BAR BB| Open rates'!GY14*0.8</f>
        <v>10560</v>
      </c>
      <c r="GZ14" s="26">
        <f>'BAR BB| Open rates'!GZ14*0.8</f>
        <v>10560</v>
      </c>
      <c r="HA14" s="26">
        <f>'BAR BB| Open rates'!HA14*0.8</f>
        <v>9760</v>
      </c>
      <c r="HB14" s="26">
        <f>'BAR BB| Open rates'!HB14*0.8</f>
        <v>9760</v>
      </c>
      <c r="HC14" s="26">
        <f>'BAR BB| Open rates'!HC14*0.8</f>
        <v>9760</v>
      </c>
      <c r="HD14" s="26">
        <f>'BAR BB| Open rates'!HD14*0.8</f>
        <v>9760</v>
      </c>
      <c r="HE14" s="26">
        <f>'BAR BB| Open rates'!HE14*0.8</f>
        <v>9760</v>
      </c>
      <c r="HF14" s="26">
        <f>'BAR BB| Open rates'!HF14*0.8</f>
        <v>11600</v>
      </c>
      <c r="HG14" s="26">
        <f>'BAR BB| Open rates'!HG14*0.8</f>
        <v>11600</v>
      </c>
      <c r="HH14" s="26">
        <f>'BAR BB| Open rates'!HH14*0.8</f>
        <v>11600</v>
      </c>
      <c r="HI14" s="26">
        <f>'BAR BB| Open rates'!HI14*0.8</f>
        <v>11600</v>
      </c>
      <c r="HJ14" s="26">
        <f>'BAR BB| Open rates'!HJ14*0.8</f>
        <v>11600</v>
      </c>
      <c r="HK14" s="26">
        <f>'BAR BB| Open rates'!HK14*0.8</f>
        <v>11600</v>
      </c>
      <c r="HL14" s="26">
        <f>'BAR BB| Open rates'!HL14*0.8</f>
        <v>11600</v>
      </c>
      <c r="HM14" s="26">
        <f>'BAR BB| Open rates'!HM14*0.8</f>
        <v>11600</v>
      </c>
      <c r="HN14" s="26">
        <f>'BAR BB| Open rates'!HN14*0.8</f>
        <v>11600</v>
      </c>
      <c r="HO14" s="26">
        <f>'BAR BB| Open rates'!HO14*0.8</f>
        <v>11600</v>
      </c>
      <c r="HP14" s="26">
        <f>'BAR BB| Open rates'!HP14*0.8</f>
        <v>11600</v>
      </c>
    </row>
    <row r="15" spans="1:224" s="76" customFormat="1" ht="12" customHeight="1" x14ac:dyDescent="0.2">
      <c r="A15" s="15">
        <v>2</v>
      </c>
      <c r="B15" s="26">
        <f>'BAR BB| Open rates'!B15*0.8</f>
        <v>11920</v>
      </c>
      <c r="C15" s="26">
        <f>'BAR BB| Open rates'!C15*0.8</f>
        <v>11920</v>
      </c>
      <c r="D15" s="26">
        <f>'BAR BB| Open rates'!D15*0.8</f>
        <v>11920</v>
      </c>
      <c r="E15" s="26">
        <f>'BAR BB| Open rates'!E15*0.8</f>
        <v>11920</v>
      </c>
      <c r="F15" s="26">
        <f>'BAR BB| Open rates'!F15*0.8</f>
        <v>11920</v>
      </c>
      <c r="G15" s="26">
        <f>'BAR BB| Open rates'!G15*0.8</f>
        <v>11920</v>
      </c>
      <c r="H15" s="26">
        <f>'BAR BB| Open rates'!H15*0.8</f>
        <v>11920</v>
      </c>
      <c r="I15" s="26">
        <f>'BAR BB| Open rates'!I15*0.8</f>
        <v>11920</v>
      </c>
      <c r="J15" s="26">
        <f>'BAR BB| Open rates'!J15*0.8</f>
        <v>11920</v>
      </c>
      <c r="K15" s="26">
        <f>'BAR BB| Open rates'!K15*0.8</f>
        <v>11920</v>
      </c>
      <c r="L15" s="26">
        <f>'BAR BB| Open rates'!L15*0.8</f>
        <v>11920</v>
      </c>
      <c r="M15" s="26">
        <f>'BAR BB| Open rates'!M15*0.8</f>
        <v>11920</v>
      </c>
      <c r="N15" s="26">
        <f>'BAR BB| Open rates'!N15*0.8</f>
        <v>13760</v>
      </c>
      <c r="O15" s="26">
        <f>'BAR BB| Open rates'!O15*0.8</f>
        <v>13760</v>
      </c>
      <c r="P15" s="26">
        <f>'BAR BB| Open rates'!P15*0.8</f>
        <v>13760</v>
      </c>
      <c r="Q15" s="26">
        <f>'BAR BB| Open rates'!Q15*0.8</f>
        <v>13760</v>
      </c>
      <c r="R15" s="26">
        <f>'BAR BB| Open rates'!R15*0.8</f>
        <v>16400</v>
      </c>
      <c r="S15" s="26">
        <f>'BAR BB| Open rates'!S15*0.8</f>
        <v>16400</v>
      </c>
      <c r="T15" s="26">
        <f>'BAR BB| Open rates'!T15*0.8</f>
        <v>16400</v>
      </c>
      <c r="U15" s="26">
        <f>'BAR BB| Open rates'!U15*0.8</f>
        <v>16400</v>
      </c>
      <c r="V15" s="26">
        <f>'BAR BB| Open rates'!V15*0.8</f>
        <v>16400</v>
      </c>
      <c r="W15" s="26">
        <f>'BAR BB| Open rates'!W15*0.8</f>
        <v>16400</v>
      </c>
      <c r="X15" s="26">
        <f>'BAR BB| Open rates'!X15*0.8</f>
        <v>16400</v>
      </c>
      <c r="Y15" s="26">
        <f>'BAR BB| Open rates'!Y15*0.8</f>
        <v>16400</v>
      </c>
      <c r="Z15" s="26">
        <f>'BAR BB| Open rates'!Z15*0.8</f>
        <v>16400</v>
      </c>
      <c r="AA15" s="26">
        <f>'BAR BB| Open rates'!AA15*0.8</f>
        <v>16400</v>
      </c>
      <c r="AB15" s="26">
        <f>'BAR BB| Open rates'!AB15*0.8</f>
        <v>20400</v>
      </c>
      <c r="AC15" s="26">
        <f>'BAR BB| Open rates'!AC15*0.8</f>
        <v>20400</v>
      </c>
      <c r="AD15" s="26">
        <f>'BAR BB| Open rates'!AD15*0.8</f>
        <v>20400</v>
      </c>
      <c r="AE15" s="26">
        <f>'BAR BB| Open rates'!AE15*0.8</f>
        <v>20400</v>
      </c>
      <c r="AF15" s="26">
        <f>'BAR BB| Open rates'!AF15*0.8</f>
        <v>20400</v>
      </c>
      <c r="AG15" s="26">
        <f>'BAR BB| Open rates'!AG15*0.8</f>
        <v>20400</v>
      </c>
      <c r="AH15" s="26">
        <f>'BAR BB| Open rates'!AH15*0.8</f>
        <v>13760</v>
      </c>
      <c r="AI15" s="26">
        <f>'BAR BB| Open rates'!AI15*0.8</f>
        <v>13760</v>
      </c>
      <c r="AJ15" s="26">
        <f>'BAR BB| Open rates'!AJ15*0.8</f>
        <v>13760</v>
      </c>
      <c r="AK15" s="26">
        <f>'BAR BB| Open rates'!AK15*0.8</f>
        <v>13760</v>
      </c>
      <c r="AL15" s="26">
        <f>'BAR BB| Open rates'!AL15*0.8</f>
        <v>13760</v>
      </c>
      <c r="AM15" s="26">
        <f>'BAR BB| Open rates'!AM15*0.8</f>
        <v>14800</v>
      </c>
      <c r="AN15" s="26">
        <f>'BAR BB| Open rates'!AN15*0.8</f>
        <v>14800</v>
      </c>
      <c r="AO15" s="26">
        <f>'BAR BB| Open rates'!AO15*0.8</f>
        <v>14800</v>
      </c>
      <c r="AP15" s="26">
        <f>'BAR BB| Open rates'!AP15*0.8</f>
        <v>14800</v>
      </c>
      <c r="AQ15" s="26">
        <f>'BAR BB| Open rates'!AQ15*0.8</f>
        <v>14800</v>
      </c>
      <c r="AR15" s="26">
        <f>'BAR BB| Open rates'!AR15*0.8</f>
        <v>14800</v>
      </c>
      <c r="AS15" s="26">
        <f>'BAR BB| Open rates'!AS15*0.8</f>
        <v>14800</v>
      </c>
      <c r="AT15" s="26">
        <f>'BAR BB| Open rates'!AT15*0.8</f>
        <v>15600</v>
      </c>
      <c r="AU15" s="26">
        <f>'BAR BB| Open rates'!AU15*0.8</f>
        <v>15600</v>
      </c>
      <c r="AV15" s="26">
        <f>'BAR BB| Open rates'!AV15*0.8</f>
        <v>15600</v>
      </c>
      <c r="AW15" s="26">
        <f>'BAR BB| Open rates'!AW15*0.8</f>
        <v>15600</v>
      </c>
      <c r="AX15" s="26">
        <f>'BAR BB| Open rates'!AX15*0.8</f>
        <v>15600</v>
      </c>
      <c r="AY15" s="26">
        <f>'BAR BB| Open rates'!AY15*0.8</f>
        <v>15760</v>
      </c>
      <c r="AZ15" s="26">
        <f>'BAR BB| Open rates'!AZ15*0.8</f>
        <v>15760</v>
      </c>
      <c r="BA15" s="26">
        <f>'BAR BB| Open rates'!BA15*0.8</f>
        <v>16400</v>
      </c>
      <c r="BB15" s="26">
        <f>'BAR BB| Open rates'!BB15*0.8</f>
        <v>16400</v>
      </c>
      <c r="BC15" s="26">
        <f>'BAR BB| Open rates'!BC15*0.8</f>
        <v>15760</v>
      </c>
      <c r="BD15" s="26">
        <f>'BAR BB| Open rates'!BD15*0.8</f>
        <v>15760</v>
      </c>
      <c r="BE15" s="26">
        <f>'BAR BB| Open rates'!BE15*0.8</f>
        <v>15760</v>
      </c>
      <c r="BF15" s="26">
        <f>'BAR BB| Open rates'!BF15*0.8</f>
        <v>15760</v>
      </c>
      <c r="BG15" s="26">
        <f>'BAR BB| Open rates'!BG15*0.8</f>
        <v>15760</v>
      </c>
      <c r="BH15" s="26">
        <f>'BAR BB| Open rates'!BH15*0.8</f>
        <v>16400</v>
      </c>
      <c r="BI15" s="26">
        <f>'BAR BB| Open rates'!BI15*0.8</f>
        <v>16400</v>
      </c>
      <c r="BJ15" s="26">
        <f>'BAR BB| Open rates'!BJ15*0.8</f>
        <v>15760</v>
      </c>
      <c r="BK15" s="26">
        <f>'BAR BB| Open rates'!BK15*0.8</f>
        <v>15760</v>
      </c>
      <c r="BL15" s="26">
        <f>'BAR BB| Open rates'!BL15*0.8</f>
        <v>15760</v>
      </c>
      <c r="BM15" s="26">
        <f>'BAR BB| Open rates'!BM15*0.8</f>
        <v>15760</v>
      </c>
      <c r="BN15" s="26">
        <f>'BAR BB| Open rates'!BN15*0.8</f>
        <v>15760</v>
      </c>
      <c r="BO15" s="26">
        <f>'BAR BB| Open rates'!BO15*0.8</f>
        <v>16400</v>
      </c>
      <c r="BP15" s="26">
        <f>'BAR BB| Open rates'!BP15*0.8</f>
        <v>16400</v>
      </c>
      <c r="BQ15" s="26">
        <f>'BAR BB| Open rates'!BQ15*0.8</f>
        <v>15760</v>
      </c>
      <c r="BR15" s="26">
        <f>'BAR BB| Open rates'!BR15*0.8</f>
        <v>15760</v>
      </c>
      <c r="BS15" s="26">
        <f>'BAR BB| Open rates'!BS15*0.8</f>
        <v>15760</v>
      </c>
      <c r="BT15" s="26">
        <f>'BAR BB| Open rates'!BT15*0.8</f>
        <v>15760</v>
      </c>
      <c r="BU15" s="26">
        <f>'BAR BB| Open rates'!BU15*0.8</f>
        <v>15760</v>
      </c>
      <c r="BV15" s="26">
        <f>'BAR BB| Open rates'!BV15*0.8</f>
        <v>16400</v>
      </c>
      <c r="BW15" s="26">
        <f>'BAR BB| Open rates'!BW15*0.8</f>
        <v>16400</v>
      </c>
      <c r="BX15" s="26">
        <f>'BAR BB| Open rates'!BX15*0.8</f>
        <v>15760</v>
      </c>
      <c r="BY15" s="26">
        <f>'BAR BB| Open rates'!BY15*0.8</f>
        <v>15760</v>
      </c>
      <c r="BZ15" s="26">
        <f>'BAR BB| Open rates'!BZ15*0.8</f>
        <v>15760</v>
      </c>
      <c r="CA15" s="26">
        <f>'BAR BB| Open rates'!CA15*0.8</f>
        <v>15760</v>
      </c>
      <c r="CB15" s="26">
        <f>'BAR BB| Open rates'!CB15*0.8</f>
        <v>15760</v>
      </c>
      <c r="CC15" s="26">
        <f>'BAR BB| Open rates'!CC15*0.8</f>
        <v>16400</v>
      </c>
      <c r="CD15" s="26">
        <f>'BAR BB| Open rates'!CD15*0.8</f>
        <v>16400</v>
      </c>
      <c r="CE15" s="26">
        <f>'BAR BB| Open rates'!CE15*0.8</f>
        <v>15760</v>
      </c>
      <c r="CF15" s="26">
        <f>'BAR BB| Open rates'!CF15*0.8</f>
        <v>15760</v>
      </c>
      <c r="CG15" s="26">
        <f>'BAR BB| Open rates'!CG15*0.8</f>
        <v>15760</v>
      </c>
      <c r="CH15" s="26">
        <f>'BAR BB| Open rates'!CH15*0.8</f>
        <v>15760</v>
      </c>
      <c r="CI15" s="26">
        <f>'BAR BB| Open rates'!CI15*0.8</f>
        <v>15760</v>
      </c>
      <c r="CJ15" s="26">
        <f>'BAR BB| Open rates'!CJ15*0.8</f>
        <v>16400</v>
      </c>
      <c r="CK15" s="26">
        <f>'BAR BB| Open rates'!CK15*0.8</f>
        <v>16400</v>
      </c>
      <c r="CL15" s="26">
        <f>'BAR BB| Open rates'!CL15*0.8</f>
        <v>15760</v>
      </c>
      <c r="CM15" s="26">
        <f>'BAR BB| Open rates'!CM15*0.8</f>
        <v>15760</v>
      </c>
      <c r="CN15" s="26">
        <f>'BAR BB| Open rates'!CN15*0.8</f>
        <v>15760</v>
      </c>
      <c r="CO15" s="26">
        <f>'BAR BB| Open rates'!CO15*0.8</f>
        <v>15760</v>
      </c>
      <c r="CP15" s="26">
        <f>'BAR BB| Open rates'!CP15*0.8</f>
        <v>15760</v>
      </c>
      <c r="CQ15" s="26">
        <f>'BAR BB| Open rates'!CQ15*0.8</f>
        <v>15760</v>
      </c>
      <c r="CR15" s="26">
        <f>'BAR BB| Open rates'!CR15*0.8</f>
        <v>15760</v>
      </c>
      <c r="CS15" s="26">
        <f>'BAR BB| Open rates'!CS15*0.8</f>
        <v>14800</v>
      </c>
      <c r="CT15" s="26">
        <f>'BAR BB| Open rates'!CT15*0.8</f>
        <v>14800</v>
      </c>
      <c r="CU15" s="26">
        <f>'BAR BB| Open rates'!CU15*0.8</f>
        <v>14800</v>
      </c>
      <c r="CV15" s="26">
        <f>'BAR BB| Open rates'!CV15*0.8</f>
        <v>14800</v>
      </c>
      <c r="CW15" s="26">
        <f>'BAR BB| Open rates'!CW15*0.8</f>
        <v>14800</v>
      </c>
      <c r="CX15" s="26">
        <f>'BAR BB| Open rates'!CX15*0.8</f>
        <v>14800</v>
      </c>
      <c r="CY15" s="26">
        <f>'BAR BB| Open rates'!CY15*0.8</f>
        <v>14800</v>
      </c>
      <c r="CZ15" s="26">
        <f>'BAR BB| Open rates'!CZ15*0.8</f>
        <v>14800</v>
      </c>
      <c r="DA15" s="26">
        <f>'BAR BB| Open rates'!DA15*0.8</f>
        <v>14800</v>
      </c>
      <c r="DB15" s="26">
        <f>'BAR BB| Open rates'!DB15*0.8</f>
        <v>12960</v>
      </c>
      <c r="DC15" s="26">
        <f>'BAR BB| Open rates'!DC15*0.8</f>
        <v>12960</v>
      </c>
      <c r="DD15" s="26">
        <f>'BAR BB| Open rates'!DD15*0.8</f>
        <v>12960</v>
      </c>
      <c r="DE15" s="26">
        <f>'BAR BB| Open rates'!DE15*0.8</f>
        <v>14000</v>
      </c>
      <c r="DF15" s="26">
        <f>'BAR BB| Open rates'!DF15*0.8</f>
        <v>14000</v>
      </c>
      <c r="DG15" s="26">
        <f>'BAR BB| Open rates'!DG15*0.8</f>
        <v>12960</v>
      </c>
      <c r="DH15" s="26">
        <f>'BAR BB| Open rates'!DH15*0.8</f>
        <v>12960</v>
      </c>
      <c r="DI15" s="26">
        <f>'BAR BB| Open rates'!DI15*0.8</f>
        <v>12960</v>
      </c>
      <c r="DJ15" s="26">
        <f>'BAR BB| Open rates'!DJ15*0.8</f>
        <v>12960</v>
      </c>
      <c r="DK15" s="26">
        <f>'BAR BB| Open rates'!DK15*0.8</f>
        <v>12960</v>
      </c>
      <c r="DL15" s="26">
        <f>'BAR BB| Open rates'!DL15*0.8</f>
        <v>14000</v>
      </c>
      <c r="DM15" s="26">
        <f>'BAR BB| Open rates'!DM15*0.8</f>
        <v>14000</v>
      </c>
      <c r="DN15" s="26">
        <f>'BAR BB| Open rates'!DN15*0.8</f>
        <v>12960</v>
      </c>
      <c r="DO15" s="26">
        <f>'BAR BB| Open rates'!DO15*0.8</f>
        <v>12960</v>
      </c>
      <c r="DP15" s="26">
        <f>'BAR BB| Open rates'!DP15*0.8</f>
        <v>12960</v>
      </c>
      <c r="DQ15" s="26">
        <f>'BAR BB| Open rates'!DQ15*0.8</f>
        <v>12960</v>
      </c>
      <c r="DR15" s="26">
        <f>'BAR BB| Open rates'!DR15*0.8</f>
        <v>12960</v>
      </c>
      <c r="DS15" s="26">
        <f>'BAR BB| Open rates'!DS15*0.8</f>
        <v>14000</v>
      </c>
      <c r="DT15" s="26">
        <f>'BAR BB| Open rates'!DT15*0.8</f>
        <v>14000</v>
      </c>
      <c r="DU15" s="26">
        <f>'BAR BB| Open rates'!DU15*0.8</f>
        <v>12960</v>
      </c>
      <c r="DV15" s="26">
        <f>'BAR BB| Open rates'!DV15*0.8</f>
        <v>12960</v>
      </c>
      <c r="DW15" s="26">
        <f>'BAR BB| Open rates'!DW15*0.8</f>
        <v>12960</v>
      </c>
      <c r="DX15" s="26">
        <f>'BAR BB| Open rates'!DX15*0.8</f>
        <v>12960</v>
      </c>
      <c r="DY15" s="26">
        <f>'BAR BB| Open rates'!DY15*0.8</f>
        <v>12960</v>
      </c>
      <c r="DZ15" s="26">
        <f>'BAR BB| Open rates'!DZ15*0.8</f>
        <v>14000</v>
      </c>
      <c r="EA15" s="26">
        <f>'BAR BB| Open rates'!EA15*0.8</f>
        <v>14000</v>
      </c>
      <c r="EB15" s="26">
        <f>'BAR BB| Open rates'!EB15*0.8</f>
        <v>12960</v>
      </c>
      <c r="EC15" s="26">
        <f>'BAR BB| Open rates'!EC15*0.8</f>
        <v>12960</v>
      </c>
      <c r="ED15" s="26">
        <f>'BAR BB| Open rates'!ED15*0.8</f>
        <v>12960</v>
      </c>
      <c r="EE15" s="26">
        <f>'BAR BB| Open rates'!EE15*0.8</f>
        <v>12960</v>
      </c>
      <c r="EF15" s="26">
        <f>'BAR BB| Open rates'!EF15*0.8</f>
        <v>12160</v>
      </c>
      <c r="EG15" s="26">
        <f>'BAR BB| Open rates'!EG15*0.8</f>
        <v>12160</v>
      </c>
      <c r="EH15" s="26">
        <f>'BAR BB| Open rates'!EH15*0.8</f>
        <v>12160</v>
      </c>
      <c r="EI15" s="26">
        <f>'BAR BB| Open rates'!EI15*0.8</f>
        <v>11600</v>
      </c>
      <c r="EJ15" s="26">
        <f>'BAR BB| Open rates'!EJ15*0.8</f>
        <v>11600</v>
      </c>
      <c r="EK15" s="26">
        <f>'BAR BB| Open rates'!EK15*0.8</f>
        <v>11600</v>
      </c>
      <c r="EL15" s="26">
        <f>'BAR BB| Open rates'!EL15*0.8</f>
        <v>11600</v>
      </c>
      <c r="EM15" s="26">
        <f>'BAR BB| Open rates'!EM15*0.8</f>
        <v>11600</v>
      </c>
      <c r="EN15" s="26">
        <f>'BAR BB| Open rates'!EN15*0.8</f>
        <v>12160</v>
      </c>
      <c r="EO15" s="26">
        <f>'BAR BB| Open rates'!EO15*0.8</f>
        <v>12160</v>
      </c>
      <c r="EP15" s="26">
        <f>'BAR BB| Open rates'!EP15*0.8</f>
        <v>11360</v>
      </c>
      <c r="EQ15" s="26">
        <f>'BAR BB| Open rates'!EQ15*0.8</f>
        <v>11360</v>
      </c>
      <c r="ER15" s="26">
        <f>'BAR BB| Open rates'!ER15*0.8</f>
        <v>11360</v>
      </c>
      <c r="ES15" s="26">
        <f>'BAR BB| Open rates'!ES15*0.8</f>
        <v>11360</v>
      </c>
      <c r="ET15" s="26">
        <f>'BAR BB| Open rates'!ET15*0.8</f>
        <v>11360</v>
      </c>
      <c r="EU15" s="26">
        <f>'BAR BB| Open rates'!EU15*0.8</f>
        <v>12160</v>
      </c>
      <c r="EV15" s="26">
        <f>'BAR BB| Open rates'!EV15*0.8</f>
        <v>12160</v>
      </c>
      <c r="EW15" s="26">
        <f>'BAR BB| Open rates'!EW15*0.8</f>
        <v>11360</v>
      </c>
      <c r="EX15" s="26">
        <f>'BAR BB| Open rates'!EX15*0.8</f>
        <v>11360</v>
      </c>
      <c r="EY15" s="26">
        <f>'BAR BB| Open rates'!EY15*0.8</f>
        <v>11360</v>
      </c>
      <c r="EZ15" s="26">
        <f>'BAR BB| Open rates'!EZ15*0.8</f>
        <v>11360</v>
      </c>
      <c r="FA15" s="26">
        <f>'BAR BB| Open rates'!FA15*0.8</f>
        <v>11360</v>
      </c>
      <c r="FB15" s="26">
        <f>'BAR BB| Open rates'!FB15*0.8</f>
        <v>12160</v>
      </c>
      <c r="FC15" s="26">
        <f>'BAR BB| Open rates'!FC15*0.8</f>
        <v>12160</v>
      </c>
      <c r="FD15" s="26">
        <f>'BAR BB| Open rates'!FD15*0.8</f>
        <v>11360</v>
      </c>
      <c r="FE15" s="26">
        <f>'BAR BB| Open rates'!FE15*0.8</f>
        <v>11360</v>
      </c>
      <c r="FF15" s="26">
        <f>'BAR BB| Open rates'!FF15*0.8</f>
        <v>11360</v>
      </c>
      <c r="FG15" s="26">
        <f>'BAR BB| Open rates'!FG15*0.8</f>
        <v>11360</v>
      </c>
      <c r="FH15" s="26">
        <f>'BAR BB| Open rates'!FH15*0.8</f>
        <v>11360</v>
      </c>
      <c r="FI15" s="26">
        <f>'BAR BB| Open rates'!FI15*0.8</f>
        <v>12160</v>
      </c>
      <c r="FJ15" s="26">
        <f>'BAR BB| Open rates'!FJ15*0.8</f>
        <v>12160</v>
      </c>
      <c r="FK15" s="26">
        <f>'BAR BB| Open rates'!FK15*0.8</f>
        <v>11600</v>
      </c>
      <c r="FL15" s="26">
        <f>'BAR BB| Open rates'!FL15*0.8</f>
        <v>11600</v>
      </c>
      <c r="FM15" s="26">
        <f>'BAR BB| Open rates'!FM15*0.8</f>
        <v>11600</v>
      </c>
      <c r="FN15" s="26">
        <f>'BAR BB| Open rates'!FN15*0.8</f>
        <v>11600</v>
      </c>
      <c r="FO15" s="26">
        <f>'BAR BB| Open rates'!FO15*0.8</f>
        <v>11600</v>
      </c>
      <c r="FP15" s="26">
        <f>'BAR BB| Open rates'!FP15*0.8</f>
        <v>11600</v>
      </c>
      <c r="FQ15" s="26">
        <f>'BAR BB| Open rates'!FQ15*0.8</f>
        <v>11600</v>
      </c>
      <c r="FR15" s="26">
        <f>'BAR BB| Open rates'!FR15*0.8</f>
        <v>11360</v>
      </c>
      <c r="FS15" s="26">
        <f>'BAR BB| Open rates'!FS15*0.8</f>
        <v>11360</v>
      </c>
      <c r="FT15" s="26">
        <f>'BAR BB| Open rates'!FT15*0.8</f>
        <v>11360</v>
      </c>
      <c r="FU15" s="26">
        <f>'BAR BB| Open rates'!FU15*0.8</f>
        <v>11360</v>
      </c>
      <c r="FV15" s="26">
        <f>'BAR BB| Open rates'!FV15*0.8</f>
        <v>11360</v>
      </c>
      <c r="FW15" s="26">
        <f>'BAR BB| Open rates'!FW15*0.8</f>
        <v>12160</v>
      </c>
      <c r="FX15" s="26">
        <f>'BAR BB| Open rates'!FX15*0.8</f>
        <v>12160</v>
      </c>
      <c r="FY15" s="26">
        <f>'BAR BB| Open rates'!FY15*0.8</f>
        <v>11360</v>
      </c>
      <c r="FZ15" s="26">
        <f>'BAR BB| Open rates'!FZ15*0.8</f>
        <v>11360</v>
      </c>
      <c r="GA15" s="26">
        <f>'BAR BB| Open rates'!GA15*0.8</f>
        <v>11360</v>
      </c>
      <c r="GB15" s="26">
        <f>'BAR BB| Open rates'!GB15*0.8</f>
        <v>11360</v>
      </c>
      <c r="GC15" s="26">
        <f>'BAR BB| Open rates'!GC15*0.8</f>
        <v>11360</v>
      </c>
      <c r="GD15" s="26">
        <f>'BAR BB| Open rates'!GD15*0.8</f>
        <v>12160</v>
      </c>
      <c r="GE15" s="26">
        <f>'BAR BB| Open rates'!GE15*0.8</f>
        <v>12160</v>
      </c>
      <c r="GF15" s="26">
        <f>'BAR BB| Open rates'!GF15*0.8</f>
        <v>11360</v>
      </c>
      <c r="GG15" s="26">
        <f>'BAR BB| Open rates'!GG15*0.8</f>
        <v>11360</v>
      </c>
      <c r="GH15" s="26">
        <f>'BAR BB| Open rates'!GH15*0.8</f>
        <v>11360</v>
      </c>
      <c r="GI15" s="26">
        <f>'BAR BB| Open rates'!GI15*0.8</f>
        <v>11360</v>
      </c>
      <c r="GJ15" s="26">
        <f>'BAR BB| Open rates'!GJ15*0.8</f>
        <v>11360</v>
      </c>
      <c r="GK15" s="26">
        <f>'BAR BB| Open rates'!GK15*0.8</f>
        <v>12160</v>
      </c>
      <c r="GL15" s="26">
        <f>'BAR BB| Open rates'!GL15*0.8</f>
        <v>12160</v>
      </c>
      <c r="GM15" s="26">
        <f>'BAR BB| Open rates'!GM15*0.8</f>
        <v>11360</v>
      </c>
      <c r="GN15" s="26">
        <f>'BAR BB| Open rates'!GN15*0.8</f>
        <v>11360</v>
      </c>
      <c r="GO15" s="26">
        <f>'BAR BB| Open rates'!GO15*0.8</f>
        <v>11360</v>
      </c>
      <c r="GP15" s="26">
        <f>'BAR BB| Open rates'!GP15*0.8</f>
        <v>11360</v>
      </c>
      <c r="GQ15" s="26">
        <f>'BAR BB| Open rates'!GQ15*0.8</f>
        <v>11360</v>
      </c>
      <c r="GR15" s="26">
        <f>'BAR BB| Open rates'!GR15*0.8</f>
        <v>12160</v>
      </c>
      <c r="GS15" s="26">
        <f>'BAR BB| Open rates'!GS15*0.8</f>
        <v>12160</v>
      </c>
      <c r="GT15" s="26">
        <f>'BAR BB| Open rates'!GT15*0.8</f>
        <v>11360</v>
      </c>
      <c r="GU15" s="26">
        <f>'BAR BB| Open rates'!GU15*0.8</f>
        <v>11360</v>
      </c>
      <c r="GV15" s="26">
        <f>'BAR BB| Open rates'!GV15*0.8</f>
        <v>11360</v>
      </c>
      <c r="GW15" s="26">
        <f>'BAR BB| Open rates'!GW15*0.8</f>
        <v>11360</v>
      </c>
      <c r="GX15" s="26">
        <f>'BAR BB| Open rates'!GX15*0.8</f>
        <v>11360</v>
      </c>
      <c r="GY15" s="26">
        <f>'BAR BB| Open rates'!GY15*0.8</f>
        <v>12160</v>
      </c>
      <c r="GZ15" s="26">
        <f>'BAR BB| Open rates'!GZ15*0.8</f>
        <v>12160</v>
      </c>
      <c r="HA15" s="26">
        <f>'BAR BB| Open rates'!HA15*0.8</f>
        <v>11360</v>
      </c>
      <c r="HB15" s="26">
        <f>'BAR BB| Open rates'!HB15*0.8</f>
        <v>11360</v>
      </c>
      <c r="HC15" s="26">
        <f>'BAR BB| Open rates'!HC15*0.8</f>
        <v>11360</v>
      </c>
      <c r="HD15" s="26">
        <f>'BAR BB| Open rates'!HD15*0.8</f>
        <v>11360</v>
      </c>
      <c r="HE15" s="26">
        <f>'BAR BB| Open rates'!HE15*0.8</f>
        <v>11360</v>
      </c>
      <c r="HF15" s="26">
        <f>'BAR BB| Open rates'!HF15*0.8</f>
        <v>13200</v>
      </c>
      <c r="HG15" s="26">
        <f>'BAR BB| Open rates'!HG15*0.8</f>
        <v>13200</v>
      </c>
      <c r="HH15" s="26">
        <f>'BAR BB| Open rates'!HH15*0.8</f>
        <v>13200</v>
      </c>
      <c r="HI15" s="26">
        <f>'BAR BB| Open rates'!HI15*0.8</f>
        <v>13200</v>
      </c>
      <c r="HJ15" s="26">
        <f>'BAR BB| Open rates'!HJ15*0.8</f>
        <v>13200</v>
      </c>
      <c r="HK15" s="26">
        <f>'BAR BB| Open rates'!HK15*0.8</f>
        <v>13200</v>
      </c>
      <c r="HL15" s="26">
        <f>'BAR BB| Open rates'!HL15*0.8</f>
        <v>13200</v>
      </c>
      <c r="HM15" s="26">
        <f>'BAR BB| Open rates'!HM15*0.8</f>
        <v>13200</v>
      </c>
      <c r="HN15" s="26">
        <f>'BAR BB| Open rates'!HN15*0.8</f>
        <v>13200</v>
      </c>
      <c r="HO15" s="26">
        <f>'BAR BB| Open rates'!HO15*0.8</f>
        <v>13200</v>
      </c>
      <c r="HP15" s="26">
        <f>'BAR BB| Open rates'!HP15*0.8</f>
        <v>13200</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f>
        <v>10400</v>
      </c>
      <c r="C17" s="26">
        <f>'BAR BB| Open rates'!C17*0.8</f>
        <v>10400</v>
      </c>
      <c r="D17" s="26">
        <f>'BAR BB| Open rates'!D17*0.8</f>
        <v>10400</v>
      </c>
      <c r="E17" s="26">
        <f>'BAR BB| Open rates'!E17*0.8</f>
        <v>10400</v>
      </c>
      <c r="F17" s="26">
        <f>'BAR BB| Open rates'!F17*0.8</f>
        <v>10400</v>
      </c>
      <c r="G17" s="26">
        <f>'BAR BB| Open rates'!G17*0.8</f>
        <v>10400</v>
      </c>
      <c r="H17" s="26">
        <f>'BAR BB| Open rates'!H17*0.8</f>
        <v>10400</v>
      </c>
      <c r="I17" s="26">
        <f>'BAR BB| Open rates'!I17*0.8</f>
        <v>10400</v>
      </c>
      <c r="J17" s="26">
        <f>'BAR BB| Open rates'!J17*0.8</f>
        <v>10400</v>
      </c>
      <c r="K17" s="26">
        <f>'BAR BB| Open rates'!K17*0.8</f>
        <v>10400</v>
      </c>
      <c r="L17" s="26">
        <f>'BAR BB| Open rates'!L17*0.8</f>
        <v>10400</v>
      </c>
      <c r="M17" s="26">
        <f>'BAR BB| Open rates'!M17*0.8</f>
        <v>10400</v>
      </c>
      <c r="N17" s="26">
        <f>'BAR BB| Open rates'!N17*0.8</f>
        <v>12480</v>
      </c>
      <c r="O17" s="26">
        <f>'BAR BB| Open rates'!O17*0.8</f>
        <v>12480</v>
      </c>
      <c r="P17" s="26">
        <f>'BAR BB| Open rates'!P17*0.8</f>
        <v>12480</v>
      </c>
      <c r="Q17" s="26">
        <f>'BAR BB| Open rates'!Q17*0.8</f>
        <v>12480</v>
      </c>
      <c r="R17" s="26">
        <f>'BAR BB| Open rates'!R17*0.8</f>
        <v>15120</v>
      </c>
      <c r="S17" s="26">
        <f>'BAR BB| Open rates'!S17*0.8</f>
        <v>15120</v>
      </c>
      <c r="T17" s="26">
        <f>'BAR BB| Open rates'!T17*0.8</f>
        <v>15120</v>
      </c>
      <c r="U17" s="26">
        <f>'BAR BB| Open rates'!U17*0.8</f>
        <v>15120</v>
      </c>
      <c r="V17" s="26">
        <f>'BAR BB| Open rates'!V17*0.8</f>
        <v>15120</v>
      </c>
      <c r="W17" s="26">
        <f>'BAR BB| Open rates'!W17*0.8</f>
        <v>15120</v>
      </c>
      <c r="X17" s="26">
        <f>'BAR BB| Open rates'!X17*0.8</f>
        <v>15120</v>
      </c>
      <c r="Y17" s="26">
        <f>'BAR BB| Open rates'!Y17*0.8</f>
        <v>15120</v>
      </c>
      <c r="Z17" s="26">
        <f>'BAR BB| Open rates'!Z17*0.8</f>
        <v>15120</v>
      </c>
      <c r="AA17" s="26">
        <f>'BAR BB| Open rates'!AA17*0.8</f>
        <v>15120</v>
      </c>
      <c r="AB17" s="26">
        <f>'BAR BB| Open rates'!AB17*0.8</f>
        <v>19120</v>
      </c>
      <c r="AC17" s="26">
        <f>'BAR BB| Open rates'!AC17*0.8</f>
        <v>19120</v>
      </c>
      <c r="AD17" s="26">
        <f>'BAR BB| Open rates'!AD17*0.8</f>
        <v>19120</v>
      </c>
      <c r="AE17" s="26">
        <f>'BAR BB| Open rates'!AE17*0.8</f>
        <v>19120</v>
      </c>
      <c r="AF17" s="26">
        <f>'BAR BB| Open rates'!AF17*0.8</f>
        <v>19120</v>
      </c>
      <c r="AG17" s="26">
        <f>'BAR BB| Open rates'!AG17*0.8</f>
        <v>19120</v>
      </c>
      <c r="AH17" s="26">
        <f>'BAR BB| Open rates'!AH17*0.8</f>
        <v>12480</v>
      </c>
      <c r="AI17" s="26">
        <f>'BAR BB| Open rates'!AI17*0.8</f>
        <v>12480</v>
      </c>
      <c r="AJ17" s="26">
        <f>'BAR BB| Open rates'!AJ17*0.8</f>
        <v>12480</v>
      </c>
      <c r="AK17" s="26">
        <f>'BAR BB| Open rates'!AK17*0.8</f>
        <v>12480</v>
      </c>
      <c r="AL17" s="26">
        <f>'BAR BB| Open rates'!AL17*0.8</f>
        <v>12480</v>
      </c>
      <c r="AM17" s="26">
        <f>'BAR BB| Open rates'!AM17*0.8</f>
        <v>13520</v>
      </c>
      <c r="AN17" s="26">
        <f>'BAR BB| Open rates'!AN17*0.8</f>
        <v>13520</v>
      </c>
      <c r="AO17" s="26">
        <f>'BAR BB| Open rates'!AO17*0.8</f>
        <v>13520</v>
      </c>
      <c r="AP17" s="26">
        <f>'BAR BB| Open rates'!AP17*0.8</f>
        <v>13520</v>
      </c>
      <c r="AQ17" s="26">
        <f>'BAR BB| Open rates'!AQ17*0.8</f>
        <v>13520</v>
      </c>
      <c r="AR17" s="26">
        <f>'BAR BB| Open rates'!AR17*0.8</f>
        <v>13520</v>
      </c>
      <c r="AS17" s="26">
        <f>'BAR BB| Open rates'!AS17*0.8</f>
        <v>13520</v>
      </c>
      <c r="AT17" s="26">
        <f>'BAR BB| Open rates'!AT17*0.8</f>
        <v>14320</v>
      </c>
      <c r="AU17" s="26">
        <f>'BAR BB| Open rates'!AU17*0.8</f>
        <v>14320</v>
      </c>
      <c r="AV17" s="26">
        <f>'BAR BB| Open rates'!AV17*0.8</f>
        <v>14320</v>
      </c>
      <c r="AW17" s="26">
        <f>'BAR BB| Open rates'!AW17*0.8</f>
        <v>14320</v>
      </c>
      <c r="AX17" s="26">
        <f>'BAR BB| Open rates'!AX17*0.8</f>
        <v>14320</v>
      </c>
      <c r="AY17" s="26">
        <f>'BAR BB| Open rates'!AY17*0.8</f>
        <v>14480</v>
      </c>
      <c r="AZ17" s="26">
        <f>'BAR BB| Open rates'!AZ17*0.8</f>
        <v>14480</v>
      </c>
      <c r="BA17" s="26">
        <f>'BAR BB| Open rates'!BA17*0.8</f>
        <v>15120</v>
      </c>
      <c r="BB17" s="26">
        <f>'BAR BB| Open rates'!BB17*0.8</f>
        <v>15120</v>
      </c>
      <c r="BC17" s="26">
        <f>'BAR BB| Open rates'!BC17*0.8</f>
        <v>14480</v>
      </c>
      <c r="BD17" s="26">
        <f>'BAR BB| Open rates'!BD17*0.8</f>
        <v>14480</v>
      </c>
      <c r="BE17" s="26">
        <f>'BAR BB| Open rates'!BE17*0.8</f>
        <v>14480</v>
      </c>
      <c r="BF17" s="26">
        <f>'BAR BB| Open rates'!BF17*0.8</f>
        <v>14480</v>
      </c>
      <c r="BG17" s="26">
        <f>'BAR BB| Open rates'!BG17*0.8</f>
        <v>14480</v>
      </c>
      <c r="BH17" s="26">
        <f>'BAR BB| Open rates'!BH17*0.8</f>
        <v>15120</v>
      </c>
      <c r="BI17" s="26">
        <f>'BAR BB| Open rates'!BI17*0.8</f>
        <v>15120</v>
      </c>
      <c r="BJ17" s="26">
        <f>'BAR BB| Open rates'!BJ17*0.8</f>
        <v>14480</v>
      </c>
      <c r="BK17" s="26">
        <f>'BAR BB| Open rates'!BK17*0.8</f>
        <v>14480</v>
      </c>
      <c r="BL17" s="26">
        <f>'BAR BB| Open rates'!BL17*0.8</f>
        <v>14480</v>
      </c>
      <c r="BM17" s="26">
        <f>'BAR BB| Open rates'!BM17*0.8</f>
        <v>14480</v>
      </c>
      <c r="BN17" s="26">
        <f>'BAR BB| Open rates'!BN17*0.8</f>
        <v>14480</v>
      </c>
      <c r="BO17" s="26">
        <f>'BAR BB| Open rates'!BO17*0.8</f>
        <v>15120</v>
      </c>
      <c r="BP17" s="26">
        <f>'BAR BB| Open rates'!BP17*0.8</f>
        <v>15120</v>
      </c>
      <c r="BQ17" s="26">
        <f>'BAR BB| Open rates'!BQ17*0.8</f>
        <v>14480</v>
      </c>
      <c r="BR17" s="26">
        <f>'BAR BB| Open rates'!BR17*0.8</f>
        <v>14480</v>
      </c>
      <c r="BS17" s="26">
        <f>'BAR BB| Open rates'!BS17*0.8</f>
        <v>14480</v>
      </c>
      <c r="BT17" s="26">
        <f>'BAR BB| Open rates'!BT17*0.8</f>
        <v>14480</v>
      </c>
      <c r="BU17" s="26">
        <f>'BAR BB| Open rates'!BU17*0.8</f>
        <v>14480</v>
      </c>
      <c r="BV17" s="26">
        <f>'BAR BB| Open rates'!BV17*0.8</f>
        <v>15120</v>
      </c>
      <c r="BW17" s="26">
        <f>'BAR BB| Open rates'!BW17*0.8</f>
        <v>15120</v>
      </c>
      <c r="BX17" s="26">
        <f>'BAR BB| Open rates'!BX17*0.8</f>
        <v>14480</v>
      </c>
      <c r="BY17" s="26">
        <f>'BAR BB| Open rates'!BY17*0.8</f>
        <v>14480</v>
      </c>
      <c r="BZ17" s="26">
        <f>'BAR BB| Open rates'!BZ17*0.8</f>
        <v>14480</v>
      </c>
      <c r="CA17" s="26">
        <f>'BAR BB| Open rates'!CA17*0.8</f>
        <v>14480</v>
      </c>
      <c r="CB17" s="26">
        <f>'BAR BB| Open rates'!CB17*0.8</f>
        <v>14480</v>
      </c>
      <c r="CC17" s="26">
        <f>'BAR BB| Open rates'!CC17*0.8</f>
        <v>15120</v>
      </c>
      <c r="CD17" s="26">
        <f>'BAR BB| Open rates'!CD17*0.8</f>
        <v>15120</v>
      </c>
      <c r="CE17" s="26">
        <f>'BAR BB| Open rates'!CE17*0.8</f>
        <v>14480</v>
      </c>
      <c r="CF17" s="26">
        <f>'BAR BB| Open rates'!CF17*0.8</f>
        <v>14480</v>
      </c>
      <c r="CG17" s="26">
        <f>'BAR BB| Open rates'!CG17*0.8</f>
        <v>14480</v>
      </c>
      <c r="CH17" s="26">
        <f>'BAR BB| Open rates'!CH17*0.8</f>
        <v>14480</v>
      </c>
      <c r="CI17" s="26">
        <f>'BAR BB| Open rates'!CI17*0.8</f>
        <v>14480</v>
      </c>
      <c r="CJ17" s="26">
        <f>'BAR BB| Open rates'!CJ17*0.8</f>
        <v>15120</v>
      </c>
      <c r="CK17" s="26">
        <f>'BAR BB| Open rates'!CK17*0.8</f>
        <v>15120</v>
      </c>
      <c r="CL17" s="26">
        <f>'BAR BB| Open rates'!CL17*0.8</f>
        <v>14480</v>
      </c>
      <c r="CM17" s="26">
        <f>'BAR BB| Open rates'!CM17*0.8</f>
        <v>14480</v>
      </c>
      <c r="CN17" s="26">
        <f>'BAR BB| Open rates'!CN17*0.8</f>
        <v>14480</v>
      </c>
      <c r="CO17" s="26">
        <f>'BAR BB| Open rates'!CO17*0.8</f>
        <v>14480</v>
      </c>
      <c r="CP17" s="26">
        <f>'BAR BB| Open rates'!CP17*0.8</f>
        <v>14480</v>
      </c>
      <c r="CQ17" s="26">
        <f>'BAR BB| Open rates'!CQ17*0.8</f>
        <v>14480</v>
      </c>
      <c r="CR17" s="26">
        <f>'BAR BB| Open rates'!CR17*0.8</f>
        <v>14480</v>
      </c>
      <c r="CS17" s="26">
        <f>'BAR BB| Open rates'!CS17*0.8</f>
        <v>13520</v>
      </c>
      <c r="CT17" s="26">
        <f>'BAR BB| Open rates'!CT17*0.8</f>
        <v>13520</v>
      </c>
      <c r="CU17" s="26">
        <f>'BAR BB| Open rates'!CU17*0.8</f>
        <v>13520</v>
      </c>
      <c r="CV17" s="26">
        <f>'BAR BB| Open rates'!CV17*0.8</f>
        <v>13520</v>
      </c>
      <c r="CW17" s="26">
        <f>'BAR BB| Open rates'!CW17*0.8</f>
        <v>13520</v>
      </c>
      <c r="CX17" s="26">
        <f>'BAR BB| Open rates'!CX17*0.8</f>
        <v>13520</v>
      </c>
      <c r="CY17" s="26">
        <f>'BAR BB| Open rates'!CY17*0.8</f>
        <v>13520</v>
      </c>
      <c r="CZ17" s="26">
        <f>'BAR BB| Open rates'!CZ17*0.8</f>
        <v>13520</v>
      </c>
      <c r="DA17" s="26">
        <f>'BAR BB| Open rates'!DA17*0.8</f>
        <v>13520</v>
      </c>
      <c r="DB17" s="26">
        <f>'BAR BB| Open rates'!DB17*0.8</f>
        <v>12160</v>
      </c>
      <c r="DC17" s="26">
        <f>'BAR BB| Open rates'!DC17*0.8</f>
        <v>12160</v>
      </c>
      <c r="DD17" s="26">
        <f>'BAR BB| Open rates'!DD17*0.8</f>
        <v>12160</v>
      </c>
      <c r="DE17" s="26">
        <f>'BAR BB| Open rates'!DE17*0.8</f>
        <v>13200</v>
      </c>
      <c r="DF17" s="26">
        <f>'BAR BB| Open rates'!DF17*0.8</f>
        <v>13200</v>
      </c>
      <c r="DG17" s="26">
        <f>'BAR BB| Open rates'!DG17*0.8</f>
        <v>12160</v>
      </c>
      <c r="DH17" s="26">
        <f>'BAR BB| Open rates'!DH17*0.8</f>
        <v>12160</v>
      </c>
      <c r="DI17" s="26">
        <f>'BAR BB| Open rates'!DI17*0.8</f>
        <v>12160</v>
      </c>
      <c r="DJ17" s="26">
        <f>'BAR BB| Open rates'!DJ17*0.8</f>
        <v>12160</v>
      </c>
      <c r="DK17" s="26">
        <f>'BAR BB| Open rates'!DK17*0.8</f>
        <v>12160</v>
      </c>
      <c r="DL17" s="26">
        <f>'BAR BB| Open rates'!DL17*0.8</f>
        <v>13200</v>
      </c>
      <c r="DM17" s="26">
        <f>'BAR BB| Open rates'!DM17*0.8</f>
        <v>13200</v>
      </c>
      <c r="DN17" s="26">
        <f>'BAR BB| Open rates'!DN17*0.8</f>
        <v>12160</v>
      </c>
      <c r="DO17" s="26">
        <f>'BAR BB| Open rates'!DO17*0.8</f>
        <v>12160</v>
      </c>
      <c r="DP17" s="26">
        <f>'BAR BB| Open rates'!DP17*0.8</f>
        <v>12160</v>
      </c>
      <c r="DQ17" s="26">
        <f>'BAR BB| Open rates'!DQ17*0.8</f>
        <v>12160</v>
      </c>
      <c r="DR17" s="26">
        <f>'BAR BB| Open rates'!DR17*0.8</f>
        <v>12160</v>
      </c>
      <c r="DS17" s="26">
        <f>'BAR BB| Open rates'!DS17*0.8</f>
        <v>13200</v>
      </c>
      <c r="DT17" s="26">
        <f>'BAR BB| Open rates'!DT17*0.8</f>
        <v>13200</v>
      </c>
      <c r="DU17" s="26">
        <f>'BAR BB| Open rates'!DU17*0.8</f>
        <v>12160</v>
      </c>
      <c r="DV17" s="26">
        <f>'BAR BB| Open rates'!DV17*0.8</f>
        <v>12160</v>
      </c>
      <c r="DW17" s="26">
        <f>'BAR BB| Open rates'!DW17*0.8</f>
        <v>12160</v>
      </c>
      <c r="DX17" s="26">
        <f>'BAR BB| Open rates'!DX17*0.8</f>
        <v>12160</v>
      </c>
      <c r="DY17" s="26">
        <f>'BAR BB| Open rates'!DY17*0.8</f>
        <v>12160</v>
      </c>
      <c r="DZ17" s="26">
        <f>'BAR BB| Open rates'!DZ17*0.8</f>
        <v>13200</v>
      </c>
      <c r="EA17" s="26">
        <f>'BAR BB| Open rates'!EA17*0.8</f>
        <v>13200</v>
      </c>
      <c r="EB17" s="26">
        <f>'BAR BB| Open rates'!EB17*0.8</f>
        <v>12160</v>
      </c>
      <c r="EC17" s="26">
        <f>'BAR BB| Open rates'!EC17*0.8</f>
        <v>12160</v>
      </c>
      <c r="ED17" s="26">
        <f>'BAR BB| Open rates'!ED17*0.8</f>
        <v>12160</v>
      </c>
      <c r="EE17" s="26">
        <f>'BAR BB| Open rates'!EE17*0.8</f>
        <v>12160</v>
      </c>
      <c r="EF17" s="26">
        <f>'BAR BB| Open rates'!EF17*0.8</f>
        <v>10960</v>
      </c>
      <c r="EG17" s="26">
        <f>'BAR BB| Open rates'!EG17*0.8</f>
        <v>10960</v>
      </c>
      <c r="EH17" s="26">
        <f>'BAR BB| Open rates'!EH17*0.8</f>
        <v>10960</v>
      </c>
      <c r="EI17" s="26">
        <f>'BAR BB| Open rates'!EI17*0.8</f>
        <v>10400</v>
      </c>
      <c r="EJ17" s="26">
        <f>'BAR BB| Open rates'!EJ17*0.8</f>
        <v>10400</v>
      </c>
      <c r="EK17" s="26">
        <f>'BAR BB| Open rates'!EK17*0.8</f>
        <v>10400</v>
      </c>
      <c r="EL17" s="26">
        <f>'BAR BB| Open rates'!EL17*0.8</f>
        <v>10400</v>
      </c>
      <c r="EM17" s="26">
        <f>'BAR BB| Open rates'!EM17*0.8</f>
        <v>10400</v>
      </c>
      <c r="EN17" s="26">
        <f>'BAR BB| Open rates'!EN17*0.8</f>
        <v>10960</v>
      </c>
      <c r="EO17" s="26">
        <f>'BAR BB| Open rates'!EO17*0.8</f>
        <v>10960</v>
      </c>
      <c r="EP17" s="26">
        <f>'BAR BB| Open rates'!EP17*0.8</f>
        <v>10160</v>
      </c>
      <c r="EQ17" s="26">
        <f>'BAR BB| Open rates'!EQ17*0.8</f>
        <v>10160</v>
      </c>
      <c r="ER17" s="26">
        <f>'BAR BB| Open rates'!ER17*0.8</f>
        <v>10160</v>
      </c>
      <c r="ES17" s="26">
        <f>'BAR BB| Open rates'!ES17*0.8</f>
        <v>10160</v>
      </c>
      <c r="ET17" s="26">
        <f>'BAR BB| Open rates'!ET17*0.8</f>
        <v>10160</v>
      </c>
      <c r="EU17" s="26">
        <f>'BAR BB| Open rates'!EU17*0.8</f>
        <v>10960</v>
      </c>
      <c r="EV17" s="26">
        <f>'BAR BB| Open rates'!EV17*0.8</f>
        <v>10960</v>
      </c>
      <c r="EW17" s="26">
        <f>'BAR BB| Open rates'!EW17*0.8</f>
        <v>10160</v>
      </c>
      <c r="EX17" s="26">
        <f>'BAR BB| Open rates'!EX17*0.8</f>
        <v>10160</v>
      </c>
      <c r="EY17" s="26">
        <f>'BAR BB| Open rates'!EY17*0.8</f>
        <v>10160</v>
      </c>
      <c r="EZ17" s="26">
        <f>'BAR BB| Open rates'!EZ17*0.8</f>
        <v>10160</v>
      </c>
      <c r="FA17" s="26">
        <f>'BAR BB| Open rates'!FA17*0.8</f>
        <v>10160</v>
      </c>
      <c r="FB17" s="26">
        <f>'BAR BB| Open rates'!FB17*0.8</f>
        <v>10960</v>
      </c>
      <c r="FC17" s="26">
        <f>'BAR BB| Open rates'!FC17*0.8</f>
        <v>10960</v>
      </c>
      <c r="FD17" s="26">
        <f>'BAR BB| Open rates'!FD17*0.8</f>
        <v>10160</v>
      </c>
      <c r="FE17" s="26">
        <f>'BAR BB| Open rates'!FE17*0.8</f>
        <v>10160</v>
      </c>
      <c r="FF17" s="26">
        <f>'BAR BB| Open rates'!FF17*0.8</f>
        <v>10160</v>
      </c>
      <c r="FG17" s="26">
        <f>'BAR BB| Open rates'!FG17*0.8</f>
        <v>10160</v>
      </c>
      <c r="FH17" s="26">
        <f>'BAR BB| Open rates'!FH17*0.8</f>
        <v>10160</v>
      </c>
      <c r="FI17" s="26">
        <f>'BAR BB| Open rates'!FI17*0.8</f>
        <v>10960</v>
      </c>
      <c r="FJ17" s="26">
        <f>'BAR BB| Open rates'!FJ17*0.8</f>
        <v>10960</v>
      </c>
      <c r="FK17" s="26">
        <f>'BAR BB| Open rates'!FK17*0.8</f>
        <v>10400</v>
      </c>
      <c r="FL17" s="26">
        <f>'BAR BB| Open rates'!FL17*0.8</f>
        <v>10400</v>
      </c>
      <c r="FM17" s="26">
        <f>'BAR BB| Open rates'!FM17*0.8</f>
        <v>10400</v>
      </c>
      <c r="FN17" s="26">
        <f>'BAR BB| Open rates'!FN17*0.8</f>
        <v>10400</v>
      </c>
      <c r="FO17" s="26">
        <f>'BAR BB| Open rates'!FO17*0.8</f>
        <v>10400</v>
      </c>
      <c r="FP17" s="26">
        <f>'BAR BB| Open rates'!FP17*0.8</f>
        <v>10400</v>
      </c>
      <c r="FQ17" s="26">
        <f>'BAR BB| Open rates'!FQ17*0.8</f>
        <v>10400</v>
      </c>
      <c r="FR17" s="26">
        <f>'BAR BB| Open rates'!FR17*0.8</f>
        <v>10160</v>
      </c>
      <c r="FS17" s="26">
        <f>'BAR BB| Open rates'!FS17*0.8</f>
        <v>10160</v>
      </c>
      <c r="FT17" s="26">
        <f>'BAR BB| Open rates'!FT17*0.8</f>
        <v>10160</v>
      </c>
      <c r="FU17" s="26">
        <f>'BAR BB| Open rates'!FU17*0.8</f>
        <v>10160</v>
      </c>
      <c r="FV17" s="26">
        <f>'BAR BB| Open rates'!FV17*0.8</f>
        <v>10160</v>
      </c>
      <c r="FW17" s="26">
        <f>'BAR BB| Open rates'!FW17*0.8</f>
        <v>10960</v>
      </c>
      <c r="FX17" s="26">
        <f>'BAR BB| Open rates'!FX17*0.8</f>
        <v>10960</v>
      </c>
      <c r="FY17" s="26">
        <f>'BAR BB| Open rates'!FY17*0.8</f>
        <v>10160</v>
      </c>
      <c r="FZ17" s="26">
        <f>'BAR BB| Open rates'!FZ17*0.8</f>
        <v>10160</v>
      </c>
      <c r="GA17" s="26">
        <f>'BAR BB| Open rates'!GA17*0.8</f>
        <v>10160</v>
      </c>
      <c r="GB17" s="26">
        <f>'BAR BB| Open rates'!GB17*0.8</f>
        <v>10160</v>
      </c>
      <c r="GC17" s="26">
        <f>'BAR BB| Open rates'!GC17*0.8</f>
        <v>10160</v>
      </c>
      <c r="GD17" s="26">
        <f>'BAR BB| Open rates'!GD17*0.8</f>
        <v>10960</v>
      </c>
      <c r="GE17" s="26">
        <f>'BAR BB| Open rates'!GE17*0.8</f>
        <v>10960</v>
      </c>
      <c r="GF17" s="26">
        <f>'BAR BB| Open rates'!GF17*0.8</f>
        <v>10160</v>
      </c>
      <c r="GG17" s="26">
        <f>'BAR BB| Open rates'!GG17*0.8</f>
        <v>10160</v>
      </c>
      <c r="GH17" s="26">
        <f>'BAR BB| Open rates'!GH17*0.8</f>
        <v>10160</v>
      </c>
      <c r="GI17" s="26">
        <f>'BAR BB| Open rates'!GI17*0.8</f>
        <v>10160</v>
      </c>
      <c r="GJ17" s="26">
        <f>'BAR BB| Open rates'!GJ17*0.8</f>
        <v>10160</v>
      </c>
      <c r="GK17" s="26">
        <f>'BAR BB| Open rates'!GK17*0.8</f>
        <v>10960</v>
      </c>
      <c r="GL17" s="26">
        <f>'BAR BB| Open rates'!GL17*0.8</f>
        <v>10960</v>
      </c>
      <c r="GM17" s="26">
        <f>'BAR BB| Open rates'!GM17*0.8</f>
        <v>10160</v>
      </c>
      <c r="GN17" s="26">
        <f>'BAR BB| Open rates'!GN17*0.8</f>
        <v>10160</v>
      </c>
      <c r="GO17" s="26">
        <f>'BAR BB| Open rates'!GO17*0.8</f>
        <v>10160</v>
      </c>
      <c r="GP17" s="26">
        <f>'BAR BB| Open rates'!GP17*0.8</f>
        <v>10160</v>
      </c>
      <c r="GQ17" s="26">
        <f>'BAR BB| Open rates'!GQ17*0.8</f>
        <v>10160</v>
      </c>
      <c r="GR17" s="26">
        <f>'BAR BB| Open rates'!GR17*0.8</f>
        <v>10960</v>
      </c>
      <c r="GS17" s="26">
        <f>'BAR BB| Open rates'!GS17*0.8</f>
        <v>10960</v>
      </c>
      <c r="GT17" s="26">
        <f>'BAR BB| Open rates'!GT17*0.8</f>
        <v>10160</v>
      </c>
      <c r="GU17" s="26">
        <f>'BAR BB| Open rates'!GU17*0.8</f>
        <v>10160</v>
      </c>
      <c r="GV17" s="26">
        <f>'BAR BB| Open rates'!GV17*0.8</f>
        <v>10160</v>
      </c>
      <c r="GW17" s="26">
        <f>'BAR BB| Open rates'!GW17*0.8</f>
        <v>10160</v>
      </c>
      <c r="GX17" s="26">
        <f>'BAR BB| Open rates'!GX17*0.8</f>
        <v>10160</v>
      </c>
      <c r="GY17" s="26">
        <f>'BAR BB| Open rates'!GY17*0.8</f>
        <v>10960</v>
      </c>
      <c r="GZ17" s="26">
        <f>'BAR BB| Open rates'!GZ17*0.8</f>
        <v>10960</v>
      </c>
      <c r="HA17" s="26">
        <f>'BAR BB| Open rates'!HA17*0.8</f>
        <v>10160</v>
      </c>
      <c r="HB17" s="26">
        <f>'BAR BB| Open rates'!HB17*0.8</f>
        <v>10160</v>
      </c>
      <c r="HC17" s="26">
        <f>'BAR BB| Open rates'!HC17*0.8</f>
        <v>10160</v>
      </c>
      <c r="HD17" s="26">
        <f>'BAR BB| Open rates'!HD17*0.8</f>
        <v>10160</v>
      </c>
      <c r="HE17" s="26">
        <f>'BAR BB| Open rates'!HE17*0.8</f>
        <v>10160</v>
      </c>
      <c r="HF17" s="26">
        <f>'BAR BB| Open rates'!HF17*0.8</f>
        <v>12000</v>
      </c>
      <c r="HG17" s="26">
        <f>'BAR BB| Open rates'!HG17*0.8</f>
        <v>12000</v>
      </c>
      <c r="HH17" s="26">
        <f>'BAR BB| Open rates'!HH17*0.8</f>
        <v>12000</v>
      </c>
      <c r="HI17" s="26">
        <f>'BAR BB| Open rates'!HI17*0.8</f>
        <v>12000</v>
      </c>
      <c r="HJ17" s="26">
        <f>'BAR BB| Open rates'!HJ17*0.8</f>
        <v>12000</v>
      </c>
      <c r="HK17" s="26">
        <f>'BAR BB| Open rates'!HK17*0.8</f>
        <v>12000</v>
      </c>
      <c r="HL17" s="26">
        <f>'BAR BB| Open rates'!HL17*0.8</f>
        <v>12000</v>
      </c>
      <c r="HM17" s="26">
        <f>'BAR BB| Open rates'!HM17*0.8</f>
        <v>12000</v>
      </c>
      <c r="HN17" s="26">
        <f>'BAR BB| Open rates'!HN17*0.8</f>
        <v>12000</v>
      </c>
      <c r="HO17" s="26">
        <f>'BAR BB| Open rates'!HO17*0.8</f>
        <v>12000</v>
      </c>
      <c r="HP17" s="26">
        <f>'BAR BB| Open rates'!HP17*0.8</f>
        <v>12000</v>
      </c>
    </row>
    <row r="18" spans="1:224" s="76" customFormat="1" ht="12" customHeight="1" x14ac:dyDescent="0.2">
      <c r="A18" s="15">
        <v>2</v>
      </c>
      <c r="B18" s="26">
        <f>'BAR BB| Open rates'!B18*0.8</f>
        <v>12000</v>
      </c>
      <c r="C18" s="26">
        <f>'BAR BB| Open rates'!C18*0.8</f>
        <v>12000</v>
      </c>
      <c r="D18" s="26">
        <f>'BAR BB| Open rates'!D18*0.8</f>
        <v>12000</v>
      </c>
      <c r="E18" s="26">
        <f>'BAR BB| Open rates'!E18*0.8</f>
        <v>12000</v>
      </c>
      <c r="F18" s="26">
        <f>'BAR BB| Open rates'!F18*0.8</f>
        <v>12000</v>
      </c>
      <c r="G18" s="26">
        <f>'BAR BB| Open rates'!G18*0.8</f>
        <v>12000</v>
      </c>
      <c r="H18" s="26">
        <f>'BAR BB| Open rates'!H18*0.8</f>
        <v>12000</v>
      </c>
      <c r="I18" s="26">
        <f>'BAR BB| Open rates'!I18*0.8</f>
        <v>12000</v>
      </c>
      <c r="J18" s="26">
        <f>'BAR BB| Open rates'!J18*0.8</f>
        <v>12000</v>
      </c>
      <c r="K18" s="26">
        <f>'BAR BB| Open rates'!K18*0.8</f>
        <v>12000</v>
      </c>
      <c r="L18" s="26">
        <f>'BAR BB| Open rates'!L18*0.8</f>
        <v>12000</v>
      </c>
      <c r="M18" s="26">
        <f>'BAR BB| Open rates'!M18*0.8</f>
        <v>12000</v>
      </c>
      <c r="N18" s="26">
        <f>'BAR BB| Open rates'!N18*0.8</f>
        <v>14080</v>
      </c>
      <c r="O18" s="26">
        <f>'BAR BB| Open rates'!O18*0.8</f>
        <v>14080</v>
      </c>
      <c r="P18" s="26">
        <f>'BAR BB| Open rates'!P18*0.8</f>
        <v>14080</v>
      </c>
      <c r="Q18" s="26">
        <f>'BAR BB| Open rates'!Q18*0.8</f>
        <v>14080</v>
      </c>
      <c r="R18" s="26">
        <f>'BAR BB| Open rates'!R18*0.8</f>
        <v>16720</v>
      </c>
      <c r="S18" s="26">
        <f>'BAR BB| Open rates'!S18*0.8</f>
        <v>16720</v>
      </c>
      <c r="T18" s="26">
        <f>'BAR BB| Open rates'!T18*0.8</f>
        <v>16720</v>
      </c>
      <c r="U18" s="26">
        <f>'BAR BB| Open rates'!U18*0.8</f>
        <v>16720</v>
      </c>
      <c r="V18" s="26">
        <f>'BAR BB| Open rates'!V18*0.8</f>
        <v>16720</v>
      </c>
      <c r="W18" s="26">
        <f>'BAR BB| Open rates'!W18*0.8</f>
        <v>16720</v>
      </c>
      <c r="X18" s="26">
        <f>'BAR BB| Open rates'!X18*0.8</f>
        <v>16720</v>
      </c>
      <c r="Y18" s="26">
        <f>'BAR BB| Open rates'!Y18*0.8</f>
        <v>16720</v>
      </c>
      <c r="Z18" s="26">
        <f>'BAR BB| Open rates'!Z18*0.8</f>
        <v>16720</v>
      </c>
      <c r="AA18" s="26">
        <f>'BAR BB| Open rates'!AA18*0.8</f>
        <v>16720</v>
      </c>
      <c r="AB18" s="26">
        <f>'BAR BB| Open rates'!AB18*0.8</f>
        <v>20720</v>
      </c>
      <c r="AC18" s="26">
        <f>'BAR BB| Open rates'!AC18*0.8</f>
        <v>20720</v>
      </c>
      <c r="AD18" s="26">
        <f>'BAR BB| Open rates'!AD18*0.8</f>
        <v>20720</v>
      </c>
      <c r="AE18" s="26">
        <f>'BAR BB| Open rates'!AE18*0.8</f>
        <v>20720</v>
      </c>
      <c r="AF18" s="26">
        <f>'BAR BB| Open rates'!AF18*0.8</f>
        <v>20720</v>
      </c>
      <c r="AG18" s="26">
        <f>'BAR BB| Open rates'!AG18*0.8</f>
        <v>20720</v>
      </c>
      <c r="AH18" s="26">
        <f>'BAR BB| Open rates'!AH18*0.8</f>
        <v>14080</v>
      </c>
      <c r="AI18" s="26">
        <f>'BAR BB| Open rates'!AI18*0.8</f>
        <v>14080</v>
      </c>
      <c r="AJ18" s="26">
        <f>'BAR BB| Open rates'!AJ18*0.8</f>
        <v>14080</v>
      </c>
      <c r="AK18" s="26">
        <f>'BAR BB| Open rates'!AK18*0.8</f>
        <v>14080</v>
      </c>
      <c r="AL18" s="26">
        <f>'BAR BB| Open rates'!AL18*0.8</f>
        <v>14080</v>
      </c>
      <c r="AM18" s="26">
        <f>'BAR BB| Open rates'!AM18*0.8</f>
        <v>15120</v>
      </c>
      <c r="AN18" s="26">
        <f>'BAR BB| Open rates'!AN18*0.8</f>
        <v>15120</v>
      </c>
      <c r="AO18" s="26">
        <f>'BAR BB| Open rates'!AO18*0.8</f>
        <v>15120</v>
      </c>
      <c r="AP18" s="26">
        <f>'BAR BB| Open rates'!AP18*0.8</f>
        <v>15120</v>
      </c>
      <c r="AQ18" s="26">
        <f>'BAR BB| Open rates'!AQ18*0.8</f>
        <v>15120</v>
      </c>
      <c r="AR18" s="26">
        <f>'BAR BB| Open rates'!AR18*0.8</f>
        <v>15120</v>
      </c>
      <c r="AS18" s="26">
        <f>'BAR BB| Open rates'!AS18*0.8</f>
        <v>15120</v>
      </c>
      <c r="AT18" s="26">
        <f>'BAR BB| Open rates'!AT18*0.8</f>
        <v>15920</v>
      </c>
      <c r="AU18" s="26">
        <f>'BAR BB| Open rates'!AU18*0.8</f>
        <v>15920</v>
      </c>
      <c r="AV18" s="26">
        <f>'BAR BB| Open rates'!AV18*0.8</f>
        <v>15920</v>
      </c>
      <c r="AW18" s="26">
        <f>'BAR BB| Open rates'!AW18*0.8</f>
        <v>15920</v>
      </c>
      <c r="AX18" s="26">
        <f>'BAR BB| Open rates'!AX18*0.8</f>
        <v>15920</v>
      </c>
      <c r="AY18" s="26">
        <f>'BAR BB| Open rates'!AY18*0.8</f>
        <v>16080</v>
      </c>
      <c r="AZ18" s="26">
        <f>'BAR BB| Open rates'!AZ18*0.8</f>
        <v>16080</v>
      </c>
      <c r="BA18" s="26">
        <f>'BAR BB| Open rates'!BA18*0.8</f>
        <v>16720</v>
      </c>
      <c r="BB18" s="26">
        <f>'BAR BB| Open rates'!BB18*0.8</f>
        <v>16720</v>
      </c>
      <c r="BC18" s="26">
        <f>'BAR BB| Open rates'!BC18*0.8</f>
        <v>16080</v>
      </c>
      <c r="BD18" s="26">
        <f>'BAR BB| Open rates'!BD18*0.8</f>
        <v>16080</v>
      </c>
      <c r="BE18" s="26">
        <f>'BAR BB| Open rates'!BE18*0.8</f>
        <v>16080</v>
      </c>
      <c r="BF18" s="26">
        <f>'BAR BB| Open rates'!BF18*0.8</f>
        <v>16080</v>
      </c>
      <c r="BG18" s="26">
        <f>'BAR BB| Open rates'!BG18*0.8</f>
        <v>16080</v>
      </c>
      <c r="BH18" s="26">
        <f>'BAR BB| Open rates'!BH18*0.8</f>
        <v>16720</v>
      </c>
      <c r="BI18" s="26">
        <f>'BAR BB| Open rates'!BI18*0.8</f>
        <v>16720</v>
      </c>
      <c r="BJ18" s="26">
        <f>'BAR BB| Open rates'!BJ18*0.8</f>
        <v>16080</v>
      </c>
      <c r="BK18" s="26">
        <f>'BAR BB| Open rates'!BK18*0.8</f>
        <v>16080</v>
      </c>
      <c r="BL18" s="26">
        <f>'BAR BB| Open rates'!BL18*0.8</f>
        <v>16080</v>
      </c>
      <c r="BM18" s="26">
        <f>'BAR BB| Open rates'!BM18*0.8</f>
        <v>16080</v>
      </c>
      <c r="BN18" s="26">
        <f>'BAR BB| Open rates'!BN18*0.8</f>
        <v>16080</v>
      </c>
      <c r="BO18" s="26">
        <f>'BAR BB| Open rates'!BO18*0.8</f>
        <v>16720</v>
      </c>
      <c r="BP18" s="26">
        <f>'BAR BB| Open rates'!BP18*0.8</f>
        <v>16720</v>
      </c>
      <c r="BQ18" s="26">
        <f>'BAR BB| Open rates'!BQ18*0.8</f>
        <v>16080</v>
      </c>
      <c r="BR18" s="26">
        <f>'BAR BB| Open rates'!BR18*0.8</f>
        <v>16080</v>
      </c>
      <c r="BS18" s="26">
        <f>'BAR BB| Open rates'!BS18*0.8</f>
        <v>16080</v>
      </c>
      <c r="BT18" s="26">
        <f>'BAR BB| Open rates'!BT18*0.8</f>
        <v>16080</v>
      </c>
      <c r="BU18" s="26">
        <f>'BAR BB| Open rates'!BU18*0.8</f>
        <v>16080</v>
      </c>
      <c r="BV18" s="26">
        <f>'BAR BB| Open rates'!BV18*0.8</f>
        <v>16720</v>
      </c>
      <c r="BW18" s="26">
        <f>'BAR BB| Open rates'!BW18*0.8</f>
        <v>16720</v>
      </c>
      <c r="BX18" s="26">
        <f>'BAR BB| Open rates'!BX18*0.8</f>
        <v>16080</v>
      </c>
      <c r="BY18" s="26">
        <f>'BAR BB| Open rates'!BY18*0.8</f>
        <v>16080</v>
      </c>
      <c r="BZ18" s="26">
        <f>'BAR BB| Open rates'!BZ18*0.8</f>
        <v>16080</v>
      </c>
      <c r="CA18" s="26">
        <f>'BAR BB| Open rates'!CA18*0.8</f>
        <v>16080</v>
      </c>
      <c r="CB18" s="26">
        <f>'BAR BB| Open rates'!CB18*0.8</f>
        <v>16080</v>
      </c>
      <c r="CC18" s="26">
        <f>'BAR BB| Open rates'!CC18*0.8</f>
        <v>16720</v>
      </c>
      <c r="CD18" s="26">
        <f>'BAR BB| Open rates'!CD18*0.8</f>
        <v>16720</v>
      </c>
      <c r="CE18" s="26">
        <f>'BAR BB| Open rates'!CE18*0.8</f>
        <v>16080</v>
      </c>
      <c r="CF18" s="26">
        <f>'BAR BB| Open rates'!CF18*0.8</f>
        <v>16080</v>
      </c>
      <c r="CG18" s="26">
        <f>'BAR BB| Open rates'!CG18*0.8</f>
        <v>16080</v>
      </c>
      <c r="CH18" s="26">
        <f>'BAR BB| Open rates'!CH18*0.8</f>
        <v>16080</v>
      </c>
      <c r="CI18" s="26">
        <f>'BAR BB| Open rates'!CI18*0.8</f>
        <v>16080</v>
      </c>
      <c r="CJ18" s="26">
        <f>'BAR BB| Open rates'!CJ18*0.8</f>
        <v>16720</v>
      </c>
      <c r="CK18" s="26">
        <f>'BAR BB| Open rates'!CK18*0.8</f>
        <v>16720</v>
      </c>
      <c r="CL18" s="26">
        <f>'BAR BB| Open rates'!CL18*0.8</f>
        <v>16080</v>
      </c>
      <c r="CM18" s="26">
        <f>'BAR BB| Open rates'!CM18*0.8</f>
        <v>16080</v>
      </c>
      <c r="CN18" s="26">
        <f>'BAR BB| Open rates'!CN18*0.8</f>
        <v>16080</v>
      </c>
      <c r="CO18" s="26">
        <f>'BAR BB| Open rates'!CO18*0.8</f>
        <v>16080</v>
      </c>
      <c r="CP18" s="26">
        <f>'BAR BB| Open rates'!CP18*0.8</f>
        <v>16080</v>
      </c>
      <c r="CQ18" s="26">
        <f>'BAR BB| Open rates'!CQ18*0.8</f>
        <v>16080</v>
      </c>
      <c r="CR18" s="26">
        <f>'BAR BB| Open rates'!CR18*0.8</f>
        <v>16080</v>
      </c>
      <c r="CS18" s="26">
        <f>'BAR BB| Open rates'!CS18*0.8</f>
        <v>15120</v>
      </c>
      <c r="CT18" s="26">
        <f>'BAR BB| Open rates'!CT18*0.8</f>
        <v>15120</v>
      </c>
      <c r="CU18" s="26">
        <f>'BAR BB| Open rates'!CU18*0.8</f>
        <v>15120</v>
      </c>
      <c r="CV18" s="26">
        <f>'BAR BB| Open rates'!CV18*0.8</f>
        <v>15120</v>
      </c>
      <c r="CW18" s="26">
        <f>'BAR BB| Open rates'!CW18*0.8</f>
        <v>15120</v>
      </c>
      <c r="CX18" s="26">
        <f>'BAR BB| Open rates'!CX18*0.8</f>
        <v>15120</v>
      </c>
      <c r="CY18" s="26">
        <f>'BAR BB| Open rates'!CY18*0.8</f>
        <v>15120</v>
      </c>
      <c r="CZ18" s="26">
        <f>'BAR BB| Open rates'!CZ18*0.8</f>
        <v>15120</v>
      </c>
      <c r="DA18" s="26">
        <f>'BAR BB| Open rates'!DA18*0.8</f>
        <v>15120</v>
      </c>
      <c r="DB18" s="26">
        <f>'BAR BB| Open rates'!DB18*0.8</f>
        <v>13760</v>
      </c>
      <c r="DC18" s="26">
        <f>'BAR BB| Open rates'!DC18*0.8</f>
        <v>13760</v>
      </c>
      <c r="DD18" s="26">
        <f>'BAR BB| Open rates'!DD18*0.8</f>
        <v>13760</v>
      </c>
      <c r="DE18" s="26">
        <f>'BAR BB| Open rates'!DE18*0.8</f>
        <v>14800</v>
      </c>
      <c r="DF18" s="26">
        <f>'BAR BB| Open rates'!DF18*0.8</f>
        <v>14800</v>
      </c>
      <c r="DG18" s="26">
        <f>'BAR BB| Open rates'!DG18*0.8</f>
        <v>13760</v>
      </c>
      <c r="DH18" s="26">
        <f>'BAR BB| Open rates'!DH18*0.8</f>
        <v>13760</v>
      </c>
      <c r="DI18" s="26">
        <f>'BAR BB| Open rates'!DI18*0.8</f>
        <v>13760</v>
      </c>
      <c r="DJ18" s="26">
        <f>'BAR BB| Open rates'!DJ18*0.8</f>
        <v>13760</v>
      </c>
      <c r="DK18" s="26">
        <f>'BAR BB| Open rates'!DK18*0.8</f>
        <v>13760</v>
      </c>
      <c r="DL18" s="26">
        <f>'BAR BB| Open rates'!DL18*0.8</f>
        <v>14800</v>
      </c>
      <c r="DM18" s="26">
        <f>'BAR BB| Open rates'!DM18*0.8</f>
        <v>14800</v>
      </c>
      <c r="DN18" s="26">
        <f>'BAR BB| Open rates'!DN18*0.8</f>
        <v>13760</v>
      </c>
      <c r="DO18" s="26">
        <f>'BAR BB| Open rates'!DO18*0.8</f>
        <v>13760</v>
      </c>
      <c r="DP18" s="26">
        <f>'BAR BB| Open rates'!DP18*0.8</f>
        <v>13760</v>
      </c>
      <c r="DQ18" s="26">
        <f>'BAR BB| Open rates'!DQ18*0.8</f>
        <v>13760</v>
      </c>
      <c r="DR18" s="26">
        <f>'BAR BB| Open rates'!DR18*0.8</f>
        <v>13760</v>
      </c>
      <c r="DS18" s="26">
        <f>'BAR BB| Open rates'!DS18*0.8</f>
        <v>14800</v>
      </c>
      <c r="DT18" s="26">
        <f>'BAR BB| Open rates'!DT18*0.8</f>
        <v>14800</v>
      </c>
      <c r="DU18" s="26">
        <f>'BAR BB| Open rates'!DU18*0.8</f>
        <v>13760</v>
      </c>
      <c r="DV18" s="26">
        <f>'BAR BB| Open rates'!DV18*0.8</f>
        <v>13760</v>
      </c>
      <c r="DW18" s="26">
        <f>'BAR BB| Open rates'!DW18*0.8</f>
        <v>13760</v>
      </c>
      <c r="DX18" s="26">
        <f>'BAR BB| Open rates'!DX18*0.8</f>
        <v>13760</v>
      </c>
      <c r="DY18" s="26">
        <f>'BAR BB| Open rates'!DY18*0.8</f>
        <v>13760</v>
      </c>
      <c r="DZ18" s="26">
        <f>'BAR BB| Open rates'!DZ18*0.8</f>
        <v>14800</v>
      </c>
      <c r="EA18" s="26">
        <f>'BAR BB| Open rates'!EA18*0.8</f>
        <v>14800</v>
      </c>
      <c r="EB18" s="26">
        <f>'BAR BB| Open rates'!EB18*0.8</f>
        <v>13760</v>
      </c>
      <c r="EC18" s="26">
        <f>'BAR BB| Open rates'!EC18*0.8</f>
        <v>13760</v>
      </c>
      <c r="ED18" s="26">
        <f>'BAR BB| Open rates'!ED18*0.8</f>
        <v>13760</v>
      </c>
      <c r="EE18" s="26">
        <f>'BAR BB| Open rates'!EE18*0.8</f>
        <v>13760</v>
      </c>
      <c r="EF18" s="26">
        <f>'BAR BB| Open rates'!EF18*0.8</f>
        <v>12560</v>
      </c>
      <c r="EG18" s="26">
        <f>'BAR BB| Open rates'!EG18*0.8</f>
        <v>12560</v>
      </c>
      <c r="EH18" s="26">
        <f>'BAR BB| Open rates'!EH18*0.8</f>
        <v>12560</v>
      </c>
      <c r="EI18" s="26">
        <f>'BAR BB| Open rates'!EI18*0.8</f>
        <v>12000</v>
      </c>
      <c r="EJ18" s="26">
        <f>'BAR BB| Open rates'!EJ18*0.8</f>
        <v>12000</v>
      </c>
      <c r="EK18" s="26">
        <f>'BAR BB| Open rates'!EK18*0.8</f>
        <v>12000</v>
      </c>
      <c r="EL18" s="26">
        <f>'BAR BB| Open rates'!EL18*0.8</f>
        <v>12000</v>
      </c>
      <c r="EM18" s="26">
        <f>'BAR BB| Open rates'!EM18*0.8</f>
        <v>12000</v>
      </c>
      <c r="EN18" s="26">
        <f>'BAR BB| Open rates'!EN18*0.8</f>
        <v>12560</v>
      </c>
      <c r="EO18" s="26">
        <f>'BAR BB| Open rates'!EO18*0.8</f>
        <v>12560</v>
      </c>
      <c r="EP18" s="26">
        <f>'BAR BB| Open rates'!EP18*0.8</f>
        <v>11760</v>
      </c>
      <c r="EQ18" s="26">
        <f>'BAR BB| Open rates'!EQ18*0.8</f>
        <v>11760</v>
      </c>
      <c r="ER18" s="26">
        <f>'BAR BB| Open rates'!ER18*0.8</f>
        <v>11760</v>
      </c>
      <c r="ES18" s="26">
        <f>'BAR BB| Open rates'!ES18*0.8</f>
        <v>11760</v>
      </c>
      <c r="ET18" s="26">
        <f>'BAR BB| Open rates'!ET18*0.8</f>
        <v>11760</v>
      </c>
      <c r="EU18" s="26">
        <f>'BAR BB| Open rates'!EU18*0.8</f>
        <v>12560</v>
      </c>
      <c r="EV18" s="26">
        <f>'BAR BB| Open rates'!EV18*0.8</f>
        <v>12560</v>
      </c>
      <c r="EW18" s="26">
        <f>'BAR BB| Open rates'!EW18*0.8</f>
        <v>11760</v>
      </c>
      <c r="EX18" s="26">
        <f>'BAR BB| Open rates'!EX18*0.8</f>
        <v>11760</v>
      </c>
      <c r="EY18" s="26">
        <f>'BAR BB| Open rates'!EY18*0.8</f>
        <v>11760</v>
      </c>
      <c r="EZ18" s="26">
        <f>'BAR BB| Open rates'!EZ18*0.8</f>
        <v>11760</v>
      </c>
      <c r="FA18" s="26">
        <f>'BAR BB| Open rates'!FA18*0.8</f>
        <v>11760</v>
      </c>
      <c r="FB18" s="26">
        <f>'BAR BB| Open rates'!FB18*0.8</f>
        <v>12560</v>
      </c>
      <c r="FC18" s="26">
        <f>'BAR BB| Open rates'!FC18*0.8</f>
        <v>12560</v>
      </c>
      <c r="FD18" s="26">
        <f>'BAR BB| Open rates'!FD18*0.8</f>
        <v>11760</v>
      </c>
      <c r="FE18" s="26">
        <f>'BAR BB| Open rates'!FE18*0.8</f>
        <v>11760</v>
      </c>
      <c r="FF18" s="26">
        <f>'BAR BB| Open rates'!FF18*0.8</f>
        <v>11760</v>
      </c>
      <c r="FG18" s="26">
        <f>'BAR BB| Open rates'!FG18*0.8</f>
        <v>11760</v>
      </c>
      <c r="FH18" s="26">
        <f>'BAR BB| Open rates'!FH18*0.8</f>
        <v>11760</v>
      </c>
      <c r="FI18" s="26">
        <f>'BAR BB| Open rates'!FI18*0.8</f>
        <v>12560</v>
      </c>
      <c r="FJ18" s="26">
        <f>'BAR BB| Open rates'!FJ18*0.8</f>
        <v>12560</v>
      </c>
      <c r="FK18" s="26">
        <f>'BAR BB| Open rates'!FK18*0.8</f>
        <v>12000</v>
      </c>
      <c r="FL18" s="26">
        <f>'BAR BB| Open rates'!FL18*0.8</f>
        <v>12000</v>
      </c>
      <c r="FM18" s="26">
        <f>'BAR BB| Open rates'!FM18*0.8</f>
        <v>12000</v>
      </c>
      <c r="FN18" s="26">
        <f>'BAR BB| Open rates'!FN18*0.8</f>
        <v>12000</v>
      </c>
      <c r="FO18" s="26">
        <f>'BAR BB| Open rates'!FO18*0.8</f>
        <v>12000</v>
      </c>
      <c r="FP18" s="26">
        <f>'BAR BB| Open rates'!FP18*0.8</f>
        <v>12000</v>
      </c>
      <c r="FQ18" s="26">
        <f>'BAR BB| Open rates'!FQ18*0.8</f>
        <v>12000</v>
      </c>
      <c r="FR18" s="26">
        <f>'BAR BB| Open rates'!FR18*0.8</f>
        <v>11760</v>
      </c>
      <c r="FS18" s="26">
        <f>'BAR BB| Open rates'!FS18*0.8</f>
        <v>11760</v>
      </c>
      <c r="FT18" s="26">
        <f>'BAR BB| Open rates'!FT18*0.8</f>
        <v>11760</v>
      </c>
      <c r="FU18" s="26">
        <f>'BAR BB| Open rates'!FU18*0.8</f>
        <v>11760</v>
      </c>
      <c r="FV18" s="26">
        <f>'BAR BB| Open rates'!FV18*0.8</f>
        <v>11760</v>
      </c>
      <c r="FW18" s="26">
        <f>'BAR BB| Open rates'!FW18*0.8</f>
        <v>12560</v>
      </c>
      <c r="FX18" s="26">
        <f>'BAR BB| Open rates'!FX18*0.8</f>
        <v>12560</v>
      </c>
      <c r="FY18" s="26">
        <f>'BAR BB| Open rates'!FY18*0.8</f>
        <v>11760</v>
      </c>
      <c r="FZ18" s="26">
        <f>'BAR BB| Open rates'!FZ18*0.8</f>
        <v>11760</v>
      </c>
      <c r="GA18" s="26">
        <f>'BAR BB| Open rates'!GA18*0.8</f>
        <v>11760</v>
      </c>
      <c r="GB18" s="26">
        <f>'BAR BB| Open rates'!GB18*0.8</f>
        <v>11760</v>
      </c>
      <c r="GC18" s="26">
        <f>'BAR BB| Open rates'!GC18*0.8</f>
        <v>11760</v>
      </c>
      <c r="GD18" s="26">
        <f>'BAR BB| Open rates'!GD18*0.8</f>
        <v>12560</v>
      </c>
      <c r="GE18" s="26">
        <f>'BAR BB| Open rates'!GE18*0.8</f>
        <v>12560</v>
      </c>
      <c r="GF18" s="26">
        <f>'BAR BB| Open rates'!GF18*0.8</f>
        <v>11760</v>
      </c>
      <c r="GG18" s="26">
        <f>'BAR BB| Open rates'!GG18*0.8</f>
        <v>11760</v>
      </c>
      <c r="GH18" s="26">
        <f>'BAR BB| Open rates'!GH18*0.8</f>
        <v>11760</v>
      </c>
      <c r="GI18" s="26">
        <f>'BAR BB| Open rates'!GI18*0.8</f>
        <v>11760</v>
      </c>
      <c r="GJ18" s="26">
        <f>'BAR BB| Open rates'!GJ18*0.8</f>
        <v>11760</v>
      </c>
      <c r="GK18" s="26">
        <f>'BAR BB| Open rates'!GK18*0.8</f>
        <v>12560</v>
      </c>
      <c r="GL18" s="26">
        <f>'BAR BB| Open rates'!GL18*0.8</f>
        <v>12560</v>
      </c>
      <c r="GM18" s="26">
        <f>'BAR BB| Open rates'!GM18*0.8</f>
        <v>11760</v>
      </c>
      <c r="GN18" s="26">
        <f>'BAR BB| Open rates'!GN18*0.8</f>
        <v>11760</v>
      </c>
      <c r="GO18" s="26">
        <f>'BAR BB| Open rates'!GO18*0.8</f>
        <v>11760</v>
      </c>
      <c r="GP18" s="26">
        <f>'BAR BB| Open rates'!GP18*0.8</f>
        <v>11760</v>
      </c>
      <c r="GQ18" s="26">
        <f>'BAR BB| Open rates'!GQ18*0.8</f>
        <v>11760</v>
      </c>
      <c r="GR18" s="26">
        <f>'BAR BB| Open rates'!GR18*0.8</f>
        <v>12560</v>
      </c>
      <c r="GS18" s="26">
        <f>'BAR BB| Open rates'!GS18*0.8</f>
        <v>12560</v>
      </c>
      <c r="GT18" s="26">
        <f>'BAR BB| Open rates'!GT18*0.8</f>
        <v>11760</v>
      </c>
      <c r="GU18" s="26">
        <f>'BAR BB| Open rates'!GU18*0.8</f>
        <v>11760</v>
      </c>
      <c r="GV18" s="26">
        <f>'BAR BB| Open rates'!GV18*0.8</f>
        <v>11760</v>
      </c>
      <c r="GW18" s="26">
        <f>'BAR BB| Open rates'!GW18*0.8</f>
        <v>11760</v>
      </c>
      <c r="GX18" s="26">
        <f>'BAR BB| Open rates'!GX18*0.8</f>
        <v>11760</v>
      </c>
      <c r="GY18" s="26">
        <f>'BAR BB| Open rates'!GY18*0.8</f>
        <v>12560</v>
      </c>
      <c r="GZ18" s="26">
        <f>'BAR BB| Open rates'!GZ18*0.8</f>
        <v>12560</v>
      </c>
      <c r="HA18" s="26">
        <f>'BAR BB| Open rates'!HA18*0.8</f>
        <v>11760</v>
      </c>
      <c r="HB18" s="26">
        <f>'BAR BB| Open rates'!HB18*0.8</f>
        <v>11760</v>
      </c>
      <c r="HC18" s="26">
        <f>'BAR BB| Open rates'!HC18*0.8</f>
        <v>11760</v>
      </c>
      <c r="HD18" s="26">
        <f>'BAR BB| Open rates'!HD18*0.8</f>
        <v>11760</v>
      </c>
      <c r="HE18" s="26">
        <f>'BAR BB| Open rates'!HE18*0.8</f>
        <v>11760</v>
      </c>
      <c r="HF18" s="26">
        <f>'BAR BB| Open rates'!HF18*0.8</f>
        <v>13600</v>
      </c>
      <c r="HG18" s="26">
        <f>'BAR BB| Open rates'!HG18*0.8</f>
        <v>13600</v>
      </c>
      <c r="HH18" s="26">
        <f>'BAR BB| Open rates'!HH18*0.8</f>
        <v>13600</v>
      </c>
      <c r="HI18" s="26">
        <f>'BAR BB| Open rates'!HI18*0.8</f>
        <v>13600</v>
      </c>
      <c r="HJ18" s="26">
        <f>'BAR BB| Open rates'!HJ18*0.8</f>
        <v>13600</v>
      </c>
      <c r="HK18" s="26">
        <f>'BAR BB| Open rates'!HK18*0.8</f>
        <v>13600</v>
      </c>
      <c r="HL18" s="26">
        <f>'BAR BB| Open rates'!HL18*0.8</f>
        <v>13600</v>
      </c>
      <c r="HM18" s="26">
        <f>'BAR BB| Open rates'!HM18*0.8</f>
        <v>13600</v>
      </c>
      <c r="HN18" s="26">
        <f>'BAR BB| Open rates'!HN18*0.8</f>
        <v>13600</v>
      </c>
      <c r="HO18" s="26">
        <f>'BAR BB| Open rates'!HO18*0.8</f>
        <v>13600</v>
      </c>
      <c r="HP18" s="26">
        <f>'BAR BB| Open rates'!HP18*0.8</f>
        <v>13600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f>
        <v>11920</v>
      </c>
      <c r="C20" s="26">
        <f>'BAR BB| Open rates'!C20*0.8</f>
        <v>11920</v>
      </c>
      <c r="D20" s="26">
        <f>'BAR BB| Open rates'!D20*0.8</f>
        <v>11920</v>
      </c>
      <c r="E20" s="26">
        <f>'BAR BB| Open rates'!E20*0.8</f>
        <v>11920</v>
      </c>
      <c r="F20" s="26">
        <f>'BAR BB| Open rates'!F20*0.8</f>
        <v>11920</v>
      </c>
      <c r="G20" s="26">
        <f>'BAR BB| Open rates'!G20*0.8</f>
        <v>11920</v>
      </c>
      <c r="H20" s="26">
        <f>'BAR BB| Open rates'!H20*0.8</f>
        <v>11920</v>
      </c>
      <c r="I20" s="26">
        <f>'BAR BB| Open rates'!I20*0.8</f>
        <v>11920</v>
      </c>
      <c r="J20" s="26">
        <f>'BAR BB| Open rates'!J20*0.8</f>
        <v>11920</v>
      </c>
      <c r="K20" s="26">
        <f>'BAR BB| Open rates'!K20*0.8</f>
        <v>11920</v>
      </c>
      <c r="L20" s="26">
        <f>'BAR BB| Open rates'!L20*0.8</f>
        <v>11920</v>
      </c>
      <c r="M20" s="26">
        <f>'BAR BB| Open rates'!M20*0.8</f>
        <v>11920</v>
      </c>
      <c r="N20" s="26">
        <f>'BAR BB| Open rates'!N20*0.8</f>
        <v>15680</v>
      </c>
      <c r="O20" s="26">
        <f>'BAR BB| Open rates'!O20*0.8</f>
        <v>15680</v>
      </c>
      <c r="P20" s="26">
        <f>'BAR BB| Open rates'!P20*0.8</f>
        <v>15680</v>
      </c>
      <c r="Q20" s="26">
        <f>'BAR BB| Open rates'!Q20*0.8</f>
        <v>15680</v>
      </c>
      <c r="R20" s="26">
        <f>'BAR BB| Open rates'!R20*0.8</f>
        <v>18320</v>
      </c>
      <c r="S20" s="26">
        <f>'BAR BB| Open rates'!S20*0.8</f>
        <v>18320</v>
      </c>
      <c r="T20" s="26">
        <f>'BAR BB| Open rates'!T20*0.8</f>
        <v>18320</v>
      </c>
      <c r="U20" s="26">
        <f>'BAR BB| Open rates'!U20*0.8</f>
        <v>18320</v>
      </c>
      <c r="V20" s="26">
        <f>'BAR BB| Open rates'!V20*0.8</f>
        <v>18320</v>
      </c>
      <c r="W20" s="26">
        <f>'BAR BB| Open rates'!W20*0.8</f>
        <v>18320</v>
      </c>
      <c r="X20" s="26">
        <f>'BAR BB| Open rates'!X20*0.8</f>
        <v>18320</v>
      </c>
      <c r="Y20" s="26">
        <f>'BAR BB| Open rates'!Y20*0.8</f>
        <v>18320</v>
      </c>
      <c r="Z20" s="26">
        <f>'BAR BB| Open rates'!Z20*0.8</f>
        <v>18320</v>
      </c>
      <c r="AA20" s="26">
        <f>'BAR BB| Open rates'!AA20*0.8</f>
        <v>18320</v>
      </c>
      <c r="AB20" s="26">
        <f>'BAR BB| Open rates'!AB20*0.8</f>
        <v>22320</v>
      </c>
      <c r="AC20" s="26">
        <f>'BAR BB| Open rates'!AC20*0.8</f>
        <v>22320</v>
      </c>
      <c r="AD20" s="26">
        <f>'BAR BB| Open rates'!AD20*0.8</f>
        <v>22320</v>
      </c>
      <c r="AE20" s="26">
        <f>'BAR BB| Open rates'!AE20*0.8</f>
        <v>22320</v>
      </c>
      <c r="AF20" s="26">
        <f>'BAR BB| Open rates'!AF20*0.8</f>
        <v>22320</v>
      </c>
      <c r="AG20" s="26">
        <f>'BAR BB| Open rates'!AG20*0.8</f>
        <v>22320</v>
      </c>
      <c r="AH20" s="26">
        <f>'BAR BB| Open rates'!AH20*0.8</f>
        <v>15680</v>
      </c>
      <c r="AI20" s="26">
        <f>'BAR BB| Open rates'!AI20*0.8</f>
        <v>15680</v>
      </c>
      <c r="AJ20" s="26">
        <f>'BAR BB| Open rates'!AJ20*0.8</f>
        <v>15680</v>
      </c>
      <c r="AK20" s="26">
        <f>'BAR BB| Open rates'!AK20*0.8</f>
        <v>15680</v>
      </c>
      <c r="AL20" s="26">
        <f>'BAR BB| Open rates'!AL20*0.8</f>
        <v>15680</v>
      </c>
      <c r="AM20" s="26">
        <f>'BAR BB| Open rates'!AM20*0.8</f>
        <v>16720</v>
      </c>
      <c r="AN20" s="26">
        <f>'BAR BB| Open rates'!AN20*0.8</f>
        <v>16720</v>
      </c>
      <c r="AO20" s="26">
        <f>'BAR BB| Open rates'!AO20*0.8</f>
        <v>16720</v>
      </c>
      <c r="AP20" s="26">
        <f>'BAR BB| Open rates'!AP20*0.8</f>
        <v>16720</v>
      </c>
      <c r="AQ20" s="26">
        <f>'BAR BB| Open rates'!AQ20*0.8</f>
        <v>16720</v>
      </c>
      <c r="AR20" s="26">
        <f>'BAR BB| Open rates'!AR20*0.8</f>
        <v>16720</v>
      </c>
      <c r="AS20" s="26">
        <f>'BAR BB| Open rates'!AS20*0.8</f>
        <v>16720</v>
      </c>
      <c r="AT20" s="26">
        <f>'BAR BB| Open rates'!AT20*0.8</f>
        <v>17520</v>
      </c>
      <c r="AU20" s="26">
        <f>'BAR BB| Open rates'!AU20*0.8</f>
        <v>17520</v>
      </c>
      <c r="AV20" s="26">
        <f>'BAR BB| Open rates'!AV20*0.8</f>
        <v>17520</v>
      </c>
      <c r="AW20" s="26">
        <f>'BAR BB| Open rates'!AW20*0.8</f>
        <v>17520</v>
      </c>
      <c r="AX20" s="26">
        <f>'BAR BB| Open rates'!AX20*0.8</f>
        <v>17520</v>
      </c>
      <c r="AY20" s="26">
        <f>'BAR BB| Open rates'!AY20*0.8</f>
        <v>17680</v>
      </c>
      <c r="AZ20" s="26">
        <f>'BAR BB| Open rates'!AZ20*0.8</f>
        <v>17680</v>
      </c>
      <c r="BA20" s="26">
        <f>'BAR BB| Open rates'!BA20*0.8</f>
        <v>18320</v>
      </c>
      <c r="BB20" s="26">
        <f>'BAR BB| Open rates'!BB20*0.8</f>
        <v>18320</v>
      </c>
      <c r="BC20" s="26">
        <f>'BAR BB| Open rates'!BC20*0.8</f>
        <v>17680</v>
      </c>
      <c r="BD20" s="26">
        <f>'BAR BB| Open rates'!BD20*0.8</f>
        <v>17680</v>
      </c>
      <c r="BE20" s="26">
        <f>'BAR BB| Open rates'!BE20*0.8</f>
        <v>17680</v>
      </c>
      <c r="BF20" s="26">
        <f>'BAR BB| Open rates'!BF20*0.8</f>
        <v>17680</v>
      </c>
      <c r="BG20" s="26">
        <f>'BAR BB| Open rates'!BG20*0.8</f>
        <v>17680</v>
      </c>
      <c r="BH20" s="26">
        <f>'BAR BB| Open rates'!BH20*0.8</f>
        <v>18320</v>
      </c>
      <c r="BI20" s="26">
        <f>'BAR BB| Open rates'!BI20*0.8</f>
        <v>18320</v>
      </c>
      <c r="BJ20" s="26">
        <f>'BAR BB| Open rates'!BJ20*0.8</f>
        <v>17680</v>
      </c>
      <c r="BK20" s="26">
        <f>'BAR BB| Open rates'!BK20*0.8</f>
        <v>17680</v>
      </c>
      <c r="BL20" s="26">
        <f>'BAR BB| Open rates'!BL20*0.8</f>
        <v>17680</v>
      </c>
      <c r="BM20" s="26">
        <f>'BAR BB| Open rates'!BM20*0.8</f>
        <v>17680</v>
      </c>
      <c r="BN20" s="26">
        <f>'BAR BB| Open rates'!BN20*0.8</f>
        <v>17680</v>
      </c>
      <c r="BO20" s="26">
        <f>'BAR BB| Open rates'!BO20*0.8</f>
        <v>18320</v>
      </c>
      <c r="BP20" s="26">
        <f>'BAR BB| Open rates'!BP20*0.8</f>
        <v>18320</v>
      </c>
      <c r="BQ20" s="26">
        <f>'BAR BB| Open rates'!BQ20*0.8</f>
        <v>17680</v>
      </c>
      <c r="BR20" s="26">
        <f>'BAR BB| Open rates'!BR20*0.8</f>
        <v>17680</v>
      </c>
      <c r="BS20" s="26">
        <f>'BAR BB| Open rates'!BS20*0.8</f>
        <v>17680</v>
      </c>
      <c r="BT20" s="26">
        <f>'BAR BB| Open rates'!BT20*0.8</f>
        <v>17680</v>
      </c>
      <c r="BU20" s="26">
        <f>'BAR BB| Open rates'!BU20*0.8</f>
        <v>17680</v>
      </c>
      <c r="BV20" s="26">
        <f>'BAR BB| Open rates'!BV20*0.8</f>
        <v>18320</v>
      </c>
      <c r="BW20" s="26">
        <f>'BAR BB| Open rates'!BW20*0.8</f>
        <v>18320</v>
      </c>
      <c r="BX20" s="26">
        <f>'BAR BB| Open rates'!BX20*0.8</f>
        <v>17680</v>
      </c>
      <c r="BY20" s="26">
        <f>'BAR BB| Open rates'!BY20*0.8</f>
        <v>17680</v>
      </c>
      <c r="BZ20" s="26">
        <f>'BAR BB| Open rates'!BZ20*0.8</f>
        <v>17680</v>
      </c>
      <c r="CA20" s="26">
        <f>'BAR BB| Open rates'!CA20*0.8</f>
        <v>17680</v>
      </c>
      <c r="CB20" s="26">
        <f>'BAR BB| Open rates'!CB20*0.8</f>
        <v>17680</v>
      </c>
      <c r="CC20" s="26">
        <f>'BAR BB| Open rates'!CC20*0.8</f>
        <v>18320</v>
      </c>
      <c r="CD20" s="26">
        <f>'BAR BB| Open rates'!CD20*0.8</f>
        <v>18320</v>
      </c>
      <c r="CE20" s="26">
        <f>'BAR BB| Open rates'!CE20*0.8</f>
        <v>17680</v>
      </c>
      <c r="CF20" s="26">
        <f>'BAR BB| Open rates'!CF20*0.8</f>
        <v>17680</v>
      </c>
      <c r="CG20" s="26">
        <f>'BAR BB| Open rates'!CG20*0.8</f>
        <v>17680</v>
      </c>
      <c r="CH20" s="26">
        <f>'BAR BB| Open rates'!CH20*0.8</f>
        <v>17680</v>
      </c>
      <c r="CI20" s="26">
        <f>'BAR BB| Open rates'!CI20*0.8</f>
        <v>17680</v>
      </c>
      <c r="CJ20" s="26">
        <f>'BAR BB| Open rates'!CJ20*0.8</f>
        <v>18320</v>
      </c>
      <c r="CK20" s="26">
        <f>'BAR BB| Open rates'!CK20*0.8</f>
        <v>18320</v>
      </c>
      <c r="CL20" s="26">
        <f>'BAR BB| Open rates'!CL20*0.8</f>
        <v>17680</v>
      </c>
      <c r="CM20" s="26">
        <f>'BAR BB| Open rates'!CM20*0.8</f>
        <v>17680</v>
      </c>
      <c r="CN20" s="26">
        <f>'BAR BB| Open rates'!CN20*0.8</f>
        <v>17680</v>
      </c>
      <c r="CO20" s="26">
        <f>'BAR BB| Open rates'!CO20*0.8</f>
        <v>17680</v>
      </c>
      <c r="CP20" s="26">
        <f>'BAR BB| Open rates'!CP20*0.8</f>
        <v>17680</v>
      </c>
      <c r="CQ20" s="26">
        <f>'BAR BB| Open rates'!CQ20*0.8</f>
        <v>17680</v>
      </c>
      <c r="CR20" s="26">
        <f>'BAR BB| Open rates'!CR20*0.8</f>
        <v>17680</v>
      </c>
      <c r="CS20" s="26">
        <f>'BAR BB| Open rates'!CS20*0.8</f>
        <v>16720</v>
      </c>
      <c r="CT20" s="26">
        <f>'BAR BB| Open rates'!CT20*0.8</f>
        <v>16720</v>
      </c>
      <c r="CU20" s="26">
        <f>'BAR BB| Open rates'!CU20*0.8</f>
        <v>16720</v>
      </c>
      <c r="CV20" s="26">
        <f>'BAR BB| Open rates'!CV20*0.8</f>
        <v>16720</v>
      </c>
      <c r="CW20" s="26">
        <f>'BAR BB| Open rates'!CW20*0.8</f>
        <v>16720</v>
      </c>
      <c r="CX20" s="26">
        <f>'BAR BB| Open rates'!CX20*0.8</f>
        <v>16720</v>
      </c>
      <c r="CY20" s="26">
        <f>'BAR BB| Open rates'!CY20*0.8</f>
        <v>16720</v>
      </c>
      <c r="CZ20" s="26">
        <f>'BAR BB| Open rates'!CZ20*0.8</f>
        <v>16720</v>
      </c>
      <c r="DA20" s="26">
        <f>'BAR BB| Open rates'!DA20*0.8</f>
        <v>16720</v>
      </c>
      <c r="DB20" s="26">
        <f>'BAR BB| Open rates'!DB20*0.8</f>
        <v>14880</v>
      </c>
      <c r="DC20" s="26">
        <f>'BAR BB| Open rates'!DC20*0.8</f>
        <v>14880</v>
      </c>
      <c r="DD20" s="26">
        <f>'BAR BB| Open rates'!DD20*0.8</f>
        <v>14880</v>
      </c>
      <c r="DE20" s="26">
        <f>'BAR BB| Open rates'!DE20*0.8</f>
        <v>15920</v>
      </c>
      <c r="DF20" s="26">
        <f>'BAR BB| Open rates'!DF20*0.8</f>
        <v>15920</v>
      </c>
      <c r="DG20" s="26">
        <f>'BAR BB| Open rates'!DG20*0.8</f>
        <v>14880</v>
      </c>
      <c r="DH20" s="26">
        <f>'BAR BB| Open rates'!DH20*0.8</f>
        <v>14880</v>
      </c>
      <c r="DI20" s="26">
        <f>'BAR BB| Open rates'!DI20*0.8</f>
        <v>14880</v>
      </c>
      <c r="DJ20" s="26">
        <f>'BAR BB| Open rates'!DJ20*0.8</f>
        <v>14880</v>
      </c>
      <c r="DK20" s="26">
        <f>'BAR BB| Open rates'!DK20*0.8</f>
        <v>14880</v>
      </c>
      <c r="DL20" s="26">
        <f>'BAR BB| Open rates'!DL20*0.8</f>
        <v>15920</v>
      </c>
      <c r="DM20" s="26">
        <f>'BAR BB| Open rates'!DM20*0.8</f>
        <v>15920</v>
      </c>
      <c r="DN20" s="26">
        <f>'BAR BB| Open rates'!DN20*0.8</f>
        <v>14880</v>
      </c>
      <c r="DO20" s="26">
        <f>'BAR BB| Open rates'!DO20*0.8</f>
        <v>14880</v>
      </c>
      <c r="DP20" s="26">
        <f>'BAR BB| Open rates'!DP20*0.8</f>
        <v>14880</v>
      </c>
      <c r="DQ20" s="26">
        <f>'BAR BB| Open rates'!DQ20*0.8</f>
        <v>14880</v>
      </c>
      <c r="DR20" s="26">
        <f>'BAR BB| Open rates'!DR20*0.8</f>
        <v>14880</v>
      </c>
      <c r="DS20" s="26">
        <f>'BAR BB| Open rates'!DS20*0.8</f>
        <v>15920</v>
      </c>
      <c r="DT20" s="26">
        <f>'BAR BB| Open rates'!DT20*0.8</f>
        <v>15920</v>
      </c>
      <c r="DU20" s="26">
        <f>'BAR BB| Open rates'!DU20*0.8</f>
        <v>14880</v>
      </c>
      <c r="DV20" s="26">
        <f>'BAR BB| Open rates'!DV20*0.8</f>
        <v>14880</v>
      </c>
      <c r="DW20" s="26">
        <f>'BAR BB| Open rates'!DW20*0.8</f>
        <v>14880</v>
      </c>
      <c r="DX20" s="26">
        <f>'BAR BB| Open rates'!DX20*0.8</f>
        <v>14880</v>
      </c>
      <c r="DY20" s="26">
        <f>'BAR BB| Open rates'!DY20*0.8</f>
        <v>14880</v>
      </c>
      <c r="DZ20" s="26">
        <f>'BAR BB| Open rates'!DZ20*0.8</f>
        <v>15920</v>
      </c>
      <c r="EA20" s="26">
        <f>'BAR BB| Open rates'!EA20*0.8</f>
        <v>15920</v>
      </c>
      <c r="EB20" s="26">
        <f>'BAR BB| Open rates'!EB20*0.8</f>
        <v>14880</v>
      </c>
      <c r="EC20" s="26">
        <f>'BAR BB| Open rates'!EC20*0.8</f>
        <v>14880</v>
      </c>
      <c r="ED20" s="26">
        <f>'BAR BB| Open rates'!ED20*0.8</f>
        <v>14880</v>
      </c>
      <c r="EE20" s="26">
        <f>'BAR BB| Open rates'!EE20*0.8</f>
        <v>14880</v>
      </c>
      <c r="EF20" s="26">
        <f>'BAR BB| Open rates'!EF20*0.8</f>
        <v>12480</v>
      </c>
      <c r="EG20" s="26">
        <f>'BAR BB| Open rates'!EG20*0.8</f>
        <v>12480</v>
      </c>
      <c r="EH20" s="26">
        <f>'BAR BB| Open rates'!EH20*0.8</f>
        <v>12480</v>
      </c>
      <c r="EI20" s="26">
        <f>'BAR BB| Open rates'!EI20*0.8</f>
        <v>11920</v>
      </c>
      <c r="EJ20" s="26">
        <f>'BAR BB| Open rates'!EJ20*0.8</f>
        <v>11920</v>
      </c>
      <c r="EK20" s="26">
        <f>'BAR BB| Open rates'!EK20*0.8</f>
        <v>11920</v>
      </c>
      <c r="EL20" s="26">
        <f>'BAR BB| Open rates'!EL20*0.8</f>
        <v>11920</v>
      </c>
      <c r="EM20" s="26">
        <f>'BAR BB| Open rates'!EM20*0.8</f>
        <v>11920</v>
      </c>
      <c r="EN20" s="26">
        <f>'BAR BB| Open rates'!EN20*0.8</f>
        <v>12480</v>
      </c>
      <c r="EO20" s="26">
        <f>'BAR BB| Open rates'!EO20*0.8</f>
        <v>12480</v>
      </c>
      <c r="EP20" s="26">
        <f>'BAR BB| Open rates'!EP20*0.8</f>
        <v>11680</v>
      </c>
      <c r="EQ20" s="26">
        <f>'BAR BB| Open rates'!EQ20*0.8</f>
        <v>11680</v>
      </c>
      <c r="ER20" s="26">
        <f>'BAR BB| Open rates'!ER20*0.8</f>
        <v>11680</v>
      </c>
      <c r="ES20" s="26">
        <f>'BAR BB| Open rates'!ES20*0.8</f>
        <v>11680</v>
      </c>
      <c r="ET20" s="26">
        <f>'BAR BB| Open rates'!ET20*0.8</f>
        <v>11680</v>
      </c>
      <c r="EU20" s="26">
        <f>'BAR BB| Open rates'!EU20*0.8</f>
        <v>12480</v>
      </c>
      <c r="EV20" s="26">
        <f>'BAR BB| Open rates'!EV20*0.8</f>
        <v>12480</v>
      </c>
      <c r="EW20" s="26">
        <f>'BAR BB| Open rates'!EW20*0.8</f>
        <v>11680</v>
      </c>
      <c r="EX20" s="26">
        <f>'BAR BB| Open rates'!EX20*0.8</f>
        <v>11680</v>
      </c>
      <c r="EY20" s="26">
        <f>'BAR BB| Open rates'!EY20*0.8</f>
        <v>11680</v>
      </c>
      <c r="EZ20" s="26">
        <f>'BAR BB| Open rates'!EZ20*0.8</f>
        <v>11680</v>
      </c>
      <c r="FA20" s="26">
        <f>'BAR BB| Open rates'!FA20*0.8</f>
        <v>11680</v>
      </c>
      <c r="FB20" s="26">
        <f>'BAR BB| Open rates'!FB20*0.8</f>
        <v>12480</v>
      </c>
      <c r="FC20" s="26">
        <f>'BAR BB| Open rates'!FC20*0.8</f>
        <v>12480</v>
      </c>
      <c r="FD20" s="26">
        <f>'BAR BB| Open rates'!FD20*0.8</f>
        <v>11680</v>
      </c>
      <c r="FE20" s="26">
        <f>'BAR BB| Open rates'!FE20*0.8</f>
        <v>11680</v>
      </c>
      <c r="FF20" s="26">
        <f>'BAR BB| Open rates'!FF20*0.8</f>
        <v>11680</v>
      </c>
      <c r="FG20" s="26">
        <f>'BAR BB| Open rates'!FG20*0.8</f>
        <v>11680</v>
      </c>
      <c r="FH20" s="26">
        <f>'BAR BB| Open rates'!FH20*0.8</f>
        <v>11680</v>
      </c>
      <c r="FI20" s="26">
        <f>'BAR BB| Open rates'!FI20*0.8</f>
        <v>12480</v>
      </c>
      <c r="FJ20" s="26">
        <f>'BAR BB| Open rates'!FJ20*0.8</f>
        <v>12480</v>
      </c>
      <c r="FK20" s="26">
        <f>'BAR BB| Open rates'!FK20*0.8</f>
        <v>11920</v>
      </c>
      <c r="FL20" s="26">
        <f>'BAR BB| Open rates'!FL20*0.8</f>
        <v>11920</v>
      </c>
      <c r="FM20" s="26">
        <f>'BAR BB| Open rates'!FM20*0.8</f>
        <v>11920</v>
      </c>
      <c r="FN20" s="26">
        <f>'BAR BB| Open rates'!FN20*0.8</f>
        <v>11920</v>
      </c>
      <c r="FO20" s="26">
        <f>'BAR BB| Open rates'!FO20*0.8</f>
        <v>11920</v>
      </c>
      <c r="FP20" s="26">
        <f>'BAR BB| Open rates'!FP20*0.8</f>
        <v>11920</v>
      </c>
      <c r="FQ20" s="26">
        <f>'BAR BB| Open rates'!FQ20*0.8</f>
        <v>11920</v>
      </c>
      <c r="FR20" s="26">
        <f>'BAR BB| Open rates'!FR20*0.8</f>
        <v>11680</v>
      </c>
      <c r="FS20" s="26">
        <f>'BAR BB| Open rates'!FS20*0.8</f>
        <v>11680</v>
      </c>
      <c r="FT20" s="26">
        <f>'BAR BB| Open rates'!FT20*0.8</f>
        <v>11680</v>
      </c>
      <c r="FU20" s="26">
        <f>'BAR BB| Open rates'!FU20*0.8</f>
        <v>11680</v>
      </c>
      <c r="FV20" s="26">
        <f>'BAR BB| Open rates'!FV20*0.8</f>
        <v>11680</v>
      </c>
      <c r="FW20" s="26">
        <f>'BAR BB| Open rates'!FW20*0.8</f>
        <v>12480</v>
      </c>
      <c r="FX20" s="26">
        <f>'BAR BB| Open rates'!FX20*0.8</f>
        <v>12480</v>
      </c>
      <c r="FY20" s="26">
        <f>'BAR BB| Open rates'!FY20*0.8</f>
        <v>11680</v>
      </c>
      <c r="FZ20" s="26">
        <f>'BAR BB| Open rates'!FZ20*0.8</f>
        <v>11680</v>
      </c>
      <c r="GA20" s="26">
        <f>'BAR BB| Open rates'!GA20*0.8</f>
        <v>11680</v>
      </c>
      <c r="GB20" s="26">
        <f>'BAR BB| Open rates'!GB20*0.8</f>
        <v>11680</v>
      </c>
      <c r="GC20" s="26">
        <f>'BAR BB| Open rates'!GC20*0.8</f>
        <v>11680</v>
      </c>
      <c r="GD20" s="26">
        <f>'BAR BB| Open rates'!GD20*0.8</f>
        <v>12480</v>
      </c>
      <c r="GE20" s="26">
        <f>'BAR BB| Open rates'!GE20*0.8</f>
        <v>12480</v>
      </c>
      <c r="GF20" s="26">
        <f>'BAR BB| Open rates'!GF20*0.8</f>
        <v>11680</v>
      </c>
      <c r="GG20" s="26">
        <f>'BAR BB| Open rates'!GG20*0.8</f>
        <v>11680</v>
      </c>
      <c r="GH20" s="26">
        <f>'BAR BB| Open rates'!GH20*0.8</f>
        <v>11680</v>
      </c>
      <c r="GI20" s="26">
        <f>'BAR BB| Open rates'!GI20*0.8</f>
        <v>11680</v>
      </c>
      <c r="GJ20" s="26">
        <f>'BAR BB| Open rates'!GJ20*0.8</f>
        <v>11680</v>
      </c>
      <c r="GK20" s="26">
        <f>'BAR BB| Open rates'!GK20*0.8</f>
        <v>12480</v>
      </c>
      <c r="GL20" s="26">
        <f>'BAR BB| Open rates'!GL20*0.8</f>
        <v>12480</v>
      </c>
      <c r="GM20" s="26">
        <f>'BAR BB| Open rates'!GM20*0.8</f>
        <v>11680</v>
      </c>
      <c r="GN20" s="26">
        <f>'BAR BB| Open rates'!GN20*0.8</f>
        <v>11680</v>
      </c>
      <c r="GO20" s="26">
        <f>'BAR BB| Open rates'!GO20*0.8</f>
        <v>11680</v>
      </c>
      <c r="GP20" s="26">
        <f>'BAR BB| Open rates'!GP20*0.8</f>
        <v>11680</v>
      </c>
      <c r="GQ20" s="26">
        <f>'BAR BB| Open rates'!GQ20*0.8</f>
        <v>11680</v>
      </c>
      <c r="GR20" s="26">
        <f>'BAR BB| Open rates'!GR20*0.8</f>
        <v>12480</v>
      </c>
      <c r="GS20" s="26">
        <f>'BAR BB| Open rates'!GS20*0.8</f>
        <v>12480</v>
      </c>
      <c r="GT20" s="26">
        <f>'BAR BB| Open rates'!GT20*0.8</f>
        <v>11680</v>
      </c>
      <c r="GU20" s="26">
        <f>'BAR BB| Open rates'!GU20*0.8</f>
        <v>11680</v>
      </c>
      <c r="GV20" s="26">
        <f>'BAR BB| Open rates'!GV20*0.8</f>
        <v>11680</v>
      </c>
      <c r="GW20" s="26">
        <f>'BAR BB| Open rates'!GW20*0.8</f>
        <v>11680</v>
      </c>
      <c r="GX20" s="26">
        <f>'BAR BB| Open rates'!GX20*0.8</f>
        <v>11680</v>
      </c>
      <c r="GY20" s="26">
        <f>'BAR BB| Open rates'!GY20*0.8</f>
        <v>12480</v>
      </c>
      <c r="GZ20" s="26">
        <f>'BAR BB| Open rates'!GZ20*0.8</f>
        <v>12480</v>
      </c>
      <c r="HA20" s="26">
        <f>'BAR BB| Open rates'!HA20*0.8</f>
        <v>11680</v>
      </c>
      <c r="HB20" s="26">
        <f>'BAR BB| Open rates'!HB20*0.8</f>
        <v>11680</v>
      </c>
      <c r="HC20" s="26">
        <f>'BAR BB| Open rates'!HC20*0.8</f>
        <v>11680</v>
      </c>
      <c r="HD20" s="26">
        <f>'BAR BB| Open rates'!HD20*0.8</f>
        <v>11680</v>
      </c>
      <c r="HE20" s="26">
        <f>'BAR BB| Open rates'!HE20*0.8</f>
        <v>11680</v>
      </c>
      <c r="HF20" s="26">
        <f>'BAR BB| Open rates'!HF20*0.8</f>
        <v>13520</v>
      </c>
      <c r="HG20" s="26">
        <f>'BAR BB| Open rates'!HG20*0.8</f>
        <v>13520</v>
      </c>
      <c r="HH20" s="26">
        <f>'BAR BB| Open rates'!HH20*0.8</f>
        <v>13520</v>
      </c>
      <c r="HI20" s="26">
        <f>'BAR BB| Open rates'!HI20*0.8</f>
        <v>13520</v>
      </c>
      <c r="HJ20" s="26">
        <f>'BAR BB| Open rates'!HJ20*0.8</f>
        <v>13520</v>
      </c>
      <c r="HK20" s="26">
        <f>'BAR BB| Open rates'!HK20*0.8</f>
        <v>13520</v>
      </c>
      <c r="HL20" s="26">
        <f>'BAR BB| Open rates'!HL20*0.8</f>
        <v>13520</v>
      </c>
      <c r="HM20" s="26">
        <f>'BAR BB| Open rates'!HM20*0.8</f>
        <v>13520</v>
      </c>
      <c r="HN20" s="26">
        <f>'BAR BB| Open rates'!HN20*0.8</f>
        <v>13520</v>
      </c>
      <c r="HO20" s="26">
        <f>'BAR BB| Open rates'!HO20*0.8</f>
        <v>13520</v>
      </c>
      <c r="HP20" s="26">
        <f>'BAR BB| Open rates'!HP20*0.8</f>
        <v>13520</v>
      </c>
    </row>
    <row r="21" spans="1:224" s="76" customFormat="1" ht="12" customHeight="1" x14ac:dyDescent="0.2">
      <c r="A21" s="15">
        <v>2</v>
      </c>
      <c r="B21" s="26">
        <f>'BAR BB| Open rates'!B21*0.8</f>
        <v>13520</v>
      </c>
      <c r="C21" s="26">
        <f>'BAR BB| Open rates'!C21*0.8</f>
        <v>13520</v>
      </c>
      <c r="D21" s="26">
        <f>'BAR BB| Open rates'!D21*0.8</f>
        <v>13520</v>
      </c>
      <c r="E21" s="26">
        <f>'BAR BB| Open rates'!E21*0.8</f>
        <v>13520</v>
      </c>
      <c r="F21" s="26">
        <f>'BAR BB| Open rates'!F21*0.8</f>
        <v>13520</v>
      </c>
      <c r="G21" s="26">
        <f>'BAR BB| Open rates'!G21*0.8</f>
        <v>13520</v>
      </c>
      <c r="H21" s="26">
        <f>'BAR BB| Open rates'!H21*0.8</f>
        <v>13520</v>
      </c>
      <c r="I21" s="26">
        <f>'BAR BB| Open rates'!I21*0.8</f>
        <v>13520</v>
      </c>
      <c r="J21" s="26">
        <f>'BAR BB| Open rates'!J21*0.8</f>
        <v>13520</v>
      </c>
      <c r="K21" s="26">
        <f>'BAR BB| Open rates'!K21*0.8</f>
        <v>13520</v>
      </c>
      <c r="L21" s="26">
        <f>'BAR BB| Open rates'!L21*0.8</f>
        <v>13520</v>
      </c>
      <c r="M21" s="26">
        <f>'BAR BB| Open rates'!M21*0.8</f>
        <v>13520</v>
      </c>
      <c r="N21" s="26">
        <f>'BAR BB| Open rates'!N21*0.8</f>
        <v>17280</v>
      </c>
      <c r="O21" s="26">
        <f>'BAR BB| Open rates'!O21*0.8</f>
        <v>17280</v>
      </c>
      <c r="P21" s="26">
        <f>'BAR BB| Open rates'!P21*0.8</f>
        <v>17280</v>
      </c>
      <c r="Q21" s="26">
        <f>'BAR BB| Open rates'!Q21*0.8</f>
        <v>17280</v>
      </c>
      <c r="R21" s="26">
        <f>'BAR BB| Open rates'!R21*0.8</f>
        <v>19920</v>
      </c>
      <c r="S21" s="26">
        <f>'BAR BB| Open rates'!S21*0.8</f>
        <v>19920</v>
      </c>
      <c r="T21" s="26">
        <f>'BAR BB| Open rates'!T21*0.8</f>
        <v>19920</v>
      </c>
      <c r="U21" s="26">
        <f>'BAR BB| Open rates'!U21*0.8</f>
        <v>19920</v>
      </c>
      <c r="V21" s="26">
        <f>'BAR BB| Open rates'!V21*0.8</f>
        <v>19920</v>
      </c>
      <c r="W21" s="26">
        <f>'BAR BB| Open rates'!W21*0.8</f>
        <v>19920</v>
      </c>
      <c r="X21" s="26">
        <f>'BAR BB| Open rates'!X21*0.8</f>
        <v>19920</v>
      </c>
      <c r="Y21" s="26">
        <f>'BAR BB| Open rates'!Y21*0.8</f>
        <v>19920</v>
      </c>
      <c r="Z21" s="26">
        <f>'BAR BB| Open rates'!Z21*0.8</f>
        <v>19920</v>
      </c>
      <c r="AA21" s="26">
        <f>'BAR BB| Open rates'!AA21*0.8</f>
        <v>19920</v>
      </c>
      <c r="AB21" s="26">
        <f>'BAR BB| Open rates'!AB21*0.8</f>
        <v>23920</v>
      </c>
      <c r="AC21" s="26">
        <f>'BAR BB| Open rates'!AC21*0.8</f>
        <v>23920</v>
      </c>
      <c r="AD21" s="26">
        <f>'BAR BB| Open rates'!AD21*0.8</f>
        <v>23920</v>
      </c>
      <c r="AE21" s="26">
        <f>'BAR BB| Open rates'!AE21*0.8</f>
        <v>23920</v>
      </c>
      <c r="AF21" s="26">
        <f>'BAR BB| Open rates'!AF21*0.8</f>
        <v>23920</v>
      </c>
      <c r="AG21" s="26">
        <f>'BAR BB| Open rates'!AG21*0.8</f>
        <v>23920</v>
      </c>
      <c r="AH21" s="26">
        <f>'BAR BB| Open rates'!AH21*0.8</f>
        <v>17280</v>
      </c>
      <c r="AI21" s="26">
        <f>'BAR BB| Open rates'!AI21*0.8</f>
        <v>17280</v>
      </c>
      <c r="AJ21" s="26">
        <f>'BAR BB| Open rates'!AJ21*0.8</f>
        <v>17280</v>
      </c>
      <c r="AK21" s="26">
        <f>'BAR BB| Open rates'!AK21*0.8</f>
        <v>17280</v>
      </c>
      <c r="AL21" s="26">
        <f>'BAR BB| Open rates'!AL21*0.8</f>
        <v>17280</v>
      </c>
      <c r="AM21" s="26">
        <f>'BAR BB| Open rates'!AM21*0.8</f>
        <v>18320</v>
      </c>
      <c r="AN21" s="26">
        <f>'BAR BB| Open rates'!AN21*0.8</f>
        <v>18320</v>
      </c>
      <c r="AO21" s="26">
        <f>'BAR BB| Open rates'!AO21*0.8</f>
        <v>18320</v>
      </c>
      <c r="AP21" s="26">
        <f>'BAR BB| Open rates'!AP21*0.8</f>
        <v>18320</v>
      </c>
      <c r="AQ21" s="26">
        <f>'BAR BB| Open rates'!AQ21*0.8</f>
        <v>18320</v>
      </c>
      <c r="AR21" s="26">
        <f>'BAR BB| Open rates'!AR21*0.8</f>
        <v>18320</v>
      </c>
      <c r="AS21" s="26">
        <f>'BAR BB| Open rates'!AS21*0.8</f>
        <v>18320</v>
      </c>
      <c r="AT21" s="26">
        <f>'BAR BB| Open rates'!AT21*0.8</f>
        <v>19120</v>
      </c>
      <c r="AU21" s="26">
        <f>'BAR BB| Open rates'!AU21*0.8</f>
        <v>19120</v>
      </c>
      <c r="AV21" s="26">
        <f>'BAR BB| Open rates'!AV21*0.8</f>
        <v>19120</v>
      </c>
      <c r="AW21" s="26">
        <f>'BAR BB| Open rates'!AW21*0.8</f>
        <v>19120</v>
      </c>
      <c r="AX21" s="26">
        <f>'BAR BB| Open rates'!AX21*0.8</f>
        <v>19120</v>
      </c>
      <c r="AY21" s="26">
        <f>'BAR BB| Open rates'!AY21*0.8</f>
        <v>19280</v>
      </c>
      <c r="AZ21" s="26">
        <f>'BAR BB| Open rates'!AZ21*0.8</f>
        <v>19280</v>
      </c>
      <c r="BA21" s="26">
        <f>'BAR BB| Open rates'!BA21*0.8</f>
        <v>19920</v>
      </c>
      <c r="BB21" s="26">
        <f>'BAR BB| Open rates'!BB21*0.8</f>
        <v>19920</v>
      </c>
      <c r="BC21" s="26">
        <f>'BAR BB| Open rates'!BC21*0.8</f>
        <v>19280</v>
      </c>
      <c r="BD21" s="26">
        <f>'BAR BB| Open rates'!BD21*0.8</f>
        <v>19280</v>
      </c>
      <c r="BE21" s="26">
        <f>'BAR BB| Open rates'!BE21*0.8</f>
        <v>19280</v>
      </c>
      <c r="BF21" s="26">
        <f>'BAR BB| Open rates'!BF21*0.8</f>
        <v>19280</v>
      </c>
      <c r="BG21" s="26">
        <f>'BAR BB| Open rates'!BG21*0.8</f>
        <v>19280</v>
      </c>
      <c r="BH21" s="26">
        <f>'BAR BB| Open rates'!BH21*0.8</f>
        <v>19920</v>
      </c>
      <c r="BI21" s="26">
        <f>'BAR BB| Open rates'!BI21*0.8</f>
        <v>19920</v>
      </c>
      <c r="BJ21" s="26">
        <f>'BAR BB| Open rates'!BJ21*0.8</f>
        <v>19280</v>
      </c>
      <c r="BK21" s="26">
        <f>'BAR BB| Open rates'!BK21*0.8</f>
        <v>19280</v>
      </c>
      <c r="BL21" s="26">
        <f>'BAR BB| Open rates'!BL21*0.8</f>
        <v>19280</v>
      </c>
      <c r="BM21" s="26">
        <f>'BAR BB| Open rates'!BM21*0.8</f>
        <v>19280</v>
      </c>
      <c r="BN21" s="26">
        <f>'BAR BB| Open rates'!BN21*0.8</f>
        <v>19280</v>
      </c>
      <c r="BO21" s="26">
        <f>'BAR BB| Open rates'!BO21*0.8</f>
        <v>19920</v>
      </c>
      <c r="BP21" s="26">
        <f>'BAR BB| Open rates'!BP21*0.8</f>
        <v>19920</v>
      </c>
      <c r="BQ21" s="26">
        <f>'BAR BB| Open rates'!BQ21*0.8</f>
        <v>19280</v>
      </c>
      <c r="BR21" s="26">
        <f>'BAR BB| Open rates'!BR21*0.8</f>
        <v>19280</v>
      </c>
      <c r="BS21" s="26">
        <f>'BAR BB| Open rates'!BS21*0.8</f>
        <v>19280</v>
      </c>
      <c r="BT21" s="26">
        <f>'BAR BB| Open rates'!BT21*0.8</f>
        <v>19280</v>
      </c>
      <c r="BU21" s="26">
        <f>'BAR BB| Open rates'!BU21*0.8</f>
        <v>19280</v>
      </c>
      <c r="BV21" s="26">
        <f>'BAR BB| Open rates'!BV21*0.8</f>
        <v>19920</v>
      </c>
      <c r="BW21" s="26">
        <f>'BAR BB| Open rates'!BW21*0.8</f>
        <v>19920</v>
      </c>
      <c r="BX21" s="26">
        <f>'BAR BB| Open rates'!BX21*0.8</f>
        <v>19280</v>
      </c>
      <c r="BY21" s="26">
        <f>'BAR BB| Open rates'!BY21*0.8</f>
        <v>19280</v>
      </c>
      <c r="BZ21" s="26">
        <f>'BAR BB| Open rates'!BZ21*0.8</f>
        <v>19280</v>
      </c>
      <c r="CA21" s="26">
        <f>'BAR BB| Open rates'!CA21*0.8</f>
        <v>19280</v>
      </c>
      <c r="CB21" s="26">
        <f>'BAR BB| Open rates'!CB21*0.8</f>
        <v>19280</v>
      </c>
      <c r="CC21" s="26">
        <f>'BAR BB| Open rates'!CC21*0.8</f>
        <v>19920</v>
      </c>
      <c r="CD21" s="26">
        <f>'BAR BB| Open rates'!CD21*0.8</f>
        <v>19920</v>
      </c>
      <c r="CE21" s="26">
        <f>'BAR BB| Open rates'!CE21*0.8</f>
        <v>19280</v>
      </c>
      <c r="CF21" s="26">
        <f>'BAR BB| Open rates'!CF21*0.8</f>
        <v>19280</v>
      </c>
      <c r="CG21" s="26">
        <f>'BAR BB| Open rates'!CG21*0.8</f>
        <v>19280</v>
      </c>
      <c r="CH21" s="26">
        <f>'BAR BB| Open rates'!CH21*0.8</f>
        <v>19280</v>
      </c>
      <c r="CI21" s="26">
        <f>'BAR BB| Open rates'!CI21*0.8</f>
        <v>19280</v>
      </c>
      <c r="CJ21" s="26">
        <f>'BAR BB| Open rates'!CJ21*0.8</f>
        <v>19920</v>
      </c>
      <c r="CK21" s="26">
        <f>'BAR BB| Open rates'!CK21*0.8</f>
        <v>19920</v>
      </c>
      <c r="CL21" s="26">
        <f>'BAR BB| Open rates'!CL21*0.8</f>
        <v>19280</v>
      </c>
      <c r="CM21" s="26">
        <f>'BAR BB| Open rates'!CM21*0.8</f>
        <v>19280</v>
      </c>
      <c r="CN21" s="26">
        <f>'BAR BB| Open rates'!CN21*0.8</f>
        <v>19280</v>
      </c>
      <c r="CO21" s="26">
        <f>'BAR BB| Open rates'!CO21*0.8</f>
        <v>19280</v>
      </c>
      <c r="CP21" s="26">
        <f>'BAR BB| Open rates'!CP21*0.8</f>
        <v>19280</v>
      </c>
      <c r="CQ21" s="26">
        <f>'BAR BB| Open rates'!CQ21*0.8</f>
        <v>19280</v>
      </c>
      <c r="CR21" s="26">
        <f>'BAR BB| Open rates'!CR21*0.8</f>
        <v>19280</v>
      </c>
      <c r="CS21" s="26">
        <f>'BAR BB| Open rates'!CS21*0.8</f>
        <v>18320</v>
      </c>
      <c r="CT21" s="26">
        <f>'BAR BB| Open rates'!CT21*0.8</f>
        <v>18320</v>
      </c>
      <c r="CU21" s="26">
        <f>'BAR BB| Open rates'!CU21*0.8</f>
        <v>18320</v>
      </c>
      <c r="CV21" s="26">
        <f>'BAR BB| Open rates'!CV21*0.8</f>
        <v>18320</v>
      </c>
      <c r="CW21" s="26">
        <f>'BAR BB| Open rates'!CW21*0.8</f>
        <v>18320</v>
      </c>
      <c r="CX21" s="26">
        <f>'BAR BB| Open rates'!CX21*0.8</f>
        <v>18320</v>
      </c>
      <c r="CY21" s="26">
        <f>'BAR BB| Open rates'!CY21*0.8</f>
        <v>18320</v>
      </c>
      <c r="CZ21" s="26">
        <f>'BAR BB| Open rates'!CZ21*0.8</f>
        <v>18320</v>
      </c>
      <c r="DA21" s="26">
        <f>'BAR BB| Open rates'!DA21*0.8</f>
        <v>18320</v>
      </c>
      <c r="DB21" s="26">
        <f>'BAR BB| Open rates'!DB21*0.8</f>
        <v>16480</v>
      </c>
      <c r="DC21" s="26">
        <f>'BAR BB| Open rates'!DC21*0.8</f>
        <v>16480</v>
      </c>
      <c r="DD21" s="26">
        <f>'BAR BB| Open rates'!DD21*0.8</f>
        <v>16480</v>
      </c>
      <c r="DE21" s="26">
        <f>'BAR BB| Open rates'!DE21*0.8</f>
        <v>17520</v>
      </c>
      <c r="DF21" s="26">
        <f>'BAR BB| Open rates'!DF21*0.8</f>
        <v>17520</v>
      </c>
      <c r="DG21" s="26">
        <f>'BAR BB| Open rates'!DG21*0.8</f>
        <v>16480</v>
      </c>
      <c r="DH21" s="26">
        <f>'BAR BB| Open rates'!DH21*0.8</f>
        <v>16480</v>
      </c>
      <c r="DI21" s="26">
        <f>'BAR BB| Open rates'!DI21*0.8</f>
        <v>16480</v>
      </c>
      <c r="DJ21" s="26">
        <f>'BAR BB| Open rates'!DJ21*0.8</f>
        <v>16480</v>
      </c>
      <c r="DK21" s="26">
        <f>'BAR BB| Open rates'!DK21*0.8</f>
        <v>16480</v>
      </c>
      <c r="DL21" s="26">
        <f>'BAR BB| Open rates'!DL21*0.8</f>
        <v>17520</v>
      </c>
      <c r="DM21" s="26">
        <f>'BAR BB| Open rates'!DM21*0.8</f>
        <v>17520</v>
      </c>
      <c r="DN21" s="26">
        <f>'BAR BB| Open rates'!DN21*0.8</f>
        <v>16480</v>
      </c>
      <c r="DO21" s="26">
        <f>'BAR BB| Open rates'!DO21*0.8</f>
        <v>16480</v>
      </c>
      <c r="DP21" s="26">
        <f>'BAR BB| Open rates'!DP21*0.8</f>
        <v>16480</v>
      </c>
      <c r="DQ21" s="26">
        <f>'BAR BB| Open rates'!DQ21*0.8</f>
        <v>16480</v>
      </c>
      <c r="DR21" s="26">
        <f>'BAR BB| Open rates'!DR21*0.8</f>
        <v>16480</v>
      </c>
      <c r="DS21" s="26">
        <f>'BAR BB| Open rates'!DS21*0.8</f>
        <v>17520</v>
      </c>
      <c r="DT21" s="26">
        <f>'BAR BB| Open rates'!DT21*0.8</f>
        <v>17520</v>
      </c>
      <c r="DU21" s="26">
        <f>'BAR BB| Open rates'!DU21*0.8</f>
        <v>16480</v>
      </c>
      <c r="DV21" s="26">
        <f>'BAR BB| Open rates'!DV21*0.8</f>
        <v>16480</v>
      </c>
      <c r="DW21" s="26">
        <f>'BAR BB| Open rates'!DW21*0.8</f>
        <v>16480</v>
      </c>
      <c r="DX21" s="26">
        <f>'BAR BB| Open rates'!DX21*0.8</f>
        <v>16480</v>
      </c>
      <c r="DY21" s="26">
        <f>'BAR BB| Open rates'!DY21*0.8</f>
        <v>16480</v>
      </c>
      <c r="DZ21" s="26">
        <f>'BAR BB| Open rates'!DZ21*0.8</f>
        <v>17520</v>
      </c>
      <c r="EA21" s="26">
        <f>'BAR BB| Open rates'!EA21*0.8</f>
        <v>17520</v>
      </c>
      <c r="EB21" s="26">
        <f>'BAR BB| Open rates'!EB21*0.8</f>
        <v>16480</v>
      </c>
      <c r="EC21" s="26">
        <f>'BAR BB| Open rates'!EC21*0.8</f>
        <v>16480</v>
      </c>
      <c r="ED21" s="26">
        <f>'BAR BB| Open rates'!ED21*0.8</f>
        <v>16480</v>
      </c>
      <c r="EE21" s="26">
        <f>'BAR BB| Open rates'!EE21*0.8</f>
        <v>16480</v>
      </c>
      <c r="EF21" s="26">
        <f>'BAR BB| Open rates'!EF21*0.8</f>
        <v>14080</v>
      </c>
      <c r="EG21" s="26">
        <f>'BAR BB| Open rates'!EG21*0.8</f>
        <v>14080</v>
      </c>
      <c r="EH21" s="26">
        <f>'BAR BB| Open rates'!EH21*0.8</f>
        <v>14080</v>
      </c>
      <c r="EI21" s="26">
        <f>'BAR BB| Open rates'!EI21*0.8</f>
        <v>13520</v>
      </c>
      <c r="EJ21" s="26">
        <f>'BAR BB| Open rates'!EJ21*0.8</f>
        <v>13520</v>
      </c>
      <c r="EK21" s="26">
        <f>'BAR BB| Open rates'!EK21*0.8</f>
        <v>13520</v>
      </c>
      <c r="EL21" s="26">
        <f>'BAR BB| Open rates'!EL21*0.8</f>
        <v>13520</v>
      </c>
      <c r="EM21" s="26">
        <f>'BAR BB| Open rates'!EM21*0.8</f>
        <v>13520</v>
      </c>
      <c r="EN21" s="26">
        <f>'BAR BB| Open rates'!EN21*0.8</f>
        <v>14080</v>
      </c>
      <c r="EO21" s="26">
        <f>'BAR BB| Open rates'!EO21*0.8</f>
        <v>14080</v>
      </c>
      <c r="EP21" s="26">
        <f>'BAR BB| Open rates'!EP21*0.8</f>
        <v>13280</v>
      </c>
      <c r="EQ21" s="26">
        <f>'BAR BB| Open rates'!EQ21*0.8</f>
        <v>13280</v>
      </c>
      <c r="ER21" s="26">
        <f>'BAR BB| Open rates'!ER21*0.8</f>
        <v>13280</v>
      </c>
      <c r="ES21" s="26">
        <f>'BAR BB| Open rates'!ES21*0.8</f>
        <v>13280</v>
      </c>
      <c r="ET21" s="26">
        <f>'BAR BB| Open rates'!ET21*0.8</f>
        <v>13280</v>
      </c>
      <c r="EU21" s="26">
        <f>'BAR BB| Open rates'!EU21*0.8</f>
        <v>14080</v>
      </c>
      <c r="EV21" s="26">
        <f>'BAR BB| Open rates'!EV21*0.8</f>
        <v>14080</v>
      </c>
      <c r="EW21" s="26">
        <f>'BAR BB| Open rates'!EW21*0.8</f>
        <v>13280</v>
      </c>
      <c r="EX21" s="26">
        <f>'BAR BB| Open rates'!EX21*0.8</f>
        <v>13280</v>
      </c>
      <c r="EY21" s="26">
        <f>'BAR BB| Open rates'!EY21*0.8</f>
        <v>13280</v>
      </c>
      <c r="EZ21" s="26">
        <f>'BAR BB| Open rates'!EZ21*0.8</f>
        <v>13280</v>
      </c>
      <c r="FA21" s="26">
        <f>'BAR BB| Open rates'!FA21*0.8</f>
        <v>13280</v>
      </c>
      <c r="FB21" s="26">
        <f>'BAR BB| Open rates'!FB21*0.8</f>
        <v>14080</v>
      </c>
      <c r="FC21" s="26">
        <f>'BAR BB| Open rates'!FC21*0.8</f>
        <v>14080</v>
      </c>
      <c r="FD21" s="26">
        <f>'BAR BB| Open rates'!FD21*0.8</f>
        <v>13280</v>
      </c>
      <c r="FE21" s="26">
        <f>'BAR BB| Open rates'!FE21*0.8</f>
        <v>13280</v>
      </c>
      <c r="FF21" s="26">
        <f>'BAR BB| Open rates'!FF21*0.8</f>
        <v>13280</v>
      </c>
      <c r="FG21" s="26">
        <f>'BAR BB| Open rates'!FG21*0.8</f>
        <v>13280</v>
      </c>
      <c r="FH21" s="26">
        <f>'BAR BB| Open rates'!FH21*0.8</f>
        <v>13280</v>
      </c>
      <c r="FI21" s="26">
        <f>'BAR BB| Open rates'!FI21*0.8</f>
        <v>14080</v>
      </c>
      <c r="FJ21" s="26">
        <f>'BAR BB| Open rates'!FJ21*0.8</f>
        <v>14080</v>
      </c>
      <c r="FK21" s="26">
        <f>'BAR BB| Open rates'!FK21*0.8</f>
        <v>13520</v>
      </c>
      <c r="FL21" s="26">
        <f>'BAR BB| Open rates'!FL21*0.8</f>
        <v>13520</v>
      </c>
      <c r="FM21" s="26">
        <f>'BAR BB| Open rates'!FM21*0.8</f>
        <v>13520</v>
      </c>
      <c r="FN21" s="26">
        <f>'BAR BB| Open rates'!FN21*0.8</f>
        <v>13520</v>
      </c>
      <c r="FO21" s="26">
        <f>'BAR BB| Open rates'!FO21*0.8</f>
        <v>13520</v>
      </c>
      <c r="FP21" s="26">
        <f>'BAR BB| Open rates'!FP21*0.8</f>
        <v>13520</v>
      </c>
      <c r="FQ21" s="26">
        <f>'BAR BB| Open rates'!FQ21*0.8</f>
        <v>13520</v>
      </c>
      <c r="FR21" s="26">
        <f>'BAR BB| Open rates'!FR21*0.8</f>
        <v>13280</v>
      </c>
      <c r="FS21" s="26">
        <f>'BAR BB| Open rates'!FS21*0.8</f>
        <v>13280</v>
      </c>
      <c r="FT21" s="26">
        <f>'BAR BB| Open rates'!FT21*0.8</f>
        <v>13280</v>
      </c>
      <c r="FU21" s="26">
        <f>'BAR BB| Open rates'!FU21*0.8</f>
        <v>13280</v>
      </c>
      <c r="FV21" s="26">
        <f>'BAR BB| Open rates'!FV21*0.8</f>
        <v>13280</v>
      </c>
      <c r="FW21" s="26">
        <f>'BAR BB| Open rates'!FW21*0.8</f>
        <v>14080</v>
      </c>
      <c r="FX21" s="26">
        <f>'BAR BB| Open rates'!FX21*0.8</f>
        <v>14080</v>
      </c>
      <c r="FY21" s="26">
        <f>'BAR BB| Open rates'!FY21*0.8</f>
        <v>13280</v>
      </c>
      <c r="FZ21" s="26">
        <f>'BAR BB| Open rates'!FZ21*0.8</f>
        <v>13280</v>
      </c>
      <c r="GA21" s="26">
        <f>'BAR BB| Open rates'!GA21*0.8</f>
        <v>13280</v>
      </c>
      <c r="GB21" s="26">
        <f>'BAR BB| Open rates'!GB21*0.8</f>
        <v>13280</v>
      </c>
      <c r="GC21" s="26">
        <f>'BAR BB| Open rates'!GC21*0.8</f>
        <v>13280</v>
      </c>
      <c r="GD21" s="26">
        <f>'BAR BB| Open rates'!GD21*0.8</f>
        <v>14080</v>
      </c>
      <c r="GE21" s="26">
        <f>'BAR BB| Open rates'!GE21*0.8</f>
        <v>14080</v>
      </c>
      <c r="GF21" s="26">
        <f>'BAR BB| Open rates'!GF21*0.8</f>
        <v>13280</v>
      </c>
      <c r="GG21" s="26">
        <f>'BAR BB| Open rates'!GG21*0.8</f>
        <v>13280</v>
      </c>
      <c r="GH21" s="26">
        <f>'BAR BB| Open rates'!GH21*0.8</f>
        <v>13280</v>
      </c>
      <c r="GI21" s="26">
        <f>'BAR BB| Open rates'!GI21*0.8</f>
        <v>13280</v>
      </c>
      <c r="GJ21" s="26">
        <f>'BAR BB| Open rates'!GJ21*0.8</f>
        <v>13280</v>
      </c>
      <c r="GK21" s="26">
        <f>'BAR BB| Open rates'!GK21*0.8</f>
        <v>14080</v>
      </c>
      <c r="GL21" s="26">
        <f>'BAR BB| Open rates'!GL21*0.8</f>
        <v>14080</v>
      </c>
      <c r="GM21" s="26">
        <f>'BAR BB| Open rates'!GM21*0.8</f>
        <v>13280</v>
      </c>
      <c r="GN21" s="26">
        <f>'BAR BB| Open rates'!GN21*0.8</f>
        <v>13280</v>
      </c>
      <c r="GO21" s="26">
        <f>'BAR BB| Open rates'!GO21*0.8</f>
        <v>13280</v>
      </c>
      <c r="GP21" s="26">
        <f>'BAR BB| Open rates'!GP21*0.8</f>
        <v>13280</v>
      </c>
      <c r="GQ21" s="26">
        <f>'BAR BB| Open rates'!GQ21*0.8</f>
        <v>13280</v>
      </c>
      <c r="GR21" s="26">
        <f>'BAR BB| Open rates'!GR21*0.8</f>
        <v>14080</v>
      </c>
      <c r="GS21" s="26">
        <f>'BAR BB| Open rates'!GS21*0.8</f>
        <v>14080</v>
      </c>
      <c r="GT21" s="26">
        <f>'BAR BB| Open rates'!GT21*0.8</f>
        <v>13280</v>
      </c>
      <c r="GU21" s="26">
        <f>'BAR BB| Open rates'!GU21*0.8</f>
        <v>13280</v>
      </c>
      <c r="GV21" s="26">
        <f>'BAR BB| Open rates'!GV21*0.8</f>
        <v>13280</v>
      </c>
      <c r="GW21" s="26">
        <f>'BAR BB| Open rates'!GW21*0.8</f>
        <v>13280</v>
      </c>
      <c r="GX21" s="26">
        <f>'BAR BB| Open rates'!GX21*0.8</f>
        <v>13280</v>
      </c>
      <c r="GY21" s="26">
        <f>'BAR BB| Open rates'!GY21*0.8</f>
        <v>14080</v>
      </c>
      <c r="GZ21" s="26">
        <f>'BAR BB| Open rates'!GZ21*0.8</f>
        <v>14080</v>
      </c>
      <c r="HA21" s="26">
        <f>'BAR BB| Open rates'!HA21*0.8</f>
        <v>13280</v>
      </c>
      <c r="HB21" s="26">
        <f>'BAR BB| Open rates'!HB21*0.8</f>
        <v>13280</v>
      </c>
      <c r="HC21" s="26">
        <f>'BAR BB| Open rates'!HC21*0.8</f>
        <v>13280</v>
      </c>
      <c r="HD21" s="26">
        <f>'BAR BB| Open rates'!HD21*0.8</f>
        <v>13280</v>
      </c>
      <c r="HE21" s="26">
        <f>'BAR BB| Open rates'!HE21*0.8</f>
        <v>13280</v>
      </c>
      <c r="HF21" s="26">
        <f>'BAR BB| Open rates'!HF21*0.8</f>
        <v>15120</v>
      </c>
      <c r="HG21" s="26">
        <f>'BAR BB| Open rates'!HG21*0.8</f>
        <v>15120</v>
      </c>
      <c r="HH21" s="26">
        <f>'BAR BB| Open rates'!HH21*0.8</f>
        <v>15120</v>
      </c>
      <c r="HI21" s="26">
        <f>'BAR BB| Open rates'!HI21*0.8</f>
        <v>15120</v>
      </c>
      <c r="HJ21" s="26">
        <f>'BAR BB| Open rates'!HJ21*0.8</f>
        <v>15120</v>
      </c>
      <c r="HK21" s="26">
        <f>'BAR BB| Open rates'!HK21*0.8</f>
        <v>15120</v>
      </c>
      <c r="HL21" s="26">
        <f>'BAR BB| Open rates'!HL21*0.8</f>
        <v>15120</v>
      </c>
      <c r="HM21" s="26">
        <f>'BAR BB| Open rates'!HM21*0.8</f>
        <v>15120</v>
      </c>
      <c r="HN21" s="26">
        <f>'BAR BB| Open rates'!HN21*0.8</f>
        <v>15120</v>
      </c>
      <c r="HO21" s="26">
        <f>'BAR BB| Open rates'!HO21*0.8</f>
        <v>15120</v>
      </c>
      <c r="HP21" s="26">
        <f>'BAR BB| Open rates'!HP21*0.8</f>
        <v>15120</v>
      </c>
    </row>
    <row r="22" spans="1:224" s="76" customFormat="1" ht="12" customHeight="1" x14ac:dyDescent="0.2">
      <c r="A22" s="15">
        <v>3</v>
      </c>
      <c r="B22" s="26">
        <f>'BAR BB| Open rates'!B22*0.8</f>
        <v>15120</v>
      </c>
      <c r="C22" s="26">
        <f>'BAR BB| Open rates'!C22*0.8</f>
        <v>15120</v>
      </c>
      <c r="D22" s="26">
        <f>'BAR BB| Open rates'!D22*0.8</f>
        <v>15120</v>
      </c>
      <c r="E22" s="26">
        <f>'BAR BB| Open rates'!E22*0.8</f>
        <v>15120</v>
      </c>
      <c r="F22" s="26">
        <f>'BAR BB| Open rates'!F22*0.8</f>
        <v>15120</v>
      </c>
      <c r="G22" s="26">
        <f>'BAR BB| Open rates'!G22*0.8</f>
        <v>15120</v>
      </c>
      <c r="H22" s="26">
        <f>'BAR BB| Open rates'!H22*0.8</f>
        <v>15120</v>
      </c>
      <c r="I22" s="26">
        <f>'BAR BB| Open rates'!I22*0.8</f>
        <v>15120</v>
      </c>
      <c r="J22" s="26">
        <f>'BAR BB| Open rates'!J22*0.8</f>
        <v>15120</v>
      </c>
      <c r="K22" s="26">
        <f>'BAR BB| Open rates'!K22*0.8</f>
        <v>15120</v>
      </c>
      <c r="L22" s="26">
        <f>'BAR BB| Open rates'!L22*0.8</f>
        <v>15120</v>
      </c>
      <c r="M22" s="26">
        <f>'BAR BB| Open rates'!M22*0.8</f>
        <v>15120</v>
      </c>
      <c r="N22" s="26">
        <f>'BAR BB| Open rates'!N22*0.8</f>
        <v>18880</v>
      </c>
      <c r="O22" s="26">
        <f>'BAR BB| Open rates'!O22*0.8</f>
        <v>18880</v>
      </c>
      <c r="P22" s="26">
        <f>'BAR BB| Open rates'!P22*0.8</f>
        <v>18880</v>
      </c>
      <c r="Q22" s="26">
        <f>'BAR BB| Open rates'!Q22*0.8</f>
        <v>18880</v>
      </c>
      <c r="R22" s="26">
        <f>'BAR BB| Open rates'!R22*0.8</f>
        <v>21520</v>
      </c>
      <c r="S22" s="26">
        <f>'BAR BB| Open rates'!S22*0.8</f>
        <v>21520</v>
      </c>
      <c r="T22" s="26">
        <f>'BAR BB| Open rates'!T22*0.8</f>
        <v>21520</v>
      </c>
      <c r="U22" s="26">
        <f>'BAR BB| Open rates'!U22*0.8</f>
        <v>21520</v>
      </c>
      <c r="V22" s="26">
        <f>'BAR BB| Open rates'!V22*0.8</f>
        <v>21520</v>
      </c>
      <c r="W22" s="26">
        <f>'BAR BB| Open rates'!W22*0.8</f>
        <v>21520</v>
      </c>
      <c r="X22" s="26">
        <f>'BAR BB| Open rates'!X22*0.8</f>
        <v>21520</v>
      </c>
      <c r="Y22" s="26">
        <f>'BAR BB| Open rates'!Y22*0.8</f>
        <v>21520</v>
      </c>
      <c r="Z22" s="26">
        <f>'BAR BB| Open rates'!Z22*0.8</f>
        <v>21520</v>
      </c>
      <c r="AA22" s="26">
        <f>'BAR BB| Open rates'!AA22*0.8</f>
        <v>21520</v>
      </c>
      <c r="AB22" s="26">
        <f>'BAR BB| Open rates'!AB22*0.8</f>
        <v>25520</v>
      </c>
      <c r="AC22" s="26">
        <f>'BAR BB| Open rates'!AC22*0.8</f>
        <v>25520</v>
      </c>
      <c r="AD22" s="26">
        <f>'BAR BB| Open rates'!AD22*0.8</f>
        <v>25520</v>
      </c>
      <c r="AE22" s="26">
        <f>'BAR BB| Open rates'!AE22*0.8</f>
        <v>25520</v>
      </c>
      <c r="AF22" s="26">
        <f>'BAR BB| Open rates'!AF22*0.8</f>
        <v>25520</v>
      </c>
      <c r="AG22" s="26">
        <f>'BAR BB| Open rates'!AG22*0.8</f>
        <v>25520</v>
      </c>
      <c r="AH22" s="26">
        <f>'BAR BB| Open rates'!AH22*0.8</f>
        <v>18880</v>
      </c>
      <c r="AI22" s="26">
        <f>'BAR BB| Open rates'!AI22*0.8</f>
        <v>18880</v>
      </c>
      <c r="AJ22" s="26">
        <f>'BAR BB| Open rates'!AJ22*0.8</f>
        <v>18880</v>
      </c>
      <c r="AK22" s="26">
        <f>'BAR BB| Open rates'!AK22*0.8</f>
        <v>18880</v>
      </c>
      <c r="AL22" s="26">
        <f>'BAR BB| Open rates'!AL22*0.8</f>
        <v>18880</v>
      </c>
      <c r="AM22" s="26">
        <f>'BAR BB| Open rates'!AM22*0.8</f>
        <v>19920</v>
      </c>
      <c r="AN22" s="26">
        <f>'BAR BB| Open rates'!AN22*0.8</f>
        <v>19920</v>
      </c>
      <c r="AO22" s="26">
        <f>'BAR BB| Open rates'!AO22*0.8</f>
        <v>19920</v>
      </c>
      <c r="AP22" s="26">
        <f>'BAR BB| Open rates'!AP22*0.8</f>
        <v>19920</v>
      </c>
      <c r="AQ22" s="26">
        <f>'BAR BB| Open rates'!AQ22*0.8</f>
        <v>19920</v>
      </c>
      <c r="AR22" s="26">
        <f>'BAR BB| Open rates'!AR22*0.8</f>
        <v>19920</v>
      </c>
      <c r="AS22" s="26">
        <f>'BAR BB| Open rates'!AS22*0.8</f>
        <v>19920</v>
      </c>
      <c r="AT22" s="26">
        <f>'BAR BB| Open rates'!AT22*0.8</f>
        <v>20720</v>
      </c>
      <c r="AU22" s="26">
        <f>'BAR BB| Open rates'!AU22*0.8</f>
        <v>20720</v>
      </c>
      <c r="AV22" s="26">
        <f>'BAR BB| Open rates'!AV22*0.8</f>
        <v>20720</v>
      </c>
      <c r="AW22" s="26">
        <f>'BAR BB| Open rates'!AW22*0.8</f>
        <v>20720</v>
      </c>
      <c r="AX22" s="26">
        <f>'BAR BB| Open rates'!AX22*0.8</f>
        <v>20720</v>
      </c>
      <c r="AY22" s="26">
        <f>'BAR BB| Open rates'!AY22*0.8</f>
        <v>20880</v>
      </c>
      <c r="AZ22" s="26">
        <f>'BAR BB| Open rates'!AZ22*0.8</f>
        <v>20880</v>
      </c>
      <c r="BA22" s="26">
        <f>'BAR BB| Open rates'!BA22*0.8</f>
        <v>21520</v>
      </c>
      <c r="BB22" s="26">
        <f>'BAR BB| Open rates'!BB22*0.8</f>
        <v>21520</v>
      </c>
      <c r="BC22" s="26">
        <f>'BAR BB| Open rates'!BC22*0.8</f>
        <v>20880</v>
      </c>
      <c r="BD22" s="26">
        <f>'BAR BB| Open rates'!BD22*0.8</f>
        <v>20880</v>
      </c>
      <c r="BE22" s="26">
        <f>'BAR BB| Open rates'!BE22*0.8</f>
        <v>20880</v>
      </c>
      <c r="BF22" s="26">
        <f>'BAR BB| Open rates'!BF22*0.8</f>
        <v>20880</v>
      </c>
      <c r="BG22" s="26">
        <f>'BAR BB| Open rates'!BG22*0.8</f>
        <v>20880</v>
      </c>
      <c r="BH22" s="26">
        <f>'BAR BB| Open rates'!BH22*0.8</f>
        <v>21520</v>
      </c>
      <c r="BI22" s="26">
        <f>'BAR BB| Open rates'!BI22*0.8</f>
        <v>21520</v>
      </c>
      <c r="BJ22" s="26">
        <f>'BAR BB| Open rates'!BJ22*0.8</f>
        <v>20880</v>
      </c>
      <c r="BK22" s="26">
        <f>'BAR BB| Open rates'!BK22*0.8</f>
        <v>20880</v>
      </c>
      <c r="BL22" s="26">
        <f>'BAR BB| Open rates'!BL22*0.8</f>
        <v>20880</v>
      </c>
      <c r="BM22" s="26">
        <f>'BAR BB| Open rates'!BM22*0.8</f>
        <v>20880</v>
      </c>
      <c r="BN22" s="26">
        <f>'BAR BB| Open rates'!BN22*0.8</f>
        <v>20880</v>
      </c>
      <c r="BO22" s="26">
        <f>'BAR BB| Open rates'!BO22*0.8</f>
        <v>21520</v>
      </c>
      <c r="BP22" s="26">
        <f>'BAR BB| Open rates'!BP22*0.8</f>
        <v>21520</v>
      </c>
      <c r="BQ22" s="26">
        <f>'BAR BB| Open rates'!BQ22*0.8</f>
        <v>20880</v>
      </c>
      <c r="BR22" s="26">
        <f>'BAR BB| Open rates'!BR22*0.8</f>
        <v>20880</v>
      </c>
      <c r="BS22" s="26">
        <f>'BAR BB| Open rates'!BS22*0.8</f>
        <v>20880</v>
      </c>
      <c r="BT22" s="26">
        <f>'BAR BB| Open rates'!BT22*0.8</f>
        <v>20880</v>
      </c>
      <c r="BU22" s="26">
        <f>'BAR BB| Open rates'!BU22*0.8</f>
        <v>20880</v>
      </c>
      <c r="BV22" s="26">
        <f>'BAR BB| Open rates'!BV22*0.8</f>
        <v>21520</v>
      </c>
      <c r="BW22" s="26">
        <f>'BAR BB| Open rates'!BW22*0.8</f>
        <v>21520</v>
      </c>
      <c r="BX22" s="26">
        <f>'BAR BB| Open rates'!BX22*0.8</f>
        <v>20880</v>
      </c>
      <c r="BY22" s="26">
        <f>'BAR BB| Open rates'!BY22*0.8</f>
        <v>20880</v>
      </c>
      <c r="BZ22" s="26">
        <f>'BAR BB| Open rates'!BZ22*0.8</f>
        <v>20880</v>
      </c>
      <c r="CA22" s="26">
        <f>'BAR BB| Open rates'!CA22*0.8</f>
        <v>20880</v>
      </c>
      <c r="CB22" s="26">
        <f>'BAR BB| Open rates'!CB22*0.8</f>
        <v>20880</v>
      </c>
      <c r="CC22" s="26">
        <f>'BAR BB| Open rates'!CC22*0.8</f>
        <v>21520</v>
      </c>
      <c r="CD22" s="26">
        <f>'BAR BB| Open rates'!CD22*0.8</f>
        <v>21520</v>
      </c>
      <c r="CE22" s="26">
        <f>'BAR BB| Open rates'!CE22*0.8</f>
        <v>20880</v>
      </c>
      <c r="CF22" s="26">
        <f>'BAR BB| Open rates'!CF22*0.8</f>
        <v>20880</v>
      </c>
      <c r="CG22" s="26">
        <f>'BAR BB| Open rates'!CG22*0.8</f>
        <v>20880</v>
      </c>
      <c r="CH22" s="26">
        <f>'BAR BB| Open rates'!CH22*0.8</f>
        <v>20880</v>
      </c>
      <c r="CI22" s="26">
        <f>'BAR BB| Open rates'!CI22*0.8</f>
        <v>20880</v>
      </c>
      <c r="CJ22" s="26">
        <f>'BAR BB| Open rates'!CJ22*0.8</f>
        <v>21520</v>
      </c>
      <c r="CK22" s="26">
        <f>'BAR BB| Open rates'!CK22*0.8</f>
        <v>21520</v>
      </c>
      <c r="CL22" s="26">
        <f>'BAR BB| Open rates'!CL22*0.8</f>
        <v>20880</v>
      </c>
      <c r="CM22" s="26">
        <f>'BAR BB| Open rates'!CM22*0.8</f>
        <v>20880</v>
      </c>
      <c r="CN22" s="26">
        <f>'BAR BB| Open rates'!CN22*0.8</f>
        <v>20880</v>
      </c>
      <c r="CO22" s="26">
        <f>'BAR BB| Open rates'!CO22*0.8</f>
        <v>20880</v>
      </c>
      <c r="CP22" s="26">
        <f>'BAR BB| Open rates'!CP22*0.8</f>
        <v>20880</v>
      </c>
      <c r="CQ22" s="26">
        <f>'BAR BB| Open rates'!CQ22*0.8</f>
        <v>20880</v>
      </c>
      <c r="CR22" s="26">
        <f>'BAR BB| Open rates'!CR22*0.8</f>
        <v>20880</v>
      </c>
      <c r="CS22" s="26">
        <f>'BAR BB| Open rates'!CS22*0.8</f>
        <v>19920</v>
      </c>
      <c r="CT22" s="26">
        <f>'BAR BB| Open rates'!CT22*0.8</f>
        <v>19920</v>
      </c>
      <c r="CU22" s="26">
        <f>'BAR BB| Open rates'!CU22*0.8</f>
        <v>19920</v>
      </c>
      <c r="CV22" s="26">
        <f>'BAR BB| Open rates'!CV22*0.8</f>
        <v>19920</v>
      </c>
      <c r="CW22" s="26">
        <f>'BAR BB| Open rates'!CW22*0.8</f>
        <v>19920</v>
      </c>
      <c r="CX22" s="26">
        <f>'BAR BB| Open rates'!CX22*0.8</f>
        <v>19920</v>
      </c>
      <c r="CY22" s="26">
        <f>'BAR BB| Open rates'!CY22*0.8</f>
        <v>19920</v>
      </c>
      <c r="CZ22" s="26">
        <f>'BAR BB| Open rates'!CZ22*0.8</f>
        <v>19920</v>
      </c>
      <c r="DA22" s="26">
        <f>'BAR BB| Open rates'!DA22*0.8</f>
        <v>19920</v>
      </c>
      <c r="DB22" s="26">
        <f>'BAR BB| Open rates'!DB22*0.8</f>
        <v>18080</v>
      </c>
      <c r="DC22" s="26">
        <f>'BAR BB| Open rates'!DC22*0.8</f>
        <v>18080</v>
      </c>
      <c r="DD22" s="26">
        <f>'BAR BB| Open rates'!DD22*0.8</f>
        <v>18080</v>
      </c>
      <c r="DE22" s="26">
        <f>'BAR BB| Open rates'!DE22*0.8</f>
        <v>19120</v>
      </c>
      <c r="DF22" s="26">
        <f>'BAR BB| Open rates'!DF22*0.8</f>
        <v>19120</v>
      </c>
      <c r="DG22" s="26">
        <f>'BAR BB| Open rates'!DG22*0.8</f>
        <v>18080</v>
      </c>
      <c r="DH22" s="26">
        <f>'BAR BB| Open rates'!DH22*0.8</f>
        <v>18080</v>
      </c>
      <c r="DI22" s="26">
        <f>'BAR BB| Open rates'!DI22*0.8</f>
        <v>18080</v>
      </c>
      <c r="DJ22" s="26">
        <f>'BAR BB| Open rates'!DJ22*0.8</f>
        <v>18080</v>
      </c>
      <c r="DK22" s="26">
        <f>'BAR BB| Open rates'!DK22*0.8</f>
        <v>18080</v>
      </c>
      <c r="DL22" s="26">
        <f>'BAR BB| Open rates'!DL22*0.8</f>
        <v>19120</v>
      </c>
      <c r="DM22" s="26">
        <f>'BAR BB| Open rates'!DM22*0.8</f>
        <v>19120</v>
      </c>
      <c r="DN22" s="26">
        <f>'BAR BB| Open rates'!DN22*0.8</f>
        <v>18080</v>
      </c>
      <c r="DO22" s="26">
        <f>'BAR BB| Open rates'!DO22*0.8</f>
        <v>18080</v>
      </c>
      <c r="DP22" s="26">
        <f>'BAR BB| Open rates'!DP22*0.8</f>
        <v>18080</v>
      </c>
      <c r="DQ22" s="26">
        <f>'BAR BB| Open rates'!DQ22*0.8</f>
        <v>18080</v>
      </c>
      <c r="DR22" s="26">
        <f>'BAR BB| Open rates'!DR22*0.8</f>
        <v>18080</v>
      </c>
      <c r="DS22" s="26">
        <f>'BAR BB| Open rates'!DS22*0.8</f>
        <v>19120</v>
      </c>
      <c r="DT22" s="26">
        <f>'BAR BB| Open rates'!DT22*0.8</f>
        <v>19120</v>
      </c>
      <c r="DU22" s="26">
        <f>'BAR BB| Open rates'!DU22*0.8</f>
        <v>18080</v>
      </c>
      <c r="DV22" s="26">
        <f>'BAR BB| Open rates'!DV22*0.8</f>
        <v>18080</v>
      </c>
      <c r="DW22" s="26">
        <f>'BAR BB| Open rates'!DW22*0.8</f>
        <v>18080</v>
      </c>
      <c r="DX22" s="26">
        <f>'BAR BB| Open rates'!DX22*0.8</f>
        <v>18080</v>
      </c>
      <c r="DY22" s="26">
        <f>'BAR BB| Open rates'!DY22*0.8</f>
        <v>18080</v>
      </c>
      <c r="DZ22" s="26">
        <f>'BAR BB| Open rates'!DZ22*0.8</f>
        <v>19120</v>
      </c>
      <c r="EA22" s="26">
        <f>'BAR BB| Open rates'!EA22*0.8</f>
        <v>19120</v>
      </c>
      <c r="EB22" s="26">
        <f>'BAR BB| Open rates'!EB22*0.8</f>
        <v>18080</v>
      </c>
      <c r="EC22" s="26">
        <f>'BAR BB| Open rates'!EC22*0.8</f>
        <v>18080</v>
      </c>
      <c r="ED22" s="26">
        <f>'BAR BB| Open rates'!ED22*0.8</f>
        <v>18080</v>
      </c>
      <c r="EE22" s="26">
        <f>'BAR BB| Open rates'!EE22*0.8</f>
        <v>18080</v>
      </c>
      <c r="EF22" s="26">
        <f>'BAR BB| Open rates'!EF22*0.8</f>
        <v>15680</v>
      </c>
      <c r="EG22" s="26">
        <f>'BAR BB| Open rates'!EG22*0.8</f>
        <v>15680</v>
      </c>
      <c r="EH22" s="26">
        <f>'BAR BB| Open rates'!EH22*0.8</f>
        <v>15680</v>
      </c>
      <c r="EI22" s="26">
        <f>'BAR BB| Open rates'!EI22*0.8</f>
        <v>15120</v>
      </c>
      <c r="EJ22" s="26">
        <f>'BAR BB| Open rates'!EJ22*0.8</f>
        <v>15120</v>
      </c>
      <c r="EK22" s="26">
        <f>'BAR BB| Open rates'!EK22*0.8</f>
        <v>15120</v>
      </c>
      <c r="EL22" s="26">
        <f>'BAR BB| Open rates'!EL22*0.8</f>
        <v>15120</v>
      </c>
      <c r="EM22" s="26">
        <f>'BAR BB| Open rates'!EM22*0.8</f>
        <v>15120</v>
      </c>
      <c r="EN22" s="26">
        <f>'BAR BB| Open rates'!EN22*0.8</f>
        <v>15680</v>
      </c>
      <c r="EO22" s="26">
        <f>'BAR BB| Open rates'!EO22*0.8</f>
        <v>15680</v>
      </c>
      <c r="EP22" s="26">
        <f>'BAR BB| Open rates'!EP22*0.8</f>
        <v>14880</v>
      </c>
      <c r="EQ22" s="26">
        <f>'BAR BB| Open rates'!EQ22*0.8</f>
        <v>14880</v>
      </c>
      <c r="ER22" s="26">
        <f>'BAR BB| Open rates'!ER22*0.8</f>
        <v>14880</v>
      </c>
      <c r="ES22" s="26">
        <f>'BAR BB| Open rates'!ES22*0.8</f>
        <v>14880</v>
      </c>
      <c r="ET22" s="26">
        <f>'BAR BB| Open rates'!ET22*0.8</f>
        <v>14880</v>
      </c>
      <c r="EU22" s="26">
        <f>'BAR BB| Open rates'!EU22*0.8</f>
        <v>15680</v>
      </c>
      <c r="EV22" s="26">
        <f>'BAR BB| Open rates'!EV22*0.8</f>
        <v>15680</v>
      </c>
      <c r="EW22" s="26">
        <f>'BAR BB| Open rates'!EW22*0.8</f>
        <v>14880</v>
      </c>
      <c r="EX22" s="26">
        <f>'BAR BB| Open rates'!EX22*0.8</f>
        <v>14880</v>
      </c>
      <c r="EY22" s="26">
        <f>'BAR BB| Open rates'!EY22*0.8</f>
        <v>14880</v>
      </c>
      <c r="EZ22" s="26">
        <f>'BAR BB| Open rates'!EZ22*0.8</f>
        <v>14880</v>
      </c>
      <c r="FA22" s="26">
        <f>'BAR BB| Open rates'!FA22*0.8</f>
        <v>14880</v>
      </c>
      <c r="FB22" s="26">
        <f>'BAR BB| Open rates'!FB22*0.8</f>
        <v>15680</v>
      </c>
      <c r="FC22" s="26">
        <f>'BAR BB| Open rates'!FC22*0.8</f>
        <v>15680</v>
      </c>
      <c r="FD22" s="26">
        <f>'BAR BB| Open rates'!FD22*0.8</f>
        <v>14880</v>
      </c>
      <c r="FE22" s="26">
        <f>'BAR BB| Open rates'!FE22*0.8</f>
        <v>14880</v>
      </c>
      <c r="FF22" s="26">
        <f>'BAR BB| Open rates'!FF22*0.8</f>
        <v>14880</v>
      </c>
      <c r="FG22" s="26">
        <f>'BAR BB| Open rates'!FG22*0.8</f>
        <v>14880</v>
      </c>
      <c r="FH22" s="26">
        <f>'BAR BB| Open rates'!FH22*0.8</f>
        <v>14880</v>
      </c>
      <c r="FI22" s="26">
        <f>'BAR BB| Open rates'!FI22*0.8</f>
        <v>15680</v>
      </c>
      <c r="FJ22" s="26">
        <f>'BAR BB| Open rates'!FJ22*0.8</f>
        <v>15680</v>
      </c>
      <c r="FK22" s="26">
        <f>'BAR BB| Open rates'!FK22*0.8</f>
        <v>15120</v>
      </c>
      <c r="FL22" s="26">
        <f>'BAR BB| Open rates'!FL22*0.8</f>
        <v>15120</v>
      </c>
      <c r="FM22" s="26">
        <f>'BAR BB| Open rates'!FM22*0.8</f>
        <v>15120</v>
      </c>
      <c r="FN22" s="26">
        <f>'BAR BB| Open rates'!FN22*0.8</f>
        <v>15120</v>
      </c>
      <c r="FO22" s="26">
        <f>'BAR BB| Open rates'!FO22*0.8</f>
        <v>15120</v>
      </c>
      <c r="FP22" s="26">
        <f>'BAR BB| Open rates'!FP22*0.8</f>
        <v>15120</v>
      </c>
      <c r="FQ22" s="26">
        <f>'BAR BB| Open rates'!FQ22*0.8</f>
        <v>15120</v>
      </c>
      <c r="FR22" s="26">
        <f>'BAR BB| Open rates'!FR22*0.8</f>
        <v>14880</v>
      </c>
      <c r="FS22" s="26">
        <f>'BAR BB| Open rates'!FS22*0.8</f>
        <v>14880</v>
      </c>
      <c r="FT22" s="26">
        <f>'BAR BB| Open rates'!FT22*0.8</f>
        <v>14880</v>
      </c>
      <c r="FU22" s="26">
        <f>'BAR BB| Open rates'!FU22*0.8</f>
        <v>14880</v>
      </c>
      <c r="FV22" s="26">
        <f>'BAR BB| Open rates'!FV22*0.8</f>
        <v>14880</v>
      </c>
      <c r="FW22" s="26">
        <f>'BAR BB| Open rates'!FW22*0.8</f>
        <v>15680</v>
      </c>
      <c r="FX22" s="26">
        <f>'BAR BB| Open rates'!FX22*0.8</f>
        <v>15680</v>
      </c>
      <c r="FY22" s="26">
        <f>'BAR BB| Open rates'!FY22*0.8</f>
        <v>14880</v>
      </c>
      <c r="FZ22" s="26">
        <f>'BAR BB| Open rates'!FZ22*0.8</f>
        <v>14880</v>
      </c>
      <c r="GA22" s="26">
        <f>'BAR BB| Open rates'!GA22*0.8</f>
        <v>14880</v>
      </c>
      <c r="GB22" s="26">
        <f>'BAR BB| Open rates'!GB22*0.8</f>
        <v>14880</v>
      </c>
      <c r="GC22" s="26">
        <f>'BAR BB| Open rates'!GC22*0.8</f>
        <v>14880</v>
      </c>
      <c r="GD22" s="26">
        <f>'BAR BB| Open rates'!GD22*0.8</f>
        <v>15680</v>
      </c>
      <c r="GE22" s="26">
        <f>'BAR BB| Open rates'!GE22*0.8</f>
        <v>15680</v>
      </c>
      <c r="GF22" s="26">
        <f>'BAR BB| Open rates'!GF22*0.8</f>
        <v>14880</v>
      </c>
      <c r="GG22" s="26">
        <f>'BAR BB| Open rates'!GG22*0.8</f>
        <v>14880</v>
      </c>
      <c r="GH22" s="26">
        <f>'BAR BB| Open rates'!GH22*0.8</f>
        <v>14880</v>
      </c>
      <c r="GI22" s="26">
        <f>'BAR BB| Open rates'!GI22*0.8</f>
        <v>14880</v>
      </c>
      <c r="GJ22" s="26">
        <f>'BAR BB| Open rates'!GJ22*0.8</f>
        <v>14880</v>
      </c>
      <c r="GK22" s="26">
        <f>'BAR BB| Open rates'!GK22*0.8</f>
        <v>15680</v>
      </c>
      <c r="GL22" s="26">
        <f>'BAR BB| Open rates'!GL22*0.8</f>
        <v>15680</v>
      </c>
      <c r="GM22" s="26">
        <f>'BAR BB| Open rates'!GM22*0.8</f>
        <v>14880</v>
      </c>
      <c r="GN22" s="26">
        <f>'BAR BB| Open rates'!GN22*0.8</f>
        <v>14880</v>
      </c>
      <c r="GO22" s="26">
        <f>'BAR BB| Open rates'!GO22*0.8</f>
        <v>14880</v>
      </c>
      <c r="GP22" s="26">
        <f>'BAR BB| Open rates'!GP22*0.8</f>
        <v>14880</v>
      </c>
      <c r="GQ22" s="26">
        <f>'BAR BB| Open rates'!GQ22*0.8</f>
        <v>14880</v>
      </c>
      <c r="GR22" s="26">
        <f>'BAR BB| Open rates'!GR22*0.8</f>
        <v>15680</v>
      </c>
      <c r="GS22" s="26">
        <f>'BAR BB| Open rates'!GS22*0.8</f>
        <v>15680</v>
      </c>
      <c r="GT22" s="26">
        <f>'BAR BB| Open rates'!GT22*0.8</f>
        <v>14880</v>
      </c>
      <c r="GU22" s="26">
        <f>'BAR BB| Open rates'!GU22*0.8</f>
        <v>14880</v>
      </c>
      <c r="GV22" s="26">
        <f>'BAR BB| Open rates'!GV22*0.8</f>
        <v>14880</v>
      </c>
      <c r="GW22" s="26">
        <f>'BAR BB| Open rates'!GW22*0.8</f>
        <v>14880</v>
      </c>
      <c r="GX22" s="26">
        <f>'BAR BB| Open rates'!GX22*0.8</f>
        <v>14880</v>
      </c>
      <c r="GY22" s="26">
        <f>'BAR BB| Open rates'!GY22*0.8</f>
        <v>15680</v>
      </c>
      <c r="GZ22" s="26">
        <f>'BAR BB| Open rates'!GZ22*0.8</f>
        <v>15680</v>
      </c>
      <c r="HA22" s="26">
        <f>'BAR BB| Open rates'!HA22*0.8</f>
        <v>14880</v>
      </c>
      <c r="HB22" s="26">
        <f>'BAR BB| Open rates'!HB22*0.8</f>
        <v>14880</v>
      </c>
      <c r="HC22" s="26">
        <f>'BAR BB| Open rates'!HC22*0.8</f>
        <v>14880</v>
      </c>
      <c r="HD22" s="26">
        <f>'BAR BB| Open rates'!HD22*0.8</f>
        <v>14880</v>
      </c>
      <c r="HE22" s="26">
        <f>'BAR BB| Open rates'!HE22*0.8</f>
        <v>14880</v>
      </c>
      <c r="HF22" s="26">
        <f>'BAR BB| Open rates'!HF22*0.8</f>
        <v>16720</v>
      </c>
      <c r="HG22" s="26">
        <f>'BAR BB| Open rates'!HG22*0.8</f>
        <v>16720</v>
      </c>
      <c r="HH22" s="26">
        <f>'BAR BB| Open rates'!HH22*0.8</f>
        <v>16720</v>
      </c>
      <c r="HI22" s="26">
        <f>'BAR BB| Open rates'!HI22*0.8</f>
        <v>16720</v>
      </c>
      <c r="HJ22" s="26">
        <f>'BAR BB| Open rates'!HJ22*0.8</f>
        <v>16720</v>
      </c>
      <c r="HK22" s="26">
        <f>'BAR BB| Open rates'!HK22*0.8</f>
        <v>16720</v>
      </c>
      <c r="HL22" s="26">
        <f>'BAR BB| Open rates'!HL22*0.8</f>
        <v>16720</v>
      </c>
      <c r="HM22" s="26">
        <f>'BAR BB| Open rates'!HM22*0.8</f>
        <v>16720</v>
      </c>
      <c r="HN22" s="26">
        <f>'BAR BB| Open rates'!HN22*0.8</f>
        <v>16720</v>
      </c>
      <c r="HO22" s="26">
        <f>'BAR BB| Open rates'!HO22*0.8</f>
        <v>16720</v>
      </c>
      <c r="HP22" s="26">
        <f>'BAR BB| Open rates'!HP22*0.8</f>
        <v>16720</v>
      </c>
    </row>
    <row r="23" spans="1:224" s="76" customFormat="1" ht="12" customHeight="1" x14ac:dyDescent="0.2">
      <c r="A23" s="15">
        <v>4</v>
      </c>
      <c r="B23" s="26">
        <f>'BAR BB| Open rates'!B23*0.8</f>
        <v>16720</v>
      </c>
      <c r="C23" s="26">
        <f>'BAR BB| Open rates'!C23*0.8</f>
        <v>16720</v>
      </c>
      <c r="D23" s="26">
        <f>'BAR BB| Open rates'!D23*0.8</f>
        <v>16720</v>
      </c>
      <c r="E23" s="26">
        <f>'BAR BB| Open rates'!E23*0.8</f>
        <v>16720</v>
      </c>
      <c r="F23" s="26">
        <f>'BAR BB| Open rates'!F23*0.8</f>
        <v>16720</v>
      </c>
      <c r="G23" s="26">
        <f>'BAR BB| Open rates'!G23*0.8</f>
        <v>16720</v>
      </c>
      <c r="H23" s="26">
        <f>'BAR BB| Open rates'!H23*0.8</f>
        <v>16720</v>
      </c>
      <c r="I23" s="26">
        <f>'BAR BB| Open rates'!I23*0.8</f>
        <v>16720</v>
      </c>
      <c r="J23" s="26">
        <f>'BAR BB| Open rates'!J23*0.8</f>
        <v>16720</v>
      </c>
      <c r="K23" s="26">
        <f>'BAR BB| Open rates'!K23*0.8</f>
        <v>16720</v>
      </c>
      <c r="L23" s="26">
        <f>'BAR BB| Open rates'!L23*0.8</f>
        <v>16720</v>
      </c>
      <c r="M23" s="26">
        <f>'BAR BB| Open rates'!M23*0.8</f>
        <v>16720</v>
      </c>
      <c r="N23" s="26">
        <f>'BAR BB| Open rates'!N23*0.8</f>
        <v>20480</v>
      </c>
      <c r="O23" s="26">
        <f>'BAR BB| Open rates'!O23*0.8</f>
        <v>20480</v>
      </c>
      <c r="P23" s="26">
        <f>'BAR BB| Open rates'!P23*0.8</f>
        <v>20480</v>
      </c>
      <c r="Q23" s="26">
        <f>'BAR BB| Open rates'!Q23*0.8</f>
        <v>20480</v>
      </c>
      <c r="R23" s="26">
        <f>'BAR BB| Open rates'!R23*0.8</f>
        <v>23120</v>
      </c>
      <c r="S23" s="26">
        <f>'BAR BB| Open rates'!S23*0.8</f>
        <v>23120</v>
      </c>
      <c r="T23" s="26">
        <f>'BAR BB| Open rates'!T23*0.8</f>
        <v>23120</v>
      </c>
      <c r="U23" s="26">
        <f>'BAR BB| Open rates'!U23*0.8</f>
        <v>23120</v>
      </c>
      <c r="V23" s="26">
        <f>'BAR BB| Open rates'!V23*0.8</f>
        <v>23120</v>
      </c>
      <c r="W23" s="26">
        <f>'BAR BB| Open rates'!W23*0.8</f>
        <v>23120</v>
      </c>
      <c r="X23" s="26">
        <f>'BAR BB| Open rates'!X23*0.8</f>
        <v>23120</v>
      </c>
      <c r="Y23" s="26">
        <f>'BAR BB| Open rates'!Y23*0.8</f>
        <v>23120</v>
      </c>
      <c r="Z23" s="26">
        <f>'BAR BB| Open rates'!Z23*0.8</f>
        <v>23120</v>
      </c>
      <c r="AA23" s="26">
        <f>'BAR BB| Open rates'!AA23*0.8</f>
        <v>23120</v>
      </c>
      <c r="AB23" s="26">
        <f>'BAR BB| Open rates'!AB23*0.8</f>
        <v>27120</v>
      </c>
      <c r="AC23" s="26">
        <f>'BAR BB| Open rates'!AC23*0.8</f>
        <v>27120</v>
      </c>
      <c r="AD23" s="26">
        <f>'BAR BB| Open rates'!AD23*0.8</f>
        <v>27120</v>
      </c>
      <c r="AE23" s="26">
        <f>'BAR BB| Open rates'!AE23*0.8</f>
        <v>27120</v>
      </c>
      <c r="AF23" s="26">
        <f>'BAR BB| Open rates'!AF23*0.8</f>
        <v>27120</v>
      </c>
      <c r="AG23" s="26">
        <f>'BAR BB| Open rates'!AG23*0.8</f>
        <v>27120</v>
      </c>
      <c r="AH23" s="26">
        <f>'BAR BB| Open rates'!AH23*0.8</f>
        <v>20480</v>
      </c>
      <c r="AI23" s="26">
        <f>'BAR BB| Open rates'!AI23*0.8</f>
        <v>20480</v>
      </c>
      <c r="AJ23" s="26">
        <f>'BAR BB| Open rates'!AJ23*0.8</f>
        <v>20480</v>
      </c>
      <c r="AK23" s="26">
        <f>'BAR BB| Open rates'!AK23*0.8</f>
        <v>20480</v>
      </c>
      <c r="AL23" s="26">
        <f>'BAR BB| Open rates'!AL23*0.8</f>
        <v>20480</v>
      </c>
      <c r="AM23" s="26">
        <f>'BAR BB| Open rates'!AM23*0.8</f>
        <v>21520</v>
      </c>
      <c r="AN23" s="26">
        <f>'BAR BB| Open rates'!AN23*0.8</f>
        <v>21520</v>
      </c>
      <c r="AO23" s="26">
        <f>'BAR BB| Open rates'!AO23*0.8</f>
        <v>21520</v>
      </c>
      <c r="AP23" s="26">
        <f>'BAR BB| Open rates'!AP23*0.8</f>
        <v>21520</v>
      </c>
      <c r="AQ23" s="26">
        <f>'BAR BB| Open rates'!AQ23*0.8</f>
        <v>21520</v>
      </c>
      <c r="AR23" s="26">
        <f>'BAR BB| Open rates'!AR23*0.8</f>
        <v>21520</v>
      </c>
      <c r="AS23" s="26">
        <f>'BAR BB| Open rates'!AS23*0.8</f>
        <v>21520</v>
      </c>
      <c r="AT23" s="26">
        <f>'BAR BB| Open rates'!AT23*0.8</f>
        <v>22320</v>
      </c>
      <c r="AU23" s="26">
        <f>'BAR BB| Open rates'!AU23*0.8</f>
        <v>22320</v>
      </c>
      <c r="AV23" s="26">
        <f>'BAR BB| Open rates'!AV23*0.8</f>
        <v>22320</v>
      </c>
      <c r="AW23" s="26">
        <f>'BAR BB| Open rates'!AW23*0.8</f>
        <v>22320</v>
      </c>
      <c r="AX23" s="26">
        <f>'BAR BB| Open rates'!AX23*0.8</f>
        <v>22320</v>
      </c>
      <c r="AY23" s="26">
        <f>'BAR BB| Open rates'!AY23*0.8</f>
        <v>22480</v>
      </c>
      <c r="AZ23" s="26">
        <f>'BAR BB| Open rates'!AZ23*0.8</f>
        <v>22480</v>
      </c>
      <c r="BA23" s="26">
        <f>'BAR BB| Open rates'!BA23*0.8</f>
        <v>23120</v>
      </c>
      <c r="BB23" s="26">
        <f>'BAR BB| Open rates'!BB23*0.8</f>
        <v>23120</v>
      </c>
      <c r="BC23" s="26">
        <f>'BAR BB| Open rates'!BC23*0.8</f>
        <v>22480</v>
      </c>
      <c r="BD23" s="26">
        <f>'BAR BB| Open rates'!BD23*0.8</f>
        <v>22480</v>
      </c>
      <c r="BE23" s="26">
        <f>'BAR BB| Open rates'!BE23*0.8</f>
        <v>22480</v>
      </c>
      <c r="BF23" s="26">
        <f>'BAR BB| Open rates'!BF23*0.8</f>
        <v>22480</v>
      </c>
      <c r="BG23" s="26">
        <f>'BAR BB| Open rates'!BG23*0.8</f>
        <v>22480</v>
      </c>
      <c r="BH23" s="26">
        <f>'BAR BB| Open rates'!BH23*0.8</f>
        <v>23120</v>
      </c>
      <c r="BI23" s="26">
        <f>'BAR BB| Open rates'!BI23*0.8</f>
        <v>23120</v>
      </c>
      <c r="BJ23" s="26">
        <f>'BAR BB| Open rates'!BJ23*0.8</f>
        <v>22480</v>
      </c>
      <c r="BK23" s="26">
        <f>'BAR BB| Open rates'!BK23*0.8</f>
        <v>22480</v>
      </c>
      <c r="BL23" s="26">
        <f>'BAR BB| Open rates'!BL23*0.8</f>
        <v>22480</v>
      </c>
      <c r="BM23" s="26">
        <f>'BAR BB| Open rates'!BM23*0.8</f>
        <v>22480</v>
      </c>
      <c r="BN23" s="26">
        <f>'BAR BB| Open rates'!BN23*0.8</f>
        <v>22480</v>
      </c>
      <c r="BO23" s="26">
        <f>'BAR BB| Open rates'!BO23*0.8</f>
        <v>23120</v>
      </c>
      <c r="BP23" s="26">
        <f>'BAR BB| Open rates'!BP23*0.8</f>
        <v>23120</v>
      </c>
      <c r="BQ23" s="26">
        <f>'BAR BB| Open rates'!BQ23*0.8</f>
        <v>22480</v>
      </c>
      <c r="BR23" s="26">
        <f>'BAR BB| Open rates'!BR23*0.8</f>
        <v>22480</v>
      </c>
      <c r="BS23" s="26">
        <f>'BAR BB| Open rates'!BS23*0.8</f>
        <v>22480</v>
      </c>
      <c r="BT23" s="26">
        <f>'BAR BB| Open rates'!BT23*0.8</f>
        <v>22480</v>
      </c>
      <c r="BU23" s="26">
        <f>'BAR BB| Open rates'!BU23*0.8</f>
        <v>22480</v>
      </c>
      <c r="BV23" s="26">
        <f>'BAR BB| Open rates'!BV23*0.8</f>
        <v>23120</v>
      </c>
      <c r="BW23" s="26">
        <f>'BAR BB| Open rates'!BW23*0.8</f>
        <v>23120</v>
      </c>
      <c r="BX23" s="26">
        <f>'BAR BB| Open rates'!BX23*0.8</f>
        <v>22480</v>
      </c>
      <c r="BY23" s="26">
        <f>'BAR BB| Open rates'!BY23*0.8</f>
        <v>22480</v>
      </c>
      <c r="BZ23" s="26">
        <f>'BAR BB| Open rates'!BZ23*0.8</f>
        <v>22480</v>
      </c>
      <c r="CA23" s="26">
        <f>'BAR BB| Open rates'!CA23*0.8</f>
        <v>22480</v>
      </c>
      <c r="CB23" s="26">
        <f>'BAR BB| Open rates'!CB23*0.8</f>
        <v>22480</v>
      </c>
      <c r="CC23" s="26">
        <f>'BAR BB| Open rates'!CC23*0.8</f>
        <v>23120</v>
      </c>
      <c r="CD23" s="26">
        <f>'BAR BB| Open rates'!CD23*0.8</f>
        <v>23120</v>
      </c>
      <c r="CE23" s="26">
        <f>'BAR BB| Open rates'!CE23*0.8</f>
        <v>22480</v>
      </c>
      <c r="CF23" s="26">
        <f>'BAR BB| Open rates'!CF23*0.8</f>
        <v>22480</v>
      </c>
      <c r="CG23" s="26">
        <f>'BAR BB| Open rates'!CG23*0.8</f>
        <v>22480</v>
      </c>
      <c r="CH23" s="26">
        <f>'BAR BB| Open rates'!CH23*0.8</f>
        <v>22480</v>
      </c>
      <c r="CI23" s="26">
        <f>'BAR BB| Open rates'!CI23*0.8</f>
        <v>22480</v>
      </c>
      <c r="CJ23" s="26">
        <f>'BAR BB| Open rates'!CJ23*0.8</f>
        <v>23120</v>
      </c>
      <c r="CK23" s="26">
        <f>'BAR BB| Open rates'!CK23*0.8</f>
        <v>23120</v>
      </c>
      <c r="CL23" s="26">
        <f>'BAR BB| Open rates'!CL23*0.8</f>
        <v>22480</v>
      </c>
      <c r="CM23" s="26">
        <f>'BAR BB| Open rates'!CM23*0.8</f>
        <v>22480</v>
      </c>
      <c r="CN23" s="26">
        <f>'BAR BB| Open rates'!CN23*0.8</f>
        <v>22480</v>
      </c>
      <c r="CO23" s="26">
        <f>'BAR BB| Open rates'!CO23*0.8</f>
        <v>22480</v>
      </c>
      <c r="CP23" s="26">
        <f>'BAR BB| Open rates'!CP23*0.8</f>
        <v>22480</v>
      </c>
      <c r="CQ23" s="26">
        <f>'BAR BB| Open rates'!CQ23*0.8</f>
        <v>22480</v>
      </c>
      <c r="CR23" s="26">
        <f>'BAR BB| Open rates'!CR23*0.8</f>
        <v>22480</v>
      </c>
      <c r="CS23" s="26">
        <f>'BAR BB| Open rates'!CS23*0.8</f>
        <v>21520</v>
      </c>
      <c r="CT23" s="26">
        <f>'BAR BB| Open rates'!CT23*0.8</f>
        <v>21520</v>
      </c>
      <c r="CU23" s="26">
        <f>'BAR BB| Open rates'!CU23*0.8</f>
        <v>21520</v>
      </c>
      <c r="CV23" s="26">
        <f>'BAR BB| Open rates'!CV23*0.8</f>
        <v>21520</v>
      </c>
      <c r="CW23" s="26">
        <f>'BAR BB| Open rates'!CW23*0.8</f>
        <v>21520</v>
      </c>
      <c r="CX23" s="26">
        <f>'BAR BB| Open rates'!CX23*0.8</f>
        <v>21520</v>
      </c>
      <c r="CY23" s="26">
        <f>'BAR BB| Open rates'!CY23*0.8</f>
        <v>21520</v>
      </c>
      <c r="CZ23" s="26">
        <f>'BAR BB| Open rates'!CZ23*0.8</f>
        <v>21520</v>
      </c>
      <c r="DA23" s="26">
        <f>'BAR BB| Open rates'!DA23*0.8</f>
        <v>21520</v>
      </c>
      <c r="DB23" s="26">
        <f>'BAR BB| Open rates'!DB23*0.8</f>
        <v>19680</v>
      </c>
      <c r="DC23" s="26">
        <f>'BAR BB| Open rates'!DC23*0.8</f>
        <v>19680</v>
      </c>
      <c r="DD23" s="26">
        <f>'BAR BB| Open rates'!DD23*0.8</f>
        <v>19680</v>
      </c>
      <c r="DE23" s="26">
        <f>'BAR BB| Open rates'!DE23*0.8</f>
        <v>20720</v>
      </c>
      <c r="DF23" s="26">
        <f>'BAR BB| Open rates'!DF23*0.8</f>
        <v>20720</v>
      </c>
      <c r="DG23" s="26">
        <f>'BAR BB| Open rates'!DG23*0.8</f>
        <v>19680</v>
      </c>
      <c r="DH23" s="26">
        <f>'BAR BB| Open rates'!DH23*0.8</f>
        <v>19680</v>
      </c>
      <c r="DI23" s="26">
        <f>'BAR BB| Open rates'!DI23*0.8</f>
        <v>19680</v>
      </c>
      <c r="DJ23" s="26">
        <f>'BAR BB| Open rates'!DJ23*0.8</f>
        <v>19680</v>
      </c>
      <c r="DK23" s="26">
        <f>'BAR BB| Open rates'!DK23*0.8</f>
        <v>19680</v>
      </c>
      <c r="DL23" s="26">
        <f>'BAR BB| Open rates'!DL23*0.8</f>
        <v>20720</v>
      </c>
      <c r="DM23" s="26">
        <f>'BAR BB| Open rates'!DM23*0.8</f>
        <v>20720</v>
      </c>
      <c r="DN23" s="26">
        <f>'BAR BB| Open rates'!DN23*0.8</f>
        <v>19680</v>
      </c>
      <c r="DO23" s="26">
        <f>'BAR BB| Open rates'!DO23*0.8</f>
        <v>19680</v>
      </c>
      <c r="DP23" s="26">
        <f>'BAR BB| Open rates'!DP23*0.8</f>
        <v>19680</v>
      </c>
      <c r="DQ23" s="26">
        <f>'BAR BB| Open rates'!DQ23*0.8</f>
        <v>19680</v>
      </c>
      <c r="DR23" s="26">
        <f>'BAR BB| Open rates'!DR23*0.8</f>
        <v>19680</v>
      </c>
      <c r="DS23" s="26">
        <f>'BAR BB| Open rates'!DS23*0.8</f>
        <v>20720</v>
      </c>
      <c r="DT23" s="26">
        <f>'BAR BB| Open rates'!DT23*0.8</f>
        <v>20720</v>
      </c>
      <c r="DU23" s="26">
        <f>'BAR BB| Open rates'!DU23*0.8</f>
        <v>19680</v>
      </c>
      <c r="DV23" s="26">
        <f>'BAR BB| Open rates'!DV23*0.8</f>
        <v>19680</v>
      </c>
      <c r="DW23" s="26">
        <f>'BAR BB| Open rates'!DW23*0.8</f>
        <v>19680</v>
      </c>
      <c r="DX23" s="26">
        <f>'BAR BB| Open rates'!DX23*0.8</f>
        <v>19680</v>
      </c>
      <c r="DY23" s="26">
        <f>'BAR BB| Open rates'!DY23*0.8</f>
        <v>19680</v>
      </c>
      <c r="DZ23" s="26">
        <f>'BAR BB| Open rates'!DZ23*0.8</f>
        <v>20720</v>
      </c>
      <c r="EA23" s="26">
        <f>'BAR BB| Open rates'!EA23*0.8</f>
        <v>20720</v>
      </c>
      <c r="EB23" s="26">
        <f>'BAR BB| Open rates'!EB23*0.8</f>
        <v>19680</v>
      </c>
      <c r="EC23" s="26">
        <f>'BAR BB| Open rates'!EC23*0.8</f>
        <v>19680</v>
      </c>
      <c r="ED23" s="26">
        <f>'BAR BB| Open rates'!ED23*0.8</f>
        <v>19680</v>
      </c>
      <c r="EE23" s="26">
        <f>'BAR BB| Open rates'!EE23*0.8</f>
        <v>19680</v>
      </c>
      <c r="EF23" s="26">
        <f>'BAR BB| Open rates'!EF23*0.8</f>
        <v>17280</v>
      </c>
      <c r="EG23" s="26">
        <f>'BAR BB| Open rates'!EG23*0.8</f>
        <v>17280</v>
      </c>
      <c r="EH23" s="26">
        <f>'BAR BB| Open rates'!EH23*0.8</f>
        <v>17280</v>
      </c>
      <c r="EI23" s="26">
        <f>'BAR BB| Open rates'!EI23*0.8</f>
        <v>16720</v>
      </c>
      <c r="EJ23" s="26">
        <f>'BAR BB| Open rates'!EJ23*0.8</f>
        <v>16720</v>
      </c>
      <c r="EK23" s="26">
        <f>'BAR BB| Open rates'!EK23*0.8</f>
        <v>16720</v>
      </c>
      <c r="EL23" s="26">
        <f>'BAR BB| Open rates'!EL23*0.8</f>
        <v>16720</v>
      </c>
      <c r="EM23" s="26">
        <f>'BAR BB| Open rates'!EM23*0.8</f>
        <v>16720</v>
      </c>
      <c r="EN23" s="26">
        <f>'BAR BB| Open rates'!EN23*0.8</f>
        <v>17280</v>
      </c>
      <c r="EO23" s="26">
        <f>'BAR BB| Open rates'!EO23*0.8</f>
        <v>17280</v>
      </c>
      <c r="EP23" s="26">
        <f>'BAR BB| Open rates'!EP23*0.8</f>
        <v>16480</v>
      </c>
      <c r="EQ23" s="26">
        <f>'BAR BB| Open rates'!EQ23*0.8</f>
        <v>16480</v>
      </c>
      <c r="ER23" s="26">
        <f>'BAR BB| Open rates'!ER23*0.8</f>
        <v>16480</v>
      </c>
      <c r="ES23" s="26">
        <f>'BAR BB| Open rates'!ES23*0.8</f>
        <v>16480</v>
      </c>
      <c r="ET23" s="26">
        <f>'BAR BB| Open rates'!ET23*0.8</f>
        <v>16480</v>
      </c>
      <c r="EU23" s="26">
        <f>'BAR BB| Open rates'!EU23*0.8</f>
        <v>17280</v>
      </c>
      <c r="EV23" s="26">
        <f>'BAR BB| Open rates'!EV23*0.8</f>
        <v>17280</v>
      </c>
      <c r="EW23" s="26">
        <f>'BAR BB| Open rates'!EW23*0.8</f>
        <v>16480</v>
      </c>
      <c r="EX23" s="26">
        <f>'BAR BB| Open rates'!EX23*0.8</f>
        <v>16480</v>
      </c>
      <c r="EY23" s="26">
        <f>'BAR BB| Open rates'!EY23*0.8</f>
        <v>16480</v>
      </c>
      <c r="EZ23" s="26">
        <f>'BAR BB| Open rates'!EZ23*0.8</f>
        <v>16480</v>
      </c>
      <c r="FA23" s="26">
        <f>'BAR BB| Open rates'!FA23*0.8</f>
        <v>16480</v>
      </c>
      <c r="FB23" s="26">
        <f>'BAR BB| Open rates'!FB23*0.8</f>
        <v>17280</v>
      </c>
      <c r="FC23" s="26">
        <f>'BAR BB| Open rates'!FC23*0.8</f>
        <v>17280</v>
      </c>
      <c r="FD23" s="26">
        <f>'BAR BB| Open rates'!FD23*0.8</f>
        <v>16480</v>
      </c>
      <c r="FE23" s="26">
        <f>'BAR BB| Open rates'!FE23*0.8</f>
        <v>16480</v>
      </c>
      <c r="FF23" s="26">
        <f>'BAR BB| Open rates'!FF23*0.8</f>
        <v>16480</v>
      </c>
      <c r="FG23" s="26">
        <f>'BAR BB| Open rates'!FG23*0.8</f>
        <v>16480</v>
      </c>
      <c r="FH23" s="26">
        <f>'BAR BB| Open rates'!FH23*0.8</f>
        <v>16480</v>
      </c>
      <c r="FI23" s="26">
        <f>'BAR BB| Open rates'!FI23*0.8</f>
        <v>17280</v>
      </c>
      <c r="FJ23" s="26">
        <f>'BAR BB| Open rates'!FJ23*0.8</f>
        <v>17280</v>
      </c>
      <c r="FK23" s="26">
        <f>'BAR BB| Open rates'!FK23*0.8</f>
        <v>16720</v>
      </c>
      <c r="FL23" s="26">
        <f>'BAR BB| Open rates'!FL23*0.8</f>
        <v>16720</v>
      </c>
      <c r="FM23" s="26">
        <f>'BAR BB| Open rates'!FM23*0.8</f>
        <v>16720</v>
      </c>
      <c r="FN23" s="26">
        <f>'BAR BB| Open rates'!FN23*0.8</f>
        <v>16720</v>
      </c>
      <c r="FO23" s="26">
        <f>'BAR BB| Open rates'!FO23*0.8</f>
        <v>16720</v>
      </c>
      <c r="FP23" s="26">
        <f>'BAR BB| Open rates'!FP23*0.8</f>
        <v>16720</v>
      </c>
      <c r="FQ23" s="26">
        <f>'BAR BB| Open rates'!FQ23*0.8</f>
        <v>16720</v>
      </c>
      <c r="FR23" s="26">
        <f>'BAR BB| Open rates'!FR23*0.8</f>
        <v>16480</v>
      </c>
      <c r="FS23" s="26">
        <f>'BAR BB| Open rates'!FS23*0.8</f>
        <v>16480</v>
      </c>
      <c r="FT23" s="26">
        <f>'BAR BB| Open rates'!FT23*0.8</f>
        <v>16480</v>
      </c>
      <c r="FU23" s="26">
        <f>'BAR BB| Open rates'!FU23*0.8</f>
        <v>16480</v>
      </c>
      <c r="FV23" s="26">
        <f>'BAR BB| Open rates'!FV23*0.8</f>
        <v>16480</v>
      </c>
      <c r="FW23" s="26">
        <f>'BAR BB| Open rates'!FW23*0.8</f>
        <v>17280</v>
      </c>
      <c r="FX23" s="26">
        <f>'BAR BB| Open rates'!FX23*0.8</f>
        <v>17280</v>
      </c>
      <c r="FY23" s="26">
        <f>'BAR BB| Open rates'!FY23*0.8</f>
        <v>16480</v>
      </c>
      <c r="FZ23" s="26">
        <f>'BAR BB| Open rates'!FZ23*0.8</f>
        <v>16480</v>
      </c>
      <c r="GA23" s="26">
        <f>'BAR BB| Open rates'!GA23*0.8</f>
        <v>16480</v>
      </c>
      <c r="GB23" s="26">
        <f>'BAR BB| Open rates'!GB23*0.8</f>
        <v>16480</v>
      </c>
      <c r="GC23" s="26">
        <f>'BAR BB| Open rates'!GC23*0.8</f>
        <v>16480</v>
      </c>
      <c r="GD23" s="26">
        <f>'BAR BB| Open rates'!GD23*0.8</f>
        <v>17280</v>
      </c>
      <c r="GE23" s="26">
        <f>'BAR BB| Open rates'!GE23*0.8</f>
        <v>17280</v>
      </c>
      <c r="GF23" s="26">
        <f>'BAR BB| Open rates'!GF23*0.8</f>
        <v>16480</v>
      </c>
      <c r="GG23" s="26">
        <f>'BAR BB| Open rates'!GG23*0.8</f>
        <v>16480</v>
      </c>
      <c r="GH23" s="26">
        <f>'BAR BB| Open rates'!GH23*0.8</f>
        <v>16480</v>
      </c>
      <c r="GI23" s="26">
        <f>'BAR BB| Open rates'!GI23*0.8</f>
        <v>16480</v>
      </c>
      <c r="GJ23" s="26">
        <f>'BAR BB| Open rates'!GJ23*0.8</f>
        <v>16480</v>
      </c>
      <c r="GK23" s="26">
        <f>'BAR BB| Open rates'!GK23*0.8</f>
        <v>17280</v>
      </c>
      <c r="GL23" s="26">
        <f>'BAR BB| Open rates'!GL23*0.8</f>
        <v>17280</v>
      </c>
      <c r="GM23" s="26">
        <f>'BAR BB| Open rates'!GM23*0.8</f>
        <v>16480</v>
      </c>
      <c r="GN23" s="26">
        <f>'BAR BB| Open rates'!GN23*0.8</f>
        <v>16480</v>
      </c>
      <c r="GO23" s="26">
        <f>'BAR BB| Open rates'!GO23*0.8</f>
        <v>16480</v>
      </c>
      <c r="GP23" s="26">
        <f>'BAR BB| Open rates'!GP23*0.8</f>
        <v>16480</v>
      </c>
      <c r="GQ23" s="26">
        <f>'BAR BB| Open rates'!GQ23*0.8</f>
        <v>16480</v>
      </c>
      <c r="GR23" s="26">
        <f>'BAR BB| Open rates'!GR23*0.8</f>
        <v>17280</v>
      </c>
      <c r="GS23" s="26">
        <f>'BAR BB| Open rates'!GS23*0.8</f>
        <v>17280</v>
      </c>
      <c r="GT23" s="26">
        <f>'BAR BB| Open rates'!GT23*0.8</f>
        <v>16480</v>
      </c>
      <c r="GU23" s="26">
        <f>'BAR BB| Open rates'!GU23*0.8</f>
        <v>16480</v>
      </c>
      <c r="GV23" s="26">
        <f>'BAR BB| Open rates'!GV23*0.8</f>
        <v>16480</v>
      </c>
      <c r="GW23" s="26">
        <f>'BAR BB| Open rates'!GW23*0.8</f>
        <v>16480</v>
      </c>
      <c r="GX23" s="26">
        <f>'BAR BB| Open rates'!GX23*0.8</f>
        <v>16480</v>
      </c>
      <c r="GY23" s="26">
        <f>'BAR BB| Open rates'!GY23*0.8</f>
        <v>17280</v>
      </c>
      <c r="GZ23" s="26">
        <f>'BAR BB| Open rates'!GZ23*0.8</f>
        <v>17280</v>
      </c>
      <c r="HA23" s="26">
        <f>'BAR BB| Open rates'!HA23*0.8</f>
        <v>16480</v>
      </c>
      <c r="HB23" s="26">
        <f>'BAR BB| Open rates'!HB23*0.8</f>
        <v>16480</v>
      </c>
      <c r="HC23" s="26">
        <f>'BAR BB| Open rates'!HC23*0.8</f>
        <v>16480</v>
      </c>
      <c r="HD23" s="26">
        <f>'BAR BB| Open rates'!HD23*0.8</f>
        <v>16480</v>
      </c>
      <c r="HE23" s="26">
        <f>'BAR BB| Open rates'!HE23*0.8</f>
        <v>16480</v>
      </c>
      <c r="HF23" s="26">
        <f>'BAR BB| Open rates'!HF23*0.8</f>
        <v>18320</v>
      </c>
      <c r="HG23" s="26">
        <f>'BAR BB| Open rates'!HG23*0.8</f>
        <v>18320</v>
      </c>
      <c r="HH23" s="26">
        <f>'BAR BB| Open rates'!HH23*0.8</f>
        <v>18320</v>
      </c>
      <c r="HI23" s="26">
        <f>'BAR BB| Open rates'!HI23*0.8</f>
        <v>18320</v>
      </c>
      <c r="HJ23" s="26">
        <f>'BAR BB| Open rates'!HJ23*0.8</f>
        <v>18320</v>
      </c>
      <c r="HK23" s="26">
        <f>'BAR BB| Open rates'!HK23*0.8</f>
        <v>18320</v>
      </c>
      <c r="HL23" s="26">
        <f>'BAR BB| Open rates'!HL23*0.8</f>
        <v>18320</v>
      </c>
      <c r="HM23" s="26">
        <f>'BAR BB| Open rates'!HM23*0.8</f>
        <v>18320</v>
      </c>
      <c r="HN23" s="26">
        <f>'BAR BB| Open rates'!HN23*0.8</f>
        <v>18320</v>
      </c>
      <c r="HO23" s="26">
        <f>'BAR BB| Open rates'!HO23*0.8</f>
        <v>18320</v>
      </c>
      <c r="HP23" s="26">
        <f>'BAR BB| Open rates'!HP23*0.8</f>
        <v>18320</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f>
        <v>20720</v>
      </c>
      <c r="C25" s="26">
        <f>'BAR BB| Open rates'!C25*0.8</f>
        <v>20720</v>
      </c>
      <c r="D25" s="26">
        <f>'BAR BB| Open rates'!D25*0.8</f>
        <v>20720</v>
      </c>
      <c r="E25" s="26">
        <f>'BAR BB| Open rates'!E25*0.8</f>
        <v>20720</v>
      </c>
      <c r="F25" s="26">
        <f>'BAR BB| Open rates'!F25*0.8</f>
        <v>20720</v>
      </c>
      <c r="G25" s="26">
        <f>'BAR BB| Open rates'!G25*0.8</f>
        <v>20720</v>
      </c>
      <c r="H25" s="26">
        <f>'BAR BB| Open rates'!H25*0.8</f>
        <v>20720</v>
      </c>
      <c r="I25" s="26">
        <f>'BAR BB| Open rates'!I25*0.8</f>
        <v>20720</v>
      </c>
      <c r="J25" s="26">
        <f>'BAR BB| Open rates'!J25*0.8</f>
        <v>20720</v>
      </c>
      <c r="K25" s="26">
        <f>'BAR BB| Open rates'!K25*0.8</f>
        <v>20720</v>
      </c>
      <c r="L25" s="26">
        <f>'BAR BB| Open rates'!L25*0.8</f>
        <v>20720</v>
      </c>
      <c r="M25" s="26">
        <f>'BAR BB| Open rates'!M25*0.8</f>
        <v>20720</v>
      </c>
      <c r="N25" s="26">
        <f>'BAR BB| Open rates'!N25*0.8</f>
        <v>25280</v>
      </c>
      <c r="O25" s="26">
        <f>'BAR BB| Open rates'!O25*0.8</f>
        <v>25280</v>
      </c>
      <c r="P25" s="26">
        <f>'BAR BB| Open rates'!P25*0.8</f>
        <v>25280</v>
      </c>
      <c r="Q25" s="26">
        <f>'BAR BB| Open rates'!Q25*0.8</f>
        <v>25280</v>
      </c>
      <c r="R25" s="26">
        <f>'BAR BB| Open rates'!R25*0.8</f>
        <v>27920</v>
      </c>
      <c r="S25" s="26">
        <f>'BAR BB| Open rates'!S25*0.8</f>
        <v>27920</v>
      </c>
      <c r="T25" s="26">
        <f>'BAR BB| Open rates'!T25*0.8</f>
        <v>27920</v>
      </c>
      <c r="U25" s="26">
        <f>'BAR BB| Open rates'!U25*0.8</f>
        <v>27920</v>
      </c>
      <c r="V25" s="26">
        <f>'BAR BB| Open rates'!V25*0.8</f>
        <v>27920</v>
      </c>
      <c r="W25" s="26">
        <f>'BAR BB| Open rates'!W25*0.8</f>
        <v>27920</v>
      </c>
      <c r="X25" s="26">
        <f>'BAR BB| Open rates'!X25*0.8</f>
        <v>27920</v>
      </c>
      <c r="Y25" s="26">
        <f>'BAR BB| Open rates'!Y25*0.8</f>
        <v>27920</v>
      </c>
      <c r="Z25" s="26">
        <f>'BAR BB| Open rates'!Z25*0.8</f>
        <v>27920</v>
      </c>
      <c r="AA25" s="26">
        <f>'BAR BB| Open rates'!AA25*0.8</f>
        <v>27920</v>
      </c>
      <c r="AB25" s="26">
        <f>'BAR BB| Open rates'!AB25*0.8</f>
        <v>31920</v>
      </c>
      <c r="AC25" s="26">
        <f>'BAR BB| Open rates'!AC25*0.8</f>
        <v>31920</v>
      </c>
      <c r="AD25" s="26">
        <f>'BAR BB| Open rates'!AD25*0.8</f>
        <v>31920</v>
      </c>
      <c r="AE25" s="26">
        <f>'BAR BB| Open rates'!AE25*0.8</f>
        <v>31920</v>
      </c>
      <c r="AF25" s="26">
        <f>'BAR BB| Open rates'!AF25*0.8</f>
        <v>31920</v>
      </c>
      <c r="AG25" s="26">
        <f>'BAR BB| Open rates'!AG25*0.8</f>
        <v>31920</v>
      </c>
      <c r="AH25" s="26">
        <f>'BAR BB| Open rates'!AH25*0.8</f>
        <v>25280</v>
      </c>
      <c r="AI25" s="26">
        <f>'BAR BB| Open rates'!AI25*0.8</f>
        <v>25280</v>
      </c>
      <c r="AJ25" s="26">
        <f>'BAR BB| Open rates'!AJ25*0.8</f>
        <v>25280</v>
      </c>
      <c r="AK25" s="26">
        <f>'BAR BB| Open rates'!AK25*0.8</f>
        <v>25280</v>
      </c>
      <c r="AL25" s="26">
        <f>'BAR BB| Open rates'!AL25*0.8</f>
        <v>25280</v>
      </c>
      <c r="AM25" s="26">
        <f>'BAR BB| Open rates'!AM25*0.8</f>
        <v>26320</v>
      </c>
      <c r="AN25" s="26">
        <f>'BAR BB| Open rates'!AN25*0.8</f>
        <v>26320</v>
      </c>
      <c r="AO25" s="26">
        <f>'BAR BB| Open rates'!AO25*0.8</f>
        <v>26320</v>
      </c>
      <c r="AP25" s="26">
        <f>'BAR BB| Open rates'!AP25*0.8</f>
        <v>26320</v>
      </c>
      <c r="AQ25" s="26">
        <f>'BAR BB| Open rates'!AQ25*0.8</f>
        <v>26320</v>
      </c>
      <c r="AR25" s="26">
        <f>'BAR BB| Open rates'!AR25*0.8</f>
        <v>26320</v>
      </c>
      <c r="AS25" s="26">
        <f>'BAR BB| Open rates'!AS25*0.8</f>
        <v>26320</v>
      </c>
      <c r="AT25" s="26">
        <f>'BAR BB| Open rates'!AT25*0.8</f>
        <v>27120</v>
      </c>
      <c r="AU25" s="26">
        <f>'BAR BB| Open rates'!AU25*0.8</f>
        <v>27120</v>
      </c>
      <c r="AV25" s="26">
        <f>'BAR BB| Open rates'!AV25*0.8</f>
        <v>27120</v>
      </c>
      <c r="AW25" s="26">
        <f>'BAR BB| Open rates'!AW25*0.8</f>
        <v>27120</v>
      </c>
      <c r="AX25" s="26">
        <f>'BAR BB| Open rates'!AX25*0.8</f>
        <v>27120</v>
      </c>
      <c r="AY25" s="26">
        <f>'BAR BB| Open rates'!AY25*0.8</f>
        <v>27280</v>
      </c>
      <c r="AZ25" s="26">
        <f>'BAR BB| Open rates'!AZ25*0.8</f>
        <v>27280</v>
      </c>
      <c r="BA25" s="26">
        <f>'BAR BB| Open rates'!BA25*0.8</f>
        <v>27920</v>
      </c>
      <c r="BB25" s="26">
        <f>'BAR BB| Open rates'!BB25*0.8</f>
        <v>27920</v>
      </c>
      <c r="BC25" s="26">
        <f>'BAR BB| Open rates'!BC25*0.8</f>
        <v>27280</v>
      </c>
      <c r="BD25" s="26">
        <f>'BAR BB| Open rates'!BD25*0.8</f>
        <v>27280</v>
      </c>
      <c r="BE25" s="26">
        <f>'BAR BB| Open rates'!BE25*0.8</f>
        <v>27280</v>
      </c>
      <c r="BF25" s="26">
        <f>'BAR BB| Open rates'!BF25*0.8</f>
        <v>27280</v>
      </c>
      <c r="BG25" s="26">
        <f>'BAR BB| Open rates'!BG25*0.8</f>
        <v>27280</v>
      </c>
      <c r="BH25" s="26">
        <f>'BAR BB| Open rates'!BH25*0.8</f>
        <v>27920</v>
      </c>
      <c r="BI25" s="26">
        <f>'BAR BB| Open rates'!BI25*0.8</f>
        <v>27920</v>
      </c>
      <c r="BJ25" s="26">
        <f>'BAR BB| Open rates'!BJ25*0.8</f>
        <v>27280</v>
      </c>
      <c r="BK25" s="26">
        <f>'BAR BB| Open rates'!BK25*0.8</f>
        <v>27280</v>
      </c>
      <c r="BL25" s="26">
        <f>'BAR BB| Open rates'!BL25*0.8</f>
        <v>27280</v>
      </c>
      <c r="BM25" s="26">
        <f>'BAR BB| Open rates'!BM25*0.8</f>
        <v>27280</v>
      </c>
      <c r="BN25" s="26">
        <f>'BAR BB| Open rates'!BN25*0.8</f>
        <v>27280</v>
      </c>
      <c r="BO25" s="26">
        <f>'BAR BB| Open rates'!BO25*0.8</f>
        <v>27920</v>
      </c>
      <c r="BP25" s="26">
        <f>'BAR BB| Open rates'!BP25*0.8</f>
        <v>27920</v>
      </c>
      <c r="BQ25" s="26">
        <f>'BAR BB| Open rates'!BQ25*0.8</f>
        <v>27280</v>
      </c>
      <c r="BR25" s="26">
        <f>'BAR BB| Open rates'!BR25*0.8</f>
        <v>27280</v>
      </c>
      <c r="BS25" s="26">
        <f>'BAR BB| Open rates'!BS25*0.8</f>
        <v>27280</v>
      </c>
      <c r="BT25" s="26">
        <f>'BAR BB| Open rates'!BT25*0.8</f>
        <v>27280</v>
      </c>
      <c r="BU25" s="26">
        <f>'BAR BB| Open rates'!BU25*0.8</f>
        <v>27280</v>
      </c>
      <c r="BV25" s="26">
        <f>'BAR BB| Open rates'!BV25*0.8</f>
        <v>27920</v>
      </c>
      <c r="BW25" s="26">
        <f>'BAR BB| Open rates'!BW25*0.8</f>
        <v>27920</v>
      </c>
      <c r="BX25" s="26">
        <f>'BAR BB| Open rates'!BX25*0.8</f>
        <v>27280</v>
      </c>
      <c r="BY25" s="26">
        <f>'BAR BB| Open rates'!BY25*0.8</f>
        <v>27280</v>
      </c>
      <c r="BZ25" s="26">
        <f>'BAR BB| Open rates'!BZ25*0.8</f>
        <v>27280</v>
      </c>
      <c r="CA25" s="26">
        <f>'BAR BB| Open rates'!CA25*0.8</f>
        <v>27280</v>
      </c>
      <c r="CB25" s="26">
        <f>'BAR BB| Open rates'!CB25*0.8</f>
        <v>27280</v>
      </c>
      <c r="CC25" s="26">
        <f>'BAR BB| Open rates'!CC25*0.8</f>
        <v>27920</v>
      </c>
      <c r="CD25" s="26">
        <f>'BAR BB| Open rates'!CD25*0.8</f>
        <v>27920</v>
      </c>
      <c r="CE25" s="26">
        <f>'BAR BB| Open rates'!CE25*0.8</f>
        <v>27280</v>
      </c>
      <c r="CF25" s="26">
        <f>'BAR BB| Open rates'!CF25*0.8</f>
        <v>27280</v>
      </c>
      <c r="CG25" s="26">
        <f>'BAR BB| Open rates'!CG25*0.8</f>
        <v>27280</v>
      </c>
      <c r="CH25" s="26">
        <f>'BAR BB| Open rates'!CH25*0.8</f>
        <v>27280</v>
      </c>
      <c r="CI25" s="26">
        <f>'BAR BB| Open rates'!CI25*0.8</f>
        <v>27280</v>
      </c>
      <c r="CJ25" s="26">
        <f>'BAR BB| Open rates'!CJ25*0.8</f>
        <v>27920</v>
      </c>
      <c r="CK25" s="26">
        <f>'BAR BB| Open rates'!CK25*0.8</f>
        <v>27920</v>
      </c>
      <c r="CL25" s="26">
        <f>'BAR BB| Open rates'!CL25*0.8</f>
        <v>27280</v>
      </c>
      <c r="CM25" s="26">
        <f>'BAR BB| Open rates'!CM25*0.8</f>
        <v>27280</v>
      </c>
      <c r="CN25" s="26">
        <f>'BAR BB| Open rates'!CN25*0.8</f>
        <v>27280</v>
      </c>
      <c r="CO25" s="26">
        <f>'BAR BB| Open rates'!CO25*0.8</f>
        <v>27280</v>
      </c>
      <c r="CP25" s="26">
        <f>'BAR BB| Open rates'!CP25*0.8</f>
        <v>27280</v>
      </c>
      <c r="CQ25" s="26">
        <f>'BAR BB| Open rates'!CQ25*0.8</f>
        <v>27280</v>
      </c>
      <c r="CR25" s="26">
        <f>'BAR BB| Open rates'!CR25*0.8</f>
        <v>27280</v>
      </c>
      <c r="CS25" s="26">
        <f>'BAR BB| Open rates'!CS25*0.8</f>
        <v>26320</v>
      </c>
      <c r="CT25" s="26">
        <f>'BAR BB| Open rates'!CT25*0.8</f>
        <v>26320</v>
      </c>
      <c r="CU25" s="26">
        <f>'BAR BB| Open rates'!CU25*0.8</f>
        <v>26320</v>
      </c>
      <c r="CV25" s="26">
        <f>'BAR BB| Open rates'!CV25*0.8</f>
        <v>26320</v>
      </c>
      <c r="CW25" s="26">
        <f>'BAR BB| Open rates'!CW25*0.8</f>
        <v>26320</v>
      </c>
      <c r="CX25" s="26">
        <f>'BAR BB| Open rates'!CX25*0.8</f>
        <v>26320</v>
      </c>
      <c r="CY25" s="26">
        <f>'BAR BB| Open rates'!CY25*0.8</f>
        <v>26320</v>
      </c>
      <c r="CZ25" s="26">
        <f>'BAR BB| Open rates'!CZ25*0.8</f>
        <v>26320</v>
      </c>
      <c r="DA25" s="26">
        <f>'BAR BB| Open rates'!DA25*0.8</f>
        <v>26320</v>
      </c>
      <c r="DB25" s="26">
        <f>'BAR BB| Open rates'!DB25*0.8</f>
        <v>19680</v>
      </c>
      <c r="DC25" s="26">
        <f>'BAR BB| Open rates'!DC25*0.8</f>
        <v>19680</v>
      </c>
      <c r="DD25" s="26">
        <f>'BAR BB| Open rates'!DD25*0.8</f>
        <v>19680</v>
      </c>
      <c r="DE25" s="26">
        <f>'BAR BB| Open rates'!DE25*0.8</f>
        <v>20720</v>
      </c>
      <c r="DF25" s="26">
        <f>'BAR BB| Open rates'!DF25*0.8</f>
        <v>20720</v>
      </c>
      <c r="DG25" s="26">
        <f>'BAR BB| Open rates'!DG25*0.8</f>
        <v>19680</v>
      </c>
      <c r="DH25" s="26">
        <f>'BAR BB| Open rates'!DH25*0.8</f>
        <v>19680</v>
      </c>
      <c r="DI25" s="26">
        <f>'BAR BB| Open rates'!DI25*0.8</f>
        <v>19680</v>
      </c>
      <c r="DJ25" s="26">
        <f>'BAR BB| Open rates'!DJ25*0.8</f>
        <v>19680</v>
      </c>
      <c r="DK25" s="26">
        <f>'BAR BB| Open rates'!DK25*0.8</f>
        <v>19680</v>
      </c>
      <c r="DL25" s="26">
        <f>'BAR BB| Open rates'!DL25*0.8</f>
        <v>20720</v>
      </c>
      <c r="DM25" s="26">
        <f>'BAR BB| Open rates'!DM25*0.8</f>
        <v>20720</v>
      </c>
      <c r="DN25" s="26">
        <f>'BAR BB| Open rates'!DN25*0.8</f>
        <v>19680</v>
      </c>
      <c r="DO25" s="26">
        <f>'BAR BB| Open rates'!DO25*0.8</f>
        <v>19680</v>
      </c>
      <c r="DP25" s="26">
        <f>'BAR BB| Open rates'!DP25*0.8</f>
        <v>19680</v>
      </c>
      <c r="DQ25" s="26">
        <f>'BAR BB| Open rates'!DQ25*0.8</f>
        <v>19680</v>
      </c>
      <c r="DR25" s="26">
        <f>'BAR BB| Open rates'!DR25*0.8</f>
        <v>19680</v>
      </c>
      <c r="DS25" s="26">
        <f>'BAR BB| Open rates'!DS25*0.8</f>
        <v>20720</v>
      </c>
      <c r="DT25" s="26">
        <f>'BAR BB| Open rates'!DT25*0.8</f>
        <v>20720</v>
      </c>
      <c r="DU25" s="26">
        <f>'BAR BB| Open rates'!DU25*0.8</f>
        <v>19680</v>
      </c>
      <c r="DV25" s="26">
        <f>'BAR BB| Open rates'!DV25*0.8</f>
        <v>19680</v>
      </c>
      <c r="DW25" s="26">
        <f>'BAR BB| Open rates'!DW25*0.8</f>
        <v>19680</v>
      </c>
      <c r="DX25" s="26">
        <f>'BAR BB| Open rates'!DX25*0.8</f>
        <v>19680</v>
      </c>
      <c r="DY25" s="26">
        <f>'BAR BB| Open rates'!DY25*0.8</f>
        <v>19680</v>
      </c>
      <c r="DZ25" s="26">
        <f>'BAR BB| Open rates'!DZ25*0.8</f>
        <v>20720</v>
      </c>
      <c r="EA25" s="26">
        <f>'BAR BB| Open rates'!EA25*0.8</f>
        <v>20720</v>
      </c>
      <c r="EB25" s="26">
        <f>'BAR BB| Open rates'!EB25*0.8</f>
        <v>19680</v>
      </c>
      <c r="EC25" s="26">
        <f>'BAR BB| Open rates'!EC25*0.8</f>
        <v>19680</v>
      </c>
      <c r="ED25" s="26">
        <f>'BAR BB| Open rates'!ED25*0.8</f>
        <v>19680</v>
      </c>
      <c r="EE25" s="26">
        <f>'BAR BB| Open rates'!EE25*0.8</f>
        <v>19680</v>
      </c>
      <c r="EF25" s="26">
        <f>'BAR BB| Open rates'!EF25*0.8</f>
        <v>17280</v>
      </c>
      <c r="EG25" s="26">
        <f>'BAR BB| Open rates'!EG25*0.8</f>
        <v>17280</v>
      </c>
      <c r="EH25" s="26">
        <f>'BAR BB| Open rates'!EH25*0.8</f>
        <v>17280</v>
      </c>
      <c r="EI25" s="26">
        <f>'BAR BB| Open rates'!EI25*0.8</f>
        <v>16720</v>
      </c>
      <c r="EJ25" s="26">
        <f>'BAR BB| Open rates'!EJ25*0.8</f>
        <v>16720</v>
      </c>
      <c r="EK25" s="26">
        <f>'BAR BB| Open rates'!EK25*0.8</f>
        <v>16720</v>
      </c>
      <c r="EL25" s="26">
        <f>'BAR BB| Open rates'!EL25*0.8</f>
        <v>16720</v>
      </c>
      <c r="EM25" s="26">
        <f>'BAR BB| Open rates'!EM25*0.8</f>
        <v>16720</v>
      </c>
      <c r="EN25" s="26">
        <f>'BAR BB| Open rates'!EN25*0.8</f>
        <v>17280</v>
      </c>
      <c r="EO25" s="26">
        <f>'BAR BB| Open rates'!EO25*0.8</f>
        <v>17280</v>
      </c>
      <c r="EP25" s="26">
        <f>'BAR BB| Open rates'!EP25*0.8</f>
        <v>16480</v>
      </c>
      <c r="EQ25" s="26">
        <f>'BAR BB| Open rates'!EQ25*0.8</f>
        <v>16480</v>
      </c>
      <c r="ER25" s="26">
        <f>'BAR BB| Open rates'!ER25*0.8</f>
        <v>16480</v>
      </c>
      <c r="ES25" s="26">
        <f>'BAR BB| Open rates'!ES25*0.8</f>
        <v>16480</v>
      </c>
      <c r="ET25" s="26">
        <f>'BAR BB| Open rates'!ET25*0.8</f>
        <v>16480</v>
      </c>
      <c r="EU25" s="26">
        <f>'BAR BB| Open rates'!EU25*0.8</f>
        <v>17280</v>
      </c>
      <c r="EV25" s="26">
        <f>'BAR BB| Open rates'!EV25*0.8</f>
        <v>17280</v>
      </c>
      <c r="EW25" s="26">
        <f>'BAR BB| Open rates'!EW25*0.8</f>
        <v>16480</v>
      </c>
      <c r="EX25" s="26">
        <f>'BAR BB| Open rates'!EX25*0.8</f>
        <v>16480</v>
      </c>
      <c r="EY25" s="26">
        <f>'BAR BB| Open rates'!EY25*0.8</f>
        <v>16480</v>
      </c>
      <c r="EZ25" s="26">
        <f>'BAR BB| Open rates'!EZ25*0.8</f>
        <v>16480</v>
      </c>
      <c r="FA25" s="26">
        <f>'BAR BB| Open rates'!FA25*0.8</f>
        <v>16480</v>
      </c>
      <c r="FB25" s="26">
        <f>'BAR BB| Open rates'!FB25*0.8</f>
        <v>17280</v>
      </c>
      <c r="FC25" s="26">
        <f>'BAR BB| Open rates'!FC25*0.8</f>
        <v>17280</v>
      </c>
      <c r="FD25" s="26">
        <f>'BAR BB| Open rates'!FD25*0.8</f>
        <v>16480</v>
      </c>
      <c r="FE25" s="26">
        <f>'BAR BB| Open rates'!FE25*0.8</f>
        <v>16480</v>
      </c>
      <c r="FF25" s="26">
        <f>'BAR BB| Open rates'!FF25*0.8</f>
        <v>16480</v>
      </c>
      <c r="FG25" s="26">
        <f>'BAR BB| Open rates'!FG25*0.8</f>
        <v>16480</v>
      </c>
      <c r="FH25" s="26">
        <f>'BAR BB| Open rates'!FH25*0.8</f>
        <v>16480</v>
      </c>
      <c r="FI25" s="26">
        <f>'BAR BB| Open rates'!FI25*0.8</f>
        <v>17280</v>
      </c>
      <c r="FJ25" s="26">
        <f>'BAR BB| Open rates'!FJ25*0.8</f>
        <v>17280</v>
      </c>
      <c r="FK25" s="26">
        <f>'BAR BB| Open rates'!FK25*0.8</f>
        <v>16720</v>
      </c>
      <c r="FL25" s="26">
        <f>'BAR BB| Open rates'!FL25*0.8</f>
        <v>16720</v>
      </c>
      <c r="FM25" s="26">
        <f>'BAR BB| Open rates'!FM25*0.8</f>
        <v>16720</v>
      </c>
      <c r="FN25" s="26">
        <f>'BAR BB| Open rates'!FN25*0.8</f>
        <v>16720</v>
      </c>
      <c r="FO25" s="26">
        <f>'BAR BB| Open rates'!FO25*0.8</f>
        <v>16720</v>
      </c>
      <c r="FP25" s="26">
        <f>'BAR BB| Open rates'!FP25*0.8</f>
        <v>16720</v>
      </c>
      <c r="FQ25" s="26">
        <f>'BAR BB| Open rates'!FQ25*0.8</f>
        <v>16720</v>
      </c>
      <c r="FR25" s="26">
        <f>'BAR BB| Open rates'!FR25*0.8</f>
        <v>16480</v>
      </c>
      <c r="FS25" s="26">
        <f>'BAR BB| Open rates'!FS25*0.8</f>
        <v>16480</v>
      </c>
      <c r="FT25" s="26">
        <f>'BAR BB| Open rates'!FT25*0.8</f>
        <v>16480</v>
      </c>
      <c r="FU25" s="26">
        <f>'BAR BB| Open rates'!FU25*0.8</f>
        <v>16480</v>
      </c>
      <c r="FV25" s="26">
        <f>'BAR BB| Open rates'!FV25*0.8</f>
        <v>16480</v>
      </c>
      <c r="FW25" s="26">
        <f>'BAR BB| Open rates'!FW25*0.8</f>
        <v>17280</v>
      </c>
      <c r="FX25" s="26">
        <f>'BAR BB| Open rates'!FX25*0.8</f>
        <v>17280</v>
      </c>
      <c r="FY25" s="26">
        <f>'BAR BB| Open rates'!FY25*0.8</f>
        <v>16480</v>
      </c>
      <c r="FZ25" s="26">
        <f>'BAR BB| Open rates'!FZ25*0.8</f>
        <v>16480</v>
      </c>
      <c r="GA25" s="26">
        <f>'BAR BB| Open rates'!GA25*0.8</f>
        <v>16480</v>
      </c>
      <c r="GB25" s="26">
        <f>'BAR BB| Open rates'!GB25*0.8</f>
        <v>16480</v>
      </c>
      <c r="GC25" s="26">
        <f>'BAR BB| Open rates'!GC25*0.8</f>
        <v>16480</v>
      </c>
      <c r="GD25" s="26">
        <f>'BAR BB| Open rates'!GD25*0.8</f>
        <v>17280</v>
      </c>
      <c r="GE25" s="26">
        <f>'BAR BB| Open rates'!GE25*0.8</f>
        <v>17280</v>
      </c>
      <c r="GF25" s="26">
        <f>'BAR BB| Open rates'!GF25*0.8</f>
        <v>16480</v>
      </c>
      <c r="GG25" s="26">
        <f>'BAR BB| Open rates'!GG25*0.8</f>
        <v>16480</v>
      </c>
      <c r="GH25" s="26">
        <f>'BAR BB| Open rates'!GH25*0.8</f>
        <v>16480</v>
      </c>
      <c r="GI25" s="26">
        <f>'BAR BB| Open rates'!GI25*0.8</f>
        <v>16480</v>
      </c>
      <c r="GJ25" s="26">
        <f>'BAR BB| Open rates'!GJ25*0.8</f>
        <v>16480</v>
      </c>
      <c r="GK25" s="26">
        <f>'BAR BB| Open rates'!GK25*0.8</f>
        <v>17280</v>
      </c>
      <c r="GL25" s="26">
        <f>'BAR BB| Open rates'!GL25*0.8</f>
        <v>17280</v>
      </c>
      <c r="GM25" s="26">
        <f>'BAR BB| Open rates'!GM25*0.8</f>
        <v>16480</v>
      </c>
      <c r="GN25" s="26">
        <f>'BAR BB| Open rates'!GN25*0.8</f>
        <v>16480</v>
      </c>
      <c r="GO25" s="26">
        <f>'BAR BB| Open rates'!GO25*0.8</f>
        <v>16480</v>
      </c>
      <c r="GP25" s="26">
        <f>'BAR BB| Open rates'!GP25*0.8</f>
        <v>16480</v>
      </c>
      <c r="GQ25" s="26">
        <f>'BAR BB| Open rates'!GQ25*0.8</f>
        <v>16480</v>
      </c>
      <c r="GR25" s="26">
        <f>'BAR BB| Open rates'!GR25*0.8</f>
        <v>17280</v>
      </c>
      <c r="GS25" s="26">
        <f>'BAR BB| Open rates'!GS25*0.8</f>
        <v>17280</v>
      </c>
      <c r="GT25" s="26">
        <f>'BAR BB| Open rates'!GT25*0.8</f>
        <v>16480</v>
      </c>
      <c r="GU25" s="26">
        <f>'BAR BB| Open rates'!GU25*0.8</f>
        <v>16480</v>
      </c>
      <c r="GV25" s="26">
        <f>'BAR BB| Open rates'!GV25*0.8</f>
        <v>16480</v>
      </c>
      <c r="GW25" s="26">
        <f>'BAR BB| Open rates'!GW25*0.8</f>
        <v>16480</v>
      </c>
      <c r="GX25" s="26">
        <f>'BAR BB| Open rates'!GX25*0.8</f>
        <v>16480</v>
      </c>
      <c r="GY25" s="26">
        <f>'BAR BB| Open rates'!GY25*0.8</f>
        <v>17280</v>
      </c>
      <c r="GZ25" s="26">
        <f>'BAR BB| Open rates'!GZ25*0.8</f>
        <v>17280</v>
      </c>
      <c r="HA25" s="26">
        <f>'BAR BB| Open rates'!HA25*0.8</f>
        <v>16480</v>
      </c>
      <c r="HB25" s="26">
        <f>'BAR BB| Open rates'!HB25*0.8</f>
        <v>16480</v>
      </c>
      <c r="HC25" s="26">
        <f>'BAR BB| Open rates'!HC25*0.8</f>
        <v>16480</v>
      </c>
      <c r="HD25" s="26">
        <f>'BAR BB| Open rates'!HD25*0.8</f>
        <v>16480</v>
      </c>
      <c r="HE25" s="26">
        <f>'BAR BB| Open rates'!HE25*0.8</f>
        <v>16480</v>
      </c>
      <c r="HF25" s="26">
        <f>'BAR BB| Open rates'!HF25*0.8</f>
        <v>18320</v>
      </c>
      <c r="HG25" s="26">
        <f>'BAR BB| Open rates'!HG25*0.8</f>
        <v>18320</v>
      </c>
      <c r="HH25" s="26">
        <f>'BAR BB| Open rates'!HH25*0.8</f>
        <v>18320</v>
      </c>
      <c r="HI25" s="26">
        <f>'BAR BB| Open rates'!HI25*0.8</f>
        <v>18320</v>
      </c>
      <c r="HJ25" s="26">
        <f>'BAR BB| Open rates'!HJ25*0.8</f>
        <v>18320</v>
      </c>
      <c r="HK25" s="26">
        <f>'BAR BB| Open rates'!HK25*0.8</f>
        <v>18320</v>
      </c>
      <c r="HL25" s="26">
        <f>'BAR BB| Open rates'!HL25*0.8</f>
        <v>18320</v>
      </c>
      <c r="HM25" s="26">
        <f>'BAR BB| Open rates'!HM25*0.8</f>
        <v>18320</v>
      </c>
      <c r="HN25" s="26">
        <f>'BAR BB| Open rates'!HN25*0.8</f>
        <v>18320</v>
      </c>
      <c r="HO25" s="26">
        <f>'BAR BB| Open rates'!HO25*0.8</f>
        <v>18320</v>
      </c>
      <c r="HP25" s="26">
        <f>'BAR BB| Open rates'!HP25*0.8</f>
        <v>18320</v>
      </c>
    </row>
    <row r="26" spans="1:224" s="76" customFormat="1" ht="12" customHeight="1" x14ac:dyDescent="0.2">
      <c r="A26" s="15">
        <v>2</v>
      </c>
      <c r="B26" s="26">
        <f>'BAR BB| Open rates'!B26*0.8</f>
        <v>22320</v>
      </c>
      <c r="C26" s="26">
        <f>'BAR BB| Open rates'!C26*0.8</f>
        <v>22320</v>
      </c>
      <c r="D26" s="26">
        <f>'BAR BB| Open rates'!D26*0.8</f>
        <v>22320</v>
      </c>
      <c r="E26" s="26">
        <f>'BAR BB| Open rates'!E26*0.8</f>
        <v>22320</v>
      </c>
      <c r="F26" s="26">
        <f>'BAR BB| Open rates'!F26*0.8</f>
        <v>22320</v>
      </c>
      <c r="G26" s="26">
        <f>'BAR BB| Open rates'!G26*0.8</f>
        <v>22320</v>
      </c>
      <c r="H26" s="26">
        <f>'BAR BB| Open rates'!H26*0.8</f>
        <v>22320</v>
      </c>
      <c r="I26" s="26">
        <f>'BAR BB| Open rates'!I26*0.8</f>
        <v>22320</v>
      </c>
      <c r="J26" s="26">
        <f>'BAR BB| Open rates'!J26*0.8</f>
        <v>22320</v>
      </c>
      <c r="K26" s="26">
        <f>'BAR BB| Open rates'!K26*0.8</f>
        <v>22320</v>
      </c>
      <c r="L26" s="26">
        <f>'BAR BB| Open rates'!L26*0.8</f>
        <v>22320</v>
      </c>
      <c r="M26" s="26">
        <f>'BAR BB| Open rates'!M26*0.8</f>
        <v>22320</v>
      </c>
      <c r="N26" s="26">
        <f>'BAR BB| Open rates'!N26*0.8</f>
        <v>26880</v>
      </c>
      <c r="O26" s="26">
        <f>'BAR BB| Open rates'!O26*0.8</f>
        <v>26880</v>
      </c>
      <c r="P26" s="26">
        <f>'BAR BB| Open rates'!P26*0.8</f>
        <v>26880</v>
      </c>
      <c r="Q26" s="26">
        <f>'BAR BB| Open rates'!Q26*0.8</f>
        <v>26880</v>
      </c>
      <c r="R26" s="26">
        <f>'BAR BB| Open rates'!R26*0.8</f>
        <v>29520</v>
      </c>
      <c r="S26" s="26">
        <f>'BAR BB| Open rates'!S26*0.8</f>
        <v>29520</v>
      </c>
      <c r="T26" s="26">
        <f>'BAR BB| Open rates'!T26*0.8</f>
        <v>29520</v>
      </c>
      <c r="U26" s="26">
        <f>'BAR BB| Open rates'!U26*0.8</f>
        <v>29520</v>
      </c>
      <c r="V26" s="26">
        <f>'BAR BB| Open rates'!V26*0.8</f>
        <v>29520</v>
      </c>
      <c r="W26" s="26">
        <f>'BAR BB| Open rates'!W26*0.8</f>
        <v>29520</v>
      </c>
      <c r="X26" s="26">
        <f>'BAR BB| Open rates'!X26*0.8</f>
        <v>29520</v>
      </c>
      <c r="Y26" s="26">
        <f>'BAR BB| Open rates'!Y26*0.8</f>
        <v>29520</v>
      </c>
      <c r="Z26" s="26">
        <f>'BAR BB| Open rates'!Z26*0.8</f>
        <v>29520</v>
      </c>
      <c r="AA26" s="26">
        <f>'BAR BB| Open rates'!AA26*0.8</f>
        <v>29520</v>
      </c>
      <c r="AB26" s="26">
        <f>'BAR BB| Open rates'!AB26*0.8</f>
        <v>33520</v>
      </c>
      <c r="AC26" s="26">
        <f>'BAR BB| Open rates'!AC26*0.8</f>
        <v>33520</v>
      </c>
      <c r="AD26" s="26">
        <f>'BAR BB| Open rates'!AD26*0.8</f>
        <v>33520</v>
      </c>
      <c r="AE26" s="26">
        <f>'BAR BB| Open rates'!AE26*0.8</f>
        <v>33520</v>
      </c>
      <c r="AF26" s="26">
        <f>'BAR BB| Open rates'!AF26*0.8</f>
        <v>33520</v>
      </c>
      <c r="AG26" s="26">
        <f>'BAR BB| Open rates'!AG26*0.8</f>
        <v>33520</v>
      </c>
      <c r="AH26" s="26">
        <f>'BAR BB| Open rates'!AH26*0.8</f>
        <v>26880</v>
      </c>
      <c r="AI26" s="26">
        <f>'BAR BB| Open rates'!AI26*0.8</f>
        <v>26880</v>
      </c>
      <c r="AJ26" s="26">
        <f>'BAR BB| Open rates'!AJ26*0.8</f>
        <v>26880</v>
      </c>
      <c r="AK26" s="26">
        <f>'BAR BB| Open rates'!AK26*0.8</f>
        <v>26880</v>
      </c>
      <c r="AL26" s="26">
        <f>'BAR BB| Open rates'!AL26*0.8</f>
        <v>26880</v>
      </c>
      <c r="AM26" s="26">
        <f>'BAR BB| Open rates'!AM26*0.8</f>
        <v>27920</v>
      </c>
      <c r="AN26" s="26">
        <f>'BAR BB| Open rates'!AN26*0.8</f>
        <v>27920</v>
      </c>
      <c r="AO26" s="26">
        <f>'BAR BB| Open rates'!AO26*0.8</f>
        <v>27920</v>
      </c>
      <c r="AP26" s="26">
        <f>'BAR BB| Open rates'!AP26*0.8</f>
        <v>27920</v>
      </c>
      <c r="AQ26" s="26">
        <f>'BAR BB| Open rates'!AQ26*0.8</f>
        <v>27920</v>
      </c>
      <c r="AR26" s="26">
        <f>'BAR BB| Open rates'!AR26*0.8</f>
        <v>27920</v>
      </c>
      <c r="AS26" s="26">
        <f>'BAR BB| Open rates'!AS26*0.8</f>
        <v>27920</v>
      </c>
      <c r="AT26" s="26">
        <f>'BAR BB| Open rates'!AT26*0.8</f>
        <v>28720</v>
      </c>
      <c r="AU26" s="26">
        <f>'BAR BB| Open rates'!AU26*0.8</f>
        <v>28720</v>
      </c>
      <c r="AV26" s="26">
        <f>'BAR BB| Open rates'!AV26*0.8</f>
        <v>28720</v>
      </c>
      <c r="AW26" s="26">
        <f>'BAR BB| Open rates'!AW26*0.8</f>
        <v>28720</v>
      </c>
      <c r="AX26" s="26">
        <f>'BAR BB| Open rates'!AX26*0.8</f>
        <v>28720</v>
      </c>
      <c r="AY26" s="26">
        <f>'BAR BB| Open rates'!AY26*0.8</f>
        <v>28880</v>
      </c>
      <c r="AZ26" s="26">
        <f>'BAR BB| Open rates'!AZ26*0.8</f>
        <v>28880</v>
      </c>
      <c r="BA26" s="26">
        <f>'BAR BB| Open rates'!BA26*0.8</f>
        <v>29520</v>
      </c>
      <c r="BB26" s="26">
        <f>'BAR BB| Open rates'!BB26*0.8</f>
        <v>29520</v>
      </c>
      <c r="BC26" s="26">
        <f>'BAR BB| Open rates'!BC26*0.8</f>
        <v>28880</v>
      </c>
      <c r="BD26" s="26">
        <f>'BAR BB| Open rates'!BD26*0.8</f>
        <v>28880</v>
      </c>
      <c r="BE26" s="26">
        <f>'BAR BB| Open rates'!BE26*0.8</f>
        <v>28880</v>
      </c>
      <c r="BF26" s="26">
        <f>'BAR BB| Open rates'!BF26*0.8</f>
        <v>28880</v>
      </c>
      <c r="BG26" s="26">
        <f>'BAR BB| Open rates'!BG26*0.8</f>
        <v>28880</v>
      </c>
      <c r="BH26" s="26">
        <f>'BAR BB| Open rates'!BH26*0.8</f>
        <v>29520</v>
      </c>
      <c r="BI26" s="26">
        <f>'BAR BB| Open rates'!BI26*0.8</f>
        <v>29520</v>
      </c>
      <c r="BJ26" s="26">
        <f>'BAR BB| Open rates'!BJ26*0.8</f>
        <v>28880</v>
      </c>
      <c r="BK26" s="26">
        <f>'BAR BB| Open rates'!BK26*0.8</f>
        <v>28880</v>
      </c>
      <c r="BL26" s="26">
        <f>'BAR BB| Open rates'!BL26*0.8</f>
        <v>28880</v>
      </c>
      <c r="BM26" s="26">
        <f>'BAR BB| Open rates'!BM26*0.8</f>
        <v>28880</v>
      </c>
      <c r="BN26" s="26">
        <f>'BAR BB| Open rates'!BN26*0.8</f>
        <v>28880</v>
      </c>
      <c r="BO26" s="26">
        <f>'BAR BB| Open rates'!BO26*0.8</f>
        <v>29520</v>
      </c>
      <c r="BP26" s="26">
        <f>'BAR BB| Open rates'!BP26*0.8</f>
        <v>29520</v>
      </c>
      <c r="BQ26" s="26">
        <f>'BAR BB| Open rates'!BQ26*0.8</f>
        <v>28880</v>
      </c>
      <c r="BR26" s="26">
        <f>'BAR BB| Open rates'!BR26*0.8</f>
        <v>28880</v>
      </c>
      <c r="BS26" s="26">
        <f>'BAR BB| Open rates'!BS26*0.8</f>
        <v>28880</v>
      </c>
      <c r="BT26" s="26">
        <f>'BAR BB| Open rates'!BT26*0.8</f>
        <v>28880</v>
      </c>
      <c r="BU26" s="26">
        <f>'BAR BB| Open rates'!BU26*0.8</f>
        <v>28880</v>
      </c>
      <c r="BV26" s="26">
        <f>'BAR BB| Open rates'!BV26*0.8</f>
        <v>29520</v>
      </c>
      <c r="BW26" s="26">
        <f>'BAR BB| Open rates'!BW26*0.8</f>
        <v>29520</v>
      </c>
      <c r="BX26" s="26">
        <f>'BAR BB| Open rates'!BX26*0.8</f>
        <v>28880</v>
      </c>
      <c r="BY26" s="26">
        <f>'BAR BB| Open rates'!BY26*0.8</f>
        <v>28880</v>
      </c>
      <c r="BZ26" s="26">
        <f>'BAR BB| Open rates'!BZ26*0.8</f>
        <v>28880</v>
      </c>
      <c r="CA26" s="26">
        <f>'BAR BB| Open rates'!CA26*0.8</f>
        <v>28880</v>
      </c>
      <c r="CB26" s="26">
        <f>'BAR BB| Open rates'!CB26*0.8</f>
        <v>28880</v>
      </c>
      <c r="CC26" s="26">
        <f>'BAR BB| Open rates'!CC26*0.8</f>
        <v>29520</v>
      </c>
      <c r="CD26" s="26">
        <f>'BAR BB| Open rates'!CD26*0.8</f>
        <v>29520</v>
      </c>
      <c r="CE26" s="26">
        <f>'BAR BB| Open rates'!CE26*0.8</f>
        <v>28880</v>
      </c>
      <c r="CF26" s="26">
        <f>'BAR BB| Open rates'!CF26*0.8</f>
        <v>28880</v>
      </c>
      <c r="CG26" s="26">
        <f>'BAR BB| Open rates'!CG26*0.8</f>
        <v>28880</v>
      </c>
      <c r="CH26" s="26">
        <f>'BAR BB| Open rates'!CH26*0.8</f>
        <v>28880</v>
      </c>
      <c r="CI26" s="26">
        <f>'BAR BB| Open rates'!CI26*0.8</f>
        <v>28880</v>
      </c>
      <c r="CJ26" s="26">
        <f>'BAR BB| Open rates'!CJ26*0.8</f>
        <v>29520</v>
      </c>
      <c r="CK26" s="26">
        <f>'BAR BB| Open rates'!CK26*0.8</f>
        <v>29520</v>
      </c>
      <c r="CL26" s="26">
        <f>'BAR BB| Open rates'!CL26*0.8</f>
        <v>28880</v>
      </c>
      <c r="CM26" s="26">
        <f>'BAR BB| Open rates'!CM26*0.8</f>
        <v>28880</v>
      </c>
      <c r="CN26" s="26">
        <f>'BAR BB| Open rates'!CN26*0.8</f>
        <v>28880</v>
      </c>
      <c r="CO26" s="26">
        <f>'BAR BB| Open rates'!CO26*0.8</f>
        <v>28880</v>
      </c>
      <c r="CP26" s="26">
        <f>'BAR BB| Open rates'!CP26*0.8</f>
        <v>28880</v>
      </c>
      <c r="CQ26" s="26">
        <f>'BAR BB| Open rates'!CQ26*0.8</f>
        <v>28880</v>
      </c>
      <c r="CR26" s="26">
        <f>'BAR BB| Open rates'!CR26*0.8</f>
        <v>28880</v>
      </c>
      <c r="CS26" s="26">
        <f>'BAR BB| Open rates'!CS26*0.8</f>
        <v>27920</v>
      </c>
      <c r="CT26" s="26">
        <f>'BAR BB| Open rates'!CT26*0.8</f>
        <v>27920</v>
      </c>
      <c r="CU26" s="26">
        <f>'BAR BB| Open rates'!CU26*0.8</f>
        <v>27920</v>
      </c>
      <c r="CV26" s="26">
        <f>'BAR BB| Open rates'!CV26*0.8</f>
        <v>27920</v>
      </c>
      <c r="CW26" s="26">
        <f>'BAR BB| Open rates'!CW26*0.8</f>
        <v>27920</v>
      </c>
      <c r="CX26" s="26">
        <f>'BAR BB| Open rates'!CX26*0.8</f>
        <v>27920</v>
      </c>
      <c r="CY26" s="26">
        <f>'BAR BB| Open rates'!CY26*0.8</f>
        <v>27920</v>
      </c>
      <c r="CZ26" s="26">
        <f>'BAR BB| Open rates'!CZ26*0.8</f>
        <v>27920</v>
      </c>
      <c r="DA26" s="26">
        <f>'BAR BB| Open rates'!DA26*0.8</f>
        <v>27920</v>
      </c>
      <c r="DB26" s="26">
        <f>'BAR BB| Open rates'!DB26*0.8</f>
        <v>21280</v>
      </c>
      <c r="DC26" s="26">
        <f>'BAR BB| Open rates'!DC26*0.8</f>
        <v>21280</v>
      </c>
      <c r="DD26" s="26">
        <f>'BAR BB| Open rates'!DD26*0.8</f>
        <v>21280</v>
      </c>
      <c r="DE26" s="26">
        <f>'BAR BB| Open rates'!DE26*0.8</f>
        <v>22320</v>
      </c>
      <c r="DF26" s="26">
        <f>'BAR BB| Open rates'!DF26*0.8</f>
        <v>22320</v>
      </c>
      <c r="DG26" s="26">
        <f>'BAR BB| Open rates'!DG26*0.8</f>
        <v>21280</v>
      </c>
      <c r="DH26" s="26">
        <f>'BAR BB| Open rates'!DH26*0.8</f>
        <v>21280</v>
      </c>
      <c r="DI26" s="26">
        <f>'BAR BB| Open rates'!DI26*0.8</f>
        <v>21280</v>
      </c>
      <c r="DJ26" s="26">
        <f>'BAR BB| Open rates'!DJ26*0.8</f>
        <v>21280</v>
      </c>
      <c r="DK26" s="26">
        <f>'BAR BB| Open rates'!DK26*0.8</f>
        <v>21280</v>
      </c>
      <c r="DL26" s="26">
        <f>'BAR BB| Open rates'!DL26*0.8</f>
        <v>22320</v>
      </c>
      <c r="DM26" s="26">
        <f>'BAR BB| Open rates'!DM26*0.8</f>
        <v>22320</v>
      </c>
      <c r="DN26" s="26">
        <f>'BAR BB| Open rates'!DN26*0.8</f>
        <v>21280</v>
      </c>
      <c r="DO26" s="26">
        <f>'BAR BB| Open rates'!DO26*0.8</f>
        <v>21280</v>
      </c>
      <c r="DP26" s="26">
        <f>'BAR BB| Open rates'!DP26*0.8</f>
        <v>21280</v>
      </c>
      <c r="DQ26" s="26">
        <f>'BAR BB| Open rates'!DQ26*0.8</f>
        <v>21280</v>
      </c>
      <c r="DR26" s="26">
        <f>'BAR BB| Open rates'!DR26*0.8</f>
        <v>21280</v>
      </c>
      <c r="DS26" s="26">
        <f>'BAR BB| Open rates'!DS26*0.8</f>
        <v>22320</v>
      </c>
      <c r="DT26" s="26">
        <f>'BAR BB| Open rates'!DT26*0.8</f>
        <v>22320</v>
      </c>
      <c r="DU26" s="26">
        <f>'BAR BB| Open rates'!DU26*0.8</f>
        <v>21280</v>
      </c>
      <c r="DV26" s="26">
        <f>'BAR BB| Open rates'!DV26*0.8</f>
        <v>21280</v>
      </c>
      <c r="DW26" s="26">
        <f>'BAR BB| Open rates'!DW26*0.8</f>
        <v>21280</v>
      </c>
      <c r="DX26" s="26">
        <f>'BAR BB| Open rates'!DX26*0.8</f>
        <v>21280</v>
      </c>
      <c r="DY26" s="26">
        <f>'BAR BB| Open rates'!DY26*0.8</f>
        <v>21280</v>
      </c>
      <c r="DZ26" s="26">
        <f>'BAR BB| Open rates'!DZ26*0.8</f>
        <v>22320</v>
      </c>
      <c r="EA26" s="26">
        <f>'BAR BB| Open rates'!EA26*0.8</f>
        <v>22320</v>
      </c>
      <c r="EB26" s="26">
        <f>'BAR BB| Open rates'!EB26*0.8</f>
        <v>21280</v>
      </c>
      <c r="EC26" s="26">
        <f>'BAR BB| Open rates'!EC26*0.8</f>
        <v>21280</v>
      </c>
      <c r="ED26" s="26">
        <f>'BAR BB| Open rates'!ED26*0.8</f>
        <v>21280</v>
      </c>
      <c r="EE26" s="26">
        <f>'BAR BB| Open rates'!EE26*0.8</f>
        <v>21280</v>
      </c>
      <c r="EF26" s="26">
        <f>'BAR BB| Open rates'!EF26*0.8</f>
        <v>18880</v>
      </c>
      <c r="EG26" s="26">
        <f>'BAR BB| Open rates'!EG26*0.8</f>
        <v>18880</v>
      </c>
      <c r="EH26" s="26">
        <f>'BAR BB| Open rates'!EH26*0.8</f>
        <v>18880</v>
      </c>
      <c r="EI26" s="26">
        <f>'BAR BB| Open rates'!EI26*0.8</f>
        <v>18320</v>
      </c>
      <c r="EJ26" s="26">
        <f>'BAR BB| Open rates'!EJ26*0.8</f>
        <v>18320</v>
      </c>
      <c r="EK26" s="26">
        <f>'BAR BB| Open rates'!EK26*0.8</f>
        <v>18320</v>
      </c>
      <c r="EL26" s="26">
        <f>'BAR BB| Open rates'!EL26*0.8</f>
        <v>18320</v>
      </c>
      <c r="EM26" s="26">
        <f>'BAR BB| Open rates'!EM26*0.8</f>
        <v>18320</v>
      </c>
      <c r="EN26" s="26">
        <f>'BAR BB| Open rates'!EN26*0.8</f>
        <v>18880</v>
      </c>
      <c r="EO26" s="26">
        <f>'BAR BB| Open rates'!EO26*0.8</f>
        <v>18880</v>
      </c>
      <c r="EP26" s="26">
        <f>'BAR BB| Open rates'!EP26*0.8</f>
        <v>18080</v>
      </c>
      <c r="EQ26" s="26">
        <f>'BAR BB| Open rates'!EQ26*0.8</f>
        <v>18080</v>
      </c>
      <c r="ER26" s="26">
        <f>'BAR BB| Open rates'!ER26*0.8</f>
        <v>18080</v>
      </c>
      <c r="ES26" s="26">
        <f>'BAR BB| Open rates'!ES26*0.8</f>
        <v>18080</v>
      </c>
      <c r="ET26" s="26">
        <f>'BAR BB| Open rates'!ET26*0.8</f>
        <v>18080</v>
      </c>
      <c r="EU26" s="26">
        <f>'BAR BB| Open rates'!EU26*0.8</f>
        <v>18880</v>
      </c>
      <c r="EV26" s="26">
        <f>'BAR BB| Open rates'!EV26*0.8</f>
        <v>18880</v>
      </c>
      <c r="EW26" s="26">
        <f>'BAR BB| Open rates'!EW26*0.8</f>
        <v>18080</v>
      </c>
      <c r="EX26" s="26">
        <f>'BAR BB| Open rates'!EX26*0.8</f>
        <v>18080</v>
      </c>
      <c r="EY26" s="26">
        <f>'BAR BB| Open rates'!EY26*0.8</f>
        <v>18080</v>
      </c>
      <c r="EZ26" s="26">
        <f>'BAR BB| Open rates'!EZ26*0.8</f>
        <v>18080</v>
      </c>
      <c r="FA26" s="26">
        <f>'BAR BB| Open rates'!FA26*0.8</f>
        <v>18080</v>
      </c>
      <c r="FB26" s="26">
        <f>'BAR BB| Open rates'!FB26*0.8</f>
        <v>18880</v>
      </c>
      <c r="FC26" s="26">
        <f>'BAR BB| Open rates'!FC26*0.8</f>
        <v>18880</v>
      </c>
      <c r="FD26" s="26">
        <f>'BAR BB| Open rates'!FD26*0.8</f>
        <v>18080</v>
      </c>
      <c r="FE26" s="26">
        <f>'BAR BB| Open rates'!FE26*0.8</f>
        <v>18080</v>
      </c>
      <c r="FF26" s="26">
        <f>'BAR BB| Open rates'!FF26*0.8</f>
        <v>18080</v>
      </c>
      <c r="FG26" s="26">
        <f>'BAR BB| Open rates'!FG26*0.8</f>
        <v>18080</v>
      </c>
      <c r="FH26" s="26">
        <f>'BAR BB| Open rates'!FH26*0.8</f>
        <v>18080</v>
      </c>
      <c r="FI26" s="26">
        <f>'BAR BB| Open rates'!FI26*0.8</f>
        <v>18880</v>
      </c>
      <c r="FJ26" s="26">
        <f>'BAR BB| Open rates'!FJ26*0.8</f>
        <v>18880</v>
      </c>
      <c r="FK26" s="26">
        <f>'BAR BB| Open rates'!FK26*0.8</f>
        <v>18320</v>
      </c>
      <c r="FL26" s="26">
        <f>'BAR BB| Open rates'!FL26*0.8</f>
        <v>18320</v>
      </c>
      <c r="FM26" s="26">
        <f>'BAR BB| Open rates'!FM26*0.8</f>
        <v>18320</v>
      </c>
      <c r="FN26" s="26">
        <f>'BAR BB| Open rates'!FN26*0.8</f>
        <v>18320</v>
      </c>
      <c r="FO26" s="26">
        <f>'BAR BB| Open rates'!FO26*0.8</f>
        <v>18320</v>
      </c>
      <c r="FP26" s="26">
        <f>'BAR BB| Open rates'!FP26*0.8</f>
        <v>18320</v>
      </c>
      <c r="FQ26" s="26">
        <f>'BAR BB| Open rates'!FQ26*0.8</f>
        <v>18320</v>
      </c>
      <c r="FR26" s="26">
        <f>'BAR BB| Open rates'!FR26*0.8</f>
        <v>18080</v>
      </c>
      <c r="FS26" s="26">
        <f>'BAR BB| Open rates'!FS26*0.8</f>
        <v>18080</v>
      </c>
      <c r="FT26" s="26">
        <f>'BAR BB| Open rates'!FT26*0.8</f>
        <v>18080</v>
      </c>
      <c r="FU26" s="26">
        <f>'BAR BB| Open rates'!FU26*0.8</f>
        <v>18080</v>
      </c>
      <c r="FV26" s="26">
        <f>'BAR BB| Open rates'!FV26*0.8</f>
        <v>18080</v>
      </c>
      <c r="FW26" s="26">
        <f>'BAR BB| Open rates'!FW26*0.8</f>
        <v>18880</v>
      </c>
      <c r="FX26" s="26">
        <f>'BAR BB| Open rates'!FX26*0.8</f>
        <v>18880</v>
      </c>
      <c r="FY26" s="26">
        <f>'BAR BB| Open rates'!FY26*0.8</f>
        <v>18080</v>
      </c>
      <c r="FZ26" s="26">
        <f>'BAR BB| Open rates'!FZ26*0.8</f>
        <v>18080</v>
      </c>
      <c r="GA26" s="26">
        <f>'BAR BB| Open rates'!GA26*0.8</f>
        <v>18080</v>
      </c>
      <c r="GB26" s="26">
        <f>'BAR BB| Open rates'!GB26*0.8</f>
        <v>18080</v>
      </c>
      <c r="GC26" s="26">
        <f>'BAR BB| Open rates'!GC26*0.8</f>
        <v>18080</v>
      </c>
      <c r="GD26" s="26">
        <f>'BAR BB| Open rates'!GD26*0.8</f>
        <v>18880</v>
      </c>
      <c r="GE26" s="26">
        <f>'BAR BB| Open rates'!GE26*0.8</f>
        <v>18880</v>
      </c>
      <c r="GF26" s="26">
        <f>'BAR BB| Open rates'!GF26*0.8</f>
        <v>18080</v>
      </c>
      <c r="GG26" s="26">
        <f>'BAR BB| Open rates'!GG26*0.8</f>
        <v>18080</v>
      </c>
      <c r="GH26" s="26">
        <f>'BAR BB| Open rates'!GH26*0.8</f>
        <v>18080</v>
      </c>
      <c r="GI26" s="26">
        <f>'BAR BB| Open rates'!GI26*0.8</f>
        <v>18080</v>
      </c>
      <c r="GJ26" s="26">
        <f>'BAR BB| Open rates'!GJ26*0.8</f>
        <v>18080</v>
      </c>
      <c r="GK26" s="26">
        <f>'BAR BB| Open rates'!GK26*0.8</f>
        <v>18880</v>
      </c>
      <c r="GL26" s="26">
        <f>'BAR BB| Open rates'!GL26*0.8</f>
        <v>18880</v>
      </c>
      <c r="GM26" s="26">
        <f>'BAR BB| Open rates'!GM26*0.8</f>
        <v>18080</v>
      </c>
      <c r="GN26" s="26">
        <f>'BAR BB| Open rates'!GN26*0.8</f>
        <v>18080</v>
      </c>
      <c r="GO26" s="26">
        <f>'BAR BB| Open rates'!GO26*0.8</f>
        <v>18080</v>
      </c>
      <c r="GP26" s="26">
        <f>'BAR BB| Open rates'!GP26*0.8</f>
        <v>18080</v>
      </c>
      <c r="GQ26" s="26">
        <f>'BAR BB| Open rates'!GQ26*0.8</f>
        <v>18080</v>
      </c>
      <c r="GR26" s="26">
        <f>'BAR BB| Open rates'!GR26*0.8</f>
        <v>18880</v>
      </c>
      <c r="GS26" s="26">
        <f>'BAR BB| Open rates'!GS26*0.8</f>
        <v>18880</v>
      </c>
      <c r="GT26" s="26">
        <f>'BAR BB| Open rates'!GT26*0.8</f>
        <v>18080</v>
      </c>
      <c r="GU26" s="26">
        <f>'BAR BB| Open rates'!GU26*0.8</f>
        <v>18080</v>
      </c>
      <c r="GV26" s="26">
        <f>'BAR BB| Open rates'!GV26*0.8</f>
        <v>18080</v>
      </c>
      <c r="GW26" s="26">
        <f>'BAR BB| Open rates'!GW26*0.8</f>
        <v>18080</v>
      </c>
      <c r="GX26" s="26">
        <f>'BAR BB| Open rates'!GX26*0.8</f>
        <v>18080</v>
      </c>
      <c r="GY26" s="26">
        <f>'BAR BB| Open rates'!GY26*0.8</f>
        <v>18880</v>
      </c>
      <c r="GZ26" s="26">
        <f>'BAR BB| Open rates'!GZ26*0.8</f>
        <v>18880</v>
      </c>
      <c r="HA26" s="26">
        <f>'BAR BB| Open rates'!HA26*0.8</f>
        <v>18080</v>
      </c>
      <c r="HB26" s="26">
        <f>'BAR BB| Open rates'!HB26*0.8</f>
        <v>18080</v>
      </c>
      <c r="HC26" s="26">
        <f>'BAR BB| Open rates'!HC26*0.8</f>
        <v>18080</v>
      </c>
      <c r="HD26" s="26">
        <f>'BAR BB| Open rates'!HD26*0.8</f>
        <v>18080</v>
      </c>
      <c r="HE26" s="26">
        <f>'BAR BB| Open rates'!HE26*0.8</f>
        <v>18080</v>
      </c>
      <c r="HF26" s="26">
        <f>'BAR BB| Open rates'!HF26*0.8</f>
        <v>19920</v>
      </c>
      <c r="HG26" s="26">
        <f>'BAR BB| Open rates'!HG26*0.8</f>
        <v>19920</v>
      </c>
      <c r="HH26" s="26">
        <f>'BAR BB| Open rates'!HH26*0.8</f>
        <v>19920</v>
      </c>
      <c r="HI26" s="26">
        <f>'BAR BB| Open rates'!HI26*0.8</f>
        <v>19920</v>
      </c>
      <c r="HJ26" s="26">
        <f>'BAR BB| Open rates'!HJ26*0.8</f>
        <v>19920</v>
      </c>
      <c r="HK26" s="26">
        <f>'BAR BB| Open rates'!HK26*0.8</f>
        <v>19920</v>
      </c>
      <c r="HL26" s="26">
        <f>'BAR BB| Open rates'!HL26*0.8</f>
        <v>19920</v>
      </c>
      <c r="HM26" s="26">
        <f>'BAR BB| Open rates'!HM26*0.8</f>
        <v>19920</v>
      </c>
      <c r="HN26" s="26">
        <f>'BAR BB| Open rates'!HN26*0.8</f>
        <v>19920</v>
      </c>
      <c r="HO26" s="26">
        <f>'BAR BB| Open rates'!HO26*0.8</f>
        <v>19920</v>
      </c>
      <c r="HP26" s="26">
        <f>'BAR BB| Open rates'!HP26*0.8</f>
        <v>19920</v>
      </c>
    </row>
    <row r="27" spans="1:224" s="76" customFormat="1" ht="12" customHeight="1" x14ac:dyDescent="0.2">
      <c r="A27" s="15">
        <v>3</v>
      </c>
      <c r="B27" s="26">
        <f>'BAR BB| Open rates'!B27*0.8</f>
        <v>23920</v>
      </c>
      <c r="C27" s="26">
        <f>'BAR BB| Open rates'!C27*0.8</f>
        <v>23920</v>
      </c>
      <c r="D27" s="26">
        <f>'BAR BB| Open rates'!D27*0.8</f>
        <v>23920</v>
      </c>
      <c r="E27" s="26">
        <f>'BAR BB| Open rates'!E27*0.8</f>
        <v>23920</v>
      </c>
      <c r="F27" s="26">
        <f>'BAR BB| Open rates'!F27*0.8</f>
        <v>23920</v>
      </c>
      <c r="G27" s="26">
        <f>'BAR BB| Open rates'!G27*0.8</f>
        <v>23920</v>
      </c>
      <c r="H27" s="26">
        <f>'BAR BB| Open rates'!H27*0.8</f>
        <v>23920</v>
      </c>
      <c r="I27" s="26">
        <f>'BAR BB| Open rates'!I27*0.8</f>
        <v>23920</v>
      </c>
      <c r="J27" s="26">
        <f>'BAR BB| Open rates'!J27*0.8</f>
        <v>23920</v>
      </c>
      <c r="K27" s="26">
        <f>'BAR BB| Open rates'!K27*0.8</f>
        <v>23920</v>
      </c>
      <c r="L27" s="26">
        <f>'BAR BB| Open rates'!L27*0.8</f>
        <v>23920</v>
      </c>
      <c r="M27" s="26">
        <f>'BAR BB| Open rates'!M27*0.8</f>
        <v>23920</v>
      </c>
      <c r="N27" s="26">
        <f>'BAR BB| Open rates'!N27*0.8</f>
        <v>28480</v>
      </c>
      <c r="O27" s="26">
        <f>'BAR BB| Open rates'!O27*0.8</f>
        <v>28480</v>
      </c>
      <c r="P27" s="26">
        <f>'BAR BB| Open rates'!P27*0.8</f>
        <v>28480</v>
      </c>
      <c r="Q27" s="26">
        <f>'BAR BB| Open rates'!Q27*0.8</f>
        <v>28480</v>
      </c>
      <c r="R27" s="26">
        <f>'BAR BB| Open rates'!R27*0.8</f>
        <v>31120</v>
      </c>
      <c r="S27" s="26">
        <f>'BAR BB| Open rates'!S27*0.8</f>
        <v>31120</v>
      </c>
      <c r="T27" s="26">
        <f>'BAR BB| Open rates'!T27*0.8</f>
        <v>31120</v>
      </c>
      <c r="U27" s="26">
        <f>'BAR BB| Open rates'!U27*0.8</f>
        <v>31120</v>
      </c>
      <c r="V27" s="26">
        <f>'BAR BB| Open rates'!V27*0.8</f>
        <v>31120</v>
      </c>
      <c r="W27" s="26">
        <f>'BAR BB| Open rates'!W27*0.8</f>
        <v>31120</v>
      </c>
      <c r="X27" s="26">
        <f>'BAR BB| Open rates'!X27*0.8</f>
        <v>31120</v>
      </c>
      <c r="Y27" s="26">
        <f>'BAR BB| Open rates'!Y27*0.8</f>
        <v>31120</v>
      </c>
      <c r="Z27" s="26">
        <f>'BAR BB| Open rates'!Z27*0.8</f>
        <v>31120</v>
      </c>
      <c r="AA27" s="26">
        <f>'BAR BB| Open rates'!AA27*0.8</f>
        <v>31120</v>
      </c>
      <c r="AB27" s="26">
        <f>'BAR BB| Open rates'!AB27*0.8</f>
        <v>35120</v>
      </c>
      <c r="AC27" s="26">
        <f>'BAR BB| Open rates'!AC27*0.8</f>
        <v>35120</v>
      </c>
      <c r="AD27" s="26">
        <f>'BAR BB| Open rates'!AD27*0.8</f>
        <v>35120</v>
      </c>
      <c r="AE27" s="26">
        <f>'BAR BB| Open rates'!AE27*0.8</f>
        <v>35120</v>
      </c>
      <c r="AF27" s="26">
        <f>'BAR BB| Open rates'!AF27*0.8</f>
        <v>35120</v>
      </c>
      <c r="AG27" s="26">
        <f>'BAR BB| Open rates'!AG27*0.8</f>
        <v>35120</v>
      </c>
      <c r="AH27" s="26">
        <f>'BAR BB| Open rates'!AH27*0.8</f>
        <v>28480</v>
      </c>
      <c r="AI27" s="26">
        <f>'BAR BB| Open rates'!AI27*0.8</f>
        <v>28480</v>
      </c>
      <c r="AJ27" s="26">
        <f>'BAR BB| Open rates'!AJ27*0.8</f>
        <v>28480</v>
      </c>
      <c r="AK27" s="26">
        <f>'BAR BB| Open rates'!AK27*0.8</f>
        <v>28480</v>
      </c>
      <c r="AL27" s="26">
        <f>'BAR BB| Open rates'!AL27*0.8</f>
        <v>28480</v>
      </c>
      <c r="AM27" s="26">
        <f>'BAR BB| Open rates'!AM27*0.8</f>
        <v>29520</v>
      </c>
      <c r="AN27" s="26">
        <f>'BAR BB| Open rates'!AN27*0.8</f>
        <v>29520</v>
      </c>
      <c r="AO27" s="26">
        <f>'BAR BB| Open rates'!AO27*0.8</f>
        <v>29520</v>
      </c>
      <c r="AP27" s="26">
        <f>'BAR BB| Open rates'!AP27*0.8</f>
        <v>29520</v>
      </c>
      <c r="AQ27" s="26">
        <f>'BAR BB| Open rates'!AQ27*0.8</f>
        <v>29520</v>
      </c>
      <c r="AR27" s="26">
        <f>'BAR BB| Open rates'!AR27*0.8</f>
        <v>29520</v>
      </c>
      <c r="AS27" s="26">
        <f>'BAR BB| Open rates'!AS27*0.8</f>
        <v>29520</v>
      </c>
      <c r="AT27" s="26">
        <f>'BAR BB| Open rates'!AT27*0.8</f>
        <v>30320</v>
      </c>
      <c r="AU27" s="26">
        <f>'BAR BB| Open rates'!AU27*0.8</f>
        <v>30320</v>
      </c>
      <c r="AV27" s="26">
        <f>'BAR BB| Open rates'!AV27*0.8</f>
        <v>30320</v>
      </c>
      <c r="AW27" s="26">
        <f>'BAR BB| Open rates'!AW27*0.8</f>
        <v>30320</v>
      </c>
      <c r="AX27" s="26">
        <f>'BAR BB| Open rates'!AX27*0.8</f>
        <v>30320</v>
      </c>
      <c r="AY27" s="26">
        <f>'BAR BB| Open rates'!AY27*0.8</f>
        <v>30480</v>
      </c>
      <c r="AZ27" s="26">
        <f>'BAR BB| Open rates'!AZ27*0.8</f>
        <v>30480</v>
      </c>
      <c r="BA27" s="26">
        <f>'BAR BB| Open rates'!BA27*0.8</f>
        <v>31120</v>
      </c>
      <c r="BB27" s="26">
        <f>'BAR BB| Open rates'!BB27*0.8</f>
        <v>31120</v>
      </c>
      <c r="BC27" s="26">
        <f>'BAR BB| Open rates'!BC27*0.8</f>
        <v>30480</v>
      </c>
      <c r="BD27" s="26">
        <f>'BAR BB| Open rates'!BD27*0.8</f>
        <v>30480</v>
      </c>
      <c r="BE27" s="26">
        <f>'BAR BB| Open rates'!BE27*0.8</f>
        <v>30480</v>
      </c>
      <c r="BF27" s="26">
        <f>'BAR BB| Open rates'!BF27*0.8</f>
        <v>30480</v>
      </c>
      <c r="BG27" s="26">
        <f>'BAR BB| Open rates'!BG27*0.8</f>
        <v>30480</v>
      </c>
      <c r="BH27" s="26">
        <f>'BAR BB| Open rates'!BH27*0.8</f>
        <v>31120</v>
      </c>
      <c r="BI27" s="26">
        <f>'BAR BB| Open rates'!BI27*0.8</f>
        <v>31120</v>
      </c>
      <c r="BJ27" s="26">
        <f>'BAR BB| Open rates'!BJ27*0.8</f>
        <v>30480</v>
      </c>
      <c r="BK27" s="26">
        <f>'BAR BB| Open rates'!BK27*0.8</f>
        <v>30480</v>
      </c>
      <c r="BL27" s="26">
        <f>'BAR BB| Open rates'!BL27*0.8</f>
        <v>30480</v>
      </c>
      <c r="BM27" s="26">
        <f>'BAR BB| Open rates'!BM27*0.8</f>
        <v>30480</v>
      </c>
      <c r="BN27" s="26">
        <f>'BAR BB| Open rates'!BN27*0.8</f>
        <v>30480</v>
      </c>
      <c r="BO27" s="26">
        <f>'BAR BB| Open rates'!BO27*0.8</f>
        <v>31120</v>
      </c>
      <c r="BP27" s="26">
        <f>'BAR BB| Open rates'!BP27*0.8</f>
        <v>31120</v>
      </c>
      <c r="BQ27" s="26">
        <f>'BAR BB| Open rates'!BQ27*0.8</f>
        <v>30480</v>
      </c>
      <c r="BR27" s="26">
        <f>'BAR BB| Open rates'!BR27*0.8</f>
        <v>30480</v>
      </c>
      <c r="BS27" s="26">
        <f>'BAR BB| Open rates'!BS27*0.8</f>
        <v>30480</v>
      </c>
      <c r="BT27" s="26">
        <f>'BAR BB| Open rates'!BT27*0.8</f>
        <v>30480</v>
      </c>
      <c r="BU27" s="26">
        <f>'BAR BB| Open rates'!BU27*0.8</f>
        <v>30480</v>
      </c>
      <c r="BV27" s="26">
        <f>'BAR BB| Open rates'!BV27*0.8</f>
        <v>31120</v>
      </c>
      <c r="BW27" s="26">
        <f>'BAR BB| Open rates'!BW27*0.8</f>
        <v>31120</v>
      </c>
      <c r="BX27" s="26">
        <f>'BAR BB| Open rates'!BX27*0.8</f>
        <v>30480</v>
      </c>
      <c r="BY27" s="26">
        <f>'BAR BB| Open rates'!BY27*0.8</f>
        <v>30480</v>
      </c>
      <c r="BZ27" s="26">
        <f>'BAR BB| Open rates'!BZ27*0.8</f>
        <v>30480</v>
      </c>
      <c r="CA27" s="26">
        <f>'BAR BB| Open rates'!CA27*0.8</f>
        <v>30480</v>
      </c>
      <c r="CB27" s="26">
        <f>'BAR BB| Open rates'!CB27*0.8</f>
        <v>30480</v>
      </c>
      <c r="CC27" s="26">
        <f>'BAR BB| Open rates'!CC27*0.8</f>
        <v>31120</v>
      </c>
      <c r="CD27" s="26">
        <f>'BAR BB| Open rates'!CD27*0.8</f>
        <v>31120</v>
      </c>
      <c r="CE27" s="26">
        <f>'BAR BB| Open rates'!CE27*0.8</f>
        <v>30480</v>
      </c>
      <c r="CF27" s="26">
        <f>'BAR BB| Open rates'!CF27*0.8</f>
        <v>30480</v>
      </c>
      <c r="CG27" s="26">
        <f>'BAR BB| Open rates'!CG27*0.8</f>
        <v>30480</v>
      </c>
      <c r="CH27" s="26">
        <f>'BAR BB| Open rates'!CH27*0.8</f>
        <v>30480</v>
      </c>
      <c r="CI27" s="26">
        <f>'BAR BB| Open rates'!CI27*0.8</f>
        <v>30480</v>
      </c>
      <c r="CJ27" s="26">
        <f>'BAR BB| Open rates'!CJ27*0.8</f>
        <v>31120</v>
      </c>
      <c r="CK27" s="26">
        <f>'BAR BB| Open rates'!CK27*0.8</f>
        <v>31120</v>
      </c>
      <c r="CL27" s="26">
        <f>'BAR BB| Open rates'!CL27*0.8</f>
        <v>30480</v>
      </c>
      <c r="CM27" s="26">
        <f>'BAR BB| Open rates'!CM27*0.8</f>
        <v>30480</v>
      </c>
      <c r="CN27" s="26">
        <f>'BAR BB| Open rates'!CN27*0.8</f>
        <v>30480</v>
      </c>
      <c r="CO27" s="26">
        <f>'BAR BB| Open rates'!CO27*0.8</f>
        <v>30480</v>
      </c>
      <c r="CP27" s="26">
        <f>'BAR BB| Open rates'!CP27*0.8</f>
        <v>30480</v>
      </c>
      <c r="CQ27" s="26">
        <f>'BAR BB| Open rates'!CQ27*0.8</f>
        <v>30480</v>
      </c>
      <c r="CR27" s="26">
        <f>'BAR BB| Open rates'!CR27*0.8</f>
        <v>30480</v>
      </c>
      <c r="CS27" s="26">
        <f>'BAR BB| Open rates'!CS27*0.8</f>
        <v>29520</v>
      </c>
      <c r="CT27" s="26">
        <f>'BAR BB| Open rates'!CT27*0.8</f>
        <v>29520</v>
      </c>
      <c r="CU27" s="26">
        <f>'BAR BB| Open rates'!CU27*0.8</f>
        <v>29520</v>
      </c>
      <c r="CV27" s="26">
        <f>'BAR BB| Open rates'!CV27*0.8</f>
        <v>29520</v>
      </c>
      <c r="CW27" s="26">
        <f>'BAR BB| Open rates'!CW27*0.8</f>
        <v>29520</v>
      </c>
      <c r="CX27" s="26">
        <f>'BAR BB| Open rates'!CX27*0.8</f>
        <v>29520</v>
      </c>
      <c r="CY27" s="26">
        <f>'BAR BB| Open rates'!CY27*0.8</f>
        <v>29520</v>
      </c>
      <c r="CZ27" s="26">
        <f>'BAR BB| Open rates'!CZ27*0.8</f>
        <v>29520</v>
      </c>
      <c r="DA27" s="26">
        <f>'BAR BB| Open rates'!DA27*0.8</f>
        <v>29520</v>
      </c>
      <c r="DB27" s="26">
        <f>'BAR BB| Open rates'!DB27*0.8</f>
        <v>22880</v>
      </c>
      <c r="DC27" s="26">
        <f>'BAR BB| Open rates'!DC27*0.8</f>
        <v>22880</v>
      </c>
      <c r="DD27" s="26">
        <f>'BAR BB| Open rates'!DD27*0.8</f>
        <v>22880</v>
      </c>
      <c r="DE27" s="26">
        <f>'BAR BB| Open rates'!DE27*0.8</f>
        <v>23920</v>
      </c>
      <c r="DF27" s="26">
        <f>'BAR BB| Open rates'!DF27*0.8</f>
        <v>23920</v>
      </c>
      <c r="DG27" s="26">
        <f>'BAR BB| Open rates'!DG27*0.8</f>
        <v>22880</v>
      </c>
      <c r="DH27" s="26">
        <f>'BAR BB| Open rates'!DH27*0.8</f>
        <v>22880</v>
      </c>
      <c r="DI27" s="26">
        <f>'BAR BB| Open rates'!DI27*0.8</f>
        <v>22880</v>
      </c>
      <c r="DJ27" s="26">
        <f>'BAR BB| Open rates'!DJ27*0.8</f>
        <v>22880</v>
      </c>
      <c r="DK27" s="26">
        <f>'BAR BB| Open rates'!DK27*0.8</f>
        <v>22880</v>
      </c>
      <c r="DL27" s="26">
        <f>'BAR BB| Open rates'!DL27*0.8</f>
        <v>23920</v>
      </c>
      <c r="DM27" s="26">
        <f>'BAR BB| Open rates'!DM27*0.8</f>
        <v>23920</v>
      </c>
      <c r="DN27" s="26">
        <f>'BAR BB| Open rates'!DN27*0.8</f>
        <v>22880</v>
      </c>
      <c r="DO27" s="26">
        <f>'BAR BB| Open rates'!DO27*0.8</f>
        <v>22880</v>
      </c>
      <c r="DP27" s="26">
        <f>'BAR BB| Open rates'!DP27*0.8</f>
        <v>22880</v>
      </c>
      <c r="DQ27" s="26">
        <f>'BAR BB| Open rates'!DQ27*0.8</f>
        <v>22880</v>
      </c>
      <c r="DR27" s="26">
        <f>'BAR BB| Open rates'!DR27*0.8</f>
        <v>22880</v>
      </c>
      <c r="DS27" s="26">
        <f>'BAR BB| Open rates'!DS27*0.8</f>
        <v>23920</v>
      </c>
      <c r="DT27" s="26">
        <f>'BAR BB| Open rates'!DT27*0.8</f>
        <v>23920</v>
      </c>
      <c r="DU27" s="26">
        <f>'BAR BB| Open rates'!DU27*0.8</f>
        <v>22880</v>
      </c>
      <c r="DV27" s="26">
        <f>'BAR BB| Open rates'!DV27*0.8</f>
        <v>22880</v>
      </c>
      <c r="DW27" s="26">
        <f>'BAR BB| Open rates'!DW27*0.8</f>
        <v>22880</v>
      </c>
      <c r="DX27" s="26">
        <f>'BAR BB| Open rates'!DX27*0.8</f>
        <v>22880</v>
      </c>
      <c r="DY27" s="26">
        <f>'BAR BB| Open rates'!DY27*0.8</f>
        <v>22880</v>
      </c>
      <c r="DZ27" s="26">
        <f>'BAR BB| Open rates'!DZ27*0.8</f>
        <v>23920</v>
      </c>
      <c r="EA27" s="26">
        <f>'BAR BB| Open rates'!EA27*0.8</f>
        <v>23920</v>
      </c>
      <c r="EB27" s="26">
        <f>'BAR BB| Open rates'!EB27*0.8</f>
        <v>22880</v>
      </c>
      <c r="EC27" s="26">
        <f>'BAR BB| Open rates'!EC27*0.8</f>
        <v>22880</v>
      </c>
      <c r="ED27" s="26">
        <f>'BAR BB| Open rates'!ED27*0.8</f>
        <v>22880</v>
      </c>
      <c r="EE27" s="26">
        <f>'BAR BB| Open rates'!EE27*0.8</f>
        <v>22880</v>
      </c>
      <c r="EF27" s="26">
        <f>'BAR BB| Open rates'!EF27*0.8</f>
        <v>20480</v>
      </c>
      <c r="EG27" s="26">
        <f>'BAR BB| Open rates'!EG27*0.8</f>
        <v>20480</v>
      </c>
      <c r="EH27" s="26">
        <f>'BAR BB| Open rates'!EH27*0.8</f>
        <v>20480</v>
      </c>
      <c r="EI27" s="26">
        <f>'BAR BB| Open rates'!EI27*0.8</f>
        <v>19920</v>
      </c>
      <c r="EJ27" s="26">
        <f>'BAR BB| Open rates'!EJ27*0.8</f>
        <v>19920</v>
      </c>
      <c r="EK27" s="26">
        <f>'BAR BB| Open rates'!EK27*0.8</f>
        <v>19920</v>
      </c>
      <c r="EL27" s="26">
        <f>'BAR BB| Open rates'!EL27*0.8</f>
        <v>19920</v>
      </c>
      <c r="EM27" s="26">
        <f>'BAR BB| Open rates'!EM27*0.8</f>
        <v>19920</v>
      </c>
      <c r="EN27" s="26">
        <f>'BAR BB| Open rates'!EN27*0.8</f>
        <v>20480</v>
      </c>
      <c r="EO27" s="26">
        <f>'BAR BB| Open rates'!EO27*0.8</f>
        <v>20480</v>
      </c>
      <c r="EP27" s="26">
        <f>'BAR BB| Open rates'!EP27*0.8</f>
        <v>19680</v>
      </c>
      <c r="EQ27" s="26">
        <f>'BAR BB| Open rates'!EQ27*0.8</f>
        <v>19680</v>
      </c>
      <c r="ER27" s="26">
        <f>'BAR BB| Open rates'!ER27*0.8</f>
        <v>19680</v>
      </c>
      <c r="ES27" s="26">
        <f>'BAR BB| Open rates'!ES27*0.8</f>
        <v>19680</v>
      </c>
      <c r="ET27" s="26">
        <f>'BAR BB| Open rates'!ET27*0.8</f>
        <v>19680</v>
      </c>
      <c r="EU27" s="26">
        <f>'BAR BB| Open rates'!EU27*0.8</f>
        <v>20480</v>
      </c>
      <c r="EV27" s="26">
        <f>'BAR BB| Open rates'!EV27*0.8</f>
        <v>20480</v>
      </c>
      <c r="EW27" s="26">
        <f>'BAR BB| Open rates'!EW27*0.8</f>
        <v>19680</v>
      </c>
      <c r="EX27" s="26">
        <f>'BAR BB| Open rates'!EX27*0.8</f>
        <v>19680</v>
      </c>
      <c r="EY27" s="26">
        <f>'BAR BB| Open rates'!EY27*0.8</f>
        <v>19680</v>
      </c>
      <c r="EZ27" s="26">
        <f>'BAR BB| Open rates'!EZ27*0.8</f>
        <v>19680</v>
      </c>
      <c r="FA27" s="26">
        <f>'BAR BB| Open rates'!FA27*0.8</f>
        <v>19680</v>
      </c>
      <c r="FB27" s="26">
        <f>'BAR BB| Open rates'!FB27*0.8</f>
        <v>20480</v>
      </c>
      <c r="FC27" s="26">
        <f>'BAR BB| Open rates'!FC27*0.8</f>
        <v>20480</v>
      </c>
      <c r="FD27" s="26">
        <f>'BAR BB| Open rates'!FD27*0.8</f>
        <v>19680</v>
      </c>
      <c r="FE27" s="26">
        <f>'BAR BB| Open rates'!FE27*0.8</f>
        <v>19680</v>
      </c>
      <c r="FF27" s="26">
        <f>'BAR BB| Open rates'!FF27*0.8</f>
        <v>19680</v>
      </c>
      <c r="FG27" s="26">
        <f>'BAR BB| Open rates'!FG27*0.8</f>
        <v>19680</v>
      </c>
      <c r="FH27" s="26">
        <f>'BAR BB| Open rates'!FH27*0.8</f>
        <v>19680</v>
      </c>
      <c r="FI27" s="26">
        <f>'BAR BB| Open rates'!FI27*0.8</f>
        <v>20480</v>
      </c>
      <c r="FJ27" s="26">
        <f>'BAR BB| Open rates'!FJ27*0.8</f>
        <v>20480</v>
      </c>
      <c r="FK27" s="26">
        <f>'BAR BB| Open rates'!FK27*0.8</f>
        <v>19920</v>
      </c>
      <c r="FL27" s="26">
        <f>'BAR BB| Open rates'!FL27*0.8</f>
        <v>19920</v>
      </c>
      <c r="FM27" s="26">
        <f>'BAR BB| Open rates'!FM27*0.8</f>
        <v>19920</v>
      </c>
      <c r="FN27" s="26">
        <f>'BAR BB| Open rates'!FN27*0.8</f>
        <v>19920</v>
      </c>
      <c r="FO27" s="26">
        <f>'BAR BB| Open rates'!FO27*0.8</f>
        <v>19920</v>
      </c>
      <c r="FP27" s="26">
        <f>'BAR BB| Open rates'!FP27*0.8</f>
        <v>19920</v>
      </c>
      <c r="FQ27" s="26">
        <f>'BAR BB| Open rates'!FQ27*0.8</f>
        <v>19920</v>
      </c>
      <c r="FR27" s="26">
        <f>'BAR BB| Open rates'!FR27*0.8</f>
        <v>19680</v>
      </c>
      <c r="FS27" s="26">
        <f>'BAR BB| Open rates'!FS27*0.8</f>
        <v>19680</v>
      </c>
      <c r="FT27" s="26">
        <f>'BAR BB| Open rates'!FT27*0.8</f>
        <v>19680</v>
      </c>
      <c r="FU27" s="26">
        <f>'BAR BB| Open rates'!FU27*0.8</f>
        <v>19680</v>
      </c>
      <c r="FV27" s="26">
        <f>'BAR BB| Open rates'!FV27*0.8</f>
        <v>19680</v>
      </c>
      <c r="FW27" s="26">
        <f>'BAR BB| Open rates'!FW27*0.8</f>
        <v>20480</v>
      </c>
      <c r="FX27" s="26">
        <f>'BAR BB| Open rates'!FX27*0.8</f>
        <v>20480</v>
      </c>
      <c r="FY27" s="26">
        <f>'BAR BB| Open rates'!FY27*0.8</f>
        <v>19680</v>
      </c>
      <c r="FZ27" s="26">
        <f>'BAR BB| Open rates'!FZ27*0.8</f>
        <v>19680</v>
      </c>
      <c r="GA27" s="26">
        <f>'BAR BB| Open rates'!GA27*0.8</f>
        <v>19680</v>
      </c>
      <c r="GB27" s="26">
        <f>'BAR BB| Open rates'!GB27*0.8</f>
        <v>19680</v>
      </c>
      <c r="GC27" s="26">
        <f>'BAR BB| Open rates'!GC27*0.8</f>
        <v>19680</v>
      </c>
      <c r="GD27" s="26">
        <f>'BAR BB| Open rates'!GD27*0.8</f>
        <v>20480</v>
      </c>
      <c r="GE27" s="26">
        <f>'BAR BB| Open rates'!GE27*0.8</f>
        <v>20480</v>
      </c>
      <c r="GF27" s="26">
        <f>'BAR BB| Open rates'!GF27*0.8</f>
        <v>19680</v>
      </c>
      <c r="GG27" s="26">
        <f>'BAR BB| Open rates'!GG27*0.8</f>
        <v>19680</v>
      </c>
      <c r="GH27" s="26">
        <f>'BAR BB| Open rates'!GH27*0.8</f>
        <v>19680</v>
      </c>
      <c r="GI27" s="26">
        <f>'BAR BB| Open rates'!GI27*0.8</f>
        <v>19680</v>
      </c>
      <c r="GJ27" s="26">
        <f>'BAR BB| Open rates'!GJ27*0.8</f>
        <v>19680</v>
      </c>
      <c r="GK27" s="26">
        <f>'BAR BB| Open rates'!GK27*0.8</f>
        <v>20480</v>
      </c>
      <c r="GL27" s="26">
        <f>'BAR BB| Open rates'!GL27*0.8</f>
        <v>20480</v>
      </c>
      <c r="GM27" s="26">
        <f>'BAR BB| Open rates'!GM27*0.8</f>
        <v>19680</v>
      </c>
      <c r="GN27" s="26">
        <f>'BAR BB| Open rates'!GN27*0.8</f>
        <v>19680</v>
      </c>
      <c r="GO27" s="26">
        <f>'BAR BB| Open rates'!GO27*0.8</f>
        <v>19680</v>
      </c>
      <c r="GP27" s="26">
        <f>'BAR BB| Open rates'!GP27*0.8</f>
        <v>19680</v>
      </c>
      <c r="GQ27" s="26">
        <f>'BAR BB| Open rates'!GQ27*0.8</f>
        <v>19680</v>
      </c>
      <c r="GR27" s="26">
        <f>'BAR BB| Open rates'!GR27*0.8</f>
        <v>20480</v>
      </c>
      <c r="GS27" s="26">
        <f>'BAR BB| Open rates'!GS27*0.8</f>
        <v>20480</v>
      </c>
      <c r="GT27" s="26">
        <f>'BAR BB| Open rates'!GT27*0.8</f>
        <v>19680</v>
      </c>
      <c r="GU27" s="26">
        <f>'BAR BB| Open rates'!GU27*0.8</f>
        <v>19680</v>
      </c>
      <c r="GV27" s="26">
        <f>'BAR BB| Open rates'!GV27*0.8</f>
        <v>19680</v>
      </c>
      <c r="GW27" s="26">
        <f>'BAR BB| Open rates'!GW27*0.8</f>
        <v>19680</v>
      </c>
      <c r="GX27" s="26">
        <f>'BAR BB| Open rates'!GX27*0.8</f>
        <v>19680</v>
      </c>
      <c r="GY27" s="26">
        <f>'BAR BB| Open rates'!GY27*0.8</f>
        <v>20480</v>
      </c>
      <c r="GZ27" s="26">
        <f>'BAR BB| Open rates'!GZ27*0.8</f>
        <v>20480</v>
      </c>
      <c r="HA27" s="26">
        <f>'BAR BB| Open rates'!HA27*0.8</f>
        <v>19680</v>
      </c>
      <c r="HB27" s="26">
        <f>'BAR BB| Open rates'!HB27*0.8</f>
        <v>19680</v>
      </c>
      <c r="HC27" s="26">
        <f>'BAR BB| Open rates'!HC27*0.8</f>
        <v>19680</v>
      </c>
      <c r="HD27" s="26">
        <f>'BAR BB| Open rates'!HD27*0.8</f>
        <v>19680</v>
      </c>
      <c r="HE27" s="26">
        <f>'BAR BB| Open rates'!HE27*0.8</f>
        <v>19680</v>
      </c>
      <c r="HF27" s="26">
        <f>'BAR BB| Open rates'!HF27*0.8</f>
        <v>21520</v>
      </c>
      <c r="HG27" s="26">
        <f>'BAR BB| Open rates'!HG27*0.8</f>
        <v>21520</v>
      </c>
      <c r="HH27" s="26">
        <f>'BAR BB| Open rates'!HH27*0.8</f>
        <v>21520</v>
      </c>
      <c r="HI27" s="26">
        <f>'BAR BB| Open rates'!HI27*0.8</f>
        <v>21520</v>
      </c>
      <c r="HJ27" s="26">
        <f>'BAR BB| Open rates'!HJ27*0.8</f>
        <v>21520</v>
      </c>
      <c r="HK27" s="26">
        <f>'BAR BB| Open rates'!HK27*0.8</f>
        <v>21520</v>
      </c>
      <c r="HL27" s="26">
        <f>'BAR BB| Open rates'!HL27*0.8</f>
        <v>21520</v>
      </c>
      <c r="HM27" s="26">
        <f>'BAR BB| Open rates'!HM27*0.8</f>
        <v>21520</v>
      </c>
      <c r="HN27" s="26">
        <f>'BAR BB| Open rates'!HN27*0.8</f>
        <v>21520</v>
      </c>
      <c r="HO27" s="26">
        <f>'BAR BB| Open rates'!HO27*0.8</f>
        <v>21520</v>
      </c>
      <c r="HP27" s="26">
        <f>'BAR BB| Open rates'!HP27*0.8</f>
        <v>21520</v>
      </c>
    </row>
    <row r="28" spans="1:224" s="76" customFormat="1" ht="12" customHeight="1" x14ac:dyDescent="0.2">
      <c r="A28" s="15">
        <v>4</v>
      </c>
      <c r="B28" s="26">
        <f>'BAR BB| Open rates'!B28*0.8</f>
        <v>25520</v>
      </c>
      <c r="C28" s="26">
        <f>'BAR BB| Open rates'!C28*0.8</f>
        <v>25520</v>
      </c>
      <c r="D28" s="26">
        <f>'BAR BB| Open rates'!D28*0.8</f>
        <v>25520</v>
      </c>
      <c r="E28" s="26">
        <f>'BAR BB| Open rates'!E28*0.8</f>
        <v>25520</v>
      </c>
      <c r="F28" s="26">
        <f>'BAR BB| Open rates'!F28*0.8</f>
        <v>25520</v>
      </c>
      <c r="G28" s="26">
        <f>'BAR BB| Open rates'!G28*0.8</f>
        <v>25520</v>
      </c>
      <c r="H28" s="26">
        <f>'BAR BB| Open rates'!H28*0.8</f>
        <v>25520</v>
      </c>
      <c r="I28" s="26">
        <f>'BAR BB| Open rates'!I28*0.8</f>
        <v>25520</v>
      </c>
      <c r="J28" s="26">
        <f>'BAR BB| Open rates'!J28*0.8</f>
        <v>25520</v>
      </c>
      <c r="K28" s="26">
        <f>'BAR BB| Open rates'!K28*0.8</f>
        <v>25520</v>
      </c>
      <c r="L28" s="26">
        <f>'BAR BB| Open rates'!L28*0.8</f>
        <v>25520</v>
      </c>
      <c r="M28" s="26">
        <f>'BAR BB| Open rates'!M28*0.8</f>
        <v>25520</v>
      </c>
      <c r="N28" s="26">
        <f>'BAR BB| Open rates'!N28*0.8</f>
        <v>30080</v>
      </c>
      <c r="O28" s="26">
        <f>'BAR BB| Open rates'!O28*0.8</f>
        <v>30080</v>
      </c>
      <c r="P28" s="26">
        <f>'BAR BB| Open rates'!P28*0.8</f>
        <v>30080</v>
      </c>
      <c r="Q28" s="26">
        <f>'BAR BB| Open rates'!Q28*0.8</f>
        <v>30080</v>
      </c>
      <c r="R28" s="26">
        <f>'BAR BB| Open rates'!R28*0.8</f>
        <v>32720</v>
      </c>
      <c r="S28" s="26">
        <f>'BAR BB| Open rates'!S28*0.8</f>
        <v>32720</v>
      </c>
      <c r="T28" s="26">
        <f>'BAR BB| Open rates'!T28*0.8</f>
        <v>32720</v>
      </c>
      <c r="U28" s="26">
        <f>'BAR BB| Open rates'!U28*0.8</f>
        <v>32720</v>
      </c>
      <c r="V28" s="26">
        <f>'BAR BB| Open rates'!V28*0.8</f>
        <v>32720</v>
      </c>
      <c r="W28" s="26">
        <f>'BAR BB| Open rates'!W28*0.8</f>
        <v>32720</v>
      </c>
      <c r="X28" s="26">
        <f>'BAR BB| Open rates'!X28*0.8</f>
        <v>32720</v>
      </c>
      <c r="Y28" s="26">
        <f>'BAR BB| Open rates'!Y28*0.8</f>
        <v>32720</v>
      </c>
      <c r="Z28" s="26">
        <f>'BAR BB| Open rates'!Z28*0.8</f>
        <v>32720</v>
      </c>
      <c r="AA28" s="26">
        <f>'BAR BB| Open rates'!AA28*0.8</f>
        <v>32720</v>
      </c>
      <c r="AB28" s="26">
        <f>'BAR BB| Open rates'!AB28*0.8</f>
        <v>36720</v>
      </c>
      <c r="AC28" s="26">
        <f>'BAR BB| Open rates'!AC28*0.8</f>
        <v>36720</v>
      </c>
      <c r="AD28" s="26">
        <f>'BAR BB| Open rates'!AD28*0.8</f>
        <v>36720</v>
      </c>
      <c r="AE28" s="26">
        <f>'BAR BB| Open rates'!AE28*0.8</f>
        <v>36720</v>
      </c>
      <c r="AF28" s="26">
        <f>'BAR BB| Open rates'!AF28*0.8</f>
        <v>36720</v>
      </c>
      <c r="AG28" s="26">
        <f>'BAR BB| Open rates'!AG28*0.8</f>
        <v>36720</v>
      </c>
      <c r="AH28" s="26">
        <f>'BAR BB| Open rates'!AH28*0.8</f>
        <v>30080</v>
      </c>
      <c r="AI28" s="26">
        <f>'BAR BB| Open rates'!AI28*0.8</f>
        <v>30080</v>
      </c>
      <c r="AJ28" s="26">
        <f>'BAR BB| Open rates'!AJ28*0.8</f>
        <v>30080</v>
      </c>
      <c r="AK28" s="26">
        <f>'BAR BB| Open rates'!AK28*0.8</f>
        <v>30080</v>
      </c>
      <c r="AL28" s="26">
        <f>'BAR BB| Open rates'!AL28*0.8</f>
        <v>30080</v>
      </c>
      <c r="AM28" s="26">
        <f>'BAR BB| Open rates'!AM28*0.8</f>
        <v>31120</v>
      </c>
      <c r="AN28" s="26">
        <f>'BAR BB| Open rates'!AN28*0.8</f>
        <v>31120</v>
      </c>
      <c r="AO28" s="26">
        <f>'BAR BB| Open rates'!AO28*0.8</f>
        <v>31120</v>
      </c>
      <c r="AP28" s="26">
        <f>'BAR BB| Open rates'!AP28*0.8</f>
        <v>31120</v>
      </c>
      <c r="AQ28" s="26">
        <f>'BAR BB| Open rates'!AQ28*0.8</f>
        <v>31120</v>
      </c>
      <c r="AR28" s="26">
        <f>'BAR BB| Open rates'!AR28*0.8</f>
        <v>31120</v>
      </c>
      <c r="AS28" s="26">
        <f>'BAR BB| Open rates'!AS28*0.8</f>
        <v>31120</v>
      </c>
      <c r="AT28" s="26">
        <f>'BAR BB| Open rates'!AT28*0.8</f>
        <v>31920</v>
      </c>
      <c r="AU28" s="26">
        <f>'BAR BB| Open rates'!AU28*0.8</f>
        <v>31920</v>
      </c>
      <c r="AV28" s="26">
        <f>'BAR BB| Open rates'!AV28*0.8</f>
        <v>31920</v>
      </c>
      <c r="AW28" s="26">
        <f>'BAR BB| Open rates'!AW28*0.8</f>
        <v>31920</v>
      </c>
      <c r="AX28" s="26">
        <f>'BAR BB| Open rates'!AX28*0.8</f>
        <v>31920</v>
      </c>
      <c r="AY28" s="26">
        <f>'BAR BB| Open rates'!AY28*0.8</f>
        <v>32080</v>
      </c>
      <c r="AZ28" s="26">
        <f>'BAR BB| Open rates'!AZ28*0.8</f>
        <v>32080</v>
      </c>
      <c r="BA28" s="26">
        <f>'BAR BB| Open rates'!BA28*0.8</f>
        <v>32720</v>
      </c>
      <c r="BB28" s="26">
        <f>'BAR BB| Open rates'!BB28*0.8</f>
        <v>32720</v>
      </c>
      <c r="BC28" s="26">
        <f>'BAR BB| Open rates'!BC28*0.8</f>
        <v>32080</v>
      </c>
      <c r="BD28" s="26">
        <f>'BAR BB| Open rates'!BD28*0.8</f>
        <v>32080</v>
      </c>
      <c r="BE28" s="26">
        <f>'BAR BB| Open rates'!BE28*0.8</f>
        <v>32080</v>
      </c>
      <c r="BF28" s="26">
        <f>'BAR BB| Open rates'!BF28*0.8</f>
        <v>32080</v>
      </c>
      <c r="BG28" s="26">
        <f>'BAR BB| Open rates'!BG28*0.8</f>
        <v>32080</v>
      </c>
      <c r="BH28" s="26">
        <f>'BAR BB| Open rates'!BH28*0.8</f>
        <v>32720</v>
      </c>
      <c r="BI28" s="26">
        <f>'BAR BB| Open rates'!BI28*0.8</f>
        <v>32720</v>
      </c>
      <c r="BJ28" s="26">
        <f>'BAR BB| Open rates'!BJ28*0.8</f>
        <v>32080</v>
      </c>
      <c r="BK28" s="26">
        <f>'BAR BB| Open rates'!BK28*0.8</f>
        <v>32080</v>
      </c>
      <c r="BL28" s="26">
        <f>'BAR BB| Open rates'!BL28*0.8</f>
        <v>32080</v>
      </c>
      <c r="BM28" s="26">
        <f>'BAR BB| Open rates'!BM28*0.8</f>
        <v>32080</v>
      </c>
      <c r="BN28" s="26">
        <f>'BAR BB| Open rates'!BN28*0.8</f>
        <v>32080</v>
      </c>
      <c r="BO28" s="26">
        <f>'BAR BB| Open rates'!BO28*0.8</f>
        <v>32720</v>
      </c>
      <c r="BP28" s="26">
        <f>'BAR BB| Open rates'!BP28*0.8</f>
        <v>32720</v>
      </c>
      <c r="BQ28" s="26">
        <f>'BAR BB| Open rates'!BQ28*0.8</f>
        <v>32080</v>
      </c>
      <c r="BR28" s="26">
        <f>'BAR BB| Open rates'!BR28*0.8</f>
        <v>32080</v>
      </c>
      <c r="BS28" s="26">
        <f>'BAR BB| Open rates'!BS28*0.8</f>
        <v>32080</v>
      </c>
      <c r="BT28" s="26">
        <f>'BAR BB| Open rates'!BT28*0.8</f>
        <v>32080</v>
      </c>
      <c r="BU28" s="26">
        <f>'BAR BB| Open rates'!BU28*0.8</f>
        <v>32080</v>
      </c>
      <c r="BV28" s="26">
        <f>'BAR BB| Open rates'!BV28*0.8</f>
        <v>32720</v>
      </c>
      <c r="BW28" s="26">
        <f>'BAR BB| Open rates'!BW28*0.8</f>
        <v>32720</v>
      </c>
      <c r="BX28" s="26">
        <f>'BAR BB| Open rates'!BX28*0.8</f>
        <v>32080</v>
      </c>
      <c r="BY28" s="26">
        <f>'BAR BB| Open rates'!BY28*0.8</f>
        <v>32080</v>
      </c>
      <c r="BZ28" s="26">
        <f>'BAR BB| Open rates'!BZ28*0.8</f>
        <v>32080</v>
      </c>
      <c r="CA28" s="26">
        <f>'BAR BB| Open rates'!CA28*0.8</f>
        <v>32080</v>
      </c>
      <c r="CB28" s="26">
        <f>'BAR BB| Open rates'!CB28*0.8</f>
        <v>32080</v>
      </c>
      <c r="CC28" s="26">
        <f>'BAR BB| Open rates'!CC28*0.8</f>
        <v>32720</v>
      </c>
      <c r="CD28" s="26">
        <f>'BAR BB| Open rates'!CD28*0.8</f>
        <v>32720</v>
      </c>
      <c r="CE28" s="26">
        <f>'BAR BB| Open rates'!CE28*0.8</f>
        <v>32080</v>
      </c>
      <c r="CF28" s="26">
        <f>'BAR BB| Open rates'!CF28*0.8</f>
        <v>32080</v>
      </c>
      <c r="CG28" s="26">
        <f>'BAR BB| Open rates'!CG28*0.8</f>
        <v>32080</v>
      </c>
      <c r="CH28" s="26">
        <f>'BAR BB| Open rates'!CH28*0.8</f>
        <v>32080</v>
      </c>
      <c r="CI28" s="26">
        <f>'BAR BB| Open rates'!CI28*0.8</f>
        <v>32080</v>
      </c>
      <c r="CJ28" s="26">
        <f>'BAR BB| Open rates'!CJ28*0.8</f>
        <v>32720</v>
      </c>
      <c r="CK28" s="26">
        <f>'BAR BB| Open rates'!CK28*0.8</f>
        <v>32720</v>
      </c>
      <c r="CL28" s="26">
        <f>'BAR BB| Open rates'!CL28*0.8</f>
        <v>32080</v>
      </c>
      <c r="CM28" s="26">
        <f>'BAR BB| Open rates'!CM28*0.8</f>
        <v>32080</v>
      </c>
      <c r="CN28" s="26">
        <f>'BAR BB| Open rates'!CN28*0.8</f>
        <v>32080</v>
      </c>
      <c r="CO28" s="26">
        <f>'BAR BB| Open rates'!CO28*0.8</f>
        <v>32080</v>
      </c>
      <c r="CP28" s="26">
        <f>'BAR BB| Open rates'!CP28*0.8</f>
        <v>32080</v>
      </c>
      <c r="CQ28" s="26">
        <f>'BAR BB| Open rates'!CQ28*0.8</f>
        <v>32080</v>
      </c>
      <c r="CR28" s="26">
        <f>'BAR BB| Open rates'!CR28*0.8</f>
        <v>32080</v>
      </c>
      <c r="CS28" s="26">
        <f>'BAR BB| Open rates'!CS28*0.8</f>
        <v>31120</v>
      </c>
      <c r="CT28" s="26">
        <f>'BAR BB| Open rates'!CT28*0.8</f>
        <v>31120</v>
      </c>
      <c r="CU28" s="26">
        <f>'BAR BB| Open rates'!CU28*0.8</f>
        <v>31120</v>
      </c>
      <c r="CV28" s="26">
        <f>'BAR BB| Open rates'!CV28*0.8</f>
        <v>31120</v>
      </c>
      <c r="CW28" s="26">
        <f>'BAR BB| Open rates'!CW28*0.8</f>
        <v>31120</v>
      </c>
      <c r="CX28" s="26">
        <f>'BAR BB| Open rates'!CX28*0.8</f>
        <v>31120</v>
      </c>
      <c r="CY28" s="26">
        <f>'BAR BB| Open rates'!CY28*0.8</f>
        <v>31120</v>
      </c>
      <c r="CZ28" s="26">
        <f>'BAR BB| Open rates'!CZ28*0.8</f>
        <v>31120</v>
      </c>
      <c r="DA28" s="26">
        <f>'BAR BB| Open rates'!DA28*0.8</f>
        <v>31120</v>
      </c>
      <c r="DB28" s="26">
        <f>'BAR BB| Open rates'!DB28*0.8</f>
        <v>24480</v>
      </c>
      <c r="DC28" s="26">
        <f>'BAR BB| Open rates'!DC28*0.8</f>
        <v>24480</v>
      </c>
      <c r="DD28" s="26">
        <f>'BAR BB| Open rates'!DD28*0.8</f>
        <v>24480</v>
      </c>
      <c r="DE28" s="26">
        <f>'BAR BB| Open rates'!DE28*0.8</f>
        <v>25520</v>
      </c>
      <c r="DF28" s="26">
        <f>'BAR BB| Open rates'!DF28*0.8</f>
        <v>25520</v>
      </c>
      <c r="DG28" s="26">
        <f>'BAR BB| Open rates'!DG28*0.8</f>
        <v>24480</v>
      </c>
      <c r="DH28" s="26">
        <f>'BAR BB| Open rates'!DH28*0.8</f>
        <v>24480</v>
      </c>
      <c r="DI28" s="26">
        <f>'BAR BB| Open rates'!DI28*0.8</f>
        <v>24480</v>
      </c>
      <c r="DJ28" s="26">
        <f>'BAR BB| Open rates'!DJ28*0.8</f>
        <v>24480</v>
      </c>
      <c r="DK28" s="26">
        <f>'BAR BB| Open rates'!DK28*0.8</f>
        <v>24480</v>
      </c>
      <c r="DL28" s="26">
        <f>'BAR BB| Open rates'!DL28*0.8</f>
        <v>25520</v>
      </c>
      <c r="DM28" s="26">
        <f>'BAR BB| Open rates'!DM28*0.8</f>
        <v>25520</v>
      </c>
      <c r="DN28" s="26">
        <f>'BAR BB| Open rates'!DN28*0.8</f>
        <v>24480</v>
      </c>
      <c r="DO28" s="26">
        <f>'BAR BB| Open rates'!DO28*0.8</f>
        <v>24480</v>
      </c>
      <c r="DP28" s="26">
        <f>'BAR BB| Open rates'!DP28*0.8</f>
        <v>24480</v>
      </c>
      <c r="DQ28" s="26">
        <f>'BAR BB| Open rates'!DQ28*0.8</f>
        <v>24480</v>
      </c>
      <c r="DR28" s="26">
        <f>'BAR BB| Open rates'!DR28*0.8</f>
        <v>24480</v>
      </c>
      <c r="DS28" s="26">
        <f>'BAR BB| Open rates'!DS28*0.8</f>
        <v>25520</v>
      </c>
      <c r="DT28" s="26">
        <f>'BAR BB| Open rates'!DT28*0.8</f>
        <v>25520</v>
      </c>
      <c r="DU28" s="26">
        <f>'BAR BB| Open rates'!DU28*0.8</f>
        <v>24480</v>
      </c>
      <c r="DV28" s="26">
        <f>'BAR BB| Open rates'!DV28*0.8</f>
        <v>24480</v>
      </c>
      <c r="DW28" s="26">
        <f>'BAR BB| Open rates'!DW28*0.8</f>
        <v>24480</v>
      </c>
      <c r="DX28" s="26">
        <f>'BAR BB| Open rates'!DX28*0.8</f>
        <v>24480</v>
      </c>
      <c r="DY28" s="26">
        <f>'BAR BB| Open rates'!DY28*0.8</f>
        <v>24480</v>
      </c>
      <c r="DZ28" s="26">
        <f>'BAR BB| Open rates'!DZ28*0.8</f>
        <v>25520</v>
      </c>
      <c r="EA28" s="26">
        <f>'BAR BB| Open rates'!EA28*0.8</f>
        <v>25520</v>
      </c>
      <c r="EB28" s="26">
        <f>'BAR BB| Open rates'!EB28*0.8</f>
        <v>24480</v>
      </c>
      <c r="EC28" s="26">
        <f>'BAR BB| Open rates'!EC28*0.8</f>
        <v>24480</v>
      </c>
      <c r="ED28" s="26">
        <f>'BAR BB| Open rates'!ED28*0.8</f>
        <v>24480</v>
      </c>
      <c r="EE28" s="26">
        <f>'BAR BB| Open rates'!EE28*0.8</f>
        <v>24480</v>
      </c>
      <c r="EF28" s="26">
        <f>'BAR BB| Open rates'!EF28*0.8</f>
        <v>22080</v>
      </c>
      <c r="EG28" s="26">
        <f>'BAR BB| Open rates'!EG28*0.8</f>
        <v>22080</v>
      </c>
      <c r="EH28" s="26">
        <f>'BAR BB| Open rates'!EH28*0.8</f>
        <v>22080</v>
      </c>
      <c r="EI28" s="26">
        <f>'BAR BB| Open rates'!EI28*0.8</f>
        <v>21520</v>
      </c>
      <c r="EJ28" s="26">
        <f>'BAR BB| Open rates'!EJ28*0.8</f>
        <v>21520</v>
      </c>
      <c r="EK28" s="26">
        <f>'BAR BB| Open rates'!EK28*0.8</f>
        <v>21520</v>
      </c>
      <c r="EL28" s="26">
        <f>'BAR BB| Open rates'!EL28*0.8</f>
        <v>21520</v>
      </c>
      <c r="EM28" s="26">
        <f>'BAR BB| Open rates'!EM28*0.8</f>
        <v>21520</v>
      </c>
      <c r="EN28" s="26">
        <f>'BAR BB| Open rates'!EN28*0.8</f>
        <v>22080</v>
      </c>
      <c r="EO28" s="26">
        <f>'BAR BB| Open rates'!EO28*0.8</f>
        <v>22080</v>
      </c>
      <c r="EP28" s="26">
        <f>'BAR BB| Open rates'!EP28*0.8</f>
        <v>21280</v>
      </c>
      <c r="EQ28" s="26">
        <f>'BAR BB| Open rates'!EQ28*0.8</f>
        <v>21280</v>
      </c>
      <c r="ER28" s="26">
        <f>'BAR BB| Open rates'!ER28*0.8</f>
        <v>21280</v>
      </c>
      <c r="ES28" s="26">
        <f>'BAR BB| Open rates'!ES28*0.8</f>
        <v>21280</v>
      </c>
      <c r="ET28" s="26">
        <f>'BAR BB| Open rates'!ET28*0.8</f>
        <v>21280</v>
      </c>
      <c r="EU28" s="26">
        <f>'BAR BB| Open rates'!EU28*0.8</f>
        <v>22080</v>
      </c>
      <c r="EV28" s="26">
        <f>'BAR BB| Open rates'!EV28*0.8</f>
        <v>22080</v>
      </c>
      <c r="EW28" s="26">
        <f>'BAR BB| Open rates'!EW28*0.8</f>
        <v>21280</v>
      </c>
      <c r="EX28" s="26">
        <f>'BAR BB| Open rates'!EX28*0.8</f>
        <v>21280</v>
      </c>
      <c r="EY28" s="26">
        <f>'BAR BB| Open rates'!EY28*0.8</f>
        <v>21280</v>
      </c>
      <c r="EZ28" s="26">
        <f>'BAR BB| Open rates'!EZ28*0.8</f>
        <v>21280</v>
      </c>
      <c r="FA28" s="26">
        <f>'BAR BB| Open rates'!FA28*0.8</f>
        <v>21280</v>
      </c>
      <c r="FB28" s="26">
        <f>'BAR BB| Open rates'!FB28*0.8</f>
        <v>22080</v>
      </c>
      <c r="FC28" s="26">
        <f>'BAR BB| Open rates'!FC28*0.8</f>
        <v>22080</v>
      </c>
      <c r="FD28" s="26">
        <f>'BAR BB| Open rates'!FD28*0.8</f>
        <v>21280</v>
      </c>
      <c r="FE28" s="26">
        <f>'BAR BB| Open rates'!FE28*0.8</f>
        <v>21280</v>
      </c>
      <c r="FF28" s="26">
        <f>'BAR BB| Open rates'!FF28*0.8</f>
        <v>21280</v>
      </c>
      <c r="FG28" s="26">
        <f>'BAR BB| Open rates'!FG28*0.8</f>
        <v>21280</v>
      </c>
      <c r="FH28" s="26">
        <f>'BAR BB| Open rates'!FH28*0.8</f>
        <v>21280</v>
      </c>
      <c r="FI28" s="26">
        <f>'BAR BB| Open rates'!FI28*0.8</f>
        <v>22080</v>
      </c>
      <c r="FJ28" s="26">
        <f>'BAR BB| Open rates'!FJ28*0.8</f>
        <v>22080</v>
      </c>
      <c r="FK28" s="26">
        <f>'BAR BB| Open rates'!FK28*0.8</f>
        <v>21520</v>
      </c>
      <c r="FL28" s="26">
        <f>'BAR BB| Open rates'!FL28*0.8</f>
        <v>21520</v>
      </c>
      <c r="FM28" s="26">
        <f>'BAR BB| Open rates'!FM28*0.8</f>
        <v>21520</v>
      </c>
      <c r="FN28" s="26">
        <f>'BAR BB| Open rates'!FN28*0.8</f>
        <v>21520</v>
      </c>
      <c r="FO28" s="26">
        <f>'BAR BB| Open rates'!FO28*0.8</f>
        <v>21520</v>
      </c>
      <c r="FP28" s="26">
        <f>'BAR BB| Open rates'!FP28*0.8</f>
        <v>21520</v>
      </c>
      <c r="FQ28" s="26">
        <f>'BAR BB| Open rates'!FQ28*0.8</f>
        <v>21520</v>
      </c>
      <c r="FR28" s="26">
        <f>'BAR BB| Open rates'!FR28*0.8</f>
        <v>21280</v>
      </c>
      <c r="FS28" s="26">
        <f>'BAR BB| Open rates'!FS28*0.8</f>
        <v>21280</v>
      </c>
      <c r="FT28" s="26">
        <f>'BAR BB| Open rates'!FT28*0.8</f>
        <v>21280</v>
      </c>
      <c r="FU28" s="26">
        <f>'BAR BB| Open rates'!FU28*0.8</f>
        <v>21280</v>
      </c>
      <c r="FV28" s="26">
        <f>'BAR BB| Open rates'!FV28*0.8</f>
        <v>21280</v>
      </c>
      <c r="FW28" s="26">
        <f>'BAR BB| Open rates'!FW28*0.8</f>
        <v>22080</v>
      </c>
      <c r="FX28" s="26">
        <f>'BAR BB| Open rates'!FX28*0.8</f>
        <v>22080</v>
      </c>
      <c r="FY28" s="26">
        <f>'BAR BB| Open rates'!FY28*0.8</f>
        <v>21280</v>
      </c>
      <c r="FZ28" s="26">
        <f>'BAR BB| Open rates'!FZ28*0.8</f>
        <v>21280</v>
      </c>
      <c r="GA28" s="26">
        <f>'BAR BB| Open rates'!GA28*0.8</f>
        <v>21280</v>
      </c>
      <c r="GB28" s="26">
        <f>'BAR BB| Open rates'!GB28*0.8</f>
        <v>21280</v>
      </c>
      <c r="GC28" s="26">
        <f>'BAR BB| Open rates'!GC28*0.8</f>
        <v>21280</v>
      </c>
      <c r="GD28" s="26">
        <f>'BAR BB| Open rates'!GD28*0.8</f>
        <v>22080</v>
      </c>
      <c r="GE28" s="26">
        <f>'BAR BB| Open rates'!GE28*0.8</f>
        <v>22080</v>
      </c>
      <c r="GF28" s="26">
        <f>'BAR BB| Open rates'!GF28*0.8</f>
        <v>21280</v>
      </c>
      <c r="GG28" s="26">
        <f>'BAR BB| Open rates'!GG28*0.8</f>
        <v>21280</v>
      </c>
      <c r="GH28" s="26">
        <f>'BAR BB| Open rates'!GH28*0.8</f>
        <v>21280</v>
      </c>
      <c r="GI28" s="26">
        <f>'BAR BB| Open rates'!GI28*0.8</f>
        <v>21280</v>
      </c>
      <c r="GJ28" s="26">
        <f>'BAR BB| Open rates'!GJ28*0.8</f>
        <v>21280</v>
      </c>
      <c r="GK28" s="26">
        <f>'BAR BB| Open rates'!GK28*0.8</f>
        <v>22080</v>
      </c>
      <c r="GL28" s="26">
        <f>'BAR BB| Open rates'!GL28*0.8</f>
        <v>22080</v>
      </c>
      <c r="GM28" s="26">
        <f>'BAR BB| Open rates'!GM28*0.8</f>
        <v>21280</v>
      </c>
      <c r="GN28" s="26">
        <f>'BAR BB| Open rates'!GN28*0.8</f>
        <v>21280</v>
      </c>
      <c r="GO28" s="26">
        <f>'BAR BB| Open rates'!GO28*0.8</f>
        <v>21280</v>
      </c>
      <c r="GP28" s="26">
        <f>'BAR BB| Open rates'!GP28*0.8</f>
        <v>21280</v>
      </c>
      <c r="GQ28" s="26">
        <f>'BAR BB| Open rates'!GQ28*0.8</f>
        <v>21280</v>
      </c>
      <c r="GR28" s="26">
        <f>'BAR BB| Open rates'!GR28*0.8</f>
        <v>22080</v>
      </c>
      <c r="GS28" s="26">
        <f>'BAR BB| Open rates'!GS28*0.8</f>
        <v>22080</v>
      </c>
      <c r="GT28" s="26">
        <f>'BAR BB| Open rates'!GT28*0.8</f>
        <v>21280</v>
      </c>
      <c r="GU28" s="26">
        <f>'BAR BB| Open rates'!GU28*0.8</f>
        <v>21280</v>
      </c>
      <c r="GV28" s="26">
        <f>'BAR BB| Open rates'!GV28*0.8</f>
        <v>21280</v>
      </c>
      <c r="GW28" s="26">
        <f>'BAR BB| Open rates'!GW28*0.8</f>
        <v>21280</v>
      </c>
      <c r="GX28" s="26">
        <f>'BAR BB| Open rates'!GX28*0.8</f>
        <v>21280</v>
      </c>
      <c r="GY28" s="26">
        <f>'BAR BB| Open rates'!GY28*0.8</f>
        <v>22080</v>
      </c>
      <c r="GZ28" s="26">
        <f>'BAR BB| Open rates'!GZ28*0.8</f>
        <v>22080</v>
      </c>
      <c r="HA28" s="26">
        <f>'BAR BB| Open rates'!HA28*0.8</f>
        <v>21280</v>
      </c>
      <c r="HB28" s="26">
        <f>'BAR BB| Open rates'!HB28*0.8</f>
        <v>21280</v>
      </c>
      <c r="HC28" s="26">
        <f>'BAR BB| Open rates'!HC28*0.8</f>
        <v>21280</v>
      </c>
      <c r="HD28" s="26">
        <f>'BAR BB| Open rates'!HD28*0.8</f>
        <v>21280</v>
      </c>
      <c r="HE28" s="26">
        <f>'BAR BB| Open rates'!HE28*0.8</f>
        <v>21280</v>
      </c>
      <c r="HF28" s="26">
        <f>'BAR BB| Open rates'!HF28*0.8</f>
        <v>23120</v>
      </c>
      <c r="HG28" s="26">
        <f>'BAR BB| Open rates'!HG28*0.8</f>
        <v>23120</v>
      </c>
      <c r="HH28" s="26">
        <f>'BAR BB| Open rates'!HH28*0.8</f>
        <v>23120</v>
      </c>
      <c r="HI28" s="26">
        <f>'BAR BB| Open rates'!HI28*0.8</f>
        <v>23120</v>
      </c>
      <c r="HJ28" s="26">
        <f>'BAR BB| Open rates'!HJ28*0.8</f>
        <v>23120</v>
      </c>
      <c r="HK28" s="26">
        <f>'BAR BB| Open rates'!HK28*0.8</f>
        <v>23120</v>
      </c>
      <c r="HL28" s="26">
        <f>'BAR BB| Open rates'!HL28*0.8</f>
        <v>23120</v>
      </c>
      <c r="HM28" s="26">
        <f>'BAR BB| Open rates'!HM28*0.8</f>
        <v>23120</v>
      </c>
      <c r="HN28" s="26">
        <f>'BAR BB| Open rates'!HN28*0.8</f>
        <v>23120</v>
      </c>
      <c r="HO28" s="26">
        <f>'BAR BB| Open rates'!HO28*0.8</f>
        <v>23120</v>
      </c>
      <c r="HP28" s="26">
        <f>'BAR BB| Open rates'!HP28*0.8</f>
        <v>23120</v>
      </c>
    </row>
    <row r="29" spans="1:224" s="76" customFormat="1" ht="12" customHeight="1" x14ac:dyDescent="0.2">
      <c r="A29" s="20"/>
    </row>
    <row r="30" spans="1:224" s="76" customFormat="1" ht="12" customHeight="1" x14ac:dyDescent="0.2">
      <c r="A30" s="20"/>
    </row>
    <row r="31" spans="1:224" s="76" customFormat="1" ht="12.75" customHeight="1" x14ac:dyDescent="0.2">
      <c r="A31" s="306" t="s">
        <v>157</v>
      </c>
    </row>
    <row r="32" spans="1:224" s="76" customFormat="1" ht="12.75" customHeight="1" x14ac:dyDescent="0.2">
      <c r="A32" s="306"/>
    </row>
    <row r="33" spans="1:1" s="203" customFormat="1" ht="12.75" customHeight="1" x14ac:dyDescent="0.2">
      <c r="A33" s="306"/>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366</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365</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7" t="s">
        <v>387</v>
      </c>
    </row>
    <row r="47" spans="1:1" ht="6.75" customHeight="1" x14ac:dyDescent="0.2">
      <c r="A47" s="308"/>
    </row>
    <row r="48" spans="1:1" ht="181.5" hidden="1" customHeight="1" thickBot="1" x14ac:dyDescent="0.25">
      <c r="A48" s="309"/>
    </row>
  </sheetData>
  <mergeCells count="2">
    <mergeCell ref="A31:A33"/>
    <mergeCell ref="A46:A48"/>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P48"/>
  <sheetViews>
    <sheetView zoomScaleNormal="100" workbookViewId="0">
      <pane xSplit="1" topLeftCell="B1" activePane="topRight" state="frozen"/>
      <selection activeCell="BE26" sqref="BE26:BE27"/>
      <selection pane="topRight" activeCell="B1" sqref="B1:G1048576"/>
    </sheetView>
  </sheetViews>
  <sheetFormatPr defaultColWidth="10.28515625" defaultRowHeight="12" x14ac:dyDescent="0.2"/>
  <cols>
    <col min="1" max="1" width="42" style="210" customWidth="1"/>
    <col min="2" max="16384" width="10.28515625" style="210"/>
  </cols>
  <sheetData>
    <row r="1" spans="1:224" s="5" customFormat="1" ht="25.5" customHeight="1" x14ac:dyDescent="0.2">
      <c r="A1" s="212" t="s">
        <v>50</v>
      </c>
    </row>
    <row r="2" spans="1:224" s="5" customFormat="1" ht="12.75" x14ac:dyDescent="0.2">
      <c r="A2" s="231" t="s">
        <v>175</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rates'!B5*0.85</f>
        <v>5015</v>
      </c>
      <c r="C5" s="26">
        <f>'BAR BB| Open rates'!C5*0.85</f>
        <v>5015</v>
      </c>
      <c r="D5" s="26">
        <f>'BAR BB| Open rates'!D5*0.85</f>
        <v>5015</v>
      </c>
      <c r="E5" s="26">
        <f>'BAR BB| Open rates'!E5*0.85</f>
        <v>5015</v>
      </c>
      <c r="F5" s="26">
        <f>'BAR BB| Open rates'!F5*0.85</f>
        <v>5015</v>
      </c>
      <c r="G5" s="26">
        <f>'BAR BB| Open rates'!G5*0.85</f>
        <v>5015</v>
      </c>
      <c r="H5" s="26">
        <f>'BAR BB| Open rates'!H5*0.85</f>
        <v>5015</v>
      </c>
      <c r="I5" s="26">
        <f>'BAR BB| Open rates'!I5*0.85</f>
        <v>5015</v>
      </c>
      <c r="J5" s="26">
        <f>'BAR BB| Open rates'!J5*0.85</f>
        <v>5015</v>
      </c>
      <c r="K5" s="26">
        <f>'BAR BB| Open rates'!K5*0.85</f>
        <v>5015</v>
      </c>
      <c r="L5" s="26">
        <f>'BAR BB| Open rates'!L5*0.85</f>
        <v>5015</v>
      </c>
      <c r="M5" s="26">
        <f>'BAR BB| Open rates'!M5*0.85</f>
        <v>5015</v>
      </c>
      <c r="N5" s="26">
        <f>'BAR BB| Open rates'!N5*0.85</f>
        <v>5610</v>
      </c>
      <c r="O5" s="26">
        <f>'BAR BB| Open rates'!O5*0.85</f>
        <v>5610</v>
      </c>
      <c r="P5" s="26">
        <f>'BAR BB| Open rates'!P5*0.85</f>
        <v>5610</v>
      </c>
      <c r="Q5" s="26">
        <f>'BAR BB| Open rates'!Q5*0.85</f>
        <v>5610</v>
      </c>
      <c r="R5" s="26">
        <f>'BAR BB| Open rates'!R5*0.85</f>
        <v>8415</v>
      </c>
      <c r="S5" s="26">
        <f>'BAR BB| Open rates'!S5*0.85</f>
        <v>8415</v>
      </c>
      <c r="T5" s="26">
        <f>'BAR BB| Open rates'!T5*0.85</f>
        <v>8415</v>
      </c>
      <c r="U5" s="26">
        <f>'BAR BB| Open rates'!U5*0.85</f>
        <v>8415</v>
      </c>
      <c r="V5" s="26">
        <f>'BAR BB| Open rates'!V5*0.85</f>
        <v>8415</v>
      </c>
      <c r="W5" s="26">
        <f>'BAR BB| Open rates'!W5*0.85</f>
        <v>8415</v>
      </c>
      <c r="X5" s="26">
        <f>'BAR BB| Open rates'!X5*0.85</f>
        <v>8415</v>
      </c>
      <c r="Y5" s="26">
        <f>'BAR BB| Open rates'!Y5*0.85</f>
        <v>8415</v>
      </c>
      <c r="Z5" s="26">
        <f>'BAR BB| Open rates'!Z5*0.85</f>
        <v>8415</v>
      </c>
      <c r="AA5" s="26">
        <f>'BAR BB| Open rates'!AA5*0.85</f>
        <v>8415</v>
      </c>
      <c r="AB5" s="26">
        <f>'BAR BB| Open rates'!AB5*0.85</f>
        <v>12665</v>
      </c>
      <c r="AC5" s="26">
        <f>'BAR BB| Open rates'!AC5*0.85</f>
        <v>12665</v>
      </c>
      <c r="AD5" s="26">
        <f>'BAR BB| Open rates'!AD5*0.85</f>
        <v>12665</v>
      </c>
      <c r="AE5" s="26">
        <f>'BAR BB| Open rates'!AE5*0.85</f>
        <v>12665</v>
      </c>
      <c r="AF5" s="26">
        <f>'BAR BB| Open rates'!AF5*0.85</f>
        <v>12665</v>
      </c>
      <c r="AG5" s="26">
        <f>'BAR BB| Open rates'!AG5*0.85</f>
        <v>12665</v>
      </c>
      <c r="AH5" s="26">
        <f>'BAR BB| Open rates'!AH5*0.85</f>
        <v>5610</v>
      </c>
      <c r="AI5" s="26">
        <f>'BAR BB| Open rates'!AI5*0.85</f>
        <v>5610</v>
      </c>
      <c r="AJ5" s="26">
        <f>'BAR BB| Open rates'!AJ5*0.85</f>
        <v>5610</v>
      </c>
      <c r="AK5" s="26">
        <f>'BAR BB| Open rates'!AK5*0.85</f>
        <v>5610</v>
      </c>
      <c r="AL5" s="26">
        <f>'BAR BB| Open rates'!AL5*0.85</f>
        <v>5610</v>
      </c>
      <c r="AM5" s="26">
        <f>'BAR BB| Open rates'!AM5*0.85</f>
        <v>6715</v>
      </c>
      <c r="AN5" s="26">
        <f>'BAR BB| Open rates'!AN5*0.85</f>
        <v>6715</v>
      </c>
      <c r="AO5" s="26">
        <f>'BAR BB| Open rates'!AO5*0.85</f>
        <v>6715</v>
      </c>
      <c r="AP5" s="26">
        <f>'BAR BB| Open rates'!AP5*0.85</f>
        <v>6715</v>
      </c>
      <c r="AQ5" s="26">
        <f>'BAR BB| Open rates'!AQ5*0.85</f>
        <v>6715</v>
      </c>
      <c r="AR5" s="26">
        <f>'BAR BB| Open rates'!AR5*0.85</f>
        <v>6715</v>
      </c>
      <c r="AS5" s="26">
        <f>'BAR BB| Open rates'!AS5*0.85</f>
        <v>6715</v>
      </c>
      <c r="AT5" s="26">
        <f>'BAR BB| Open rates'!AT5*0.85</f>
        <v>7565</v>
      </c>
      <c r="AU5" s="26">
        <f>'BAR BB| Open rates'!AU5*0.85</f>
        <v>7565</v>
      </c>
      <c r="AV5" s="26">
        <f>'BAR BB| Open rates'!AV5*0.85</f>
        <v>7565</v>
      </c>
      <c r="AW5" s="26">
        <f>'BAR BB| Open rates'!AW5*0.85</f>
        <v>7565</v>
      </c>
      <c r="AX5" s="26">
        <f>'BAR BB| Open rates'!AX5*0.85</f>
        <v>7565</v>
      </c>
      <c r="AY5" s="26">
        <f>'BAR BB| Open rates'!AY5*0.85</f>
        <v>7735</v>
      </c>
      <c r="AZ5" s="26">
        <f>'BAR BB| Open rates'!AZ5*0.85</f>
        <v>7735</v>
      </c>
      <c r="BA5" s="26">
        <f>'BAR BB| Open rates'!BA5*0.85</f>
        <v>8415</v>
      </c>
      <c r="BB5" s="26">
        <f>'BAR BB| Open rates'!BB5*0.85</f>
        <v>8415</v>
      </c>
      <c r="BC5" s="26">
        <f>'BAR BB| Open rates'!BC5*0.85</f>
        <v>7735</v>
      </c>
      <c r="BD5" s="26">
        <f>'BAR BB| Open rates'!BD5*0.85</f>
        <v>7735</v>
      </c>
      <c r="BE5" s="26">
        <f>'BAR BB| Open rates'!BE5*0.85</f>
        <v>7735</v>
      </c>
      <c r="BF5" s="26">
        <f>'BAR BB| Open rates'!BF5*0.85</f>
        <v>7735</v>
      </c>
      <c r="BG5" s="26">
        <f>'BAR BB| Open rates'!BG5*0.85</f>
        <v>7735</v>
      </c>
      <c r="BH5" s="26">
        <f>'BAR BB| Open rates'!BH5*0.85</f>
        <v>8415</v>
      </c>
      <c r="BI5" s="26">
        <f>'BAR BB| Open rates'!BI5*0.85</f>
        <v>8415</v>
      </c>
      <c r="BJ5" s="26">
        <f>'BAR BB| Open rates'!BJ5*0.85</f>
        <v>7735</v>
      </c>
      <c r="BK5" s="26">
        <f>'BAR BB| Open rates'!BK5*0.85</f>
        <v>7735</v>
      </c>
      <c r="BL5" s="26">
        <f>'BAR BB| Open rates'!BL5*0.85</f>
        <v>7735</v>
      </c>
      <c r="BM5" s="26">
        <f>'BAR BB| Open rates'!BM5*0.85</f>
        <v>7735</v>
      </c>
      <c r="BN5" s="26">
        <f>'BAR BB| Open rates'!BN5*0.85</f>
        <v>7735</v>
      </c>
      <c r="BO5" s="26">
        <f>'BAR BB| Open rates'!BO5*0.85</f>
        <v>8415</v>
      </c>
      <c r="BP5" s="26">
        <f>'BAR BB| Open rates'!BP5*0.85</f>
        <v>8415</v>
      </c>
      <c r="BQ5" s="26">
        <f>'BAR BB| Open rates'!BQ5*0.85</f>
        <v>7735</v>
      </c>
      <c r="BR5" s="26">
        <f>'BAR BB| Open rates'!BR5*0.85</f>
        <v>7735</v>
      </c>
      <c r="BS5" s="26">
        <f>'BAR BB| Open rates'!BS5*0.85</f>
        <v>7735</v>
      </c>
      <c r="BT5" s="26">
        <f>'BAR BB| Open rates'!BT5*0.85</f>
        <v>7735</v>
      </c>
      <c r="BU5" s="26">
        <f>'BAR BB| Open rates'!BU5*0.85</f>
        <v>7735</v>
      </c>
      <c r="BV5" s="26">
        <f>'BAR BB| Open rates'!BV5*0.85</f>
        <v>8415</v>
      </c>
      <c r="BW5" s="26">
        <f>'BAR BB| Open rates'!BW5*0.85</f>
        <v>8415</v>
      </c>
      <c r="BX5" s="26">
        <f>'BAR BB| Open rates'!BX5*0.85</f>
        <v>7735</v>
      </c>
      <c r="BY5" s="26">
        <f>'BAR BB| Open rates'!BY5*0.85</f>
        <v>7735</v>
      </c>
      <c r="BZ5" s="26">
        <f>'BAR BB| Open rates'!BZ5*0.85</f>
        <v>7735</v>
      </c>
      <c r="CA5" s="26">
        <f>'BAR BB| Open rates'!CA5*0.85</f>
        <v>7735</v>
      </c>
      <c r="CB5" s="26">
        <f>'BAR BB| Open rates'!CB5*0.85</f>
        <v>7735</v>
      </c>
      <c r="CC5" s="26">
        <f>'BAR BB| Open rates'!CC5*0.85</f>
        <v>8415</v>
      </c>
      <c r="CD5" s="26">
        <f>'BAR BB| Open rates'!CD5*0.85</f>
        <v>8415</v>
      </c>
      <c r="CE5" s="26">
        <f>'BAR BB| Open rates'!CE5*0.85</f>
        <v>7735</v>
      </c>
      <c r="CF5" s="26">
        <f>'BAR BB| Open rates'!CF5*0.85</f>
        <v>7735</v>
      </c>
      <c r="CG5" s="26">
        <f>'BAR BB| Open rates'!CG5*0.85</f>
        <v>7735</v>
      </c>
      <c r="CH5" s="26">
        <f>'BAR BB| Open rates'!CH5*0.85</f>
        <v>7735</v>
      </c>
      <c r="CI5" s="26">
        <f>'BAR BB| Open rates'!CI5*0.85</f>
        <v>7735</v>
      </c>
      <c r="CJ5" s="26">
        <f>'BAR BB| Open rates'!CJ5*0.85</f>
        <v>8415</v>
      </c>
      <c r="CK5" s="26">
        <f>'BAR BB| Open rates'!CK5*0.85</f>
        <v>8415</v>
      </c>
      <c r="CL5" s="26">
        <f>'BAR BB| Open rates'!CL5*0.85</f>
        <v>7735</v>
      </c>
      <c r="CM5" s="26">
        <f>'BAR BB| Open rates'!CM5*0.85</f>
        <v>7735</v>
      </c>
      <c r="CN5" s="26">
        <f>'BAR BB| Open rates'!CN5*0.85</f>
        <v>7735</v>
      </c>
      <c r="CO5" s="26">
        <f>'BAR BB| Open rates'!CO5*0.85</f>
        <v>7735</v>
      </c>
      <c r="CP5" s="26">
        <f>'BAR BB| Open rates'!CP5*0.85</f>
        <v>7735</v>
      </c>
      <c r="CQ5" s="26">
        <f>'BAR BB| Open rates'!CQ5*0.85</f>
        <v>7735</v>
      </c>
      <c r="CR5" s="26">
        <f>'BAR BB| Open rates'!CR5*0.85</f>
        <v>7735</v>
      </c>
      <c r="CS5" s="26">
        <f>'BAR BB| Open rates'!CS5*0.85</f>
        <v>6715</v>
      </c>
      <c r="CT5" s="26">
        <f>'BAR BB| Open rates'!CT5*0.85</f>
        <v>6715</v>
      </c>
      <c r="CU5" s="26">
        <f>'BAR BB| Open rates'!CU5*0.85</f>
        <v>6715</v>
      </c>
      <c r="CV5" s="26">
        <f>'BAR BB| Open rates'!CV5*0.85</f>
        <v>6715</v>
      </c>
      <c r="CW5" s="26">
        <f>'BAR BB| Open rates'!CW5*0.85</f>
        <v>6715</v>
      </c>
      <c r="CX5" s="26">
        <f>'BAR BB| Open rates'!CX5*0.85</f>
        <v>6715</v>
      </c>
      <c r="CY5" s="26">
        <f>'BAR BB| Open rates'!CY5*0.85</f>
        <v>6715</v>
      </c>
      <c r="CZ5" s="26">
        <f>'BAR BB| Open rates'!CZ5*0.85</f>
        <v>6715</v>
      </c>
      <c r="DA5" s="26">
        <f>'BAR BB| Open rates'!DA5*0.85</f>
        <v>6715</v>
      </c>
      <c r="DB5" s="26">
        <f>'BAR BB| Open rates'!DB5*0.85</f>
        <v>5610</v>
      </c>
      <c r="DC5" s="26">
        <f>'BAR BB| Open rates'!DC5*0.85</f>
        <v>5610</v>
      </c>
      <c r="DD5" s="26">
        <f>'BAR BB| Open rates'!DD5*0.85</f>
        <v>5610</v>
      </c>
      <c r="DE5" s="26">
        <f>'BAR BB| Open rates'!DE5*0.85</f>
        <v>6715</v>
      </c>
      <c r="DF5" s="26">
        <f>'BAR BB| Open rates'!DF5*0.85</f>
        <v>6715</v>
      </c>
      <c r="DG5" s="26">
        <f>'BAR BB| Open rates'!DG5*0.85</f>
        <v>5610</v>
      </c>
      <c r="DH5" s="26">
        <f>'BAR BB| Open rates'!DH5*0.85</f>
        <v>5610</v>
      </c>
      <c r="DI5" s="26">
        <f>'BAR BB| Open rates'!DI5*0.85</f>
        <v>5610</v>
      </c>
      <c r="DJ5" s="26">
        <f>'BAR BB| Open rates'!DJ5*0.85</f>
        <v>5610</v>
      </c>
      <c r="DK5" s="26">
        <f>'BAR BB| Open rates'!DK5*0.85</f>
        <v>5610</v>
      </c>
      <c r="DL5" s="26">
        <f>'BAR BB| Open rates'!DL5*0.85</f>
        <v>6715</v>
      </c>
      <c r="DM5" s="26">
        <f>'BAR BB| Open rates'!DM5*0.85</f>
        <v>6715</v>
      </c>
      <c r="DN5" s="26">
        <f>'BAR BB| Open rates'!DN5*0.85</f>
        <v>5610</v>
      </c>
      <c r="DO5" s="26">
        <f>'BAR BB| Open rates'!DO5*0.85</f>
        <v>5610</v>
      </c>
      <c r="DP5" s="26">
        <f>'BAR BB| Open rates'!DP5*0.85</f>
        <v>5610</v>
      </c>
      <c r="DQ5" s="26">
        <f>'BAR BB| Open rates'!DQ5*0.85</f>
        <v>5610</v>
      </c>
      <c r="DR5" s="26">
        <f>'BAR BB| Open rates'!DR5*0.85</f>
        <v>5610</v>
      </c>
      <c r="DS5" s="26">
        <f>'BAR BB| Open rates'!DS5*0.85</f>
        <v>6715</v>
      </c>
      <c r="DT5" s="26">
        <f>'BAR BB| Open rates'!DT5*0.85</f>
        <v>6715</v>
      </c>
      <c r="DU5" s="26">
        <f>'BAR BB| Open rates'!DU5*0.85</f>
        <v>5610</v>
      </c>
      <c r="DV5" s="26">
        <f>'BAR BB| Open rates'!DV5*0.85</f>
        <v>5610</v>
      </c>
      <c r="DW5" s="26">
        <f>'BAR BB| Open rates'!DW5*0.85</f>
        <v>5610</v>
      </c>
      <c r="DX5" s="26">
        <f>'BAR BB| Open rates'!DX5*0.85</f>
        <v>5610</v>
      </c>
      <c r="DY5" s="26">
        <f>'BAR BB| Open rates'!DY5*0.85</f>
        <v>5610</v>
      </c>
      <c r="DZ5" s="26">
        <f>'BAR BB| Open rates'!DZ5*0.85</f>
        <v>6715</v>
      </c>
      <c r="EA5" s="26">
        <f>'BAR BB| Open rates'!EA5*0.85</f>
        <v>6715</v>
      </c>
      <c r="EB5" s="26">
        <f>'BAR BB| Open rates'!EB5*0.85</f>
        <v>5610</v>
      </c>
      <c r="EC5" s="26">
        <f>'BAR BB| Open rates'!EC5*0.85</f>
        <v>5610</v>
      </c>
      <c r="ED5" s="26">
        <f>'BAR BB| Open rates'!ED5*0.85</f>
        <v>5610</v>
      </c>
      <c r="EE5" s="26">
        <f>'BAR BB| Open rates'!EE5*0.85</f>
        <v>5610</v>
      </c>
      <c r="EF5" s="26">
        <f>'BAR BB| Open rates'!EF5*0.85</f>
        <v>5610</v>
      </c>
      <c r="EG5" s="26">
        <f>'BAR BB| Open rates'!EG5*0.85</f>
        <v>5610</v>
      </c>
      <c r="EH5" s="26">
        <f>'BAR BB| Open rates'!EH5*0.85</f>
        <v>5610</v>
      </c>
      <c r="EI5" s="26">
        <f>'BAR BB| Open rates'!EI5*0.85</f>
        <v>5015</v>
      </c>
      <c r="EJ5" s="26">
        <f>'BAR BB| Open rates'!EJ5*0.85</f>
        <v>5015</v>
      </c>
      <c r="EK5" s="26">
        <f>'BAR BB| Open rates'!EK5*0.85</f>
        <v>5015</v>
      </c>
      <c r="EL5" s="26">
        <f>'BAR BB| Open rates'!EL5*0.85</f>
        <v>5015</v>
      </c>
      <c r="EM5" s="26">
        <f>'BAR BB| Open rates'!EM5*0.85</f>
        <v>5015</v>
      </c>
      <c r="EN5" s="26">
        <f>'BAR BB| Open rates'!EN5*0.85</f>
        <v>5610</v>
      </c>
      <c r="EO5" s="26">
        <f>'BAR BB| Open rates'!EO5*0.85</f>
        <v>5610</v>
      </c>
      <c r="EP5" s="26">
        <f>'BAR BB| Open rates'!EP5*0.85</f>
        <v>4760</v>
      </c>
      <c r="EQ5" s="26">
        <f>'BAR BB| Open rates'!EQ5*0.85</f>
        <v>4760</v>
      </c>
      <c r="ER5" s="26">
        <f>'BAR BB| Open rates'!ER5*0.85</f>
        <v>4760</v>
      </c>
      <c r="ES5" s="26">
        <f>'BAR BB| Open rates'!ES5*0.85</f>
        <v>4760</v>
      </c>
      <c r="ET5" s="26">
        <f>'BAR BB| Open rates'!ET5*0.85</f>
        <v>4760</v>
      </c>
      <c r="EU5" s="26">
        <f>'BAR BB| Open rates'!EU5*0.85</f>
        <v>5610</v>
      </c>
      <c r="EV5" s="26">
        <f>'BAR BB| Open rates'!EV5*0.85</f>
        <v>5610</v>
      </c>
      <c r="EW5" s="26">
        <f>'BAR BB| Open rates'!EW5*0.85</f>
        <v>4760</v>
      </c>
      <c r="EX5" s="26">
        <f>'BAR BB| Open rates'!EX5*0.85</f>
        <v>4760</v>
      </c>
      <c r="EY5" s="26">
        <f>'BAR BB| Open rates'!EY5*0.85</f>
        <v>4760</v>
      </c>
      <c r="EZ5" s="26">
        <f>'BAR BB| Open rates'!EZ5*0.85</f>
        <v>4760</v>
      </c>
      <c r="FA5" s="26">
        <f>'BAR BB| Open rates'!FA5*0.85</f>
        <v>4760</v>
      </c>
      <c r="FB5" s="26">
        <f>'BAR BB| Open rates'!FB5*0.85</f>
        <v>5610</v>
      </c>
      <c r="FC5" s="26">
        <f>'BAR BB| Open rates'!FC5*0.85</f>
        <v>5610</v>
      </c>
      <c r="FD5" s="26">
        <f>'BAR BB| Open rates'!FD5*0.85</f>
        <v>4760</v>
      </c>
      <c r="FE5" s="26">
        <f>'BAR BB| Open rates'!FE5*0.85</f>
        <v>4760</v>
      </c>
      <c r="FF5" s="26">
        <f>'BAR BB| Open rates'!FF5*0.85</f>
        <v>4760</v>
      </c>
      <c r="FG5" s="26">
        <f>'BAR BB| Open rates'!FG5*0.85</f>
        <v>4760</v>
      </c>
      <c r="FH5" s="26">
        <f>'BAR BB| Open rates'!FH5*0.85</f>
        <v>4760</v>
      </c>
      <c r="FI5" s="26">
        <f>'BAR BB| Open rates'!FI5*0.85</f>
        <v>5610</v>
      </c>
      <c r="FJ5" s="26">
        <f>'BAR BB| Open rates'!FJ5*0.85</f>
        <v>5610</v>
      </c>
      <c r="FK5" s="26">
        <f>'BAR BB| Open rates'!FK5*0.85</f>
        <v>5015</v>
      </c>
      <c r="FL5" s="26">
        <f>'BAR BB| Open rates'!FL5*0.85</f>
        <v>5015</v>
      </c>
      <c r="FM5" s="26">
        <f>'BAR BB| Open rates'!FM5*0.85</f>
        <v>5015</v>
      </c>
      <c r="FN5" s="26">
        <f>'BAR BB| Open rates'!FN5*0.85</f>
        <v>5015</v>
      </c>
      <c r="FO5" s="26">
        <f>'BAR BB| Open rates'!FO5*0.85</f>
        <v>5015</v>
      </c>
      <c r="FP5" s="26">
        <f>'BAR BB| Open rates'!FP5*0.85</f>
        <v>5015</v>
      </c>
      <c r="FQ5" s="26">
        <f>'BAR BB| Open rates'!FQ5*0.85</f>
        <v>5015</v>
      </c>
      <c r="FR5" s="26">
        <f>'BAR BB| Open rates'!FR5*0.85</f>
        <v>4760</v>
      </c>
      <c r="FS5" s="26">
        <f>'BAR BB| Open rates'!FS5*0.85</f>
        <v>4760</v>
      </c>
      <c r="FT5" s="26">
        <f>'BAR BB| Open rates'!FT5*0.85</f>
        <v>4760</v>
      </c>
      <c r="FU5" s="26">
        <f>'BAR BB| Open rates'!FU5*0.85</f>
        <v>4760</v>
      </c>
      <c r="FV5" s="26">
        <f>'BAR BB| Open rates'!FV5*0.85</f>
        <v>4760</v>
      </c>
      <c r="FW5" s="26">
        <f>'BAR BB| Open rates'!FW5*0.85</f>
        <v>5610</v>
      </c>
      <c r="FX5" s="26">
        <f>'BAR BB| Open rates'!FX5*0.85</f>
        <v>5610</v>
      </c>
      <c r="FY5" s="26">
        <f>'BAR BB| Open rates'!FY5*0.85</f>
        <v>4760</v>
      </c>
      <c r="FZ5" s="26">
        <f>'BAR BB| Open rates'!FZ5*0.85</f>
        <v>4760</v>
      </c>
      <c r="GA5" s="26">
        <f>'BAR BB| Open rates'!GA5*0.85</f>
        <v>4760</v>
      </c>
      <c r="GB5" s="26">
        <f>'BAR BB| Open rates'!GB5*0.85</f>
        <v>4760</v>
      </c>
      <c r="GC5" s="26">
        <f>'BAR BB| Open rates'!GC5*0.85</f>
        <v>4760</v>
      </c>
      <c r="GD5" s="26">
        <f>'BAR BB| Open rates'!GD5*0.85</f>
        <v>5610</v>
      </c>
      <c r="GE5" s="26">
        <f>'BAR BB| Open rates'!GE5*0.85</f>
        <v>5610</v>
      </c>
      <c r="GF5" s="26">
        <f>'BAR BB| Open rates'!GF5*0.85</f>
        <v>4760</v>
      </c>
      <c r="GG5" s="26">
        <f>'BAR BB| Open rates'!GG5*0.85</f>
        <v>4760</v>
      </c>
      <c r="GH5" s="26">
        <f>'BAR BB| Open rates'!GH5*0.85</f>
        <v>4760</v>
      </c>
      <c r="GI5" s="26">
        <f>'BAR BB| Open rates'!GI5*0.85</f>
        <v>4760</v>
      </c>
      <c r="GJ5" s="26">
        <f>'BAR BB| Open rates'!GJ5*0.85</f>
        <v>4760</v>
      </c>
      <c r="GK5" s="26">
        <f>'BAR BB| Open rates'!GK5*0.85</f>
        <v>5610</v>
      </c>
      <c r="GL5" s="26">
        <f>'BAR BB| Open rates'!GL5*0.85</f>
        <v>5610</v>
      </c>
      <c r="GM5" s="26">
        <f>'BAR BB| Open rates'!GM5*0.85</f>
        <v>4760</v>
      </c>
      <c r="GN5" s="26">
        <f>'BAR BB| Open rates'!GN5*0.85</f>
        <v>4760</v>
      </c>
      <c r="GO5" s="26">
        <f>'BAR BB| Open rates'!GO5*0.85</f>
        <v>4760</v>
      </c>
      <c r="GP5" s="26">
        <f>'BAR BB| Open rates'!GP5*0.85</f>
        <v>4760</v>
      </c>
      <c r="GQ5" s="26">
        <f>'BAR BB| Open rates'!GQ5*0.85</f>
        <v>4760</v>
      </c>
      <c r="GR5" s="26">
        <f>'BAR BB| Open rates'!GR5*0.85</f>
        <v>5610</v>
      </c>
      <c r="GS5" s="26">
        <f>'BAR BB| Open rates'!GS5*0.85</f>
        <v>5610</v>
      </c>
      <c r="GT5" s="26">
        <f>'BAR BB| Open rates'!GT5*0.85</f>
        <v>4760</v>
      </c>
      <c r="GU5" s="26">
        <f>'BAR BB| Open rates'!GU5*0.85</f>
        <v>4760</v>
      </c>
      <c r="GV5" s="26">
        <f>'BAR BB| Open rates'!GV5*0.85</f>
        <v>4760</v>
      </c>
      <c r="GW5" s="26">
        <f>'BAR BB| Open rates'!GW5*0.85</f>
        <v>4760</v>
      </c>
      <c r="GX5" s="26">
        <f>'BAR BB| Open rates'!GX5*0.85</f>
        <v>4760</v>
      </c>
      <c r="GY5" s="26">
        <f>'BAR BB| Open rates'!GY5*0.85</f>
        <v>5610</v>
      </c>
      <c r="GZ5" s="26">
        <f>'BAR BB| Open rates'!GZ5*0.85</f>
        <v>5610</v>
      </c>
      <c r="HA5" s="26">
        <f>'BAR BB| Open rates'!HA5*0.85</f>
        <v>4760</v>
      </c>
      <c r="HB5" s="26">
        <f>'BAR BB| Open rates'!HB5*0.85</f>
        <v>4760</v>
      </c>
      <c r="HC5" s="26">
        <f>'BAR BB| Open rates'!HC5*0.85</f>
        <v>4760</v>
      </c>
      <c r="HD5" s="26">
        <f>'BAR BB| Open rates'!HD5*0.85</f>
        <v>4760</v>
      </c>
      <c r="HE5" s="26">
        <f>'BAR BB| Open rates'!HE5*0.85</f>
        <v>4760</v>
      </c>
      <c r="HF5" s="26">
        <f>'BAR BB| Open rates'!HF5*0.85</f>
        <v>6715</v>
      </c>
      <c r="HG5" s="26">
        <f>'BAR BB| Open rates'!HG5*0.85</f>
        <v>6715</v>
      </c>
      <c r="HH5" s="26">
        <f>'BAR BB| Open rates'!HH5*0.85</f>
        <v>6715</v>
      </c>
      <c r="HI5" s="26">
        <f>'BAR BB| Open rates'!HI5*0.85</f>
        <v>6715</v>
      </c>
      <c r="HJ5" s="26">
        <f>'BAR BB| Open rates'!HJ5*0.85</f>
        <v>6715</v>
      </c>
      <c r="HK5" s="26">
        <f>'BAR BB| Open rates'!HK5*0.85</f>
        <v>6715</v>
      </c>
      <c r="HL5" s="26">
        <f>'BAR BB| Open rates'!HL5*0.85</f>
        <v>6715</v>
      </c>
      <c r="HM5" s="26">
        <f>'BAR BB| Open rates'!HM5*0.85</f>
        <v>6715</v>
      </c>
      <c r="HN5" s="26">
        <f>'BAR BB| Open rates'!HN5*0.85</f>
        <v>6715</v>
      </c>
      <c r="HO5" s="26">
        <f>'BAR BB| Open rates'!HO5*0.85</f>
        <v>6715</v>
      </c>
      <c r="HP5" s="26">
        <f>'BAR BB| Open rates'!HP5*0.85</f>
        <v>6715</v>
      </c>
    </row>
    <row r="6" spans="1:224" s="76" customFormat="1" ht="12" customHeight="1" x14ac:dyDescent="0.2">
      <c r="A6" s="15">
        <v>2</v>
      </c>
      <c r="B6" s="26">
        <f>'BAR BB| Open rates'!B6*0.85</f>
        <v>6715</v>
      </c>
      <c r="C6" s="26">
        <f>'BAR BB| Open rates'!C6*0.85</f>
        <v>6715</v>
      </c>
      <c r="D6" s="26">
        <f>'BAR BB| Open rates'!D6*0.85</f>
        <v>6715</v>
      </c>
      <c r="E6" s="26">
        <f>'BAR BB| Open rates'!E6*0.85</f>
        <v>6715</v>
      </c>
      <c r="F6" s="26">
        <f>'BAR BB| Open rates'!F6*0.85</f>
        <v>6715</v>
      </c>
      <c r="G6" s="26">
        <f>'BAR BB| Open rates'!G6*0.85</f>
        <v>6715</v>
      </c>
      <c r="H6" s="26">
        <f>'BAR BB| Open rates'!H6*0.85</f>
        <v>6715</v>
      </c>
      <c r="I6" s="26">
        <f>'BAR BB| Open rates'!I6*0.85</f>
        <v>6715</v>
      </c>
      <c r="J6" s="26">
        <f>'BAR BB| Open rates'!J6*0.85</f>
        <v>6715</v>
      </c>
      <c r="K6" s="26">
        <f>'BAR BB| Open rates'!K6*0.85</f>
        <v>6715</v>
      </c>
      <c r="L6" s="26">
        <f>'BAR BB| Open rates'!L6*0.85</f>
        <v>6715</v>
      </c>
      <c r="M6" s="26">
        <f>'BAR BB| Open rates'!M6*0.85</f>
        <v>6715</v>
      </c>
      <c r="N6" s="26">
        <f>'BAR BB| Open rates'!N6*0.85</f>
        <v>7310</v>
      </c>
      <c r="O6" s="26">
        <f>'BAR BB| Open rates'!O6*0.85</f>
        <v>7310</v>
      </c>
      <c r="P6" s="26">
        <f>'BAR BB| Open rates'!P6*0.85</f>
        <v>7310</v>
      </c>
      <c r="Q6" s="26">
        <f>'BAR BB| Open rates'!Q6*0.85</f>
        <v>7310</v>
      </c>
      <c r="R6" s="26">
        <f>'BAR BB| Open rates'!R6*0.85</f>
        <v>10115</v>
      </c>
      <c r="S6" s="26">
        <f>'BAR BB| Open rates'!S6*0.85</f>
        <v>10115</v>
      </c>
      <c r="T6" s="26">
        <f>'BAR BB| Open rates'!T6*0.85</f>
        <v>10115</v>
      </c>
      <c r="U6" s="26">
        <f>'BAR BB| Open rates'!U6*0.85</f>
        <v>10115</v>
      </c>
      <c r="V6" s="26">
        <f>'BAR BB| Open rates'!V6*0.85</f>
        <v>10115</v>
      </c>
      <c r="W6" s="26">
        <f>'BAR BB| Open rates'!W6*0.85</f>
        <v>10115</v>
      </c>
      <c r="X6" s="26">
        <f>'BAR BB| Open rates'!X6*0.85</f>
        <v>10115</v>
      </c>
      <c r="Y6" s="26">
        <f>'BAR BB| Open rates'!Y6*0.85</f>
        <v>10115</v>
      </c>
      <c r="Z6" s="26">
        <f>'BAR BB| Open rates'!Z6*0.85</f>
        <v>10115</v>
      </c>
      <c r="AA6" s="26">
        <f>'BAR BB| Open rates'!AA6*0.85</f>
        <v>10115</v>
      </c>
      <c r="AB6" s="26">
        <f>'BAR BB| Open rates'!AB6*0.85</f>
        <v>14365</v>
      </c>
      <c r="AC6" s="26">
        <f>'BAR BB| Open rates'!AC6*0.85</f>
        <v>14365</v>
      </c>
      <c r="AD6" s="26">
        <f>'BAR BB| Open rates'!AD6*0.85</f>
        <v>14365</v>
      </c>
      <c r="AE6" s="26">
        <f>'BAR BB| Open rates'!AE6*0.85</f>
        <v>14365</v>
      </c>
      <c r="AF6" s="26">
        <f>'BAR BB| Open rates'!AF6*0.85</f>
        <v>14365</v>
      </c>
      <c r="AG6" s="26">
        <f>'BAR BB| Open rates'!AG6*0.85</f>
        <v>14365</v>
      </c>
      <c r="AH6" s="26">
        <f>'BAR BB| Open rates'!AH6*0.85</f>
        <v>7310</v>
      </c>
      <c r="AI6" s="26">
        <f>'BAR BB| Open rates'!AI6*0.85</f>
        <v>7310</v>
      </c>
      <c r="AJ6" s="26">
        <f>'BAR BB| Open rates'!AJ6*0.85</f>
        <v>7310</v>
      </c>
      <c r="AK6" s="26">
        <f>'BAR BB| Open rates'!AK6*0.85</f>
        <v>7310</v>
      </c>
      <c r="AL6" s="26">
        <f>'BAR BB| Open rates'!AL6*0.85</f>
        <v>7310</v>
      </c>
      <c r="AM6" s="26">
        <f>'BAR BB| Open rates'!AM6*0.85</f>
        <v>8415</v>
      </c>
      <c r="AN6" s="26">
        <f>'BAR BB| Open rates'!AN6*0.85</f>
        <v>8415</v>
      </c>
      <c r="AO6" s="26">
        <f>'BAR BB| Open rates'!AO6*0.85</f>
        <v>8415</v>
      </c>
      <c r="AP6" s="26">
        <f>'BAR BB| Open rates'!AP6*0.85</f>
        <v>8415</v>
      </c>
      <c r="AQ6" s="26">
        <f>'BAR BB| Open rates'!AQ6*0.85</f>
        <v>8415</v>
      </c>
      <c r="AR6" s="26">
        <f>'BAR BB| Open rates'!AR6*0.85</f>
        <v>8415</v>
      </c>
      <c r="AS6" s="26">
        <f>'BAR BB| Open rates'!AS6*0.85</f>
        <v>8415</v>
      </c>
      <c r="AT6" s="26">
        <f>'BAR BB| Open rates'!AT6*0.85</f>
        <v>9265</v>
      </c>
      <c r="AU6" s="26">
        <f>'BAR BB| Open rates'!AU6*0.85</f>
        <v>9265</v>
      </c>
      <c r="AV6" s="26">
        <f>'BAR BB| Open rates'!AV6*0.85</f>
        <v>9265</v>
      </c>
      <c r="AW6" s="26">
        <f>'BAR BB| Open rates'!AW6*0.85</f>
        <v>9265</v>
      </c>
      <c r="AX6" s="26">
        <f>'BAR BB| Open rates'!AX6*0.85</f>
        <v>9265</v>
      </c>
      <c r="AY6" s="26">
        <f>'BAR BB| Open rates'!AY6*0.85</f>
        <v>9435</v>
      </c>
      <c r="AZ6" s="26">
        <f>'BAR BB| Open rates'!AZ6*0.85</f>
        <v>9435</v>
      </c>
      <c r="BA6" s="26">
        <f>'BAR BB| Open rates'!BA6*0.85</f>
        <v>10115</v>
      </c>
      <c r="BB6" s="26">
        <f>'BAR BB| Open rates'!BB6*0.85</f>
        <v>10115</v>
      </c>
      <c r="BC6" s="26">
        <f>'BAR BB| Open rates'!BC6*0.85</f>
        <v>9435</v>
      </c>
      <c r="BD6" s="26">
        <f>'BAR BB| Open rates'!BD6*0.85</f>
        <v>9435</v>
      </c>
      <c r="BE6" s="26">
        <f>'BAR BB| Open rates'!BE6*0.85</f>
        <v>9435</v>
      </c>
      <c r="BF6" s="26">
        <f>'BAR BB| Open rates'!BF6*0.85</f>
        <v>9435</v>
      </c>
      <c r="BG6" s="26">
        <f>'BAR BB| Open rates'!BG6*0.85</f>
        <v>9435</v>
      </c>
      <c r="BH6" s="26">
        <f>'BAR BB| Open rates'!BH6*0.85</f>
        <v>10115</v>
      </c>
      <c r="BI6" s="26">
        <f>'BAR BB| Open rates'!BI6*0.85</f>
        <v>10115</v>
      </c>
      <c r="BJ6" s="26">
        <f>'BAR BB| Open rates'!BJ6*0.85</f>
        <v>9435</v>
      </c>
      <c r="BK6" s="26">
        <f>'BAR BB| Open rates'!BK6*0.85</f>
        <v>9435</v>
      </c>
      <c r="BL6" s="26">
        <f>'BAR BB| Open rates'!BL6*0.85</f>
        <v>9435</v>
      </c>
      <c r="BM6" s="26">
        <f>'BAR BB| Open rates'!BM6*0.85</f>
        <v>9435</v>
      </c>
      <c r="BN6" s="26">
        <f>'BAR BB| Open rates'!BN6*0.85</f>
        <v>9435</v>
      </c>
      <c r="BO6" s="26">
        <f>'BAR BB| Open rates'!BO6*0.85</f>
        <v>10115</v>
      </c>
      <c r="BP6" s="26">
        <f>'BAR BB| Open rates'!BP6*0.85</f>
        <v>10115</v>
      </c>
      <c r="BQ6" s="26">
        <f>'BAR BB| Open rates'!BQ6*0.85</f>
        <v>9435</v>
      </c>
      <c r="BR6" s="26">
        <f>'BAR BB| Open rates'!BR6*0.85</f>
        <v>9435</v>
      </c>
      <c r="BS6" s="26">
        <f>'BAR BB| Open rates'!BS6*0.85</f>
        <v>9435</v>
      </c>
      <c r="BT6" s="26">
        <f>'BAR BB| Open rates'!BT6*0.85</f>
        <v>9435</v>
      </c>
      <c r="BU6" s="26">
        <f>'BAR BB| Open rates'!BU6*0.85</f>
        <v>9435</v>
      </c>
      <c r="BV6" s="26">
        <f>'BAR BB| Open rates'!BV6*0.85</f>
        <v>10115</v>
      </c>
      <c r="BW6" s="26">
        <f>'BAR BB| Open rates'!BW6*0.85</f>
        <v>10115</v>
      </c>
      <c r="BX6" s="26">
        <f>'BAR BB| Open rates'!BX6*0.85</f>
        <v>9435</v>
      </c>
      <c r="BY6" s="26">
        <f>'BAR BB| Open rates'!BY6*0.85</f>
        <v>9435</v>
      </c>
      <c r="BZ6" s="26">
        <f>'BAR BB| Open rates'!BZ6*0.85</f>
        <v>9435</v>
      </c>
      <c r="CA6" s="26">
        <f>'BAR BB| Open rates'!CA6*0.85</f>
        <v>9435</v>
      </c>
      <c r="CB6" s="26">
        <f>'BAR BB| Open rates'!CB6*0.85</f>
        <v>9435</v>
      </c>
      <c r="CC6" s="26">
        <f>'BAR BB| Open rates'!CC6*0.85</f>
        <v>10115</v>
      </c>
      <c r="CD6" s="26">
        <f>'BAR BB| Open rates'!CD6*0.85</f>
        <v>10115</v>
      </c>
      <c r="CE6" s="26">
        <f>'BAR BB| Open rates'!CE6*0.85</f>
        <v>9435</v>
      </c>
      <c r="CF6" s="26">
        <f>'BAR BB| Open rates'!CF6*0.85</f>
        <v>9435</v>
      </c>
      <c r="CG6" s="26">
        <f>'BAR BB| Open rates'!CG6*0.85</f>
        <v>9435</v>
      </c>
      <c r="CH6" s="26">
        <f>'BAR BB| Open rates'!CH6*0.85</f>
        <v>9435</v>
      </c>
      <c r="CI6" s="26">
        <f>'BAR BB| Open rates'!CI6*0.85</f>
        <v>9435</v>
      </c>
      <c r="CJ6" s="26">
        <f>'BAR BB| Open rates'!CJ6*0.85</f>
        <v>10115</v>
      </c>
      <c r="CK6" s="26">
        <f>'BAR BB| Open rates'!CK6*0.85</f>
        <v>10115</v>
      </c>
      <c r="CL6" s="26">
        <f>'BAR BB| Open rates'!CL6*0.85</f>
        <v>9435</v>
      </c>
      <c r="CM6" s="26">
        <f>'BAR BB| Open rates'!CM6*0.85</f>
        <v>9435</v>
      </c>
      <c r="CN6" s="26">
        <f>'BAR BB| Open rates'!CN6*0.85</f>
        <v>9435</v>
      </c>
      <c r="CO6" s="26">
        <f>'BAR BB| Open rates'!CO6*0.85</f>
        <v>9435</v>
      </c>
      <c r="CP6" s="26">
        <f>'BAR BB| Open rates'!CP6*0.85</f>
        <v>9435</v>
      </c>
      <c r="CQ6" s="26">
        <f>'BAR BB| Open rates'!CQ6*0.85</f>
        <v>9435</v>
      </c>
      <c r="CR6" s="26">
        <f>'BAR BB| Open rates'!CR6*0.85</f>
        <v>9435</v>
      </c>
      <c r="CS6" s="26">
        <f>'BAR BB| Open rates'!CS6*0.85</f>
        <v>8415</v>
      </c>
      <c r="CT6" s="26">
        <f>'BAR BB| Open rates'!CT6*0.85</f>
        <v>8415</v>
      </c>
      <c r="CU6" s="26">
        <f>'BAR BB| Open rates'!CU6*0.85</f>
        <v>8415</v>
      </c>
      <c r="CV6" s="26">
        <f>'BAR BB| Open rates'!CV6*0.85</f>
        <v>8415</v>
      </c>
      <c r="CW6" s="26">
        <f>'BAR BB| Open rates'!CW6*0.85</f>
        <v>8415</v>
      </c>
      <c r="CX6" s="26">
        <f>'BAR BB| Open rates'!CX6*0.85</f>
        <v>8415</v>
      </c>
      <c r="CY6" s="26">
        <f>'BAR BB| Open rates'!CY6*0.85</f>
        <v>8415</v>
      </c>
      <c r="CZ6" s="26">
        <f>'BAR BB| Open rates'!CZ6*0.85</f>
        <v>8415</v>
      </c>
      <c r="DA6" s="26">
        <f>'BAR BB| Open rates'!DA6*0.85</f>
        <v>8415</v>
      </c>
      <c r="DB6" s="26">
        <f>'BAR BB| Open rates'!DB6*0.85</f>
        <v>7310</v>
      </c>
      <c r="DC6" s="26">
        <f>'BAR BB| Open rates'!DC6*0.85</f>
        <v>7310</v>
      </c>
      <c r="DD6" s="26">
        <f>'BAR BB| Open rates'!DD6*0.85</f>
        <v>7310</v>
      </c>
      <c r="DE6" s="26">
        <f>'BAR BB| Open rates'!DE6*0.85</f>
        <v>8415</v>
      </c>
      <c r="DF6" s="26">
        <f>'BAR BB| Open rates'!DF6*0.85</f>
        <v>8415</v>
      </c>
      <c r="DG6" s="26">
        <f>'BAR BB| Open rates'!DG6*0.85</f>
        <v>7310</v>
      </c>
      <c r="DH6" s="26">
        <f>'BAR BB| Open rates'!DH6*0.85</f>
        <v>7310</v>
      </c>
      <c r="DI6" s="26">
        <f>'BAR BB| Open rates'!DI6*0.85</f>
        <v>7310</v>
      </c>
      <c r="DJ6" s="26">
        <f>'BAR BB| Open rates'!DJ6*0.85</f>
        <v>7310</v>
      </c>
      <c r="DK6" s="26">
        <f>'BAR BB| Open rates'!DK6*0.85</f>
        <v>7310</v>
      </c>
      <c r="DL6" s="26">
        <f>'BAR BB| Open rates'!DL6*0.85</f>
        <v>8415</v>
      </c>
      <c r="DM6" s="26">
        <f>'BAR BB| Open rates'!DM6*0.85</f>
        <v>8415</v>
      </c>
      <c r="DN6" s="26">
        <f>'BAR BB| Open rates'!DN6*0.85</f>
        <v>7310</v>
      </c>
      <c r="DO6" s="26">
        <f>'BAR BB| Open rates'!DO6*0.85</f>
        <v>7310</v>
      </c>
      <c r="DP6" s="26">
        <f>'BAR BB| Open rates'!DP6*0.85</f>
        <v>7310</v>
      </c>
      <c r="DQ6" s="26">
        <f>'BAR BB| Open rates'!DQ6*0.85</f>
        <v>7310</v>
      </c>
      <c r="DR6" s="26">
        <f>'BAR BB| Open rates'!DR6*0.85</f>
        <v>7310</v>
      </c>
      <c r="DS6" s="26">
        <f>'BAR BB| Open rates'!DS6*0.85</f>
        <v>8415</v>
      </c>
      <c r="DT6" s="26">
        <f>'BAR BB| Open rates'!DT6*0.85</f>
        <v>8415</v>
      </c>
      <c r="DU6" s="26">
        <f>'BAR BB| Open rates'!DU6*0.85</f>
        <v>7310</v>
      </c>
      <c r="DV6" s="26">
        <f>'BAR BB| Open rates'!DV6*0.85</f>
        <v>7310</v>
      </c>
      <c r="DW6" s="26">
        <f>'BAR BB| Open rates'!DW6*0.85</f>
        <v>7310</v>
      </c>
      <c r="DX6" s="26">
        <f>'BAR BB| Open rates'!DX6*0.85</f>
        <v>7310</v>
      </c>
      <c r="DY6" s="26">
        <f>'BAR BB| Open rates'!DY6*0.85</f>
        <v>7310</v>
      </c>
      <c r="DZ6" s="26">
        <f>'BAR BB| Open rates'!DZ6*0.85</f>
        <v>8415</v>
      </c>
      <c r="EA6" s="26">
        <f>'BAR BB| Open rates'!EA6*0.85</f>
        <v>8415</v>
      </c>
      <c r="EB6" s="26">
        <f>'BAR BB| Open rates'!EB6*0.85</f>
        <v>7310</v>
      </c>
      <c r="EC6" s="26">
        <f>'BAR BB| Open rates'!EC6*0.85</f>
        <v>7310</v>
      </c>
      <c r="ED6" s="26">
        <f>'BAR BB| Open rates'!ED6*0.85</f>
        <v>7310</v>
      </c>
      <c r="EE6" s="26">
        <f>'BAR BB| Open rates'!EE6*0.85</f>
        <v>7310</v>
      </c>
      <c r="EF6" s="26">
        <f>'BAR BB| Open rates'!EF6*0.85</f>
        <v>7310</v>
      </c>
      <c r="EG6" s="26">
        <f>'BAR BB| Open rates'!EG6*0.85</f>
        <v>7310</v>
      </c>
      <c r="EH6" s="26">
        <f>'BAR BB| Open rates'!EH6*0.85</f>
        <v>7310</v>
      </c>
      <c r="EI6" s="26">
        <f>'BAR BB| Open rates'!EI6*0.85</f>
        <v>6715</v>
      </c>
      <c r="EJ6" s="26">
        <f>'BAR BB| Open rates'!EJ6*0.85</f>
        <v>6715</v>
      </c>
      <c r="EK6" s="26">
        <f>'BAR BB| Open rates'!EK6*0.85</f>
        <v>6715</v>
      </c>
      <c r="EL6" s="26">
        <f>'BAR BB| Open rates'!EL6*0.85</f>
        <v>6715</v>
      </c>
      <c r="EM6" s="26">
        <f>'BAR BB| Open rates'!EM6*0.85</f>
        <v>6715</v>
      </c>
      <c r="EN6" s="26">
        <f>'BAR BB| Open rates'!EN6*0.85</f>
        <v>7310</v>
      </c>
      <c r="EO6" s="26">
        <f>'BAR BB| Open rates'!EO6*0.85</f>
        <v>7310</v>
      </c>
      <c r="EP6" s="26">
        <f>'BAR BB| Open rates'!EP6*0.85</f>
        <v>6460</v>
      </c>
      <c r="EQ6" s="26">
        <f>'BAR BB| Open rates'!EQ6*0.85</f>
        <v>6460</v>
      </c>
      <c r="ER6" s="26">
        <f>'BAR BB| Open rates'!ER6*0.85</f>
        <v>6460</v>
      </c>
      <c r="ES6" s="26">
        <f>'BAR BB| Open rates'!ES6*0.85</f>
        <v>6460</v>
      </c>
      <c r="ET6" s="26">
        <f>'BAR BB| Open rates'!ET6*0.85</f>
        <v>6460</v>
      </c>
      <c r="EU6" s="26">
        <f>'BAR BB| Open rates'!EU6*0.85</f>
        <v>7310</v>
      </c>
      <c r="EV6" s="26">
        <f>'BAR BB| Open rates'!EV6*0.85</f>
        <v>7310</v>
      </c>
      <c r="EW6" s="26">
        <f>'BAR BB| Open rates'!EW6*0.85</f>
        <v>6460</v>
      </c>
      <c r="EX6" s="26">
        <f>'BAR BB| Open rates'!EX6*0.85</f>
        <v>6460</v>
      </c>
      <c r="EY6" s="26">
        <f>'BAR BB| Open rates'!EY6*0.85</f>
        <v>6460</v>
      </c>
      <c r="EZ6" s="26">
        <f>'BAR BB| Open rates'!EZ6*0.85</f>
        <v>6460</v>
      </c>
      <c r="FA6" s="26">
        <f>'BAR BB| Open rates'!FA6*0.85</f>
        <v>6460</v>
      </c>
      <c r="FB6" s="26">
        <f>'BAR BB| Open rates'!FB6*0.85</f>
        <v>7310</v>
      </c>
      <c r="FC6" s="26">
        <f>'BAR BB| Open rates'!FC6*0.85</f>
        <v>7310</v>
      </c>
      <c r="FD6" s="26">
        <f>'BAR BB| Open rates'!FD6*0.85</f>
        <v>6460</v>
      </c>
      <c r="FE6" s="26">
        <f>'BAR BB| Open rates'!FE6*0.85</f>
        <v>6460</v>
      </c>
      <c r="FF6" s="26">
        <f>'BAR BB| Open rates'!FF6*0.85</f>
        <v>6460</v>
      </c>
      <c r="FG6" s="26">
        <f>'BAR BB| Open rates'!FG6*0.85</f>
        <v>6460</v>
      </c>
      <c r="FH6" s="26">
        <f>'BAR BB| Open rates'!FH6*0.85</f>
        <v>6460</v>
      </c>
      <c r="FI6" s="26">
        <f>'BAR BB| Open rates'!FI6*0.85</f>
        <v>7310</v>
      </c>
      <c r="FJ6" s="26">
        <f>'BAR BB| Open rates'!FJ6*0.85</f>
        <v>7310</v>
      </c>
      <c r="FK6" s="26">
        <f>'BAR BB| Open rates'!FK6*0.85</f>
        <v>6715</v>
      </c>
      <c r="FL6" s="26">
        <f>'BAR BB| Open rates'!FL6*0.85</f>
        <v>6715</v>
      </c>
      <c r="FM6" s="26">
        <f>'BAR BB| Open rates'!FM6*0.85</f>
        <v>6715</v>
      </c>
      <c r="FN6" s="26">
        <f>'BAR BB| Open rates'!FN6*0.85</f>
        <v>6715</v>
      </c>
      <c r="FO6" s="26">
        <f>'BAR BB| Open rates'!FO6*0.85</f>
        <v>6715</v>
      </c>
      <c r="FP6" s="26">
        <f>'BAR BB| Open rates'!FP6*0.85</f>
        <v>6715</v>
      </c>
      <c r="FQ6" s="26">
        <f>'BAR BB| Open rates'!FQ6*0.85</f>
        <v>6715</v>
      </c>
      <c r="FR6" s="26">
        <f>'BAR BB| Open rates'!FR6*0.85</f>
        <v>6460</v>
      </c>
      <c r="FS6" s="26">
        <f>'BAR BB| Open rates'!FS6*0.85</f>
        <v>6460</v>
      </c>
      <c r="FT6" s="26">
        <f>'BAR BB| Open rates'!FT6*0.85</f>
        <v>6460</v>
      </c>
      <c r="FU6" s="26">
        <f>'BAR BB| Open rates'!FU6*0.85</f>
        <v>6460</v>
      </c>
      <c r="FV6" s="26">
        <f>'BAR BB| Open rates'!FV6*0.85</f>
        <v>6460</v>
      </c>
      <c r="FW6" s="26">
        <f>'BAR BB| Open rates'!FW6*0.85</f>
        <v>7310</v>
      </c>
      <c r="FX6" s="26">
        <f>'BAR BB| Open rates'!FX6*0.85</f>
        <v>7310</v>
      </c>
      <c r="FY6" s="26">
        <f>'BAR BB| Open rates'!FY6*0.85</f>
        <v>6460</v>
      </c>
      <c r="FZ6" s="26">
        <f>'BAR BB| Open rates'!FZ6*0.85</f>
        <v>6460</v>
      </c>
      <c r="GA6" s="26">
        <f>'BAR BB| Open rates'!GA6*0.85</f>
        <v>6460</v>
      </c>
      <c r="GB6" s="26">
        <f>'BAR BB| Open rates'!GB6*0.85</f>
        <v>6460</v>
      </c>
      <c r="GC6" s="26">
        <f>'BAR BB| Open rates'!GC6*0.85</f>
        <v>6460</v>
      </c>
      <c r="GD6" s="26">
        <f>'BAR BB| Open rates'!GD6*0.85</f>
        <v>7310</v>
      </c>
      <c r="GE6" s="26">
        <f>'BAR BB| Open rates'!GE6*0.85</f>
        <v>7310</v>
      </c>
      <c r="GF6" s="26">
        <f>'BAR BB| Open rates'!GF6*0.85</f>
        <v>6460</v>
      </c>
      <c r="GG6" s="26">
        <f>'BAR BB| Open rates'!GG6*0.85</f>
        <v>6460</v>
      </c>
      <c r="GH6" s="26">
        <f>'BAR BB| Open rates'!GH6*0.85</f>
        <v>6460</v>
      </c>
      <c r="GI6" s="26">
        <f>'BAR BB| Open rates'!GI6*0.85</f>
        <v>6460</v>
      </c>
      <c r="GJ6" s="26">
        <f>'BAR BB| Open rates'!GJ6*0.85</f>
        <v>6460</v>
      </c>
      <c r="GK6" s="26">
        <f>'BAR BB| Open rates'!GK6*0.85</f>
        <v>7310</v>
      </c>
      <c r="GL6" s="26">
        <f>'BAR BB| Open rates'!GL6*0.85</f>
        <v>7310</v>
      </c>
      <c r="GM6" s="26">
        <f>'BAR BB| Open rates'!GM6*0.85</f>
        <v>6460</v>
      </c>
      <c r="GN6" s="26">
        <f>'BAR BB| Open rates'!GN6*0.85</f>
        <v>6460</v>
      </c>
      <c r="GO6" s="26">
        <f>'BAR BB| Open rates'!GO6*0.85</f>
        <v>6460</v>
      </c>
      <c r="GP6" s="26">
        <f>'BAR BB| Open rates'!GP6*0.85</f>
        <v>6460</v>
      </c>
      <c r="GQ6" s="26">
        <f>'BAR BB| Open rates'!GQ6*0.85</f>
        <v>6460</v>
      </c>
      <c r="GR6" s="26">
        <f>'BAR BB| Open rates'!GR6*0.85</f>
        <v>7310</v>
      </c>
      <c r="GS6" s="26">
        <f>'BAR BB| Open rates'!GS6*0.85</f>
        <v>7310</v>
      </c>
      <c r="GT6" s="26">
        <f>'BAR BB| Open rates'!GT6*0.85</f>
        <v>6460</v>
      </c>
      <c r="GU6" s="26">
        <f>'BAR BB| Open rates'!GU6*0.85</f>
        <v>6460</v>
      </c>
      <c r="GV6" s="26">
        <f>'BAR BB| Open rates'!GV6*0.85</f>
        <v>6460</v>
      </c>
      <c r="GW6" s="26">
        <f>'BAR BB| Open rates'!GW6*0.85</f>
        <v>6460</v>
      </c>
      <c r="GX6" s="26">
        <f>'BAR BB| Open rates'!GX6*0.85</f>
        <v>6460</v>
      </c>
      <c r="GY6" s="26">
        <f>'BAR BB| Open rates'!GY6*0.85</f>
        <v>7310</v>
      </c>
      <c r="GZ6" s="26">
        <f>'BAR BB| Open rates'!GZ6*0.85</f>
        <v>7310</v>
      </c>
      <c r="HA6" s="26">
        <f>'BAR BB| Open rates'!HA6*0.85</f>
        <v>6460</v>
      </c>
      <c r="HB6" s="26">
        <f>'BAR BB| Open rates'!HB6*0.85</f>
        <v>6460</v>
      </c>
      <c r="HC6" s="26">
        <f>'BAR BB| Open rates'!HC6*0.85</f>
        <v>6460</v>
      </c>
      <c r="HD6" s="26">
        <f>'BAR BB| Open rates'!HD6*0.85</f>
        <v>6460</v>
      </c>
      <c r="HE6" s="26">
        <f>'BAR BB| Open rates'!HE6*0.85</f>
        <v>6460</v>
      </c>
      <c r="HF6" s="26">
        <f>'BAR BB| Open rates'!HF6*0.85</f>
        <v>8415</v>
      </c>
      <c r="HG6" s="26">
        <f>'BAR BB| Open rates'!HG6*0.85</f>
        <v>8415</v>
      </c>
      <c r="HH6" s="26">
        <f>'BAR BB| Open rates'!HH6*0.85</f>
        <v>8415</v>
      </c>
      <c r="HI6" s="26">
        <f>'BAR BB| Open rates'!HI6*0.85</f>
        <v>8415</v>
      </c>
      <c r="HJ6" s="26">
        <f>'BAR BB| Open rates'!HJ6*0.85</f>
        <v>8415</v>
      </c>
      <c r="HK6" s="26">
        <f>'BAR BB| Open rates'!HK6*0.85</f>
        <v>8415</v>
      </c>
      <c r="HL6" s="26">
        <f>'BAR BB| Open rates'!HL6*0.85</f>
        <v>8415</v>
      </c>
      <c r="HM6" s="26">
        <f>'BAR BB| Open rates'!HM6*0.85</f>
        <v>8415</v>
      </c>
      <c r="HN6" s="26">
        <f>'BAR BB| Open rates'!HN6*0.85</f>
        <v>8415</v>
      </c>
      <c r="HO6" s="26">
        <f>'BAR BB| Open rates'!HO6*0.85</f>
        <v>8415</v>
      </c>
      <c r="HP6" s="26">
        <f>'BAR BB| Open rates'!HP6*0.85</f>
        <v>8415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rates'!B8*0.85</f>
        <v>7565</v>
      </c>
      <c r="C8" s="26">
        <f>'BAR BB| Open rates'!C8*0.85</f>
        <v>7565</v>
      </c>
      <c r="D8" s="26">
        <f>'BAR BB| Open rates'!D8*0.85</f>
        <v>7565</v>
      </c>
      <c r="E8" s="26">
        <f>'BAR BB| Open rates'!E8*0.85</f>
        <v>7565</v>
      </c>
      <c r="F8" s="26">
        <f>'BAR BB| Open rates'!F8*0.85</f>
        <v>7565</v>
      </c>
      <c r="G8" s="26">
        <f>'BAR BB| Open rates'!G8*0.85</f>
        <v>7565</v>
      </c>
      <c r="H8" s="26">
        <f>'BAR BB| Open rates'!H8*0.85</f>
        <v>7565</v>
      </c>
      <c r="I8" s="26">
        <f>'BAR BB| Open rates'!I8*0.85</f>
        <v>7565</v>
      </c>
      <c r="J8" s="26">
        <f>'BAR BB| Open rates'!J8*0.85</f>
        <v>7565</v>
      </c>
      <c r="K8" s="26">
        <f>'BAR BB| Open rates'!K8*0.85</f>
        <v>7565</v>
      </c>
      <c r="L8" s="26">
        <f>'BAR BB| Open rates'!L8*0.85</f>
        <v>7565</v>
      </c>
      <c r="M8" s="26">
        <f>'BAR BB| Open rates'!M8*0.85</f>
        <v>7565</v>
      </c>
      <c r="N8" s="26">
        <f>'BAR BB| Open rates'!N8*0.85</f>
        <v>8160</v>
      </c>
      <c r="O8" s="26">
        <f>'BAR BB| Open rates'!O8*0.85</f>
        <v>8160</v>
      </c>
      <c r="P8" s="26">
        <f>'BAR BB| Open rates'!P8*0.85</f>
        <v>8160</v>
      </c>
      <c r="Q8" s="26">
        <f>'BAR BB| Open rates'!Q8*0.85</f>
        <v>8160</v>
      </c>
      <c r="R8" s="26">
        <f>'BAR BB| Open rates'!R8*0.85</f>
        <v>10965</v>
      </c>
      <c r="S8" s="26">
        <f>'BAR BB| Open rates'!S8*0.85</f>
        <v>10965</v>
      </c>
      <c r="T8" s="26">
        <f>'BAR BB| Open rates'!T8*0.85</f>
        <v>10965</v>
      </c>
      <c r="U8" s="26">
        <f>'BAR BB| Open rates'!U8*0.85</f>
        <v>10965</v>
      </c>
      <c r="V8" s="26">
        <f>'BAR BB| Open rates'!V8*0.85</f>
        <v>10965</v>
      </c>
      <c r="W8" s="26">
        <f>'BAR BB| Open rates'!W8*0.85</f>
        <v>10965</v>
      </c>
      <c r="X8" s="26">
        <f>'BAR BB| Open rates'!X8*0.85</f>
        <v>10965</v>
      </c>
      <c r="Y8" s="26">
        <f>'BAR BB| Open rates'!Y8*0.85</f>
        <v>10965</v>
      </c>
      <c r="Z8" s="26">
        <f>'BAR BB| Open rates'!Z8*0.85</f>
        <v>10965</v>
      </c>
      <c r="AA8" s="26">
        <f>'BAR BB| Open rates'!AA8*0.85</f>
        <v>10965</v>
      </c>
      <c r="AB8" s="26">
        <f>'BAR BB| Open rates'!AB8*0.85</f>
        <v>15215</v>
      </c>
      <c r="AC8" s="26">
        <f>'BAR BB| Open rates'!AC8*0.85</f>
        <v>15215</v>
      </c>
      <c r="AD8" s="26">
        <f>'BAR BB| Open rates'!AD8*0.85</f>
        <v>15215</v>
      </c>
      <c r="AE8" s="26">
        <f>'BAR BB| Open rates'!AE8*0.85</f>
        <v>15215</v>
      </c>
      <c r="AF8" s="26">
        <f>'BAR BB| Open rates'!AF8*0.85</f>
        <v>15215</v>
      </c>
      <c r="AG8" s="26">
        <f>'BAR BB| Open rates'!AG8*0.85</f>
        <v>15215</v>
      </c>
      <c r="AH8" s="26">
        <f>'BAR BB| Open rates'!AH8*0.85</f>
        <v>8160</v>
      </c>
      <c r="AI8" s="26">
        <f>'BAR BB| Open rates'!AI8*0.85</f>
        <v>8160</v>
      </c>
      <c r="AJ8" s="26">
        <f>'BAR BB| Open rates'!AJ8*0.85</f>
        <v>8160</v>
      </c>
      <c r="AK8" s="26">
        <f>'BAR BB| Open rates'!AK8*0.85</f>
        <v>8160</v>
      </c>
      <c r="AL8" s="26">
        <f>'BAR BB| Open rates'!AL8*0.85</f>
        <v>8160</v>
      </c>
      <c r="AM8" s="26">
        <f>'BAR BB| Open rates'!AM8*0.85</f>
        <v>9265</v>
      </c>
      <c r="AN8" s="26">
        <f>'BAR BB| Open rates'!AN8*0.85</f>
        <v>9265</v>
      </c>
      <c r="AO8" s="26">
        <f>'BAR BB| Open rates'!AO8*0.85</f>
        <v>9265</v>
      </c>
      <c r="AP8" s="26">
        <f>'BAR BB| Open rates'!AP8*0.85</f>
        <v>9265</v>
      </c>
      <c r="AQ8" s="26">
        <f>'BAR BB| Open rates'!AQ8*0.85</f>
        <v>9265</v>
      </c>
      <c r="AR8" s="26">
        <f>'BAR BB| Open rates'!AR8*0.85</f>
        <v>9265</v>
      </c>
      <c r="AS8" s="26">
        <f>'BAR BB| Open rates'!AS8*0.85</f>
        <v>9265</v>
      </c>
      <c r="AT8" s="26">
        <f>'BAR BB| Open rates'!AT8*0.85</f>
        <v>10115</v>
      </c>
      <c r="AU8" s="26">
        <f>'BAR BB| Open rates'!AU8*0.85</f>
        <v>10115</v>
      </c>
      <c r="AV8" s="26">
        <f>'BAR BB| Open rates'!AV8*0.85</f>
        <v>10115</v>
      </c>
      <c r="AW8" s="26">
        <f>'BAR BB| Open rates'!AW8*0.85</f>
        <v>10115</v>
      </c>
      <c r="AX8" s="26">
        <f>'BAR BB| Open rates'!AX8*0.85</f>
        <v>10115</v>
      </c>
      <c r="AY8" s="26">
        <f>'BAR BB| Open rates'!AY8*0.85</f>
        <v>10285</v>
      </c>
      <c r="AZ8" s="26">
        <f>'BAR BB| Open rates'!AZ8*0.85</f>
        <v>10285</v>
      </c>
      <c r="BA8" s="26">
        <f>'BAR BB| Open rates'!BA8*0.85</f>
        <v>10965</v>
      </c>
      <c r="BB8" s="26">
        <f>'BAR BB| Open rates'!BB8*0.85</f>
        <v>10965</v>
      </c>
      <c r="BC8" s="26">
        <f>'BAR BB| Open rates'!BC8*0.85</f>
        <v>10285</v>
      </c>
      <c r="BD8" s="26">
        <f>'BAR BB| Open rates'!BD8*0.85</f>
        <v>10285</v>
      </c>
      <c r="BE8" s="26">
        <f>'BAR BB| Open rates'!BE8*0.85</f>
        <v>10285</v>
      </c>
      <c r="BF8" s="26">
        <f>'BAR BB| Open rates'!BF8*0.85</f>
        <v>10285</v>
      </c>
      <c r="BG8" s="26">
        <f>'BAR BB| Open rates'!BG8*0.85</f>
        <v>10285</v>
      </c>
      <c r="BH8" s="26">
        <f>'BAR BB| Open rates'!BH8*0.85</f>
        <v>10965</v>
      </c>
      <c r="BI8" s="26">
        <f>'BAR BB| Open rates'!BI8*0.85</f>
        <v>10965</v>
      </c>
      <c r="BJ8" s="26">
        <f>'BAR BB| Open rates'!BJ8*0.85</f>
        <v>10285</v>
      </c>
      <c r="BK8" s="26">
        <f>'BAR BB| Open rates'!BK8*0.85</f>
        <v>10285</v>
      </c>
      <c r="BL8" s="26">
        <f>'BAR BB| Open rates'!BL8*0.85</f>
        <v>10285</v>
      </c>
      <c r="BM8" s="26">
        <f>'BAR BB| Open rates'!BM8*0.85</f>
        <v>10285</v>
      </c>
      <c r="BN8" s="26">
        <f>'BAR BB| Open rates'!BN8*0.85</f>
        <v>10285</v>
      </c>
      <c r="BO8" s="26">
        <f>'BAR BB| Open rates'!BO8*0.85</f>
        <v>10965</v>
      </c>
      <c r="BP8" s="26">
        <f>'BAR BB| Open rates'!BP8*0.85</f>
        <v>10965</v>
      </c>
      <c r="BQ8" s="26">
        <f>'BAR BB| Open rates'!BQ8*0.85</f>
        <v>10285</v>
      </c>
      <c r="BR8" s="26">
        <f>'BAR BB| Open rates'!BR8*0.85</f>
        <v>10285</v>
      </c>
      <c r="BS8" s="26">
        <f>'BAR BB| Open rates'!BS8*0.85</f>
        <v>10285</v>
      </c>
      <c r="BT8" s="26">
        <f>'BAR BB| Open rates'!BT8*0.85</f>
        <v>10285</v>
      </c>
      <c r="BU8" s="26">
        <f>'BAR BB| Open rates'!BU8*0.85</f>
        <v>10285</v>
      </c>
      <c r="BV8" s="26">
        <f>'BAR BB| Open rates'!BV8*0.85</f>
        <v>10965</v>
      </c>
      <c r="BW8" s="26">
        <f>'BAR BB| Open rates'!BW8*0.85</f>
        <v>10965</v>
      </c>
      <c r="BX8" s="26">
        <f>'BAR BB| Open rates'!BX8*0.85</f>
        <v>10285</v>
      </c>
      <c r="BY8" s="26">
        <f>'BAR BB| Open rates'!BY8*0.85</f>
        <v>10285</v>
      </c>
      <c r="BZ8" s="26">
        <f>'BAR BB| Open rates'!BZ8*0.85</f>
        <v>10285</v>
      </c>
      <c r="CA8" s="26">
        <f>'BAR BB| Open rates'!CA8*0.85</f>
        <v>10285</v>
      </c>
      <c r="CB8" s="26">
        <f>'BAR BB| Open rates'!CB8*0.85</f>
        <v>10285</v>
      </c>
      <c r="CC8" s="26">
        <f>'BAR BB| Open rates'!CC8*0.85</f>
        <v>10965</v>
      </c>
      <c r="CD8" s="26">
        <f>'BAR BB| Open rates'!CD8*0.85</f>
        <v>10965</v>
      </c>
      <c r="CE8" s="26">
        <f>'BAR BB| Open rates'!CE8*0.85</f>
        <v>10285</v>
      </c>
      <c r="CF8" s="26">
        <f>'BAR BB| Open rates'!CF8*0.85</f>
        <v>10285</v>
      </c>
      <c r="CG8" s="26">
        <f>'BAR BB| Open rates'!CG8*0.85</f>
        <v>10285</v>
      </c>
      <c r="CH8" s="26">
        <f>'BAR BB| Open rates'!CH8*0.85</f>
        <v>10285</v>
      </c>
      <c r="CI8" s="26">
        <f>'BAR BB| Open rates'!CI8*0.85</f>
        <v>10285</v>
      </c>
      <c r="CJ8" s="26">
        <f>'BAR BB| Open rates'!CJ8*0.85</f>
        <v>10965</v>
      </c>
      <c r="CK8" s="26">
        <f>'BAR BB| Open rates'!CK8*0.85</f>
        <v>10965</v>
      </c>
      <c r="CL8" s="26">
        <f>'BAR BB| Open rates'!CL8*0.85</f>
        <v>10285</v>
      </c>
      <c r="CM8" s="26">
        <f>'BAR BB| Open rates'!CM8*0.85</f>
        <v>10285</v>
      </c>
      <c r="CN8" s="26">
        <f>'BAR BB| Open rates'!CN8*0.85</f>
        <v>10285</v>
      </c>
      <c r="CO8" s="26">
        <f>'BAR BB| Open rates'!CO8*0.85</f>
        <v>10285</v>
      </c>
      <c r="CP8" s="26">
        <f>'BAR BB| Open rates'!CP8*0.85</f>
        <v>10285</v>
      </c>
      <c r="CQ8" s="26">
        <f>'BAR BB| Open rates'!CQ8*0.85</f>
        <v>10285</v>
      </c>
      <c r="CR8" s="26">
        <f>'BAR BB| Open rates'!CR8*0.85</f>
        <v>10285</v>
      </c>
      <c r="CS8" s="26">
        <f>'BAR BB| Open rates'!CS8*0.85</f>
        <v>9265</v>
      </c>
      <c r="CT8" s="26">
        <f>'BAR BB| Open rates'!CT8*0.85</f>
        <v>9265</v>
      </c>
      <c r="CU8" s="26">
        <f>'BAR BB| Open rates'!CU8*0.85</f>
        <v>9265</v>
      </c>
      <c r="CV8" s="26">
        <f>'BAR BB| Open rates'!CV8*0.85</f>
        <v>9265</v>
      </c>
      <c r="CW8" s="26">
        <f>'BAR BB| Open rates'!CW8*0.85</f>
        <v>9265</v>
      </c>
      <c r="CX8" s="26">
        <f>'BAR BB| Open rates'!CX8*0.85</f>
        <v>9265</v>
      </c>
      <c r="CY8" s="26">
        <f>'BAR BB| Open rates'!CY8*0.85</f>
        <v>9265</v>
      </c>
      <c r="CZ8" s="26">
        <f>'BAR BB| Open rates'!CZ8*0.85</f>
        <v>9265</v>
      </c>
      <c r="DA8" s="26">
        <f>'BAR BB| Open rates'!DA8*0.85</f>
        <v>9265</v>
      </c>
      <c r="DB8" s="26">
        <f>'BAR BB| Open rates'!DB8*0.85</f>
        <v>8160</v>
      </c>
      <c r="DC8" s="26">
        <f>'BAR BB| Open rates'!DC8*0.85</f>
        <v>8160</v>
      </c>
      <c r="DD8" s="26">
        <f>'BAR BB| Open rates'!DD8*0.85</f>
        <v>8160</v>
      </c>
      <c r="DE8" s="26">
        <f>'BAR BB| Open rates'!DE8*0.85</f>
        <v>9265</v>
      </c>
      <c r="DF8" s="26">
        <f>'BAR BB| Open rates'!DF8*0.85</f>
        <v>9265</v>
      </c>
      <c r="DG8" s="26">
        <f>'BAR BB| Open rates'!DG8*0.85</f>
        <v>8160</v>
      </c>
      <c r="DH8" s="26">
        <f>'BAR BB| Open rates'!DH8*0.85</f>
        <v>8160</v>
      </c>
      <c r="DI8" s="26">
        <f>'BAR BB| Open rates'!DI8*0.85</f>
        <v>8160</v>
      </c>
      <c r="DJ8" s="26">
        <f>'BAR BB| Open rates'!DJ8*0.85</f>
        <v>8160</v>
      </c>
      <c r="DK8" s="26">
        <f>'BAR BB| Open rates'!DK8*0.85</f>
        <v>8160</v>
      </c>
      <c r="DL8" s="26">
        <f>'BAR BB| Open rates'!DL8*0.85</f>
        <v>9265</v>
      </c>
      <c r="DM8" s="26">
        <f>'BAR BB| Open rates'!DM8*0.85</f>
        <v>9265</v>
      </c>
      <c r="DN8" s="26">
        <f>'BAR BB| Open rates'!DN8*0.85</f>
        <v>8160</v>
      </c>
      <c r="DO8" s="26">
        <f>'BAR BB| Open rates'!DO8*0.85</f>
        <v>8160</v>
      </c>
      <c r="DP8" s="26">
        <f>'BAR BB| Open rates'!DP8*0.85</f>
        <v>8160</v>
      </c>
      <c r="DQ8" s="26">
        <f>'BAR BB| Open rates'!DQ8*0.85</f>
        <v>8160</v>
      </c>
      <c r="DR8" s="26">
        <f>'BAR BB| Open rates'!DR8*0.85</f>
        <v>8160</v>
      </c>
      <c r="DS8" s="26">
        <f>'BAR BB| Open rates'!DS8*0.85</f>
        <v>9265</v>
      </c>
      <c r="DT8" s="26">
        <f>'BAR BB| Open rates'!DT8*0.85</f>
        <v>9265</v>
      </c>
      <c r="DU8" s="26">
        <f>'BAR BB| Open rates'!DU8*0.85</f>
        <v>8160</v>
      </c>
      <c r="DV8" s="26">
        <f>'BAR BB| Open rates'!DV8*0.85</f>
        <v>8160</v>
      </c>
      <c r="DW8" s="26">
        <f>'BAR BB| Open rates'!DW8*0.85</f>
        <v>8160</v>
      </c>
      <c r="DX8" s="26">
        <f>'BAR BB| Open rates'!DX8*0.85</f>
        <v>8160</v>
      </c>
      <c r="DY8" s="26">
        <f>'BAR BB| Open rates'!DY8*0.85</f>
        <v>8160</v>
      </c>
      <c r="DZ8" s="26">
        <f>'BAR BB| Open rates'!DZ8*0.85</f>
        <v>9265</v>
      </c>
      <c r="EA8" s="26">
        <f>'BAR BB| Open rates'!EA8*0.85</f>
        <v>9265</v>
      </c>
      <c r="EB8" s="26">
        <f>'BAR BB| Open rates'!EB8*0.85</f>
        <v>8160</v>
      </c>
      <c r="EC8" s="26">
        <f>'BAR BB| Open rates'!EC8*0.85</f>
        <v>8160</v>
      </c>
      <c r="ED8" s="26">
        <f>'BAR BB| Open rates'!ED8*0.85</f>
        <v>8160</v>
      </c>
      <c r="EE8" s="26">
        <f>'BAR BB| Open rates'!EE8*0.85</f>
        <v>8160</v>
      </c>
      <c r="EF8" s="26">
        <f>'BAR BB| Open rates'!EF8*0.85</f>
        <v>7310</v>
      </c>
      <c r="EG8" s="26">
        <f>'BAR BB| Open rates'!EG8*0.85</f>
        <v>7310</v>
      </c>
      <c r="EH8" s="26">
        <f>'BAR BB| Open rates'!EH8*0.85</f>
        <v>7310</v>
      </c>
      <c r="EI8" s="26">
        <f>'BAR BB| Open rates'!EI8*0.85</f>
        <v>6715</v>
      </c>
      <c r="EJ8" s="26">
        <f>'BAR BB| Open rates'!EJ8*0.85</f>
        <v>6715</v>
      </c>
      <c r="EK8" s="26">
        <f>'BAR BB| Open rates'!EK8*0.85</f>
        <v>6715</v>
      </c>
      <c r="EL8" s="26">
        <f>'BAR BB| Open rates'!EL8*0.85</f>
        <v>6715</v>
      </c>
      <c r="EM8" s="26">
        <f>'BAR BB| Open rates'!EM8*0.85</f>
        <v>6715</v>
      </c>
      <c r="EN8" s="26">
        <f>'BAR BB| Open rates'!EN8*0.85</f>
        <v>7310</v>
      </c>
      <c r="EO8" s="26">
        <f>'BAR BB| Open rates'!EO8*0.85</f>
        <v>7310</v>
      </c>
      <c r="EP8" s="26">
        <f>'BAR BB| Open rates'!EP8*0.85</f>
        <v>6460</v>
      </c>
      <c r="EQ8" s="26">
        <f>'BAR BB| Open rates'!EQ8*0.85</f>
        <v>6460</v>
      </c>
      <c r="ER8" s="26">
        <f>'BAR BB| Open rates'!ER8*0.85</f>
        <v>6460</v>
      </c>
      <c r="ES8" s="26">
        <f>'BAR BB| Open rates'!ES8*0.85</f>
        <v>6460</v>
      </c>
      <c r="ET8" s="26">
        <f>'BAR BB| Open rates'!ET8*0.85</f>
        <v>6460</v>
      </c>
      <c r="EU8" s="26">
        <f>'BAR BB| Open rates'!EU8*0.85</f>
        <v>7310</v>
      </c>
      <c r="EV8" s="26">
        <f>'BAR BB| Open rates'!EV8*0.85</f>
        <v>7310</v>
      </c>
      <c r="EW8" s="26">
        <f>'BAR BB| Open rates'!EW8*0.85</f>
        <v>6460</v>
      </c>
      <c r="EX8" s="26">
        <f>'BAR BB| Open rates'!EX8*0.85</f>
        <v>6460</v>
      </c>
      <c r="EY8" s="26">
        <f>'BAR BB| Open rates'!EY8*0.85</f>
        <v>6460</v>
      </c>
      <c r="EZ8" s="26">
        <f>'BAR BB| Open rates'!EZ8*0.85</f>
        <v>6460</v>
      </c>
      <c r="FA8" s="26">
        <f>'BAR BB| Open rates'!FA8*0.85</f>
        <v>6460</v>
      </c>
      <c r="FB8" s="26">
        <f>'BAR BB| Open rates'!FB8*0.85</f>
        <v>7310</v>
      </c>
      <c r="FC8" s="26">
        <f>'BAR BB| Open rates'!FC8*0.85</f>
        <v>7310</v>
      </c>
      <c r="FD8" s="26">
        <f>'BAR BB| Open rates'!FD8*0.85</f>
        <v>6460</v>
      </c>
      <c r="FE8" s="26">
        <f>'BAR BB| Open rates'!FE8*0.85</f>
        <v>6460</v>
      </c>
      <c r="FF8" s="26">
        <f>'BAR BB| Open rates'!FF8*0.85</f>
        <v>6460</v>
      </c>
      <c r="FG8" s="26">
        <f>'BAR BB| Open rates'!FG8*0.85</f>
        <v>6460</v>
      </c>
      <c r="FH8" s="26">
        <f>'BAR BB| Open rates'!FH8*0.85</f>
        <v>6460</v>
      </c>
      <c r="FI8" s="26">
        <f>'BAR BB| Open rates'!FI8*0.85</f>
        <v>7310</v>
      </c>
      <c r="FJ8" s="26">
        <f>'BAR BB| Open rates'!FJ8*0.85</f>
        <v>7310</v>
      </c>
      <c r="FK8" s="26">
        <f>'BAR BB| Open rates'!FK8*0.85</f>
        <v>6715</v>
      </c>
      <c r="FL8" s="26">
        <f>'BAR BB| Open rates'!FL8*0.85</f>
        <v>6715</v>
      </c>
      <c r="FM8" s="26">
        <f>'BAR BB| Open rates'!FM8*0.85</f>
        <v>6715</v>
      </c>
      <c r="FN8" s="26">
        <f>'BAR BB| Open rates'!FN8*0.85</f>
        <v>6715</v>
      </c>
      <c r="FO8" s="26">
        <f>'BAR BB| Open rates'!FO8*0.85</f>
        <v>6715</v>
      </c>
      <c r="FP8" s="26">
        <f>'BAR BB| Open rates'!FP8*0.85</f>
        <v>6715</v>
      </c>
      <c r="FQ8" s="26">
        <f>'BAR BB| Open rates'!FQ8*0.85</f>
        <v>6715</v>
      </c>
      <c r="FR8" s="26">
        <f>'BAR BB| Open rates'!FR8*0.85</f>
        <v>6460</v>
      </c>
      <c r="FS8" s="26">
        <f>'BAR BB| Open rates'!FS8*0.85</f>
        <v>6460</v>
      </c>
      <c r="FT8" s="26">
        <f>'BAR BB| Open rates'!FT8*0.85</f>
        <v>6460</v>
      </c>
      <c r="FU8" s="26">
        <f>'BAR BB| Open rates'!FU8*0.85</f>
        <v>6460</v>
      </c>
      <c r="FV8" s="26">
        <f>'BAR BB| Open rates'!FV8*0.85</f>
        <v>6460</v>
      </c>
      <c r="FW8" s="26">
        <f>'BAR BB| Open rates'!FW8*0.85</f>
        <v>7310</v>
      </c>
      <c r="FX8" s="26">
        <f>'BAR BB| Open rates'!FX8*0.85</f>
        <v>7310</v>
      </c>
      <c r="FY8" s="26">
        <f>'BAR BB| Open rates'!FY8*0.85</f>
        <v>6460</v>
      </c>
      <c r="FZ8" s="26">
        <f>'BAR BB| Open rates'!FZ8*0.85</f>
        <v>6460</v>
      </c>
      <c r="GA8" s="26">
        <f>'BAR BB| Open rates'!GA8*0.85</f>
        <v>6460</v>
      </c>
      <c r="GB8" s="26">
        <f>'BAR BB| Open rates'!GB8*0.85</f>
        <v>6460</v>
      </c>
      <c r="GC8" s="26">
        <f>'BAR BB| Open rates'!GC8*0.85</f>
        <v>6460</v>
      </c>
      <c r="GD8" s="26">
        <f>'BAR BB| Open rates'!GD8*0.85</f>
        <v>7310</v>
      </c>
      <c r="GE8" s="26">
        <f>'BAR BB| Open rates'!GE8*0.85</f>
        <v>7310</v>
      </c>
      <c r="GF8" s="26">
        <f>'BAR BB| Open rates'!GF8*0.85</f>
        <v>6460</v>
      </c>
      <c r="GG8" s="26">
        <f>'BAR BB| Open rates'!GG8*0.85</f>
        <v>6460</v>
      </c>
      <c r="GH8" s="26">
        <f>'BAR BB| Open rates'!GH8*0.85</f>
        <v>6460</v>
      </c>
      <c r="GI8" s="26">
        <f>'BAR BB| Open rates'!GI8*0.85</f>
        <v>6460</v>
      </c>
      <c r="GJ8" s="26">
        <f>'BAR BB| Open rates'!GJ8*0.85</f>
        <v>6460</v>
      </c>
      <c r="GK8" s="26">
        <f>'BAR BB| Open rates'!GK8*0.85</f>
        <v>7310</v>
      </c>
      <c r="GL8" s="26">
        <f>'BAR BB| Open rates'!GL8*0.85</f>
        <v>7310</v>
      </c>
      <c r="GM8" s="26">
        <f>'BAR BB| Open rates'!GM8*0.85</f>
        <v>6460</v>
      </c>
      <c r="GN8" s="26">
        <f>'BAR BB| Open rates'!GN8*0.85</f>
        <v>6460</v>
      </c>
      <c r="GO8" s="26">
        <f>'BAR BB| Open rates'!GO8*0.85</f>
        <v>6460</v>
      </c>
      <c r="GP8" s="26">
        <f>'BAR BB| Open rates'!GP8*0.85</f>
        <v>6460</v>
      </c>
      <c r="GQ8" s="26">
        <f>'BAR BB| Open rates'!GQ8*0.85</f>
        <v>6460</v>
      </c>
      <c r="GR8" s="26">
        <f>'BAR BB| Open rates'!GR8*0.85</f>
        <v>7310</v>
      </c>
      <c r="GS8" s="26">
        <f>'BAR BB| Open rates'!GS8*0.85</f>
        <v>7310</v>
      </c>
      <c r="GT8" s="26">
        <f>'BAR BB| Open rates'!GT8*0.85</f>
        <v>6460</v>
      </c>
      <c r="GU8" s="26">
        <f>'BAR BB| Open rates'!GU8*0.85</f>
        <v>6460</v>
      </c>
      <c r="GV8" s="26">
        <f>'BAR BB| Open rates'!GV8*0.85</f>
        <v>6460</v>
      </c>
      <c r="GW8" s="26">
        <f>'BAR BB| Open rates'!GW8*0.85</f>
        <v>6460</v>
      </c>
      <c r="GX8" s="26">
        <f>'BAR BB| Open rates'!GX8*0.85</f>
        <v>6460</v>
      </c>
      <c r="GY8" s="26">
        <f>'BAR BB| Open rates'!GY8*0.85</f>
        <v>7310</v>
      </c>
      <c r="GZ8" s="26">
        <f>'BAR BB| Open rates'!GZ8*0.85</f>
        <v>7310</v>
      </c>
      <c r="HA8" s="26">
        <f>'BAR BB| Open rates'!HA8*0.85</f>
        <v>6460</v>
      </c>
      <c r="HB8" s="26">
        <f>'BAR BB| Open rates'!HB8*0.85</f>
        <v>6460</v>
      </c>
      <c r="HC8" s="26">
        <f>'BAR BB| Open rates'!HC8*0.85</f>
        <v>6460</v>
      </c>
      <c r="HD8" s="26">
        <f>'BAR BB| Open rates'!HD8*0.85</f>
        <v>6460</v>
      </c>
      <c r="HE8" s="26">
        <f>'BAR BB| Open rates'!HE8*0.85</f>
        <v>6460</v>
      </c>
      <c r="HF8" s="26">
        <f>'BAR BB| Open rates'!HF8*0.85</f>
        <v>8415</v>
      </c>
      <c r="HG8" s="26">
        <f>'BAR BB| Open rates'!HG8*0.85</f>
        <v>8415</v>
      </c>
      <c r="HH8" s="26">
        <f>'BAR BB| Open rates'!HH8*0.85</f>
        <v>8415</v>
      </c>
      <c r="HI8" s="26">
        <f>'BAR BB| Open rates'!HI8*0.85</f>
        <v>8415</v>
      </c>
      <c r="HJ8" s="26">
        <f>'BAR BB| Open rates'!HJ8*0.85</f>
        <v>8415</v>
      </c>
      <c r="HK8" s="26">
        <f>'BAR BB| Open rates'!HK8*0.85</f>
        <v>8415</v>
      </c>
      <c r="HL8" s="26">
        <f>'BAR BB| Open rates'!HL8*0.85</f>
        <v>8415</v>
      </c>
      <c r="HM8" s="26">
        <f>'BAR BB| Open rates'!HM8*0.85</f>
        <v>8415</v>
      </c>
      <c r="HN8" s="26">
        <f>'BAR BB| Open rates'!HN8*0.85</f>
        <v>8415</v>
      </c>
      <c r="HO8" s="26">
        <f>'BAR BB| Open rates'!HO8*0.85</f>
        <v>8415</v>
      </c>
      <c r="HP8" s="26">
        <f>'BAR BB| Open rates'!HP8*0.85</f>
        <v>8415</v>
      </c>
    </row>
    <row r="9" spans="1:224" s="76" customFormat="1" ht="12" customHeight="1" x14ac:dyDescent="0.2">
      <c r="A9" s="216">
        <v>2</v>
      </c>
      <c r="B9" s="26">
        <f>'BAR BB| Open rates'!B9*0.85</f>
        <v>9265</v>
      </c>
      <c r="C9" s="26">
        <f>'BAR BB| Open rates'!C9*0.85</f>
        <v>9265</v>
      </c>
      <c r="D9" s="26">
        <f>'BAR BB| Open rates'!D9*0.85</f>
        <v>9265</v>
      </c>
      <c r="E9" s="26">
        <f>'BAR BB| Open rates'!E9*0.85</f>
        <v>9265</v>
      </c>
      <c r="F9" s="26">
        <f>'BAR BB| Open rates'!F9*0.85</f>
        <v>9265</v>
      </c>
      <c r="G9" s="26">
        <f>'BAR BB| Open rates'!G9*0.85</f>
        <v>9265</v>
      </c>
      <c r="H9" s="26">
        <f>'BAR BB| Open rates'!H9*0.85</f>
        <v>9265</v>
      </c>
      <c r="I9" s="26">
        <f>'BAR BB| Open rates'!I9*0.85</f>
        <v>9265</v>
      </c>
      <c r="J9" s="26">
        <f>'BAR BB| Open rates'!J9*0.85</f>
        <v>9265</v>
      </c>
      <c r="K9" s="26">
        <f>'BAR BB| Open rates'!K9*0.85</f>
        <v>9265</v>
      </c>
      <c r="L9" s="26">
        <f>'BAR BB| Open rates'!L9*0.85</f>
        <v>9265</v>
      </c>
      <c r="M9" s="26">
        <f>'BAR BB| Open rates'!M9*0.85</f>
        <v>9265</v>
      </c>
      <c r="N9" s="26">
        <f>'BAR BB| Open rates'!N9*0.85</f>
        <v>9860</v>
      </c>
      <c r="O9" s="26">
        <f>'BAR BB| Open rates'!O9*0.85</f>
        <v>9860</v>
      </c>
      <c r="P9" s="26">
        <f>'BAR BB| Open rates'!P9*0.85</f>
        <v>9860</v>
      </c>
      <c r="Q9" s="26">
        <f>'BAR BB| Open rates'!Q9*0.85</f>
        <v>9860</v>
      </c>
      <c r="R9" s="26">
        <f>'BAR BB| Open rates'!R9*0.85</f>
        <v>12665</v>
      </c>
      <c r="S9" s="26">
        <f>'BAR BB| Open rates'!S9*0.85</f>
        <v>12665</v>
      </c>
      <c r="T9" s="26">
        <f>'BAR BB| Open rates'!T9*0.85</f>
        <v>12665</v>
      </c>
      <c r="U9" s="26">
        <f>'BAR BB| Open rates'!U9*0.85</f>
        <v>12665</v>
      </c>
      <c r="V9" s="26">
        <f>'BAR BB| Open rates'!V9*0.85</f>
        <v>12665</v>
      </c>
      <c r="W9" s="26">
        <f>'BAR BB| Open rates'!W9*0.85</f>
        <v>12665</v>
      </c>
      <c r="X9" s="26">
        <f>'BAR BB| Open rates'!X9*0.85</f>
        <v>12665</v>
      </c>
      <c r="Y9" s="26">
        <f>'BAR BB| Open rates'!Y9*0.85</f>
        <v>12665</v>
      </c>
      <c r="Z9" s="26">
        <f>'BAR BB| Open rates'!Z9*0.85</f>
        <v>12665</v>
      </c>
      <c r="AA9" s="26">
        <f>'BAR BB| Open rates'!AA9*0.85</f>
        <v>12665</v>
      </c>
      <c r="AB9" s="26">
        <f>'BAR BB| Open rates'!AB9*0.85</f>
        <v>16915</v>
      </c>
      <c r="AC9" s="26">
        <f>'BAR BB| Open rates'!AC9*0.85</f>
        <v>16915</v>
      </c>
      <c r="AD9" s="26">
        <f>'BAR BB| Open rates'!AD9*0.85</f>
        <v>16915</v>
      </c>
      <c r="AE9" s="26">
        <f>'BAR BB| Open rates'!AE9*0.85</f>
        <v>16915</v>
      </c>
      <c r="AF9" s="26">
        <f>'BAR BB| Open rates'!AF9*0.85</f>
        <v>16915</v>
      </c>
      <c r="AG9" s="26">
        <f>'BAR BB| Open rates'!AG9*0.85</f>
        <v>16915</v>
      </c>
      <c r="AH9" s="26">
        <f>'BAR BB| Open rates'!AH9*0.85</f>
        <v>9860</v>
      </c>
      <c r="AI9" s="26">
        <f>'BAR BB| Open rates'!AI9*0.85</f>
        <v>9860</v>
      </c>
      <c r="AJ9" s="26">
        <f>'BAR BB| Open rates'!AJ9*0.85</f>
        <v>9860</v>
      </c>
      <c r="AK9" s="26">
        <f>'BAR BB| Open rates'!AK9*0.85</f>
        <v>9860</v>
      </c>
      <c r="AL9" s="26">
        <f>'BAR BB| Open rates'!AL9*0.85</f>
        <v>9860</v>
      </c>
      <c r="AM9" s="26">
        <f>'BAR BB| Open rates'!AM9*0.85</f>
        <v>10965</v>
      </c>
      <c r="AN9" s="26">
        <f>'BAR BB| Open rates'!AN9*0.85</f>
        <v>10965</v>
      </c>
      <c r="AO9" s="26">
        <f>'BAR BB| Open rates'!AO9*0.85</f>
        <v>10965</v>
      </c>
      <c r="AP9" s="26">
        <f>'BAR BB| Open rates'!AP9*0.85</f>
        <v>10965</v>
      </c>
      <c r="AQ9" s="26">
        <f>'BAR BB| Open rates'!AQ9*0.85</f>
        <v>10965</v>
      </c>
      <c r="AR9" s="26">
        <f>'BAR BB| Open rates'!AR9*0.85</f>
        <v>10965</v>
      </c>
      <c r="AS9" s="26">
        <f>'BAR BB| Open rates'!AS9*0.85</f>
        <v>10965</v>
      </c>
      <c r="AT9" s="26">
        <f>'BAR BB| Open rates'!AT9*0.85</f>
        <v>11815</v>
      </c>
      <c r="AU9" s="26">
        <f>'BAR BB| Open rates'!AU9*0.85</f>
        <v>11815</v>
      </c>
      <c r="AV9" s="26">
        <f>'BAR BB| Open rates'!AV9*0.85</f>
        <v>11815</v>
      </c>
      <c r="AW9" s="26">
        <f>'BAR BB| Open rates'!AW9*0.85</f>
        <v>11815</v>
      </c>
      <c r="AX9" s="26">
        <f>'BAR BB| Open rates'!AX9*0.85</f>
        <v>11815</v>
      </c>
      <c r="AY9" s="26">
        <f>'BAR BB| Open rates'!AY9*0.85</f>
        <v>11985</v>
      </c>
      <c r="AZ9" s="26">
        <f>'BAR BB| Open rates'!AZ9*0.85</f>
        <v>11985</v>
      </c>
      <c r="BA9" s="26">
        <f>'BAR BB| Open rates'!BA9*0.85</f>
        <v>12665</v>
      </c>
      <c r="BB9" s="26">
        <f>'BAR BB| Open rates'!BB9*0.85</f>
        <v>12665</v>
      </c>
      <c r="BC9" s="26">
        <f>'BAR BB| Open rates'!BC9*0.85</f>
        <v>11985</v>
      </c>
      <c r="BD9" s="26">
        <f>'BAR BB| Open rates'!BD9*0.85</f>
        <v>11985</v>
      </c>
      <c r="BE9" s="26">
        <f>'BAR BB| Open rates'!BE9*0.85</f>
        <v>11985</v>
      </c>
      <c r="BF9" s="26">
        <f>'BAR BB| Open rates'!BF9*0.85</f>
        <v>11985</v>
      </c>
      <c r="BG9" s="26">
        <f>'BAR BB| Open rates'!BG9*0.85</f>
        <v>11985</v>
      </c>
      <c r="BH9" s="26">
        <f>'BAR BB| Open rates'!BH9*0.85</f>
        <v>12665</v>
      </c>
      <c r="BI9" s="26">
        <f>'BAR BB| Open rates'!BI9*0.85</f>
        <v>12665</v>
      </c>
      <c r="BJ9" s="26">
        <f>'BAR BB| Open rates'!BJ9*0.85</f>
        <v>11985</v>
      </c>
      <c r="BK9" s="26">
        <f>'BAR BB| Open rates'!BK9*0.85</f>
        <v>11985</v>
      </c>
      <c r="BL9" s="26">
        <f>'BAR BB| Open rates'!BL9*0.85</f>
        <v>11985</v>
      </c>
      <c r="BM9" s="26">
        <f>'BAR BB| Open rates'!BM9*0.85</f>
        <v>11985</v>
      </c>
      <c r="BN9" s="26">
        <f>'BAR BB| Open rates'!BN9*0.85</f>
        <v>11985</v>
      </c>
      <c r="BO9" s="26">
        <f>'BAR BB| Open rates'!BO9*0.85</f>
        <v>12665</v>
      </c>
      <c r="BP9" s="26">
        <f>'BAR BB| Open rates'!BP9*0.85</f>
        <v>12665</v>
      </c>
      <c r="BQ9" s="26">
        <f>'BAR BB| Open rates'!BQ9*0.85</f>
        <v>11985</v>
      </c>
      <c r="BR9" s="26">
        <f>'BAR BB| Open rates'!BR9*0.85</f>
        <v>11985</v>
      </c>
      <c r="BS9" s="26">
        <f>'BAR BB| Open rates'!BS9*0.85</f>
        <v>11985</v>
      </c>
      <c r="BT9" s="26">
        <f>'BAR BB| Open rates'!BT9*0.85</f>
        <v>11985</v>
      </c>
      <c r="BU9" s="26">
        <f>'BAR BB| Open rates'!BU9*0.85</f>
        <v>11985</v>
      </c>
      <c r="BV9" s="26">
        <f>'BAR BB| Open rates'!BV9*0.85</f>
        <v>12665</v>
      </c>
      <c r="BW9" s="26">
        <f>'BAR BB| Open rates'!BW9*0.85</f>
        <v>12665</v>
      </c>
      <c r="BX9" s="26">
        <f>'BAR BB| Open rates'!BX9*0.85</f>
        <v>11985</v>
      </c>
      <c r="BY9" s="26">
        <f>'BAR BB| Open rates'!BY9*0.85</f>
        <v>11985</v>
      </c>
      <c r="BZ9" s="26">
        <f>'BAR BB| Open rates'!BZ9*0.85</f>
        <v>11985</v>
      </c>
      <c r="CA9" s="26">
        <f>'BAR BB| Open rates'!CA9*0.85</f>
        <v>11985</v>
      </c>
      <c r="CB9" s="26">
        <f>'BAR BB| Open rates'!CB9*0.85</f>
        <v>11985</v>
      </c>
      <c r="CC9" s="26">
        <f>'BAR BB| Open rates'!CC9*0.85</f>
        <v>12665</v>
      </c>
      <c r="CD9" s="26">
        <f>'BAR BB| Open rates'!CD9*0.85</f>
        <v>12665</v>
      </c>
      <c r="CE9" s="26">
        <f>'BAR BB| Open rates'!CE9*0.85</f>
        <v>11985</v>
      </c>
      <c r="CF9" s="26">
        <f>'BAR BB| Open rates'!CF9*0.85</f>
        <v>11985</v>
      </c>
      <c r="CG9" s="26">
        <f>'BAR BB| Open rates'!CG9*0.85</f>
        <v>11985</v>
      </c>
      <c r="CH9" s="26">
        <f>'BAR BB| Open rates'!CH9*0.85</f>
        <v>11985</v>
      </c>
      <c r="CI9" s="26">
        <f>'BAR BB| Open rates'!CI9*0.85</f>
        <v>11985</v>
      </c>
      <c r="CJ9" s="26">
        <f>'BAR BB| Open rates'!CJ9*0.85</f>
        <v>12665</v>
      </c>
      <c r="CK9" s="26">
        <f>'BAR BB| Open rates'!CK9*0.85</f>
        <v>12665</v>
      </c>
      <c r="CL9" s="26">
        <f>'BAR BB| Open rates'!CL9*0.85</f>
        <v>11985</v>
      </c>
      <c r="CM9" s="26">
        <f>'BAR BB| Open rates'!CM9*0.85</f>
        <v>11985</v>
      </c>
      <c r="CN9" s="26">
        <f>'BAR BB| Open rates'!CN9*0.85</f>
        <v>11985</v>
      </c>
      <c r="CO9" s="26">
        <f>'BAR BB| Open rates'!CO9*0.85</f>
        <v>11985</v>
      </c>
      <c r="CP9" s="26">
        <f>'BAR BB| Open rates'!CP9*0.85</f>
        <v>11985</v>
      </c>
      <c r="CQ9" s="26">
        <f>'BAR BB| Open rates'!CQ9*0.85</f>
        <v>11985</v>
      </c>
      <c r="CR9" s="26">
        <f>'BAR BB| Open rates'!CR9*0.85</f>
        <v>11985</v>
      </c>
      <c r="CS9" s="26">
        <f>'BAR BB| Open rates'!CS9*0.85</f>
        <v>10965</v>
      </c>
      <c r="CT9" s="26">
        <f>'BAR BB| Open rates'!CT9*0.85</f>
        <v>10965</v>
      </c>
      <c r="CU9" s="26">
        <f>'BAR BB| Open rates'!CU9*0.85</f>
        <v>10965</v>
      </c>
      <c r="CV9" s="26">
        <f>'BAR BB| Open rates'!CV9*0.85</f>
        <v>10965</v>
      </c>
      <c r="CW9" s="26">
        <f>'BAR BB| Open rates'!CW9*0.85</f>
        <v>10965</v>
      </c>
      <c r="CX9" s="26">
        <f>'BAR BB| Open rates'!CX9*0.85</f>
        <v>10965</v>
      </c>
      <c r="CY9" s="26">
        <f>'BAR BB| Open rates'!CY9*0.85</f>
        <v>10965</v>
      </c>
      <c r="CZ9" s="26">
        <f>'BAR BB| Open rates'!CZ9*0.85</f>
        <v>10965</v>
      </c>
      <c r="DA9" s="26">
        <f>'BAR BB| Open rates'!DA9*0.85</f>
        <v>10965</v>
      </c>
      <c r="DB9" s="26">
        <f>'BAR BB| Open rates'!DB9*0.85</f>
        <v>9860</v>
      </c>
      <c r="DC9" s="26">
        <f>'BAR BB| Open rates'!DC9*0.85</f>
        <v>9860</v>
      </c>
      <c r="DD9" s="26">
        <f>'BAR BB| Open rates'!DD9*0.85</f>
        <v>9860</v>
      </c>
      <c r="DE9" s="26">
        <f>'BAR BB| Open rates'!DE9*0.85</f>
        <v>10965</v>
      </c>
      <c r="DF9" s="26">
        <f>'BAR BB| Open rates'!DF9*0.85</f>
        <v>10965</v>
      </c>
      <c r="DG9" s="26">
        <f>'BAR BB| Open rates'!DG9*0.85</f>
        <v>9860</v>
      </c>
      <c r="DH9" s="26">
        <f>'BAR BB| Open rates'!DH9*0.85</f>
        <v>9860</v>
      </c>
      <c r="DI9" s="26">
        <f>'BAR BB| Open rates'!DI9*0.85</f>
        <v>9860</v>
      </c>
      <c r="DJ9" s="26">
        <f>'BAR BB| Open rates'!DJ9*0.85</f>
        <v>9860</v>
      </c>
      <c r="DK9" s="26">
        <f>'BAR BB| Open rates'!DK9*0.85</f>
        <v>9860</v>
      </c>
      <c r="DL9" s="26">
        <f>'BAR BB| Open rates'!DL9*0.85</f>
        <v>10965</v>
      </c>
      <c r="DM9" s="26">
        <f>'BAR BB| Open rates'!DM9*0.85</f>
        <v>10965</v>
      </c>
      <c r="DN9" s="26">
        <f>'BAR BB| Open rates'!DN9*0.85</f>
        <v>9860</v>
      </c>
      <c r="DO9" s="26">
        <f>'BAR BB| Open rates'!DO9*0.85</f>
        <v>9860</v>
      </c>
      <c r="DP9" s="26">
        <f>'BAR BB| Open rates'!DP9*0.85</f>
        <v>9860</v>
      </c>
      <c r="DQ9" s="26">
        <f>'BAR BB| Open rates'!DQ9*0.85</f>
        <v>9860</v>
      </c>
      <c r="DR9" s="26">
        <f>'BAR BB| Open rates'!DR9*0.85</f>
        <v>9860</v>
      </c>
      <c r="DS9" s="26">
        <f>'BAR BB| Open rates'!DS9*0.85</f>
        <v>10965</v>
      </c>
      <c r="DT9" s="26">
        <f>'BAR BB| Open rates'!DT9*0.85</f>
        <v>10965</v>
      </c>
      <c r="DU9" s="26">
        <f>'BAR BB| Open rates'!DU9*0.85</f>
        <v>9860</v>
      </c>
      <c r="DV9" s="26">
        <f>'BAR BB| Open rates'!DV9*0.85</f>
        <v>9860</v>
      </c>
      <c r="DW9" s="26">
        <f>'BAR BB| Open rates'!DW9*0.85</f>
        <v>9860</v>
      </c>
      <c r="DX9" s="26">
        <f>'BAR BB| Open rates'!DX9*0.85</f>
        <v>9860</v>
      </c>
      <c r="DY9" s="26">
        <f>'BAR BB| Open rates'!DY9*0.85</f>
        <v>9860</v>
      </c>
      <c r="DZ9" s="26">
        <f>'BAR BB| Open rates'!DZ9*0.85</f>
        <v>10965</v>
      </c>
      <c r="EA9" s="26">
        <f>'BAR BB| Open rates'!EA9*0.85</f>
        <v>10965</v>
      </c>
      <c r="EB9" s="26">
        <f>'BAR BB| Open rates'!EB9*0.85</f>
        <v>9860</v>
      </c>
      <c r="EC9" s="26">
        <f>'BAR BB| Open rates'!EC9*0.85</f>
        <v>9860</v>
      </c>
      <c r="ED9" s="26">
        <f>'BAR BB| Open rates'!ED9*0.85</f>
        <v>9860</v>
      </c>
      <c r="EE9" s="26">
        <f>'BAR BB| Open rates'!EE9*0.85</f>
        <v>9860</v>
      </c>
      <c r="EF9" s="26">
        <f>'BAR BB| Open rates'!EF9*0.85</f>
        <v>9010</v>
      </c>
      <c r="EG9" s="26">
        <f>'BAR BB| Open rates'!EG9*0.85</f>
        <v>9010</v>
      </c>
      <c r="EH9" s="26">
        <f>'BAR BB| Open rates'!EH9*0.85</f>
        <v>9010</v>
      </c>
      <c r="EI9" s="26">
        <f>'BAR BB| Open rates'!EI9*0.85</f>
        <v>8415</v>
      </c>
      <c r="EJ9" s="26">
        <f>'BAR BB| Open rates'!EJ9*0.85</f>
        <v>8415</v>
      </c>
      <c r="EK9" s="26">
        <f>'BAR BB| Open rates'!EK9*0.85</f>
        <v>8415</v>
      </c>
      <c r="EL9" s="26">
        <f>'BAR BB| Open rates'!EL9*0.85</f>
        <v>8415</v>
      </c>
      <c r="EM9" s="26">
        <f>'BAR BB| Open rates'!EM9*0.85</f>
        <v>8415</v>
      </c>
      <c r="EN9" s="26">
        <f>'BAR BB| Open rates'!EN9*0.85</f>
        <v>9010</v>
      </c>
      <c r="EO9" s="26">
        <f>'BAR BB| Open rates'!EO9*0.85</f>
        <v>9010</v>
      </c>
      <c r="EP9" s="26">
        <f>'BAR BB| Open rates'!EP9*0.85</f>
        <v>8160</v>
      </c>
      <c r="EQ9" s="26">
        <f>'BAR BB| Open rates'!EQ9*0.85</f>
        <v>8160</v>
      </c>
      <c r="ER9" s="26">
        <f>'BAR BB| Open rates'!ER9*0.85</f>
        <v>8160</v>
      </c>
      <c r="ES9" s="26">
        <f>'BAR BB| Open rates'!ES9*0.85</f>
        <v>8160</v>
      </c>
      <c r="ET9" s="26">
        <f>'BAR BB| Open rates'!ET9*0.85</f>
        <v>8160</v>
      </c>
      <c r="EU9" s="26">
        <f>'BAR BB| Open rates'!EU9*0.85</f>
        <v>9010</v>
      </c>
      <c r="EV9" s="26">
        <f>'BAR BB| Open rates'!EV9*0.85</f>
        <v>9010</v>
      </c>
      <c r="EW9" s="26">
        <f>'BAR BB| Open rates'!EW9*0.85</f>
        <v>8160</v>
      </c>
      <c r="EX9" s="26">
        <f>'BAR BB| Open rates'!EX9*0.85</f>
        <v>8160</v>
      </c>
      <c r="EY9" s="26">
        <f>'BAR BB| Open rates'!EY9*0.85</f>
        <v>8160</v>
      </c>
      <c r="EZ9" s="26">
        <f>'BAR BB| Open rates'!EZ9*0.85</f>
        <v>8160</v>
      </c>
      <c r="FA9" s="26">
        <f>'BAR BB| Open rates'!FA9*0.85</f>
        <v>8160</v>
      </c>
      <c r="FB9" s="26">
        <f>'BAR BB| Open rates'!FB9*0.85</f>
        <v>9010</v>
      </c>
      <c r="FC9" s="26">
        <f>'BAR BB| Open rates'!FC9*0.85</f>
        <v>9010</v>
      </c>
      <c r="FD9" s="26">
        <f>'BAR BB| Open rates'!FD9*0.85</f>
        <v>8160</v>
      </c>
      <c r="FE9" s="26">
        <f>'BAR BB| Open rates'!FE9*0.85</f>
        <v>8160</v>
      </c>
      <c r="FF9" s="26">
        <f>'BAR BB| Open rates'!FF9*0.85</f>
        <v>8160</v>
      </c>
      <c r="FG9" s="26">
        <f>'BAR BB| Open rates'!FG9*0.85</f>
        <v>8160</v>
      </c>
      <c r="FH9" s="26">
        <f>'BAR BB| Open rates'!FH9*0.85</f>
        <v>8160</v>
      </c>
      <c r="FI9" s="26">
        <f>'BAR BB| Open rates'!FI9*0.85</f>
        <v>9010</v>
      </c>
      <c r="FJ9" s="26">
        <f>'BAR BB| Open rates'!FJ9*0.85</f>
        <v>9010</v>
      </c>
      <c r="FK9" s="26">
        <f>'BAR BB| Open rates'!FK9*0.85</f>
        <v>8415</v>
      </c>
      <c r="FL9" s="26">
        <f>'BAR BB| Open rates'!FL9*0.85</f>
        <v>8415</v>
      </c>
      <c r="FM9" s="26">
        <f>'BAR BB| Open rates'!FM9*0.85</f>
        <v>8415</v>
      </c>
      <c r="FN9" s="26">
        <f>'BAR BB| Open rates'!FN9*0.85</f>
        <v>8415</v>
      </c>
      <c r="FO9" s="26">
        <f>'BAR BB| Open rates'!FO9*0.85</f>
        <v>8415</v>
      </c>
      <c r="FP9" s="26">
        <f>'BAR BB| Open rates'!FP9*0.85</f>
        <v>8415</v>
      </c>
      <c r="FQ9" s="26">
        <f>'BAR BB| Open rates'!FQ9*0.85</f>
        <v>8415</v>
      </c>
      <c r="FR9" s="26">
        <f>'BAR BB| Open rates'!FR9*0.85</f>
        <v>8160</v>
      </c>
      <c r="FS9" s="26">
        <f>'BAR BB| Open rates'!FS9*0.85</f>
        <v>8160</v>
      </c>
      <c r="FT9" s="26">
        <f>'BAR BB| Open rates'!FT9*0.85</f>
        <v>8160</v>
      </c>
      <c r="FU9" s="26">
        <f>'BAR BB| Open rates'!FU9*0.85</f>
        <v>8160</v>
      </c>
      <c r="FV9" s="26">
        <f>'BAR BB| Open rates'!FV9*0.85</f>
        <v>8160</v>
      </c>
      <c r="FW9" s="26">
        <f>'BAR BB| Open rates'!FW9*0.85</f>
        <v>9010</v>
      </c>
      <c r="FX9" s="26">
        <f>'BAR BB| Open rates'!FX9*0.85</f>
        <v>9010</v>
      </c>
      <c r="FY9" s="26">
        <f>'BAR BB| Open rates'!FY9*0.85</f>
        <v>8160</v>
      </c>
      <c r="FZ9" s="26">
        <f>'BAR BB| Open rates'!FZ9*0.85</f>
        <v>8160</v>
      </c>
      <c r="GA9" s="26">
        <f>'BAR BB| Open rates'!GA9*0.85</f>
        <v>8160</v>
      </c>
      <c r="GB9" s="26">
        <f>'BAR BB| Open rates'!GB9*0.85</f>
        <v>8160</v>
      </c>
      <c r="GC9" s="26">
        <f>'BAR BB| Open rates'!GC9*0.85</f>
        <v>8160</v>
      </c>
      <c r="GD9" s="26">
        <f>'BAR BB| Open rates'!GD9*0.85</f>
        <v>9010</v>
      </c>
      <c r="GE9" s="26">
        <f>'BAR BB| Open rates'!GE9*0.85</f>
        <v>9010</v>
      </c>
      <c r="GF9" s="26">
        <f>'BAR BB| Open rates'!GF9*0.85</f>
        <v>8160</v>
      </c>
      <c r="GG9" s="26">
        <f>'BAR BB| Open rates'!GG9*0.85</f>
        <v>8160</v>
      </c>
      <c r="GH9" s="26">
        <f>'BAR BB| Open rates'!GH9*0.85</f>
        <v>8160</v>
      </c>
      <c r="GI9" s="26">
        <f>'BAR BB| Open rates'!GI9*0.85</f>
        <v>8160</v>
      </c>
      <c r="GJ9" s="26">
        <f>'BAR BB| Open rates'!GJ9*0.85</f>
        <v>8160</v>
      </c>
      <c r="GK9" s="26">
        <f>'BAR BB| Open rates'!GK9*0.85</f>
        <v>9010</v>
      </c>
      <c r="GL9" s="26">
        <f>'BAR BB| Open rates'!GL9*0.85</f>
        <v>9010</v>
      </c>
      <c r="GM9" s="26">
        <f>'BAR BB| Open rates'!GM9*0.85</f>
        <v>8160</v>
      </c>
      <c r="GN9" s="26">
        <f>'BAR BB| Open rates'!GN9*0.85</f>
        <v>8160</v>
      </c>
      <c r="GO9" s="26">
        <f>'BAR BB| Open rates'!GO9*0.85</f>
        <v>8160</v>
      </c>
      <c r="GP9" s="26">
        <f>'BAR BB| Open rates'!GP9*0.85</f>
        <v>8160</v>
      </c>
      <c r="GQ9" s="26">
        <f>'BAR BB| Open rates'!GQ9*0.85</f>
        <v>8160</v>
      </c>
      <c r="GR9" s="26">
        <f>'BAR BB| Open rates'!GR9*0.85</f>
        <v>9010</v>
      </c>
      <c r="GS9" s="26">
        <f>'BAR BB| Open rates'!GS9*0.85</f>
        <v>9010</v>
      </c>
      <c r="GT9" s="26">
        <f>'BAR BB| Open rates'!GT9*0.85</f>
        <v>8160</v>
      </c>
      <c r="GU9" s="26">
        <f>'BAR BB| Open rates'!GU9*0.85</f>
        <v>8160</v>
      </c>
      <c r="GV9" s="26">
        <f>'BAR BB| Open rates'!GV9*0.85</f>
        <v>8160</v>
      </c>
      <c r="GW9" s="26">
        <f>'BAR BB| Open rates'!GW9*0.85</f>
        <v>8160</v>
      </c>
      <c r="GX9" s="26">
        <f>'BAR BB| Open rates'!GX9*0.85</f>
        <v>8160</v>
      </c>
      <c r="GY9" s="26">
        <f>'BAR BB| Open rates'!GY9*0.85</f>
        <v>9010</v>
      </c>
      <c r="GZ9" s="26">
        <f>'BAR BB| Open rates'!GZ9*0.85</f>
        <v>9010</v>
      </c>
      <c r="HA9" s="26">
        <f>'BAR BB| Open rates'!HA9*0.85</f>
        <v>8160</v>
      </c>
      <c r="HB9" s="26">
        <f>'BAR BB| Open rates'!HB9*0.85</f>
        <v>8160</v>
      </c>
      <c r="HC9" s="26">
        <f>'BAR BB| Open rates'!HC9*0.85</f>
        <v>8160</v>
      </c>
      <c r="HD9" s="26">
        <f>'BAR BB| Open rates'!HD9*0.85</f>
        <v>8160</v>
      </c>
      <c r="HE9" s="26">
        <f>'BAR BB| Open rates'!HE9*0.85</f>
        <v>8160</v>
      </c>
      <c r="HF9" s="26">
        <f>'BAR BB| Open rates'!HF9*0.85</f>
        <v>10115</v>
      </c>
      <c r="HG9" s="26">
        <f>'BAR BB| Open rates'!HG9*0.85</f>
        <v>10115</v>
      </c>
      <c r="HH9" s="26">
        <f>'BAR BB| Open rates'!HH9*0.85</f>
        <v>10115</v>
      </c>
      <c r="HI9" s="26">
        <f>'BAR BB| Open rates'!HI9*0.85</f>
        <v>10115</v>
      </c>
      <c r="HJ9" s="26">
        <f>'BAR BB| Open rates'!HJ9*0.85</f>
        <v>10115</v>
      </c>
      <c r="HK9" s="26">
        <f>'BAR BB| Open rates'!HK9*0.85</f>
        <v>10115</v>
      </c>
      <c r="HL9" s="26">
        <f>'BAR BB| Open rates'!HL9*0.85</f>
        <v>10115</v>
      </c>
      <c r="HM9" s="26">
        <f>'BAR BB| Open rates'!HM9*0.85</f>
        <v>10115</v>
      </c>
      <c r="HN9" s="26">
        <f>'BAR BB| Open rates'!HN9*0.85</f>
        <v>10115</v>
      </c>
      <c r="HO9" s="26">
        <f>'BAR BB| Open rates'!HO9*0.85</f>
        <v>10115</v>
      </c>
      <c r="HP9" s="26">
        <f>'BAR BB| Open rates'!HP9*0.85</f>
        <v>10115</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rates'!B11*0.85</f>
        <v>8415</v>
      </c>
      <c r="C11" s="26">
        <f>'BAR BB| Open rates'!C11*0.85</f>
        <v>8415</v>
      </c>
      <c r="D11" s="26">
        <f>'BAR BB| Open rates'!D11*0.85</f>
        <v>8415</v>
      </c>
      <c r="E11" s="26">
        <f>'BAR BB| Open rates'!E11*0.85</f>
        <v>8415</v>
      </c>
      <c r="F11" s="26">
        <f>'BAR BB| Open rates'!F11*0.85</f>
        <v>8415</v>
      </c>
      <c r="G11" s="26">
        <f>'BAR BB| Open rates'!G11*0.85</f>
        <v>8415</v>
      </c>
      <c r="H11" s="26">
        <f>'BAR BB| Open rates'!H11*0.85</f>
        <v>8415</v>
      </c>
      <c r="I11" s="26">
        <f>'BAR BB| Open rates'!I11*0.85</f>
        <v>8415</v>
      </c>
      <c r="J11" s="26">
        <f>'BAR BB| Open rates'!J11*0.85</f>
        <v>8415</v>
      </c>
      <c r="K11" s="26">
        <f>'BAR BB| Open rates'!K11*0.85</f>
        <v>8415</v>
      </c>
      <c r="L11" s="26">
        <f>'BAR BB| Open rates'!L11*0.85</f>
        <v>8415</v>
      </c>
      <c r="M11" s="26">
        <f>'BAR BB| Open rates'!M11*0.85</f>
        <v>8415</v>
      </c>
      <c r="N11" s="26">
        <f>'BAR BB| Open rates'!N11*0.85</f>
        <v>9010</v>
      </c>
      <c r="O11" s="26">
        <f>'BAR BB| Open rates'!O11*0.85</f>
        <v>9010</v>
      </c>
      <c r="P11" s="26">
        <f>'BAR BB| Open rates'!P11*0.85</f>
        <v>9010</v>
      </c>
      <c r="Q11" s="26">
        <f>'BAR BB| Open rates'!Q11*0.85</f>
        <v>9010</v>
      </c>
      <c r="R11" s="26">
        <f>'BAR BB| Open rates'!R11*0.85</f>
        <v>11815</v>
      </c>
      <c r="S11" s="26">
        <f>'BAR BB| Open rates'!S11*0.85</f>
        <v>11815</v>
      </c>
      <c r="T11" s="26">
        <f>'BAR BB| Open rates'!T11*0.85</f>
        <v>11815</v>
      </c>
      <c r="U11" s="26">
        <f>'BAR BB| Open rates'!U11*0.85</f>
        <v>11815</v>
      </c>
      <c r="V11" s="26">
        <f>'BAR BB| Open rates'!V11*0.85</f>
        <v>11815</v>
      </c>
      <c r="W11" s="26">
        <f>'BAR BB| Open rates'!W11*0.85</f>
        <v>11815</v>
      </c>
      <c r="X11" s="26">
        <f>'BAR BB| Open rates'!X11*0.85</f>
        <v>11815</v>
      </c>
      <c r="Y11" s="26">
        <f>'BAR BB| Open rates'!Y11*0.85</f>
        <v>11815</v>
      </c>
      <c r="Z11" s="26">
        <f>'BAR BB| Open rates'!Z11*0.85</f>
        <v>11815</v>
      </c>
      <c r="AA11" s="26">
        <f>'BAR BB| Open rates'!AA11*0.85</f>
        <v>11815</v>
      </c>
      <c r="AB11" s="26">
        <f>'BAR BB| Open rates'!AB11*0.85</f>
        <v>16065</v>
      </c>
      <c r="AC11" s="26">
        <f>'BAR BB| Open rates'!AC11*0.85</f>
        <v>16065</v>
      </c>
      <c r="AD11" s="26">
        <f>'BAR BB| Open rates'!AD11*0.85</f>
        <v>16065</v>
      </c>
      <c r="AE11" s="26">
        <f>'BAR BB| Open rates'!AE11*0.85</f>
        <v>16065</v>
      </c>
      <c r="AF11" s="26">
        <f>'BAR BB| Open rates'!AF11*0.85</f>
        <v>16065</v>
      </c>
      <c r="AG11" s="26">
        <f>'BAR BB| Open rates'!AG11*0.85</f>
        <v>16065</v>
      </c>
      <c r="AH11" s="26">
        <f>'BAR BB| Open rates'!AH11*0.85</f>
        <v>9010</v>
      </c>
      <c r="AI11" s="26">
        <f>'BAR BB| Open rates'!AI11*0.85</f>
        <v>9010</v>
      </c>
      <c r="AJ11" s="26">
        <f>'BAR BB| Open rates'!AJ11*0.85</f>
        <v>9010</v>
      </c>
      <c r="AK11" s="26">
        <f>'BAR BB| Open rates'!AK11*0.85</f>
        <v>9010</v>
      </c>
      <c r="AL11" s="26">
        <f>'BAR BB| Open rates'!AL11*0.85</f>
        <v>9010</v>
      </c>
      <c r="AM11" s="26">
        <f>'BAR BB| Open rates'!AM11*0.85</f>
        <v>10115</v>
      </c>
      <c r="AN11" s="26">
        <f>'BAR BB| Open rates'!AN11*0.85</f>
        <v>10115</v>
      </c>
      <c r="AO11" s="26">
        <f>'BAR BB| Open rates'!AO11*0.85</f>
        <v>10115</v>
      </c>
      <c r="AP11" s="26">
        <f>'BAR BB| Open rates'!AP11*0.85</f>
        <v>10115</v>
      </c>
      <c r="AQ11" s="26">
        <f>'BAR BB| Open rates'!AQ11*0.85</f>
        <v>10115</v>
      </c>
      <c r="AR11" s="26">
        <f>'BAR BB| Open rates'!AR11*0.85</f>
        <v>10115</v>
      </c>
      <c r="AS11" s="26">
        <f>'BAR BB| Open rates'!AS11*0.85</f>
        <v>10115</v>
      </c>
      <c r="AT11" s="26">
        <f>'BAR BB| Open rates'!AT11*0.85</f>
        <v>10965</v>
      </c>
      <c r="AU11" s="26">
        <f>'BAR BB| Open rates'!AU11*0.85</f>
        <v>10965</v>
      </c>
      <c r="AV11" s="26">
        <f>'BAR BB| Open rates'!AV11*0.85</f>
        <v>10965</v>
      </c>
      <c r="AW11" s="26">
        <f>'BAR BB| Open rates'!AW11*0.85</f>
        <v>10965</v>
      </c>
      <c r="AX11" s="26">
        <f>'BAR BB| Open rates'!AX11*0.85</f>
        <v>10965</v>
      </c>
      <c r="AY11" s="26">
        <f>'BAR BB| Open rates'!AY11*0.85</f>
        <v>11135</v>
      </c>
      <c r="AZ11" s="26">
        <f>'BAR BB| Open rates'!AZ11*0.85</f>
        <v>11135</v>
      </c>
      <c r="BA11" s="26">
        <f>'BAR BB| Open rates'!BA11*0.85</f>
        <v>11815</v>
      </c>
      <c r="BB11" s="26">
        <f>'BAR BB| Open rates'!BB11*0.85</f>
        <v>11815</v>
      </c>
      <c r="BC11" s="26">
        <f>'BAR BB| Open rates'!BC11*0.85</f>
        <v>11135</v>
      </c>
      <c r="BD11" s="26">
        <f>'BAR BB| Open rates'!BD11*0.85</f>
        <v>11135</v>
      </c>
      <c r="BE11" s="26">
        <f>'BAR BB| Open rates'!BE11*0.85</f>
        <v>11135</v>
      </c>
      <c r="BF11" s="26">
        <f>'BAR BB| Open rates'!BF11*0.85</f>
        <v>11135</v>
      </c>
      <c r="BG11" s="26">
        <f>'BAR BB| Open rates'!BG11*0.85</f>
        <v>11135</v>
      </c>
      <c r="BH11" s="26">
        <f>'BAR BB| Open rates'!BH11*0.85</f>
        <v>11815</v>
      </c>
      <c r="BI11" s="26">
        <f>'BAR BB| Open rates'!BI11*0.85</f>
        <v>11815</v>
      </c>
      <c r="BJ11" s="26">
        <f>'BAR BB| Open rates'!BJ11*0.85</f>
        <v>11135</v>
      </c>
      <c r="BK11" s="26">
        <f>'BAR BB| Open rates'!BK11*0.85</f>
        <v>11135</v>
      </c>
      <c r="BL11" s="26">
        <f>'BAR BB| Open rates'!BL11*0.85</f>
        <v>11135</v>
      </c>
      <c r="BM11" s="26">
        <f>'BAR BB| Open rates'!BM11*0.85</f>
        <v>11135</v>
      </c>
      <c r="BN11" s="26">
        <f>'BAR BB| Open rates'!BN11*0.85</f>
        <v>11135</v>
      </c>
      <c r="BO11" s="26">
        <f>'BAR BB| Open rates'!BO11*0.85</f>
        <v>11815</v>
      </c>
      <c r="BP11" s="26">
        <f>'BAR BB| Open rates'!BP11*0.85</f>
        <v>11815</v>
      </c>
      <c r="BQ11" s="26">
        <f>'BAR BB| Open rates'!BQ11*0.85</f>
        <v>11135</v>
      </c>
      <c r="BR11" s="26">
        <f>'BAR BB| Open rates'!BR11*0.85</f>
        <v>11135</v>
      </c>
      <c r="BS11" s="26">
        <f>'BAR BB| Open rates'!BS11*0.85</f>
        <v>11135</v>
      </c>
      <c r="BT11" s="26">
        <f>'BAR BB| Open rates'!BT11*0.85</f>
        <v>11135</v>
      </c>
      <c r="BU11" s="26">
        <f>'BAR BB| Open rates'!BU11*0.85</f>
        <v>11135</v>
      </c>
      <c r="BV11" s="26">
        <f>'BAR BB| Open rates'!BV11*0.85</f>
        <v>11815</v>
      </c>
      <c r="BW11" s="26">
        <f>'BAR BB| Open rates'!BW11*0.85</f>
        <v>11815</v>
      </c>
      <c r="BX11" s="26">
        <f>'BAR BB| Open rates'!BX11*0.85</f>
        <v>11135</v>
      </c>
      <c r="BY11" s="26">
        <f>'BAR BB| Open rates'!BY11*0.85</f>
        <v>11135</v>
      </c>
      <c r="BZ11" s="26">
        <f>'BAR BB| Open rates'!BZ11*0.85</f>
        <v>11135</v>
      </c>
      <c r="CA11" s="26">
        <f>'BAR BB| Open rates'!CA11*0.85</f>
        <v>11135</v>
      </c>
      <c r="CB11" s="26">
        <f>'BAR BB| Open rates'!CB11*0.85</f>
        <v>11135</v>
      </c>
      <c r="CC11" s="26">
        <f>'BAR BB| Open rates'!CC11*0.85</f>
        <v>11815</v>
      </c>
      <c r="CD11" s="26">
        <f>'BAR BB| Open rates'!CD11*0.85</f>
        <v>11815</v>
      </c>
      <c r="CE11" s="26">
        <f>'BAR BB| Open rates'!CE11*0.85</f>
        <v>11135</v>
      </c>
      <c r="CF11" s="26">
        <f>'BAR BB| Open rates'!CF11*0.85</f>
        <v>11135</v>
      </c>
      <c r="CG11" s="26">
        <f>'BAR BB| Open rates'!CG11*0.85</f>
        <v>11135</v>
      </c>
      <c r="CH11" s="26">
        <f>'BAR BB| Open rates'!CH11*0.85</f>
        <v>11135</v>
      </c>
      <c r="CI11" s="26">
        <f>'BAR BB| Open rates'!CI11*0.85</f>
        <v>11135</v>
      </c>
      <c r="CJ11" s="26">
        <f>'BAR BB| Open rates'!CJ11*0.85</f>
        <v>11815</v>
      </c>
      <c r="CK11" s="26">
        <f>'BAR BB| Open rates'!CK11*0.85</f>
        <v>11815</v>
      </c>
      <c r="CL11" s="26">
        <f>'BAR BB| Open rates'!CL11*0.85</f>
        <v>11135</v>
      </c>
      <c r="CM11" s="26">
        <f>'BAR BB| Open rates'!CM11*0.85</f>
        <v>11135</v>
      </c>
      <c r="CN11" s="26">
        <f>'BAR BB| Open rates'!CN11*0.85</f>
        <v>11135</v>
      </c>
      <c r="CO11" s="26">
        <f>'BAR BB| Open rates'!CO11*0.85</f>
        <v>11135</v>
      </c>
      <c r="CP11" s="26">
        <f>'BAR BB| Open rates'!CP11*0.85</f>
        <v>11135</v>
      </c>
      <c r="CQ11" s="26">
        <f>'BAR BB| Open rates'!CQ11*0.85</f>
        <v>11135</v>
      </c>
      <c r="CR11" s="26">
        <f>'BAR BB| Open rates'!CR11*0.85</f>
        <v>11135</v>
      </c>
      <c r="CS11" s="26">
        <f>'BAR BB| Open rates'!CS11*0.85</f>
        <v>10115</v>
      </c>
      <c r="CT11" s="26">
        <f>'BAR BB| Open rates'!CT11*0.85</f>
        <v>10115</v>
      </c>
      <c r="CU11" s="26">
        <f>'BAR BB| Open rates'!CU11*0.85</f>
        <v>10115</v>
      </c>
      <c r="CV11" s="26">
        <f>'BAR BB| Open rates'!CV11*0.85</f>
        <v>10115</v>
      </c>
      <c r="CW11" s="26">
        <f>'BAR BB| Open rates'!CW11*0.85</f>
        <v>10115</v>
      </c>
      <c r="CX11" s="26">
        <f>'BAR BB| Open rates'!CX11*0.85</f>
        <v>10115</v>
      </c>
      <c r="CY11" s="26">
        <f>'BAR BB| Open rates'!CY11*0.85</f>
        <v>10115</v>
      </c>
      <c r="CZ11" s="26">
        <f>'BAR BB| Open rates'!CZ11*0.85</f>
        <v>10115</v>
      </c>
      <c r="DA11" s="26">
        <f>'BAR BB| Open rates'!DA11*0.85</f>
        <v>10115</v>
      </c>
      <c r="DB11" s="26">
        <f>'BAR BB| Open rates'!DB11*0.85</f>
        <v>9010</v>
      </c>
      <c r="DC11" s="26">
        <f>'BAR BB| Open rates'!DC11*0.85</f>
        <v>9010</v>
      </c>
      <c r="DD11" s="26">
        <f>'BAR BB| Open rates'!DD11*0.85</f>
        <v>9010</v>
      </c>
      <c r="DE11" s="26">
        <f>'BAR BB| Open rates'!DE11*0.85</f>
        <v>10115</v>
      </c>
      <c r="DF11" s="26">
        <f>'BAR BB| Open rates'!DF11*0.85</f>
        <v>10115</v>
      </c>
      <c r="DG11" s="26">
        <f>'BAR BB| Open rates'!DG11*0.85</f>
        <v>9010</v>
      </c>
      <c r="DH11" s="26">
        <f>'BAR BB| Open rates'!DH11*0.85</f>
        <v>9010</v>
      </c>
      <c r="DI11" s="26">
        <f>'BAR BB| Open rates'!DI11*0.85</f>
        <v>9010</v>
      </c>
      <c r="DJ11" s="26">
        <f>'BAR BB| Open rates'!DJ11*0.85</f>
        <v>9010</v>
      </c>
      <c r="DK11" s="26">
        <f>'BAR BB| Open rates'!DK11*0.85</f>
        <v>9010</v>
      </c>
      <c r="DL11" s="26">
        <f>'BAR BB| Open rates'!DL11*0.85</f>
        <v>10115</v>
      </c>
      <c r="DM11" s="26">
        <f>'BAR BB| Open rates'!DM11*0.85</f>
        <v>10115</v>
      </c>
      <c r="DN11" s="26">
        <f>'BAR BB| Open rates'!DN11*0.85</f>
        <v>9010</v>
      </c>
      <c r="DO11" s="26">
        <f>'BAR BB| Open rates'!DO11*0.85</f>
        <v>9010</v>
      </c>
      <c r="DP11" s="26">
        <f>'BAR BB| Open rates'!DP11*0.85</f>
        <v>9010</v>
      </c>
      <c r="DQ11" s="26">
        <f>'BAR BB| Open rates'!DQ11*0.85</f>
        <v>9010</v>
      </c>
      <c r="DR11" s="26">
        <f>'BAR BB| Open rates'!DR11*0.85</f>
        <v>9010</v>
      </c>
      <c r="DS11" s="26">
        <f>'BAR BB| Open rates'!DS11*0.85</f>
        <v>10115</v>
      </c>
      <c r="DT11" s="26">
        <f>'BAR BB| Open rates'!DT11*0.85</f>
        <v>10115</v>
      </c>
      <c r="DU11" s="26">
        <f>'BAR BB| Open rates'!DU11*0.85</f>
        <v>9010</v>
      </c>
      <c r="DV11" s="26">
        <f>'BAR BB| Open rates'!DV11*0.85</f>
        <v>9010</v>
      </c>
      <c r="DW11" s="26">
        <f>'BAR BB| Open rates'!DW11*0.85</f>
        <v>9010</v>
      </c>
      <c r="DX11" s="26">
        <f>'BAR BB| Open rates'!DX11*0.85</f>
        <v>9010</v>
      </c>
      <c r="DY11" s="26">
        <f>'BAR BB| Open rates'!DY11*0.85</f>
        <v>9010</v>
      </c>
      <c r="DZ11" s="26">
        <f>'BAR BB| Open rates'!DZ11*0.85</f>
        <v>10115</v>
      </c>
      <c r="EA11" s="26">
        <f>'BAR BB| Open rates'!EA11*0.85</f>
        <v>10115</v>
      </c>
      <c r="EB11" s="26">
        <f>'BAR BB| Open rates'!EB11*0.85</f>
        <v>9010</v>
      </c>
      <c r="EC11" s="26">
        <f>'BAR BB| Open rates'!EC11*0.85</f>
        <v>9010</v>
      </c>
      <c r="ED11" s="26">
        <f>'BAR BB| Open rates'!ED11*0.85</f>
        <v>9010</v>
      </c>
      <c r="EE11" s="26">
        <f>'BAR BB| Open rates'!EE11*0.85</f>
        <v>9010</v>
      </c>
      <c r="EF11" s="26">
        <f>'BAR BB| Open rates'!EF11*0.85</f>
        <v>8160</v>
      </c>
      <c r="EG11" s="26">
        <f>'BAR BB| Open rates'!EG11*0.85</f>
        <v>8160</v>
      </c>
      <c r="EH11" s="26">
        <f>'BAR BB| Open rates'!EH11*0.85</f>
        <v>8160</v>
      </c>
      <c r="EI11" s="26">
        <f>'BAR BB| Open rates'!EI11*0.85</f>
        <v>7565</v>
      </c>
      <c r="EJ11" s="26">
        <f>'BAR BB| Open rates'!EJ11*0.85</f>
        <v>7565</v>
      </c>
      <c r="EK11" s="26">
        <f>'BAR BB| Open rates'!EK11*0.85</f>
        <v>7565</v>
      </c>
      <c r="EL11" s="26">
        <f>'BAR BB| Open rates'!EL11*0.85</f>
        <v>7565</v>
      </c>
      <c r="EM11" s="26">
        <f>'BAR BB| Open rates'!EM11*0.85</f>
        <v>7565</v>
      </c>
      <c r="EN11" s="26">
        <f>'BAR BB| Open rates'!EN11*0.85</f>
        <v>8160</v>
      </c>
      <c r="EO11" s="26">
        <f>'BAR BB| Open rates'!EO11*0.85</f>
        <v>8160</v>
      </c>
      <c r="EP11" s="26">
        <f>'BAR BB| Open rates'!EP11*0.85</f>
        <v>7310</v>
      </c>
      <c r="EQ11" s="26">
        <f>'BAR BB| Open rates'!EQ11*0.85</f>
        <v>7310</v>
      </c>
      <c r="ER11" s="26">
        <f>'BAR BB| Open rates'!ER11*0.85</f>
        <v>7310</v>
      </c>
      <c r="ES11" s="26">
        <f>'BAR BB| Open rates'!ES11*0.85</f>
        <v>7310</v>
      </c>
      <c r="ET11" s="26">
        <f>'BAR BB| Open rates'!ET11*0.85</f>
        <v>7310</v>
      </c>
      <c r="EU11" s="26">
        <f>'BAR BB| Open rates'!EU11*0.85</f>
        <v>8160</v>
      </c>
      <c r="EV11" s="26">
        <f>'BAR BB| Open rates'!EV11*0.85</f>
        <v>8160</v>
      </c>
      <c r="EW11" s="26">
        <f>'BAR BB| Open rates'!EW11*0.85</f>
        <v>7310</v>
      </c>
      <c r="EX11" s="26">
        <f>'BAR BB| Open rates'!EX11*0.85</f>
        <v>7310</v>
      </c>
      <c r="EY11" s="26">
        <f>'BAR BB| Open rates'!EY11*0.85</f>
        <v>7310</v>
      </c>
      <c r="EZ11" s="26">
        <f>'BAR BB| Open rates'!EZ11*0.85</f>
        <v>7310</v>
      </c>
      <c r="FA11" s="26">
        <f>'BAR BB| Open rates'!FA11*0.85</f>
        <v>7310</v>
      </c>
      <c r="FB11" s="26">
        <f>'BAR BB| Open rates'!FB11*0.85</f>
        <v>8160</v>
      </c>
      <c r="FC11" s="26">
        <f>'BAR BB| Open rates'!FC11*0.85</f>
        <v>8160</v>
      </c>
      <c r="FD11" s="26">
        <f>'BAR BB| Open rates'!FD11*0.85</f>
        <v>7310</v>
      </c>
      <c r="FE11" s="26">
        <f>'BAR BB| Open rates'!FE11*0.85</f>
        <v>7310</v>
      </c>
      <c r="FF11" s="26">
        <f>'BAR BB| Open rates'!FF11*0.85</f>
        <v>7310</v>
      </c>
      <c r="FG11" s="26">
        <f>'BAR BB| Open rates'!FG11*0.85</f>
        <v>7310</v>
      </c>
      <c r="FH11" s="26">
        <f>'BAR BB| Open rates'!FH11*0.85</f>
        <v>7310</v>
      </c>
      <c r="FI11" s="26">
        <f>'BAR BB| Open rates'!FI11*0.85</f>
        <v>8160</v>
      </c>
      <c r="FJ11" s="26">
        <f>'BAR BB| Open rates'!FJ11*0.85</f>
        <v>8160</v>
      </c>
      <c r="FK11" s="26">
        <f>'BAR BB| Open rates'!FK11*0.85</f>
        <v>7565</v>
      </c>
      <c r="FL11" s="26">
        <f>'BAR BB| Open rates'!FL11*0.85</f>
        <v>7565</v>
      </c>
      <c r="FM11" s="26">
        <f>'BAR BB| Open rates'!FM11*0.85</f>
        <v>7565</v>
      </c>
      <c r="FN11" s="26">
        <f>'BAR BB| Open rates'!FN11*0.85</f>
        <v>7565</v>
      </c>
      <c r="FO11" s="26">
        <f>'BAR BB| Open rates'!FO11*0.85</f>
        <v>7565</v>
      </c>
      <c r="FP11" s="26">
        <f>'BAR BB| Open rates'!FP11*0.85</f>
        <v>7565</v>
      </c>
      <c r="FQ11" s="26">
        <f>'BAR BB| Open rates'!FQ11*0.85</f>
        <v>7565</v>
      </c>
      <c r="FR11" s="26">
        <f>'BAR BB| Open rates'!FR11*0.85</f>
        <v>7310</v>
      </c>
      <c r="FS11" s="26">
        <f>'BAR BB| Open rates'!FS11*0.85</f>
        <v>7310</v>
      </c>
      <c r="FT11" s="26">
        <f>'BAR BB| Open rates'!FT11*0.85</f>
        <v>7310</v>
      </c>
      <c r="FU11" s="26">
        <f>'BAR BB| Open rates'!FU11*0.85</f>
        <v>7310</v>
      </c>
      <c r="FV11" s="26">
        <f>'BAR BB| Open rates'!FV11*0.85</f>
        <v>7310</v>
      </c>
      <c r="FW11" s="26">
        <f>'BAR BB| Open rates'!FW11*0.85</f>
        <v>8160</v>
      </c>
      <c r="FX11" s="26">
        <f>'BAR BB| Open rates'!FX11*0.85</f>
        <v>8160</v>
      </c>
      <c r="FY11" s="26">
        <f>'BAR BB| Open rates'!FY11*0.85</f>
        <v>7310</v>
      </c>
      <c r="FZ11" s="26">
        <f>'BAR BB| Open rates'!FZ11*0.85</f>
        <v>7310</v>
      </c>
      <c r="GA11" s="26">
        <f>'BAR BB| Open rates'!GA11*0.85</f>
        <v>7310</v>
      </c>
      <c r="GB11" s="26">
        <f>'BAR BB| Open rates'!GB11*0.85</f>
        <v>7310</v>
      </c>
      <c r="GC11" s="26">
        <f>'BAR BB| Open rates'!GC11*0.85</f>
        <v>7310</v>
      </c>
      <c r="GD11" s="26">
        <f>'BAR BB| Open rates'!GD11*0.85</f>
        <v>8160</v>
      </c>
      <c r="GE11" s="26">
        <f>'BAR BB| Open rates'!GE11*0.85</f>
        <v>8160</v>
      </c>
      <c r="GF11" s="26">
        <f>'BAR BB| Open rates'!GF11*0.85</f>
        <v>7310</v>
      </c>
      <c r="GG11" s="26">
        <f>'BAR BB| Open rates'!GG11*0.85</f>
        <v>7310</v>
      </c>
      <c r="GH11" s="26">
        <f>'BAR BB| Open rates'!GH11*0.85</f>
        <v>7310</v>
      </c>
      <c r="GI11" s="26">
        <f>'BAR BB| Open rates'!GI11*0.85</f>
        <v>7310</v>
      </c>
      <c r="GJ11" s="26">
        <f>'BAR BB| Open rates'!GJ11*0.85</f>
        <v>7310</v>
      </c>
      <c r="GK11" s="26">
        <f>'BAR BB| Open rates'!GK11*0.85</f>
        <v>8160</v>
      </c>
      <c r="GL11" s="26">
        <f>'BAR BB| Open rates'!GL11*0.85</f>
        <v>8160</v>
      </c>
      <c r="GM11" s="26">
        <f>'BAR BB| Open rates'!GM11*0.85</f>
        <v>7310</v>
      </c>
      <c r="GN11" s="26">
        <f>'BAR BB| Open rates'!GN11*0.85</f>
        <v>7310</v>
      </c>
      <c r="GO11" s="26">
        <f>'BAR BB| Open rates'!GO11*0.85</f>
        <v>7310</v>
      </c>
      <c r="GP11" s="26">
        <f>'BAR BB| Open rates'!GP11*0.85</f>
        <v>7310</v>
      </c>
      <c r="GQ11" s="26">
        <f>'BAR BB| Open rates'!GQ11*0.85</f>
        <v>7310</v>
      </c>
      <c r="GR11" s="26">
        <f>'BAR BB| Open rates'!GR11*0.85</f>
        <v>8160</v>
      </c>
      <c r="GS11" s="26">
        <f>'BAR BB| Open rates'!GS11*0.85</f>
        <v>8160</v>
      </c>
      <c r="GT11" s="26">
        <f>'BAR BB| Open rates'!GT11*0.85</f>
        <v>7310</v>
      </c>
      <c r="GU11" s="26">
        <f>'BAR BB| Open rates'!GU11*0.85</f>
        <v>7310</v>
      </c>
      <c r="GV11" s="26">
        <f>'BAR BB| Open rates'!GV11*0.85</f>
        <v>7310</v>
      </c>
      <c r="GW11" s="26">
        <f>'BAR BB| Open rates'!GW11*0.85</f>
        <v>7310</v>
      </c>
      <c r="GX11" s="26">
        <f>'BAR BB| Open rates'!GX11*0.85</f>
        <v>7310</v>
      </c>
      <c r="GY11" s="26">
        <f>'BAR BB| Open rates'!GY11*0.85</f>
        <v>8160</v>
      </c>
      <c r="GZ11" s="26">
        <f>'BAR BB| Open rates'!GZ11*0.85</f>
        <v>8160</v>
      </c>
      <c r="HA11" s="26">
        <f>'BAR BB| Open rates'!HA11*0.85</f>
        <v>7310</v>
      </c>
      <c r="HB11" s="26">
        <f>'BAR BB| Open rates'!HB11*0.85</f>
        <v>7310</v>
      </c>
      <c r="HC11" s="26">
        <f>'BAR BB| Open rates'!HC11*0.85</f>
        <v>7310</v>
      </c>
      <c r="HD11" s="26">
        <f>'BAR BB| Open rates'!HD11*0.85</f>
        <v>7310</v>
      </c>
      <c r="HE11" s="26">
        <f>'BAR BB| Open rates'!HE11*0.85</f>
        <v>7310</v>
      </c>
      <c r="HF11" s="26">
        <f>'BAR BB| Open rates'!HF11*0.85</f>
        <v>9265</v>
      </c>
      <c r="HG11" s="26">
        <f>'BAR BB| Open rates'!HG11*0.85</f>
        <v>9265</v>
      </c>
      <c r="HH11" s="26">
        <f>'BAR BB| Open rates'!HH11*0.85</f>
        <v>9265</v>
      </c>
      <c r="HI11" s="26">
        <f>'BAR BB| Open rates'!HI11*0.85</f>
        <v>9265</v>
      </c>
      <c r="HJ11" s="26">
        <f>'BAR BB| Open rates'!HJ11*0.85</f>
        <v>9265</v>
      </c>
      <c r="HK11" s="26">
        <f>'BAR BB| Open rates'!HK11*0.85</f>
        <v>9265</v>
      </c>
      <c r="HL11" s="26">
        <f>'BAR BB| Open rates'!HL11*0.85</f>
        <v>9265</v>
      </c>
      <c r="HM11" s="26">
        <f>'BAR BB| Open rates'!HM11*0.85</f>
        <v>9265</v>
      </c>
      <c r="HN11" s="26">
        <f>'BAR BB| Open rates'!HN11*0.85</f>
        <v>9265</v>
      </c>
      <c r="HO11" s="26">
        <f>'BAR BB| Open rates'!HO11*0.85</f>
        <v>9265</v>
      </c>
      <c r="HP11" s="26">
        <f>'BAR BB| Open rates'!HP11*0.85</f>
        <v>9265</v>
      </c>
    </row>
    <row r="12" spans="1:224" s="76" customFormat="1" ht="12" customHeight="1" x14ac:dyDescent="0.2">
      <c r="A12" s="216">
        <v>2</v>
      </c>
      <c r="B12" s="26">
        <f>'BAR BB| Open rates'!B12*0.85</f>
        <v>10115</v>
      </c>
      <c r="C12" s="26">
        <f>'BAR BB| Open rates'!C12*0.85</f>
        <v>10115</v>
      </c>
      <c r="D12" s="26">
        <f>'BAR BB| Open rates'!D12*0.85</f>
        <v>10115</v>
      </c>
      <c r="E12" s="26">
        <f>'BAR BB| Open rates'!E12*0.85</f>
        <v>10115</v>
      </c>
      <c r="F12" s="26">
        <f>'BAR BB| Open rates'!F12*0.85</f>
        <v>10115</v>
      </c>
      <c r="G12" s="26">
        <f>'BAR BB| Open rates'!G12*0.85</f>
        <v>10115</v>
      </c>
      <c r="H12" s="26">
        <f>'BAR BB| Open rates'!H12*0.85</f>
        <v>10115</v>
      </c>
      <c r="I12" s="26">
        <f>'BAR BB| Open rates'!I12*0.85</f>
        <v>10115</v>
      </c>
      <c r="J12" s="26">
        <f>'BAR BB| Open rates'!J12*0.85</f>
        <v>10115</v>
      </c>
      <c r="K12" s="26">
        <f>'BAR BB| Open rates'!K12*0.85</f>
        <v>10115</v>
      </c>
      <c r="L12" s="26">
        <f>'BAR BB| Open rates'!L12*0.85</f>
        <v>10115</v>
      </c>
      <c r="M12" s="26">
        <f>'BAR BB| Open rates'!M12*0.85</f>
        <v>10115</v>
      </c>
      <c r="N12" s="26">
        <f>'BAR BB| Open rates'!N12*0.85</f>
        <v>10710</v>
      </c>
      <c r="O12" s="26">
        <f>'BAR BB| Open rates'!O12*0.85</f>
        <v>10710</v>
      </c>
      <c r="P12" s="26">
        <f>'BAR BB| Open rates'!P12*0.85</f>
        <v>10710</v>
      </c>
      <c r="Q12" s="26">
        <f>'BAR BB| Open rates'!Q12*0.85</f>
        <v>10710</v>
      </c>
      <c r="R12" s="26">
        <f>'BAR BB| Open rates'!R12*0.85</f>
        <v>13515</v>
      </c>
      <c r="S12" s="26">
        <f>'BAR BB| Open rates'!S12*0.85</f>
        <v>13515</v>
      </c>
      <c r="T12" s="26">
        <f>'BAR BB| Open rates'!T12*0.85</f>
        <v>13515</v>
      </c>
      <c r="U12" s="26">
        <f>'BAR BB| Open rates'!U12*0.85</f>
        <v>13515</v>
      </c>
      <c r="V12" s="26">
        <f>'BAR BB| Open rates'!V12*0.85</f>
        <v>13515</v>
      </c>
      <c r="W12" s="26">
        <f>'BAR BB| Open rates'!W12*0.85</f>
        <v>13515</v>
      </c>
      <c r="X12" s="26">
        <f>'BAR BB| Open rates'!X12*0.85</f>
        <v>13515</v>
      </c>
      <c r="Y12" s="26">
        <f>'BAR BB| Open rates'!Y12*0.85</f>
        <v>13515</v>
      </c>
      <c r="Z12" s="26">
        <f>'BAR BB| Open rates'!Z12*0.85</f>
        <v>13515</v>
      </c>
      <c r="AA12" s="26">
        <f>'BAR BB| Open rates'!AA12*0.85</f>
        <v>13515</v>
      </c>
      <c r="AB12" s="26">
        <f>'BAR BB| Open rates'!AB12*0.85</f>
        <v>17765</v>
      </c>
      <c r="AC12" s="26">
        <f>'BAR BB| Open rates'!AC12*0.85</f>
        <v>17765</v>
      </c>
      <c r="AD12" s="26">
        <f>'BAR BB| Open rates'!AD12*0.85</f>
        <v>17765</v>
      </c>
      <c r="AE12" s="26">
        <f>'BAR BB| Open rates'!AE12*0.85</f>
        <v>17765</v>
      </c>
      <c r="AF12" s="26">
        <f>'BAR BB| Open rates'!AF12*0.85</f>
        <v>17765</v>
      </c>
      <c r="AG12" s="26">
        <f>'BAR BB| Open rates'!AG12*0.85</f>
        <v>17765</v>
      </c>
      <c r="AH12" s="26">
        <f>'BAR BB| Open rates'!AH12*0.85</f>
        <v>10710</v>
      </c>
      <c r="AI12" s="26">
        <f>'BAR BB| Open rates'!AI12*0.85</f>
        <v>10710</v>
      </c>
      <c r="AJ12" s="26">
        <f>'BAR BB| Open rates'!AJ12*0.85</f>
        <v>10710</v>
      </c>
      <c r="AK12" s="26">
        <f>'BAR BB| Open rates'!AK12*0.85</f>
        <v>10710</v>
      </c>
      <c r="AL12" s="26">
        <f>'BAR BB| Open rates'!AL12*0.85</f>
        <v>10710</v>
      </c>
      <c r="AM12" s="26">
        <f>'BAR BB| Open rates'!AM12*0.85</f>
        <v>11815</v>
      </c>
      <c r="AN12" s="26">
        <f>'BAR BB| Open rates'!AN12*0.85</f>
        <v>11815</v>
      </c>
      <c r="AO12" s="26">
        <f>'BAR BB| Open rates'!AO12*0.85</f>
        <v>11815</v>
      </c>
      <c r="AP12" s="26">
        <f>'BAR BB| Open rates'!AP12*0.85</f>
        <v>11815</v>
      </c>
      <c r="AQ12" s="26">
        <f>'BAR BB| Open rates'!AQ12*0.85</f>
        <v>11815</v>
      </c>
      <c r="AR12" s="26">
        <f>'BAR BB| Open rates'!AR12*0.85</f>
        <v>11815</v>
      </c>
      <c r="AS12" s="26">
        <f>'BAR BB| Open rates'!AS12*0.85</f>
        <v>11815</v>
      </c>
      <c r="AT12" s="26">
        <f>'BAR BB| Open rates'!AT12*0.85</f>
        <v>12665</v>
      </c>
      <c r="AU12" s="26">
        <f>'BAR BB| Open rates'!AU12*0.85</f>
        <v>12665</v>
      </c>
      <c r="AV12" s="26">
        <f>'BAR BB| Open rates'!AV12*0.85</f>
        <v>12665</v>
      </c>
      <c r="AW12" s="26">
        <f>'BAR BB| Open rates'!AW12*0.85</f>
        <v>12665</v>
      </c>
      <c r="AX12" s="26">
        <f>'BAR BB| Open rates'!AX12*0.85</f>
        <v>12665</v>
      </c>
      <c r="AY12" s="26">
        <f>'BAR BB| Open rates'!AY12*0.85</f>
        <v>12835</v>
      </c>
      <c r="AZ12" s="26">
        <f>'BAR BB| Open rates'!AZ12*0.85</f>
        <v>12835</v>
      </c>
      <c r="BA12" s="26">
        <f>'BAR BB| Open rates'!BA12*0.85</f>
        <v>13515</v>
      </c>
      <c r="BB12" s="26">
        <f>'BAR BB| Open rates'!BB12*0.85</f>
        <v>13515</v>
      </c>
      <c r="BC12" s="26">
        <f>'BAR BB| Open rates'!BC12*0.85</f>
        <v>12835</v>
      </c>
      <c r="BD12" s="26">
        <f>'BAR BB| Open rates'!BD12*0.85</f>
        <v>12835</v>
      </c>
      <c r="BE12" s="26">
        <f>'BAR BB| Open rates'!BE12*0.85</f>
        <v>12835</v>
      </c>
      <c r="BF12" s="26">
        <f>'BAR BB| Open rates'!BF12*0.85</f>
        <v>12835</v>
      </c>
      <c r="BG12" s="26">
        <f>'BAR BB| Open rates'!BG12*0.85</f>
        <v>12835</v>
      </c>
      <c r="BH12" s="26">
        <f>'BAR BB| Open rates'!BH12*0.85</f>
        <v>13515</v>
      </c>
      <c r="BI12" s="26">
        <f>'BAR BB| Open rates'!BI12*0.85</f>
        <v>13515</v>
      </c>
      <c r="BJ12" s="26">
        <f>'BAR BB| Open rates'!BJ12*0.85</f>
        <v>12835</v>
      </c>
      <c r="BK12" s="26">
        <f>'BAR BB| Open rates'!BK12*0.85</f>
        <v>12835</v>
      </c>
      <c r="BL12" s="26">
        <f>'BAR BB| Open rates'!BL12*0.85</f>
        <v>12835</v>
      </c>
      <c r="BM12" s="26">
        <f>'BAR BB| Open rates'!BM12*0.85</f>
        <v>12835</v>
      </c>
      <c r="BN12" s="26">
        <f>'BAR BB| Open rates'!BN12*0.85</f>
        <v>12835</v>
      </c>
      <c r="BO12" s="26">
        <f>'BAR BB| Open rates'!BO12*0.85</f>
        <v>13515</v>
      </c>
      <c r="BP12" s="26">
        <f>'BAR BB| Open rates'!BP12*0.85</f>
        <v>13515</v>
      </c>
      <c r="BQ12" s="26">
        <f>'BAR BB| Open rates'!BQ12*0.85</f>
        <v>12835</v>
      </c>
      <c r="BR12" s="26">
        <f>'BAR BB| Open rates'!BR12*0.85</f>
        <v>12835</v>
      </c>
      <c r="BS12" s="26">
        <f>'BAR BB| Open rates'!BS12*0.85</f>
        <v>12835</v>
      </c>
      <c r="BT12" s="26">
        <f>'BAR BB| Open rates'!BT12*0.85</f>
        <v>12835</v>
      </c>
      <c r="BU12" s="26">
        <f>'BAR BB| Open rates'!BU12*0.85</f>
        <v>12835</v>
      </c>
      <c r="BV12" s="26">
        <f>'BAR BB| Open rates'!BV12*0.85</f>
        <v>13515</v>
      </c>
      <c r="BW12" s="26">
        <f>'BAR BB| Open rates'!BW12*0.85</f>
        <v>13515</v>
      </c>
      <c r="BX12" s="26">
        <f>'BAR BB| Open rates'!BX12*0.85</f>
        <v>12835</v>
      </c>
      <c r="BY12" s="26">
        <f>'BAR BB| Open rates'!BY12*0.85</f>
        <v>12835</v>
      </c>
      <c r="BZ12" s="26">
        <f>'BAR BB| Open rates'!BZ12*0.85</f>
        <v>12835</v>
      </c>
      <c r="CA12" s="26">
        <f>'BAR BB| Open rates'!CA12*0.85</f>
        <v>12835</v>
      </c>
      <c r="CB12" s="26">
        <f>'BAR BB| Open rates'!CB12*0.85</f>
        <v>12835</v>
      </c>
      <c r="CC12" s="26">
        <f>'BAR BB| Open rates'!CC12*0.85</f>
        <v>13515</v>
      </c>
      <c r="CD12" s="26">
        <f>'BAR BB| Open rates'!CD12*0.85</f>
        <v>13515</v>
      </c>
      <c r="CE12" s="26">
        <f>'BAR BB| Open rates'!CE12*0.85</f>
        <v>12835</v>
      </c>
      <c r="CF12" s="26">
        <f>'BAR BB| Open rates'!CF12*0.85</f>
        <v>12835</v>
      </c>
      <c r="CG12" s="26">
        <f>'BAR BB| Open rates'!CG12*0.85</f>
        <v>12835</v>
      </c>
      <c r="CH12" s="26">
        <f>'BAR BB| Open rates'!CH12*0.85</f>
        <v>12835</v>
      </c>
      <c r="CI12" s="26">
        <f>'BAR BB| Open rates'!CI12*0.85</f>
        <v>12835</v>
      </c>
      <c r="CJ12" s="26">
        <f>'BAR BB| Open rates'!CJ12*0.85</f>
        <v>13515</v>
      </c>
      <c r="CK12" s="26">
        <f>'BAR BB| Open rates'!CK12*0.85</f>
        <v>13515</v>
      </c>
      <c r="CL12" s="26">
        <f>'BAR BB| Open rates'!CL12*0.85</f>
        <v>12835</v>
      </c>
      <c r="CM12" s="26">
        <f>'BAR BB| Open rates'!CM12*0.85</f>
        <v>12835</v>
      </c>
      <c r="CN12" s="26">
        <f>'BAR BB| Open rates'!CN12*0.85</f>
        <v>12835</v>
      </c>
      <c r="CO12" s="26">
        <f>'BAR BB| Open rates'!CO12*0.85</f>
        <v>12835</v>
      </c>
      <c r="CP12" s="26">
        <f>'BAR BB| Open rates'!CP12*0.85</f>
        <v>12835</v>
      </c>
      <c r="CQ12" s="26">
        <f>'BAR BB| Open rates'!CQ12*0.85</f>
        <v>12835</v>
      </c>
      <c r="CR12" s="26">
        <f>'BAR BB| Open rates'!CR12*0.85</f>
        <v>12835</v>
      </c>
      <c r="CS12" s="26">
        <f>'BAR BB| Open rates'!CS12*0.85</f>
        <v>11815</v>
      </c>
      <c r="CT12" s="26">
        <f>'BAR BB| Open rates'!CT12*0.85</f>
        <v>11815</v>
      </c>
      <c r="CU12" s="26">
        <f>'BAR BB| Open rates'!CU12*0.85</f>
        <v>11815</v>
      </c>
      <c r="CV12" s="26">
        <f>'BAR BB| Open rates'!CV12*0.85</f>
        <v>11815</v>
      </c>
      <c r="CW12" s="26">
        <f>'BAR BB| Open rates'!CW12*0.85</f>
        <v>11815</v>
      </c>
      <c r="CX12" s="26">
        <f>'BAR BB| Open rates'!CX12*0.85</f>
        <v>11815</v>
      </c>
      <c r="CY12" s="26">
        <f>'BAR BB| Open rates'!CY12*0.85</f>
        <v>11815</v>
      </c>
      <c r="CZ12" s="26">
        <f>'BAR BB| Open rates'!CZ12*0.85</f>
        <v>11815</v>
      </c>
      <c r="DA12" s="26">
        <f>'BAR BB| Open rates'!DA12*0.85</f>
        <v>11815</v>
      </c>
      <c r="DB12" s="26">
        <f>'BAR BB| Open rates'!DB12*0.85</f>
        <v>10710</v>
      </c>
      <c r="DC12" s="26">
        <f>'BAR BB| Open rates'!DC12*0.85</f>
        <v>10710</v>
      </c>
      <c r="DD12" s="26">
        <f>'BAR BB| Open rates'!DD12*0.85</f>
        <v>10710</v>
      </c>
      <c r="DE12" s="26">
        <f>'BAR BB| Open rates'!DE12*0.85</f>
        <v>11815</v>
      </c>
      <c r="DF12" s="26">
        <f>'BAR BB| Open rates'!DF12*0.85</f>
        <v>11815</v>
      </c>
      <c r="DG12" s="26">
        <f>'BAR BB| Open rates'!DG12*0.85</f>
        <v>10710</v>
      </c>
      <c r="DH12" s="26">
        <f>'BAR BB| Open rates'!DH12*0.85</f>
        <v>10710</v>
      </c>
      <c r="DI12" s="26">
        <f>'BAR BB| Open rates'!DI12*0.85</f>
        <v>10710</v>
      </c>
      <c r="DJ12" s="26">
        <f>'BAR BB| Open rates'!DJ12*0.85</f>
        <v>10710</v>
      </c>
      <c r="DK12" s="26">
        <f>'BAR BB| Open rates'!DK12*0.85</f>
        <v>10710</v>
      </c>
      <c r="DL12" s="26">
        <f>'BAR BB| Open rates'!DL12*0.85</f>
        <v>11815</v>
      </c>
      <c r="DM12" s="26">
        <f>'BAR BB| Open rates'!DM12*0.85</f>
        <v>11815</v>
      </c>
      <c r="DN12" s="26">
        <f>'BAR BB| Open rates'!DN12*0.85</f>
        <v>10710</v>
      </c>
      <c r="DO12" s="26">
        <f>'BAR BB| Open rates'!DO12*0.85</f>
        <v>10710</v>
      </c>
      <c r="DP12" s="26">
        <f>'BAR BB| Open rates'!DP12*0.85</f>
        <v>10710</v>
      </c>
      <c r="DQ12" s="26">
        <f>'BAR BB| Open rates'!DQ12*0.85</f>
        <v>10710</v>
      </c>
      <c r="DR12" s="26">
        <f>'BAR BB| Open rates'!DR12*0.85</f>
        <v>10710</v>
      </c>
      <c r="DS12" s="26">
        <f>'BAR BB| Open rates'!DS12*0.85</f>
        <v>11815</v>
      </c>
      <c r="DT12" s="26">
        <f>'BAR BB| Open rates'!DT12*0.85</f>
        <v>11815</v>
      </c>
      <c r="DU12" s="26">
        <f>'BAR BB| Open rates'!DU12*0.85</f>
        <v>10710</v>
      </c>
      <c r="DV12" s="26">
        <f>'BAR BB| Open rates'!DV12*0.85</f>
        <v>10710</v>
      </c>
      <c r="DW12" s="26">
        <f>'BAR BB| Open rates'!DW12*0.85</f>
        <v>10710</v>
      </c>
      <c r="DX12" s="26">
        <f>'BAR BB| Open rates'!DX12*0.85</f>
        <v>10710</v>
      </c>
      <c r="DY12" s="26">
        <f>'BAR BB| Open rates'!DY12*0.85</f>
        <v>10710</v>
      </c>
      <c r="DZ12" s="26">
        <f>'BAR BB| Open rates'!DZ12*0.85</f>
        <v>11815</v>
      </c>
      <c r="EA12" s="26">
        <f>'BAR BB| Open rates'!EA12*0.85</f>
        <v>11815</v>
      </c>
      <c r="EB12" s="26">
        <f>'BAR BB| Open rates'!EB12*0.85</f>
        <v>10710</v>
      </c>
      <c r="EC12" s="26">
        <f>'BAR BB| Open rates'!EC12*0.85</f>
        <v>10710</v>
      </c>
      <c r="ED12" s="26">
        <f>'BAR BB| Open rates'!ED12*0.85</f>
        <v>10710</v>
      </c>
      <c r="EE12" s="26">
        <f>'BAR BB| Open rates'!EE12*0.85</f>
        <v>10710</v>
      </c>
      <c r="EF12" s="26">
        <f>'BAR BB| Open rates'!EF12*0.85</f>
        <v>9860</v>
      </c>
      <c r="EG12" s="26">
        <f>'BAR BB| Open rates'!EG12*0.85</f>
        <v>9860</v>
      </c>
      <c r="EH12" s="26">
        <f>'BAR BB| Open rates'!EH12*0.85</f>
        <v>9860</v>
      </c>
      <c r="EI12" s="26">
        <f>'BAR BB| Open rates'!EI12*0.85</f>
        <v>9265</v>
      </c>
      <c r="EJ12" s="26">
        <f>'BAR BB| Open rates'!EJ12*0.85</f>
        <v>9265</v>
      </c>
      <c r="EK12" s="26">
        <f>'BAR BB| Open rates'!EK12*0.85</f>
        <v>9265</v>
      </c>
      <c r="EL12" s="26">
        <f>'BAR BB| Open rates'!EL12*0.85</f>
        <v>9265</v>
      </c>
      <c r="EM12" s="26">
        <f>'BAR BB| Open rates'!EM12*0.85</f>
        <v>9265</v>
      </c>
      <c r="EN12" s="26">
        <f>'BAR BB| Open rates'!EN12*0.85</f>
        <v>9860</v>
      </c>
      <c r="EO12" s="26">
        <f>'BAR BB| Open rates'!EO12*0.85</f>
        <v>9860</v>
      </c>
      <c r="EP12" s="26">
        <f>'BAR BB| Open rates'!EP12*0.85</f>
        <v>9010</v>
      </c>
      <c r="EQ12" s="26">
        <f>'BAR BB| Open rates'!EQ12*0.85</f>
        <v>9010</v>
      </c>
      <c r="ER12" s="26">
        <f>'BAR BB| Open rates'!ER12*0.85</f>
        <v>9010</v>
      </c>
      <c r="ES12" s="26">
        <f>'BAR BB| Open rates'!ES12*0.85</f>
        <v>9010</v>
      </c>
      <c r="ET12" s="26">
        <f>'BAR BB| Open rates'!ET12*0.85</f>
        <v>9010</v>
      </c>
      <c r="EU12" s="26">
        <f>'BAR BB| Open rates'!EU12*0.85</f>
        <v>9860</v>
      </c>
      <c r="EV12" s="26">
        <f>'BAR BB| Open rates'!EV12*0.85</f>
        <v>9860</v>
      </c>
      <c r="EW12" s="26">
        <f>'BAR BB| Open rates'!EW12*0.85</f>
        <v>9010</v>
      </c>
      <c r="EX12" s="26">
        <f>'BAR BB| Open rates'!EX12*0.85</f>
        <v>9010</v>
      </c>
      <c r="EY12" s="26">
        <f>'BAR BB| Open rates'!EY12*0.85</f>
        <v>9010</v>
      </c>
      <c r="EZ12" s="26">
        <f>'BAR BB| Open rates'!EZ12*0.85</f>
        <v>9010</v>
      </c>
      <c r="FA12" s="26">
        <f>'BAR BB| Open rates'!FA12*0.85</f>
        <v>9010</v>
      </c>
      <c r="FB12" s="26">
        <f>'BAR BB| Open rates'!FB12*0.85</f>
        <v>9860</v>
      </c>
      <c r="FC12" s="26">
        <f>'BAR BB| Open rates'!FC12*0.85</f>
        <v>9860</v>
      </c>
      <c r="FD12" s="26">
        <f>'BAR BB| Open rates'!FD12*0.85</f>
        <v>9010</v>
      </c>
      <c r="FE12" s="26">
        <f>'BAR BB| Open rates'!FE12*0.85</f>
        <v>9010</v>
      </c>
      <c r="FF12" s="26">
        <f>'BAR BB| Open rates'!FF12*0.85</f>
        <v>9010</v>
      </c>
      <c r="FG12" s="26">
        <f>'BAR BB| Open rates'!FG12*0.85</f>
        <v>9010</v>
      </c>
      <c r="FH12" s="26">
        <f>'BAR BB| Open rates'!FH12*0.85</f>
        <v>9010</v>
      </c>
      <c r="FI12" s="26">
        <f>'BAR BB| Open rates'!FI12*0.85</f>
        <v>9860</v>
      </c>
      <c r="FJ12" s="26">
        <f>'BAR BB| Open rates'!FJ12*0.85</f>
        <v>9860</v>
      </c>
      <c r="FK12" s="26">
        <f>'BAR BB| Open rates'!FK12*0.85</f>
        <v>9265</v>
      </c>
      <c r="FL12" s="26">
        <f>'BAR BB| Open rates'!FL12*0.85</f>
        <v>9265</v>
      </c>
      <c r="FM12" s="26">
        <f>'BAR BB| Open rates'!FM12*0.85</f>
        <v>9265</v>
      </c>
      <c r="FN12" s="26">
        <f>'BAR BB| Open rates'!FN12*0.85</f>
        <v>9265</v>
      </c>
      <c r="FO12" s="26">
        <f>'BAR BB| Open rates'!FO12*0.85</f>
        <v>9265</v>
      </c>
      <c r="FP12" s="26">
        <f>'BAR BB| Open rates'!FP12*0.85</f>
        <v>9265</v>
      </c>
      <c r="FQ12" s="26">
        <f>'BAR BB| Open rates'!FQ12*0.85</f>
        <v>9265</v>
      </c>
      <c r="FR12" s="26">
        <f>'BAR BB| Open rates'!FR12*0.85</f>
        <v>9010</v>
      </c>
      <c r="FS12" s="26">
        <f>'BAR BB| Open rates'!FS12*0.85</f>
        <v>9010</v>
      </c>
      <c r="FT12" s="26">
        <f>'BAR BB| Open rates'!FT12*0.85</f>
        <v>9010</v>
      </c>
      <c r="FU12" s="26">
        <f>'BAR BB| Open rates'!FU12*0.85</f>
        <v>9010</v>
      </c>
      <c r="FV12" s="26">
        <f>'BAR BB| Open rates'!FV12*0.85</f>
        <v>9010</v>
      </c>
      <c r="FW12" s="26">
        <f>'BAR BB| Open rates'!FW12*0.85</f>
        <v>9860</v>
      </c>
      <c r="FX12" s="26">
        <f>'BAR BB| Open rates'!FX12*0.85</f>
        <v>9860</v>
      </c>
      <c r="FY12" s="26">
        <f>'BAR BB| Open rates'!FY12*0.85</f>
        <v>9010</v>
      </c>
      <c r="FZ12" s="26">
        <f>'BAR BB| Open rates'!FZ12*0.85</f>
        <v>9010</v>
      </c>
      <c r="GA12" s="26">
        <f>'BAR BB| Open rates'!GA12*0.85</f>
        <v>9010</v>
      </c>
      <c r="GB12" s="26">
        <f>'BAR BB| Open rates'!GB12*0.85</f>
        <v>9010</v>
      </c>
      <c r="GC12" s="26">
        <f>'BAR BB| Open rates'!GC12*0.85</f>
        <v>9010</v>
      </c>
      <c r="GD12" s="26">
        <f>'BAR BB| Open rates'!GD12*0.85</f>
        <v>9860</v>
      </c>
      <c r="GE12" s="26">
        <f>'BAR BB| Open rates'!GE12*0.85</f>
        <v>9860</v>
      </c>
      <c r="GF12" s="26">
        <f>'BAR BB| Open rates'!GF12*0.85</f>
        <v>9010</v>
      </c>
      <c r="GG12" s="26">
        <f>'BAR BB| Open rates'!GG12*0.85</f>
        <v>9010</v>
      </c>
      <c r="GH12" s="26">
        <f>'BAR BB| Open rates'!GH12*0.85</f>
        <v>9010</v>
      </c>
      <c r="GI12" s="26">
        <f>'BAR BB| Open rates'!GI12*0.85</f>
        <v>9010</v>
      </c>
      <c r="GJ12" s="26">
        <f>'BAR BB| Open rates'!GJ12*0.85</f>
        <v>9010</v>
      </c>
      <c r="GK12" s="26">
        <f>'BAR BB| Open rates'!GK12*0.85</f>
        <v>9860</v>
      </c>
      <c r="GL12" s="26">
        <f>'BAR BB| Open rates'!GL12*0.85</f>
        <v>9860</v>
      </c>
      <c r="GM12" s="26">
        <f>'BAR BB| Open rates'!GM12*0.85</f>
        <v>9010</v>
      </c>
      <c r="GN12" s="26">
        <f>'BAR BB| Open rates'!GN12*0.85</f>
        <v>9010</v>
      </c>
      <c r="GO12" s="26">
        <f>'BAR BB| Open rates'!GO12*0.85</f>
        <v>9010</v>
      </c>
      <c r="GP12" s="26">
        <f>'BAR BB| Open rates'!GP12*0.85</f>
        <v>9010</v>
      </c>
      <c r="GQ12" s="26">
        <f>'BAR BB| Open rates'!GQ12*0.85</f>
        <v>9010</v>
      </c>
      <c r="GR12" s="26">
        <f>'BAR BB| Open rates'!GR12*0.85</f>
        <v>9860</v>
      </c>
      <c r="GS12" s="26">
        <f>'BAR BB| Open rates'!GS12*0.85</f>
        <v>9860</v>
      </c>
      <c r="GT12" s="26">
        <f>'BAR BB| Open rates'!GT12*0.85</f>
        <v>9010</v>
      </c>
      <c r="GU12" s="26">
        <f>'BAR BB| Open rates'!GU12*0.85</f>
        <v>9010</v>
      </c>
      <c r="GV12" s="26">
        <f>'BAR BB| Open rates'!GV12*0.85</f>
        <v>9010</v>
      </c>
      <c r="GW12" s="26">
        <f>'BAR BB| Open rates'!GW12*0.85</f>
        <v>9010</v>
      </c>
      <c r="GX12" s="26">
        <f>'BAR BB| Open rates'!GX12*0.85</f>
        <v>9010</v>
      </c>
      <c r="GY12" s="26">
        <f>'BAR BB| Open rates'!GY12*0.85</f>
        <v>9860</v>
      </c>
      <c r="GZ12" s="26">
        <f>'BAR BB| Open rates'!GZ12*0.85</f>
        <v>9860</v>
      </c>
      <c r="HA12" s="26">
        <f>'BAR BB| Open rates'!HA12*0.85</f>
        <v>9010</v>
      </c>
      <c r="HB12" s="26">
        <f>'BAR BB| Open rates'!HB12*0.85</f>
        <v>9010</v>
      </c>
      <c r="HC12" s="26">
        <f>'BAR BB| Open rates'!HC12*0.85</f>
        <v>9010</v>
      </c>
      <c r="HD12" s="26">
        <f>'BAR BB| Open rates'!HD12*0.85</f>
        <v>9010</v>
      </c>
      <c r="HE12" s="26">
        <f>'BAR BB| Open rates'!HE12*0.85</f>
        <v>9010</v>
      </c>
      <c r="HF12" s="26">
        <f>'BAR BB| Open rates'!HF12*0.85</f>
        <v>10965</v>
      </c>
      <c r="HG12" s="26">
        <f>'BAR BB| Open rates'!HG12*0.85</f>
        <v>10965</v>
      </c>
      <c r="HH12" s="26">
        <f>'BAR BB| Open rates'!HH12*0.85</f>
        <v>10965</v>
      </c>
      <c r="HI12" s="26">
        <f>'BAR BB| Open rates'!HI12*0.85</f>
        <v>10965</v>
      </c>
      <c r="HJ12" s="26">
        <f>'BAR BB| Open rates'!HJ12*0.85</f>
        <v>10965</v>
      </c>
      <c r="HK12" s="26">
        <f>'BAR BB| Open rates'!HK12*0.85</f>
        <v>10965</v>
      </c>
      <c r="HL12" s="26">
        <f>'BAR BB| Open rates'!HL12*0.85</f>
        <v>10965</v>
      </c>
      <c r="HM12" s="26">
        <f>'BAR BB| Open rates'!HM12*0.85</f>
        <v>10965</v>
      </c>
      <c r="HN12" s="26">
        <f>'BAR BB| Open rates'!HN12*0.85</f>
        <v>10965</v>
      </c>
      <c r="HO12" s="26">
        <f>'BAR BB| Open rates'!HO12*0.85</f>
        <v>10965</v>
      </c>
      <c r="HP12" s="26">
        <f>'BAR BB| Open rates'!HP12*0.85</f>
        <v>10965</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rates'!B14*0.85</f>
        <v>10965</v>
      </c>
      <c r="C14" s="26">
        <f>'BAR BB| Open rates'!C14*0.85</f>
        <v>10965</v>
      </c>
      <c r="D14" s="26">
        <f>'BAR BB| Open rates'!D14*0.85</f>
        <v>10965</v>
      </c>
      <c r="E14" s="26">
        <f>'BAR BB| Open rates'!E14*0.85</f>
        <v>10965</v>
      </c>
      <c r="F14" s="26">
        <f>'BAR BB| Open rates'!F14*0.85</f>
        <v>10965</v>
      </c>
      <c r="G14" s="26">
        <f>'BAR BB| Open rates'!G14*0.85</f>
        <v>10965</v>
      </c>
      <c r="H14" s="26">
        <f>'BAR BB| Open rates'!H14*0.85</f>
        <v>10965</v>
      </c>
      <c r="I14" s="26">
        <f>'BAR BB| Open rates'!I14*0.85</f>
        <v>10965</v>
      </c>
      <c r="J14" s="26">
        <f>'BAR BB| Open rates'!J14*0.85</f>
        <v>10965</v>
      </c>
      <c r="K14" s="26">
        <f>'BAR BB| Open rates'!K14*0.85</f>
        <v>10965</v>
      </c>
      <c r="L14" s="26">
        <f>'BAR BB| Open rates'!L14*0.85</f>
        <v>10965</v>
      </c>
      <c r="M14" s="26">
        <f>'BAR BB| Open rates'!M14*0.85</f>
        <v>10965</v>
      </c>
      <c r="N14" s="26">
        <f>'BAR BB| Open rates'!N14*0.85</f>
        <v>12920</v>
      </c>
      <c r="O14" s="26">
        <f>'BAR BB| Open rates'!O14*0.85</f>
        <v>12920</v>
      </c>
      <c r="P14" s="26">
        <f>'BAR BB| Open rates'!P14*0.85</f>
        <v>12920</v>
      </c>
      <c r="Q14" s="26">
        <f>'BAR BB| Open rates'!Q14*0.85</f>
        <v>12920</v>
      </c>
      <c r="R14" s="26">
        <f>'BAR BB| Open rates'!R14*0.85</f>
        <v>15725</v>
      </c>
      <c r="S14" s="26">
        <f>'BAR BB| Open rates'!S14*0.85</f>
        <v>15725</v>
      </c>
      <c r="T14" s="26">
        <f>'BAR BB| Open rates'!T14*0.85</f>
        <v>15725</v>
      </c>
      <c r="U14" s="26">
        <f>'BAR BB| Open rates'!U14*0.85</f>
        <v>15725</v>
      </c>
      <c r="V14" s="26">
        <f>'BAR BB| Open rates'!V14*0.85</f>
        <v>15725</v>
      </c>
      <c r="W14" s="26">
        <f>'BAR BB| Open rates'!W14*0.85</f>
        <v>15725</v>
      </c>
      <c r="X14" s="26">
        <f>'BAR BB| Open rates'!X14*0.85</f>
        <v>15725</v>
      </c>
      <c r="Y14" s="26">
        <f>'BAR BB| Open rates'!Y14*0.85</f>
        <v>15725</v>
      </c>
      <c r="Z14" s="26">
        <f>'BAR BB| Open rates'!Z14*0.85</f>
        <v>15725</v>
      </c>
      <c r="AA14" s="26">
        <f>'BAR BB| Open rates'!AA14*0.85</f>
        <v>15725</v>
      </c>
      <c r="AB14" s="26">
        <f>'BAR BB| Open rates'!AB14*0.85</f>
        <v>19975</v>
      </c>
      <c r="AC14" s="26">
        <f>'BAR BB| Open rates'!AC14*0.85</f>
        <v>19975</v>
      </c>
      <c r="AD14" s="26">
        <f>'BAR BB| Open rates'!AD14*0.85</f>
        <v>19975</v>
      </c>
      <c r="AE14" s="26">
        <f>'BAR BB| Open rates'!AE14*0.85</f>
        <v>19975</v>
      </c>
      <c r="AF14" s="26">
        <f>'BAR BB| Open rates'!AF14*0.85</f>
        <v>19975</v>
      </c>
      <c r="AG14" s="26">
        <f>'BAR BB| Open rates'!AG14*0.85</f>
        <v>19975</v>
      </c>
      <c r="AH14" s="26">
        <f>'BAR BB| Open rates'!AH14*0.85</f>
        <v>12920</v>
      </c>
      <c r="AI14" s="26">
        <f>'BAR BB| Open rates'!AI14*0.85</f>
        <v>12920</v>
      </c>
      <c r="AJ14" s="26">
        <f>'BAR BB| Open rates'!AJ14*0.85</f>
        <v>12920</v>
      </c>
      <c r="AK14" s="26">
        <f>'BAR BB| Open rates'!AK14*0.85</f>
        <v>12920</v>
      </c>
      <c r="AL14" s="26">
        <f>'BAR BB| Open rates'!AL14*0.85</f>
        <v>12920</v>
      </c>
      <c r="AM14" s="26">
        <f>'BAR BB| Open rates'!AM14*0.85</f>
        <v>14025</v>
      </c>
      <c r="AN14" s="26">
        <f>'BAR BB| Open rates'!AN14*0.85</f>
        <v>14025</v>
      </c>
      <c r="AO14" s="26">
        <f>'BAR BB| Open rates'!AO14*0.85</f>
        <v>14025</v>
      </c>
      <c r="AP14" s="26">
        <f>'BAR BB| Open rates'!AP14*0.85</f>
        <v>14025</v>
      </c>
      <c r="AQ14" s="26">
        <f>'BAR BB| Open rates'!AQ14*0.85</f>
        <v>14025</v>
      </c>
      <c r="AR14" s="26">
        <f>'BAR BB| Open rates'!AR14*0.85</f>
        <v>14025</v>
      </c>
      <c r="AS14" s="26">
        <f>'BAR BB| Open rates'!AS14*0.85</f>
        <v>14025</v>
      </c>
      <c r="AT14" s="26">
        <f>'BAR BB| Open rates'!AT14*0.85</f>
        <v>14875</v>
      </c>
      <c r="AU14" s="26">
        <f>'BAR BB| Open rates'!AU14*0.85</f>
        <v>14875</v>
      </c>
      <c r="AV14" s="26">
        <f>'BAR BB| Open rates'!AV14*0.85</f>
        <v>14875</v>
      </c>
      <c r="AW14" s="26">
        <f>'BAR BB| Open rates'!AW14*0.85</f>
        <v>14875</v>
      </c>
      <c r="AX14" s="26">
        <f>'BAR BB| Open rates'!AX14*0.85</f>
        <v>14875</v>
      </c>
      <c r="AY14" s="26">
        <f>'BAR BB| Open rates'!AY14*0.85</f>
        <v>15045</v>
      </c>
      <c r="AZ14" s="26">
        <f>'BAR BB| Open rates'!AZ14*0.85</f>
        <v>15045</v>
      </c>
      <c r="BA14" s="26">
        <f>'BAR BB| Open rates'!BA14*0.85</f>
        <v>15725</v>
      </c>
      <c r="BB14" s="26">
        <f>'BAR BB| Open rates'!BB14*0.85</f>
        <v>15725</v>
      </c>
      <c r="BC14" s="26">
        <f>'BAR BB| Open rates'!BC14*0.85</f>
        <v>15045</v>
      </c>
      <c r="BD14" s="26">
        <f>'BAR BB| Open rates'!BD14*0.85</f>
        <v>15045</v>
      </c>
      <c r="BE14" s="26">
        <f>'BAR BB| Open rates'!BE14*0.85</f>
        <v>15045</v>
      </c>
      <c r="BF14" s="26">
        <f>'BAR BB| Open rates'!BF14*0.85</f>
        <v>15045</v>
      </c>
      <c r="BG14" s="26">
        <f>'BAR BB| Open rates'!BG14*0.85</f>
        <v>15045</v>
      </c>
      <c r="BH14" s="26">
        <f>'BAR BB| Open rates'!BH14*0.85</f>
        <v>15725</v>
      </c>
      <c r="BI14" s="26">
        <f>'BAR BB| Open rates'!BI14*0.85</f>
        <v>15725</v>
      </c>
      <c r="BJ14" s="26">
        <f>'BAR BB| Open rates'!BJ14*0.85</f>
        <v>15045</v>
      </c>
      <c r="BK14" s="26">
        <f>'BAR BB| Open rates'!BK14*0.85</f>
        <v>15045</v>
      </c>
      <c r="BL14" s="26">
        <f>'BAR BB| Open rates'!BL14*0.85</f>
        <v>15045</v>
      </c>
      <c r="BM14" s="26">
        <f>'BAR BB| Open rates'!BM14*0.85</f>
        <v>15045</v>
      </c>
      <c r="BN14" s="26">
        <f>'BAR BB| Open rates'!BN14*0.85</f>
        <v>15045</v>
      </c>
      <c r="BO14" s="26">
        <f>'BAR BB| Open rates'!BO14*0.85</f>
        <v>15725</v>
      </c>
      <c r="BP14" s="26">
        <f>'BAR BB| Open rates'!BP14*0.85</f>
        <v>15725</v>
      </c>
      <c r="BQ14" s="26">
        <f>'BAR BB| Open rates'!BQ14*0.85</f>
        <v>15045</v>
      </c>
      <c r="BR14" s="26">
        <f>'BAR BB| Open rates'!BR14*0.85</f>
        <v>15045</v>
      </c>
      <c r="BS14" s="26">
        <f>'BAR BB| Open rates'!BS14*0.85</f>
        <v>15045</v>
      </c>
      <c r="BT14" s="26">
        <f>'BAR BB| Open rates'!BT14*0.85</f>
        <v>15045</v>
      </c>
      <c r="BU14" s="26">
        <f>'BAR BB| Open rates'!BU14*0.85</f>
        <v>15045</v>
      </c>
      <c r="BV14" s="26">
        <f>'BAR BB| Open rates'!BV14*0.85</f>
        <v>15725</v>
      </c>
      <c r="BW14" s="26">
        <f>'BAR BB| Open rates'!BW14*0.85</f>
        <v>15725</v>
      </c>
      <c r="BX14" s="26">
        <f>'BAR BB| Open rates'!BX14*0.85</f>
        <v>15045</v>
      </c>
      <c r="BY14" s="26">
        <f>'BAR BB| Open rates'!BY14*0.85</f>
        <v>15045</v>
      </c>
      <c r="BZ14" s="26">
        <f>'BAR BB| Open rates'!BZ14*0.85</f>
        <v>15045</v>
      </c>
      <c r="CA14" s="26">
        <f>'BAR BB| Open rates'!CA14*0.85</f>
        <v>15045</v>
      </c>
      <c r="CB14" s="26">
        <f>'BAR BB| Open rates'!CB14*0.85</f>
        <v>15045</v>
      </c>
      <c r="CC14" s="26">
        <f>'BAR BB| Open rates'!CC14*0.85</f>
        <v>15725</v>
      </c>
      <c r="CD14" s="26">
        <f>'BAR BB| Open rates'!CD14*0.85</f>
        <v>15725</v>
      </c>
      <c r="CE14" s="26">
        <f>'BAR BB| Open rates'!CE14*0.85</f>
        <v>15045</v>
      </c>
      <c r="CF14" s="26">
        <f>'BAR BB| Open rates'!CF14*0.85</f>
        <v>15045</v>
      </c>
      <c r="CG14" s="26">
        <f>'BAR BB| Open rates'!CG14*0.85</f>
        <v>15045</v>
      </c>
      <c r="CH14" s="26">
        <f>'BAR BB| Open rates'!CH14*0.85</f>
        <v>15045</v>
      </c>
      <c r="CI14" s="26">
        <f>'BAR BB| Open rates'!CI14*0.85</f>
        <v>15045</v>
      </c>
      <c r="CJ14" s="26">
        <f>'BAR BB| Open rates'!CJ14*0.85</f>
        <v>15725</v>
      </c>
      <c r="CK14" s="26">
        <f>'BAR BB| Open rates'!CK14*0.85</f>
        <v>15725</v>
      </c>
      <c r="CL14" s="26">
        <f>'BAR BB| Open rates'!CL14*0.85</f>
        <v>15045</v>
      </c>
      <c r="CM14" s="26">
        <f>'BAR BB| Open rates'!CM14*0.85</f>
        <v>15045</v>
      </c>
      <c r="CN14" s="26">
        <f>'BAR BB| Open rates'!CN14*0.85</f>
        <v>15045</v>
      </c>
      <c r="CO14" s="26">
        <f>'BAR BB| Open rates'!CO14*0.85</f>
        <v>15045</v>
      </c>
      <c r="CP14" s="26">
        <f>'BAR BB| Open rates'!CP14*0.85</f>
        <v>15045</v>
      </c>
      <c r="CQ14" s="26">
        <f>'BAR BB| Open rates'!CQ14*0.85</f>
        <v>15045</v>
      </c>
      <c r="CR14" s="26">
        <f>'BAR BB| Open rates'!CR14*0.85</f>
        <v>15045</v>
      </c>
      <c r="CS14" s="26">
        <f>'BAR BB| Open rates'!CS14*0.85</f>
        <v>14025</v>
      </c>
      <c r="CT14" s="26">
        <f>'BAR BB| Open rates'!CT14*0.85</f>
        <v>14025</v>
      </c>
      <c r="CU14" s="26">
        <f>'BAR BB| Open rates'!CU14*0.85</f>
        <v>14025</v>
      </c>
      <c r="CV14" s="26">
        <f>'BAR BB| Open rates'!CV14*0.85</f>
        <v>14025</v>
      </c>
      <c r="CW14" s="26">
        <f>'BAR BB| Open rates'!CW14*0.85</f>
        <v>14025</v>
      </c>
      <c r="CX14" s="26">
        <f>'BAR BB| Open rates'!CX14*0.85</f>
        <v>14025</v>
      </c>
      <c r="CY14" s="26">
        <f>'BAR BB| Open rates'!CY14*0.85</f>
        <v>14025</v>
      </c>
      <c r="CZ14" s="26">
        <f>'BAR BB| Open rates'!CZ14*0.85</f>
        <v>14025</v>
      </c>
      <c r="DA14" s="26">
        <f>'BAR BB| Open rates'!DA14*0.85</f>
        <v>14025</v>
      </c>
      <c r="DB14" s="26">
        <f>'BAR BB| Open rates'!DB14*0.85</f>
        <v>12070</v>
      </c>
      <c r="DC14" s="26">
        <f>'BAR BB| Open rates'!DC14*0.85</f>
        <v>12070</v>
      </c>
      <c r="DD14" s="26">
        <f>'BAR BB| Open rates'!DD14*0.85</f>
        <v>12070</v>
      </c>
      <c r="DE14" s="26">
        <f>'BAR BB| Open rates'!DE14*0.85</f>
        <v>13175</v>
      </c>
      <c r="DF14" s="26">
        <f>'BAR BB| Open rates'!DF14*0.85</f>
        <v>13175</v>
      </c>
      <c r="DG14" s="26">
        <f>'BAR BB| Open rates'!DG14*0.85</f>
        <v>12070</v>
      </c>
      <c r="DH14" s="26">
        <f>'BAR BB| Open rates'!DH14*0.85</f>
        <v>12070</v>
      </c>
      <c r="DI14" s="26">
        <f>'BAR BB| Open rates'!DI14*0.85</f>
        <v>12070</v>
      </c>
      <c r="DJ14" s="26">
        <f>'BAR BB| Open rates'!DJ14*0.85</f>
        <v>12070</v>
      </c>
      <c r="DK14" s="26">
        <f>'BAR BB| Open rates'!DK14*0.85</f>
        <v>12070</v>
      </c>
      <c r="DL14" s="26">
        <f>'BAR BB| Open rates'!DL14*0.85</f>
        <v>13175</v>
      </c>
      <c r="DM14" s="26">
        <f>'BAR BB| Open rates'!DM14*0.85</f>
        <v>13175</v>
      </c>
      <c r="DN14" s="26">
        <f>'BAR BB| Open rates'!DN14*0.85</f>
        <v>12070</v>
      </c>
      <c r="DO14" s="26">
        <f>'BAR BB| Open rates'!DO14*0.85</f>
        <v>12070</v>
      </c>
      <c r="DP14" s="26">
        <f>'BAR BB| Open rates'!DP14*0.85</f>
        <v>12070</v>
      </c>
      <c r="DQ14" s="26">
        <f>'BAR BB| Open rates'!DQ14*0.85</f>
        <v>12070</v>
      </c>
      <c r="DR14" s="26">
        <f>'BAR BB| Open rates'!DR14*0.85</f>
        <v>12070</v>
      </c>
      <c r="DS14" s="26">
        <f>'BAR BB| Open rates'!DS14*0.85</f>
        <v>13175</v>
      </c>
      <c r="DT14" s="26">
        <f>'BAR BB| Open rates'!DT14*0.85</f>
        <v>13175</v>
      </c>
      <c r="DU14" s="26">
        <f>'BAR BB| Open rates'!DU14*0.85</f>
        <v>12070</v>
      </c>
      <c r="DV14" s="26">
        <f>'BAR BB| Open rates'!DV14*0.85</f>
        <v>12070</v>
      </c>
      <c r="DW14" s="26">
        <f>'BAR BB| Open rates'!DW14*0.85</f>
        <v>12070</v>
      </c>
      <c r="DX14" s="26">
        <f>'BAR BB| Open rates'!DX14*0.85</f>
        <v>12070</v>
      </c>
      <c r="DY14" s="26">
        <f>'BAR BB| Open rates'!DY14*0.85</f>
        <v>12070</v>
      </c>
      <c r="DZ14" s="26">
        <f>'BAR BB| Open rates'!DZ14*0.85</f>
        <v>13175</v>
      </c>
      <c r="EA14" s="26">
        <f>'BAR BB| Open rates'!EA14*0.85</f>
        <v>13175</v>
      </c>
      <c r="EB14" s="26">
        <f>'BAR BB| Open rates'!EB14*0.85</f>
        <v>12070</v>
      </c>
      <c r="EC14" s="26">
        <f>'BAR BB| Open rates'!EC14*0.85</f>
        <v>12070</v>
      </c>
      <c r="ED14" s="26">
        <f>'BAR BB| Open rates'!ED14*0.85</f>
        <v>12070</v>
      </c>
      <c r="EE14" s="26">
        <f>'BAR BB| Open rates'!EE14*0.85</f>
        <v>12070</v>
      </c>
      <c r="EF14" s="26">
        <f>'BAR BB| Open rates'!EF14*0.85</f>
        <v>11220</v>
      </c>
      <c r="EG14" s="26">
        <f>'BAR BB| Open rates'!EG14*0.85</f>
        <v>11220</v>
      </c>
      <c r="EH14" s="26">
        <f>'BAR BB| Open rates'!EH14*0.85</f>
        <v>11220</v>
      </c>
      <c r="EI14" s="26">
        <f>'BAR BB| Open rates'!EI14*0.85</f>
        <v>10625</v>
      </c>
      <c r="EJ14" s="26">
        <f>'BAR BB| Open rates'!EJ14*0.85</f>
        <v>10625</v>
      </c>
      <c r="EK14" s="26">
        <f>'BAR BB| Open rates'!EK14*0.85</f>
        <v>10625</v>
      </c>
      <c r="EL14" s="26">
        <f>'BAR BB| Open rates'!EL14*0.85</f>
        <v>10625</v>
      </c>
      <c r="EM14" s="26">
        <f>'BAR BB| Open rates'!EM14*0.85</f>
        <v>10625</v>
      </c>
      <c r="EN14" s="26">
        <f>'BAR BB| Open rates'!EN14*0.85</f>
        <v>11220</v>
      </c>
      <c r="EO14" s="26">
        <f>'BAR BB| Open rates'!EO14*0.85</f>
        <v>11220</v>
      </c>
      <c r="EP14" s="26">
        <f>'BAR BB| Open rates'!EP14*0.85</f>
        <v>10370</v>
      </c>
      <c r="EQ14" s="26">
        <f>'BAR BB| Open rates'!EQ14*0.85</f>
        <v>10370</v>
      </c>
      <c r="ER14" s="26">
        <f>'BAR BB| Open rates'!ER14*0.85</f>
        <v>10370</v>
      </c>
      <c r="ES14" s="26">
        <f>'BAR BB| Open rates'!ES14*0.85</f>
        <v>10370</v>
      </c>
      <c r="ET14" s="26">
        <f>'BAR BB| Open rates'!ET14*0.85</f>
        <v>10370</v>
      </c>
      <c r="EU14" s="26">
        <f>'BAR BB| Open rates'!EU14*0.85</f>
        <v>11220</v>
      </c>
      <c r="EV14" s="26">
        <f>'BAR BB| Open rates'!EV14*0.85</f>
        <v>11220</v>
      </c>
      <c r="EW14" s="26">
        <f>'BAR BB| Open rates'!EW14*0.85</f>
        <v>10370</v>
      </c>
      <c r="EX14" s="26">
        <f>'BAR BB| Open rates'!EX14*0.85</f>
        <v>10370</v>
      </c>
      <c r="EY14" s="26">
        <f>'BAR BB| Open rates'!EY14*0.85</f>
        <v>10370</v>
      </c>
      <c r="EZ14" s="26">
        <f>'BAR BB| Open rates'!EZ14*0.85</f>
        <v>10370</v>
      </c>
      <c r="FA14" s="26">
        <f>'BAR BB| Open rates'!FA14*0.85</f>
        <v>10370</v>
      </c>
      <c r="FB14" s="26">
        <f>'BAR BB| Open rates'!FB14*0.85</f>
        <v>11220</v>
      </c>
      <c r="FC14" s="26">
        <f>'BAR BB| Open rates'!FC14*0.85</f>
        <v>11220</v>
      </c>
      <c r="FD14" s="26">
        <f>'BAR BB| Open rates'!FD14*0.85</f>
        <v>10370</v>
      </c>
      <c r="FE14" s="26">
        <f>'BAR BB| Open rates'!FE14*0.85</f>
        <v>10370</v>
      </c>
      <c r="FF14" s="26">
        <f>'BAR BB| Open rates'!FF14*0.85</f>
        <v>10370</v>
      </c>
      <c r="FG14" s="26">
        <f>'BAR BB| Open rates'!FG14*0.85</f>
        <v>10370</v>
      </c>
      <c r="FH14" s="26">
        <f>'BAR BB| Open rates'!FH14*0.85</f>
        <v>10370</v>
      </c>
      <c r="FI14" s="26">
        <f>'BAR BB| Open rates'!FI14*0.85</f>
        <v>11220</v>
      </c>
      <c r="FJ14" s="26">
        <f>'BAR BB| Open rates'!FJ14*0.85</f>
        <v>11220</v>
      </c>
      <c r="FK14" s="26">
        <f>'BAR BB| Open rates'!FK14*0.85</f>
        <v>10625</v>
      </c>
      <c r="FL14" s="26">
        <f>'BAR BB| Open rates'!FL14*0.85</f>
        <v>10625</v>
      </c>
      <c r="FM14" s="26">
        <f>'BAR BB| Open rates'!FM14*0.85</f>
        <v>10625</v>
      </c>
      <c r="FN14" s="26">
        <f>'BAR BB| Open rates'!FN14*0.85</f>
        <v>10625</v>
      </c>
      <c r="FO14" s="26">
        <f>'BAR BB| Open rates'!FO14*0.85</f>
        <v>10625</v>
      </c>
      <c r="FP14" s="26">
        <f>'BAR BB| Open rates'!FP14*0.85</f>
        <v>10625</v>
      </c>
      <c r="FQ14" s="26">
        <f>'BAR BB| Open rates'!FQ14*0.85</f>
        <v>10625</v>
      </c>
      <c r="FR14" s="26">
        <f>'BAR BB| Open rates'!FR14*0.85</f>
        <v>10370</v>
      </c>
      <c r="FS14" s="26">
        <f>'BAR BB| Open rates'!FS14*0.85</f>
        <v>10370</v>
      </c>
      <c r="FT14" s="26">
        <f>'BAR BB| Open rates'!FT14*0.85</f>
        <v>10370</v>
      </c>
      <c r="FU14" s="26">
        <f>'BAR BB| Open rates'!FU14*0.85</f>
        <v>10370</v>
      </c>
      <c r="FV14" s="26">
        <f>'BAR BB| Open rates'!FV14*0.85</f>
        <v>10370</v>
      </c>
      <c r="FW14" s="26">
        <f>'BAR BB| Open rates'!FW14*0.85</f>
        <v>11220</v>
      </c>
      <c r="FX14" s="26">
        <f>'BAR BB| Open rates'!FX14*0.85</f>
        <v>11220</v>
      </c>
      <c r="FY14" s="26">
        <f>'BAR BB| Open rates'!FY14*0.85</f>
        <v>10370</v>
      </c>
      <c r="FZ14" s="26">
        <f>'BAR BB| Open rates'!FZ14*0.85</f>
        <v>10370</v>
      </c>
      <c r="GA14" s="26">
        <f>'BAR BB| Open rates'!GA14*0.85</f>
        <v>10370</v>
      </c>
      <c r="GB14" s="26">
        <f>'BAR BB| Open rates'!GB14*0.85</f>
        <v>10370</v>
      </c>
      <c r="GC14" s="26">
        <f>'BAR BB| Open rates'!GC14*0.85</f>
        <v>10370</v>
      </c>
      <c r="GD14" s="26">
        <f>'BAR BB| Open rates'!GD14*0.85</f>
        <v>11220</v>
      </c>
      <c r="GE14" s="26">
        <f>'BAR BB| Open rates'!GE14*0.85</f>
        <v>11220</v>
      </c>
      <c r="GF14" s="26">
        <f>'BAR BB| Open rates'!GF14*0.85</f>
        <v>10370</v>
      </c>
      <c r="GG14" s="26">
        <f>'BAR BB| Open rates'!GG14*0.85</f>
        <v>10370</v>
      </c>
      <c r="GH14" s="26">
        <f>'BAR BB| Open rates'!GH14*0.85</f>
        <v>10370</v>
      </c>
      <c r="GI14" s="26">
        <f>'BAR BB| Open rates'!GI14*0.85</f>
        <v>10370</v>
      </c>
      <c r="GJ14" s="26">
        <f>'BAR BB| Open rates'!GJ14*0.85</f>
        <v>10370</v>
      </c>
      <c r="GK14" s="26">
        <f>'BAR BB| Open rates'!GK14*0.85</f>
        <v>11220</v>
      </c>
      <c r="GL14" s="26">
        <f>'BAR BB| Open rates'!GL14*0.85</f>
        <v>11220</v>
      </c>
      <c r="GM14" s="26">
        <f>'BAR BB| Open rates'!GM14*0.85</f>
        <v>10370</v>
      </c>
      <c r="GN14" s="26">
        <f>'BAR BB| Open rates'!GN14*0.85</f>
        <v>10370</v>
      </c>
      <c r="GO14" s="26">
        <f>'BAR BB| Open rates'!GO14*0.85</f>
        <v>10370</v>
      </c>
      <c r="GP14" s="26">
        <f>'BAR BB| Open rates'!GP14*0.85</f>
        <v>10370</v>
      </c>
      <c r="GQ14" s="26">
        <f>'BAR BB| Open rates'!GQ14*0.85</f>
        <v>10370</v>
      </c>
      <c r="GR14" s="26">
        <f>'BAR BB| Open rates'!GR14*0.85</f>
        <v>11220</v>
      </c>
      <c r="GS14" s="26">
        <f>'BAR BB| Open rates'!GS14*0.85</f>
        <v>11220</v>
      </c>
      <c r="GT14" s="26">
        <f>'BAR BB| Open rates'!GT14*0.85</f>
        <v>10370</v>
      </c>
      <c r="GU14" s="26">
        <f>'BAR BB| Open rates'!GU14*0.85</f>
        <v>10370</v>
      </c>
      <c r="GV14" s="26">
        <f>'BAR BB| Open rates'!GV14*0.85</f>
        <v>10370</v>
      </c>
      <c r="GW14" s="26">
        <f>'BAR BB| Open rates'!GW14*0.85</f>
        <v>10370</v>
      </c>
      <c r="GX14" s="26">
        <f>'BAR BB| Open rates'!GX14*0.85</f>
        <v>10370</v>
      </c>
      <c r="GY14" s="26">
        <f>'BAR BB| Open rates'!GY14*0.85</f>
        <v>11220</v>
      </c>
      <c r="GZ14" s="26">
        <f>'BAR BB| Open rates'!GZ14*0.85</f>
        <v>11220</v>
      </c>
      <c r="HA14" s="26">
        <f>'BAR BB| Open rates'!HA14*0.85</f>
        <v>10370</v>
      </c>
      <c r="HB14" s="26">
        <f>'BAR BB| Open rates'!HB14*0.85</f>
        <v>10370</v>
      </c>
      <c r="HC14" s="26">
        <f>'BAR BB| Open rates'!HC14*0.85</f>
        <v>10370</v>
      </c>
      <c r="HD14" s="26">
        <f>'BAR BB| Open rates'!HD14*0.85</f>
        <v>10370</v>
      </c>
      <c r="HE14" s="26">
        <f>'BAR BB| Open rates'!HE14*0.85</f>
        <v>10370</v>
      </c>
      <c r="HF14" s="26">
        <f>'BAR BB| Open rates'!HF14*0.85</f>
        <v>12325</v>
      </c>
      <c r="HG14" s="26">
        <f>'BAR BB| Open rates'!HG14*0.85</f>
        <v>12325</v>
      </c>
      <c r="HH14" s="26">
        <f>'BAR BB| Open rates'!HH14*0.85</f>
        <v>12325</v>
      </c>
      <c r="HI14" s="26">
        <f>'BAR BB| Open rates'!HI14*0.85</f>
        <v>12325</v>
      </c>
      <c r="HJ14" s="26">
        <f>'BAR BB| Open rates'!HJ14*0.85</f>
        <v>12325</v>
      </c>
      <c r="HK14" s="26">
        <f>'BAR BB| Open rates'!HK14*0.85</f>
        <v>12325</v>
      </c>
      <c r="HL14" s="26">
        <f>'BAR BB| Open rates'!HL14*0.85</f>
        <v>12325</v>
      </c>
      <c r="HM14" s="26">
        <f>'BAR BB| Open rates'!HM14*0.85</f>
        <v>12325</v>
      </c>
      <c r="HN14" s="26">
        <f>'BAR BB| Open rates'!HN14*0.85</f>
        <v>12325</v>
      </c>
      <c r="HO14" s="26">
        <f>'BAR BB| Open rates'!HO14*0.85</f>
        <v>12325</v>
      </c>
      <c r="HP14" s="26">
        <f>'BAR BB| Open rates'!HP14*0.85</f>
        <v>12325</v>
      </c>
    </row>
    <row r="15" spans="1:224" s="76" customFormat="1" ht="12" customHeight="1" x14ac:dyDescent="0.2">
      <c r="A15" s="15">
        <v>2</v>
      </c>
      <c r="B15" s="26">
        <f>'BAR BB| Open rates'!B15*0.85</f>
        <v>12665</v>
      </c>
      <c r="C15" s="26">
        <f>'BAR BB| Open rates'!C15*0.85</f>
        <v>12665</v>
      </c>
      <c r="D15" s="26">
        <f>'BAR BB| Open rates'!D15*0.85</f>
        <v>12665</v>
      </c>
      <c r="E15" s="26">
        <f>'BAR BB| Open rates'!E15*0.85</f>
        <v>12665</v>
      </c>
      <c r="F15" s="26">
        <f>'BAR BB| Open rates'!F15*0.85</f>
        <v>12665</v>
      </c>
      <c r="G15" s="26">
        <f>'BAR BB| Open rates'!G15*0.85</f>
        <v>12665</v>
      </c>
      <c r="H15" s="26">
        <f>'BAR BB| Open rates'!H15*0.85</f>
        <v>12665</v>
      </c>
      <c r="I15" s="26">
        <f>'BAR BB| Open rates'!I15*0.85</f>
        <v>12665</v>
      </c>
      <c r="J15" s="26">
        <f>'BAR BB| Open rates'!J15*0.85</f>
        <v>12665</v>
      </c>
      <c r="K15" s="26">
        <f>'BAR BB| Open rates'!K15*0.85</f>
        <v>12665</v>
      </c>
      <c r="L15" s="26">
        <f>'BAR BB| Open rates'!L15*0.85</f>
        <v>12665</v>
      </c>
      <c r="M15" s="26">
        <f>'BAR BB| Open rates'!M15*0.85</f>
        <v>12665</v>
      </c>
      <c r="N15" s="26">
        <f>'BAR BB| Open rates'!N15*0.85</f>
        <v>14620</v>
      </c>
      <c r="O15" s="26">
        <f>'BAR BB| Open rates'!O15*0.85</f>
        <v>14620</v>
      </c>
      <c r="P15" s="26">
        <f>'BAR BB| Open rates'!P15*0.85</f>
        <v>14620</v>
      </c>
      <c r="Q15" s="26">
        <f>'BAR BB| Open rates'!Q15*0.85</f>
        <v>14620</v>
      </c>
      <c r="R15" s="26">
        <f>'BAR BB| Open rates'!R15*0.85</f>
        <v>17425</v>
      </c>
      <c r="S15" s="26">
        <f>'BAR BB| Open rates'!S15*0.85</f>
        <v>17425</v>
      </c>
      <c r="T15" s="26">
        <f>'BAR BB| Open rates'!T15*0.85</f>
        <v>17425</v>
      </c>
      <c r="U15" s="26">
        <f>'BAR BB| Open rates'!U15*0.85</f>
        <v>17425</v>
      </c>
      <c r="V15" s="26">
        <f>'BAR BB| Open rates'!V15*0.85</f>
        <v>17425</v>
      </c>
      <c r="W15" s="26">
        <f>'BAR BB| Open rates'!W15*0.85</f>
        <v>17425</v>
      </c>
      <c r="X15" s="26">
        <f>'BAR BB| Open rates'!X15*0.85</f>
        <v>17425</v>
      </c>
      <c r="Y15" s="26">
        <f>'BAR BB| Open rates'!Y15*0.85</f>
        <v>17425</v>
      </c>
      <c r="Z15" s="26">
        <f>'BAR BB| Open rates'!Z15*0.85</f>
        <v>17425</v>
      </c>
      <c r="AA15" s="26">
        <f>'BAR BB| Open rates'!AA15*0.85</f>
        <v>17425</v>
      </c>
      <c r="AB15" s="26">
        <f>'BAR BB| Open rates'!AB15*0.85</f>
        <v>21675</v>
      </c>
      <c r="AC15" s="26">
        <f>'BAR BB| Open rates'!AC15*0.85</f>
        <v>21675</v>
      </c>
      <c r="AD15" s="26">
        <f>'BAR BB| Open rates'!AD15*0.85</f>
        <v>21675</v>
      </c>
      <c r="AE15" s="26">
        <f>'BAR BB| Open rates'!AE15*0.85</f>
        <v>21675</v>
      </c>
      <c r="AF15" s="26">
        <f>'BAR BB| Open rates'!AF15*0.85</f>
        <v>21675</v>
      </c>
      <c r="AG15" s="26">
        <f>'BAR BB| Open rates'!AG15*0.85</f>
        <v>21675</v>
      </c>
      <c r="AH15" s="26">
        <f>'BAR BB| Open rates'!AH15*0.85</f>
        <v>14620</v>
      </c>
      <c r="AI15" s="26">
        <f>'BAR BB| Open rates'!AI15*0.85</f>
        <v>14620</v>
      </c>
      <c r="AJ15" s="26">
        <f>'BAR BB| Open rates'!AJ15*0.85</f>
        <v>14620</v>
      </c>
      <c r="AK15" s="26">
        <f>'BAR BB| Open rates'!AK15*0.85</f>
        <v>14620</v>
      </c>
      <c r="AL15" s="26">
        <f>'BAR BB| Open rates'!AL15*0.85</f>
        <v>14620</v>
      </c>
      <c r="AM15" s="26">
        <f>'BAR BB| Open rates'!AM15*0.85</f>
        <v>15725</v>
      </c>
      <c r="AN15" s="26">
        <f>'BAR BB| Open rates'!AN15*0.85</f>
        <v>15725</v>
      </c>
      <c r="AO15" s="26">
        <f>'BAR BB| Open rates'!AO15*0.85</f>
        <v>15725</v>
      </c>
      <c r="AP15" s="26">
        <f>'BAR BB| Open rates'!AP15*0.85</f>
        <v>15725</v>
      </c>
      <c r="AQ15" s="26">
        <f>'BAR BB| Open rates'!AQ15*0.85</f>
        <v>15725</v>
      </c>
      <c r="AR15" s="26">
        <f>'BAR BB| Open rates'!AR15*0.85</f>
        <v>15725</v>
      </c>
      <c r="AS15" s="26">
        <f>'BAR BB| Open rates'!AS15*0.85</f>
        <v>15725</v>
      </c>
      <c r="AT15" s="26">
        <f>'BAR BB| Open rates'!AT15*0.85</f>
        <v>16575</v>
      </c>
      <c r="AU15" s="26">
        <f>'BAR BB| Open rates'!AU15*0.85</f>
        <v>16575</v>
      </c>
      <c r="AV15" s="26">
        <f>'BAR BB| Open rates'!AV15*0.85</f>
        <v>16575</v>
      </c>
      <c r="AW15" s="26">
        <f>'BAR BB| Open rates'!AW15*0.85</f>
        <v>16575</v>
      </c>
      <c r="AX15" s="26">
        <f>'BAR BB| Open rates'!AX15*0.85</f>
        <v>16575</v>
      </c>
      <c r="AY15" s="26">
        <f>'BAR BB| Open rates'!AY15*0.85</f>
        <v>16745</v>
      </c>
      <c r="AZ15" s="26">
        <f>'BAR BB| Open rates'!AZ15*0.85</f>
        <v>16745</v>
      </c>
      <c r="BA15" s="26">
        <f>'BAR BB| Open rates'!BA15*0.85</f>
        <v>17425</v>
      </c>
      <c r="BB15" s="26">
        <f>'BAR BB| Open rates'!BB15*0.85</f>
        <v>17425</v>
      </c>
      <c r="BC15" s="26">
        <f>'BAR BB| Open rates'!BC15*0.85</f>
        <v>16745</v>
      </c>
      <c r="BD15" s="26">
        <f>'BAR BB| Open rates'!BD15*0.85</f>
        <v>16745</v>
      </c>
      <c r="BE15" s="26">
        <f>'BAR BB| Open rates'!BE15*0.85</f>
        <v>16745</v>
      </c>
      <c r="BF15" s="26">
        <f>'BAR BB| Open rates'!BF15*0.85</f>
        <v>16745</v>
      </c>
      <c r="BG15" s="26">
        <f>'BAR BB| Open rates'!BG15*0.85</f>
        <v>16745</v>
      </c>
      <c r="BH15" s="26">
        <f>'BAR BB| Open rates'!BH15*0.85</f>
        <v>17425</v>
      </c>
      <c r="BI15" s="26">
        <f>'BAR BB| Open rates'!BI15*0.85</f>
        <v>17425</v>
      </c>
      <c r="BJ15" s="26">
        <f>'BAR BB| Open rates'!BJ15*0.85</f>
        <v>16745</v>
      </c>
      <c r="BK15" s="26">
        <f>'BAR BB| Open rates'!BK15*0.85</f>
        <v>16745</v>
      </c>
      <c r="BL15" s="26">
        <f>'BAR BB| Open rates'!BL15*0.85</f>
        <v>16745</v>
      </c>
      <c r="BM15" s="26">
        <f>'BAR BB| Open rates'!BM15*0.85</f>
        <v>16745</v>
      </c>
      <c r="BN15" s="26">
        <f>'BAR BB| Open rates'!BN15*0.85</f>
        <v>16745</v>
      </c>
      <c r="BO15" s="26">
        <f>'BAR BB| Open rates'!BO15*0.85</f>
        <v>17425</v>
      </c>
      <c r="BP15" s="26">
        <f>'BAR BB| Open rates'!BP15*0.85</f>
        <v>17425</v>
      </c>
      <c r="BQ15" s="26">
        <f>'BAR BB| Open rates'!BQ15*0.85</f>
        <v>16745</v>
      </c>
      <c r="BR15" s="26">
        <f>'BAR BB| Open rates'!BR15*0.85</f>
        <v>16745</v>
      </c>
      <c r="BS15" s="26">
        <f>'BAR BB| Open rates'!BS15*0.85</f>
        <v>16745</v>
      </c>
      <c r="BT15" s="26">
        <f>'BAR BB| Open rates'!BT15*0.85</f>
        <v>16745</v>
      </c>
      <c r="BU15" s="26">
        <f>'BAR BB| Open rates'!BU15*0.85</f>
        <v>16745</v>
      </c>
      <c r="BV15" s="26">
        <f>'BAR BB| Open rates'!BV15*0.85</f>
        <v>17425</v>
      </c>
      <c r="BW15" s="26">
        <f>'BAR BB| Open rates'!BW15*0.85</f>
        <v>17425</v>
      </c>
      <c r="BX15" s="26">
        <f>'BAR BB| Open rates'!BX15*0.85</f>
        <v>16745</v>
      </c>
      <c r="BY15" s="26">
        <f>'BAR BB| Open rates'!BY15*0.85</f>
        <v>16745</v>
      </c>
      <c r="BZ15" s="26">
        <f>'BAR BB| Open rates'!BZ15*0.85</f>
        <v>16745</v>
      </c>
      <c r="CA15" s="26">
        <f>'BAR BB| Open rates'!CA15*0.85</f>
        <v>16745</v>
      </c>
      <c r="CB15" s="26">
        <f>'BAR BB| Open rates'!CB15*0.85</f>
        <v>16745</v>
      </c>
      <c r="CC15" s="26">
        <f>'BAR BB| Open rates'!CC15*0.85</f>
        <v>17425</v>
      </c>
      <c r="CD15" s="26">
        <f>'BAR BB| Open rates'!CD15*0.85</f>
        <v>17425</v>
      </c>
      <c r="CE15" s="26">
        <f>'BAR BB| Open rates'!CE15*0.85</f>
        <v>16745</v>
      </c>
      <c r="CF15" s="26">
        <f>'BAR BB| Open rates'!CF15*0.85</f>
        <v>16745</v>
      </c>
      <c r="CG15" s="26">
        <f>'BAR BB| Open rates'!CG15*0.85</f>
        <v>16745</v>
      </c>
      <c r="CH15" s="26">
        <f>'BAR BB| Open rates'!CH15*0.85</f>
        <v>16745</v>
      </c>
      <c r="CI15" s="26">
        <f>'BAR BB| Open rates'!CI15*0.85</f>
        <v>16745</v>
      </c>
      <c r="CJ15" s="26">
        <f>'BAR BB| Open rates'!CJ15*0.85</f>
        <v>17425</v>
      </c>
      <c r="CK15" s="26">
        <f>'BAR BB| Open rates'!CK15*0.85</f>
        <v>17425</v>
      </c>
      <c r="CL15" s="26">
        <f>'BAR BB| Open rates'!CL15*0.85</f>
        <v>16745</v>
      </c>
      <c r="CM15" s="26">
        <f>'BAR BB| Open rates'!CM15*0.85</f>
        <v>16745</v>
      </c>
      <c r="CN15" s="26">
        <f>'BAR BB| Open rates'!CN15*0.85</f>
        <v>16745</v>
      </c>
      <c r="CO15" s="26">
        <f>'BAR BB| Open rates'!CO15*0.85</f>
        <v>16745</v>
      </c>
      <c r="CP15" s="26">
        <f>'BAR BB| Open rates'!CP15*0.85</f>
        <v>16745</v>
      </c>
      <c r="CQ15" s="26">
        <f>'BAR BB| Open rates'!CQ15*0.85</f>
        <v>16745</v>
      </c>
      <c r="CR15" s="26">
        <f>'BAR BB| Open rates'!CR15*0.85</f>
        <v>16745</v>
      </c>
      <c r="CS15" s="26">
        <f>'BAR BB| Open rates'!CS15*0.85</f>
        <v>15725</v>
      </c>
      <c r="CT15" s="26">
        <f>'BAR BB| Open rates'!CT15*0.85</f>
        <v>15725</v>
      </c>
      <c r="CU15" s="26">
        <f>'BAR BB| Open rates'!CU15*0.85</f>
        <v>15725</v>
      </c>
      <c r="CV15" s="26">
        <f>'BAR BB| Open rates'!CV15*0.85</f>
        <v>15725</v>
      </c>
      <c r="CW15" s="26">
        <f>'BAR BB| Open rates'!CW15*0.85</f>
        <v>15725</v>
      </c>
      <c r="CX15" s="26">
        <f>'BAR BB| Open rates'!CX15*0.85</f>
        <v>15725</v>
      </c>
      <c r="CY15" s="26">
        <f>'BAR BB| Open rates'!CY15*0.85</f>
        <v>15725</v>
      </c>
      <c r="CZ15" s="26">
        <f>'BAR BB| Open rates'!CZ15*0.85</f>
        <v>15725</v>
      </c>
      <c r="DA15" s="26">
        <f>'BAR BB| Open rates'!DA15*0.85</f>
        <v>15725</v>
      </c>
      <c r="DB15" s="26">
        <f>'BAR BB| Open rates'!DB15*0.85</f>
        <v>13770</v>
      </c>
      <c r="DC15" s="26">
        <f>'BAR BB| Open rates'!DC15*0.85</f>
        <v>13770</v>
      </c>
      <c r="DD15" s="26">
        <f>'BAR BB| Open rates'!DD15*0.85</f>
        <v>13770</v>
      </c>
      <c r="DE15" s="26">
        <f>'BAR BB| Open rates'!DE15*0.85</f>
        <v>14875</v>
      </c>
      <c r="DF15" s="26">
        <f>'BAR BB| Open rates'!DF15*0.85</f>
        <v>14875</v>
      </c>
      <c r="DG15" s="26">
        <f>'BAR BB| Open rates'!DG15*0.85</f>
        <v>13770</v>
      </c>
      <c r="DH15" s="26">
        <f>'BAR BB| Open rates'!DH15*0.85</f>
        <v>13770</v>
      </c>
      <c r="DI15" s="26">
        <f>'BAR BB| Open rates'!DI15*0.85</f>
        <v>13770</v>
      </c>
      <c r="DJ15" s="26">
        <f>'BAR BB| Open rates'!DJ15*0.85</f>
        <v>13770</v>
      </c>
      <c r="DK15" s="26">
        <f>'BAR BB| Open rates'!DK15*0.85</f>
        <v>13770</v>
      </c>
      <c r="DL15" s="26">
        <f>'BAR BB| Open rates'!DL15*0.85</f>
        <v>14875</v>
      </c>
      <c r="DM15" s="26">
        <f>'BAR BB| Open rates'!DM15*0.85</f>
        <v>14875</v>
      </c>
      <c r="DN15" s="26">
        <f>'BAR BB| Open rates'!DN15*0.85</f>
        <v>13770</v>
      </c>
      <c r="DO15" s="26">
        <f>'BAR BB| Open rates'!DO15*0.85</f>
        <v>13770</v>
      </c>
      <c r="DP15" s="26">
        <f>'BAR BB| Open rates'!DP15*0.85</f>
        <v>13770</v>
      </c>
      <c r="DQ15" s="26">
        <f>'BAR BB| Open rates'!DQ15*0.85</f>
        <v>13770</v>
      </c>
      <c r="DR15" s="26">
        <f>'BAR BB| Open rates'!DR15*0.85</f>
        <v>13770</v>
      </c>
      <c r="DS15" s="26">
        <f>'BAR BB| Open rates'!DS15*0.85</f>
        <v>14875</v>
      </c>
      <c r="DT15" s="26">
        <f>'BAR BB| Open rates'!DT15*0.85</f>
        <v>14875</v>
      </c>
      <c r="DU15" s="26">
        <f>'BAR BB| Open rates'!DU15*0.85</f>
        <v>13770</v>
      </c>
      <c r="DV15" s="26">
        <f>'BAR BB| Open rates'!DV15*0.85</f>
        <v>13770</v>
      </c>
      <c r="DW15" s="26">
        <f>'BAR BB| Open rates'!DW15*0.85</f>
        <v>13770</v>
      </c>
      <c r="DX15" s="26">
        <f>'BAR BB| Open rates'!DX15*0.85</f>
        <v>13770</v>
      </c>
      <c r="DY15" s="26">
        <f>'BAR BB| Open rates'!DY15*0.85</f>
        <v>13770</v>
      </c>
      <c r="DZ15" s="26">
        <f>'BAR BB| Open rates'!DZ15*0.85</f>
        <v>14875</v>
      </c>
      <c r="EA15" s="26">
        <f>'BAR BB| Open rates'!EA15*0.85</f>
        <v>14875</v>
      </c>
      <c r="EB15" s="26">
        <f>'BAR BB| Open rates'!EB15*0.85</f>
        <v>13770</v>
      </c>
      <c r="EC15" s="26">
        <f>'BAR BB| Open rates'!EC15*0.85</f>
        <v>13770</v>
      </c>
      <c r="ED15" s="26">
        <f>'BAR BB| Open rates'!ED15*0.85</f>
        <v>13770</v>
      </c>
      <c r="EE15" s="26">
        <f>'BAR BB| Open rates'!EE15*0.85</f>
        <v>13770</v>
      </c>
      <c r="EF15" s="26">
        <f>'BAR BB| Open rates'!EF15*0.85</f>
        <v>12920</v>
      </c>
      <c r="EG15" s="26">
        <f>'BAR BB| Open rates'!EG15*0.85</f>
        <v>12920</v>
      </c>
      <c r="EH15" s="26">
        <f>'BAR BB| Open rates'!EH15*0.85</f>
        <v>12920</v>
      </c>
      <c r="EI15" s="26">
        <f>'BAR BB| Open rates'!EI15*0.85</f>
        <v>12325</v>
      </c>
      <c r="EJ15" s="26">
        <f>'BAR BB| Open rates'!EJ15*0.85</f>
        <v>12325</v>
      </c>
      <c r="EK15" s="26">
        <f>'BAR BB| Open rates'!EK15*0.85</f>
        <v>12325</v>
      </c>
      <c r="EL15" s="26">
        <f>'BAR BB| Open rates'!EL15*0.85</f>
        <v>12325</v>
      </c>
      <c r="EM15" s="26">
        <f>'BAR BB| Open rates'!EM15*0.85</f>
        <v>12325</v>
      </c>
      <c r="EN15" s="26">
        <f>'BAR BB| Open rates'!EN15*0.85</f>
        <v>12920</v>
      </c>
      <c r="EO15" s="26">
        <f>'BAR BB| Open rates'!EO15*0.85</f>
        <v>12920</v>
      </c>
      <c r="EP15" s="26">
        <f>'BAR BB| Open rates'!EP15*0.85</f>
        <v>12070</v>
      </c>
      <c r="EQ15" s="26">
        <f>'BAR BB| Open rates'!EQ15*0.85</f>
        <v>12070</v>
      </c>
      <c r="ER15" s="26">
        <f>'BAR BB| Open rates'!ER15*0.85</f>
        <v>12070</v>
      </c>
      <c r="ES15" s="26">
        <f>'BAR BB| Open rates'!ES15*0.85</f>
        <v>12070</v>
      </c>
      <c r="ET15" s="26">
        <f>'BAR BB| Open rates'!ET15*0.85</f>
        <v>12070</v>
      </c>
      <c r="EU15" s="26">
        <f>'BAR BB| Open rates'!EU15*0.85</f>
        <v>12920</v>
      </c>
      <c r="EV15" s="26">
        <f>'BAR BB| Open rates'!EV15*0.85</f>
        <v>12920</v>
      </c>
      <c r="EW15" s="26">
        <f>'BAR BB| Open rates'!EW15*0.85</f>
        <v>12070</v>
      </c>
      <c r="EX15" s="26">
        <f>'BAR BB| Open rates'!EX15*0.85</f>
        <v>12070</v>
      </c>
      <c r="EY15" s="26">
        <f>'BAR BB| Open rates'!EY15*0.85</f>
        <v>12070</v>
      </c>
      <c r="EZ15" s="26">
        <f>'BAR BB| Open rates'!EZ15*0.85</f>
        <v>12070</v>
      </c>
      <c r="FA15" s="26">
        <f>'BAR BB| Open rates'!FA15*0.85</f>
        <v>12070</v>
      </c>
      <c r="FB15" s="26">
        <f>'BAR BB| Open rates'!FB15*0.85</f>
        <v>12920</v>
      </c>
      <c r="FC15" s="26">
        <f>'BAR BB| Open rates'!FC15*0.85</f>
        <v>12920</v>
      </c>
      <c r="FD15" s="26">
        <f>'BAR BB| Open rates'!FD15*0.85</f>
        <v>12070</v>
      </c>
      <c r="FE15" s="26">
        <f>'BAR BB| Open rates'!FE15*0.85</f>
        <v>12070</v>
      </c>
      <c r="FF15" s="26">
        <f>'BAR BB| Open rates'!FF15*0.85</f>
        <v>12070</v>
      </c>
      <c r="FG15" s="26">
        <f>'BAR BB| Open rates'!FG15*0.85</f>
        <v>12070</v>
      </c>
      <c r="FH15" s="26">
        <f>'BAR BB| Open rates'!FH15*0.85</f>
        <v>12070</v>
      </c>
      <c r="FI15" s="26">
        <f>'BAR BB| Open rates'!FI15*0.85</f>
        <v>12920</v>
      </c>
      <c r="FJ15" s="26">
        <f>'BAR BB| Open rates'!FJ15*0.85</f>
        <v>12920</v>
      </c>
      <c r="FK15" s="26">
        <f>'BAR BB| Open rates'!FK15*0.85</f>
        <v>12325</v>
      </c>
      <c r="FL15" s="26">
        <f>'BAR BB| Open rates'!FL15*0.85</f>
        <v>12325</v>
      </c>
      <c r="FM15" s="26">
        <f>'BAR BB| Open rates'!FM15*0.85</f>
        <v>12325</v>
      </c>
      <c r="FN15" s="26">
        <f>'BAR BB| Open rates'!FN15*0.85</f>
        <v>12325</v>
      </c>
      <c r="FO15" s="26">
        <f>'BAR BB| Open rates'!FO15*0.85</f>
        <v>12325</v>
      </c>
      <c r="FP15" s="26">
        <f>'BAR BB| Open rates'!FP15*0.85</f>
        <v>12325</v>
      </c>
      <c r="FQ15" s="26">
        <f>'BAR BB| Open rates'!FQ15*0.85</f>
        <v>12325</v>
      </c>
      <c r="FR15" s="26">
        <f>'BAR BB| Open rates'!FR15*0.85</f>
        <v>12070</v>
      </c>
      <c r="FS15" s="26">
        <f>'BAR BB| Open rates'!FS15*0.85</f>
        <v>12070</v>
      </c>
      <c r="FT15" s="26">
        <f>'BAR BB| Open rates'!FT15*0.85</f>
        <v>12070</v>
      </c>
      <c r="FU15" s="26">
        <f>'BAR BB| Open rates'!FU15*0.85</f>
        <v>12070</v>
      </c>
      <c r="FV15" s="26">
        <f>'BAR BB| Open rates'!FV15*0.85</f>
        <v>12070</v>
      </c>
      <c r="FW15" s="26">
        <f>'BAR BB| Open rates'!FW15*0.85</f>
        <v>12920</v>
      </c>
      <c r="FX15" s="26">
        <f>'BAR BB| Open rates'!FX15*0.85</f>
        <v>12920</v>
      </c>
      <c r="FY15" s="26">
        <f>'BAR BB| Open rates'!FY15*0.85</f>
        <v>12070</v>
      </c>
      <c r="FZ15" s="26">
        <f>'BAR BB| Open rates'!FZ15*0.85</f>
        <v>12070</v>
      </c>
      <c r="GA15" s="26">
        <f>'BAR BB| Open rates'!GA15*0.85</f>
        <v>12070</v>
      </c>
      <c r="GB15" s="26">
        <f>'BAR BB| Open rates'!GB15*0.85</f>
        <v>12070</v>
      </c>
      <c r="GC15" s="26">
        <f>'BAR BB| Open rates'!GC15*0.85</f>
        <v>12070</v>
      </c>
      <c r="GD15" s="26">
        <f>'BAR BB| Open rates'!GD15*0.85</f>
        <v>12920</v>
      </c>
      <c r="GE15" s="26">
        <f>'BAR BB| Open rates'!GE15*0.85</f>
        <v>12920</v>
      </c>
      <c r="GF15" s="26">
        <f>'BAR BB| Open rates'!GF15*0.85</f>
        <v>12070</v>
      </c>
      <c r="GG15" s="26">
        <f>'BAR BB| Open rates'!GG15*0.85</f>
        <v>12070</v>
      </c>
      <c r="GH15" s="26">
        <f>'BAR BB| Open rates'!GH15*0.85</f>
        <v>12070</v>
      </c>
      <c r="GI15" s="26">
        <f>'BAR BB| Open rates'!GI15*0.85</f>
        <v>12070</v>
      </c>
      <c r="GJ15" s="26">
        <f>'BAR BB| Open rates'!GJ15*0.85</f>
        <v>12070</v>
      </c>
      <c r="GK15" s="26">
        <f>'BAR BB| Open rates'!GK15*0.85</f>
        <v>12920</v>
      </c>
      <c r="GL15" s="26">
        <f>'BAR BB| Open rates'!GL15*0.85</f>
        <v>12920</v>
      </c>
      <c r="GM15" s="26">
        <f>'BAR BB| Open rates'!GM15*0.85</f>
        <v>12070</v>
      </c>
      <c r="GN15" s="26">
        <f>'BAR BB| Open rates'!GN15*0.85</f>
        <v>12070</v>
      </c>
      <c r="GO15" s="26">
        <f>'BAR BB| Open rates'!GO15*0.85</f>
        <v>12070</v>
      </c>
      <c r="GP15" s="26">
        <f>'BAR BB| Open rates'!GP15*0.85</f>
        <v>12070</v>
      </c>
      <c r="GQ15" s="26">
        <f>'BAR BB| Open rates'!GQ15*0.85</f>
        <v>12070</v>
      </c>
      <c r="GR15" s="26">
        <f>'BAR BB| Open rates'!GR15*0.85</f>
        <v>12920</v>
      </c>
      <c r="GS15" s="26">
        <f>'BAR BB| Open rates'!GS15*0.85</f>
        <v>12920</v>
      </c>
      <c r="GT15" s="26">
        <f>'BAR BB| Open rates'!GT15*0.85</f>
        <v>12070</v>
      </c>
      <c r="GU15" s="26">
        <f>'BAR BB| Open rates'!GU15*0.85</f>
        <v>12070</v>
      </c>
      <c r="GV15" s="26">
        <f>'BAR BB| Open rates'!GV15*0.85</f>
        <v>12070</v>
      </c>
      <c r="GW15" s="26">
        <f>'BAR BB| Open rates'!GW15*0.85</f>
        <v>12070</v>
      </c>
      <c r="GX15" s="26">
        <f>'BAR BB| Open rates'!GX15*0.85</f>
        <v>12070</v>
      </c>
      <c r="GY15" s="26">
        <f>'BAR BB| Open rates'!GY15*0.85</f>
        <v>12920</v>
      </c>
      <c r="GZ15" s="26">
        <f>'BAR BB| Open rates'!GZ15*0.85</f>
        <v>12920</v>
      </c>
      <c r="HA15" s="26">
        <f>'BAR BB| Open rates'!HA15*0.85</f>
        <v>12070</v>
      </c>
      <c r="HB15" s="26">
        <f>'BAR BB| Open rates'!HB15*0.85</f>
        <v>12070</v>
      </c>
      <c r="HC15" s="26">
        <f>'BAR BB| Open rates'!HC15*0.85</f>
        <v>12070</v>
      </c>
      <c r="HD15" s="26">
        <f>'BAR BB| Open rates'!HD15*0.85</f>
        <v>12070</v>
      </c>
      <c r="HE15" s="26">
        <f>'BAR BB| Open rates'!HE15*0.85</f>
        <v>12070</v>
      </c>
      <c r="HF15" s="26">
        <f>'BAR BB| Open rates'!HF15*0.85</f>
        <v>14025</v>
      </c>
      <c r="HG15" s="26">
        <f>'BAR BB| Open rates'!HG15*0.85</f>
        <v>14025</v>
      </c>
      <c r="HH15" s="26">
        <f>'BAR BB| Open rates'!HH15*0.85</f>
        <v>14025</v>
      </c>
      <c r="HI15" s="26">
        <f>'BAR BB| Open rates'!HI15*0.85</f>
        <v>14025</v>
      </c>
      <c r="HJ15" s="26">
        <f>'BAR BB| Open rates'!HJ15*0.85</f>
        <v>14025</v>
      </c>
      <c r="HK15" s="26">
        <f>'BAR BB| Open rates'!HK15*0.85</f>
        <v>14025</v>
      </c>
      <c r="HL15" s="26">
        <f>'BAR BB| Open rates'!HL15*0.85</f>
        <v>14025</v>
      </c>
      <c r="HM15" s="26">
        <f>'BAR BB| Open rates'!HM15*0.85</f>
        <v>14025</v>
      </c>
      <c r="HN15" s="26">
        <f>'BAR BB| Open rates'!HN15*0.85</f>
        <v>14025</v>
      </c>
      <c r="HO15" s="26">
        <f>'BAR BB| Open rates'!HO15*0.85</f>
        <v>14025</v>
      </c>
      <c r="HP15" s="26">
        <f>'BAR BB| Open rates'!HP15*0.85</f>
        <v>14025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rates'!B17*0.85</f>
        <v>11050</v>
      </c>
      <c r="C17" s="26">
        <f>'BAR BB| Open rates'!C17*0.85</f>
        <v>11050</v>
      </c>
      <c r="D17" s="26">
        <f>'BAR BB| Open rates'!D17*0.85</f>
        <v>11050</v>
      </c>
      <c r="E17" s="26">
        <f>'BAR BB| Open rates'!E17*0.85</f>
        <v>11050</v>
      </c>
      <c r="F17" s="26">
        <f>'BAR BB| Open rates'!F17*0.85</f>
        <v>11050</v>
      </c>
      <c r="G17" s="26">
        <f>'BAR BB| Open rates'!G17*0.85</f>
        <v>11050</v>
      </c>
      <c r="H17" s="26">
        <f>'BAR BB| Open rates'!H17*0.85</f>
        <v>11050</v>
      </c>
      <c r="I17" s="26">
        <f>'BAR BB| Open rates'!I17*0.85</f>
        <v>11050</v>
      </c>
      <c r="J17" s="26">
        <f>'BAR BB| Open rates'!J17*0.85</f>
        <v>11050</v>
      </c>
      <c r="K17" s="26">
        <f>'BAR BB| Open rates'!K17*0.85</f>
        <v>11050</v>
      </c>
      <c r="L17" s="26">
        <f>'BAR BB| Open rates'!L17*0.85</f>
        <v>11050</v>
      </c>
      <c r="M17" s="26">
        <f>'BAR BB| Open rates'!M17*0.85</f>
        <v>11050</v>
      </c>
      <c r="N17" s="26">
        <f>'BAR BB| Open rates'!N17*0.85</f>
        <v>13260</v>
      </c>
      <c r="O17" s="26">
        <f>'BAR BB| Open rates'!O17*0.85</f>
        <v>13260</v>
      </c>
      <c r="P17" s="26">
        <f>'BAR BB| Open rates'!P17*0.85</f>
        <v>13260</v>
      </c>
      <c r="Q17" s="26">
        <f>'BAR BB| Open rates'!Q17*0.85</f>
        <v>13260</v>
      </c>
      <c r="R17" s="26">
        <f>'BAR BB| Open rates'!R17*0.85</f>
        <v>16065</v>
      </c>
      <c r="S17" s="26">
        <f>'BAR BB| Open rates'!S17*0.85</f>
        <v>16065</v>
      </c>
      <c r="T17" s="26">
        <f>'BAR BB| Open rates'!T17*0.85</f>
        <v>16065</v>
      </c>
      <c r="U17" s="26">
        <f>'BAR BB| Open rates'!U17*0.85</f>
        <v>16065</v>
      </c>
      <c r="V17" s="26">
        <f>'BAR BB| Open rates'!V17*0.85</f>
        <v>16065</v>
      </c>
      <c r="W17" s="26">
        <f>'BAR BB| Open rates'!W17*0.85</f>
        <v>16065</v>
      </c>
      <c r="X17" s="26">
        <f>'BAR BB| Open rates'!X17*0.85</f>
        <v>16065</v>
      </c>
      <c r="Y17" s="26">
        <f>'BAR BB| Open rates'!Y17*0.85</f>
        <v>16065</v>
      </c>
      <c r="Z17" s="26">
        <f>'BAR BB| Open rates'!Z17*0.85</f>
        <v>16065</v>
      </c>
      <c r="AA17" s="26">
        <f>'BAR BB| Open rates'!AA17*0.85</f>
        <v>16065</v>
      </c>
      <c r="AB17" s="26">
        <f>'BAR BB| Open rates'!AB17*0.85</f>
        <v>20315</v>
      </c>
      <c r="AC17" s="26">
        <f>'BAR BB| Open rates'!AC17*0.85</f>
        <v>20315</v>
      </c>
      <c r="AD17" s="26">
        <f>'BAR BB| Open rates'!AD17*0.85</f>
        <v>20315</v>
      </c>
      <c r="AE17" s="26">
        <f>'BAR BB| Open rates'!AE17*0.85</f>
        <v>20315</v>
      </c>
      <c r="AF17" s="26">
        <f>'BAR BB| Open rates'!AF17*0.85</f>
        <v>20315</v>
      </c>
      <c r="AG17" s="26">
        <f>'BAR BB| Open rates'!AG17*0.85</f>
        <v>20315</v>
      </c>
      <c r="AH17" s="26">
        <f>'BAR BB| Open rates'!AH17*0.85</f>
        <v>13260</v>
      </c>
      <c r="AI17" s="26">
        <f>'BAR BB| Open rates'!AI17*0.85</f>
        <v>13260</v>
      </c>
      <c r="AJ17" s="26">
        <f>'BAR BB| Open rates'!AJ17*0.85</f>
        <v>13260</v>
      </c>
      <c r="AK17" s="26">
        <f>'BAR BB| Open rates'!AK17*0.85</f>
        <v>13260</v>
      </c>
      <c r="AL17" s="26">
        <f>'BAR BB| Open rates'!AL17*0.85</f>
        <v>13260</v>
      </c>
      <c r="AM17" s="26">
        <f>'BAR BB| Open rates'!AM17*0.85</f>
        <v>14365</v>
      </c>
      <c r="AN17" s="26">
        <f>'BAR BB| Open rates'!AN17*0.85</f>
        <v>14365</v>
      </c>
      <c r="AO17" s="26">
        <f>'BAR BB| Open rates'!AO17*0.85</f>
        <v>14365</v>
      </c>
      <c r="AP17" s="26">
        <f>'BAR BB| Open rates'!AP17*0.85</f>
        <v>14365</v>
      </c>
      <c r="AQ17" s="26">
        <f>'BAR BB| Open rates'!AQ17*0.85</f>
        <v>14365</v>
      </c>
      <c r="AR17" s="26">
        <f>'BAR BB| Open rates'!AR17*0.85</f>
        <v>14365</v>
      </c>
      <c r="AS17" s="26">
        <f>'BAR BB| Open rates'!AS17*0.85</f>
        <v>14365</v>
      </c>
      <c r="AT17" s="26">
        <f>'BAR BB| Open rates'!AT17*0.85</f>
        <v>15215</v>
      </c>
      <c r="AU17" s="26">
        <f>'BAR BB| Open rates'!AU17*0.85</f>
        <v>15215</v>
      </c>
      <c r="AV17" s="26">
        <f>'BAR BB| Open rates'!AV17*0.85</f>
        <v>15215</v>
      </c>
      <c r="AW17" s="26">
        <f>'BAR BB| Open rates'!AW17*0.85</f>
        <v>15215</v>
      </c>
      <c r="AX17" s="26">
        <f>'BAR BB| Open rates'!AX17*0.85</f>
        <v>15215</v>
      </c>
      <c r="AY17" s="26">
        <f>'BAR BB| Open rates'!AY17*0.85</f>
        <v>15385</v>
      </c>
      <c r="AZ17" s="26">
        <f>'BAR BB| Open rates'!AZ17*0.85</f>
        <v>15385</v>
      </c>
      <c r="BA17" s="26">
        <f>'BAR BB| Open rates'!BA17*0.85</f>
        <v>16065</v>
      </c>
      <c r="BB17" s="26">
        <f>'BAR BB| Open rates'!BB17*0.85</f>
        <v>16065</v>
      </c>
      <c r="BC17" s="26">
        <f>'BAR BB| Open rates'!BC17*0.85</f>
        <v>15385</v>
      </c>
      <c r="BD17" s="26">
        <f>'BAR BB| Open rates'!BD17*0.85</f>
        <v>15385</v>
      </c>
      <c r="BE17" s="26">
        <f>'BAR BB| Open rates'!BE17*0.85</f>
        <v>15385</v>
      </c>
      <c r="BF17" s="26">
        <f>'BAR BB| Open rates'!BF17*0.85</f>
        <v>15385</v>
      </c>
      <c r="BG17" s="26">
        <f>'BAR BB| Open rates'!BG17*0.85</f>
        <v>15385</v>
      </c>
      <c r="BH17" s="26">
        <f>'BAR BB| Open rates'!BH17*0.85</f>
        <v>16065</v>
      </c>
      <c r="BI17" s="26">
        <f>'BAR BB| Open rates'!BI17*0.85</f>
        <v>16065</v>
      </c>
      <c r="BJ17" s="26">
        <f>'BAR BB| Open rates'!BJ17*0.85</f>
        <v>15385</v>
      </c>
      <c r="BK17" s="26">
        <f>'BAR BB| Open rates'!BK17*0.85</f>
        <v>15385</v>
      </c>
      <c r="BL17" s="26">
        <f>'BAR BB| Open rates'!BL17*0.85</f>
        <v>15385</v>
      </c>
      <c r="BM17" s="26">
        <f>'BAR BB| Open rates'!BM17*0.85</f>
        <v>15385</v>
      </c>
      <c r="BN17" s="26">
        <f>'BAR BB| Open rates'!BN17*0.85</f>
        <v>15385</v>
      </c>
      <c r="BO17" s="26">
        <f>'BAR BB| Open rates'!BO17*0.85</f>
        <v>16065</v>
      </c>
      <c r="BP17" s="26">
        <f>'BAR BB| Open rates'!BP17*0.85</f>
        <v>16065</v>
      </c>
      <c r="BQ17" s="26">
        <f>'BAR BB| Open rates'!BQ17*0.85</f>
        <v>15385</v>
      </c>
      <c r="BR17" s="26">
        <f>'BAR BB| Open rates'!BR17*0.85</f>
        <v>15385</v>
      </c>
      <c r="BS17" s="26">
        <f>'BAR BB| Open rates'!BS17*0.85</f>
        <v>15385</v>
      </c>
      <c r="BT17" s="26">
        <f>'BAR BB| Open rates'!BT17*0.85</f>
        <v>15385</v>
      </c>
      <c r="BU17" s="26">
        <f>'BAR BB| Open rates'!BU17*0.85</f>
        <v>15385</v>
      </c>
      <c r="BV17" s="26">
        <f>'BAR BB| Open rates'!BV17*0.85</f>
        <v>16065</v>
      </c>
      <c r="BW17" s="26">
        <f>'BAR BB| Open rates'!BW17*0.85</f>
        <v>16065</v>
      </c>
      <c r="BX17" s="26">
        <f>'BAR BB| Open rates'!BX17*0.85</f>
        <v>15385</v>
      </c>
      <c r="BY17" s="26">
        <f>'BAR BB| Open rates'!BY17*0.85</f>
        <v>15385</v>
      </c>
      <c r="BZ17" s="26">
        <f>'BAR BB| Open rates'!BZ17*0.85</f>
        <v>15385</v>
      </c>
      <c r="CA17" s="26">
        <f>'BAR BB| Open rates'!CA17*0.85</f>
        <v>15385</v>
      </c>
      <c r="CB17" s="26">
        <f>'BAR BB| Open rates'!CB17*0.85</f>
        <v>15385</v>
      </c>
      <c r="CC17" s="26">
        <f>'BAR BB| Open rates'!CC17*0.85</f>
        <v>16065</v>
      </c>
      <c r="CD17" s="26">
        <f>'BAR BB| Open rates'!CD17*0.85</f>
        <v>16065</v>
      </c>
      <c r="CE17" s="26">
        <f>'BAR BB| Open rates'!CE17*0.85</f>
        <v>15385</v>
      </c>
      <c r="CF17" s="26">
        <f>'BAR BB| Open rates'!CF17*0.85</f>
        <v>15385</v>
      </c>
      <c r="CG17" s="26">
        <f>'BAR BB| Open rates'!CG17*0.85</f>
        <v>15385</v>
      </c>
      <c r="CH17" s="26">
        <f>'BAR BB| Open rates'!CH17*0.85</f>
        <v>15385</v>
      </c>
      <c r="CI17" s="26">
        <f>'BAR BB| Open rates'!CI17*0.85</f>
        <v>15385</v>
      </c>
      <c r="CJ17" s="26">
        <f>'BAR BB| Open rates'!CJ17*0.85</f>
        <v>16065</v>
      </c>
      <c r="CK17" s="26">
        <f>'BAR BB| Open rates'!CK17*0.85</f>
        <v>16065</v>
      </c>
      <c r="CL17" s="26">
        <f>'BAR BB| Open rates'!CL17*0.85</f>
        <v>15385</v>
      </c>
      <c r="CM17" s="26">
        <f>'BAR BB| Open rates'!CM17*0.85</f>
        <v>15385</v>
      </c>
      <c r="CN17" s="26">
        <f>'BAR BB| Open rates'!CN17*0.85</f>
        <v>15385</v>
      </c>
      <c r="CO17" s="26">
        <f>'BAR BB| Open rates'!CO17*0.85</f>
        <v>15385</v>
      </c>
      <c r="CP17" s="26">
        <f>'BAR BB| Open rates'!CP17*0.85</f>
        <v>15385</v>
      </c>
      <c r="CQ17" s="26">
        <f>'BAR BB| Open rates'!CQ17*0.85</f>
        <v>15385</v>
      </c>
      <c r="CR17" s="26">
        <f>'BAR BB| Open rates'!CR17*0.85</f>
        <v>15385</v>
      </c>
      <c r="CS17" s="26">
        <f>'BAR BB| Open rates'!CS17*0.85</f>
        <v>14365</v>
      </c>
      <c r="CT17" s="26">
        <f>'BAR BB| Open rates'!CT17*0.85</f>
        <v>14365</v>
      </c>
      <c r="CU17" s="26">
        <f>'BAR BB| Open rates'!CU17*0.85</f>
        <v>14365</v>
      </c>
      <c r="CV17" s="26">
        <f>'BAR BB| Open rates'!CV17*0.85</f>
        <v>14365</v>
      </c>
      <c r="CW17" s="26">
        <f>'BAR BB| Open rates'!CW17*0.85</f>
        <v>14365</v>
      </c>
      <c r="CX17" s="26">
        <f>'BAR BB| Open rates'!CX17*0.85</f>
        <v>14365</v>
      </c>
      <c r="CY17" s="26">
        <f>'BAR BB| Open rates'!CY17*0.85</f>
        <v>14365</v>
      </c>
      <c r="CZ17" s="26">
        <f>'BAR BB| Open rates'!CZ17*0.85</f>
        <v>14365</v>
      </c>
      <c r="DA17" s="26">
        <f>'BAR BB| Open rates'!DA17*0.85</f>
        <v>14365</v>
      </c>
      <c r="DB17" s="26">
        <f>'BAR BB| Open rates'!DB17*0.85</f>
        <v>12920</v>
      </c>
      <c r="DC17" s="26">
        <f>'BAR BB| Open rates'!DC17*0.85</f>
        <v>12920</v>
      </c>
      <c r="DD17" s="26">
        <f>'BAR BB| Open rates'!DD17*0.85</f>
        <v>12920</v>
      </c>
      <c r="DE17" s="26">
        <f>'BAR BB| Open rates'!DE17*0.85</f>
        <v>14025</v>
      </c>
      <c r="DF17" s="26">
        <f>'BAR BB| Open rates'!DF17*0.85</f>
        <v>14025</v>
      </c>
      <c r="DG17" s="26">
        <f>'BAR BB| Open rates'!DG17*0.85</f>
        <v>12920</v>
      </c>
      <c r="DH17" s="26">
        <f>'BAR BB| Open rates'!DH17*0.85</f>
        <v>12920</v>
      </c>
      <c r="DI17" s="26">
        <f>'BAR BB| Open rates'!DI17*0.85</f>
        <v>12920</v>
      </c>
      <c r="DJ17" s="26">
        <f>'BAR BB| Open rates'!DJ17*0.85</f>
        <v>12920</v>
      </c>
      <c r="DK17" s="26">
        <f>'BAR BB| Open rates'!DK17*0.85</f>
        <v>12920</v>
      </c>
      <c r="DL17" s="26">
        <f>'BAR BB| Open rates'!DL17*0.85</f>
        <v>14025</v>
      </c>
      <c r="DM17" s="26">
        <f>'BAR BB| Open rates'!DM17*0.85</f>
        <v>14025</v>
      </c>
      <c r="DN17" s="26">
        <f>'BAR BB| Open rates'!DN17*0.85</f>
        <v>12920</v>
      </c>
      <c r="DO17" s="26">
        <f>'BAR BB| Open rates'!DO17*0.85</f>
        <v>12920</v>
      </c>
      <c r="DP17" s="26">
        <f>'BAR BB| Open rates'!DP17*0.85</f>
        <v>12920</v>
      </c>
      <c r="DQ17" s="26">
        <f>'BAR BB| Open rates'!DQ17*0.85</f>
        <v>12920</v>
      </c>
      <c r="DR17" s="26">
        <f>'BAR BB| Open rates'!DR17*0.85</f>
        <v>12920</v>
      </c>
      <c r="DS17" s="26">
        <f>'BAR BB| Open rates'!DS17*0.85</f>
        <v>14025</v>
      </c>
      <c r="DT17" s="26">
        <f>'BAR BB| Open rates'!DT17*0.85</f>
        <v>14025</v>
      </c>
      <c r="DU17" s="26">
        <f>'BAR BB| Open rates'!DU17*0.85</f>
        <v>12920</v>
      </c>
      <c r="DV17" s="26">
        <f>'BAR BB| Open rates'!DV17*0.85</f>
        <v>12920</v>
      </c>
      <c r="DW17" s="26">
        <f>'BAR BB| Open rates'!DW17*0.85</f>
        <v>12920</v>
      </c>
      <c r="DX17" s="26">
        <f>'BAR BB| Open rates'!DX17*0.85</f>
        <v>12920</v>
      </c>
      <c r="DY17" s="26">
        <f>'BAR BB| Open rates'!DY17*0.85</f>
        <v>12920</v>
      </c>
      <c r="DZ17" s="26">
        <f>'BAR BB| Open rates'!DZ17*0.85</f>
        <v>14025</v>
      </c>
      <c r="EA17" s="26">
        <f>'BAR BB| Open rates'!EA17*0.85</f>
        <v>14025</v>
      </c>
      <c r="EB17" s="26">
        <f>'BAR BB| Open rates'!EB17*0.85</f>
        <v>12920</v>
      </c>
      <c r="EC17" s="26">
        <f>'BAR BB| Open rates'!EC17*0.85</f>
        <v>12920</v>
      </c>
      <c r="ED17" s="26">
        <f>'BAR BB| Open rates'!ED17*0.85</f>
        <v>12920</v>
      </c>
      <c r="EE17" s="26">
        <f>'BAR BB| Open rates'!EE17*0.85</f>
        <v>12920</v>
      </c>
      <c r="EF17" s="26">
        <f>'BAR BB| Open rates'!EF17*0.85</f>
        <v>11645</v>
      </c>
      <c r="EG17" s="26">
        <f>'BAR BB| Open rates'!EG17*0.85</f>
        <v>11645</v>
      </c>
      <c r="EH17" s="26">
        <f>'BAR BB| Open rates'!EH17*0.85</f>
        <v>11645</v>
      </c>
      <c r="EI17" s="26">
        <f>'BAR BB| Open rates'!EI17*0.85</f>
        <v>11050</v>
      </c>
      <c r="EJ17" s="26">
        <f>'BAR BB| Open rates'!EJ17*0.85</f>
        <v>11050</v>
      </c>
      <c r="EK17" s="26">
        <f>'BAR BB| Open rates'!EK17*0.85</f>
        <v>11050</v>
      </c>
      <c r="EL17" s="26">
        <f>'BAR BB| Open rates'!EL17*0.85</f>
        <v>11050</v>
      </c>
      <c r="EM17" s="26">
        <f>'BAR BB| Open rates'!EM17*0.85</f>
        <v>11050</v>
      </c>
      <c r="EN17" s="26">
        <f>'BAR BB| Open rates'!EN17*0.85</f>
        <v>11645</v>
      </c>
      <c r="EO17" s="26">
        <f>'BAR BB| Open rates'!EO17*0.85</f>
        <v>11645</v>
      </c>
      <c r="EP17" s="26">
        <f>'BAR BB| Open rates'!EP17*0.85</f>
        <v>10795</v>
      </c>
      <c r="EQ17" s="26">
        <f>'BAR BB| Open rates'!EQ17*0.85</f>
        <v>10795</v>
      </c>
      <c r="ER17" s="26">
        <f>'BAR BB| Open rates'!ER17*0.85</f>
        <v>10795</v>
      </c>
      <c r="ES17" s="26">
        <f>'BAR BB| Open rates'!ES17*0.85</f>
        <v>10795</v>
      </c>
      <c r="ET17" s="26">
        <f>'BAR BB| Open rates'!ET17*0.85</f>
        <v>10795</v>
      </c>
      <c r="EU17" s="26">
        <f>'BAR BB| Open rates'!EU17*0.85</f>
        <v>11645</v>
      </c>
      <c r="EV17" s="26">
        <f>'BAR BB| Open rates'!EV17*0.85</f>
        <v>11645</v>
      </c>
      <c r="EW17" s="26">
        <f>'BAR BB| Open rates'!EW17*0.85</f>
        <v>10795</v>
      </c>
      <c r="EX17" s="26">
        <f>'BAR BB| Open rates'!EX17*0.85</f>
        <v>10795</v>
      </c>
      <c r="EY17" s="26">
        <f>'BAR BB| Open rates'!EY17*0.85</f>
        <v>10795</v>
      </c>
      <c r="EZ17" s="26">
        <f>'BAR BB| Open rates'!EZ17*0.85</f>
        <v>10795</v>
      </c>
      <c r="FA17" s="26">
        <f>'BAR BB| Open rates'!FA17*0.85</f>
        <v>10795</v>
      </c>
      <c r="FB17" s="26">
        <f>'BAR BB| Open rates'!FB17*0.85</f>
        <v>11645</v>
      </c>
      <c r="FC17" s="26">
        <f>'BAR BB| Open rates'!FC17*0.85</f>
        <v>11645</v>
      </c>
      <c r="FD17" s="26">
        <f>'BAR BB| Open rates'!FD17*0.85</f>
        <v>10795</v>
      </c>
      <c r="FE17" s="26">
        <f>'BAR BB| Open rates'!FE17*0.85</f>
        <v>10795</v>
      </c>
      <c r="FF17" s="26">
        <f>'BAR BB| Open rates'!FF17*0.85</f>
        <v>10795</v>
      </c>
      <c r="FG17" s="26">
        <f>'BAR BB| Open rates'!FG17*0.85</f>
        <v>10795</v>
      </c>
      <c r="FH17" s="26">
        <f>'BAR BB| Open rates'!FH17*0.85</f>
        <v>10795</v>
      </c>
      <c r="FI17" s="26">
        <f>'BAR BB| Open rates'!FI17*0.85</f>
        <v>11645</v>
      </c>
      <c r="FJ17" s="26">
        <f>'BAR BB| Open rates'!FJ17*0.85</f>
        <v>11645</v>
      </c>
      <c r="FK17" s="26">
        <f>'BAR BB| Open rates'!FK17*0.85</f>
        <v>11050</v>
      </c>
      <c r="FL17" s="26">
        <f>'BAR BB| Open rates'!FL17*0.85</f>
        <v>11050</v>
      </c>
      <c r="FM17" s="26">
        <f>'BAR BB| Open rates'!FM17*0.85</f>
        <v>11050</v>
      </c>
      <c r="FN17" s="26">
        <f>'BAR BB| Open rates'!FN17*0.85</f>
        <v>11050</v>
      </c>
      <c r="FO17" s="26">
        <f>'BAR BB| Open rates'!FO17*0.85</f>
        <v>11050</v>
      </c>
      <c r="FP17" s="26">
        <f>'BAR BB| Open rates'!FP17*0.85</f>
        <v>11050</v>
      </c>
      <c r="FQ17" s="26">
        <f>'BAR BB| Open rates'!FQ17*0.85</f>
        <v>11050</v>
      </c>
      <c r="FR17" s="26">
        <f>'BAR BB| Open rates'!FR17*0.85</f>
        <v>10795</v>
      </c>
      <c r="FS17" s="26">
        <f>'BAR BB| Open rates'!FS17*0.85</f>
        <v>10795</v>
      </c>
      <c r="FT17" s="26">
        <f>'BAR BB| Open rates'!FT17*0.85</f>
        <v>10795</v>
      </c>
      <c r="FU17" s="26">
        <f>'BAR BB| Open rates'!FU17*0.85</f>
        <v>10795</v>
      </c>
      <c r="FV17" s="26">
        <f>'BAR BB| Open rates'!FV17*0.85</f>
        <v>10795</v>
      </c>
      <c r="FW17" s="26">
        <f>'BAR BB| Open rates'!FW17*0.85</f>
        <v>11645</v>
      </c>
      <c r="FX17" s="26">
        <f>'BAR BB| Open rates'!FX17*0.85</f>
        <v>11645</v>
      </c>
      <c r="FY17" s="26">
        <f>'BAR BB| Open rates'!FY17*0.85</f>
        <v>10795</v>
      </c>
      <c r="FZ17" s="26">
        <f>'BAR BB| Open rates'!FZ17*0.85</f>
        <v>10795</v>
      </c>
      <c r="GA17" s="26">
        <f>'BAR BB| Open rates'!GA17*0.85</f>
        <v>10795</v>
      </c>
      <c r="GB17" s="26">
        <f>'BAR BB| Open rates'!GB17*0.85</f>
        <v>10795</v>
      </c>
      <c r="GC17" s="26">
        <f>'BAR BB| Open rates'!GC17*0.85</f>
        <v>10795</v>
      </c>
      <c r="GD17" s="26">
        <f>'BAR BB| Open rates'!GD17*0.85</f>
        <v>11645</v>
      </c>
      <c r="GE17" s="26">
        <f>'BAR BB| Open rates'!GE17*0.85</f>
        <v>11645</v>
      </c>
      <c r="GF17" s="26">
        <f>'BAR BB| Open rates'!GF17*0.85</f>
        <v>10795</v>
      </c>
      <c r="GG17" s="26">
        <f>'BAR BB| Open rates'!GG17*0.85</f>
        <v>10795</v>
      </c>
      <c r="GH17" s="26">
        <f>'BAR BB| Open rates'!GH17*0.85</f>
        <v>10795</v>
      </c>
      <c r="GI17" s="26">
        <f>'BAR BB| Open rates'!GI17*0.85</f>
        <v>10795</v>
      </c>
      <c r="GJ17" s="26">
        <f>'BAR BB| Open rates'!GJ17*0.85</f>
        <v>10795</v>
      </c>
      <c r="GK17" s="26">
        <f>'BAR BB| Open rates'!GK17*0.85</f>
        <v>11645</v>
      </c>
      <c r="GL17" s="26">
        <f>'BAR BB| Open rates'!GL17*0.85</f>
        <v>11645</v>
      </c>
      <c r="GM17" s="26">
        <f>'BAR BB| Open rates'!GM17*0.85</f>
        <v>10795</v>
      </c>
      <c r="GN17" s="26">
        <f>'BAR BB| Open rates'!GN17*0.85</f>
        <v>10795</v>
      </c>
      <c r="GO17" s="26">
        <f>'BAR BB| Open rates'!GO17*0.85</f>
        <v>10795</v>
      </c>
      <c r="GP17" s="26">
        <f>'BAR BB| Open rates'!GP17*0.85</f>
        <v>10795</v>
      </c>
      <c r="GQ17" s="26">
        <f>'BAR BB| Open rates'!GQ17*0.85</f>
        <v>10795</v>
      </c>
      <c r="GR17" s="26">
        <f>'BAR BB| Open rates'!GR17*0.85</f>
        <v>11645</v>
      </c>
      <c r="GS17" s="26">
        <f>'BAR BB| Open rates'!GS17*0.85</f>
        <v>11645</v>
      </c>
      <c r="GT17" s="26">
        <f>'BAR BB| Open rates'!GT17*0.85</f>
        <v>10795</v>
      </c>
      <c r="GU17" s="26">
        <f>'BAR BB| Open rates'!GU17*0.85</f>
        <v>10795</v>
      </c>
      <c r="GV17" s="26">
        <f>'BAR BB| Open rates'!GV17*0.85</f>
        <v>10795</v>
      </c>
      <c r="GW17" s="26">
        <f>'BAR BB| Open rates'!GW17*0.85</f>
        <v>10795</v>
      </c>
      <c r="GX17" s="26">
        <f>'BAR BB| Open rates'!GX17*0.85</f>
        <v>10795</v>
      </c>
      <c r="GY17" s="26">
        <f>'BAR BB| Open rates'!GY17*0.85</f>
        <v>11645</v>
      </c>
      <c r="GZ17" s="26">
        <f>'BAR BB| Open rates'!GZ17*0.85</f>
        <v>11645</v>
      </c>
      <c r="HA17" s="26">
        <f>'BAR BB| Open rates'!HA17*0.85</f>
        <v>10795</v>
      </c>
      <c r="HB17" s="26">
        <f>'BAR BB| Open rates'!HB17*0.85</f>
        <v>10795</v>
      </c>
      <c r="HC17" s="26">
        <f>'BAR BB| Open rates'!HC17*0.85</f>
        <v>10795</v>
      </c>
      <c r="HD17" s="26">
        <f>'BAR BB| Open rates'!HD17*0.85</f>
        <v>10795</v>
      </c>
      <c r="HE17" s="26">
        <f>'BAR BB| Open rates'!HE17*0.85</f>
        <v>10795</v>
      </c>
      <c r="HF17" s="26">
        <f>'BAR BB| Open rates'!HF17*0.85</f>
        <v>12750</v>
      </c>
      <c r="HG17" s="26">
        <f>'BAR BB| Open rates'!HG17*0.85</f>
        <v>12750</v>
      </c>
      <c r="HH17" s="26">
        <f>'BAR BB| Open rates'!HH17*0.85</f>
        <v>12750</v>
      </c>
      <c r="HI17" s="26">
        <f>'BAR BB| Open rates'!HI17*0.85</f>
        <v>12750</v>
      </c>
      <c r="HJ17" s="26">
        <f>'BAR BB| Open rates'!HJ17*0.85</f>
        <v>12750</v>
      </c>
      <c r="HK17" s="26">
        <f>'BAR BB| Open rates'!HK17*0.85</f>
        <v>12750</v>
      </c>
      <c r="HL17" s="26">
        <f>'BAR BB| Open rates'!HL17*0.85</f>
        <v>12750</v>
      </c>
      <c r="HM17" s="26">
        <f>'BAR BB| Open rates'!HM17*0.85</f>
        <v>12750</v>
      </c>
      <c r="HN17" s="26">
        <f>'BAR BB| Open rates'!HN17*0.85</f>
        <v>12750</v>
      </c>
      <c r="HO17" s="26">
        <f>'BAR BB| Open rates'!HO17*0.85</f>
        <v>12750</v>
      </c>
      <c r="HP17" s="26">
        <f>'BAR BB| Open rates'!HP17*0.85</f>
        <v>12750</v>
      </c>
    </row>
    <row r="18" spans="1:224" s="76" customFormat="1" ht="12" customHeight="1" x14ac:dyDescent="0.2">
      <c r="A18" s="15">
        <v>2</v>
      </c>
      <c r="B18" s="26">
        <f>'BAR BB| Open rates'!B18*0.85</f>
        <v>12750</v>
      </c>
      <c r="C18" s="26">
        <f>'BAR BB| Open rates'!C18*0.85</f>
        <v>12750</v>
      </c>
      <c r="D18" s="26">
        <f>'BAR BB| Open rates'!D18*0.85</f>
        <v>12750</v>
      </c>
      <c r="E18" s="26">
        <f>'BAR BB| Open rates'!E18*0.85</f>
        <v>12750</v>
      </c>
      <c r="F18" s="26">
        <f>'BAR BB| Open rates'!F18*0.85</f>
        <v>12750</v>
      </c>
      <c r="G18" s="26">
        <f>'BAR BB| Open rates'!G18*0.85</f>
        <v>12750</v>
      </c>
      <c r="H18" s="26">
        <f>'BAR BB| Open rates'!H18*0.85</f>
        <v>12750</v>
      </c>
      <c r="I18" s="26">
        <f>'BAR BB| Open rates'!I18*0.85</f>
        <v>12750</v>
      </c>
      <c r="J18" s="26">
        <f>'BAR BB| Open rates'!J18*0.85</f>
        <v>12750</v>
      </c>
      <c r="K18" s="26">
        <f>'BAR BB| Open rates'!K18*0.85</f>
        <v>12750</v>
      </c>
      <c r="L18" s="26">
        <f>'BAR BB| Open rates'!L18*0.85</f>
        <v>12750</v>
      </c>
      <c r="M18" s="26">
        <f>'BAR BB| Open rates'!M18*0.85</f>
        <v>12750</v>
      </c>
      <c r="N18" s="26">
        <f>'BAR BB| Open rates'!N18*0.85</f>
        <v>14960</v>
      </c>
      <c r="O18" s="26">
        <f>'BAR BB| Open rates'!O18*0.85</f>
        <v>14960</v>
      </c>
      <c r="P18" s="26">
        <f>'BAR BB| Open rates'!P18*0.85</f>
        <v>14960</v>
      </c>
      <c r="Q18" s="26">
        <f>'BAR BB| Open rates'!Q18*0.85</f>
        <v>14960</v>
      </c>
      <c r="R18" s="26">
        <f>'BAR BB| Open rates'!R18*0.85</f>
        <v>17765</v>
      </c>
      <c r="S18" s="26">
        <f>'BAR BB| Open rates'!S18*0.85</f>
        <v>17765</v>
      </c>
      <c r="T18" s="26">
        <f>'BAR BB| Open rates'!T18*0.85</f>
        <v>17765</v>
      </c>
      <c r="U18" s="26">
        <f>'BAR BB| Open rates'!U18*0.85</f>
        <v>17765</v>
      </c>
      <c r="V18" s="26">
        <f>'BAR BB| Open rates'!V18*0.85</f>
        <v>17765</v>
      </c>
      <c r="W18" s="26">
        <f>'BAR BB| Open rates'!W18*0.85</f>
        <v>17765</v>
      </c>
      <c r="X18" s="26">
        <f>'BAR BB| Open rates'!X18*0.85</f>
        <v>17765</v>
      </c>
      <c r="Y18" s="26">
        <f>'BAR BB| Open rates'!Y18*0.85</f>
        <v>17765</v>
      </c>
      <c r="Z18" s="26">
        <f>'BAR BB| Open rates'!Z18*0.85</f>
        <v>17765</v>
      </c>
      <c r="AA18" s="26">
        <f>'BAR BB| Open rates'!AA18*0.85</f>
        <v>17765</v>
      </c>
      <c r="AB18" s="26">
        <f>'BAR BB| Open rates'!AB18*0.85</f>
        <v>22015</v>
      </c>
      <c r="AC18" s="26">
        <f>'BAR BB| Open rates'!AC18*0.85</f>
        <v>22015</v>
      </c>
      <c r="AD18" s="26">
        <f>'BAR BB| Open rates'!AD18*0.85</f>
        <v>22015</v>
      </c>
      <c r="AE18" s="26">
        <f>'BAR BB| Open rates'!AE18*0.85</f>
        <v>22015</v>
      </c>
      <c r="AF18" s="26">
        <f>'BAR BB| Open rates'!AF18*0.85</f>
        <v>22015</v>
      </c>
      <c r="AG18" s="26">
        <f>'BAR BB| Open rates'!AG18*0.85</f>
        <v>22015</v>
      </c>
      <c r="AH18" s="26">
        <f>'BAR BB| Open rates'!AH18*0.85</f>
        <v>14960</v>
      </c>
      <c r="AI18" s="26">
        <f>'BAR BB| Open rates'!AI18*0.85</f>
        <v>14960</v>
      </c>
      <c r="AJ18" s="26">
        <f>'BAR BB| Open rates'!AJ18*0.85</f>
        <v>14960</v>
      </c>
      <c r="AK18" s="26">
        <f>'BAR BB| Open rates'!AK18*0.85</f>
        <v>14960</v>
      </c>
      <c r="AL18" s="26">
        <f>'BAR BB| Open rates'!AL18*0.85</f>
        <v>14960</v>
      </c>
      <c r="AM18" s="26">
        <f>'BAR BB| Open rates'!AM18*0.85</f>
        <v>16065</v>
      </c>
      <c r="AN18" s="26">
        <f>'BAR BB| Open rates'!AN18*0.85</f>
        <v>16065</v>
      </c>
      <c r="AO18" s="26">
        <f>'BAR BB| Open rates'!AO18*0.85</f>
        <v>16065</v>
      </c>
      <c r="AP18" s="26">
        <f>'BAR BB| Open rates'!AP18*0.85</f>
        <v>16065</v>
      </c>
      <c r="AQ18" s="26">
        <f>'BAR BB| Open rates'!AQ18*0.85</f>
        <v>16065</v>
      </c>
      <c r="AR18" s="26">
        <f>'BAR BB| Open rates'!AR18*0.85</f>
        <v>16065</v>
      </c>
      <c r="AS18" s="26">
        <f>'BAR BB| Open rates'!AS18*0.85</f>
        <v>16065</v>
      </c>
      <c r="AT18" s="26">
        <f>'BAR BB| Open rates'!AT18*0.85</f>
        <v>16915</v>
      </c>
      <c r="AU18" s="26">
        <f>'BAR BB| Open rates'!AU18*0.85</f>
        <v>16915</v>
      </c>
      <c r="AV18" s="26">
        <f>'BAR BB| Open rates'!AV18*0.85</f>
        <v>16915</v>
      </c>
      <c r="AW18" s="26">
        <f>'BAR BB| Open rates'!AW18*0.85</f>
        <v>16915</v>
      </c>
      <c r="AX18" s="26">
        <f>'BAR BB| Open rates'!AX18*0.85</f>
        <v>16915</v>
      </c>
      <c r="AY18" s="26">
        <f>'BAR BB| Open rates'!AY18*0.85</f>
        <v>17085</v>
      </c>
      <c r="AZ18" s="26">
        <f>'BAR BB| Open rates'!AZ18*0.85</f>
        <v>17085</v>
      </c>
      <c r="BA18" s="26">
        <f>'BAR BB| Open rates'!BA18*0.85</f>
        <v>17765</v>
      </c>
      <c r="BB18" s="26">
        <f>'BAR BB| Open rates'!BB18*0.85</f>
        <v>17765</v>
      </c>
      <c r="BC18" s="26">
        <f>'BAR BB| Open rates'!BC18*0.85</f>
        <v>17085</v>
      </c>
      <c r="BD18" s="26">
        <f>'BAR BB| Open rates'!BD18*0.85</f>
        <v>17085</v>
      </c>
      <c r="BE18" s="26">
        <f>'BAR BB| Open rates'!BE18*0.85</f>
        <v>17085</v>
      </c>
      <c r="BF18" s="26">
        <f>'BAR BB| Open rates'!BF18*0.85</f>
        <v>17085</v>
      </c>
      <c r="BG18" s="26">
        <f>'BAR BB| Open rates'!BG18*0.85</f>
        <v>17085</v>
      </c>
      <c r="BH18" s="26">
        <f>'BAR BB| Open rates'!BH18*0.85</f>
        <v>17765</v>
      </c>
      <c r="BI18" s="26">
        <f>'BAR BB| Open rates'!BI18*0.85</f>
        <v>17765</v>
      </c>
      <c r="BJ18" s="26">
        <f>'BAR BB| Open rates'!BJ18*0.85</f>
        <v>17085</v>
      </c>
      <c r="BK18" s="26">
        <f>'BAR BB| Open rates'!BK18*0.85</f>
        <v>17085</v>
      </c>
      <c r="BL18" s="26">
        <f>'BAR BB| Open rates'!BL18*0.85</f>
        <v>17085</v>
      </c>
      <c r="BM18" s="26">
        <f>'BAR BB| Open rates'!BM18*0.85</f>
        <v>17085</v>
      </c>
      <c r="BN18" s="26">
        <f>'BAR BB| Open rates'!BN18*0.85</f>
        <v>17085</v>
      </c>
      <c r="BO18" s="26">
        <f>'BAR BB| Open rates'!BO18*0.85</f>
        <v>17765</v>
      </c>
      <c r="BP18" s="26">
        <f>'BAR BB| Open rates'!BP18*0.85</f>
        <v>17765</v>
      </c>
      <c r="BQ18" s="26">
        <f>'BAR BB| Open rates'!BQ18*0.85</f>
        <v>17085</v>
      </c>
      <c r="BR18" s="26">
        <f>'BAR BB| Open rates'!BR18*0.85</f>
        <v>17085</v>
      </c>
      <c r="BS18" s="26">
        <f>'BAR BB| Open rates'!BS18*0.85</f>
        <v>17085</v>
      </c>
      <c r="BT18" s="26">
        <f>'BAR BB| Open rates'!BT18*0.85</f>
        <v>17085</v>
      </c>
      <c r="BU18" s="26">
        <f>'BAR BB| Open rates'!BU18*0.85</f>
        <v>17085</v>
      </c>
      <c r="BV18" s="26">
        <f>'BAR BB| Open rates'!BV18*0.85</f>
        <v>17765</v>
      </c>
      <c r="BW18" s="26">
        <f>'BAR BB| Open rates'!BW18*0.85</f>
        <v>17765</v>
      </c>
      <c r="BX18" s="26">
        <f>'BAR BB| Open rates'!BX18*0.85</f>
        <v>17085</v>
      </c>
      <c r="BY18" s="26">
        <f>'BAR BB| Open rates'!BY18*0.85</f>
        <v>17085</v>
      </c>
      <c r="BZ18" s="26">
        <f>'BAR BB| Open rates'!BZ18*0.85</f>
        <v>17085</v>
      </c>
      <c r="CA18" s="26">
        <f>'BAR BB| Open rates'!CA18*0.85</f>
        <v>17085</v>
      </c>
      <c r="CB18" s="26">
        <f>'BAR BB| Open rates'!CB18*0.85</f>
        <v>17085</v>
      </c>
      <c r="CC18" s="26">
        <f>'BAR BB| Open rates'!CC18*0.85</f>
        <v>17765</v>
      </c>
      <c r="CD18" s="26">
        <f>'BAR BB| Open rates'!CD18*0.85</f>
        <v>17765</v>
      </c>
      <c r="CE18" s="26">
        <f>'BAR BB| Open rates'!CE18*0.85</f>
        <v>17085</v>
      </c>
      <c r="CF18" s="26">
        <f>'BAR BB| Open rates'!CF18*0.85</f>
        <v>17085</v>
      </c>
      <c r="CG18" s="26">
        <f>'BAR BB| Open rates'!CG18*0.85</f>
        <v>17085</v>
      </c>
      <c r="CH18" s="26">
        <f>'BAR BB| Open rates'!CH18*0.85</f>
        <v>17085</v>
      </c>
      <c r="CI18" s="26">
        <f>'BAR BB| Open rates'!CI18*0.85</f>
        <v>17085</v>
      </c>
      <c r="CJ18" s="26">
        <f>'BAR BB| Open rates'!CJ18*0.85</f>
        <v>17765</v>
      </c>
      <c r="CK18" s="26">
        <f>'BAR BB| Open rates'!CK18*0.85</f>
        <v>17765</v>
      </c>
      <c r="CL18" s="26">
        <f>'BAR BB| Open rates'!CL18*0.85</f>
        <v>17085</v>
      </c>
      <c r="CM18" s="26">
        <f>'BAR BB| Open rates'!CM18*0.85</f>
        <v>17085</v>
      </c>
      <c r="CN18" s="26">
        <f>'BAR BB| Open rates'!CN18*0.85</f>
        <v>17085</v>
      </c>
      <c r="CO18" s="26">
        <f>'BAR BB| Open rates'!CO18*0.85</f>
        <v>17085</v>
      </c>
      <c r="CP18" s="26">
        <f>'BAR BB| Open rates'!CP18*0.85</f>
        <v>17085</v>
      </c>
      <c r="CQ18" s="26">
        <f>'BAR BB| Open rates'!CQ18*0.85</f>
        <v>17085</v>
      </c>
      <c r="CR18" s="26">
        <f>'BAR BB| Open rates'!CR18*0.85</f>
        <v>17085</v>
      </c>
      <c r="CS18" s="26">
        <f>'BAR BB| Open rates'!CS18*0.85</f>
        <v>16065</v>
      </c>
      <c r="CT18" s="26">
        <f>'BAR BB| Open rates'!CT18*0.85</f>
        <v>16065</v>
      </c>
      <c r="CU18" s="26">
        <f>'BAR BB| Open rates'!CU18*0.85</f>
        <v>16065</v>
      </c>
      <c r="CV18" s="26">
        <f>'BAR BB| Open rates'!CV18*0.85</f>
        <v>16065</v>
      </c>
      <c r="CW18" s="26">
        <f>'BAR BB| Open rates'!CW18*0.85</f>
        <v>16065</v>
      </c>
      <c r="CX18" s="26">
        <f>'BAR BB| Open rates'!CX18*0.85</f>
        <v>16065</v>
      </c>
      <c r="CY18" s="26">
        <f>'BAR BB| Open rates'!CY18*0.85</f>
        <v>16065</v>
      </c>
      <c r="CZ18" s="26">
        <f>'BAR BB| Open rates'!CZ18*0.85</f>
        <v>16065</v>
      </c>
      <c r="DA18" s="26">
        <f>'BAR BB| Open rates'!DA18*0.85</f>
        <v>16065</v>
      </c>
      <c r="DB18" s="26">
        <f>'BAR BB| Open rates'!DB18*0.85</f>
        <v>14620</v>
      </c>
      <c r="DC18" s="26">
        <f>'BAR BB| Open rates'!DC18*0.85</f>
        <v>14620</v>
      </c>
      <c r="DD18" s="26">
        <f>'BAR BB| Open rates'!DD18*0.85</f>
        <v>14620</v>
      </c>
      <c r="DE18" s="26">
        <f>'BAR BB| Open rates'!DE18*0.85</f>
        <v>15725</v>
      </c>
      <c r="DF18" s="26">
        <f>'BAR BB| Open rates'!DF18*0.85</f>
        <v>15725</v>
      </c>
      <c r="DG18" s="26">
        <f>'BAR BB| Open rates'!DG18*0.85</f>
        <v>14620</v>
      </c>
      <c r="DH18" s="26">
        <f>'BAR BB| Open rates'!DH18*0.85</f>
        <v>14620</v>
      </c>
      <c r="DI18" s="26">
        <f>'BAR BB| Open rates'!DI18*0.85</f>
        <v>14620</v>
      </c>
      <c r="DJ18" s="26">
        <f>'BAR BB| Open rates'!DJ18*0.85</f>
        <v>14620</v>
      </c>
      <c r="DK18" s="26">
        <f>'BAR BB| Open rates'!DK18*0.85</f>
        <v>14620</v>
      </c>
      <c r="DL18" s="26">
        <f>'BAR BB| Open rates'!DL18*0.85</f>
        <v>15725</v>
      </c>
      <c r="DM18" s="26">
        <f>'BAR BB| Open rates'!DM18*0.85</f>
        <v>15725</v>
      </c>
      <c r="DN18" s="26">
        <f>'BAR BB| Open rates'!DN18*0.85</f>
        <v>14620</v>
      </c>
      <c r="DO18" s="26">
        <f>'BAR BB| Open rates'!DO18*0.85</f>
        <v>14620</v>
      </c>
      <c r="DP18" s="26">
        <f>'BAR BB| Open rates'!DP18*0.85</f>
        <v>14620</v>
      </c>
      <c r="DQ18" s="26">
        <f>'BAR BB| Open rates'!DQ18*0.85</f>
        <v>14620</v>
      </c>
      <c r="DR18" s="26">
        <f>'BAR BB| Open rates'!DR18*0.85</f>
        <v>14620</v>
      </c>
      <c r="DS18" s="26">
        <f>'BAR BB| Open rates'!DS18*0.85</f>
        <v>15725</v>
      </c>
      <c r="DT18" s="26">
        <f>'BAR BB| Open rates'!DT18*0.85</f>
        <v>15725</v>
      </c>
      <c r="DU18" s="26">
        <f>'BAR BB| Open rates'!DU18*0.85</f>
        <v>14620</v>
      </c>
      <c r="DV18" s="26">
        <f>'BAR BB| Open rates'!DV18*0.85</f>
        <v>14620</v>
      </c>
      <c r="DW18" s="26">
        <f>'BAR BB| Open rates'!DW18*0.85</f>
        <v>14620</v>
      </c>
      <c r="DX18" s="26">
        <f>'BAR BB| Open rates'!DX18*0.85</f>
        <v>14620</v>
      </c>
      <c r="DY18" s="26">
        <f>'BAR BB| Open rates'!DY18*0.85</f>
        <v>14620</v>
      </c>
      <c r="DZ18" s="26">
        <f>'BAR BB| Open rates'!DZ18*0.85</f>
        <v>15725</v>
      </c>
      <c r="EA18" s="26">
        <f>'BAR BB| Open rates'!EA18*0.85</f>
        <v>15725</v>
      </c>
      <c r="EB18" s="26">
        <f>'BAR BB| Open rates'!EB18*0.85</f>
        <v>14620</v>
      </c>
      <c r="EC18" s="26">
        <f>'BAR BB| Open rates'!EC18*0.85</f>
        <v>14620</v>
      </c>
      <c r="ED18" s="26">
        <f>'BAR BB| Open rates'!ED18*0.85</f>
        <v>14620</v>
      </c>
      <c r="EE18" s="26">
        <f>'BAR BB| Open rates'!EE18*0.85</f>
        <v>14620</v>
      </c>
      <c r="EF18" s="26">
        <f>'BAR BB| Open rates'!EF18*0.85</f>
        <v>13345</v>
      </c>
      <c r="EG18" s="26">
        <f>'BAR BB| Open rates'!EG18*0.85</f>
        <v>13345</v>
      </c>
      <c r="EH18" s="26">
        <f>'BAR BB| Open rates'!EH18*0.85</f>
        <v>13345</v>
      </c>
      <c r="EI18" s="26">
        <f>'BAR BB| Open rates'!EI18*0.85</f>
        <v>12750</v>
      </c>
      <c r="EJ18" s="26">
        <f>'BAR BB| Open rates'!EJ18*0.85</f>
        <v>12750</v>
      </c>
      <c r="EK18" s="26">
        <f>'BAR BB| Open rates'!EK18*0.85</f>
        <v>12750</v>
      </c>
      <c r="EL18" s="26">
        <f>'BAR BB| Open rates'!EL18*0.85</f>
        <v>12750</v>
      </c>
      <c r="EM18" s="26">
        <f>'BAR BB| Open rates'!EM18*0.85</f>
        <v>12750</v>
      </c>
      <c r="EN18" s="26">
        <f>'BAR BB| Open rates'!EN18*0.85</f>
        <v>13345</v>
      </c>
      <c r="EO18" s="26">
        <f>'BAR BB| Open rates'!EO18*0.85</f>
        <v>13345</v>
      </c>
      <c r="EP18" s="26">
        <f>'BAR BB| Open rates'!EP18*0.85</f>
        <v>12495</v>
      </c>
      <c r="EQ18" s="26">
        <f>'BAR BB| Open rates'!EQ18*0.85</f>
        <v>12495</v>
      </c>
      <c r="ER18" s="26">
        <f>'BAR BB| Open rates'!ER18*0.85</f>
        <v>12495</v>
      </c>
      <c r="ES18" s="26">
        <f>'BAR BB| Open rates'!ES18*0.85</f>
        <v>12495</v>
      </c>
      <c r="ET18" s="26">
        <f>'BAR BB| Open rates'!ET18*0.85</f>
        <v>12495</v>
      </c>
      <c r="EU18" s="26">
        <f>'BAR BB| Open rates'!EU18*0.85</f>
        <v>13345</v>
      </c>
      <c r="EV18" s="26">
        <f>'BAR BB| Open rates'!EV18*0.85</f>
        <v>13345</v>
      </c>
      <c r="EW18" s="26">
        <f>'BAR BB| Open rates'!EW18*0.85</f>
        <v>12495</v>
      </c>
      <c r="EX18" s="26">
        <f>'BAR BB| Open rates'!EX18*0.85</f>
        <v>12495</v>
      </c>
      <c r="EY18" s="26">
        <f>'BAR BB| Open rates'!EY18*0.85</f>
        <v>12495</v>
      </c>
      <c r="EZ18" s="26">
        <f>'BAR BB| Open rates'!EZ18*0.85</f>
        <v>12495</v>
      </c>
      <c r="FA18" s="26">
        <f>'BAR BB| Open rates'!FA18*0.85</f>
        <v>12495</v>
      </c>
      <c r="FB18" s="26">
        <f>'BAR BB| Open rates'!FB18*0.85</f>
        <v>13345</v>
      </c>
      <c r="FC18" s="26">
        <f>'BAR BB| Open rates'!FC18*0.85</f>
        <v>13345</v>
      </c>
      <c r="FD18" s="26">
        <f>'BAR BB| Open rates'!FD18*0.85</f>
        <v>12495</v>
      </c>
      <c r="FE18" s="26">
        <f>'BAR BB| Open rates'!FE18*0.85</f>
        <v>12495</v>
      </c>
      <c r="FF18" s="26">
        <f>'BAR BB| Open rates'!FF18*0.85</f>
        <v>12495</v>
      </c>
      <c r="FG18" s="26">
        <f>'BAR BB| Open rates'!FG18*0.85</f>
        <v>12495</v>
      </c>
      <c r="FH18" s="26">
        <f>'BAR BB| Open rates'!FH18*0.85</f>
        <v>12495</v>
      </c>
      <c r="FI18" s="26">
        <f>'BAR BB| Open rates'!FI18*0.85</f>
        <v>13345</v>
      </c>
      <c r="FJ18" s="26">
        <f>'BAR BB| Open rates'!FJ18*0.85</f>
        <v>13345</v>
      </c>
      <c r="FK18" s="26">
        <f>'BAR BB| Open rates'!FK18*0.85</f>
        <v>12750</v>
      </c>
      <c r="FL18" s="26">
        <f>'BAR BB| Open rates'!FL18*0.85</f>
        <v>12750</v>
      </c>
      <c r="FM18" s="26">
        <f>'BAR BB| Open rates'!FM18*0.85</f>
        <v>12750</v>
      </c>
      <c r="FN18" s="26">
        <f>'BAR BB| Open rates'!FN18*0.85</f>
        <v>12750</v>
      </c>
      <c r="FO18" s="26">
        <f>'BAR BB| Open rates'!FO18*0.85</f>
        <v>12750</v>
      </c>
      <c r="FP18" s="26">
        <f>'BAR BB| Open rates'!FP18*0.85</f>
        <v>12750</v>
      </c>
      <c r="FQ18" s="26">
        <f>'BAR BB| Open rates'!FQ18*0.85</f>
        <v>12750</v>
      </c>
      <c r="FR18" s="26">
        <f>'BAR BB| Open rates'!FR18*0.85</f>
        <v>12495</v>
      </c>
      <c r="FS18" s="26">
        <f>'BAR BB| Open rates'!FS18*0.85</f>
        <v>12495</v>
      </c>
      <c r="FT18" s="26">
        <f>'BAR BB| Open rates'!FT18*0.85</f>
        <v>12495</v>
      </c>
      <c r="FU18" s="26">
        <f>'BAR BB| Open rates'!FU18*0.85</f>
        <v>12495</v>
      </c>
      <c r="FV18" s="26">
        <f>'BAR BB| Open rates'!FV18*0.85</f>
        <v>12495</v>
      </c>
      <c r="FW18" s="26">
        <f>'BAR BB| Open rates'!FW18*0.85</f>
        <v>13345</v>
      </c>
      <c r="FX18" s="26">
        <f>'BAR BB| Open rates'!FX18*0.85</f>
        <v>13345</v>
      </c>
      <c r="FY18" s="26">
        <f>'BAR BB| Open rates'!FY18*0.85</f>
        <v>12495</v>
      </c>
      <c r="FZ18" s="26">
        <f>'BAR BB| Open rates'!FZ18*0.85</f>
        <v>12495</v>
      </c>
      <c r="GA18" s="26">
        <f>'BAR BB| Open rates'!GA18*0.85</f>
        <v>12495</v>
      </c>
      <c r="GB18" s="26">
        <f>'BAR BB| Open rates'!GB18*0.85</f>
        <v>12495</v>
      </c>
      <c r="GC18" s="26">
        <f>'BAR BB| Open rates'!GC18*0.85</f>
        <v>12495</v>
      </c>
      <c r="GD18" s="26">
        <f>'BAR BB| Open rates'!GD18*0.85</f>
        <v>13345</v>
      </c>
      <c r="GE18" s="26">
        <f>'BAR BB| Open rates'!GE18*0.85</f>
        <v>13345</v>
      </c>
      <c r="GF18" s="26">
        <f>'BAR BB| Open rates'!GF18*0.85</f>
        <v>12495</v>
      </c>
      <c r="GG18" s="26">
        <f>'BAR BB| Open rates'!GG18*0.85</f>
        <v>12495</v>
      </c>
      <c r="GH18" s="26">
        <f>'BAR BB| Open rates'!GH18*0.85</f>
        <v>12495</v>
      </c>
      <c r="GI18" s="26">
        <f>'BAR BB| Open rates'!GI18*0.85</f>
        <v>12495</v>
      </c>
      <c r="GJ18" s="26">
        <f>'BAR BB| Open rates'!GJ18*0.85</f>
        <v>12495</v>
      </c>
      <c r="GK18" s="26">
        <f>'BAR BB| Open rates'!GK18*0.85</f>
        <v>13345</v>
      </c>
      <c r="GL18" s="26">
        <f>'BAR BB| Open rates'!GL18*0.85</f>
        <v>13345</v>
      </c>
      <c r="GM18" s="26">
        <f>'BAR BB| Open rates'!GM18*0.85</f>
        <v>12495</v>
      </c>
      <c r="GN18" s="26">
        <f>'BAR BB| Open rates'!GN18*0.85</f>
        <v>12495</v>
      </c>
      <c r="GO18" s="26">
        <f>'BAR BB| Open rates'!GO18*0.85</f>
        <v>12495</v>
      </c>
      <c r="GP18" s="26">
        <f>'BAR BB| Open rates'!GP18*0.85</f>
        <v>12495</v>
      </c>
      <c r="GQ18" s="26">
        <f>'BAR BB| Open rates'!GQ18*0.85</f>
        <v>12495</v>
      </c>
      <c r="GR18" s="26">
        <f>'BAR BB| Open rates'!GR18*0.85</f>
        <v>13345</v>
      </c>
      <c r="GS18" s="26">
        <f>'BAR BB| Open rates'!GS18*0.85</f>
        <v>13345</v>
      </c>
      <c r="GT18" s="26">
        <f>'BAR BB| Open rates'!GT18*0.85</f>
        <v>12495</v>
      </c>
      <c r="GU18" s="26">
        <f>'BAR BB| Open rates'!GU18*0.85</f>
        <v>12495</v>
      </c>
      <c r="GV18" s="26">
        <f>'BAR BB| Open rates'!GV18*0.85</f>
        <v>12495</v>
      </c>
      <c r="GW18" s="26">
        <f>'BAR BB| Open rates'!GW18*0.85</f>
        <v>12495</v>
      </c>
      <c r="GX18" s="26">
        <f>'BAR BB| Open rates'!GX18*0.85</f>
        <v>12495</v>
      </c>
      <c r="GY18" s="26">
        <f>'BAR BB| Open rates'!GY18*0.85</f>
        <v>13345</v>
      </c>
      <c r="GZ18" s="26">
        <f>'BAR BB| Open rates'!GZ18*0.85</f>
        <v>13345</v>
      </c>
      <c r="HA18" s="26">
        <f>'BAR BB| Open rates'!HA18*0.85</f>
        <v>12495</v>
      </c>
      <c r="HB18" s="26">
        <f>'BAR BB| Open rates'!HB18*0.85</f>
        <v>12495</v>
      </c>
      <c r="HC18" s="26">
        <f>'BAR BB| Open rates'!HC18*0.85</f>
        <v>12495</v>
      </c>
      <c r="HD18" s="26">
        <f>'BAR BB| Open rates'!HD18*0.85</f>
        <v>12495</v>
      </c>
      <c r="HE18" s="26">
        <f>'BAR BB| Open rates'!HE18*0.85</f>
        <v>12495</v>
      </c>
      <c r="HF18" s="26">
        <f>'BAR BB| Open rates'!HF18*0.85</f>
        <v>14450</v>
      </c>
      <c r="HG18" s="26">
        <f>'BAR BB| Open rates'!HG18*0.85</f>
        <v>14450</v>
      </c>
      <c r="HH18" s="26">
        <f>'BAR BB| Open rates'!HH18*0.85</f>
        <v>14450</v>
      </c>
      <c r="HI18" s="26">
        <f>'BAR BB| Open rates'!HI18*0.85</f>
        <v>14450</v>
      </c>
      <c r="HJ18" s="26">
        <f>'BAR BB| Open rates'!HJ18*0.85</f>
        <v>14450</v>
      </c>
      <c r="HK18" s="26">
        <f>'BAR BB| Open rates'!HK18*0.85</f>
        <v>14450</v>
      </c>
      <c r="HL18" s="26">
        <f>'BAR BB| Open rates'!HL18*0.85</f>
        <v>14450</v>
      </c>
      <c r="HM18" s="26">
        <f>'BAR BB| Open rates'!HM18*0.85</f>
        <v>14450</v>
      </c>
      <c r="HN18" s="26">
        <f>'BAR BB| Open rates'!HN18*0.85</f>
        <v>14450</v>
      </c>
      <c r="HO18" s="26">
        <f>'BAR BB| Open rates'!HO18*0.85</f>
        <v>14450</v>
      </c>
      <c r="HP18" s="26">
        <f>'BAR BB| Open rates'!HP18*0.85</f>
        <v>14450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rates'!B20*0.85</f>
        <v>12665</v>
      </c>
      <c r="C20" s="26">
        <f>'BAR BB| Open rates'!C20*0.85</f>
        <v>12665</v>
      </c>
      <c r="D20" s="26">
        <f>'BAR BB| Open rates'!D20*0.85</f>
        <v>12665</v>
      </c>
      <c r="E20" s="26">
        <f>'BAR BB| Open rates'!E20*0.85</f>
        <v>12665</v>
      </c>
      <c r="F20" s="26">
        <f>'BAR BB| Open rates'!F20*0.85</f>
        <v>12665</v>
      </c>
      <c r="G20" s="26">
        <f>'BAR BB| Open rates'!G20*0.85</f>
        <v>12665</v>
      </c>
      <c r="H20" s="26">
        <f>'BAR BB| Open rates'!H20*0.85</f>
        <v>12665</v>
      </c>
      <c r="I20" s="26">
        <f>'BAR BB| Open rates'!I20*0.85</f>
        <v>12665</v>
      </c>
      <c r="J20" s="26">
        <f>'BAR BB| Open rates'!J20*0.85</f>
        <v>12665</v>
      </c>
      <c r="K20" s="26">
        <f>'BAR BB| Open rates'!K20*0.85</f>
        <v>12665</v>
      </c>
      <c r="L20" s="26">
        <f>'BAR BB| Open rates'!L20*0.85</f>
        <v>12665</v>
      </c>
      <c r="M20" s="26">
        <f>'BAR BB| Open rates'!M20*0.85</f>
        <v>12665</v>
      </c>
      <c r="N20" s="26">
        <f>'BAR BB| Open rates'!N20*0.85</f>
        <v>16660</v>
      </c>
      <c r="O20" s="26">
        <f>'BAR BB| Open rates'!O20*0.85</f>
        <v>16660</v>
      </c>
      <c r="P20" s="26">
        <f>'BAR BB| Open rates'!P20*0.85</f>
        <v>16660</v>
      </c>
      <c r="Q20" s="26">
        <f>'BAR BB| Open rates'!Q20*0.85</f>
        <v>16660</v>
      </c>
      <c r="R20" s="26">
        <f>'BAR BB| Open rates'!R20*0.85</f>
        <v>19465</v>
      </c>
      <c r="S20" s="26">
        <f>'BAR BB| Open rates'!S20*0.85</f>
        <v>19465</v>
      </c>
      <c r="T20" s="26">
        <f>'BAR BB| Open rates'!T20*0.85</f>
        <v>19465</v>
      </c>
      <c r="U20" s="26">
        <f>'BAR BB| Open rates'!U20*0.85</f>
        <v>19465</v>
      </c>
      <c r="V20" s="26">
        <f>'BAR BB| Open rates'!V20*0.85</f>
        <v>19465</v>
      </c>
      <c r="W20" s="26">
        <f>'BAR BB| Open rates'!W20*0.85</f>
        <v>19465</v>
      </c>
      <c r="X20" s="26">
        <f>'BAR BB| Open rates'!X20*0.85</f>
        <v>19465</v>
      </c>
      <c r="Y20" s="26">
        <f>'BAR BB| Open rates'!Y20*0.85</f>
        <v>19465</v>
      </c>
      <c r="Z20" s="26">
        <f>'BAR BB| Open rates'!Z20*0.85</f>
        <v>19465</v>
      </c>
      <c r="AA20" s="26">
        <f>'BAR BB| Open rates'!AA20*0.85</f>
        <v>19465</v>
      </c>
      <c r="AB20" s="26">
        <f>'BAR BB| Open rates'!AB20*0.85</f>
        <v>23715</v>
      </c>
      <c r="AC20" s="26">
        <f>'BAR BB| Open rates'!AC20*0.85</f>
        <v>23715</v>
      </c>
      <c r="AD20" s="26">
        <f>'BAR BB| Open rates'!AD20*0.85</f>
        <v>23715</v>
      </c>
      <c r="AE20" s="26">
        <f>'BAR BB| Open rates'!AE20*0.85</f>
        <v>23715</v>
      </c>
      <c r="AF20" s="26">
        <f>'BAR BB| Open rates'!AF20*0.85</f>
        <v>23715</v>
      </c>
      <c r="AG20" s="26">
        <f>'BAR BB| Open rates'!AG20*0.85</f>
        <v>23715</v>
      </c>
      <c r="AH20" s="26">
        <f>'BAR BB| Open rates'!AH20*0.85</f>
        <v>16660</v>
      </c>
      <c r="AI20" s="26">
        <f>'BAR BB| Open rates'!AI20*0.85</f>
        <v>16660</v>
      </c>
      <c r="AJ20" s="26">
        <f>'BAR BB| Open rates'!AJ20*0.85</f>
        <v>16660</v>
      </c>
      <c r="AK20" s="26">
        <f>'BAR BB| Open rates'!AK20*0.85</f>
        <v>16660</v>
      </c>
      <c r="AL20" s="26">
        <f>'BAR BB| Open rates'!AL20*0.85</f>
        <v>16660</v>
      </c>
      <c r="AM20" s="26">
        <f>'BAR BB| Open rates'!AM20*0.85</f>
        <v>17765</v>
      </c>
      <c r="AN20" s="26">
        <f>'BAR BB| Open rates'!AN20*0.85</f>
        <v>17765</v>
      </c>
      <c r="AO20" s="26">
        <f>'BAR BB| Open rates'!AO20*0.85</f>
        <v>17765</v>
      </c>
      <c r="AP20" s="26">
        <f>'BAR BB| Open rates'!AP20*0.85</f>
        <v>17765</v>
      </c>
      <c r="AQ20" s="26">
        <f>'BAR BB| Open rates'!AQ20*0.85</f>
        <v>17765</v>
      </c>
      <c r="AR20" s="26">
        <f>'BAR BB| Open rates'!AR20*0.85</f>
        <v>17765</v>
      </c>
      <c r="AS20" s="26">
        <f>'BAR BB| Open rates'!AS20*0.85</f>
        <v>17765</v>
      </c>
      <c r="AT20" s="26">
        <f>'BAR BB| Open rates'!AT20*0.85</f>
        <v>18615</v>
      </c>
      <c r="AU20" s="26">
        <f>'BAR BB| Open rates'!AU20*0.85</f>
        <v>18615</v>
      </c>
      <c r="AV20" s="26">
        <f>'BAR BB| Open rates'!AV20*0.85</f>
        <v>18615</v>
      </c>
      <c r="AW20" s="26">
        <f>'BAR BB| Open rates'!AW20*0.85</f>
        <v>18615</v>
      </c>
      <c r="AX20" s="26">
        <f>'BAR BB| Open rates'!AX20*0.85</f>
        <v>18615</v>
      </c>
      <c r="AY20" s="26">
        <f>'BAR BB| Open rates'!AY20*0.85</f>
        <v>18785</v>
      </c>
      <c r="AZ20" s="26">
        <f>'BAR BB| Open rates'!AZ20*0.85</f>
        <v>18785</v>
      </c>
      <c r="BA20" s="26">
        <f>'BAR BB| Open rates'!BA20*0.85</f>
        <v>19465</v>
      </c>
      <c r="BB20" s="26">
        <f>'BAR BB| Open rates'!BB20*0.85</f>
        <v>19465</v>
      </c>
      <c r="BC20" s="26">
        <f>'BAR BB| Open rates'!BC20*0.85</f>
        <v>18785</v>
      </c>
      <c r="BD20" s="26">
        <f>'BAR BB| Open rates'!BD20*0.85</f>
        <v>18785</v>
      </c>
      <c r="BE20" s="26">
        <f>'BAR BB| Open rates'!BE20*0.85</f>
        <v>18785</v>
      </c>
      <c r="BF20" s="26">
        <f>'BAR BB| Open rates'!BF20*0.85</f>
        <v>18785</v>
      </c>
      <c r="BG20" s="26">
        <f>'BAR BB| Open rates'!BG20*0.85</f>
        <v>18785</v>
      </c>
      <c r="BH20" s="26">
        <f>'BAR BB| Open rates'!BH20*0.85</f>
        <v>19465</v>
      </c>
      <c r="BI20" s="26">
        <f>'BAR BB| Open rates'!BI20*0.85</f>
        <v>19465</v>
      </c>
      <c r="BJ20" s="26">
        <f>'BAR BB| Open rates'!BJ20*0.85</f>
        <v>18785</v>
      </c>
      <c r="BK20" s="26">
        <f>'BAR BB| Open rates'!BK20*0.85</f>
        <v>18785</v>
      </c>
      <c r="BL20" s="26">
        <f>'BAR BB| Open rates'!BL20*0.85</f>
        <v>18785</v>
      </c>
      <c r="BM20" s="26">
        <f>'BAR BB| Open rates'!BM20*0.85</f>
        <v>18785</v>
      </c>
      <c r="BN20" s="26">
        <f>'BAR BB| Open rates'!BN20*0.85</f>
        <v>18785</v>
      </c>
      <c r="BO20" s="26">
        <f>'BAR BB| Open rates'!BO20*0.85</f>
        <v>19465</v>
      </c>
      <c r="BP20" s="26">
        <f>'BAR BB| Open rates'!BP20*0.85</f>
        <v>19465</v>
      </c>
      <c r="BQ20" s="26">
        <f>'BAR BB| Open rates'!BQ20*0.85</f>
        <v>18785</v>
      </c>
      <c r="BR20" s="26">
        <f>'BAR BB| Open rates'!BR20*0.85</f>
        <v>18785</v>
      </c>
      <c r="BS20" s="26">
        <f>'BAR BB| Open rates'!BS20*0.85</f>
        <v>18785</v>
      </c>
      <c r="BT20" s="26">
        <f>'BAR BB| Open rates'!BT20*0.85</f>
        <v>18785</v>
      </c>
      <c r="BU20" s="26">
        <f>'BAR BB| Open rates'!BU20*0.85</f>
        <v>18785</v>
      </c>
      <c r="BV20" s="26">
        <f>'BAR BB| Open rates'!BV20*0.85</f>
        <v>19465</v>
      </c>
      <c r="BW20" s="26">
        <f>'BAR BB| Open rates'!BW20*0.85</f>
        <v>19465</v>
      </c>
      <c r="BX20" s="26">
        <f>'BAR BB| Open rates'!BX20*0.85</f>
        <v>18785</v>
      </c>
      <c r="BY20" s="26">
        <f>'BAR BB| Open rates'!BY20*0.85</f>
        <v>18785</v>
      </c>
      <c r="BZ20" s="26">
        <f>'BAR BB| Open rates'!BZ20*0.85</f>
        <v>18785</v>
      </c>
      <c r="CA20" s="26">
        <f>'BAR BB| Open rates'!CA20*0.85</f>
        <v>18785</v>
      </c>
      <c r="CB20" s="26">
        <f>'BAR BB| Open rates'!CB20*0.85</f>
        <v>18785</v>
      </c>
      <c r="CC20" s="26">
        <f>'BAR BB| Open rates'!CC20*0.85</f>
        <v>19465</v>
      </c>
      <c r="CD20" s="26">
        <f>'BAR BB| Open rates'!CD20*0.85</f>
        <v>19465</v>
      </c>
      <c r="CE20" s="26">
        <f>'BAR BB| Open rates'!CE20*0.85</f>
        <v>18785</v>
      </c>
      <c r="CF20" s="26">
        <f>'BAR BB| Open rates'!CF20*0.85</f>
        <v>18785</v>
      </c>
      <c r="CG20" s="26">
        <f>'BAR BB| Open rates'!CG20*0.85</f>
        <v>18785</v>
      </c>
      <c r="CH20" s="26">
        <f>'BAR BB| Open rates'!CH20*0.85</f>
        <v>18785</v>
      </c>
      <c r="CI20" s="26">
        <f>'BAR BB| Open rates'!CI20*0.85</f>
        <v>18785</v>
      </c>
      <c r="CJ20" s="26">
        <f>'BAR BB| Open rates'!CJ20*0.85</f>
        <v>19465</v>
      </c>
      <c r="CK20" s="26">
        <f>'BAR BB| Open rates'!CK20*0.85</f>
        <v>19465</v>
      </c>
      <c r="CL20" s="26">
        <f>'BAR BB| Open rates'!CL20*0.85</f>
        <v>18785</v>
      </c>
      <c r="CM20" s="26">
        <f>'BAR BB| Open rates'!CM20*0.85</f>
        <v>18785</v>
      </c>
      <c r="CN20" s="26">
        <f>'BAR BB| Open rates'!CN20*0.85</f>
        <v>18785</v>
      </c>
      <c r="CO20" s="26">
        <f>'BAR BB| Open rates'!CO20*0.85</f>
        <v>18785</v>
      </c>
      <c r="CP20" s="26">
        <f>'BAR BB| Open rates'!CP20*0.85</f>
        <v>18785</v>
      </c>
      <c r="CQ20" s="26">
        <f>'BAR BB| Open rates'!CQ20*0.85</f>
        <v>18785</v>
      </c>
      <c r="CR20" s="26">
        <f>'BAR BB| Open rates'!CR20*0.85</f>
        <v>18785</v>
      </c>
      <c r="CS20" s="26">
        <f>'BAR BB| Open rates'!CS20*0.85</f>
        <v>17765</v>
      </c>
      <c r="CT20" s="26">
        <f>'BAR BB| Open rates'!CT20*0.85</f>
        <v>17765</v>
      </c>
      <c r="CU20" s="26">
        <f>'BAR BB| Open rates'!CU20*0.85</f>
        <v>17765</v>
      </c>
      <c r="CV20" s="26">
        <f>'BAR BB| Open rates'!CV20*0.85</f>
        <v>17765</v>
      </c>
      <c r="CW20" s="26">
        <f>'BAR BB| Open rates'!CW20*0.85</f>
        <v>17765</v>
      </c>
      <c r="CX20" s="26">
        <f>'BAR BB| Open rates'!CX20*0.85</f>
        <v>17765</v>
      </c>
      <c r="CY20" s="26">
        <f>'BAR BB| Open rates'!CY20*0.85</f>
        <v>17765</v>
      </c>
      <c r="CZ20" s="26">
        <f>'BAR BB| Open rates'!CZ20*0.85</f>
        <v>17765</v>
      </c>
      <c r="DA20" s="26">
        <f>'BAR BB| Open rates'!DA20*0.85</f>
        <v>17765</v>
      </c>
      <c r="DB20" s="26">
        <f>'BAR BB| Open rates'!DB20*0.85</f>
        <v>15810</v>
      </c>
      <c r="DC20" s="26">
        <f>'BAR BB| Open rates'!DC20*0.85</f>
        <v>15810</v>
      </c>
      <c r="DD20" s="26">
        <f>'BAR BB| Open rates'!DD20*0.85</f>
        <v>15810</v>
      </c>
      <c r="DE20" s="26">
        <f>'BAR BB| Open rates'!DE20*0.85</f>
        <v>16915</v>
      </c>
      <c r="DF20" s="26">
        <f>'BAR BB| Open rates'!DF20*0.85</f>
        <v>16915</v>
      </c>
      <c r="DG20" s="26">
        <f>'BAR BB| Open rates'!DG20*0.85</f>
        <v>15810</v>
      </c>
      <c r="DH20" s="26">
        <f>'BAR BB| Open rates'!DH20*0.85</f>
        <v>15810</v>
      </c>
      <c r="DI20" s="26">
        <f>'BAR BB| Open rates'!DI20*0.85</f>
        <v>15810</v>
      </c>
      <c r="DJ20" s="26">
        <f>'BAR BB| Open rates'!DJ20*0.85</f>
        <v>15810</v>
      </c>
      <c r="DK20" s="26">
        <f>'BAR BB| Open rates'!DK20*0.85</f>
        <v>15810</v>
      </c>
      <c r="DL20" s="26">
        <f>'BAR BB| Open rates'!DL20*0.85</f>
        <v>16915</v>
      </c>
      <c r="DM20" s="26">
        <f>'BAR BB| Open rates'!DM20*0.85</f>
        <v>16915</v>
      </c>
      <c r="DN20" s="26">
        <f>'BAR BB| Open rates'!DN20*0.85</f>
        <v>15810</v>
      </c>
      <c r="DO20" s="26">
        <f>'BAR BB| Open rates'!DO20*0.85</f>
        <v>15810</v>
      </c>
      <c r="DP20" s="26">
        <f>'BAR BB| Open rates'!DP20*0.85</f>
        <v>15810</v>
      </c>
      <c r="DQ20" s="26">
        <f>'BAR BB| Open rates'!DQ20*0.85</f>
        <v>15810</v>
      </c>
      <c r="DR20" s="26">
        <f>'BAR BB| Open rates'!DR20*0.85</f>
        <v>15810</v>
      </c>
      <c r="DS20" s="26">
        <f>'BAR BB| Open rates'!DS20*0.85</f>
        <v>16915</v>
      </c>
      <c r="DT20" s="26">
        <f>'BAR BB| Open rates'!DT20*0.85</f>
        <v>16915</v>
      </c>
      <c r="DU20" s="26">
        <f>'BAR BB| Open rates'!DU20*0.85</f>
        <v>15810</v>
      </c>
      <c r="DV20" s="26">
        <f>'BAR BB| Open rates'!DV20*0.85</f>
        <v>15810</v>
      </c>
      <c r="DW20" s="26">
        <f>'BAR BB| Open rates'!DW20*0.85</f>
        <v>15810</v>
      </c>
      <c r="DX20" s="26">
        <f>'BAR BB| Open rates'!DX20*0.85</f>
        <v>15810</v>
      </c>
      <c r="DY20" s="26">
        <f>'BAR BB| Open rates'!DY20*0.85</f>
        <v>15810</v>
      </c>
      <c r="DZ20" s="26">
        <f>'BAR BB| Open rates'!DZ20*0.85</f>
        <v>16915</v>
      </c>
      <c r="EA20" s="26">
        <f>'BAR BB| Open rates'!EA20*0.85</f>
        <v>16915</v>
      </c>
      <c r="EB20" s="26">
        <f>'BAR BB| Open rates'!EB20*0.85</f>
        <v>15810</v>
      </c>
      <c r="EC20" s="26">
        <f>'BAR BB| Open rates'!EC20*0.85</f>
        <v>15810</v>
      </c>
      <c r="ED20" s="26">
        <f>'BAR BB| Open rates'!ED20*0.85</f>
        <v>15810</v>
      </c>
      <c r="EE20" s="26">
        <f>'BAR BB| Open rates'!EE20*0.85</f>
        <v>15810</v>
      </c>
      <c r="EF20" s="26">
        <f>'BAR BB| Open rates'!EF20*0.85</f>
        <v>13260</v>
      </c>
      <c r="EG20" s="26">
        <f>'BAR BB| Open rates'!EG20*0.85</f>
        <v>13260</v>
      </c>
      <c r="EH20" s="26">
        <f>'BAR BB| Open rates'!EH20*0.85</f>
        <v>13260</v>
      </c>
      <c r="EI20" s="26">
        <f>'BAR BB| Open rates'!EI20*0.85</f>
        <v>12665</v>
      </c>
      <c r="EJ20" s="26">
        <f>'BAR BB| Open rates'!EJ20*0.85</f>
        <v>12665</v>
      </c>
      <c r="EK20" s="26">
        <f>'BAR BB| Open rates'!EK20*0.85</f>
        <v>12665</v>
      </c>
      <c r="EL20" s="26">
        <f>'BAR BB| Open rates'!EL20*0.85</f>
        <v>12665</v>
      </c>
      <c r="EM20" s="26">
        <f>'BAR BB| Open rates'!EM20*0.85</f>
        <v>12665</v>
      </c>
      <c r="EN20" s="26">
        <f>'BAR BB| Open rates'!EN20*0.85</f>
        <v>13260</v>
      </c>
      <c r="EO20" s="26">
        <f>'BAR BB| Open rates'!EO20*0.85</f>
        <v>13260</v>
      </c>
      <c r="EP20" s="26">
        <f>'BAR BB| Open rates'!EP20*0.85</f>
        <v>12410</v>
      </c>
      <c r="EQ20" s="26">
        <f>'BAR BB| Open rates'!EQ20*0.85</f>
        <v>12410</v>
      </c>
      <c r="ER20" s="26">
        <f>'BAR BB| Open rates'!ER20*0.85</f>
        <v>12410</v>
      </c>
      <c r="ES20" s="26">
        <f>'BAR BB| Open rates'!ES20*0.85</f>
        <v>12410</v>
      </c>
      <c r="ET20" s="26">
        <f>'BAR BB| Open rates'!ET20*0.85</f>
        <v>12410</v>
      </c>
      <c r="EU20" s="26">
        <f>'BAR BB| Open rates'!EU20*0.85</f>
        <v>13260</v>
      </c>
      <c r="EV20" s="26">
        <f>'BAR BB| Open rates'!EV20*0.85</f>
        <v>13260</v>
      </c>
      <c r="EW20" s="26">
        <f>'BAR BB| Open rates'!EW20*0.85</f>
        <v>12410</v>
      </c>
      <c r="EX20" s="26">
        <f>'BAR BB| Open rates'!EX20*0.85</f>
        <v>12410</v>
      </c>
      <c r="EY20" s="26">
        <f>'BAR BB| Open rates'!EY20*0.85</f>
        <v>12410</v>
      </c>
      <c r="EZ20" s="26">
        <f>'BAR BB| Open rates'!EZ20*0.85</f>
        <v>12410</v>
      </c>
      <c r="FA20" s="26">
        <f>'BAR BB| Open rates'!FA20*0.85</f>
        <v>12410</v>
      </c>
      <c r="FB20" s="26">
        <f>'BAR BB| Open rates'!FB20*0.85</f>
        <v>13260</v>
      </c>
      <c r="FC20" s="26">
        <f>'BAR BB| Open rates'!FC20*0.85</f>
        <v>13260</v>
      </c>
      <c r="FD20" s="26">
        <f>'BAR BB| Open rates'!FD20*0.85</f>
        <v>12410</v>
      </c>
      <c r="FE20" s="26">
        <f>'BAR BB| Open rates'!FE20*0.85</f>
        <v>12410</v>
      </c>
      <c r="FF20" s="26">
        <f>'BAR BB| Open rates'!FF20*0.85</f>
        <v>12410</v>
      </c>
      <c r="FG20" s="26">
        <f>'BAR BB| Open rates'!FG20*0.85</f>
        <v>12410</v>
      </c>
      <c r="FH20" s="26">
        <f>'BAR BB| Open rates'!FH20*0.85</f>
        <v>12410</v>
      </c>
      <c r="FI20" s="26">
        <f>'BAR BB| Open rates'!FI20*0.85</f>
        <v>13260</v>
      </c>
      <c r="FJ20" s="26">
        <f>'BAR BB| Open rates'!FJ20*0.85</f>
        <v>13260</v>
      </c>
      <c r="FK20" s="26">
        <f>'BAR BB| Open rates'!FK20*0.85</f>
        <v>12665</v>
      </c>
      <c r="FL20" s="26">
        <f>'BAR BB| Open rates'!FL20*0.85</f>
        <v>12665</v>
      </c>
      <c r="FM20" s="26">
        <f>'BAR BB| Open rates'!FM20*0.85</f>
        <v>12665</v>
      </c>
      <c r="FN20" s="26">
        <f>'BAR BB| Open rates'!FN20*0.85</f>
        <v>12665</v>
      </c>
      <c r="FO20" s="26">
        <f>'BAR BB| Open rates'!FO20*0.85</f>
        <v>12665</v>
      </c>
      <c r="FP20" s="26">
        <f>'BAR BB| Open rates'!FP20*0.85</f>
        <v>12665</v>
      </c>
      <c r="FQ20" s="26">
        <f>'BAR BB| Open rates'!FQ20*0.85</f>
        <v>12665</v>
      </c>
      <c r="FR20" s="26">
        <f>'BAR BB| Open rates'!FR20*0.85</f>
        <v>12410</v>
      </c>
      <c r="FS20" s="26">
        <f>'BAR BB| Open rates'!FS20*0.85</f>
        <v>12410</v>
      </c>
      <c r="FT20" s="26">
        <f>'BAR BB| Open rates'!FT20*0.85</f>
        <v>12410</v>
      </c>
      <c r="FU20" s="26">
        <f>'BAR BB| Open rates'!FU20*0.85</f>
        <v>12410</v>
      </c>
      <c r="FV20" s="26">
        <f>'BAR BB| Open rates'!FV20*0.85</f>
        <v>12410</v>
      </c>
      <c r="FW20" s="26">
        <f>'BAR BB| Open rates'!FW20*0.85</f>
        <v>13260</v>
      </c>
      <c r="FX20" s="26">
        <f>'BAR BB| Open rates'!FX20*0.85</f>
        <v>13260</v>
      </c>
      <c r="FY20" s="26">
        <f>'BAR BB| Open rates'!FY20*0.85</f>
        <v>12410</v>
      </c>
      <c r="FZ20" s="26">
        <f>'BAR BB| Open rates'!FZ20*0.85</f>
        <v>12410</v>
      </c>
      <c r="GA20" s="26">
        <f>'BAR BB| Open rates'!GA20*0.85</f>
        <v>12410</v>
      </c>
      <c r="GB20" s="26">
        <f>'BAR BB| Open rates'!GB20*0.85</f>
        <v>12410</v>
      </c>
      <c r="GC20" s="26">
        <f>'BAR BB| Open rates'!GC20*0.85</f>
        <v>12410</v>
      </c>
      <c r="GD20" s="26">
        <f>'BAR BB| Open rates'!GD20*0.85</f>
        <v>13260</v>
      </c>
      <c r="GE20" s="26">
        <f>'BAR BB| Open rates'!GE20*0.85</f>
        <v>13260</v>
      </c>
      <c r="GF20" s="26">
        <f>'BAR BB| Open rates'!GF20*0.85</f>
        <v>12410</v>
      </c>
      <c r="GG20" s="26">
        <f>'BAR BB| Open rates'!GG20*0.85</f>
        <v>12410</v>
      </c>
      <c r="GH20" s="26">
        <f>'BAR BB| Open rates'!GH20*0.85</f>
        <v>12410</v>
      </c>
      <c r="GI20" s="26">
        <f>'BAR BB| Open rates'!GI20*0.85</f>
        <v>12410</v>
      </c>
      <c r="GJ20" s="26">
        <f>'BAR BB| Open rates'!GJ20*0.85</f>
        <v>12410</v>
      </c>
      <c r="GK20" s="26">
        <f>'BAR BB| Open rates'!GK20*0.85</f>
        <v>13260</v>
      </c>
      <c r="GL20" s="26">
        <f>'BAR BB| Open rates'!GL20*0.85</f>
        <v>13260</v>
      </c>
      <c r="GM20" s="26">
        <f>'BAR BB| Open rates'!GM20*0.85</f>
        <v>12410</v>
      </c>
      <c r="GN20" s="26">
        <f>'BAR BB| Open rates'!GN20*0.85</f>
        <v>12410</v>
      </c>
      <c r="GO20" s="26">
        <f>'BAR BB| Open rates'!GO20*0.85</f>
        <v>12410</v>
      </c>
      <c r="GP20" s="26">
        <f>'BAR BB| Open rates'!GP20*0.85</f>
        <v>12410</v>
      </c>
      <c r="GQ20" s="26">
        <f>'BAR BB| Open rates'!GQ20*0.85</f>
        <v>12410</v>
      </c>
      <c r="GR20" s="26">
        <f>'BAR BB| Open rates'!GR20*0.85</f>
        <v>13260</v>
      </c>
      <c r="GS20" s="26">
        <f>'BAR BB| Open rates'!GS20*0.85</f>
        <v>13260</v>
      </c>
      <c r="GT20" s="26">
        <f>'BAR BB| Open rates'!GT20*0.85</f>
        <v>12410</v>
      </c>
      <c r="GU20" s="26">
        <f>'BAR BB| Open rates'!GU20*0.85</f>
        <v>12410</v>
      </c>
      <c r="GV20" s="26">
        <f>'BAR BB| Open rates'!GV20*0.85</f>
        <v>12410</v>
      </c>
      <c r="GW20" s="26">
        <f>'BAR BB| Open rates'!GW20*0.85</f>
        <v>12410</v>
      </c>
      <c r="GX20" s="26">
        <f>'BAR BB| Open rates'!GX20*0.85</f>
        <v>12410</v>
      </c>
      <c r="GY20" s="26">
        <f>'BAR BB| Open rates'!GY20*0.85</f>
        <v>13260</v>
      </c>
      <c r="GZ20" s="26">
        <f>'BAR BB| Open rates'!GZ20*0.85</f>
        <v>13260</v>
      </c>
      <c r="HA20" s="26">
        <f>'BAR BB| Open rates'!HA20*0.85</f>
        <v>12410</v>
      </c>
      <c r="HB20" s="26">
        <f>'BAR BB| Open rates'!HB20*0.85</f>
        <v>12410</v>
      </c>
      <c r="HC20" s="26">
        <f>'BAR BB| Open rates'!HC20*0.85</f>
        <v>12410</v>
      </c>
      <c r="HD20" s="26">
        <f>'BAR BB| Open rates'!HD20*0.85</f>
        <v>12410</v>
      </c>
      <c r="HE20" s="26">
        <f>'BAR BB| Open rates'!HE20*0.85</f>
        <v>12410</v>
      </c>
      <c r="HF20" s="26">
        <f>'BAR BB| Open rates'!HF20*0.85</f>
        <v>14365</v>
      </c>
      <c r="HG20" s="26">
        <f>'BAR BB| Open rates'!HG20*0.85</f>
        <v>14365</v>
      </c>
      <c r="HH20" s="26">
        <f>'BAR BB| Open rates'!HH20*0.85</f>
        <v>14365</v>
      </c>
      <c r="HI20" s="26">
        <f>'BAR BB| Open rates'!HI20*0.85</f>
        <v>14365</v>
      </c>
      <c r="HJ20" s="26">
        <f>'BAR BB| Open rates'!HJ20*0.85</f>
        <v>14365</v>
      </c>
      <c r="HK20" s="26">
        <f>'BAR BB| Open rates'!HK20*0.85</f>
        <v>14365</v>
      </c>
      <c r="HL20" s="26">
        <f>'BAR BB| Open rates'!HL20*0.85</f>
        <v>14365</v>
      </c>
      <c r="HM20" s="26">
        <f>'BAR BB| Open rates'!HM20*0.85</f>
        <v>14365</v>
      </c>
      <c r="HN20" s="26">
        <f>'BAR BB| Open rates'!HN20*0.85</f>
        <v>14365</v>
      </c>
      <c r="HO20" s="26">
        <f>'BAR BB| Open rates'!HO20*0.85</f>
        <v>14365</v>
      </c>
      <c r="HP20" s="26">
        <f>'BAR BB| Open rates'!HP20*0.85</f>
        <v>14365</v>
      </c>
    </row>
    <row r="21" spans="1:224" s="76" customFormat="1" ht="12" customHeight="1" x14ac:dyDescent="0.2">
      <c r="A21" s="15">
        <v>2</v>
      </c>
      <c r="B21" s="26">
        <f>'BAR BB| Open rates'!B21*0.85</f>
        <v>14365</v>
      </c>
      <c r="C21" s="26">
        <f>'BAR BB| Open rates'!C21*0.85</f>
        <v>14365</v>
      </c>
      <c r="D21" s="26">
        <f>'BAR BB| Open rates'!D21*0.85</f>
        <v>14365</v>
      </c>
      <c r="E21" s="26">
        <f>'BAR BB| Open rates'!E21*0.85</f>
        <v>14365</v>
      </c>
      <c r="F21" s="26">
        <f>'BAR BB| Open rates'!F21*0.85</f>
        <v>14365</v>
      </c>
      <c r="G21" s="26">
        <f>'BAR BB| Open rates'!G21*0.85</f>
        <v>14365</v>
      </c>
      <c r="H21" s="26">
        <f>'BAR BB| Open rates'!H21*0.85</f>
        <v>14365</v>
      </c>
      <c r="I21" s="26">
        <f>'BAR BB| Open rates'!I21*0.85</f>
        <v>14365</v>
      </c>
      <c r="J21" s="26">
        <f>'BAR BB| Open rates'!J21*0.85</f>
        <v>14365</v>
      </c>
      <c r="K21" s="26">
        <f>'BAR BB| Open rates'!K21*0.85</f>
        <v>14365</v>
      </c>
      <c r="L21" s="26">
        <f>'BAR BB| Open rates'!L21*0.85</f>
        <v>14365</v>
      </c>
      <c r="M21" s="26">
        <f>'BAR BB| Open rates'!M21*0.85</f>
        <v>14365</v>
      </c>
      <c r="N21" s="26">
        <f>'BAR BB| Open rates'!N21*0.85</f>
        <v>18360</v>
      </c>
      <c r="O21" s="26">
        <f>'BAR BB| Open rates'!O21*0.85</f>
        <v>18360</v>
      </c>
      <c r="P21" s="26">
        <f>'BAR BB| Open rates'!P21*0.85</f>
        <v>18360</v>
      </c>
      <c r="Q21" s="26">
        <f>'BAR BB| Open rates'!Q21*0.85</f>
        <v>18360</v>
      </c>
      <c r="R21" s="26">
        <f>'BAR BB| Open rates'!R21*0.85</f>
        <v>21165</v>
      </c>
      <c r="S21" s="26">
        <f>'BAR BB| Open rates'!S21*0.85</f>
        <v>21165</v>
      </c>
      <c r="T21" s="26">
        <f>'BAR BB| Open rates'!T21*0.85</f>
        <v>21165</v>
      </c>
      <c r="U21" s="26">
        <f>'BAR BB| Open rates'!U21*0.85</f>
        <v>21165</v>
      </c>
      <c r="V21" s="26">
        <f>'BAR BB| Open rates'!V21*0.85</f>
        <v>21165</v>
      </c>
      <c r="W21" s="26">
        <f>'BAR BB| Open rates'!W21*0.85</f>
        <v>21165</v>
      </c>
      <c r="X21" s="26">
        <f>'BAR BB| Open rates'!X21*0.85</f>
        <v>21165</v>
      </c>
      <c r="Y21" s="26">
        <f>'BAR BB| Open rates'!Y21*0.85</f>
        <v>21165</v>
      </c>
      <c r="Z21" s="26">
        <f>'BAR BB| Open rates'!Z21*0.85</f>
        <v>21165</v>
      </c>
      <c r="AA21" s="26">
        <f>'BAR BB| Open rates'!AA21*0.85</f>
        <v>21165</v>
      </c>
      <c r="AB21" s="26">
        <f>'BAR BB| Open rates'!AB21*0.85</f>
        <v>25415</v>
      </c>
      <c r="AC21" s="26">
        <f>'BAR BB| Open rates'!AC21*0.85</f>
        <v>25415</v>
      </c>
      <c r="AD21" s="26">
        <f>'BAR BB| Open rates'!AD21*0.85</f>
        <v>25415</v>
      </c>
      <c r="AE21" s="26">
        <f>'BAR BB| Open rates'!AE21*0.85</f>
        <v>25415</v>
      </c>
      <c r="AF21" s="26">
        <f>'BAR BB| Open rates'!AF21*0.85</f>
        <v>25415</v>
      </c>
      <c r="AG21" s="26">
        <f>'BAR BB| Open rates'!AG21*0.85</f>
        <v>25415</v>
      </c>
      <c r="AH21" s="26">
        <f>'BAR BB| Open rates'!AH21*0.85</f>
        <v>18360</v>
      </c>
      <c r="AI21" s="26">
        <f>'BAR BB| Open rates'!AI21*0.85</f>
        <v>18360</v>
      </c>
      <c r="AJ21" s="26">
        <f>'BAR BB| Open rates'!AJ21*0.85</f>
        <v>18360</v>
      </c>
      <c r="AK21" s="26">
        <f>'BAR BB| Open rates'!AK21*0.85</f>
        <v>18360</v>
      </c>
      <c r="AL21" s="26">
        <f>'BAR BB| Open rates'!AL21*0.85</f>
        <v>18360</v>
      </c>
      <c r="AM21" s="26">
        <f>'BAR BB| Open rates'!AM21*0.85</f>
        <v>19465</v>
      </c>
      <c r="AN21" s="26">
        <f>'BAR BB| Open rates'!AN21*0.85</f>
        <v>19465</v>
      </c>
      <c r="AO21" s="26">
        <f>'BAR BB| Open rates'!AO21*0.85</f>
        <v>19465</v>
      </c>
      <c r="AP21" s="26">
        <f>'BAR BB| Open rates'!AP21*0.85</f>
        <v>19465</v>
      </c>
      <c r="AQ21" s="26">
        <f>'BAR BB| Open rates'!AQ21*0.85</f>
        <v>19465</v>
      </c>
      <c r="AR21" s="26">
        <f>'BAR BB| Open rates'!AR21*0.85</f>
        <v>19465</v>
      </c>
      <c r="AS21" s="26">
        <f>'BAR BB| Open rates'!AS21*0.85</f>
        <v>19465</v>
      </c>
      <c r="AT21" s="26">
        <f>'BAR BB| Open rates'!AT21*0.85</f>
        <v>20315</v>
      </c>
      <c r="AU21" s="26">
        <f>'BAR BB| Open rates'!AU21*0.85</f>
        <v>20315</v>
      </c>
      <c r="AV21" s="26">
        <f>'BAR BB| Open rates'!AV21*0.85</f>
        <v>20315</v>
      </c>
      <c r="AW21" s="26">
        <f>'BAR BB| Open rates'!AW21*0.85</f>
        <v>20315</v>
      </c>
      <c r="AX21" s="26">
        <f>'BAR BB| Open rates'!AX21*0.85</f>
        <v>20315</v>
      </c>
      <c r="AY21" s="26">
        <f>'BAR BB| Open rates'!AY21*0.85</f>
        <v>20485</v>
      </c>
      <c r="AZ21" s="26">
        <f>'BAR BB| Open rates'!AZ21*0.85</f>
        <v>20485</v>
      </c>
      <c r="BA21" s="26">
        <f>'BAR BB| Open rates'!BA21*0.85</f>
        <v>21165</v>
      </c>
      <c r="BB21" s="26">
        <f>'BAR BB| Open rates'!BB21*0.85</f>
        <v>21165</v>
      </c>
      <c r="BC21" s="26">
        <f>'BAR BB| Open rates'!BC21*0.85</f>
        <v>20485</v>
      </c>
      <c r="BD21" s="26">
        <f>'BAR BB| Open rates'!BD21*0.85</f>
        <v>20485</v>
      </c>
      <c r="BE21" s="26">
        <f>'BAR BB| Open rates'!BE21*0.85</f>
        <v>20485</v>
      </c>
      <c r="BF21" s="26">
        <f>'BAR BB| Open rates'!BF21*0.85</f>
        <v>20485</v>
      </c>
      <c r="BG21" s="26">
        <f>'BAR BB| Open rates'!BG21*0.85</f>
        <v>20485</v>
      </c>
      <c r="BH21" s="26">
        <f>'BAR BB| Open rates'!BH21*0.85</f>
        <v>21165</v>
      </c>
      <c r="BI21" s="26">
        <f>'BAR BB| Open rates'!BI21*0.85</f>
        <v>21165</v>
      </c>
      <c r="BJ21" s="26">
        <f>'BAR BB| Open rates'!BJ21*0.85</f>
        <v>20485</v>
      </c>
      <c r="BK21" s="26">
        <f>'BAR BB| Open rates'!BK21*0.85</f>
        <v>20485</v>
      </c>
      <c r="BL21" s="26">
        <f>'BAR BB| Open rates'!BL21*0.85</f>
        <v>20485</v>
      </c>
      <c r="BM21" s="26">
        <f>'BAR BB| Open rates'!BM21*0.85</f>
        <v>20485</v>
      </c>
      <c r="BN21" s="26">
        <f>'BAR BB| Open rates'!BN21*0.85</f>
        <v>20485</v>
      </c>
      <c r="BO21" s="26">
        <f>'BAR BB| Open rates'!BO21*0.85</f>
        <v>21165</v>
      </c>
      <c r="BP21" s="26">
        <f>'BAR BB| Open rates'!BP21*0.85</f>
        <v>21165</v>
      </c>
      <c r="BQ21" s="26">
        <f>'BAR BB| Open rates'!BQ21*0.85</f>
        <v>20485</v>
      </c>
      <c r="BR21" s="26">
        <f>'BAR BB| Open rates'!BR21*0.85</f>
        <v>20485</v>
      </c>
      <c r="BS21" s="26">
        <f>'BAR BB| Open rates'!BS21*0.85</f>
        <v>20485</v>
      </c>
      <c r="BT21" s="26">
        <f>'BAR BB| Open rates'!BT21*0.85</f>
        <v>20485</v>
      </c>
      <c r="BU21" s="26">
        <f>'BAR BB| Open rates'!BU21*0.85</f>
        <v>20485</v>
      </c>
      <c r="BV21" s="26">
        <f>'BAR BB| Open rates'!BV21*0.85</f>
        <v>21165</v>
      </c>
      <c r="BW21" s="26">
        <f>'BAR BB| Open rates'!BW21*0.85</f>
        <v>21165</v>
      </c>
      <c r="BX21" s="26">
        <f>'BAR BB| Open rates'!BX21*0.85</f>
        <v>20485</v>
      </c>
      <c r="BY21" s="26">
        <f>'BAR BB| Open rates'!BY21*0.85</f>
        <v>20485</v>
      </c>
      <c r="BZ21" s="26">
        <f>'BAR BB| Open rates'!BZ21*0.85</f>
        <v>20485</v>
      </c>
      <c r="CA21" s="26">
        <f>'BAR BB| Open rates'!CA21*0.85</f>
        <v>20485</v>
      </c>
      <c r="CB21" s="26">
        <f>'BAR BB| Open rates'!CB21*0.85</f>
        <v>20485</v>
      </c>
      <c r="CC21" s="26">
        <f>'BAR BB| Open rates'!CC21*0.85</f>
        <v>21165</v>
      </c>
      <c r="CD21" s="26">
        <f>'BAR BB| Open rates'!CD21*0.85</f>
        <v>21165</v>
      </c>
      <c r="CE21" s="26">
        <f>'BAR BB| Open rates'!CE21*0.85</f>
        <v>20485</v>
      </c>
      <c r="CF21" s="26">
        <f>'BAR BB| Open rates'!CF21*0.85</f>
        <v>20485</v>
      </c>
      <c r="CG21" s="26">
        <f>'BAR BB| Open rates'!CG21*0.85</f>
        <v>20485</v>
      </c>
      <c r="CH21" s="26">
        <f>'BAR BB| Open rates'!CH21*0.85</f>
        <v>20485</v>
      </c>
      <c r="CI21" s="26">
        <f>'BAR BB| Open rates'!CI21*0.85</f>
        <v>20485</v>
      </c>
      <c r="CJ21" s="26">
        <f>'BAR BB| Open rates'!CJ21*0.85</f>
        <v>21165</v>
      </c>
      <c r="CK21" s="26">
        <f>'BAR BB| Open rates'!CK21*0.85</f>
        <v>21165</v>
      </c>
      <c r="CL21" s="26">
        <f>'BAR BB| Open rates'!CL21*0.85</f>
        <v>20485</v>
      </c>
      <c r="CM21" s="26">
        <f>'BAR BB| Open rates'!CM21*0.85</f>
        <v>20485</v>
      </c>
      <c r="CN21" s="26">
        <f>'BAR BB| Open rates'!CN21*0.85</f>
        <v>20485</v>
      </c>
      <c r="CO21" s="26">
        <f>'BAR BB| Open rates'!CO21*0.85</f>
        <v>20485</v>
      </c>
      <c r="CP21" s="26">
        <f>'BAR BB| Open rates'!CP21*0.85</f>
        <v>20485</v>
      </c>
      <c r="CQ21" s="26">
        <f>'BAR BB| Open rates'!CQ21*0.85</f>
        <v>20485</v>
      </c>
      <c r="CR21" s="26">
        <f>'BAR BB| Open rates'!CR21*0.85</f>
        <v>20485</v>
      </c>
      <c r="CS21" s="26">
        <f>'BAR BB| Open rates'!CS21*0.85</f>
        <v>19465</v>
      </c>
      <c r="CT21" s="26">
        <f>'BAR BB| Open rates'!CT21*0.85</f>
        <v>19465</v>
      </c>
      <c r="CU21" s="26">
        <f>'BAR BB| Open rates'!CU21*0.85</f>
        <v>19465</v>
      </c>
      <c r="CV21" s="26">
        <f>'BAR BB| Open rates'!CV21*0.85</f>
        <v>19465</v>
      </c>
      <c r="CW21" s="26">
        <f>'BAR BB| Open rates'!CW21*0.85</f>
        <v>19465</v>
      </c>
      <c r="CX21" s="26">
        <f>'BAR BB| Open rates'!CX21*0.85</f>
        <v>19465</v>
      </c>
      <c r="CY21" s="26">
        <f>'BAR BB| Open rates'!CY21*0.85</f>
        <v>19465</v>
      </c>
      <c r="CZ21" s="26">
        <f>'BAR BB| Open rates'!CZ21*0.85</f>
        <v>19465</v>
      </c>
      <c r="DA21" s="26">
        <f>'BAR BB| Open rates'!DA21*0.85</f>
        <v>19465</v>
      </c>
      <c r="DB21" s="26">
        <f>'BAR BB| Open rates'!DB21*0.85</f>
        <v>17510</v>
      </c>
      <c r="DC21" s="26">
        <f>'BAR BB| Open rates'!DC21*0.85</f>
        <v>17510</v>
      </c>
      <c r="DD21" s="26">
        <f>'BAR BB| Open rates'!DD21*0.85</f>
        <v>17510</v>
      </c>
      <c r="DE21" s="26">
        <f>'BAR BB| Open rates'!DE21*0.85</f>
        <v>18615</v>
      </c>
      <c r="DF21" s="26">
        <f>'BAR BB| Open rates'!DF21*0.85</f>
        <v>18615</v>
      </c>
      <c r="DG21" s="26">
        <f>'BAR BB| Open rates'!DG21*0.85</f>
        <v>17510</v>
      </c>
      <c r="DH21" s="26">
        <f>'BAR BB| Open rates'!DH21*0.85</f>
        <v>17510</v>
      </c>
      <c r="DI21" s="26">
        <f>'BAR BB| Open rates'!DI21*0.85</f>
        <v>17510</v>
      </c>
      <c r="DJ21" s="26">
        <f>'BAR BB| Open rates'!DJ21*0.85</f>
        <v>17510</v>
      </c>
      <c r="DK21" s="26">
        <f>'BAR BB| Open rates'!DK21*0.85</f>
        <v>17510</v>
      </c>
      <c r="DL21" s="26">
        <f>'BAR BB| Open rates'!DL21*0.85</f>
        <v>18615</v>
      </c>
      <c r="DM21" s="26">
        <f>'BAR BB| Open rates'!DM21*0.85</f>
        <v>18615</v>
      </c>
      <c r="DN21" s="26">
        <f>'BAR BB| Open rates'!DN21*0.85</f>
        <v>17510</v>
      </c>
      <c r="DO21" s="26">
        <f>'BAR BB| Open rates'!DO21*0.85</f>
        <v>17510</v>
      </c>
      <c r="DP21" s="26">
        <f>'BAR BB| Open rates'!DP21*0.85</f>
        <v>17510</v>
      </c>
      <c r="DQ21" s="26">
        <f>'BAR BB| Open rates'!DQ21*0.85</f>
        <v>17510</v>
      </c>
      <c r="DR21" s="26">
        <f>'BAR BB| Open rates'!DR21*0.85</f>
        <v>17510</v>
      </c>
      <c r="DS21" s="26">
        <f>'BAR BB| Open rates'!DS21*0.85</f>
        <v>18615</v>
      </c>
      <c r="DT21" s="26">
        <f>'BAR BB| Open rates'!DT21*0.85</f>
        <v>18615</v>
      </c>
      <c r="DU21" s="26">
        <f>'BAR BB| Open rates'!DU21*0.85</f>
        <v>17510</v>
      </c>
      <c r="DV21" s="26">
        <f>'BAR BB| Open rates'!DV21*0.85</f>
        <v>17510</v>
      </c>
      <c r="DW21" s="26">
        <f>'BAR BB| Open rates'!DW21*0.85</f>
        <v>17510</v>
      </c>
      <c r="DX21" s="26">
        <f>'BAR BB| Open rates'!DX21*0.85</f>
        <v>17510</v>
      </c>
      <c r="DY21" s="26">
        <f>'BAR BB| Open rates'!DY21*0.85</f>
        <v>17510</v>
      </c>
      <c r="DZ21" s="26">
        <f>'BAR BB| Open rates'!DZ21*0.85</f>
        <v>18615</v>
      </c>
      <c r="EA21" s="26">
        <f>'BAR BB| Open rates'!EA21*0.85</f>
        <v>18615</v>
      </c>
      <c r="EB21" s="26">
        <f>'BAR BB| Open rates'!EB21*0.85</f>
        <v>17510</v>
      </c>
      <c r="EC21" s="26">
        <f>'BAR BB| Open rates'!EC21*0.85</f>
        <v>17510</v>
      </c>
      <c r="ED21" s="26">
        <f>'BAR BB| Open rates'!ED21*0.85</f>
        <v>17510</v>
      </c>
      <c r="EE21" s="26">
        <f>'BAR BB| Open rates'!EE21*0.85</f>
        <v>17510</v>
      </c>
      <c r="EF21" s="26">
        <f>'BAR BB| Open rates'!EF21*0.85</f>
        <v>14960</v>
      </c>
      <c r="EG21" s="26">
        <f>'BAR BB| Open rates'!EG21*0.85</f>
        <v>14960</v>
      </c>
      <c r="EH21" s="26">
        <f>'BAR BB| Open rates'!EH21*0.85</f>
        <v>14960</v>
      </c>
      <c r="EI21" s="26">
        <f>'BAR BB| Open rates'!EI21*0.85</f>
        <v>14365</v>
      </c>
      <c r="EJ21" s="26">
        <f>'BAR BB| Open rates'!EJ21*0.85</f>
        <v>14365</v>
      </c>
      <c r="EK21" s="26">
        <f>'BAR BB| Open rates'!EK21*0.85</f>
        <v>14365</v>
      </c>
      <c r="EL21" s="26">
        <f>'BAR BB| Open rates'!EL21*0.85</f>
        <v>14365</v>
      </c>
      <c r="EM21" s="26">
        <f>'BAR BB| Open rates'!EM21*0.85</f>
        <v>14365</v>
      </c>
      <c r="EN21" s="26">
        <f>'BAR BB| Open rates'!EN21*0.85</f>
        <v>14960</v>
      </c>
      <c r="EO21" s="26">
        <f>'BAR BB| Open rates'!EO21*0.85</f>
        <v>14960</v>
      </c>
      <c r="EP21" s="26">
        <f>'BAR BB| Open rates'!EP21*0.85</f>
        <v>14110</v>
      </c>
      <c r="EQ21" s="26">
        <f>'BAR BB| Open rates'!EQ21*0.85</f>
        <v>14110</v>
      </c>
      <c r="ER21" s="26">
        <f>'BAR BB| Open rates'!ER21*0.85</f>
        <v>14110</v>
      </c>
      <c r="ES21" s="26">
        <f>'BAR BB| Open rates'!ES21*0.85</f>
        <v>14110</v>
      </c>
      <c r="ET21" s="26">
        <f>'BAR BB| Open rates'!ET21*0.85</f>
        <v>14110</v>
      </c>
      <c r="EU21" s="26">
        <f>'BAR BB| Open rates'!EU21*0.85</f>
        <v>14960</v>
      </c>
      <c r="EV21" s="26">
        <f>'BAR BB| Open rates'!EV21*0.85</f>
        <v>14960</v>
      </c>
      <c r="EW21" s="26">
        <f>'BAR BB| Open rates'!EW21*0.85</f>
        <v>14110</v>
      </c>
      <c r="EX21" s="26">
        <f>'BAR BB| Open rates'!EX21*0.85</f>
        <v>14110</v>
      </c>
      <c r="EY21" s="26">
        <f>'BAR BB| Open rates'!EY21*0.85</f>
        <v>14110</v>
      </c>
      <c r="EZ21" s="26">
        <f>'BAR BB| Open rates'!EZ21*0.85</f>
        <v>14110</v>
      </c>
      <c r="FA21" s="26">
        <f>'BAR BB| Open rates'!FA21*0.85</f>
        <v>14110</v>
      </c>
      <c r="FB21" s="26">
        <f>'BAR BB| Open rates'!FB21*0.85</f>
        <v>14960</v>
      </c>
      <c r="FC21" s="26">
        <f>'BAR BB| Open rates'!FC21*0.85</f>
        <v>14960</v>
      </c>
      <c r="FD21" s="26">
        <f>'BAR BB| Open rates'!FD21*0.85</f>
        <v>14110</v>
      </c>
      <c r="FE21" s="26">
        <f>'BAR BB| Open rates'!FE21*0.85</f>
        <v>14110</v>
      </c>
      <c r="FF21" s="26">
        <f>'BAR BB| Open rates'!FF21*0.85</f>
        <v>14110</v>
      </c>
      <c r="FG21" s="26">
        <f>'BAR BB| Open rates'!FG21*0.85</f>
        <v>14110</v>
      </c>
      <c r="FH21" s="26">
        <f>'BAR BB| Open rates'!FH21*0.85</f>
        <v>14110</v>
      </c>
      <c r="FI21" s="26">
        <f>'BAR BB| Open rates'!FI21*0.85</f>
        <v>14960</v>
      </c>
      <c r="FJ21" s="26">
        <f>'BAR BB| Open rates'!FJ21*0.85</f>
        <v>14960</v>
      </c>
      <c r="FK21" s="26">
        <f>'BAR BB| Open rates'!FK21*0.85</f>
        <v>14365</v>
      </c>
      <c r="FL21" s="26">
        <f>'BAR BB| Open rates'!FL21*0.85</f>
        <v>14365</v>
      </c>
      <c r="FM21" s="26">
        <f>'BAR BB| Open rates'!FM21*0.85</f>
        <v>14365</v>
      </c>
      <c r="FN21" s="26">
        <f>'BAR BB| Open rates'!FN21*0.85</f>
        <v>14365</v>
      </c>
      <c r="FO21" s="26">
        <f>'BAR BB| Open rates'!FO21*0.85</f>
        <v>14365</v>
      </c>
      <c r="FP21" s="26">
        <f>'BAR BB| Open rates'!FP21*0.85</f>
        <v>14365</v>
      </c>
      <c r="FQ21" s="26">
        <f>'BAR BB| Open rates'!FQ21*0.85</f>
        <v>14365</v>
      </c>
      <c r="FR21" s="26">
        <f>'BAR BB| Open rates'!FR21*0.85</f>
        <v>14110</v>
      </c>
      <c r="FS21" s="26">
        <f>'BAR BB| Open rates'!FS21*0.85</f>
        <v>14110</v>
      </c>
      <c r="FT21" s="26">
        <f>'BAR BB| Open rates'!FT21*0.85</f>
        <v>14110</v>
      </c>
      <c r="FU21" s="26">
        <f>'BAR BB| Open rates'!FU21*0.85</f>
        <v>14110</v>
      </c>
      <c r="FV21" s="26">
        <f>'BAR BB| Open rates'!FV21*0.85</f>
        <v>14110</v>
      </c>
      <c r="FW21" s="26">
        <f>'BAR BB| Open rates'!FW21*0.85</f>
        <v>14960</v>
      </c>
      <c r="FX21" s="26">
        <f>'BAR BB| Open rates'!FX21*0.85</f>
        <v>14960</v>
      </c>
      <c r="FY21" s="26">
        <f>'BAR BB| Open rates'!FY21*0.85</f>
        <v>14110</v>
      </c>
      <c r="FZ21" s="26">
        <f>'BAR BB| Open rates'!FZ21*0.85</f>
        <v>14110</v>
      </c>
      <c r="GA21" s="26">
        <f>'BAR BB| Open rates'!GA21*0.85</f>
        <v>14110</v>
      </c>
      <c r="GB21" s="26">
        <f>'BAR BB| Open rates'!GB21*0.85</f>
        <v>14110</v>
      </c>
      <c r="GC21" s="26">
        <f>'BAR BB| Open rates'!GC21*0.85</f>
        <v>14110</v>
      </c>
      <c r="GD21" s="26">
        <f>'BAR BB| Open rates'!GD21*0.85</f>
        <v>14960</v>
      </c>
      <c r="GE21" s="26">
        <f>'BAR BB| Open rates'!GE21*0.85</f>
        <v>14960</v>
      </c>
      <c r="GF21" s="26">
        <f>'BAR BB| Open rates'!GF21*0.85</f>
        <v>14110</v>
      </c>
      <c r="GG21" s="26">
        <f>'BAR BB| Open rates'!GG21*0.85</f>
        <v>14110</v>
      </c>
      <c r="GH21" s="26">
        <f>'BAR BB| Open rates'!GH21*0.85</f>
        <v>14110</v>
      </c>
      <c r="GI21" s="26">
        <f>'BAR BB| Open rates'!GI21*0.85</f>
        <v>14110</v>
      </c>
      <c r="GJ21" s="26">
        <f>'BAR BB| Open rates'!GJ21*0.85</f>
        <v>14110</v>
      </c>
      <c r="GK21" s="26">
        <f>'BAR BB| Open rates'!GK21*0.85</f>
        <v>14960</v>
      </c>
      <c r="GL21" s="26">
        <f>'BAR BB| Open rates'!GL21*0.85</f>
        <v>14960</v>
      </c>
      <c r="GM21" s="26">
        <f>'BAR BB| Open rates'!GM21*0.85</f>
        <v>14110</v>
      </c>
      <c r="GN21" s="26">
        <f>'BAR BB| Open rates'!GN21*0.85</f>
        <v>14110</v>
      </c>
      <c r="GO21" s="26">
        <f>'BAR BB| Open rates'!GO21*0.85</f>
        <v>14110</v>
      </c>
      <c r="GP21" s="26">
        <f>'BAR BB| Open rates'!GP21*0.85</f>
        <v>14110</v>
      </c>
      <c r="GQ21" s="26">
        <f>'BAR BB| Open rates'!GQ21*0.85</f>
        <v>14110</v>
      </c>
      <c r="GR21" s="26">
        <f>'BAR BB| Open rates'!GR21*0.85</f>
        <v>14960</v>
      </c>
      <c r="GS21" s="26">
        <f>'BAR BB| Open rates'!GS21*0.85</f>
        <v>14960</v>
      </c>
      <c r="GT21" s="26">
        <f>'BAR BB| Open rates'!GT21*0.85</f>
        <v>14110</v>
      </c>
      <c r="GU21" s="26">
        <f>'BAR BB| Open rates'!GU21*0.85</f>
        <v>14110</v>
      </c>
      <c r="GV21" s="26">
        <f>'BAR BB| Open rates'!GV21*0.85</f>
        <v>14110</v>
      </c>
      <c r="GW21" s="26">
        <f>'BAR BB| Open rates'!GW21*0.85</f>
        <v>14110</v>
      </c>
      <c r="GX21" s="26">
        <f>'BAR BB| Open rates'!GX21*0.85</f>
        <v>14110</v>
      </c>
      <c r="GY21" s="26">
        <f>'BAR BB| Open rates'!GY21*0.85</f>
        <v>14960</v>
      </c>
      <c r="GZ21" s="26">
        <f>'BAR BB| Open rates'!GZ21*0.85</f>
        <v>14960</v>
      </c>
      <c r="HA21" s="26">
        <f>'BAR BB| Open rates'!HA21*0.85</f>
        <v>14110</v>
      </c>
      <c r="HB21" s="26">
        <f>'BAR BB| Open rates'!HB21*0.85</f>
        <v>14110</v>
      </c>
      <c r="HC21" s="26">
        <f>'BAR BB| Open rates'!HC21*0.85</f>
        <v>14110</v>
      </c>
      <c r="HD21" s="26">
        <f>'BAR BB| Open rates'!HD21*0.85</f>
        <v>14110</v>
      </c>
      <c r="HE21" s="26">
        <f>'BAR BB| Open rates'!HE21*0.85</f>
        <v>14110</v>
      </c>
      <c r="HF21" s="26">
        <f>'BAR BB| Open rates'!HF21*0.85</f>
        <v>16065</v>
      </c>
      <c r="HG21" s="26">
        <f>'BAR BB| Open rates'!HG21*0.85</f>
        <v>16065</v>
      </c>
      <c r="HH21" s="26">
        <f>'BAR BB| Open rates'!HH21*0.85</f>
        <v>16065</v>
      </c>
      <c r="HI21" s="26">
        <f>'BAR BB| Open rates'!HI21*0.85</f>
        <v>16065</v>
      </c>
      <c r="HJ21" s="26">
        <f>'BAR BB| Open rates'!HJ21*0.85</f>
        <v>16065</v>
      </c>
      <c r="HK21" s="26">
        <f>'BAR BB| Open rates'!HK21*0.85</f>
        <v>16065</v>
      </c>
      <c r="HL21" s="26">
        <f>'BAR BB| Open rates'!HL21*0.85</f>
        <v>16065</v>
      </c>
      <c r="HM21" s="26">
        <f>'BAR BB| Open rates'!HM21*0.85</f>
        <v>16065</v>
      </c>
      <c r="HN21" s="26">
        <f>'BAR BB| Open rates'!HN21*0.85</f>
        <v>16065</v>
      </c>
      <c r="HO21" s="26">
        <f>'BAR BB| Open rates'!HO21*0.85</f>
        <v>16065</v>
      </c>
      <c r="HP21" s="26">
        <f>'BAR BB| Open rates'!HP21*0.85</f>
        <v>16065</v>
      </c>
    </row>
    <row r="22" spans="1:224" s="76" customFormat="1" ht="12" customHeight="1" x14ac:dyDescent="0.2">
      <c r="A22" s="15">
        <v>3</v>
      </c>
      <c r="B22" s="26">
        <f>'BAR BB| Open rates'!B22*0.85</f>
        <v>16065</v>
      </c>
      <c r="C22" s="26">
        <f>'BAR BB| Open rates'!C22*0.85</f>
        <v>16065</v>
      </c>
      <c r="D22" s="26">
        <f>'BAR BB| Open rates'!D22*0.85</f>
        <v>16065</v>
      </c>
      <c r="E22" s="26">
        <f>'BAR BB| Open rates'!E22*0.85</f>
        <v>16065</v>
      </c>
      <c r="F22" s="26">
        <f>'BAR BB| Open rates'!F22*0.85</f>
        <v>16065</v>
      </c>
      <c r="G22" s="26">
        <f>'BAR BB| Open rates'!G22*0.85</f>
        <v>16065</v>
      </c>
      <c r="H22" s="26">
        <f>'BAR BB| Open rates'!H22*0.85</f>
        <v>16065</v>
      </c>
      <c r="I22" s="26">
        <f>'BAR BB| Open rates'!I22*0.85</f>
        <v>16065</v>
      </c>
      <c r="J22" s="26">
        <f>'BAR BB| Open rates'!J22*0.85</f>
        <v>16065</v>
      </c>
      <c r="K22" s="26">
        <f>'BAR BB| Open rates'!K22*0.85</f>
        <v>16065</v>
      </c>
      <c r="L22" s="26">
        <f>'BAR BB| Open rates'!L22*0.85</f>
        <v>16065</v>
      </c>
      <c r="M22" s="26">
        <f>'BAR BB| Open rates'!M22*0.85</f>
        <v>16065</v>
      </c>
      <c r="N22" s="26">
        <f>'BAR BB| Open rates'!N22*0.85</f>
        <v>20060</v>
      </c>
      <c r="O22" s="26">
        <f>'BAR BB| Open rates'!O22*0.85</f>
        <v>20060</v>
      </c>
      <c r="P22" s="26">
        <f>'BAR BB| Open rates'!P22*0.85</f>
        <v>20060</v>
      </c>
      <c r="Q22" s="26">
        <f>'BAR BB| Open rates'!Q22*0.85</f>
        <v>20060</v>
      </c>
      <c r="R22" s="26">
        <f>'BAR BB| Open rates'!R22*0.85</f>
        <v>22865</v>
      </c>
      <c r="S22" s="26">
        <f>'BAR BB| Open rates'!S22*0.85</f>
        <v>22865</v>
      </c>
      <c r="T22" s="26">
        <f>'BAR BB| Open rates'!T22*0.85</f>
        <v>22865</v>
      </c>
      <c r="U22" s="26">
        <f>'BAR BB| Open rates'!U22*0.85</f>
        <v>22865</v>
      </c>
      <c r="V22" s="26">
        <f>'BAR BB| Open rates'!V22*0.85</f>
        <v>22865</v>
      </c>
      <c r="W22" s="26">
        <f>'BAR BB| Open rates'!W22*0.85</f>
        <v>22865</v>
      </c>
      <c r="X22" s="26">
        <f>'BAR BB| Open rates'!X22*0.85</f>
        <v>22865</v>
      </c>
      <c r="Y22" s="26">
        <f>'BAR BB| Open rates'!Y22*0.85</f>
        <v>22865</v>
      </c>
      <c r="Z22" s="26">
        <f>'BAR BB| Open rates'!Z22*0.85</f>
        <v>22865</v>
      </c>
      <c r="AA22" s="26">
        <f>'BAR BB| Open rates'!AA22*0.85</f>
        <v>22865</v>
      </c>
      <c r="AB22" s="26">
        <f>'BAR BB| Open rates'!AB22*0.85</f>
        <v>27115</v>
      </c>
      <c r="AC22" s="26">
        <f>'BAR BB| Open rates'!AC22*0.85</f>
        <v>27115</v>
      </c>
      <c r="AD22" s="26">
        <f>'BAR BB| Open rates'!AD22*0.85</f>
        <v>27115</v>
      </c>
      <c r="AE22" s="26">
        <f>'BAR BB| Open rates'!AE22*0.85</f>
        <v>27115</v>
      </c>
      <c r="AF22" s="26">
        <f>'BAR BB| Open rates'!AF22*0.85</f>
        <v>27115</v>
      </c>
      <c r="AG22" s="26">
        <f>'BAR BB| Open rates'!AG22*0.85</f>
        <v>27115</v>
      </c>
      <c r="AH22" s="26">
        <f>'BAR BB| Open rates'!AH22*0.85</f>
        <v>20060</v>
      </c>
      <c r="AI22" s="26">
        <f>'BAR BB| Open rates'!AI22*0.85</f>
        <v>20060</v>
      </c>
      <c r="AJ22" s="26">
        <f>'BAR BB| Open rates'!AJ22*0.85</f>
        <v>20060</v>
      </c>
      <c r="AK22" s="26">
        <f>'BAR BB| Open rates'!AK22*0.85</f>
        <v>20060</v>
      </c>
      <c r="AL22" s="26">
        <f>'BAR BB| Open rates'!AL22*0.85</f>
        <v>20060</v>
      </c>
      <c r="AM22" s="26">
        <f>'BAR BB| Open rates'!AM22*0.85</f>
        <v>21165</v>
      </c>
      <c r="AN22" s="26">
        <f>'BAR BB| Open rates'!AN22*0.85</f>
        <v>21165</v>
      </c>
      <c r="AO22" s="26">
        <f>'BAR BB| Open rates'!AO22*0.85</f>
        <v>21165</v>
      </c>
      <c r="AP22" s="26">
        <f>'BAR BB| Open rates'!AP22*0.85</f>
        <v>21165</v>
      </c>
      <c r="AQ22" s="26">
        <f>'BAR BB| Open rates'!AQ22*0.85</f>
        <v>21165</v>
      </c>
      <c r="AR22" s="26">
        <f>'BAR BB| Open rates'!AR22*0.85</f>
        <v>21165</v>
      </c>
      <c r="AS22" s="26">
        <f>'BAR BB| Open rates'!AS22*0.85</f>
        <v>21165</v>
      </c>
      <c r="AT22" s="26">
        <f>'BAR BB| Open rates'!AT22*0.85</f>
        <v>22015</v>
      </c>
      <c r="AU22" s="26">
        <f>'BAR BB| Open rates'!AU22*0.85</f>
        <v>22015</v>
      </c>
      <c r="AV22" s="26">
        <f>'BAR BB| Open rates'!AV22*0.85</f>
        <v>22015</v>
      </c>
      <c r="AW22" s="26">
        <f>'BAR BB| Open rates'!AW22*0.85</f>
        <v>22015</v>
      </c>
      <c r="AX22" s="26">
        <f>'BAR BB| Open rates'!AX22*0.85</f>
        <v>22015</v>
      </c>
      <c r="AY22" s="26">
        <f>'BAR BB| Open rates'!AY22*0.85</f>
        <v>22185</v>
      </c>
      <c r="AZ22" s="26">
        <f>'BAR BB| Open rates'!AZ22*0.85</f>
        <v>22185</v>
      </c>
      <c r="BA22" s="26">
        <f>'BAR BB| Open rates'!BA22*0.85</f>
        <v>22865</v>
      </c>
      <c r="BB22" s="26">
        <f>'BAR BB| Open rates'!BB22*0.85</f>
        <v>22865</v>
      </c>
      <c r="BC22" s="26">
        <f>'BAR BB| Open rates'!BC22*0.85</f>
        <v>22185</v>
      </c>
      <c r="BD22" s="26">
        <f>'BAR BB| Open rates'!BD22*0.85</f>
        <v>22185</v>
      </c>
      <c r="BE22" s="26">
        <f>'BAR BB| Open rates'!BE22*0.85</f>
        <v>22185</v>
      </c>
      <c r="BF22" s="26">
        <f>'BAR BB| Open rates'!BF22*0.85</f>
        <v>22185</v>
      </c>
      <c r="BG22" s="26">
        <f>'BAR BB| Open rates'!BG22*0.85</f>
        <v>22185</v>
      </c>
      <c r="BH22" s="26">
        <f>'BAR BB| Open rates'!BH22*0.85</f>
        <v>22865</v>
      </c>
      <c r="BI22" s="26">
        <f>'BAR BB| Open rates'!BI22*0.85</f>
        <v>22865</v>
      </c>
      <c r="BJ22" s="26">
        <f>'BAR BB| Open rates'!BJ22*0.85</f>
        <v>22185</v>
      </c>
      <c r="BK22" s="26">
        <f>'BAR BB| Open rates'!BK22*0.85</f>
        <v>22185</v>
      </c>
      <c r="BL22" s="26">
        <f>'BAR BB| Open rates'!BL22*0.85</f>
        <v>22185</v>
      </c>
      <c r="BM22" s="26">
        <f>'BAR BB| Open rates'!BM22*0.85</f>
        <v>22185</v>
      </c>
      <c r="BN22" s="26">
        <f>'BAR BB| Open rates'!BN22*0.85</f>
        <v>22185</v>
      </c>
      <c r="BO22" s="26">
        <f>'BAR BB| Open rates'!BO22*0.85</f>
        <v>22865</v>
      </c>
      <c r="BP22" s="26">
        <f>'BAR BB| Open rates'!BP22*0.85</f>
        <v>22865</v>
      </c>
      <c r="BQ22" s="26">
        <f>'BAR BB| Open rates'!BQ22*0.85</f>
        <v>22185</v>
      </c>
      <c r="BR22" s="26">
        <f>'BAR BB| Open rates'!BR22*0.85</f>
        <v>22185</v>
      </c>
      <c r="BS22" s="26">
        <f>'BAR BB| Open rates'!BS22*0.85</f>
        <v>22185</v>
      </c>
      <c r="BT22" s="26">
        <f>'BAR BB| Open rates'!BT22*0.85</f>
        <v>22185</v>
      </c>
      <c r="BU22" s="26">
        <f>'BAR BB| Open rates'!BU22*0.85</f>
        <v>22185</v>
      </c>
      <c r="BV22" s="26">
        <f>'BAR BB| Open rates'!BV22*0.85</f>
        <v>22865</v>
      </c>
      <c r="BW22" s="26">
        <f>'BAR BB| Open rates'!BW22*0.85</f>
        <v>22865</v>
      </c>
      <c r="BX22" s="26">
        <f>'BAR BB| Open rates'!BX22*0.85</f>
        <v>22185</v>
      </c>
      <c r="BY22" s="26">
        <f>'BAR BB| Open rates'!BY22*0.85</f>
        <v>22185</v>
      </c>
      <c r="BZ22" s="26">
        <f>'BAR BB| Open rates'!BZ22*0.85</f>
        <v>22185</v>
      </c>
      <c r="CA22" s="26">
        <f>'BAR BB| Open rates'!CA22*0.85</f>
        <v>22185</v>
      </c>
      <c r="CB22" s="26">
        <f>'BAR BB| Open rates'!CB22*0.85</f>
        <v>22185</v>
      </c>
      <c r="CC22" s="26">
        <f>'BAR BB| Open rates'!CC22*0.85</f>
        <v>22865</v>
      </c>
      <c r="CD22" s="26">
        <f>'BAR BB| Open rates'!CD22*0.85</f>
        <v>22865</v>
      </c>
      <c r="CE22" s="26">
        <f>'BAR BB| Open rates'!CE22*0.85</f>
        <v>22185</v>
      </c>
      <c r="CF22" s="26">
        <f>'BAR BB| Open rates'!CF22*0.85</f>
        <v>22185</v>
      </c>
      <c r="CG22" s="26">
        <f>'BAR BB| Open rates'!CG22*0.85</f>
        <v>22185</v>
      </c>
      <c r="CH22" s="26">
        <f>'BAR BB| Open rates'!CH22*0.85</f>
        <v>22185</v>
      </c>
      <c r="CI22" s="26">
        <f>'BAR BB| Open rates'!CI22*0.85</f>
        <v>22185</v>
      </c>
      <c r="CJ22" s="26">
        <f>'BAR BB| Open rates'!CJ22*0.85</f>
        <v>22865</v>
      </c>
      <c r="CK22" s="26">
        <f>'BAR BB| Open rates'!CK22*0.85</f>
        <v>22865</v>
      </c>
      <c r="CL22" s="26">
        <f>'BAR BB| Open rates'!CL22*0.85</f>
        <v>22185</v>
      </c>
      <c r="CM22" s="26">
        <f>'BAR BB| Open rates'!CM22*0.85</f>
        <v>22185</v>
      </c>
      <c r="CN22" s="26">
        <f>'BAR BB| Open rates'!CN22*0.85</f>
        <v>22185</v>
      </c>
      <c r="CO22" s="26">
        <f>'BAR BB| Open rates'!CO22*0.85</f>
        <v>22185</v>
      </c>
      <c r="CP22" s="26">
        <f>'BAR BB| Open rates'!CP22*0.85</f>
        <v>22185</v>
      </c>
      <c r="CQ22" s="26">
        <f>'BAR BB| Open rates'!CQ22*0.85</f>
        <v>22185</v>
      </c>
      <c r="CR22" s="26">
        <f>'BAR BB| Open rates'!CR22*0.85</f>
        <v>22185</v>
      </c>
      <c r="CS22" s="26">
        <f>'BAR BB| Open rates'!CS22*0.85</f>
        <v>21165</v>
      </c>
      <c r="CT22" s="26">
        <f>'BAR BB| Open rates'!CT22*0.85</f>
        <v>21165</v>
      </c>
      <c r="CU22" s="26">
        <f>'BAR BB| Open rates'!CU22*0.85</f>
        <v>21165</v>
      </c>
      <c r="CV22" s="26">
        <f>'BAR BB| Open rates'!CV22*0.85</f>
        <v>21165</v>
      </c>
      <c r="CW22" s="26">
        <f>'BAR BB| Open rates'!CW22*0.85</f>
        <v>21165</v>
      </c>
      <c r="CX22" s="26">
        <f>'BAR BB| Open rates'!CX22*0.85</f>
        <v>21165</v>
      </c>
      <c r="CY22" s="26">
        <f>'BAR BB| Open rates'!CY22*0.85</f>
        <v>21165</v>
      </c>
      <c r="CZ22" s="26">
        <f>'BAR BB| Open rates'!CZ22*0.85</f>
        <v>21165</v>
      </c>
      <c r="DA22" s="26">
        <f>'BAR BB| Open rates'!DA22*0.85</f>
        <v>21165</v>
      </c>
      <c r="DB22" s="26">
        <f>'BAR BB| Open rates'!DB22*0.85</f>
        <v>19210</v>
      </c>
      <c r="DC22" s="26">
        <f>'BAR BB| Open rates'!DC22*0.85</f>
        <v>19210</v>
      </c>
      <c r="DD22" s="26">
        <f>'BAR BB| Open rates'!DD22*0.85</f>
        <v>19210</v>
      </c>
      <c r="DE22" s="26">
        <f>'BAR BB| Open rates'!DE22*0.85</f>
        <v>20315</v>
      </c>
      <c r="DF22" s="26">
        <f>'BAR BB| Open rates'!DF22*0.85</f>
        <v>20315</v>
      </c>
      <c r="DG22" s="26">
        <f>'BAR BB| Open rates'!DG22*0.85</f>
        <v>19210</v>
      </c>
      <c r="DH22" s="26">
        <f>'BAR BB| Open rates'!DH22*0.85</f>
        <v>19210</v>
      </c>
      <c r="DI22" s="26">
        <f>'BAR BB| Open rates'!DI22*0.85</f>
        <v>19210</v>
      </c>
      <c r="DJ22" s="26">
        <f>'BAR BB| Open rates'!DJ22*0.85</f>
        <v>19210</v>
      </c>
      <c r="DK22" s="26">
        <f>'BAR BB| Open rates'!DK22*0.85</f>
        <v>19210</v>
      </c>
      <c r="DL22" s="26">
        <f>'BAR BB| Open rates'!DL22*0.85</f>
        <v>20315</v>
      </c>
      <c r="DM22" s="26">
        <f>'BAR BB| Open rates'!DM22*0.85</f>
        <v>20315</v>
      </c>
      <c r="DN22" s="26">
        <f>'BAR BB| Open rates'!DN22*0.85</f>
        <v>19210</v>
      </c>
      <c r="DO22" s="26">
        <f>'BAR BB| Open rates'!DO22*0.85</f>
        <v>19210</v>
      </c>
      <c r="DP22" s="26">
        <f>'BAR BB| Open rates'!DP22*0.85</f>
        <v>19210</v>
      </c>
      <c r="DQ22" s="26">
        <f>'BAR BB| Open rates'!DQ22*0.85</f>
        <v>19210</v>
      </c>
      <c r="DR22" s="26">
        <f>'BAR BB| Open rates'!DR22*0.85</f>
        <v>19210</v>
      </c>
      <c r="DS22" s="26">
        <f>'BAR BB| Open rates'!DS22*0.85</f>
        <v>20315</v>
      </c>
      <c r="DT22" s="26">
        <f>'BAR BB| Open rates'!DT22*0.85</f>
        <v>20315</v>
      </c>
      <c r="DU22" s="26">
        <f>'BAR BB| Open rates'!DU22*0.85</f>
        <v>19210</v>
      </c>
      <c r="DV22" s="26">
        <f>'BAR BB| Open rates'!DV22*0.85</f>
        <v>19210</v>
      </c>
      <c r="DW22" s="26">
        <f>'BAR BB| Open rates'!DW22*0.85</f>
        <v>19210</v>
      </c>
      <c r="DX22" s="26">
        <f>'BAR BB| Open rates'!DX22*0.85</f>
        <v>19210</v>
      </c>
      <c r="DY22" s="26">
        <f>'BAR BB| Open rates'!DY22*0.85</f>
        <v>19210</v>
      </c>
      <c r="DZ22" s="26">
        <f>'BAR BB| Open rates'!DZ22*0.85</f>
        <v>20315</v>
      </c>
      <c r="EA22" s="26">
        <f>'BAR BB| Open rates'!EA22*0.85</f>
        <v>20315</v>
      </c>
      <c r="EB22" s="26">
        <f>'BAR BB| Open rates'!EB22*0.85</f>
        <v>19210</v>
      </c>
      <c r="EC22" s="26">
        <f>'BAR BB| Open rates'!EC22*0.85</f>
        <v>19210</v>
      </c>
      <c r="ED22" s="26">
        <f>'BAR BB| Open rates'!ED22*0.85</f>
        <v>19210</v>
      </c>
      <c r="EE22" s="26">
        <f>'BAR BB| Open rates'!EE22*0.85</f>
        <v>19210</v>
      </c>
      <c r="EF22" s="26">
        <f>'BAR BB| Open rates'!EF22*0.85</f>
        <v>16660</v>
      </c>
      <c r="EG22" s="26">
        <f>'BAR BB| Open rates'!EG22*0.85</f>
        <v>16660</v>
      </c>
      <c r="EH22" s="26">
        <f>'BAR BB| Open rates'!EH22*0.85</f>
        <v>16660</v>
      </c>
      <c r="EI22" s="26">
        <f>'BAR BB| Open rates'!EI22*0.85</f>
        <v>16065</v>
      </c>
      <c r="EJ22" s="26">
        <f>'BAR BB| Open rates'!EJ22*0.85</f>
        <v>16065</v>
      </c>
      <c r="EK22" s="26">
        <f>'BAR BB| Open rates'!EK22*0.85</f>
        <v>16065</v>
      </c>
      <c r="EL22" s="26">
        <f>'BAR BB| Open rates'!EL22*0.85</f>
        <v>16065</v>
      </c>
      <c r="EM22" s="26">
        <f>'BAR BB| Open rates'!EM22*0.85</f>
        <v>16065</v>
      </c>
      <c r="EN22" s="26">
        <f>'BAR BB| Open rates'!EN22*0.85</f>
        <v>16660</v>
      </c>
      <c r="EO22" s="26">
        <f>'BAR BB| Open rates'!EO22*0.85</f>
        <v>16660</v>
      </c>
      <c r="EP22" s="26">
        <f>'BAR BB| Open rates'!EP22*0.85</f>
        <v>15810</v>
      </c>
      <c r="EQ22" s="26">
        <f>'BAR BB| Open rates'!EQ22*0.85</f>
        <v>15810</v>
      </c>
      <c r="ER22" s="26">
        <f>'BAR BB| Open rates'!ER22*0.85</f>
        <v>15810</v>
      </c>
      <c r="ES22" s="26">
        <f>'BAR BB| Open rates'!ES22*0.85</f>
        <v>15810</v>
      </c>
      <c r="ET22" s="26">
        <f>'BAR BB| Open rates'!ET22*0.85</f>
        <v>15810</v>
      </c>
      <c r="EU22" s="26">
        <f>'BAR BB| Open rates'!EU22*0.85</f>
        <v>16660</v>
      </c>
      <c r="EV22" s="26">
        <f>'BAR BB| Open rates'!EV22*0.85</f>
        <v>16660</v>
      </c>
      <c r="EW22" s="26">
        <f>'BAR BB| Open rates'!EW22*0.85</f>
        <v>15810</v>
      </c>
      <c r="EX22" s="26">
        <f>'BAR BB| Open rates'!EX22*0.85</f>
        <v>15810</v>
      </c>
      <c r="EY22" s="26">
        <f>'BAR BB| Open rates'!EY22*0.85</f>
        <v>15810</v>
      </c>
      <c r="EZ22" s="26">
        <f>'BAR BB| Open rates'!EZ22*0.85</f>
        <v>15810</v>
      </c>
      <c r="FA22" s="26">
        <f>'BAR BB| Open rates'!FA22*0.85</f>
        <v>15810</v>
      </c>
      <c r="FB22" s="26">
        <f>'BAR BB| Open rates'!FB22*0.85</f>
        <v>16660</v>
      </c>
      <c r="FC22" s="26">
        <f>'BAR BB| Open rates'!FC22*0.85</f>
        <v>16660</v>
      </c>
      <c r="FD22" s="26">
        <f>'BAR BB| Open rates'!FD22*0.85</f>
        <v>15810</v>
      </c>
      <c r="FE22" s="26">
        <f>'BAR BB| Open rates'!FE22*0.85</f>
        <v>15810</v>
      </c>
      <c r="FF22" s="26">
        <f>'BAR BB| Open rates'!FF22*0.85</f>
        <v>15810</v>
      </c>
      <c r="FG22" s="26">
        <f>'BAR BB| Open rates'!FG22*0.85</f>
        <v>15810</v>
      </c>
      <c r="FH22" s="26">
        <f>'BAR BB| Open rates'!FH22*0.85</f>
        <v>15810</v>
      </c>
      <c r="FI22" s="26">
        <f>'BAR BB| Open rates'!FI22*0.85</f>
        <v>16660</v>
      </c>
      <c r="FJ22" s="26">
        <f>'BAR BB| Open rates'!FJ22*0.85</f>
        <v>16660</v>
      </c>
      <c r="FK22" s="26">
        <f>'BAR BB| Open rates'!FK22*0.85</f>
        <v>16065</v>
      </c>
      <c r="FL22" s="26">
        <f>'BAR BB| Open rates'!FL22*0.85</f>
        <v>16065</v>
      </c>
      <c r="FM22" s="26">
        <f>'BAR BB| Open rates'!FM22*0.85</f>
        <v>16065</v>
      </c>
      <c r="FN22" s="26">
        <f>'BAR BB| Open rates'!FN22*0.85</f>
        <v>16065</v>
      </c>
      <c r="FO22" s="26">
        <f>'BAR BB| Open rates'!FO22*0.85</f>
        <v>16065</v>
      </c>
      <c r="FP22" s="26">
        <f>'BAR BB| Open rates'!FP22*0.85</f>
        <v>16065</v>
      </c>
      <c r="FQ22" s="26">
        <f>'BAR BB| Open rates'!FQ22*0.85</f>
        <v>16065</v>
      </c>
      <c r="FR22" s="26">
        <f>'BAR BB| Open rates'!FR22*0.85</f>
        <v>15810</v>
      </c>
      <c r="FS22" s="26">
        <f>'BAR BB| Open rates'!FS22*0.85</f>
        <v>15810</v>
      </c>
      <c r="FT22" s="26">
        <f>'BAR BB| Open rates'!FT22*0.85</f>
        <v>15810</v>
      </c>
      <c r="FU22" s="26">
        <f>'BAR BB| Open rates'!FU22*0.85</f>
        <v>15810</v>
      </c>
      <c r="FV22" s="26">
        <f>'BAR BB| Open rates'!FV22*0.85</f>
        <v>15810</v>
      </c>
      <c r="FW22" s="26">
        <f>'BAR BB| Open rates'!FW22*0.85</f>
        <v>16660</v>
      </c>
      <c r="FX22" s="26">
        <f>'BAR BB| Open rates'!FX22*0.85</f>
        <v>16660</v>
      </c>
      <c r="FY22" s="26">
        <f>'BAR BB| Open rates'!FY22*0.85</f>
        <v>15810</v>
      </c>
      <c r="FZ22" s="26">
        <f>'BAR BB| Open rates'!FZ22*0.85</f>
        <v>15810</v>
      </c>
      <c r="GA22" s="26">
        <f>'BAR BB| Open rates'!GA22*0.85</f>
        <v>15810</v>
      </c>
      <c r="GB22" s="26">
        <f>'BAR BB| Open rates'!GB22*0.85</f>
        <v>15810</v>
      </c>
      <c r="GC22" s="26">
        <f>'BAR BB| Open rates'!GC22*0.85</f>
        <v>15810</v>
      </c>
      <c r="GD22" s="26">
        <f>'BAR BB| Open rates'!GD22*0.85</f>
        <v>16660</v>
      </c>
      <c r="GE22" s="26">
        <f>'BAR BB| Open rates'!GE22*0.85</f>
        <v>16660</v>
      </c>
      <c r="GF22" s="26">
        <f>'BAR BB| Open rates'!GF22*0.85</f>
        <v>15810</v>
      </c>
      <c r="GG22" s="26">
        <f>'BAR BB| Open rates'!GG22*0.85</f>
        <v>15810</v>
      </c>
      <c r="GH22" s="26">
        <f>'BAR BB| Open rates'!GH22*0.85</f>
        <v>15810</v>
      </c>
      <c r="GI22" s="26">
        <f>'BAR BB| Open rates'!GI22*0.85</f>
        <v>15810</v>
      </c>
      <c r="GJ22" s="26">
        <f>'BAR BB| Open rates'!GJ22*0.85</f>
        <v>15810</v>
      </c>
      <c r="GK22" s="26">
        <f>'BAR BB| Open rates'!GK22*0.85</f>
        <v>16660</v>
      </c>
      <c r="GL22" s="26">
        <f>'BAR BB| Open rates'!GL22*0.85</f>
        <v>16660</v>
      </c>
      <c r="GM22" s="26">
        <f>'BAR BB| Open rates'!GM22*0.85</f>
        <v>15810</v>
      </c>
      <c r="GN22" s="26">
        <f>'BAR BB| Open rates'!GN22*0.85</f>
        <v>15810</v>
      </c>
      <c r="GO22" s="26">
        <f>'BAR BB| Open rates'!GO22*0.85</f>
        <v>15810</v>
      </c>
      <c r="GP22" s="26">
        <f>'BAR BB| Open rates'!GP22*0.85</f>
        <v>15810</v>
      </c>
      <c r="GQ22" s="26">
        <f>'BAR BB| Open rates'!GQ22*0.85</f>
        <v>15810</v>
      </c>
      <c r="GR22" s="26">
        <f>'BAR BB| Open rates'!GR22*0.85</f>
        <v>16660</v>
      </c>
      <c r="GS22" s="26">
        <f>'BAR BB| Open rates'!GS22*0.85</f>
        <v>16660</v>
      </c>
      <c r="GT22" s="26">
        <f>'BAR BB| Open rates'!GT22*0.85</f>
        <v>15810</v>
      </c>
      <c r="GU22" s="26">
        <f>'BAR BB| Open rates'!GU22*0.85</f>
        <v>15810</v>
      </c>
      <c r="GV22" s="26">
        <f>'BAR BB| Open rates'!GV22*0.85</f>
        <v>15810</v>
      </c>
      <c r="GW22" s="26">
        <f>'BAR BB| Open rates'!GW22*0.85</f>
        <v>15810</v>
      </c>
      <c r="GX22" s="26">
        <f>'BAR BB| Open rates'!GX22*0.85</f>
        <v>15810</v>
      </c>
      <c r="GY22" s="26">
        <f>'BAR BB| Open rates'!GY22*0.85</f>
        <v>16660</v>
      </c>
      <c r="GZ22" s="26">
        <f>'BAR BB| Open rates'!GZ22*0.85</f>
        <v>16660</v>
      </c>
      <c r="HA22" s="26">
        <f>'BAR BB| Open rates'!HA22*0.85</f>
        <v>15810</v>
      </c>
      <c r="HB22" s="26">
        <f>'BAR BB| Open rates'!HB22*0.85</f>
        <v>15810</v>
      </c>
      <c r="HC22" s="26">
        <f>'BAR BB| Open rates'!HC22*0.85</f>
        <v>15810</v>
      </c>
      <c r="HD22" s="26">
        <f>'BAR BB| Open rates'!HD22*0.85</f>
        <v>15810</v>
      </c>
      <c r="HE22" s="26">
        <f>'BAR BB| Open rates'!HE22*0.85</f>
        <v>15810</v>
      </c>
      <c r="HF22" s="26">
        <f>'BAR BB| Open rates'!HF22*0.85</f>
        <v>17765</v>
      </c>
      <c r="HG22" s="26">
        <f>'BAR BB| Open rates'!HG22*0.85</f>
        <v>17765</v>
      </c>
      <c r="HH22" s="26">
        <f>'BAR BB| Open rates'!HH22*0.85</f>
        <v>17765</v>
      </c>
      <c r="HI22" s="26">
        <f>'BAR BB| Open rates'!HI22*0.85</f>
        <v>17765</v>
      </c>
      <c r="HJ22" s="26">
        <f>'BAR BB| Open rates'!HJ22*0.85</f>
        <v>17765</v>
      </c>
      <c r="HK22" s="26">
        <f>'BAR BB| Open rates'!HK22*0.85</f>
        <v>17765</v>
      </c>
      <c r="HL22" s="26">
        <f>'BAR BB| Open rates'!HL22*0.85</f>
        <v>17765</v>
      </c>
      <c r="HM22" s="26">
        <f>'BAR BB| Open rates'!HM22*0.85</f>
        <v>17765</v>
      </c>
      <c r="HN22" s="26">
        <f>'BAR BB| Open rates'!HN22*0.85</f>
        <v>17765</v>
      </c>
      <c r="HO22" s="26">
        <f>'BAR BB| Open rates'!HO22*0.85</f>
        <v>17765</v>
      </c>
      <c r="HP22" s="26">
        <f>'BAR BB| Open rates'!HP22*0.85</f>
        <v>17765</v>
      </c>
    </row>
    <row r="23" spans="1:224" s="76" customFormat="1" ht="12" customHeight="1" x14ac:dyDescent="0.2">
      <c r="A23" s="15">
        <v>4</v>
      </c>
      <c r="B23" s="26">
        <f>'BAR BB| Open rates'!B23*0.85</f>
        <v>17765</v>
      </c>
      <c r="C23" s="26">
        <f>'BAR BB| Open rates'!C23*0.85</f>
        <v>17765</v>
      </c>
      <c r="D23" s="26">
        <f>'BAR BB| Open rates'!D23*0.85</f>
        <v>17765</v>
      </c>
      <c r="E23" s="26">
        <f>'BAR BB| Open rates'!E23*0.85</f>
        <v>17765</v>
      </c>
      <c r="F23" s="26">
        <f>'BAR BB| Open rates'!F23*0.85</f>
        <v>17765</v>
      </c>
      <c r="G23" s="26">
        <f>'BAR BB| Open rates'!G23*0.85</f>
        <v>17765</v>
      </c>
      <c r="H23" s="26">
        <f>'BAR BB| Open rates'!H23*0.85</f>
        <v>17765</v>
      </c>
      <c r="I23" s="26">
        <f>'BAR BB| Open rates'!I23*0.85</f>
        <v>17765</v>
      </c>
      <c r="J23" s="26">
        <f>'BAR BB| Open rates'!J23*0.85</f>
        <v>17765</v>
      </c>
      <c r="K23" s="26">
        <f>'BAR BB| Open rates'!K23*0.85</f>
        <v>17765</v>
      </c>
      <c r="L23" s="26">
        <f>'BAR BB| Open rates'!L23*0.85</f>
        <v>17765</v>
      </c>
      <c r="M23" s="26">
        <f>'BAR BB| Open rates'!M23*0.85</f>
        <v>17765</v>
      </c>
      <c r="N23" s="26">
        <f>'BAR BB| Open rates'!N23*0.85</f>
        <v>21760</v>
      </c>
      <c r="O23" s="26">
        <f>'BAR BB| Open rates'!O23*0.85</f>
        <v>21760</v>
      </c>
      <c r="P23" s="26">
        <f>'BAR BB| Open rates'!P23*0.85</f>
        <v>21760</v>
      </c>
      <c r="Q23" s="26">
        <f>'BAR BB| Open rates'!Q23*0.85</f>
        <v>21760</v>
      </c>
      <c r="R23" s="26">
        <f>'BAR BB| Open rates'!R23*0.85</f>
        <v>24565</v>
      </c>
      <c r="S23" s="26">
        <f>'BAR BB| Open rates'!S23*0.85</f>
        <v>24565</v>
      </c>
      <c r="T23" s="26">
        <f>'BAR BB| Open rates'!T23*0.85</f>
        <v>24565</v>
      </c>
      <c r="U23" s="26">
        <f>'BAR BB| Open rates'!U23*0.85</f>
        <v>24565</v>
      </c>
      <c r="V23" s="26">
        <f>'BAR BB| Open rates'!V23*0.85</f>
        <v>24565</v>
      </c>
      <c r="W23" s="26">
        <f>'BAR BB| Open rates'!W23*0.85</f>
        <v>24565</v>
      </c>
      <c r="X23" s="26">
        <f>'BAR BB| Open rates'!X23*0.85</f>
        <v>24565</v>
      </c>
      <c r="Y23" s="26">
        <f>'BAR BB| Open rates'!Y23*0.85</f>
        <v>24565</v>
      </c>
      <c r="Z23" s="26">
        <f>'BAR BB| Open rates'!Z23*0.85</f>
        <v>24565</v>
      </c>
      <c r="AA23" s="26">
        <f>'BAR BB| Open rates'!AA23*0.85</f>
        <v>24565</v>
      </c>
      <c r="AB23" s="26">
        <f>'BAR BB| Open rates'!AB23*0.85</f>
        <v>28815</v>
      </c>
      <c r="AC23" s="26">
        <f>'BAR BB| Open rates'!AC23*0.85</f>
        <v>28815</v>
      </c>
      <c r="AD23" s="26">
        <f>'BAR BB| Open rates'!AD23*0.85</f>
        <v>28815</v>
      </c>
      <c r="AE23" s="26">
        <f>'BAR BB| Open rates'!AE23*0.85</f>
        <v>28815</v>
      </c>
      <c r="AF23" s="26">
        <f>'BAR BB| Open rates'!AF23*0.85</f>
        <v>28815</v>
      </c>
      <c r="AG23" s="26">
        <f>'BAR BB| Open rates'!AG23*0.85</f>
        <v>28815</v>
      </c>
      <c r="AH23" s="26">
        <f>'BAR BB| Open rates'!AH23*0.85</f>
        <v>21760</v>
      </c>
      <c r="AI23" s="26">
        <f>'BAR BB| Open rates'!AI23*0.85</f>
        <v>21760</v>
      </c>
      <c r="AJ23" s="26">
        <f>'BAR BB| Open rates'!AJ23*0.85</f>
        <v>21760</v>
      </c>
      <c r="AK23" s="26">
        <f>'BAR BB| Open rates'!AK23*0.85</f>
        <v>21760</v>
      </c>
      <c r="AL23" s="26">
        <f>'BAR BB| Open rates'!AL23*0.85</f>
        <v>21760</v>
      </c>
      <c r="AM23" s="26">
        <f>'BAR BB| Open rates'!AM23*0.85</f>
        <v>22865</v>
      </c>
      <c r="AN23" s="26">
        <f>'BAR BB| Open rates'!AN23*0.85</f>
        <v>22865</v>
      </c>
      <c r="AO23" s="26">
        <f>'BAR BB| Open rates'!AO23*0.85</f>
        <v>22865</v>
      </c>
      <c r="AP23" s="26">
        <f>'BAR BB| Open rates'!AP23*0.85</f>
        <v>22865</v>
      </c>
      <c r="AQ23" s="26">
        <f>'BAR BB| Open rates'!AQ23*0.85</f>
        <v>22865</v>
      </c>
      <c r="AR23" s="26">
        <f>'BAR BB| Open rates'!AR23*0.85</f>
        <v>22865</v>
      </c>
      <c r="AS23" s="26">
        <f>'BAR BB| Open rates'!AS23*0.85</f>
        <v>22865</v>
      </c>
      <c r="AT23" s="26">
        <f>'BAR BB| Open rates'!AT23*0.85</f>
        <v>23715</v>
      </c>
      <c r="AU23" s="26">
        <f>'BAR BB| Open rates'!AU23*0.85</f>
        <v>23715</v>
      </c>
      <c r="AV23" s="26">
        <f>'BAR BB| Open rates'!AV23*0.85</f>
        <v>23715</v>
      </c>
      <c r="AW23" s="26">
        <f>'BAR BB| Open rates'!AW23*0.85</f>
        <v>23715</v>
      </c>
      <c r="AX23" s="26">
        <f>'BAR BB| Open rates'!AX23*0.85</f>
        <v>23715</v>
      </c>
      <c r="AY23" s="26">
        <f>'BAR BB| Open rates'!AY23*0.85</f>
        <v>23885</v>
      </c>
      <c r="AZ23" s="26">
        <f>'BAR BB| Open rates'!AZ23*0.85</f>
        <v>23885</v>
      </c>
      <c r="BA23" s="26">
        <f>'BAR BB| Open rates'!BA23*0.85</f>
        <v>24565</v>
      </c>
      <c r="BB23" s="26">
        <f>'BAR BB| Open rates'!BB23*0.85</f>
        <v>24565</v>
      </c>
      <c r="BC23" s="26">
        <f>'BAR BB| Open rates'!BC23*0.85</f>
        <v>23885</v>
      </c>
      <c r="BD23" s="26">
        <f>'BAR BB| Open rates'!BD23*0.85</f>
        <v>23885</v>
      </c>
      <c r="BE23" s="26">
        <f>'BAR BB| Open rates'!BE23*0.85</f>
        <v>23885</v>
      </c>
      <c r="BF23" s="26">
        <f>'BAR BB| Open rates'!BF23*0.85</f>
        <v>23885</v>
      </c>
      <c r="BG23" s="26">
        <f>'BAR BB| Open rates'!BG23*0.85</f>
        <v>23885</v>
      </c>
      <c r="BH23" s="26">
        <f>'BAR BB| Open rates'!BH23*0.85</f>
        <v>24565</v>
      </c>
      <c r="BI23" s="26">
        <f>'BAR BB| Open rates'!BI23*0.85</f>
        <v>24565</v>
      </c>
      <c r="BJ23" s="26">
        <f>'BAR BB| Open rates'!BJ23*0.85</f>
        <v>23885</v>
      </c>
      <c r="BK23" s="26">
        <f>'BAR BB| Open rates'!BK23*0.85</f>
        <v>23885</v>
      </c>
      <c r="BL23" s="26">
        <f>'BAR BB| Open rates'!BL23*0.85</f>
        <v>23885</v>
      </c>
      <c r="BM23" s="26">
        <f>'BAR BB| Open rates'!BM23*0.85</f>
        <v>23885</v>
      </c>
      <c r="BN23" s="26">
        <f>'BAR BB| Open rates'!BN23*0.85</f>
        <v>23885</v>
      </c>
      <c r="BO23" s="26">
        <f>'BAR BB| Open rates'!BO23*0.85</f>
        <v>24565</v>
      </c>
      <c r="BP23" s="26">
        <f>'BAR BB| Open rates'!BP23*0.85</f>
        <v>24565</v>
      </c>
      <c r="BQ23" s="26">
        <f>'BAR BB| Open rates'!BQ23*0.85</f>
        <v>23885</v>
      </c>
      <c r="BR23" s="26">
        <f>'BAR BB| Open rates'!BR23*0.85</f>
        <v>23885</v>
      </c>
      <c r="BS23" s="26">
        <f>'BAR BB| Open rates'!BS23*0.85</f>
        <v>23885</v>
      </c>
      <c r="BT23" s="26">
        <f>'BAR BB| Open rates'!BT23*0.85</f>
        <v>23885</v>
      </c>
      <c r="BU23" s="26">
        <f>'BAR BB| Open rates'!BU23*0.85</f>
        <v>23885</v>
      </c>
      <c r="BV23" s="26">
        <f>'BAR BB| Open rates'!BV23*0.85</f>
        <v>24565</v>
      </c>
      <c r="BW23" s="26">
        <f>'BAR BB| Open rates'!BW23*0.85</f>
        <v>24565</v>
      </c>
      <c r="BX23" s="26">
        <f>'BAR BB| Open rates'!BX23*0.85</f>
        <v>23885</v>
      </c>
      <c r="BY23" s="26">
        <f>'BAR BB| Open rates'!BY23*0.85</f>
        <v>23885</v>
      </c>
      <c r="BZ23" s="26">
        <f>'BAR BB| Open rates'!BZ23*0.85</f>
        <v>23885</v>
      </c>
      <c r="CA23" s="26">
        <f>'BAR BB| Open rates'!CA23*0.85</f>
        <v>23885</v>
      </c>
      <c r="CB23" s="26">
        <f>'BAR BB| Open rates'!CB23*0.85</f>
        <v>23885</v>
      </c>
      <c r="CC23" s="26">
        <f>'BAR BB| Open rates'!CC23*0.85</f>
        <v>24565</v>
      </c>
      <c r="CD23" s="26">
        <f>'BAR BB| Open rates'!CD23*0.85</f>
        <v>24565</v>
      </c>
      <c r="CE23" s="26">
        <f>'BAR BB| Open rates'!CE23*0.85</f>
        <v>23885</v>
      </c>
      <c r="CF23" s="26">
        <f>'BAR BB| Open rates'!CF23*0.85</f>
        <v>23885</v>
      </c>
      <c r="CG23" s="26">
        <f>'BAR BB| Open rates'!CG23*0.85</f>
        <v>23885</v>
      </c>
      <c r="CH23" s="26">
        <f>'BAR BB| Open rates'!CH23*0.85</f>
        <v>23885</v>
      </c>
      <c r="CI23" s="26">
        <f>'BAR BB| Open rates'!CI23*0.85</f>
        <v>23885</v>
      </c>
      <c r="CJ23" s="26">
        <f>'BAR BB| Open rates'!CJ23*0.85</f>
        <v>24565</v>
      </c>
      <c r="CK23" s="26">
        <f>'BAR BB| Open rates'!CK23*0.85</f>
        <v>24565</v>
      </c>
      <c r="CL23" s="26">
        <f>'BAR BB| Open rates'!CL23*0.85</f>
        <v>23885</v>
      </c>
      <c r="CM23" s="26">
        <f>'BAR BB| Open rates'!CM23*0.85</f>
        <v>23885</v>
      </c>
      <c r="CN23" s="26">
        <f>'BAR BB| Open rates'!CN23*0.85</f>
        <v>23885</v>
      </c>
      <c r="CO23" s="26">
        <f>'BAR BB| Open rates'!CO23*0.85</f>
        <v>23885</v>
      </c>
      <c r="CP23" s="26">
        <f>'BAR BB| Open rates'!CP23*0.85</f>
        <v>23885</v>
      </c>
      <c r="CQ23" s="26">
        <f>'BAR BB| Open rates'!CQ23*0.85</f>
        <v>23885</v>
      </c>
      <c r="CR23" s="26">
        <f>'BAR BB| Open rates'!CR23*0.85</f>
        <v>23885</v>
      </c>
      <c r="CS23" s="26">
        <f>'BAR BB| Open rates'!CS23*0.85</f>
        <v>22865</v>
      </c>
      <c r="CT23" s="26">
        <f>'BAR BB| Open rates'!CT23*0.85</f>
        <v>22865</v>
      </c>
      <c r="CU23" s="26">
        <f>'BAR BB| Open rates'!CU23*0.85</f>
        <v>22865</v>
      </c>
      <c r="CV23" s="26">
        <f>'BAR BB| Open rates'!CV23*0.85</f>
        <v>22865</v>
      </c>
      <c r="CW23" s="26">
        <f>'BAR BB| Open rates'!CW23*0.85</f>
        <v>22865</v>
      </c>
      <c r="CX23" s="26">
        <f>'BAR BB| Open rates'!CX23*0.85</f>
        <v>22865</v>
      </c>
      <c r="CY23" s="26">
        <f>'BAR BB| Open rates'!CY23*0.85</f>
        <v>22865</v>
      </c>
      <c r="CZ23" s="26">
        <f>'BAR BB| Open rates'!CZ23*0.85</f>
        <v>22865</v>
      </c>
      <c r="DA23" s="26">
        <f>'BAR BB| Open rates'!DA23*0.85</f>
        <v>22865</v>
      </c>
      <c r="DB23" s="26">
        <f>'BAR BB| Open rates'!DB23*0.85</f>
        <v>20910</v>
      </c>
      <c r="DC23" s="26">
        <f>'BAR BB| Open rates'!DC23*0.85</f>
        <v>20910</v>
      </c>
      <c r="DD23" s="26">
        <f>'BAR BB| Open rates'!DD23*0.85</f>
        <v>20910</v>
      </c>
      <c r="DE23" s="26">
        <f>'BAR BB| Open rates'!DE23*0.85</f>
        <v>22015</v>
      </c>
      <c r="DF23" s="26">
        <f>'BAR BB| Open rates'!DF23*0.85</f>
        <v>22015</v>
      </c>
      <c r="DG23" s="26">
        <f>'BAR BB| Open rates'!DG23*0.85</f>
        <v>20910</v>
      </c>
      <c r="DH23" s="26">
        <f>'BAR BB| Open rates'!DH23*0.85</f>
        <v>20910</v>
      </c>
      <c r="DI23" s="26">
        <f>'BAR BB| Open rates'!DI23*0.85</f>
        <v>20910</v>
      </c>
      <c r="DJ23" s="26">
        <f>'BAR BB| Open rates'!DJ23*0.85</f>
        <v>20910</v>
      </c>
      <c r="DK23" s="26">
        <f>'BAR BB| Open rates'!DK23*0.85</f>
        <v>20910</v>
      </c>
      <c r="DL23" s="26">
        <f>'BAR BB| Open rates'!DL23*0.85</f>
        <v>22015</v>
      </c>
      <c r="DM23" s="26">
        <f>'BAR BB| Open rates'!DM23*0.85</f>
        <v>22015</v>
      </c>
      <c r="DN23" s="26">
        <f>'BAR BB| Open rates'!DN23*0.85</f>
        <v>20910</v>
      </c>
      <c r="DO23" s="26">
        <f>'BAR BB| Open rates'!DO23*0.85</f>
        <v>20910</v>
      </c>
      <c r="DP23" s="26">
        <f>'BAR BB| Open rates'!DP23*0.85</f>
        <v>20910</v>
      </c>
      <c r="DQ23" s="26">
        <f>'BAR BB| Open rates'!DQ23*0.85</f>
        <v>20910</v>
      </c>
      <c r="DR23" s="26">
        <f>'BAR BB| Open rates'!DR23*0.85</f>
        <v>20910</v>
      </c>
      <c r="DS23" s="26">
        <f>'BAR BB| Open rates'!DS23*0.85</f>
        <v>22015</v>
      </c>
      <c r="DT23" s="26">
        <f>'BAR BB| Open rates'!DT23*0.85</f>
        <v>22015</v>
      </c>
      <c r="DU23" s="26">
        <f>'BAR BB| Open rates'!DU23*0.85</f>
        <v>20910</v>
      </c>
      <c r="DV23" s="26">
        <f>'BAR BB| Open rates'!DV23*0.85</f>
        <v>20910</v>
      </c>
      <c r="DW23" s="26">
        <f>'BAR BB| Open rates'!DW23*0.85</f>
        <v>20910</v>
      </c>
      <c r="DX23" s="26">
        <f>'BAR BB| Open rates'!DX23*0.85</f>
        <v>20910</v>
      </c>
      <c r="DY23" s="26">
        <f>'BAR BB| Open rates'!DY23*0.85</f>
        <v>20910</v>
      </c>
      <c r="DZ23" s="26">
        <f>'BAR BB| Open rates'!DZ23*0.85</f>
        <v>22015</v>
      </c>
      <c r="EA23" s="26">
        <f>'BAR BB| Open rates'!EA23*0.85</f>
        <v>22015</v>
      </c>
      <c r="EB23" s="26">
        <f>'BAR BB| Open rates'!EB23*0.85</f>
        <v>20910</v>
      </c>
      <c r="EC23" s="26">
        <f>'BAR BB| Open rates'!EC23*0.85</f>
        <v>20910</v>
      </c>
      <c r="ED23" s="26">
        <f>'BAR BB| Open rates'!ED23*0.85</f>
        <v>20910</v>
      </c>
      <c r="EE23" s="26">
        <f>'BAR BB| Open rates'!EE23*0.85</f>
        <v>20910</v>
      </c>
      <c r="EF23" s="26">
        <f>'BAR BB| Open rates'!EF23*0.85</f>
        <v>18360</v>
      </c>
      <c r="EG23" s="26">
        <f>'BAR BB| Open rates'!EG23*0.85</f>
        <v>18360</v>
      </c>
      <c r="EH23" s="26">
        <f>'BAR BB| Open rates'!EH23*0.85</f>
        <v>18360</v>
      </c>
      <c r="EI23" s="26">
        <f>'BAR BB| Open rates'!EI23*0.85</f>
        <v>17765</v>
      </c>
      <c r="EJ23" s="26">
        <f>'BAR BB| Open rates'!EJ23*0.85</f>
        <v>17765</v>
      </c>
      <c r="EK23" s="26">
        <f>'BAR BB| Open rates'!EK23*0.85</f>
        <v>17765</v>
      </c>
      <c r="EL23" s="26">
        <f>'BAR BB| Open rates'!EL23*0.85</f>
        <v>17765</v>
      </c>
      <c r="EM23" s="26">
        <f>'BAR BB| Open rates'!EM23*0.85</f>
        <v>17765</v>
      </c>
      <c r="EN23" s="26">
        <f>'BAR BB| Open rates'!EN23*0.85</f>
        <v>18360</v>
      </c>
      <c r="EO23" s="26">
        <f>'BAR BB| Open rates'!EO23*0.85</f>
        <v>18360</v>
      </c>
      <c r="EP23" s="26">
        <f>'BAR BB| Open rates'!EP23*0.85</f>
        <v>17510</v>
      </c>
      <c r="EQ23" s="26">
        <f>'BAR BB| Open rates'!EQ23*0.85</f>
        <v>17510</v>
      </c>
      <c r="ER23" s="26">
        <f>'BAR BB| Open rates'!ER23*0.85</f>
        <v>17510</v>
      </c>
      <c r="ES23" s="26">
        <f>'BAR BB| Open rates'!ES23*0.85</f>
        <v>17510</v>
      </c>
      <c r="ET23" s="26">
        <f>'BAR BB| Open rates'!ET23*0.85</f>
        <v>17510</v>
      </c>
      <c r="EU23" s="26">
        <f>'BAR BB| Open rates'!EU23*0.85</f>
        <v>18360</v>
      </c>
      <c r="EV23" s="26">
        <f>'BAR BB| Open rates'!EV23*0.85</f>
        <v>18360</v>
      </c>
      <c r="EW23" s="26">
        <f>'BAR BB| Open rates'!EW23*0.85</f>
        <v>17510</v>
      </c>
      <c r="EX23" s="26">
        <f>'BAR BB| Open rates'!EX23*0.85</f>
        <v>17510</v>
      </c>
      <c r="EY23" s="26">
        <f>'BAR BB| Open rates'!EY23*0.85</f>
        <v>17510</v>
      </c>
      <c r="EZ23" s="26">
        <f>'BAR BB| Open rates'!EZ23*0.85</f>
        <v>17510</v>
      </c>
      <c r="FA23" s="26">
        <f>'BAR BB| Open rates'!FA23*0.85</f>
        <v>17510</v>
      </c>
      <c r="FB23" s="26">
        <f>'BAR BB| Open rates'!FB23*0.85</f>
        <v>18360</v>
      </c>
      <c r="FC23" s="26">
        <f>'BAR BB| Open rates'!FC23*0.85</f>
        <v>18360</v>
      </c>
      <c r="FD23" s="26">
        <f>'BAR BB| Open rates'!FD23*0.85</f>
        <v>17510</v>
      </c>
      <c r="FE23" s="26">
        <f>'BAR BB| Open rates'!FE23*0.85</f>
        <v>17510</v>
      </c>
      <c r="FF23" s="26">
        <f>'BAR BB| Open rates'!FF23*0.85</f>
        <v>17510</v>
      </c>
      <c r="FG23" s="26">
        <f>'BAR BB| Open rates'!FG23*0.85</f>
        <v>17510</v>
      </c>
      <c r="FH23" s="26">
        <f>'BAR BB| Open rates'!FH23*0.85</f>
        <v>17510</v>
      </c>
      <c r="FI23" s="26">
        <f>'BAR BB| Open rates'!FI23*0.85</f>
        <v>18360</v>
      </c>
      <c r="FJ23" s="26">
        <f>'BAR BB| Open rates'!FJ23*0.85</f>
        <v>18360</v>
      </c>
      <c r="FK23" s="26">
        <f>'BAR BB| Open rates'!FK23*0.85</f>
        <v>17765</v>
      </c>
      <c r="FL23" s="26">
        <f>'BAR BB| Open rates'!FL23*0.85</f>
        <v>17765</v>
      </c>
      <c r="FM23" s="26">
        <f>'BAR BB| Open rates'!FM23*0.85</f>
        <v>17765</v>
      </c>
      <c r="FN23" s="26">
        <f>'BAR BB| Open rates'!FN23*0.85</f>
        <v>17765</v>
      </c>
      <c r="FO23" s="26">
        <f>'BAR BB| Open rates'!FO23*0.85</f>
        <v>17765</v>
      </c>
      <c r="FP23" s="26">
        <f>'BAR BB| Open rates'!FP23*0.85</f>
        <v>17765</v>
      </c>
      <c r="FQ23" s="26">
        <f>'BAR BB| Open rates'!FQ23*0.85</f>
        <v>17765</v>
      </c>
      <c r="FR23" s="26">
        <f>'BAR BB| Open rates'!FR23*0.85</f>
        <v>17510</v>
      </c>
      <c r="FS23" s="26">
        <f>'BAR BB| Open rates'!FS23*0.85</f>
        <v>17510</v>
      </c>
      <c r="FT23" s="26">
        <f>'BAR BB| Open rates'!FT23*0.85</f>
        <v>17510</v>
      </c>
      <c r="FU23" s="26">
        <f>'BAR BB| Open rates'!FU23*0.85</f>
        <v>17510</v>
      </c>
      <c r="FV23" s="26">
        <f>'BAR BB| Open rates'!FV23*0.85</f>
        <v>17510</v>
      </c>
      <c r="FW23" s="26">
        <f>'BAR BB| Open rates'!FW23*0.85</f>
        <v>18360</v>
      </c>
      <c r="FX23" s="26">
        <f>'BAR BB| Open rates'!FX23*0.85</f>
        <v>18360</v>
      </c>
      <c r="FY23" s="26">
        <f>'BAR BB| Open rates'!FY23*0.85</f>
        <v>17510</v>
      </c>
      <c r="FZ23" s="26">
        <f>'BAR BB| Open rates'!FZ23*0.85</f>
        <v>17510</v>
      </c>
      <c r="GA23" s="26">
        <f>'BAR BB| Open rates'!GA23*0.85</f>
        <v>17510</v>
      </c>
      <c r="GB23" s="26">
        <f>'BAR BB| Open rates'!GB23*0.85</f>
        <v>17510</v>
      </c>
      <c r="GC23" s="26">
        <f>'BAR BB| Open rates'!GC23*0.85</f>
        <v>17510</v>
      </c>
      <c r="GD23" s="26">
        <f>'BAR BB| Open rates'!GD23*0.85</f>
        <v>18360</v>
      </c>
      <c r="GE23" s="26">
        <f>'BAR BB| Open rates'!GE23*0.85</f>
        <v>18360</v>
      </c>
      <c r="GF23" s="26">
        <f>'BAR BB| Open rates'!GF23*0.85</f>
        <v>17510</v>
      </c>
      <c r="GG23" s="26">
        <f>'BAR BB| Open rates'!GG23*0.85</f>
        <v>17510</v>
      </c>
      <c r="GH23" s="26">
        <f>'BAR BB| Open rates'!GH23*0.85</f>
        <v>17510</v>
      </c>
      <c r="GI23" s="26">
        <f>'BAR BB| Open rates'!GI23*0.85</f>
        <v>17510</v>
      </c>
      <c r="GJ23" s="26">
        <f>'BAR BB| Open rates'!GJ23*0.85</f>
        <v>17510</v>
      </c>
      <c r="GK23" s="26">
        <f>'BAR BB| Open rates'!GK23*0.85</f>
        <v>18360</v>
      </c>
      <c r="GL23" s="26">
        <f>'BAR BB| Open rates'!GL23*0.85</f>
        <v>18360</v>
      </c>
      <c r="GM23" s="26">
        <f>'BAR BB| Open rates'!GM23*0.85</f>
        <v>17510</v>
      </c>
      <c r="GN23" s="26">
        <f>'BAR BB| Open rates'!GN23*0.85</f>
        <v>17510</v>
      </c>
      <c r="GO23" s="26">
        <f>'BAR BB| Open rates'!GO23*0.85</f>
        <v>17510</v>
      </c>
      <c r="GP23" s="26">
        <f>'BAR BB| Open rates'!GP23*0.85</f>
        <v>17510</v>
      </c>
      <c r="GQ23" s="26">
        <f>'BAR BB| Open rates'!GQ23*0.85</f>
        <v>17510</v>
      </c>
      <c r="GR23" s="26">
        <f>'BAR BB| Open rates'!GR23*0.85</f>
        <v>18360</v>
      </c>
      <c r="GS23" s="26">
        <f>'BAR BB| Open rates'!GS23*0.85</f>
        <v>18360</v>
      </c>
      <c r="GT23" s="26">
        <f>'BAR BB| Open rates'!GT23*0.85</f>
        <v>17510</v>
      </c>
      <c r="GU23" s="26">
        <f>'BAR BB| Open rates'!GU23*0.85</f>
        <v>17510</v>
      </c>
      <c r="GV23" s="26">
        <f>'BAR BB| Open rates'!GV23*0.85</f>
        <v>17510</v>
      </c>
      <c r="GW23" s="26">
        <f>'BAR BB| Open rates'!GW23*0.85</f>
        <v>17510</v>
      </c>
      <c r="GX23" s="26">
        <f>'BAR BB| Open rates'!GX23*0.85</f>
        <v>17510</v>
      </c>
      <c r="GY23" s="26">
        <f>'BAR BB| Open rates'!GY23*0.85</f>
        <v>18360</v>
      </c>
      <c r="GZ23" s="26">
        <f>'BAR BB| Open rates'!GZ23*0.85</f>
        <v>18360</v>
      </c>
      <c r="HA23" s="26">
        <f>'BAR BB| Open rates'!HA23*0.85</f>
        <v>17510</v>
      </c>
      <c r="HB23" s="26">
        <f>'BAR BB| Open rates'!HB23*0.85</f>
        <v>17510</v>
      </c>
      <c r="HC23" s="26">
        <f>'BAR BB| Open rates'!HC23*0.85</f>
        <v>17510</v>
      </c>
      <c r="HD23" s="26">
        <f>'BAR BB| Open rates'!HD23*0.85</f>
        <v>17510</v>
      </c>
      <c r="HE23" s="26">
        <f>'BAR BB| Open rates'!HE23*0.85</f>
        <v>17510</v>
      </c>
      <c r="HF23" s="26">
        <f>'BAR BB| Open rates'!HF23*0.85</f>
        <v>19465</v>
      </c>
      <c r="HG23" s="26">
        <f>'BAR BB| Open rates'!HG23*0.85</f>
        <v>19465</v>
      </c>
      <c r="HH23" s="26">
        <f>'BAR BB| Open rates'!HH23*0.85</f>
        <v>19465</v>
      </c>
      <c r="HI23" s="26">
        <f>'BAR BB| Open rates'!HI23*0.85</f>
        <v>19465</v>
      </c>
      <c r="HJ23" s="26">
        <f>'BAR BB| Open rates'!HJ23*0.85</f>
        <v>19465</v>
      </c>
      <c r="HK23" s="26">
        <f>'BAR BB| Open rates'!HK23*0.85</f>
        <v>19465</v>
      </c>
      <c r="HL23" s="26">
        <f>'BAR BB| Open rates'!HL23*0.85</f>
        <v>19465</v>
      </c>
      <c r="HM23" s="26">
        <f>'BAR BB| Open rates'!HM23*0.85</f>
        <v>19465</v>
      </c>
      <c r="HN23" s="26">
        <f>'BAR BB| Open rates'!HN23*0.85</f>
        <v>19465</v>
      </c>
      <c r="HO23" s="26">
        <f>'BAR BB| Open rates'!HO23*0.85</f>
        <v>19465</v>
      </c>
      <c r="HP23" s="26">
        <f>'BAR BB| Open rates'!HP23*0.85</f>
        <v>19465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rates'!B25*0.85</f>
        <v>22015</v>
      </c>
      <c r="C25" s="26">
        <f>'BAR BB| Open rates'!C25*0.85</f>
        <v>22015</v>
      </c>
      <c r="D25" s="26">
        <f>'BAR BB| Open rates'!D25*0.85</f>
        <v>22015</v>
      </c>
      <c r="E25" s="26">
        <f>'BAR BB| Open rates'!E25*0.85</f>
        <v>22015</v>
      </c>
      <c r="F25" s="26">
        <f>'BAR BB| Open rates'!F25*0.85</f>
        <v>22015</v>
      </c>
      <c r="G25" s="26">
        <f>'BAR BB| Open rates'!G25*0.85</f>
        <v>22015</v>
      </c>
      <c r="H25" s="26">
        <f>'BAR BB| Open rates'!H25*0.85</f>
        <v>22015</v>
      </c>
      <c r="I25" s="26">
        <f>'BAR BB| Open rates'!I25*0.85</f>
        <v>22015</v>
      </c>
      <c r="J25" s="26">
        <f>'BAR BB| Open rates'!J25*0.85</f>
        <v>22015</v>
      </c>
      <c r="K25" s="26">
        <f>'BAR BB| Open rates'!K25*0.85</f>
        <v>22015</v>
      </c>
      <c r="L25" s="26">
        <f>'BAR BB| Open rates'!L25*0.85</f>
        <v>22015</v>
      </c>
      <c r="M25" s="26">
        <f>'BAR BB| Open rates'!M25*0.85</f>
        <v>22015</v>
      </c>
      <c r="N25" s="26">
        <f>'BAR BB| Open rates'!N25*0.85</f>
        <v>26860</v>
      </c>
      <c r="O25" s="26">
        <f>'BAR BB| Open rates'!O25*0.85</f>
        <v>26860</v>
      </c>
      <c r="P25" s="26">
        <f>'BAR BB| Open rates'!P25*0.85</f>
        <v>26860</v>
      </c>
      <c r="Q25" s="26">
        <f>'BAR BB| Open rates'!Q25*0.85</f>
        <v>26860</v>
      </c>
      <c r="R25" s="26">
        <f>'BAR BB| Open rates'!R25*0.85</f>
        <v>29665</v>
      </c>
      <c r="S25" s="26">
        <f>'BAR BB| Open rates'!S25*0.85</f>
        <v>29665</v>
      </c>
      <c r="T25" s="26">
        <f>'BAR BB| Open rates'!T25*0.85</f>
        <v>29665</v>
      </c>
      <c r="U25" s="26">
        <f>'BAR BB| Open rates'!U25*0.85</f>
        <v>29665</v>
      </c>
      <c r="V25" s="26">
        <f>'BAR BB| Open rates'!V25*0.85</f>
        <v>29665</v>
      </c>
      <c r="W25" s="26">
        <f>'BAR BB| Open rates'!W25*0.85</f>
        <v>29665</v>
      </c>
      <c r="X25" s="26">
        <f>'BAR BB| Open rates'!X25*0.85</f>
        <v>29665</v>
      </c>
      <c r="Y25" s="26">
        <f>'BAR BB| Open rates'!Y25*0.85</f>
        <v>29665</v>
      </c>
      <c r="Z25" s="26">
        <f>'BAR BB| Open rates'!Z25*0.85</f>
        <v>29665</v>
      </c>
      <c r="AA25" s="26">
        <f>'BAR BB| Open rates'!AA25*0.85</f>
        <v>29665</v>
      </c>
      <c r="AB25" s="26">
        <f>'BAR BB| Open rates'!AB25*0.85</f>
        <v>33915</v>
      </c>
      <c r="AC25" s="26">
        <f>'BAR BB| Open rates'!AC25*0.85</f>
        <v>33915</v>
      </c>
      <c r="AD25" s="26">
        <f>'BAR BB| Open rates'!AD25*0.85</f>
        <v>33915</v>
      </c>
      <c r="AE25" s="26">
        <f>'BAR BB| Open rates'!AE25*0.85</f>
        <v>33915</v>
      </c>
      <c r="AF25" s="26">
        <f>'BAR BB| Open rates'!AF25*0.85</f>
        <v>33915</v>
      </c>
      <c r="AG25" s="26">
        <f>'BAR BB| Open rates'!AG25*0.85</f>
        <v>33915</v>
      </c>
      <c r="AH25" s="26">
        <f>'BAR BB| Open rates'!AH25*0.85</f>
        <v>26860</v>
      </c>
      <c r="AI25" s="26">
        <f>'BAR BB| Open rates'!AI25*0.85</f>
        <v>26860</v>
      </c>
      <c r="AJ25" s="26">
        <f>'BAR BB| Open rates'!AJ25*0.85</f>
        <v>26860</v>
      </c>
      <c r="AK25" s="26">
        <f>'BAR BB| Open rates'!AK25*0.85</f>
        <v>26860</v>
      </c>
      <c r="AL25" s="26">
        <f>'BAR BB| Open rates'!AL25*0.85</f>
        <v>26860</v>
      </c>
      <c r="AM25" s="26">
        <f>'BAR BB| Open rates'!AM25*0.85</f>
        <v>27965</v>
      </c>
      <c r="AN25" s="26">
        <f>'BAR BB| Open rates'!AN25*0.85</f>
        <v>27965</v>
      </c>
      <c r="AO25" s="26">
        <f>'BAR BB| Open rates'!AO25*0.85</f>
        <v>27965</v>
      </c>
      <c r="AP25" s="26">
        <f>'BAR BB| Open rates'!AP25*0.85</f>
        <v>27965</v>
      </c>
      <c r="AQ25" s="26">
        <f>'BAR BB| Open rates'!AQ25*0.85</f>
        <v>27965</v>
      </c>
      <c r="AR25" s="26">
        <f>'BAR BB| Open rates'!AR25*0.85</f>
        <v>27965</v>
      </c>
      <c r="AS25" s="26">
        <f>'BAR BB| Open rates'!AS25*0.85</f>
        <v>27965</v>
      </c>
      <c r="AT25" s="26">
        <f>'BAR BB| Open rates'!AT25*0.85</f>
        <v>28815</v>
      </c>
      <c r="AU25" s="26">
        <f>'BAR BB| Open rates'!AU25*0.85</f>
        <v>28815</v>
      </c>
      <c r="AV25" s="26">
        <f>'BAR BB| Open rates'!AV25*0.85</f>
        <v>28815</v>
      </c>
      <c r="AW25" s="26">
        <f>'BAR BB| Open rates'!AW25*0.85</f>
        <v>28815</v>
      </c>
      <c r="AX25" s="26">
        <f>'BAR BB| Open rates'!AX25*0.85</f>
        <v>28815</v>
      </c>
      <c r="AY25" s="26">
        <f>'BAR BB| Open rates'!AY25*0.85</f>
        <v>28985</v>
      </c>
      <c r="AZ25" s="26">
        <f>'BAR BB| Open rates'!AZ25*0.85</f>
        <v>28985</v>
      </c>
      <c r="BA25" s="26">
        <f>'BAR BB| Open rates'!BA25*0.85</f>
        <v>29665</v>
      </c>
      <c r="BB25" s="26">
        <f>'BAR BB| Open rates'!BB25*0.85</f>
        <v>29665</v>
      </c>
      <c r="BC25" s="26">
        <f>'BAR BB| Open rates'!BC25*0.85</f>
        <v>28985</v>
      </c>
      <c r="BD25" s="26">
        <f>'BAR BB| Open rates'!BD25*0.85</f>
        <v>28985</v>
      </c>
      <c r="BE25" s="26">
        <f>'BAR BB| Open rates'!BE25*0.85</f>
        <v>28985</v>
      </c>
      <c r="BF25" s="26">
        <f>'BAR BB| Open rates'!BF25*0.85</f>
        <v>28985</v>
      </c>
      <c r="BG25" s="26">
        <f>'BAR BB| Open rates'!BG25*0.85</f>
        <v>28985</v>
      </c>
      <c r="BH25" s="26">
        <f>'BAR BB| Open rates'!BH25*0.85</f>
        <v>29665</v>
      </c>
      <c r="BI25" s="26">
        <f>'BAR BB| Open rates'!BI25*0.85</f>
        <v>29665</v>
      </c>
      <c r="BJ25" s="26">
        <f>'BAR BB| Open rates'!BJ25*0.85</f>
        <v>28985</v>
      </c>
      <c r="BK25" s="26">
        <f>'BAR BB| Open rates'!BK25*0.85</f>
        <v>28985</v>
      </c>
      <c r="BL25" s="26">
        <f>'BAR BB| Open rates'!BL25*0.85</f>
        <v>28985</v>
      </c>
      <c r="BM25" s="26">
        <f>'BAR BB| Open rates'!BM25*0.85</f>
        <v>28985</v>
      </c>
      <c r="BN25" s="26">
        <f>'BAR BB| Open rates'!BN25*0.85</f>
        <v>28985</v>
      </c>
      <c r="BO25" s="26">
        <f>'BAR BB| Open rates'!BO25*0.85</f>
        <v>29665</v>
      </c>
      <c r="BP25" s="26">
        <f>'BAR BB| Open rates'!BP25*0.85</f>
        <v>29665</v>
      </c>
      <c r="BQ25" s="26">
        <f>'BAR BB| Open rates'!BQ25*0.85</f>
        <v>28985</v>
      </c>
      <c r="BR25" s="26">
        <f>'BAR BB| Open rates'!BR25*0.85</f>
        <v>28985</v>
      </c>
      <c r="BS25" s="26">
        <f>'BAR BB| Open rates'!BS25*0.85</f>
        <v>28985</v>
      </c>
      <c r="BT25" s="26">
        <f>'BAR BB| Open rates'!BT25*0.85</f>
        <v>28985</v>
      </c>
      <c r="BU25" s="26">
        <f>'BAR BB| Open rates'!BU25*0.85</f>
        <v>28985</v>
      </c>
      <c r="BV25" s="26">
        <f>'BAR BB| Open rates'!BV25*0.85</f>
        <v>29665</v>
      </c>
      <c r="BW25" s="26">
        <f>'BAR BB| Open rates'!BW25*0.85</f>
        <v>29665</v>
      </c>
      <c r="BX25" s="26">
        <f>'BAR BB| Open rates'!BX25*0.85</f>
        <v>28985</v>
      </c>
      <c r="BY25" s="26">
        <f>'BAR BB| Open rates'!BY25*0.85</f>
        <v>28985</v>
      </c>
      <c r="BZ25" s="26">
        <f>'BAR BB| Open rates'!BZ25*0.85</f>
        <v>28985</v>
      </c>
      <c r="CA25" s="26">
        <f>'BAR BB| Open rates'!CA25*0.85</f>
        <v>28985</v>
      </c>
      <c r="CB25" s="26">
        <f>'BAR BB| Open rates'!CB25*0.85</f>
        <v>28985</v>
      </c>
      <c r="CC25" s="26">
        <f>'BAR BB| Open rates'!CC25*0.85</f>
        <v>29665</v>
      </c>
      <c r="CD25" s="26">
        <f>'BAR BB| Open rates'!CD25*0.85</f>
        <v>29665</v>
      </c>
      <c r="CE25" s="26">
        <f>'BAR BB| Open rates'!CE25*0.85</f>
        <v>28985</v>
      </c>
      <c r="CF25" s="26">
        <f>'BAR BB| Open rates'!CF25*0.85</f>
        <v>28985</v>
      </c>
      <c r="CG25" s="26">
        <f>'BAR BB| Open rates'!CG25*0.85</f>
        <v>28985</v>
      </c>
      <c r="CH25" s="26">
        <f>'BAR BB| Open rates'!CH25*0.85</f>
        <v>28985</v>
      </c>
      <c r="CI25" s="26">
        <f>'BAR BB| Open rates'!CI25*0.85</f>
        <v>28985</v>
      </c>
      <c r="CJ25" s="26">
        <f>'BAR BB| Open rates'!CJ25*0.85</f>
        <v>29665</v>
      </c>
      <c r="CK25" s="26">
        <f>'BAR BB| Open rates'!CK25*0.85</f>
        <v>29665</v>
      </c>
      <c r="CL25" s="26">
        <f>'BAR BB| Open rates'!CL25*0.85</f>
        <v>28985</v>
      </c>
      <c r="CM25" s="26">
        <f>'BAR BB| Open rates'!CM25*0.85</f>
        <v>28985</v>
      </c>
      <c r="CN25" s="26">
        <f>'BAR BB| Open rates'!CN25*0.85</f>
        <v>28985</v>
      </c>
      <c r="CO25" s="26">
        <f>'BAR BB| Open rates'!CO25*0.85</f>
        <v>28985</v>
      </c>
      <c r="CP25" s="26">
        <f>'BAR BB| Open rates'!CP25*0.85</f>
        <v>28985</v>
      </c>
      <c r="CQ25" s="26">
        <f>'BAR BB| Open rates'!CQ25*0.85</f>
        <v>28985</v>
      </c>
      <c r="CR25" s="26">
        <f>'BAR BB| Open rates'!CR25*0.85</f>
        <v>28985</v>
      </c>
      <c r="CS25" s="26">
        <f>'BAR BB| Open rates'!CS25*0.85</f>
        <v>27965</v>
      </c>
      <c r="CT25" s="26">
        <f>'BAR BB| Open rates'!CT25*0.85</f>
        <v>27965</v>
      </c>
      <c r="CU25" s="26">
        <f>'BAR BB| Open rates'!CU25*0.85</f>
        <v>27965</v>
      </c>
      <c r="CV25" s="26">
        <f>'BAR BB| Open rates'!CV25*0.85</f>
        <v>27965</v>
      </c>
      <c r="CW25" s="26">
        <f>'BAR BB| Open rates'!CW25*0.85</f>
        <v>27965</v>
      </c>
      <c r="CX25" s="26">
        <f>'BAR BB| Open rates'!CX25*0.85</f>
        <v>27965</v>
      </c>
      <c r="CY25" s="26">
        <f>'BAR BB| Open rates'!CY25*0.85</f>
        <v>27965</v>
      </c>
      <c r="CZ25" s="26">
        <f>'BAR BB| Open rates'!CZ25*0.85</f>
        <v>27965</v>
      </c>
      <c r="DA25" s="26">
        <f>'BAR BB| Open rates'!DA25*0.85</f>
        <v>27965</v>
      </c>
      <c r="DB25" s="26">
        <f>'BAR BB| Open rates'!DB25*0.85</f>
        <v>20910</v>
      </c>
      <c r="DC25" s="26">
        <f>'BAR BB| Open rates'!DC25*0.85</f>
        <v>20910</v>
      </c>
      <c r="DD25" s="26">
        <f>'BAR BB| Open rates'!DD25*0.85</f>
        <v>20910</v>
      </c>
      <c r="DE25" s="26">
        <f>'BAR BB| Open rates'!DE25*0.85</f>
        <v>22015</v>
      </c>
      <c r="DF25" s="26">
        <f>'BAR BB| Open rates'!DF25*0.85</f>
        <v>22015</v>
      </c>
      <c r="DG25" s="26">
        <f>'BAR BB| Open rates'!DG25*0.85</f>
        <v>20910</v>
      </c>
      <c r="DH25" s="26">
        <f>'BAR BB| Open rates'!DH25*0.85</f>
        <v>20910</v>
      </c>
      <c r="DI25" s="26">
        <f>'BAR BB| Open rates'!DI25*0.85</f>
        <v>20910</v>
      </c>
      <c r="DJ25" s="26">
        <f>'BAR BB| Open rates'!DJ25*0.85</f>
        <v>20910</v>
      </c>
      <c r="DK25" s="26">
        <f>'BAR BB| Open rates'!DK25*0.85</f>
        <v>20910</v>
      </c>
      <c r="DL25" s="26">
        <f>'BAR BB| Open rates'!DL25*0.85</f>
        <v>22015</v>
      </c>
      <c r="DM25" s="26">
        <f>'BAR BB| Open rates'!DM25*0.85</f>
        <v>22015</v>
      </c>
      <c r="DN25" s="26">
        <f>'BAR BB| Open rates'!DN25*0.85</f>
        <v>20910</v>
      </c>
      <c r="DO25" s="26">
        <f>'BAR BB| Open rates'!DO25*0.85</f>
        <v>20910</v>
      </c>
      <c r="DP25" s="26">
        <f>'BAR BB| Open rates'!DP25*0.85</f>
        <v>20910</v>
      </c>
      <c r="DQ25" s="26">
        <f>'BAR BB| Open rates'!DQ25*0.85</f>
        <v>20910</v>
      </c>
      <c r="DR25" s="26">
        <f>'BAR BB| Open rates'!DR25*0.85</f>
        <v>20910</v>
      </c>
      <c r="DS25" s="26">
        <f>'BAR BB| Open rates'!DS25*0.85</f>
        <v>22015</v>
      </c>
      <c r="DT25" s="26">
        <f>'BAR BB| Open rates'!DT25*0.85</f>
        <v>22015</v>
      </c>
      <c r="DU25" s="26">
        <f>'BAR BB| Open rates'!DU25*0.85</f>
        <v>20910</v>
      </c>
      <c r="DV25" s="26">
        <f>'BAR BB| Open rates'!DV25*0.85</f>
        <v>20910</v>
      </c>
      <c r="DW25" s="26">
        <f>'BAR BB| Open rates'!DW25*0.85</f>
        <v>20910</v>
      </c>
      <c r="DX25" s="26">
        <f>'BAR BB| Open rates'!DX25*0.85</f>
        <v>20910</v>
      </c>
      <c r="DY25" s="26">
        <f>'BAR BB| Open rates'!DY25*0.85</f>
        <v>20910</v>
      </c>
      <c r="DZ25" s="26">
        <f>'BAR BB| Open rates'!DZ25*0.85</f>
        <v>22015</v>
      </c>
      <c r="EA25" s="26">
        <f>'BAR BB| Open rates'!EA25*0.85</f>
        <v>22015</v>
      </c>
      <c r="EB25" s="26">
        <f>'BAR BB| Open rates'!EB25*0.85</f>
        <v>20910</v>
      </c>
      <c r="EC25" s="26">
        <f>'BAR BB| Open rates'!EC25*0.85</f>
        <v>20910</v>
      </c>
      <c r="ED25" s="26">
        <f>'BAR BB| Open rates'!ED25*0.85</f>
        <v>20910</v>
      </c>
      <c r="EE25" s="26">
        <f>'BAR BB| Open rates'!EE25*0.85</f>
        <v>20910</v>
      </c>
      <c r="EF25" s="26">
        <f>'BAR BB| Open rates'!EF25*0.85</f>
        <v>18360</v>
      </c>
      <c r="EG25" s="26">
        <f>'BAR BB| Open rates'!EG25*0.85</f>
        <v>18360</v>
      </c>
      <c r="EH25" s="26">
        <f>'BAR BB| Open rates'!EH25*0.85</f>
        <v>18360</v>
      </c>
      <c r="EI25" s="26">
        <f>'BAR BB| Open rates'!EI25*0.85</f>
        <v>17765</v>
      </c>
      <c r="EJ25" s="26">
        <f>'BAR BB| Open rates'!EJ25*0.85</f>
        <v>17765</v>
      </c>
      <c r="EK25" s="26">
        <f>'BAR BB| Open rates'!EK25*0.85</f>
        <v>17765</v>
      </c>
      <c r="EL25" s="26">
        <f>'BAR BB| Open rates'!EL25*0.85</f>
        <v>17765</v>
      </c>
      <c r="EM25" s="26">
        <f>'BAR BB| Open rates'!EM25*0.85</f>
        <v>17765</v>
      </c>
      <c r="EN25" s="26">
        <f>'BAR BB| Open rates'!EN25*0.85</f>
        <v>18360</v>
      </c>
      <c r="EO25" s="26">
        <f>'BAR BB| Open rates'!EO25*0.85</f>
        <v>18360</v>
      </c>
      <c r="EP25" s="26">
        <f>'BAR BB| Open rates'!EP25*0.85</f>
        <v>17510</v>
      </c>
      <c r="EQ25" s="26">
        <f>'BAR BB| Open rates'!EQ25*0.85</f>
        <v>17510</v>
      </c>
      <c r="ER25" s="26">
        <f>'BAR BB| Open rates'!ER25*0.85</f>
        <v>17510</v>
      </c>
      <c r="ES25" s="26">
        <f>'BAR BB| Open rates'!ES25*0.85</f>
        <v>17510</v>
      </c>
      <c r="ET25" s="26">
        <f>'BAR BB| Open rates'!ET25*0.85</f>
        <v>17510</v>
      </c>
      <c r="EU25" s="26">
        <f>'BAR BB| Open rates'!EU25*0.85</f>
        <v>18360</v>
      </c>
      <c r="EV25" s="26">
        <f>'BAR BB| Open rates'!EV25*0.85</f>
        <v>18360</v>
      </c>
      <c r="EW25" s="26">
        <f>'BAR BB| Open rates'!EW25*0.85</f>
        <v>17510</v>
      </c>
      <c r="EX25" s="26">
        <f>'BAR BB| Open rates'!EX25*0.85</f>
        <v>17510</v>
      </c>
      <c r="EY25" s="26">
        <f>'BAR BB| Open rates'!EY25*0.85</f>
        <v>17510</v>
      </c>
      <c r="EZ25" s="26">
        <f>'BAR BB| Open rates'!EZ25*0.85</f>
        <v>17510</v>
      </c>
      <c r="FA25" s="26">
        <f>'BAR BB| Open rates'!FA25*0.85</f>
        <v>17510</v>
      </c>
      <c r="FB25" s="26">
        <f>'BAR BB| Open rates'!FB25*0.85</f>
        <v>18360</v>
      </c>
      <c r="FC25" s="26">
        <f>'BAR BB| Open rates'!FC25*0.85</f>
        <v>18360</v>
      </c>
      <c r="FD25" s="26">
        <f>'BAR BB| Open rates'!FD25*0.85</f>
        <v>17510</v>
      </c>
      <c r="FE25" s="26">
        <f>'BAR BB| Open rates'!FE25*0.85</f>
        <v>17510</v>
      </c>
      <c r="FF25" s="26">
        <f>'BAR BB| Open rates'!FF25*0.85</f>
        <v>17510</v>
      </c>
      <c r="FG25" s="26">
        <f>'BAR BB| Open rates'!FG25*0.85</f>
        <v>17510</v>
      </c>
      <c r="FH25" s="26">
        <f>'BAR BB| Open rates'!FH25*0.85</f>
        <v>17510</v>
      </c>
      <c r="FI25" s="26">
        <f>'BAR BB| Open rates'!FI25*0.85</f>
        <v>18360</v>
      </c>
      <c r="FJ25" s="26">
        <f>'BAR BB| Open rates'!FJ25*0.85</f>
        <v>18360</v>
      </c>
      <c r="FK25" s="26">
        <f>'BAR BB| Open rates'!FK25*0.85</f>
        <v>17765</v>
      </c>
      <c r="FL25" s="26">
        <f>'BAR BB| Open rates'!FL25*0.85</f>
        <v>17765</v>
      </c>
      <c r="FM25" s="26">
        <f>'BAR BB| Open rates'!FM25*0.85</f>
        <v>17765</v>
      </c>
      <c r="FN25" s="26">
        <f>'BAR BB| Open rates'!FN25*0.85</f>
        <v>17765</v>
      </c>
      <c r="FO25" s="26">
        <f>'BAR BB| Open rates'!FO25*0.85</f>
        <v>17765</v>
      </c>
      <c r="FP25" s="26">
        <f>'BAR BB| Open rates'!FP25*0.85</f>
        <v>17765</v>
      </c>
      <c r="FQ25" s="26">
        <f>'BAR BB| Open rates'!FQ25*0.85</f>
        <v>17765</v>
      </c>
      <c r="FR25" s="26">
        <f>'BAR BB| Open rates'!FR25*0.85</f>
        <v>17510</v>
      </c>
      <c r="FS25" s="26">
        <f>'BAR BB| Open rates'!FS25*0.85</f>
        <v>17510</v>
      </c>
      <c r="FT25" s="26">
        <f>'BAR BB| Open rates'!FT25*0.85</f>
        <v>17510</v>
      </c>
      <c r="FU25" s="26">
        <f>'BAR BB| Open rates'!FU25*0.85</f>
        <v>17510</v>
      </c>
      <c r="FV25" s="26">
        <f>'BAR BB| Open rates'!FV25*0.85</f>
        <v>17510</v>
      </c>
      <c r="FW25" s="26">
        <f>'BAR BB| Open rates'!FW25*0.85</f>
        <v>18360</v>
      </c>
      <c r="FX25" s="26">
        <f>'BAR BB| Open rates'!FX25*0.85</f>
        <v>18360</v>
      </c>
      <c r="FY25" s="26">
        <f>'BAR BB| Open rates'!FY25*0.85</f>
        <v>17510</v>
      </c>
      <c r="FZ25" s="26">
        <f>'BAR BB| Open rates'!FZ25*0.85</f>
        <v>17510</v>
      </c>
      <c r="GA25" s="26">
        <f>'BAR BB| Open rates'!GA25*0.85</f>
        <v>17510</v>
      </c>
      <c r="GB25" s="26">
        <f>'BAR BB| Open rates'!GB25*0.85</f>
        <v>17510</v>
      </c>
      <c r="GC25" s="26">
        <f>'BAR BB| Open rates'!GC25*0.85</f>
        <v>17510</v>
      </c>
      <c r="GD25" s="26">
        <f>'BAR BB| Open rates'!GD25*0.85</f>
        <v>18360</v>
      </c>
      <c r="GE25" s="26">
        <f>'BAR BB| Open rates'!GE25*0.85</f>
        <v>18360</v>
      </c>
      <c r="GF25" s="26">
        <f>'BAR BB| Open rates'!GF25*0.85</f>
        <v>17510</v>
      </c>
      <c r="GG25" s="26">
        <f>'BAR BB| Open rates'!GG25*0.85</f>
        <v>17510</v>
      </c>
      <c r="GH25" s="26">
        <f>'BAR BB| Open rates'!GH25*0.85</f>
        <v>17510</v>
      </c>
      <c r="GI25" s="26">
        <f>'BAR BB| Open rates'!GI25*0.85</f>
        <v>17510</v>
      </c>
      <c r="GJ25" s="26">
        <f>'BAR BB| Open rates'!GJ25*0.85</f>
        <v>17510</v>
      </c>
      <c r="GK25" s="26">
        <f>'BAR BB| Open rates'!GK25*0.85</f>
        <v>18360</v>
      </c>
      <c r="GL25" s="26">
        <f>'BAR BB| Open rates'!GL25*0.85</f>
        <v>18360</v>
      </c>
      <c r="GM25" s="26">
        <f>'BAR BB| Open rates'!GM25*0.85</f>
        <v>17510</v>
      </c>
      <c r="GN25" s="26">
        <f>'BAR BB| Open rates'!GN25*0.85</f>
        <v>17510</v>
      </c>
      <c r="GO25" s="26">
        <f>'BAR BB| Open rates'!GO25*0.85</f>
        <v>17510</v>
      </c>
      <c r="GP25" s="26">
        <f>'BAR BB| Open rates'!GP25*0.85</f>
        <v>17510</v>
      </c>
      <c r="GQ25" s="26">
        <f>'BAR BB| Open rates'!GQ25*0.85</f>
        <v>17510</v>
      </c>
      <c r="GR25" s="26">
        <f>'BAR BB| Open rates'!GR25*0.85</f>
        <v>18360</v>
      </c>
      <c r="GS25" s="26">
        <f>'BAR BB| Open rates'!GS25*0.85</f>
        <v>18360</v>
      </c>
      <c r="GT25" s="26">
        <f>'BAR BB| Open rates'!GT25*0.85</f>
        <v>17510</v>
      </c>
      <c r="GU25" s="26">
        <f>'BAR BB| Open rates'!GU25*0.85</f>
        <v>17510</v>
      </c>
      <c r="GV25" s="26">
        <f>'BAR BB| Open rates'!GV25*0.85</f>
        <v>17510</v>
      </c>
      <c r="GW25" s="26">
        <f>'BAR BB| Open rates'!GW25*0.85</f>
        <v>17510</v>
      </c>
      <c r="GX25" s="26">
        <f>'BAR BB| Open rates'!GX25*0.85</f>
        <v>17510</v>
      </c>
      <c r="GY25" s="26">
        <f>'BAR BB| Open rates'!GY25*0.85</f>
        <v>18360</v>
      </c>
      <c r="GZ25" s="26">
        <f>'BAR BB| Open rates'!GZ25*0.85</f>
        <v>18360</v>
      </c>
      <c r="HA25" s="26">
        <f>'BAR BB| Open rates'!HA25*0.85</f>
        <v>17510</v>
      </c>
      <c r="HB25" s="26">
        <f>'BAR BB| Open rates'!HB25*0.85</f>
        <v>17510</v>
      </c>
      <c r="HC25" s="26">
        <f>'BAR BB| Open rates'!HC25*0.85</f>
        <v>17510</v>
      </c>
      <c r="HD25" s="26">
        <f>'BAR BB| Open rates'!HD25*0.85</f>
        <v>17510</v>
      </c>
      <c r="HE25" s="26">
        <f>'BAR BB| Open rates'!HE25*0.85</f>
        <v>17510</v>
      </c>
      <c r="HF25" s="26">
        <f>'BAR BB| Open rates'!HF25*0.85</f>
        <v>19465</v>
      </c>
      <c r="HG25" s="26">
        <f>'BAR BB| Open rates'!HG25*0.85</f>
        <v>19465</v>
      </c>
      <c r="HH25" s="26">
        <f>'BAR BB| Open rates'!HH25*0.85</f>
        <v>19465</v>
      </c>
      <c r="HI25" s="26">
        <f>'BAR BB| Open rates'!HI25*0.85</f>
        <v>19465</v>
      </c>
      <c r="HJ25" s="26">
        <f>'BAR BB| Open rates'!HJ25*0.85</f>
        <v>19465</v>
      </c>
      <c r="HK25" s="26">
        <f>'BAR BB| Open rates'!HK25*0.85</f>
        <v>19465</v>
      </c>
      <c r="HL25" s="26">
        <f>'BAR BB| Open rates'!HL25*0.85</f>
        <v>19465</v>
      </c>
      <c r="HM25" s="26">
        <f>'BAR BB| Open rates'!HM25*0.85</f>
        <v>19465</v>
      </c>
      <c r="HN25" s="26">
        <f>'BAR BB| Open rates'!HN25*0.85</f>
        <v>19465</v>
      </c>
      <c r="HO25" s="26">
        <f>'BAR BB| Open rates'!HO25*0.85</f>
        <v>19465</v>
      </c>
      <c r="HP25" s="26">
        <f>'BAR BB| Open rates'!HP25*0.85</f>
        <v>19465</v>
      </c>
    </row>
    <row r="26" spans="1:224" s="76" customFormat="1" ht="12" customHeight="1" x14ac:dyDescent="0.2">
      <c r="A26" s="15">
        <v>2</v>
      </c>
      <c r="B26" s="26">
        <f>'BAR BB| Open rates'!B26*0.85</f>
        <v>23715</v>
      </c>
      <c r="C26" s="26">
        <f>'BAR BB| Open rates'!C26*0.85</f>
        <v>23715</v>
      </c>
      <c r="D26" s="26">
        <f>'BAR BB| Open rates'!D26*0.85</f>
        <v>23715</v>
      </c>
      <c r="E26" s="26">
        <f>'BAR BB| Open rates'!E26*0.85</f>
        <v>23715</v>
      </c>
      <c r="F26" s="26">
        <f>'BAR BB| Open rates'!F26*0.85</f>
        <v>23715</v>
      </c>
      <c r="G26" s="26">
        <f>'BAR BB| Open rates'!G26*0.85</f>
        <v>23715</v>
      </c>
      <c r="H26" s="26">
        <f>'BAR BB| Open rates'!H26*0.85</f>
        <v>23715</v>
      </c>
      <c r="I26" s="26">
        <f>'BAR BB| Open rates'!I26*0.85</f>
        <v>23715</v>
      </c>
      <c r="J26" s="26">
        <f>'BAR BB| Open rates'!J26*0.85</f>
        <v>23715</v>
      </c>
      <c r="K26" s="26">
        <f>'BAR BB| Open rates'!K26*0.85</f>
        <v>23715</v>
      </c>
      <c r="L26" s="26">
        <f>'BAR BB| Open rates'!L26*0.85</f>
        <v>23715</v>
      </c>
      <c r="M26" s="26">
        <f>'BAR BB| Open rates'!M26*0.85</f>
        <v>23715</v>
      </c>
      <c r="N26" s="26">
        <f>'BAR BB| Open rates'!N26*0.85</f>
        <v>28560</v>
      </c>
      <c r="O26" s="26">
        <f>'BAR BB| Open rates'!O26*0.85</f>
        <v>28560</v>
      </c>
      <c r="P26" s="26">
        <f>'BAR BB| Open rates'!P26*0.85</f>
        <v>28560</v>
      </c>
      <c r="Q26" s="26">
        <f>'BAR BB| Open rates'!Q26*0.85</f>
        <v>28560</v>
      </c>
      <c r="R26" s="26">
        <f>'BAR BB| Open rates'!R26*0.85</f>
        <v>31365</v>
      </c>
      <c r="S26" s="26">
        <f>'BAR BB| Open rates'!S26*0.85</f>
        <v>31365</v>
      </c>
      <c r="T26" s="26">
        <f>'BAR BB| Open rates'!T26*0.85</f>
        <v>31365</v>
      </c>
      <c r="U26" s="26">
        <f>'BAR BB| Open rates'!U26*0.85</f>
        <v>31365</v>
      </c>
      <c r="V26" s="26">
        <f>'BAR BB| Open rates'!V26*0.85</f>
        <v>31365</v>
      </c>
      <c r="W26" s="26">
        <f>'BAR BB| Open rates'!W26*0.85</f>
        <v>31365</v>
      </c>
      <c r="X26" s="26">
        <f>'BAR BB| Open rates'!X26*0.85</f>
        <v>31365</v>
      </c>
      <c r="Y26" s="26">
        <f>'BAR BB| Open rates'!Y26*0.85</f>
        <v>31365</v>
      </c>
      <c r="Z26" s="26">
        <f>'BAR BB| Open rates'!Z26*0.85</f>
        <v>31365</v>
      </c>
      <c r="AA26" s="26">
        <f>'BAR BB| Open rates'!AA26*0.85</f>
        <v>31365</v>
      </c>
      <c r="AB26" s="26">
        <f>'BAR BB| Open rates'!AB26*0.85</f>
        <v>35615</v>
      </c>
      <c r="AC26" s="26">
        <f>'BAR BB| Open rates'!AC26*0.85</f>
        <v>35615</v>
      </c>
      <c r="AD26" s="26">
        <f>'BAR BB| Open rates'!AD26*0.85</f>
        <v>35615</v>
      </c>
      <c r="AE26" s="26">
        <f>'BAR BB| Open rates'!AE26*0.85</f>
        <v>35615</v>
      </c>
      <c r="AF26" s="26">
        <f>'BAR BB| Open rates'!AF26*0.85</f>
        <v>35615</v>
      </c>
      <c r="AG26" s="26">
        <f>'BAR BB| Open rates'!AG26*0.85</f>
        <v>35615</v>
      </c>
      <c r="AH26" s="26">
        <f>'BAR BB| Open rates'!AH26*0.85</f>
        <v>28560</v>
      </c>
      <c r="AI26" s="26">
        <f>'BAR BB| Open rates'!AI26*0.85</f>
        <v>28560</v>
      </c>
      <c r="AJ26" s="26">
        <f>'BAR BB| Open rates'!AJ26*0.85</f>
        <v>28560</v>
      </c>
      <c r="AK26" s="26">
        <f>'BAR BB| Open rates'!AK26*0.85</f>
        <v>28560</v>
      </c>
      <c r="AL26" s="26">
        <f>'BAR BB| Open rates'!AL26*0.85</f>
        <v>28560</v>
      </c>
      <c r="AM26" s="26">
        <f>'BAR BB| Open rates'!AM26*0.85</f>
        <v>29665</v>
      </c>
      <c r="AN26" s="26">
        <f>'BAR BB| Open rates'!AN26*0.85</f>
        <v>29665</v>
      </c>
      <c r="AO26" s="26">
        <f>'BAR BB| Open rates'!AO26*0.85</f>
        <v>29665</v>
      </c>
      <c r="AP26" s="26">
        <f>'BAR BB| Open rates'!AP26*0.85</f>
        <v>29665</v>
      </c>
      <c r="AQ26" s="26">
        <f>'BAR BB| Open rates'!AQ26*0.85</f>
        <v>29665</v>
      </c>
      <c r="AR26" s="26">
        <f>'BAR BB| Open rates'!AR26*0.85</f>
        <v>29665</v>
      </c>
      <c r="AS26" s="26">
        <f>'BAR BB| Open rates'!AS26*0.85</f>
        <v>29665</v>
      </c>
      <c r="AT26" s="26">
        <f>'BAR BB| Open rates'!AT26*0.85</f>
        <v>30515</v>
      </c>
      <c r="AU26" s="26">
        <f>'BAR BB| Open rates'!AU26*0.85</f>
        <v>30515</v>
      </c>
      <c r="AV26" s="26">
        <f>'BAR BB| Open rates'!AV26*0.85</f>
        <v>30515</v>
      </c>
      <c r="AW26" s="26">
        <f>'BAR BB| Open rates'!AW26*0.85</f>
        <v>30515</v>
      </c>
      <c r="AX26" s="26">
        <f>'BAR BB| Open rates'!AX26*0.85</f>
        <v>30515</v>
      </c>
      <c r="AY26" s="26">
        <f>'BAR BB| Open rates'!AY26*0.85</f>
        <v>30685</v>
      </c>
      <c r="AZ26" s="26">
        <f>'BAR BB| Open rates'!AZ26*0.85</f>
        <v>30685</v>
      </c>
      <c r="BA26" s="26">
        <f>'BAR BB| Open rates'!BA26*0.85</f>
        <v>31365</v>
      </c>
      <c r="BB26" s="26">
        <f>'BAR BB| Open rates'!BB26*0.85</f>
        <v>31365</v>
      </c>
      <c r="BC26" s="26">
        <f>'BAR BB| Open rates'!BC26*0.85</f>
        <v>30685</v>
      </c>
      <c r="BD26" s="26">
        <f>'BAR BB| Open rates'!BD26*0.85</f>
        <v>30685</v>
      </c>
      <c r="BE26" s="26">
        <f>'BAR BB| Open rates'!BE26*0.85</f>
        <v>30685</v>
      </c>
      <c r="BF26" s="26">
        <f>'BAR BB| Open rates'!BF26*0.85</f>
        <v>30685</v>
      </c>
      <c r="BG26" s="26">
        <f>'BAR BB| Open rates'!BG26*0.85</f>
        <v>30685</v>
      </c>
      <c r="BH26" s="26">
        <f>'BAR BB| Open rates'!BH26*0.85</f>
        <v>31365</v>
      </c>
      <c r="BI26" s="26">
        <f>'BAR BB| Open rates'!BI26*0.85</f>
        <v>31365</v>
      </c>
      <c r="BJ26" s="26">
        <f>'BAR BB| Open rates'!BJ26*0.85</f>
        <v>30685</v>
      </c>
      <c r="BK26" s="26">
        <f>'BAR BB| Open rates'!BK26*0.85</f>
        <v>30685</v>
      </c>
      <c r="BL26" s="26">
        <f>'BAR BB| Open rates'!BL26*0.85</f>
        <v>30685</v>
      </c>
      <c r="BM26" s="26">
        <f>'BAR BB| Open rates'!BM26*0.85</f>
        <v>30685</v>
      </c>
      <c r="BN26" s="26">
        <f>'BAR BB| Open rates'!BN26*0.85</f>
        <v>30685</v>
      </c>
      <c r="BO26" s="26">
        <f>'BAR BB| Open rates'!BO26*0.85</f>
        <v>31365</v>
      </c>
      <c r="BP26" s="26">
        <f>'BAR BB| Open rates'!BP26*0.85</f>
        <v>31365</v>
      </c>
      <c r="BQ26" s="26">
        <f>'BAR BB| Open rates'!BQ26*0.85</f>
        <v>30685</v>
      </c>
      <c r="BR26" s="26">
        <f>'BAR BB| Open rates'!BR26*0.85</f>
        <v>30685</v>
      </c>
      <c r="BS26" s="26">
        <f>'BAR BB| Open rates'!BS26*0.85</f>
        <v>30685</v>
      </c>
      <c r="BT26" s="26">
        <f>'BAR BB| Open rates'!BT26*0.85</f>
        <v>30685</v>
      </c>
      <c r="BU26" s="26">
        <f>'BAR BB| Open rates'!BU26*0.85</f>
        <v>30685</v>
      </c>
      <c r="BV26" s="26">
        <f>'BAR BB| Open rates'!BV26*0.85</f>
        <v>31365</v>
      </c>
      <c r="BW26" s="26">
        <f>'BAR BB| Open rates'!BW26*0.85</f>
        <v>31365</v>
      </c>
      <c r="BX26" s="26">
        <f>'BAR BB| Open rates'!BX26*0.85</f>
        <v>30685</v>
      </c>
      <c r="BY26" s="26">
        <f>'BAR BB| Open rates'!BY26*0.85</f>
        <v>30685</v>
      </c>
      <c r="BZ26" s="26">
        <f>'BAR BB| Open rates'!BZ26*0.85</f>
        <v>30685</v>
      </c>
      <c r="CA26" s="26">
        <f>'BAR BB| Open rates'!CA26*0.85</f>
        <v>30685</v>
      </c>
      <c r="CB26" s="26">
        <f>'BAR BB| Open rates'!CB26*0.85</f>
        <v>30685</v>
      </c>
      <c r="CC26" s="26">
        <f>'BAR BB| Open rates'!CC26*0.85</f>
        <v>31365</v>
      </c>
      <c r="CD26" s="26">
        <f>'BAR BB| Open rates'!CD26*0.85</f>
        <v>31365</v>
      </c>
      <c r="CE26" s="26">
        <f>'BAR BB| Open rates'!CE26*0.85</f>
        <v>30685</v>
      </c>
      <c r="CF26" s="26">
        <f>'BAR BB| Open rates'!CF26*0.85</f>
        <v>30685</v>
      </c>
      <c r="CG26" s="26">
        <f>'BAR BB| Open rates'!CG26*0.85</f>
        <v>30685</v>
      </c>
      <c r="CH26" s="26">
        <f>'BAR BB| Open rates'!CH26*0.85</f>
        <v>30685</v>
      </c>
      <c r="CI26" s="26">
        <f>'BAR BB| Open rates'!CI26*0.85</f>
        <v>30685</v>
      </c>
      <c r="CJ26" s="26">
        <f>'BAR BB| Open rates'!CJ26*0.85</f>
        <v>31365</v>
      </c>
      <c r="CK26" s="26">
        <f>'BAR BB| Open rates'!CK26*0.85</f>
        <v>31365</v>
      </c>
      <c r="CL26" s="26">
        <f>'BAR BB| Open rates'!CL26*0.85</f>
        <v>30685</v>
      </c>
      <c r="CM26" s="26">
        <f>'BAR BB| Open rates'!CM26*0.85</f>
        <v>30685</v>
      </c>
      <c r="CN26" s="26">
        <f>'BAR BB| Open rates'!CN26*0.85</f>
        <v>30685</v>
      </c>
      <c r="CO26" s="26">
        <f>'BAR BB| Open rates'!CO26*0.85</f>
        <v>30685</v>
      </c>
      <c r="CP26" s="26">
        <f>'BAR BB| Open rates'!CP26*0.85</f>
        <v>30685</v>
      </c>
      <c r="CQ26" s="26">
        <f>'BAR BB| Open rates'!CQ26*0.85</f>
        <v>30685</v>
      </c>
      <c r="CR26" s="26">
        <f>'BAR BB| Open rates'!CR26*0.85</f>
        <v>30685</v>
      </c>
      <c r="CS26" s="26">
        <f>'BAR BB| Open rates'!CS26*0.85</f>
        <v>29665</v>
      </c>
      <c r="CT26" s="26">
        <f>'BAR BB| Open rates'!CT26*0.85</f>
        <v>29665</v>
      </c>
      <c r="CU26" s="26">
        <f>'BAR BB| Open rates'!CU26*0.85</f>
        <v>29665</v>
      </c>
      <c r="CV26" s="26">
        <f>'BAR BB| Open rates'!CV26*0.85</f>
        <v>29665</v>
      </c>
      <c r="CW26" s="26">
        <f>'BAR BB| Open rates'!CW26*0.85</f>
        <v>29665</v>
      </c>
      <c r="CX26" s="26">
        <f>'BAR BB| Open rates'!CX26*0.85</f>
        <v>29665</v>
      </c>
      <c r="CY26" s="26">
        <f>'BAR BB| Open rates'!CY26*0.85</f>
        <v>29665</v>
      </c>
      <c r="CZ26" s="26">
        <f>'BAR BB| Open rates'!CZ26*0.85</f>
        <v>29665</v>
      </c>
      <c r="DA26" s="26">
        <f>'BAR BB| Open rates'!DA26*0.85</f>
        <v>29665</v>
      </c>
      <c r="DB26" s="26">
        <f>'BAR BB| Open rates'!DB26*0.85</f>
        <v>22610</v>
      </c>
      <c r="DC26" s="26">
        <f>'BAR BB| Open rates'!DC26*0.85</f>
        <v>22610</v>
      </c>
      <c r="DD26" s="26">
        <f>'BAR BB| Open rates'!DD26*0.85</f>
        <v>22610</v>
      </c>
      <c r="DE26" s="26">
        <f>'BAR BB| Open rates'!DE26*0.85</f>
        <v>23715</v>
      </c>
      <c r="DF26" s="26">
        <f>'BAR BB| Open rates'!DF26*0.85</f>
        <v>23715</v>
      </c>
      <c r="DG26" s="26">
        <f>'BAR BB| Open rates'!DG26*0.85</f>
        <v>22610</v>
      </c>
      <c r="DH26" s="26">
        <f>'BAR BB| Open rates'!DH26*0.85</f>
        <v>22610</v>
      </c>
      <c r="DI26" s="26">
        <f>'BAR BB| Open rates'!DI26*0.85</f>
        <v>22610</v>
      </c>
      <c r="DJ26" s="26">
        <f>'BAR BB| Open rates'!DJ26*0.85</f>
        <v>22610</v>
      </c>
      <c r="DK26" s="26">
        <f>'BAR BB| Open rates'!DK26*0.85</f>
        <v>22610</v>
      </c>
      <c r="DL26" s="26">
        <f>'BAR BB| Open rates'!DL26*0.85</f>
        <v>23715</v>
      </c>
      <c r="DM26" s="26">
        <f>'BAR BB| Open rates'!DM26*0.85</f>
        <v>23715</v>
      </c>
      <c r="DN26" s="26">
        <f>'BAR BB| Open rates'!DN26*0.85</f>
        <v>22610</v>
      </c>
      <c r="DO26" s="26">
        <f>'BAR BB| Open rates'!DO26*0.85</f>
        <v>22610</v>
      </c>
      <c r="DP26" s="26">
        <f>'BAR BB| Open rates'!DP26*0.85</f>
        <v>22610</v>
      </c>
      <c r="DQ26" s="26">
        <f>'BAR BB| Open rates'!DQ26*0.85</f>
        <v>22610</v>
      </c>
      <c r="DR26" s="26">
        <f>'BAR BB| Open rates'!DR26*0.85</f>
        <v>22610</v>
      </c>
      <c r="DS26" s="26">
        <f>'BAR BB| Open rates'!DS26*0.85</f>
        <v>23715</v>
      </c>
      <c r="DT26" s="26">
        <f>'BAR BB| Open rates'!DT26*0.85</f>
        <v>23715</v>
      </c>
      <c r="DU26" s="26">
        <f>'BAR BB| Open rates'!DU26*0.85</f>
        <v>22610</v>
      </c>
      <c r="DV26" s="26">
        <f>'BAR BB| Open rates'!DV26*0.85</f>
        <v>22610</v>
      </c>
      <c r="DW26" s="26">
        <f>'BAR BB| Open rates'!DW26*0.85</f>
        <v>22610</v>
      </c>
      <c r="DX26" s="26">
        <f>'BAR BB| Open rates'!DX26*0.85</f>
        <v>22610</v>
      </c>
      <c r="DY26" s="26">
        <f>'BAR BB| Open rates'!DY26*0.85</f>
        <v>22610</v>
      </c>
      <c r="DZ26" s="26">
        <f>'BAR BB| Open rates'!DZ26*0.85</f>
        <v>23715</v>
      </c>
      <c r="EA26" s="26">
        <f>'BAR BB| Open rates'!EA26*0.85</f>
        <v>23715</v>
      </c>
      <c r="EB26" s="26">
        <f>'BAR BB| Open rates'!EB26*0.85</f>
        <v>22610</v>
      </c>
      <c r="EC26" s="26">
        <f>'BAR BB| Open rates'!EC26*0.85</f>
        <v>22610</v>
      </c>
      <c r="ED26" s="26">
        <f>'BAR BB| Open rates'!ED26*0.85</f>
        <v>22610</v>
      </c>
      <c r="EE26" s="26">
        <f>'BAR BB| Open rates'!EE26*0.85</f>
        <v>22610</v>
      </c>
      <c r="EF26" s="26">
        <f>'BAR BB| Open rates'!EF26*0.85</f>
        <v>20060</v>
      </c>
      <c r="EG26" s="26">
        <f>'BAR BB| Open rates'!EG26*0.85</f>
        <v>20060</v>
      </c>
      <c r="EH26" s="26">
        <f>'BAR BB| Open rates'!EH26*0.85</f>
        <v>20060</v>
      </c>
      <c r="EI26" s="26">
        <f>'BAR BB| Open rates'!EI26*0.85</f>
        <v>19465</v>
      </c>
      <c r="EJ26" s="26">
        <f>'BAR BB| Open rates'!EJ26*0.85</f>
        <v>19465</v>
      </c>
      <c r="EK26" s="26">
        <f>'BAR BB| Open rates'!EK26*0.85</f>
        <v>19465</v>
      </c>
      <c r="EL26" s="26">
        <f>'BAR BB| Open rates'!EL26*0.85</f>
        <v>19465</v>
      </c>
      <c r="EM26" s="26">
        <f>'BAR BB| Open rates'!EM26*0.85</f>
        <v>19465</v>
      </c>
      <c r="EN26" s="26">
        <f>'BAR BB| Open rates'!EN26*0.85</f>
        <v>20060</v>
      </c>
      <c r="EO26" s="26">
        <f>'BAR BB| Open rates'!EO26*0.85</f>
        <v>20060</v>
      </c>
      <c r="EP26" s="26">
        <f>'BAR BB| Open rates'!EP26*0.85</f>
        <v>19210</v>
      </c>
      <c r="EQ26" s="26">
        <f>'BAR BB| Open rates'!EQ26*0.85</f>
        <v>19210</v>
      </c>
      <c r="ER26" s="26">
        <f>'BAR BB| Open rates'!ER26*0.85</f>
        <v>19210</v>
      </c>
      <c r="ES26" s="26">
        <f>'BAR BB| Open rates'!ES26*0.85</f>
        <v>19210</v>
      </c>
      <c r="ET26" s="26">
        <f>'BAR BB| Open rates'!ET26*0.85</f>
        <v>19210</v>
      </c>
      <c r="EU26" s="26">
        <f>'BAR BB| Open rates'!EU26*0.85</f>
        <v>20060</v>
      </c>
      <c r="EV26" s="26">
        <f>'BAR BB| Open rates'!EV26*0.85</f>
        <v>20060</v>
      </c>
      <c r="EW26" s="26">
        <f>'BAR BB| Open rates'!EW26*0.85</f>
        <v>19210</v>
      </c>
      <c r="EX26" s="26">
        <f>'BAR BB| Open rates'!EX26*0.85</f>
        <v>19210</v>
      </c>
      <c r="EY26" s="26">
        <f>'BAR BB| Open rates'!EY26*0.85</f>
        <v>19210</v>
      </c>
      <c r="EZ26" s="26">
        <f>'BAR BB| Open rates'!EZ26*0.85</f>
        <v>19210</v>
      </c>
      <c r="FA26" s="26">
        <f>'BAR BB| Open rates'!FA26*0.85</f>
        <v>19210</v>
      </c>
      <c r="FB26" s="26">
        <f>'BAR BB| Open rates'!FB26*0.85</f>
        <v>20060</v>
      </c>
      <c r="FC26" s="26">
        <f>'BAR BB| Open rates'!FC26*0.85</f>
        <v>20060</v>
      </c>
      <c r="FD26" s="26">
        <f>'BAR BB| Open rates'!FD26*0.85</f>
        <v>19210</v>
      </c>
      <c r="FE26" s="26">
        <f>'BAR BB| Open rates'!FE26*0.85</f>
        <v>19210</v>
      </c>
      <c r="FF26" s="26">
        <f>'BAR BB| Open rates'!FF26*0.85</f>
        <v>19210</v>
      </c>
      <c r="FG26" s="26">
        <f>'BAR BB| Open rates'!FG26*0.85</f>
        <v>19210</v>
      </c>
      <c r="FH26" s="26">
        <f>'BAR BB| Open rates'!FH26*0.85</f>
        <v>19210</v>
      </c>
      <c r="FI26" s="26">
        <f>'BAR BB| Open rates'!FI26*0.85</f>
        <v>20060</v>
      </c>
      <c r="FJ26" s="26">
        <f>'BAR BB| Open rates'!FJ26*0.85</f>
        <v>20060</v>
      </c>
      <c r="FK26" s="26">
        <f>'BAR BB| Open rates'!FK26*0.85</f>
        <v>19465</v>
      </c>
      <c r="FL26" s="26">
        <f>'BAR BB| Open rates'!FL26*0.85</f>
        <v>19465</v>
      </c>
      <c r="FM26" s="26">
        <f>'BAR BB| Open rates'!FM26*0.85</f>
        <v>19465</v>
      </c>
      <c r="FN26" s="26">
        <f>'BAR BB| Open rates'!FN26*0.85</f>
        <v>19465</v>
      </c>
      <c r="FO26" s="26">
        <f>'BAR BB| Open rates'!FO26*0.85</f>
        <v>19465</v>
      </c>
      <c r="FP26" s="26">
        <f>'BAR BB| Open rates'!FP26*0.85</f>
        <v>19465</v>
      </c>
      <c r="FQ26" s="26">
        <f>'BAR BB| Open rates'!FQ26*0.85</f>
        <v>19465</v>
      </c>
      <c r="FR26" s="26">
        <f>'BAR BB| Open rates'!FR26*0.85</f>
        <v>19210</v>
      </c>
      <c r="FS26" s="26">
        <f>'BAR BB| Open rates'!FS26*0.85</f>
        <v>19210</v>
      </c>
      <c r="FT26" s="26">
        <f>'BAR BB| Open rates'!FT26*0.85</f>
        <v>19210</v>
      </c>
      <c r="FU26" s="26">
        <f>'BAR BB| Open rates'!FU26*0.85</f>
        <v>19210</v>
      </c>
      <c r="FV26" s="26">
        <f>'BAR BB| Open rates'!FV26*0.85</f>
        <v>19210</v>
      </c>
      <c r="FW26" s="26">
        <f>'BAR BB| Open rates'!FW26*0.85</f>
        <v>20060</v>
      </c>
      <c r="FX26" s="26">
        <f>'BAR BB| Open rates'!FX26*0.85</f>
        <v>20060</v>
      </c>
      <c r="FY26" s="26">
        <f>'BAR BB| Open rates'!FY26*0.85</f>
        <v>19210</v>
      </c>
      <c r="FZ26" s="26">
        <f>'BAR BB| Open rates'!FZ26*0.85</f>
        <v>19210</v>
      </c>
      <c r="GA26" s="26">
        <f>'BAR BB| Open rates'!GA26*0.85</f>
        <v>19210</v>
      </c>
      <c r="GB26" s="26">
        <f>'BAR BB| Open rates'!GB26*0.85</f>
        <v>19210</v>
      </c>
      <c r="GC26" s="26">
        <f>'BAR BB| Open rates'!GC26*0.85</f>
        <v>19210</v>
      </c>
      <c r="GD26" s="26">
        <f>'BAR BB| Open rates'!GD26*0.85</f>
        <v>20060</v>
      </c>
      <c r="GE26" s="26">
        <f>'BAR BB| Open rates'!GE26*0.85</f>
        <v>20060</v>
      </c>
      <c r="GF26" s="26">
        <f>'BAR BB| Open rates'!GF26*0.85</f>
        <v>19210</v>
      </c>
      <c r="GG26" s="26">
        <f>'BAR BB| Open rates'!GG26*0.85</f>
        <v>19210</v>
      </c>
      <c r="GH26" s="26">
        <f>'BAR BB| Open rates'!GH26*0.85</f>
        <v>19210</v>
      </c>
      <c r="GI26" s="26">
        <f>'BAR BB| Open rates'!GI26*0.85</f>
        <v>19210</v>
      </c>
      <c r="GJ26" s="26">
        <f>'BAR BB| Open rates'!GJ26*0.85</f>
        <v>19210</v>
      </c>
      <c r="GK26" s="26">
        <f>'BAR BB| Open rates'!GK26*0.85</f>
        <v>20060</v>
      </c>
      <c r="GL26" s="26">
        <f>'BAR BB| Open rates'!GL26*0.85</f>
        <v>20060</v>
      </c>
      <c r="GM26" s="26">
        <f>'BAR BB| Open rates'!GM26*0.85</f>
        <v>19210</v>
      </c>
      <c r="GN26" s="26">
        <f>'BAR BB| Open rates'!GN26*0.85</f>
        <v>19210</v>
      </c>
      <c r="GO26" s="26">
        <f>'BAR BB| Open rates'!GO26*0.85</f>
        <v>19210</v>
      </c>
      <c r="GP26" s="26">
        <f>'BAR BB| Open rates'!GP26*0.85</f>
        <v>19210</v>
      </c>
      <c r="GQ26" s="26">
        <f>'BAR BB| Open rates'!GQ26*0.85</f>
        <v>19210</v>
      </c>
      <c r="GR26" s="26">
        <f>'BAR BB| Open rates'!GR26*0.85</f>
        <v>20060</v>
      </c>
      <c r="GS26" s="26">
        <f>'BAR BB| Open rates'!GS26*0.85</f>
        <v>20060</v>
      </c>
      <c r="GT26" s="26">
        <f>'BAR BB| Open rates'!GT26*0.85</f>
        <v>19210</v>
      </c>
      <c r="GU26" s="26">
        <f>'BAR BB| Open rates'!GU26*0.85</f>
        <v>19210</v>
      </c>
      <c r="GV26" s="26">
        <f>'BAR BB| Open rates'!GV26*0.85</f>
        <v>19210</v>
      </c>
      <c r="GW26" s="26">
        <f>'BAR BB| Open rates'!GW26*0.85</f>
        <v>19210</v>
      </c>
      <c r="GX26" s="26">
        <f>'BAR BB| Open rates'!GX26*0.85</f>
        <v>19210</v>
      </c>
      <c r="GY26" s="26">
        <f>'BAR BB| Open rates'!GY26*0.85</f>
        <v>20060</v>
      </c>
      <c r="GZ26" s="26">
        <f>'BAR BB| Open rates'!GZ26*0.85</f>
        <v>20060</v>
      </c>
      <c r="HA26" s="26">
        <f>'BAR BB| Open rates'!HA26*0.85</f>
        <v>19210</v>
      </c>
      <c r="HB26" s="26">
        <f>'BAR BB| Open rates'!HB26*0.85</f>
        <v>19210</v>
      </c>
      <c r="HC26" s="26">
        <f>'BAR BB| Open rates'!HC26*0.85</f>
        <v>19210</v>
      </c>
      <c r="HD26" s="26">
        <f>'BAR BB| Open rates'!HD26*0.85</f>
        <v>19210</v>
      </c>
      <c r="HE26" s="26">
        <f>'BAR BB| Open rates'!HE26*0.85</f>
        <v>19210</v>
      </c>
      <c r="HF26" s="26">
        <f>'BAR BB| Open rates'!HF26*0.85</f>
        <v>21165</v>
      </c>
      <c r="HG26" s="26">
        <f>'BAR BB| Open rates'!HG26*0.85</f>
        <v>21165</v>
      </c>
      <c r="HH26" s="26">
        <f>'BAR BB| Open rates'!HH26*0.85</f>
        <v>21165</v>
      </c>
      <c r="HI26" s="26">
        <f>'BAR BB| Open rates'!HI26*0.85</f>
        <v>21165</v>
      </c>
      <c r="HJ26" s="26">
        <f>'BAR BB| Open rates'!HJ26*0.85</f>
        <v>21165</v>
      </c>
      <c r="HK26" s="26">
        <f>'BAR BB| Open rates'!HK26*0.85</f>
        <v>21165</v>
      </c>
      <c r="HL26" s="26">
        <f>'BAR BB| Open rates'!HL26*0.85</f>
        <v>21165</v>
      </c>
      <c r="HM26" s="26">
        <f>'BAR BB| Open rates'!HM26*0.85</f>
        <v>21165</v>
      </c>
      <c r="HN26" s="26">
        <f>'BAR BB| Open rates'!HN26*0.85</f>
        <v>21165</v>
      </c>
      <c r="HO26" s="26">
        <f>'BAR BB| Open rates'!HO26*0.85</f>
        <v>21165</v>
      </c>
      <c r="HP26" s="26">
        <f>'BAR BB| Open rates'!HP26*0.85</f>
        <v>21165</v>
      </c>
    </row>
    <row r="27" spans="1:224" s="76" customFormat="1" ht="12" customHeight="1" x14ac:dyDescent="0.2">
      <c r="A27" s="15">
        <v>3</v>
      </c>
      <c r="B27" s="26">
        <f>'BAR BB| Open rates'!B27*0.85</f>
        <v>25415</v>
      </c>
      <c r="C27" s="26">
        <f>'BAR BB| Open rates'!C27*0.85</f>
        <v>25415</v>
      </c>
      <c r="D27" s="26">
        <f>'BAR BB| Open rates'!D27*0.85</f>
        <v>25415</v>
      </c>
      <c r="E27" s="26">
        <f>'BAR BB| Open rates'!E27*0.85</f>
        <v>25415</v>
      </c>
      <c r="F27" s="26">
        <f>'BAR BB| Open rates'!F27*0.85</f>
        <v>25415</v>
      </c>
      <c r="G27" s="26">
        <f>'BAR BB| Open rates'!G27*0.85</f>
        <v>25415</v>
      </c>
      <c r="H27" s="26">
        <f>'BAR BB| Open rates'!H27*0.85</f>
        <v>25415</v>
      </c>
      <c r="I27" s="26">
        <f>'BAR BB| Open rates'!I27*0.85</f>
        <v>25415</v>
      </c>
      <c r="J27" s="26">
        <f>'BAR BB| Open rates'!J27*0.85</f>
        <v>25415</v>
      </c>
      <c r="K27" s="26">
        <f>'BAR BB| Open rates'!K27*0.85</f>
        <v>25415</v>
      </c>
      <c r="L27" s="26">
        <f>'BAR BB| Open rates'!L27*0.85</f>
        <v>25415</v>
      </c>
      <c r="M27" s="26">
        <f>'BAR BB| Open rates'!M27*0.85</f>
        <v>25415</v>
      </c>
      <c r="N27" s="26">
        <f>'BAR BB| Open rates'!N27*0.85</f>
        <v>30260</v>
      </c>
      <c r="O27" s="26">
        <f>'BAR BB| Open rates'!O27*0.85</f>
        <v>30260</v>
      </c>
      <c r="P27" s="26">
        <f>'BAR BB| Open rates'!P27*0.85</f>
        <v>30260</v>
      </c>
      <c r="Q27" s="26">
        <f>'BAR BB| Open rates'!Q27*0.85</f>
        <v>30260</v>
      </c>
      <c r="R27" s="26">
        <f>'BAR BB| Open rates'!R27*0.85</f>
        <v>33065</v>
      </c>
      <c r="S27" s="26">
        <f>'BAR BB| Open rates'!S27*0.85</f>
        <v>33065</v>
      </c>
      <c r="T27" s="26">
        <f>'BAR BB| Open rates'!T27*0.85</f>
        <v>33065</v>
      </c>
      <c r="U27" s="26">
        <f>'BAR BB| Open rates'!U27*0.85</f>
        <v>33065</v>
      </c>
      <c r="V27" s="26">
        <f>'BAR BB| Open rates'!V27*0.85</f>
        <v>33065</v>
      </c>
      <c r="W27" s="26">
        <f>'BAR BB| Open rates'!W27*0.85</f>
        <v>33065</v>
      </c>
      <c r="X27" s="26">
        <f>'BAR BB| Open rates'!X27*0.85</f>
        <v>33065</v>
      </c>
      <c r="Y27" s="26">
        <f>'BAR BB| Open rates'!Y27*0.85</f>
        <v>33065</v>
      </c>
      <c r="Z27" s="26">
        <f>'BAR BB| Open rates'!Z27*0.85</f>
        <v>33065</v>
      </c>
      <c r="AA27" s="26">
        <f>'BAR BB| Open rates'!AA27*0.85</f>
        <v>33065</v>
      </c>
      <c r="AB27" s="26">
        <f>'BAR BB| Open rates'!AB27*0.85</f>
        <v>37315</v>
      </c>
      <c r="AC27" s="26">
        <f>'BAR BB| Open rates'!AC27*0.85</f>
        <v>37315</v>
      </c>
      <c r="AD27" s="26">
        <f>'BAR BB| Open rates'!AD27*0.85</f>
        <v>37315</v>
      </c>
      <c r="AE27" s="26">
        <f>'BAR BB| Open rates'!AE27*0.85</f>
        <v>37315</v>
      </c>
      <c r="AF27" s="26">
        <f>'BAR BB| Open rates'!AF27*0.85</f>
        <v>37315</v>
      </c>
      <c r="AG27" s="26">
        <f>'BAR BB| Open rates'!AG27*0.85</f>
        <v>37315</v>
      </c>
      <c r="AH27" s="26">
        <f>'BAR BB| Open rates'!AH27*0.85</f>
        <v>30260</v>
      </c>
      <c r="AI27" s="26">
        <f>'BAR BB| Open rates'!AI27*0.85</f>
        <v>30260</v>
      </c>
      <c r="AJ27" s="26">
        <f>'BAR BB| Open rates'!AJ27*0.85</f>
        <v>30260</v>
      </c>
      <c r="AK27" s="26">
        <f>'BAR BB| Open rates'!AK27*0.85</f>
        <v>30260</v>
      </c>
      <c r="AL27" s="26">
        <f>'BAR BB| Open rates'!AL27*0.85</f>
        <v>30260</v>
      </c>
      <c r="AM27" s="26">
        <f>'BAR BB| Open rates'!AM27*0.85</f>
        <v>31365</v>
      </c>
      <c r="AN27" s="26">
        <f>'BAR BB| Open rates'!AN27*0.85</f>
        <v>31365</v>
      </c>
      <c r="AO27" s="26">
        <f>'BAR BB| Open rates'!AO27*0.85</f>
        <v>31365</v>
      </c>
      <c r="AP27" s="26">
        <f>'BAR BB| Open rates'!AP27*0.85</f>
        <v>31365</v>
      </c>
      <c r="AQ27" s="26">
        <f>'BAR BB| Open rates'!AQ27*0.85</f>
        <v>31365</v>
      </c>
      <c r="AR27" s="26">
        <f>'BAR BB| Open rates'!AR27*0.85</f>
        <v>31365</v>
      </c>
      <c r="AS27" s="26">
        <f>'BAR BB| Open rates'!AS27*0.85</f>
        <v>31365</v>
      </c>
      <c r="AT27" s="26">
        <f>'BAR BB| Open rates'!AT27*0.85</f>
        <v>32215</v>
      </c>
      <c r="AU27" s="26">
        <f>'BAR BB| Open rates'!AU27*0.85</f>
        <v>32215</v>
      </c>
      <c r="AV27" s="26">
        <f>'BAR BB| Open rates'!AV27*0.85</f>
        <v>32215</v>
      </c>
      <c r="AW27" s="26">
        <f>'BAR BB| Open rates'!AW27*0.85</f>
        <v>32215</v>
      </c>
      <c r="AX27" s="26">
        <f>'BAR BB| Open rates'!AX27*0.85</f>
        <v>32215</v>
      </c>
      <c r="AY27" s="26">
        <f>'BAR BB| Open rates'!AY27*0.85</f>
        <v>32385</v>
      </c>
      <c r="AZ27" s="26">
        <f>'BAR BB| Open rates'!AZ27*0.85</f>
        <v>32385</v>
      </c>
      <c r="BA27" s="26">
        <f>'BAR BB| Open rates'!BA27*0.85</f>
        <v>33065</v>
      </c>
      <c r="BB27" s="26">
        <f>'BAR BB| Open rates'!BB27*0.85</f>
        <v>33065</v>
      </c>
      <c r="BC27" s="26">
        <f>'BAR BB| Open rates'!BC27*0.85</f>
        <v>32385</v>
      </c>
      <c r="BD27" s="26">
        <f>'BAR BB| Open rates'!BD27*0.85</f>
        <v>32385</v>
      </c>
      <c r="BE27" s="26">
        <f>'BAR BB| Open rates'!BE27*0.85</f>
        <v>32385</v>
      </c>
      <c r="BF27" s="26">
        <f>'BAR BB| Open rates'!BF27*0.85</f>
        <v>32385</v>
      </c>
      <c r="BG27" s="26">
        <f>'BAR BB| Open rates'!BG27*0.85</f>
        <v>32385</v>
      </c>
      <c r="BH27" s="26">
        <f>'BAR BB| Open rates'!BH27*0.85</f>
        <v>33065</v>
      </c>
      <c r="BI27" s="26">
        <f>'BAR BB| Open rates'!BI27*0.85</f>
        <v>33065</v>
      </c>
      <c r="BJ27" s="26">
        <f>'BAR BB| Open rates'!BJ27*0.85</f>
        <v>32385</v>
      </c>
      <c r="BK27" s="26">
        <f>'BAR BB| Open rates'!BK27*0.85</f>
        <v>32385</v>
      </c>
      <c r="BL27" s="26">
        <f>'BAR BB| Open rates'!BL27*0.85</f>
        <v>32385</v>
      </c>
      <c r="BM27" s="26">
        <f>'BAR BB| Open rates'!BM27*0.85</f>
        <v>32385</v>
      </c>
      <c r="BN27" s="26">
        <f>'BAR BB| Open rates'!BN27*0.85</f>
        <v>32385</v>
      </c>
      <c r="BO27" s="26">
        <f>'BAR BB| Open rates'!BO27*0.85</f>
        <v>33065</v>
      </c>
      <c r="BP27" s="26">
        <f>'BAR BB| Open rates'!BP27*0.85</f>
        <v>33065</v>
      </c>
      <c r="BQ27" s="26">
        <f>'BAR BB| Open rates'!BQ27*0.85</f>
        <v>32385</v>
      </c>
      <c r="BR27" s="26">
        <f>'BAR BB| Open rates'!BR27*0.85</f>
        <v>32385</v>
      </c>
      <c r="BS27" s="26">
        <f>'BAR BB| Open rates'!BS27*0.85</f>
        <v>32385</v>
      </c>
      <c r="BT27" s="26">
        <f>'BAR BB| Open rates'!BT27*0.85</f>
        <v>32385</v>
      </c>
      <c r="BU27" s="26">
        <f>'BAR BB| Open rates'!BU27*0.85</f>
        <v>32385</v>
      </c>
      <c r="BV27" s="26">
        <f>'BAR BB| Open rates'!BV27*0.85</f>
        <v>33065</v>
      </c>
      <c r="BW27" s="26">
        <f>'BAR BB| Open rates'!BW27*0.85</f>
        <v>33065</v>
      </c>
      <c r="BX27" s="26">
        <f>'BAR BB| Open rates'!BX27*0.85</f>
        <v>32385</v>
      </c>
      <c r="BY27" s="26">
        <f>'BAR BB| Open rates'!BY27*0.85</f>
        <v>32385</v>
      </c>
      <c r="BZ27" s="26">
        <f>'BAR BB| Open rates'!BZ27*0.85</f>
        <v>32385</v>
      </c>
      <c r="CA27" s="26">
        <f>'BAR BB| Open rates'!CA27*0.85</f>
        <v>32385</v>
      </c>
      <c r="CB27" s="26">
        <f>'BAR BB| Open rates'!CB27*0.85</f>
        <v>32385</v>
      </c>
      <c r="CC27" s="26">
        <f>'BAR BB| Open rates'!CC27*0.85</f>
        <v>33065</v>
      </c>
      <c r="CD27" s="26">
        <f>'BAR BB| Open rates'!CD27*0.85</f>
        <v>33065</v>
      </c>
      <c r="CE27" s="26">
        <f>'BAR BB| Open rates'!CE27*0.85</f>
        <v>32385</v>
      </c>
      <c r="CF27" s="26">
        <f>'BAR BB| Open rates'!CF27*0.85</f>
        <v>32385</v>
      </c>
      <c r="CG27" s="26">
        <f>'BAR BB| Open rates'!CG27*0.85</f>
        <v>32385</v>
      </c>
      <c r="CH27" s="26">
        <f>'BAR BB| Open rates'!CH27*0.85</f>
        <v>32385</v>
      </c>
      <c r="CI27" s="26">
        <f>'BAR BB| Open rates'!CI27*0.85</f>
        <v>32385</v>
      </c>
      <c r="CJ27" s="26">
        <f>'BAR BB| Open rates'!CJ27*0.85</f>
        <v>33065</v>
      </c>
      <c r="CK27" s="26">
        <f>'BAR BB| Open rates'!CK27*0.85</f>
        <v>33065</v>
      </c>
      <c r="CL27" s="26">
        <f>'BAR BB| Open rates'!CL27*0.85</f>
        <v>32385</v>
      </c>
      <c r="CM27" s="26">
        <f>'BAR BB| Open rates'!CM27*0.85</f>
        <v>32385</v>
      </c>
      <c r="CN27" s="26">
        <f>'BAR BB| Open rates'!CN27*0.85</f>
        <v>32385</v>
      </c>
      <c r="CO27" s="26">
        <f>'BAR BB| Open rates'!CO27*0.85</f>
        <v>32385</v>
      </c>
      <c r="CP27" s="26">
        <f>'BAR BB| Open rates'!CP27*0.85</f>
        <v>32385</v>
      </c>
      <c r="CQ27" s="26">
        <f>'BAR BB| Open rates'!CQ27*0.85</f>
        <v>32385</v>
      </c>
      <c r="CR27" s="26">
        <f>'BAR BB| Open rates'!CR27*0.85</f>
        <v>32385</v>
      </c>
      <c r="CS27" s="26">
        <f>'BAR BB| Open rates'!CS27*0.85</f>
        <v>31365</v>
      </c>
      <c r="CT27" s="26">
        <f>'BAR BB| Open rates'!CT27*0.85</f>
        <v>31365</v>
      </c>
      <c r="CU27" s="26">
        <f>'BAR BB| Open rates'!CU27*0.85</f>
        <v>31365</v>
      </c>
      <c r="CV27" s="26">
        <f>'BAR BB| Open rates'!CV27*0.85</f>
        <v>31365</v>
      </c>
      <c r="CW27" s="26">
        <f>'BAR BB| Open rates'!CW27*0.85</f>
        <v>31365</v>
      </c>
      <c r="CX27" s="26">
        <f>'BAR BB| Open rates'!CX27*0.85</f>
        <v>31365</v>
      </c>
      <c r="CY27" s="26">
        <f>'BAR BB| Open rates'!CY27*0.85</f>
        <v>31365</v>
      </c>
      <c r="CZ27" s="26">
        <f>'BAR BB| Open rates'!CZ27*0.85</f>
        <v>31365</v>
      </c>
      <c r="DA27" s="26">
        <f>'BAR BB| Open rates'!DA27*0.85</f>
        <v>31365</v>
      </c>
      <c r="DB27" s="26">
        <f>'BAR BB| Open rates'!DB27*0.85</f>
        <v>24310</v>
      </c>
      <c r="DC27" s="26">
        <f>'BAR BB| Open rates'!DC27*0.85</f>
        <v>24310</v>
      </c>
      <c r="DD27" s="26">
        <f>'BAR BB| Open rates'!DD27*0.85</f>
        <v>24310</v>
      </c>
      <c r="DE27" s="26">
        <f>'BAR BB| Open rates'!DE27*0.85</f>
        <v>25415</v>
      </c>
      <c r="DF27" s="26">
        <f>'BAR BB| Open rates'!DF27*0.85</f>
        <v>25415</v>
      </c>
      <c r="DG27" s="26">
        <f>'BAR BB| Open rates'!DG27*0.85</f>
        <v>24310</v>
      </c>
      <c r="DH27" s="26">
        <f>'BAR BB| Open rates'!DH27*0.85</f>
        <v>24310</v>
      </c>
      <c r="DI27" s="26">
        <f>'BAR BB| Open rates'!DI27*0.85</f>
        <v>24310</v>
      </c>
      <c r="DJ27" s="26">
        <f>'BAR BB| Open rates'!DJ27*0.85</f>
        <v>24310</v>
      </c>
      <c r="DK27" s="26">
        <f>'BAR BB| Open rates'!DK27*0.85</f>
        <v>24310</v>
      </c>
      <c r="DL27" s="26">
        <f>'BAR BB| Open rates'!DL27*0.85</f>
        <v>25415</v>
      </c>
      <c r="DM27" s="26">
        <f>'BAR BB| Open rates'!DM27*0.85</f>
        <v>25415</v>
      </c>
      <c r="DN27" s="26">
        <f>'BAR BB| Open rates'!DN27*0.85</f>
        <v>24310</v>
      </c>
      <c r="DO27" s="26">
        <f>'BAR BB| Open rates'!DO27*0.85</f>
        <v>24310</v>
      </c>
      <c r="DP27" s="26">
        <f>'BAR BB| Open rates'!DP27*0.85</f>
        <v>24310</v>
      </c>
      <c r="DQ27" s="26">
        <f>'BAR BB| Open rates'!DQ27*0.85</f>
        <v>24310</v>
      </c>
      <c r="DR27" s="26">
        <f>'BAR BB| Open rates'!DR27*0.85</f>
        <v>24310</v>
      </c>
      <c r="DS27" s="26">
        <f>'BAR BB| Open rates'!DS27*0.85</f>
        <v>25415</v>
      </c>
      <c r="DT27" s="26">
        <f>'BAR BB| Open rates'!DT27*0.85</f>
        <v>25415</v>
      </c>
      <c r="DU27" s="26">
        <f>'BAR BB| Open rates'!DU27*0.85</f>
        <v>24310</v>
      </c>
      <c r="DV27" s="26">
        <f>'BAR BB| Open rates'!DV27*0.85</f>
        <v>24310</v>
      </c>
      <c r="DW27" s="26">
        <f>'BAR BB| Open rates'!DW27*0.85</f>
        <v>24310</v>
      </c>
      <c r="DX27" s="26">
        <f>'BAR BB| Open rates'!DX27*0.85</f>
        <v>24310</v>
      </c>
      <c r="DY27" s="26">
        <f>'BAR BB| Open rates'!DY27*0.85</f>
        <v>24310</v>
      </c>
      <c r="DZ27" s="26">
        <f>'BAR BB| Open rates'!DZ27*0.85</f>
        <v>25415</v>
      </c>
      <c r="EA27" s="26">
        <f>'BAR BB| Open rates'!EA27*0.85</f>
        <v>25415</v>
      </c>
      <c r="EB27" s="26">
        <f>'BAR BB| Open rates'!EB27*0.85</f>
        <v>24310</v>
      </c>
      <c r="EC27" s="26">
        <f>'BAR BB| Open rates'!EC27*0.85</f>
        <v>24310</v>
      </c>
      <c r="ED27" s="26">
        <f>'BAR BB| Open rates'!ED27*0.85</f>
        <v>24310</v>
      </c>
      <c r="EE27" s="26">
        <f>'BAR BB| Open rates'!EE27*0.85</f>
        <v>24310</v>
      </c>
      <c r="EF27" s="26">
        <f>'BAR BB| Open rates'!EF27*0.85</f>
        <v>21760</v>
      </c>
      <c r="EG27" s="26">
        <f>'BAR BB| Open rates'!EG27*0.85</f>
        <v>21760</v>
      </c>
      <c r="EH27" s="26">
        <f>'BAR BB| Open rates'!EH27*0.85</f>
        <v>21760</v>
      </c>
      <c r="EI27" s="26">
        <f>'BAR BB| Open rates'!EI27*0.85</f>
        <v>21165</v>
      </c>
      <c r="EJ27" s="26">
        <f>'BAR BB| Open rates'!EJ27*0.85</f>
        <v>21165</v>
      </c>
      <c r="EK27" s="26">
        <f>'BAR BB| Open rates'!EK27*0.85</f>
        <v>21165</v>
      </c>
      <c r="EL27" s="26">
        <f>'BAR BB| Open rates'!EL27*0.85</f>
        <v>21165</v>
      </c>
      <c r="EM27" s="26">
        <f>'BAR BB| Open rates'!EM27*0.85</f>
        <v>21165</v>
      </c>
      <c r="EN27" s="26">
        <f>'BAR BB| Open rates'!EN27*0.85</f>
        <v>21760</v>
      </c>
      <c r="EO27" s="26">
        <f>'BAR BB| Open rates'!EO27*0.85</f>
        <v>21760</v>
      </c>
      <c r="EP27" s="26">
        <f>'BAR BB| Open rates'!EP27*0.85</f>
        <v>20910</v>
      </c>
      <c r="EQ27" s="26">
        <f>'BAR BB| Open rates'!EQ27*0.85</f>
        <v>20910</v>
      </c>
      <c r="ER27" s="26">
        <f>'BAR BB| Open rates'!ER27*0.85</f>
        <v>20910</v>
      </c>
      <c r="ES27" s="26">
        <f>'BAR BB| Open rates'!ES27*0.85</f>
        <v>20910</v>
      </c>
      <c r="ET27" s="26">
        <f>'BAR BB| Open rates'!ET27*0.85</f>
        <v>20910</v>
      </c>
      <c r="EU27" s="26">
        <f>'BAR BB| Open rates'!EU27*0.85</f>
        <v>21760</v>
      </c>
      <c r="EV27" s="26">
        <f>'BAR BB| Open rates'!EV27*0.85</f>
        <v>21760</v>
      </c>
      <c r="EW27" s="26">
        <f>'BAR BB| Open rates'!EW27*0.85</f>
        <v>20910</v>
      </c>
      <c r="EX27" s="26">
        <f>'BAR BB| Open rates'!EX27*0.85</f>
        <v>20910</v>
      </c>
      <c r="EY27" s="26">
        <f>'BAR BB| Open rates'!EY27*0.85</f>
        <v>20910</v>
      </c>
      <c r="EZ27" s="26">
        <f>'BAR BB| Open rates'!EZ27*0.85</f>
        <v>20910</v>
      </c>
      <c r="FA27" s="26">
        <f>'BAR BB| Open rates'!FA27*0.85</f>
        <v>20910</v>
      </c>
      <c r="FB27" s="26">
        <f>'BAR BB| Open rates'!FB27*0.85</f>
        <v>21760</v>
      </c>
      <c r="FC27" s="26">
        <f>'BAR BB| Open rates'!FC27*0.85</f>
        <v>21760</v>
      </c>
      <c r="FD27" s="26">
        <f>'BAR BB| Open rates'!FD27*0.85</f>
        <v>20910</v>
      </c>
      <c r="FE27" s="26">
        <f>'BAR BB| Open rates'!FE27*0.85</f>
        <v>20910</v>
      </c>
      <c r="FF27" s="26">
        <f>'BAR BB| Open rates'!FF27*0.85</f>
        <v>20910</v>
      </c>
      <c r="FG27" s="26">
        <f>'BAR BB| Open rates'!FG27*0.85</f>
        <v>20910</v>
      </c>
      <c r="FH27" s="26">
        <f>'BAR BB| Open rates'!FH27*0.85</f>
        <v>20910</v>
      </c>
      <c r="FI27" s="26">
        <f>'BAR BB| Open rates'!FI27*0.85</f>
        <v>21760</v>
      </c>
      <c r="FJ27" s="26">
        <f>'BAR BB| Open rates'!FJ27*0.85</f>
        <v>21760</v>
      </c>
      <c r="FK27" s="26">
        <f>'BAR BB| Open rates'!FK27*0.85</f>
        <v>21165</v>
      </c>
      <c r="FL27" s="26">
        <f>'BAR BB| Open rates'!FL27*0.85</f>
        <v>21165</v>
      </c>
      <c r="FM27" s="26">
        <f>'BAR BB| Open rates'!FM27*0.85</f>
        <v>21165</v>
      </c>
      <c r="FN27" s="26">
        <f>'BAR BB| Open rates'!FN27*0.85</f>
        <v>21165</v>
      </c>
      <c r="FO27" s="26">
        <f>'BAR BB| Open rates'!FO27*0.85</f>
        <v>21165</v>
      </c>
      <c r="FP27" s="26">
        <f>'BAR BB| Open rates'!FP27*0.85</f>
        <v>21165</v>
      </c>
      <c r="FQ27" s="26">
        <f>'BAR BB| Open rates'!FQ27*0.85</f>
        <v>21165</v>
      </c>
      <c r="FR27" s="26">
        <f>'BAR BB| Open rates'!FR27*0.85</f>
        <v>20910</v>
      </c>
      <c r="FS27" s="26">
        <f>'BAR BB| Open rates'!FS27*0.85</f>
        <v>20910</v>
      </c>
      <c r="FT27" s="26">
        <f>'BAR BB| Open rates'!FT27*0.85</f>
        <v>20910</v>
      </c>
      <c r="FU27" s="26">
        <f>'BAR BB| Open rates'!FU27*0.85</f>
        <v>20910</v>
      </c>
      <c r="FV27" s="26">
        <f>'BAR BB| Open rates'!FV27*0.85</f>
        <v>20910</v>
      </c>
      <c r="FW27" s="26">
        <f>'BAR BB| Open rates'!FW27*0.85</f>
        <v>21760</v>
      </c>
      <c r="FX27" s="26">
        <f>'BAR BB| Open rates'!FX27*0.85</f>
        <v>21760</v>
      </c>
      <c r="FY27" s="26">
        <f>'BAR BB| Open rates'!FY27*0.85</f>
        <v>20910</v>
      </c>
      <c r="FZ27" s="26">
        <f>'BAR BB| Open rates'!FZ27*0.85</f>
        <v>20910</v>
      </c>
      <c r="GA27" s="26">
        <f>'BAR BB| Open rates'!GA27*0.85</f>
        <v>20910</v>
      </c>
      <c r="GB27" s="26">
        <f>'BAR BB| Open rates'!GB27*0.85</f>
        <v>20910</v>
      </c>
      <c r="GC27" s="26">
        <f>'BAR BB| Open rates'!GC27*0.85</f>
        <v>20910</v>
      </c>
      <c r="GD27" s="26">
        <f>'BAR BB| Open rates'!GD27*0.85</f>
        <v>21760</v>
      </c>
      <c r="GE27" s="26">
        <f>'BAR BB| Open rates'!GE27*0.85</f>
        <v>21760</v>
      </c>
      <c r="GF27" s="26">
        <f>'BAR BB| Open rates'!GF27*0.85</f>
        <v>20910</v>
      </c>
      <c r="GG27" s="26">
        <f>'BAR BB| Open rates'!GG27*0.85</f>
        <v>20910</v>
      </c>
      <c r="GH27" s="26">
        <f>'BAR BB| Open rates'!GH27*0.85</f>
        <v>20910</v>
      </c>
      <c r="GI27" s="26">
        <f>'BAR BB| Open rates'!GI27*0.85</f>
        <v>20910</v>
      </c>
      <c r="GJ27" s="26">
        <f>'BAR BB| Open rates'!GJ27*0.85</f>
        <v>20910</v>
      </c>
      <c r="GK27" s="26">
        <f>'BAR BB| Open rates'!GK27*0.85</f>
        <v>21760</v>
      </c>
      <c r="GL27" s="26">
        <f>'BAR BB| Open rates'!GL27*0.85</f>
        <v>21760</v>
      </c>
      <c r="GM27" s="26">
        <f>'BAR BB| Open rates'!GM27*0.85</f>
        <v>20910</v>
      </c>
      <c r="GN27" s="26">
        <f>'BAR BB| Open rates'!GN27*0.85</f>
        <v>20910</v>
      </c>
      <c r="GO27" s="26">
        <f>'BAR BB| Open rates'!GO27*0.85</f>
        <v>20910</v>
      </c>
      <c r="GP27" s="26">
        <f>'BAR BB| Open rates'!GP27*0.85</f>
        <v>20910</v>
      </c>
      <c r="GQ27" s="26">
        <f>'BAR BB| Open rates'!GQ27*0.85</f>
        <v>20910</v>
      </c>
      <c r="GR27" s="26">
        <f>'BAR BB| Open rates'!GR27*0.85</f>
        <v>21760</v>
      </c>
      <c r="GS27" s="26">
        <f>'BAR BB| Open rates'!GS27*0.85</f>
        <v>21760</v>
      </c>
      <c r="GT27" s="26">
        <f>'BAR BB| Open rates'!GT27*0.85</f>
        <v>20910</v>
      </c>
      <c r="GU27" s="26">
        <f>'BAR BB| Open rates'!GU27*0.85</f>
        <v>20910</v>
      </c>
      <c r="GV27" s="26">
        <f>'BAR BB| Open rates'!GV27*0.85</f>
        <v>20910</v>
      </c>
      <c r="GW27" s="26">
        <f>'BAR BB| Open rates'!GW27*0.85</f>
        <v>20910</v>
      </c>
      <c r="GX27" s="26">
        <f>'BAR BB| Open rates'!GX27*0.85</f>
        <v>20910</v>
      </c>
      <c r="GY27" s="26">
        <f>'BAR BB| Open rates'!GY27*0.85</f>
        <v>21760</v>
      </c>
      <c r="GZ27" s="26">
        <f>'BAR BB| Open rates'!GZ27*0.85</f>
        <v>21760</v>
      </c>
      <c r="HA27" s="26">
        <f>'BAR BB| Open rates'!HA27*0.85</f>
        <v>20910</v>
      </c>
      <c r="HB27" s="26">
        <f>'BAR BB| Open rates'!HB27*0.85</f>
        <v>20910</v>
      </c>
      <c r="HC27" s="26">
        <f>'BAR BB| Open rates'!HC27*0.85</f>
        <v>20910</v>
      </c>
      <c r="HD27" s="26">
        <f>'BAR BB| Open rates'!HD27*0.85</f>
        <v>20910</v>
      </c>
      <c r="HE27" s="26">
        <f>'BAR BB| Open rates'!HE27*0.85</f>
        <v>20910</v>
      </c>
      <c r="HF27" s="26">
        <f>'BAR BB| Open rates'!HF27*0.85</f>
        <v>22865</v>
      </c>
      <c r="HG27" s="26">
        <f>'BAR BB| Open rates'!HG27*0.85</f>
        <v>22865</v>
      </c>
      <c r="HH27" s="26">
        <f>'BAR BB| Open rates'!HH27*0.85</f>
        <v>22865</v>
      </c>
      <c r="HI27" s="26">
        <f>'BAR BB| Open rates'!HI27*0.85</f>
        <v>22865</v>
      </c>
      <c r="HJ27" s="26">
        <f>'BAR BB| Open rates'!HJ27*0.85</f>
        <v>22865</v>
      </c>
      <c r="HK27" s="26">
        <f>'BAR BB| Open rates'!HK27*0.85</f>
        <v>22865</v>
      </c>
      <c r="HL27" s="26">
        <f>'BAR BB| Open rates'!HL27*0.85</f>
        <v>22865</v>
      </c>
      <c r="HM27" s="26">
        <f>'BAR BB| Open rates'!HM27*0.85</f>
        <v>22865</v>
      </c>
      <c r="HN27" s="26">
        <f>'BAR BB| Open rates'!HN27*0.85</f>
        <v>22865</v>
      </c>
      <c r="HO27" s="26">
        <f>'BAR BB| Open rates'!HO27*0.85</f>
        <v>22865</v>
      </c>
      <c r="HP27" s="26">
        <f>'BAR BB| Open rates'!HP27*0.85</f>
        <v>22865</v>
      </c>
    </row>
    <row r="28" spans="1:224" s="76" customFormat="1" ht="12" customHeight="1" x14ac:dyDescent="0.2">
      <c r="A28" s="15">
        <v>4</v>
      </c>
      <c r="B28" s="26">
        <f>'BAR BB| Open rates'!B28*0.85</f>
        <v>27115</v>
      </c>
      <c r="C28" s="26">
        <f>'BAR BB| Open rates'!C28*0.85</f>
        <v>27115</v>
      </c>
      <c r="D28" s="26">
        <f>'BAR BB| Open rates'!D28*0.85</f>
        <v>27115</v>
      </c>
      <c r="E28" s="26">
        <f>'BAR BB| Open rates'!E28*0.85</f>
        <v>27115</v>
      </c>
      <c r="F28" s="26">
        <f>'BAR BB| Open rates'!F28*0.85</f>
        <v>27115</v>
      </c>
      <c r="G28" s="26">
        <f>'BAR BB| Open rates'!G28*0.85</f>
        <v>27115</v>
      </c>
      <c r="H28" s="26">
        <f>'BAR BB| Open rates'!H28*0.85</f>
        <v>27115</v>
      </c>
      <c r="I28" s="26">
        <f>'BAR BB| Open rates'!I28*0.85</f>
        <v>27115</v>
      </c>
      <c r="J28" s="26">
        <f>'BAR BB| Open rates'!J28*0.85</f>
        <v>27115</v>
      </c>
      <c r="K28" s="26">
        <f>'BAR BB| Open rates'!K28*0.85</f>
        <v>27115</v>
      </c>
      <c r="L28" s="26">
        <f>'BAR BB| Open rates'!L28*0.85</f>
        <v>27115</v>
      </c>
      <c r="M28" s="26">
        <f>'BAR BB| Open rates'!M28*0.85</f>
        <v>27115</v>
      </c>
      <c r="N28" s="26">
        <f>'BAR BB| Open rates'!N28*0.85</f>
        <v>31960</v>
      </c>
      <c r="O28" s="26">
        <f>'BAR BB| Open rates'!O28*0.85</f>
        <v>31960</v>
      </c>
      <c r="P28" s="26">
        <f>'BAR BB| Open rates'!P28*0.85</f>
        <v>31960</v>
      </c>
      <c r="Q28" s="26">
        <f>'BAR BB| Open rates'!Q28*0.85</f>
        <v>31960</v>
      </c>
      <c r="R28" s="26">
        <f>'BAR BB| Open rates'!R28*0.85</f>
        <v>34765</v>
      </c>
      <c r="S28" s="26">
        <f>'BAR BB| Open rates'!S28*0.85</f>
        <v>34765</v>
      </c>
      <c r="T28" s="26">
        <f>'BAR BB| Open rates'!T28*0.85</f>
        <v>34765</v>
      </c>
      <c r="U28" s="26">
        <f>'BAR BB| Open rates'!U28*0.85</f>
        <v>34765</v>
      </c>
      <c r="V28" s="26">
        <f>'BAR BB| Open rates'!V28*0.85</f>
        <v>34765</v>
      </c>
      <c r="W28" s="26">
        <f>'BAR BB| Open rates'!W28*0.85</f>
        <v>34765</v>
      </c>
      <c r="X28" s="26">
        <f>'BAR BB| Open rates'!X28*0.85</f>
        <v>34765</v>
      </c>
      <c r="Y28" s="26">
        <f>'BAR BB| Open rates'!Y28*0.85</f>
        <v>34765</v>
      </c>
      <c r="Z28" s="26">
        <f>'BAR BB| Open rates'!Z28*0.85</f>
        <v>34765</v>
      </c>
      <c r="AA28" s="26">
        <f>'BAR BB| Open rates'!AA28*0.85</f>
        <v>34765</v>
      </c>
      <c r="AB28" s="26">
        <f>'BAR BB| Open rates'!AB28*0.85</f>
        <v>39015</v>
      </c>
      <c r="AC28" s="26">
        <f>'BAR BB| Open rates'!AC28*0.85</f>
        <v>39015</v>
      </c>
      <c r="AD28" s="26">
        <f>'BAR BB| Open rates'!AD28*0.85</f>
        <v>39015</v>
      </c>
      <c r="AE28" s="26">
        <f>'BAR BB| Open rates'!AE28*0.85</f>
        <v>39015</v>
      </c>
      <c r="AF28" s="26">
        <f>'BAR BB| Open rates'!AF28*0.85</f>
        <v>39015</v>
      </c>
      <c r="AG28" s="26">
        <f>'BAR BB| Open rates'!AG28*0.85</f>
        <v>39015</v>
      </c>
      <c r="AH28" s="26">
        <f>'BAR BB| Open rates'!AH28*0.85</f>
        <v>31960</v>
      </c>
      <c r="AI28" s="26">
        <f>'BAR BB| Open rates'!AI28*0.85</f>
        <v>31960</v>
      </c>
      <c r="AJ28" s="26">
        <f>'BAR BB| Open rates'!AJ28*0.85</f>
        <v>31960</v>
      </c>
      <c r="AK28" s="26">
        <f>'BAR BB| Open rates'!AK28*0.85</f>
        <v>31960</v>
      </c>
      <c r="AL28" s="26">
        <f>'BAR BB| Open rates'!AL28*0.85</f>
        <v>31960</v>
      </c>
      <c r="AM28" s="26">
        <f>'BAR BB| Open rates'!AM28*0.85</f>
        <v>33065</v>
      </c>
      <c r="AN28" s="26">
        <f>'BAR BB| Open rates'!AN28*0.85</f>
        <v>33065</v>
      </c>
      <c r="AO28" s="26">
        <f>'BAR BB| Open rates'!AO28*0.85</f>
        <v>33065</v>
      </c>
      <c r="AP28" s="26">
        <f>'BAR BB| Open rates'!AP28*0.85</f>
        <v>33065</v>
      </c>
      <c r="AQ28" s="26">
        <f>'BAR BB| Open rates'!AQ28*0.85</f>
        <v>33065</v>
      </c>
      <c r="AR28" s="26">
        <f>'BAR BB| Open rates'!AR28*0.85</f>
        <v>33065</v>
      </c>
      <c r="AS28" s="26">
        <f>'BAR BB| Open rates'!AS28*0.85</f>
        <v>33065</v>
      </c>
      <c r="AT28" s="26">
        <f>'BAR BB| Open rates'!AT28*0.85</f>
        <v>33915</v>
      </c>
      <c r="AU28" s="26">
        <f>'BAR BB| Open rates'!AU28*0.85</f>
        <v>33915</v>
      </c>
      <c r="AV28" s="26">
        <f>'BAR BB| Open rates'!AV28*0.85</f>
        <v>33915</v>
      </c>
      <c r="AW28" s="26">
        <f>'BAR BB| Open rates'!AW28*0.85</f>
        <v>33915</v>
      </c>
      <c r="AX28" s="26">
        <f>'BAR BB| Open rates'!AX28*0.85</f>
        <v>33915</v>
      </c>
      <c r="AY28" s="26">
        <f>'BAR BB| Open rates'!AY28*0.85</f>
        <v>34085</v>
      </c>
      <c r="AZ28" s="26">
        <f>'BAR BB| Open rates'!AZ28*0.85</f>
        <v>34085</v>
      </c>
      <c r="BA28" s="26">
        <f>'BAR BB| Open rates'!BA28*0.85</f>
        <v>34765</v>
      </c>
      <c r="BB28" s="26">
        <f>'BAR BB| Open rates'!BB28*0.85</f>
        <v>34765</v>
      </c>
      <c r="BC28" s="26">
        <f>'BAR BB| Open rates'!BC28*0.85</f>
        <v>34085</v>
      </c>
      <c r="BD28" s="26">
        <f>'BAR BB| Open rates'!BD28*0.85</f>
        <v>34085</v>
      </c>
      <c r="BE28" s="26">
        <f>'BAR BB| Open rates'!BE28*0.85</f>
        <v>34085</v>
      </c>
      <c r="BF28" s="26">
        <f>'BAR BB| Open rates'!BF28*0.85</f>
        <v>34085</v>
      </c>
      <c r="BG28" s="26">
        <f>'BAR BB| Open rates'!BG28*0.85</f>
        <v>34085</v>
      </c>
      <c r="BH28" s="26">
        <f>'BAR BB| Open rates'!BH28*0.85</f>
        <v>34765</v>
      </c>
      <c r="BI28" s="26">
        <f>'BAR BB| Open rates'!BI28*0.85</f>
        <v>34765</v>
      </c>
      <c r="BJ28" s="26">
        <f>'BAR BB| Open rates'!BJ28*0.85</f>
        <v>34085</v>
      </c>
      <c r="BK28" s="26">
        <f>'BAR BB| Open rates'!BK28*0.85</f>
        <v>34085</v>
      </c>
      <c r="BL28" s="26">
        <f>'BAR BB| Open rates'!BL28*0.85</f>
        <v>34085</v>
      </c>
      <c r="BM28" s="26">
        <f>'BAR BB| Open rates'!BM28*0.85</f>
        <v>34085</v>
      </c>
      <c r="BN28" s="26">
        <f>'BAR BB| Open rates'!BN28*0.85</f>
        <v>34085</v>
      </c>
      <c r="BO28" s="26">
        <f>'BAR BB| Open rates'!BO28*0.85</f>
        <v>34765</v>
      </c>
      <c r="BP28" s="26">
        <f>'BAR BB| Open rates'!BP28*0.85</f>
        <v>34765</v>
      </c>
      <c r="BQ28" s="26">
        <f>'BAR BB| Open rates'!BQ28*0.85</f>
        <v>34085</v>
      </c>
      <c r="BR28" s="26">
        <f>'BAR BB| Open rates'!BR28*0.85</f>
        <v>34085</v>
      </c>
      <c r="BS28" s="26">
        <f>'BAR BB| Open rates'!BS28*0.85</f>
        <v>34085</v>
      </c>
      <c r="BT28" s="26">
        <f>'BAR BB| Open rates'!BT28*0.85</f>
        <v>34085</v>
      </c>
      <c r="BU28" s="26">
        <f>'BAR BB| Open rates'!BU28*0.85</f>
        <v>34085</v>
      </c>
      <c r="BV28" s="26">
        <f>'BAR BB| Open rates'!BV28*0.85</f>
        <v>34765</v>
      </c>
      <c r="BW28" s="26">
        <f>'BAR BB| Open rates'!BW28*0.85</f>
        <v>34765</v>
      </c>
      <c r="BX28" s="26">
        <f>'BAR BB| Open rates'!BX28*0.85</f>
        <v>34085</v>
      </c>
      <c r="BY28" s="26">
        <f>'BAR BB| Open rates'!BY28*0.85</f>
        <v>34085</v>
      </c>
      <c r="BZ28" s="26">
        <f>'BAR BB| Open rates'!BZ28*0.85</f>
        <v>34085</v>
      </c>
      <c r="CA28" s="26">
        <f>'BAR BB| Open rates'!CA28*0.85</f>
        <v>34085</v>
      </c>
      <c r="CB28" s="26">
        <f>'BAR BB| Open rates'!CB28*0.85</f>
        <v>34085</v>
      </c>
      <c r="CC28" s="26">
        <f>'BAR BB| Open rates'!CC28*0.85</f>
        <v>34765</v>
      </c>
      <c r="CD28" s="26">
        <f>'BAR BB| Open rates'!CD28*0.85</f>
        <v>34765</v>
      </c>
      <c r="CE28" s="26">
        <f>'BAR BB| Open rates'!CE28*0.85</f>
        <v>34085</v>
      </c>
      <c r="CF28" s="26">
        <f>'BAR BB| Open rates'!CF28*0.85</f>
        <v>34085</v>
      </c>
      <c r="CG28" s="26">
        <f>'BAR BB| Open rates'!CG28*0.85</f>
        <v>34085</v>
      </c>
      <c r="CH28" s="26">
        <f>'BAR BB| Open rates'!CH28*0.85</f>
        <v>34085</v>
      </c>
      <c r="CI28" s="26">
        <f>'BAR BB| Open rates'!CI28*0.85</f>
        <v>34085</v>
      </c>
      <c r="CJ28" s="26">
        <f>'BAR BB| Open rates'!CJ28*0.85</f>
        <v>34765</v>
      </c>
      <c r="CK28" s="26">
        <f>'BAR BB| Open rates'!CK28*0.85</f>
        <v>34765</v>
      </c>
      <c r="CL28" s="26">
        <f>'BAR BB| Open rates'!CL28*0.85</f>
        <v>34085</v>
      </c>
      <c r="CM28" s="26">
        <f>'BAR BB| Open rates'!CM28*0.85</f>
        <v>34085</v>
      </c>
      <c r="CN28" s="26">
        <f>'BAR BB| Open rates'!CN28*0.85</f>
        <v>34085</v>
      </c>
      <c r="CO28" s="26">
        <f>'BAR BB| Open rates'!CO28*0.85</f>
        <v>34085</v>
      </c>
      <c r="CP28" s="26">
        <f>'BAR BB| Open rates'!CP28*0.85</f>
        <v>34085</v>
      </c>
      <c r="CQ28" s="26">
        <f>'BAR BB| Open rates'!CQ28*0.85</f>
        <v>34085</v>
      </c>
      <c r="CR28" s="26">
        <f>'BAR BB| Open rates'!CR28*0.85</f>
        <v>34085</v>
      </c>
      <c r="CS28" s="26">
        <f>'BAR BB| Open rates'!CS28*0.85</f>
        <v>33065</v>
      </c>
      <c r="CT28" s="26">
        <f>'BAR BB| Open rates'!CT28*0.85</f>
        <v>33065</v>
      </c>
      <c r="CU28" s="26">
        <f>'BAR BB| Open rates'!CU28*0.85</f>
        <v>33065</v>
      </c>
      <c r="CV28" s="26">
        <f>'BAR BB| Open rates'!CV28*0.85</f>
        <v>33065</v>
      </c>
      <c r="CW28" s="26">
        <f>'BAR BB| Open rates'!CW28*0.85</f>
        <v>33065</v>
      </c>
      <c r="CX28" s="26">
        <f>'BAR BB| Open rates'!CX28*0.85</f>
        <v>33065</v>
      </c>
      <c r="CY28" s="26">
        <f>'BAR BB| Open rates'!CY28*0.85</f>
        <v>33065</v>
      </c>
      <c r="CZ28" s="26">
        <f>'BAR BB| Open rates'!CZ28*0.85</f>
        <v>33065</v>
      </c>
      <c r="DA28" s="26">
        <f>'BAR BB| Open rates'!DA28*0.85</f>
        <v>33065</v>
      </c>
      <c r="DB28" s="26">
        <f>'BAR BB| Open rates'!DB28*0.85</f>
        <v>26010</v>
      </c>
      <c r="DC28" s="26">
        <f>'BAR BB| Open rates'!DC28*0.85</f>
        <v>26010</v>
      </c>
      <c r="DD28" s="26">
        <f>'BAR BB| Open rates'!DD28*0.85</f>
        <v>26010</v>
      </c>
      <c r="DE28" s="26">
        <f>'BAR BB| Open rates'!DE28*0.85</f>
        <v>27115</v>
      </c>
      <c r="DF28" s="26">
        <f>'BAR BB| Open rates'!DF28*0.85</f>
        <v>27115</v>
      </c>
      <c r="DG28" s="26">
        <f>'BAR BB| Open rates'!DG28*0.85</f>
        <v>26010</v>
      </c>
      <c r="DH28" s="26">
        <f>'BAR BB| Open rates'!DH28*0.85</f>
        <v>26010</v>
      </c>
      <c r="DI28" s="26">
        <f>'BAR BB| Open rates'!DI28*0.85</f>
        <v>26010</v>
      </c>
      <c r="DJ28" s="26">
        <f>'BAR BB| Open rates'!DJ28*0.85</f>
        <v>26010</v>
      </c>
      <c r="DK28" s="26">
        <f>'BAR BB| Open rates'!DK28*0.85</f>
        <v>26010</v>
      </c>
      <c r="DL28" s="26">
        <f>'BAR BB| Open rates'!DL28*0.85</f>
        <v>27115</v>
      </c>
      <c r="DM28" s="26">
        <f>'BAR BB| Open rates'!DM28*0.85</f>
        <v>27115</v>
      </c>
      <c r="DN28" s="26">
        <f>'BAR BB| Open rates'!DN28*0.85</f>
        <v>26010</v>
      </c>
      <c r="DO28" s="26">
        <f>'BAR BB| Open rates'!DO28*0.85</f>
        <v>26010</v>
      </c>
      <c r="DP28" s="26">
        <f>'BAR BB| Open rates'!DP28*0.85</f>
        <v>26010</v>
      </c>
      <c r="DQ28" s="26">
        <f>'BAR BB| Open rates'!DQ28*0.85</f>
        <v>26010</v>
      </c>
      <c r="DR28" s="26">
        <f>'BAR BB| Open rates'!DR28*0.85</f>
        <v>26010</v>
      </c>
      <c r="DS28" s="26">
        <f>'BAR BB| Open rates'!DS28*0.85</f>
        <v>27115</v>
      </c>
      <c r="DT28" s="26">
        <f>'BAR BB| Open rates'!DT28*0.85</f>
        <v>27115</v>
      </c>
      <c r="DU28" s="26">
        <f>'BAR BB| Open rates'!DU28*0.85</f>
        <v>26010</v>
      </c>
      <c r="DV28" s="26">
        <f>'BAR BB| Open rates'!DV28*0.85</f>
        <v>26010</v>
      </c>
      <c r="DW28" s="26">
        <f>'BAR BB| Open rates'!DW28*0.85</f>
        <v>26010</v>
      </c>
      <c r="DX28" s="26">
        <f>'BAR BB| Open rates'!DX28*0.85</f>
        <v>26010</v>
      </c>
      <c r="DY28" s="26">
        <f>'BAR BB| Open rates'!DY28*0.85</f>
        <v>26010</v>
      </c>
      <c r="DZ28" s="26">
        <f>'BAR BB| Open rates'!DZ28*0.85</f>
        <v>27115</v>
      </c>
      <c r="EA28" s="26">
        <f>'BAR BB| Open rates'!EA28*0.85</f>
        <v>27115</v>
      </c>
      <c r="EB28" s="26">
        <f>'BAR BB| Open rates'!EB28*0.85</f>
        <v>26010</v>
      </c>
      <c r="EC28" s="26">
        <f>'BAR BB| Open rates'!EC28*0.85</f>
        <v>26010</v>
      </c>
      <c r="ED28" s="26">
        <f>'BAR BB| Open rates'!ED28*0.85</f>
        <v>26010</v>
      </c>
      <c r="EE28" s="26">
        <f>'BAR BB| Open rates'!EE28*0.85</f>
        <v>26010</v>
      </c>
      <c r="EF28" s="26">
        <f>'BAR BB| Open rates'!EF28*0.85</f>
        <v>23460</v>
      </c>
      <c r="EG28" s="26">
        <f>'BAR BB| Open rates'!EG28*0.85</f>
        <v>23460</v>
      </c>
      <c r="EH28" s="26">
        <f>'BAR BB| Open rates'!EH28*0.85</f>
        <v>23460</v>
      </c>
      <c r="EI28" s="26">
        <f>'BAR BB| Open rates'!EI28*0.85</f>
        <v>22865</v>
      </c>
      <c r="EJ28" s="26">
        <f>'BAR BB| Open rates'!EJ28*0.85</f>
        <v>22865</v>
      </c>
      <c r="EK28" s="26">
        <f>'BAR BB| Open rates'!EK28*0.85</f>
        <v>22865</v>
      </c>
      <c r="EL28" s="26">
        <f>'BAR BB| Open rates'!EL28*0.85</f>
        <v>22865</v>
      </c>
      <c r="EM28" s="26">
        <f>'BAR BB| Open rates'!EM28*0.85</f>
        <v>22865</v>
      </c>
      <c r="EN28" s="26">
        <f>'BAR BB| Open rates'!EN28*0.85</f>
        <v>23460</v>
      </c>
      <c r="EO28" s="26">
        <f>'BAR BB| Open rates'!EO28*0.85</f>
        <v>23460</v>
      </c>
      <c r="EP28" s="26">
        <f>'BAR BB| Open rates'!EP28*0.85</f>
        <v>22610</v>
      </c>
      <c r="EQ28" s="26">
        <f>'BAR BB| Open rates'!EQ28*0.85</f>
        <v>22610</v>
      </c>
      <c r="ER28" s="26">
        <f>'BAR BB| Open rates'!ER28*0.85</f>
        <v>22610</v>
      </c>
      <c r="ES28" s="26">
        <f>'BAR BB| Open rates'!ES28*0.85</f>
        <v>22610</v>
      </c>
      <c r="ET28" s="26">
        <f>'BAR BB| Open rates'!ET28*0.85</f>
        <v>22610</v>
      </c>
      <c r="EU28" s="26">
        <f>'BAR BB| Open rates'!EU28*0.85</f>
        <v>23460</v>
      </c>
      <c r="EV28" s="26">
        <f>'BAR BB| Open rates'!EV28*0.85</f>
        <v>23460</v>
      </c>
      <c r="EW28" s="26">
        <f>'BAR BB| Open rates'!EW28*0.85</f>
        <v>22610</v>
      </c>
      <c r="EX28" s="26">
        <f>'BAR BB| Open rates'!EX28*0.85</f>
        <v>22610</v>
      </c>
      <c r="EY28" s="26">
        <f>'BAR BB| Open rates'!EY28*0.85</f>
        <v>22610</v>
      </c>
      <c r="EZ28" s="26">
        <f>'BAR BB| Open rates'!EZ28*0.85</f>
        <v>22610</v>
      </c>
      <c r="FA28" s="26">
        <f>'BAR BB| Open rates'!FA28*0.85</f>
        <v>22610</v>
      </c>
      <c r="FB28" s="26">
        <f>'BAR BB| Open rates'!FB28*0.85</f>
        <v>23460</v>
      </c>
      <c r="FC28" s="26">
        <f>'BAR BB| Open rates'!FC28*0.85</f>
        <v>23460</v>
      </c>
      <c r="FD28" s="26">
        <f>'BAR BB| Open rates'!FD28*0.85</f>
        <v>22610</v>
      </c>
      <c r="FE28" s="26">
        <f>'BAR BB| Open rates'!FE28*0.85</f>
        <v>22610</v>
      </c>
      <c r="FF28" s="26">
        <f>'BAR BB| Open rates'!FF28*0.85</f>
        <v>22610</v>
      </c>
      <c r="FG28" s="26">
        <f>'BAR BB| Open rates'!FG28*0.85</f>
        <v>22610</v>
      </c>
      <c r="FH28" s="26">
        <f>'BAR BB| Open rates'!FH28*0.85</f>
        <v>22610</v>
      </c>
      <c r="FI28" s="26">
        <f>'BAR BB| Open rates'!FI28*0.85</f>
        <v>23460</v>
      </c>
      <c r="FJ28" s="26">
        <f>'BAR BB| Open rates'!FJ28*0.85</f>
        <v>23460</v>
      </c>
      <c r="FK28" s="26">
        <f>'BAR BB| Open rates'!FK28*0.85</f>
        <v>22865</v>
      </c>
      <c r="FL28" s="26">
        <f>'BAR BB| Open rates'!FL28*0.85</f>
        <v>22865</v>
      </c>
      <c r="FM28" s="26">
        <f>'BAR BB| Open rates'!FM28*0.85</f>
        <v>22865</v>
      </c>
      <c r="FN28" s="26">
        <f>'BAR BB| Open rates'!FN28*0.85</f>
        <v>22865</v>
      </c>
      <c r="FO28" s="26">
        <f>'BAR BB| Open rates'!FO28*0.85</f>
        <v>22865</v>
      </c>
      <c r="FP28" s="26">
        <f>'BAR BB| Open rates'!FP28*0.85</f>
        <v>22865</v>
      </c>
      <c r="FQ28" s="26">
        <f>'BAR BB| Open rates'!FQ28*0.85</f>
        <v>22865</v>
      </c>
      <c r="FR28" s="26">
        <f>'BAR BB| Open rates'!FR28*0.85</f>
        <v>22610</v>
      </c>
      <c r="FS28" s="26">
        <f>'BAR BB| Open rates'!FS28*0.85</f>
        <v>22610</v>
      </c>
      <c r="FT28" s="26">
        <f>'BAR BB| Open rates'!FT28*0.85</f>
        <v>22610</v>
      </c>
      <c r="FU28" s="26">
        <f>'BAR BB| Open rates'!FU28*0.85</f>
        <v>22610</v>
      </c>
      <c r="FV28" s="26">
        <f>'BAR BB| Open rates'!FV28*0.85</f>
        <v>22610</v>
      </c>
      <c r="FW28" s="26">
        <f>'BAR BB| Open rates'!FW28*0.85</f>
        <v>23460</v>
      </c>
      <c r="FX28" s="26">
        <f>'BAR BB| Open rates'!FX28*0.85</f>
        <v>23460</v>
      </c>
      <c r="FY28" s="26">
        <f>'BAR BB| Open rates'!FY28*0.85</f>
        <v>22610</v>
      </c>
      <c r="FZ28" s="26">
        <f>'BAR BB| Open rates'!FZ28*0.85</f>
        <v>22610</v>
      </c>
      <c r="GA28" s="26">
        <f>'BAR BB| Open rates'!GA28*0.85</f>
        <v>22610</v>
      </c>
      <c r="GB28" s="26">
        <f>'BAR BB| Open rates'!GB28*0.85</f>
        <v>22610</v>
      </c>
      <c r="GC28" s="26">
        <f>'BAR BB| Open rates'!GC28*0.85</f>
        <v>22610</v>
      </c>
      <c r="GD28" s="26">
        <f>'BAR BB| Open rates'!GD28*0.85</f>
        <v>23460</v>
      </c>
      <c r="GE28" s="26">
        <f>'BAR BB| Open rates'!GE28*0.85</f>
        <v>23460</v>
      </c>
      <c r="GF28" s="26">
        <f>'BAR BB| Open rates'!GF28*0.85</f>
        <v>22610</v>
      </c>
      <c r="GG28" s="26">
        <f>'BAR BB| Open rates'!GG28*0.85</f>
        <v>22610</v>
      </c>
      <c r="GH28" s="26">
        <f>'BAR BB| Open rates'!GH28*0.85</f>
        <v>22610</v>
      </c>
      <c r="GI28" s="26">
        <f>'BAR BB| Open rates'!GI28*0.85</f>
        <v>22610</v>
      </c>
      <c r="GJ28" s="26">
        <f>'BAR BB| Open rates'!GJ28*0.85</f>
        <v>22610</v>
      </c>
      <c r="GK28" s="26">
        <f>'BAR BB| Open rates'!GK28*0.85</f>
        <v>23460</v>
      </c>
      <c r="GL28" s="26">
        <f>'BAR BB| Open rates'!GL28*0.85</f>
        <v>23460</v>
      </c>
      <c r="GM28" s="26">
        <f>'BAR BB| Open rates'!GM28*0.85</f>
        <v>22610</v>
      </c>
      <c r="GN28" s="26">
        <f>'BAR BB| Open rates'!GN28*0.85</f>
        <v>22610</v>
      </c>
      <c r="GO28" s="26">
        <f>'BAR BB| Open rates'!GO28*0.85</f>
        <v>22610</v>
      </c>
      <c r="GP28" s="26">
        <f>'BAR BB| Open rates'!GP28*0.85</f>
        <v>22610</v>
      </c>
      <c r="GQ28" s="26">
        <f>'BAR BB| Open rates'!GQ28*0.85</f>
        <v>22610</v>
      </c>
      <c r="GR28" s="26">
        <f>'BAR BB| Open rates'!GR28*0.85</f>
        <v>23460</v>
      </c>
      <c r="GS28" s="26">
        <f>'BAR BB| Open rates'!GS28*0.85</f>
        <v>23460</v>
      </c>
      <c r="GT28" s="26">
        <f>'BAR BB| Open rates'!GT28*0.85</f>
        <v>22610</v>
      </c>
      <c r="GU28" s="26">
        <f>'BAR BB| Open rates'!GU28*0.85</f>
        <v>22610</v>
      </c>
      <c r="GV28" s="26">
        <f>'BAR BB| Open rates'!GV28*0.85</f>
        <v>22610</v>
      </c>
      <c r="GW28" s="26">
        <f>'BAR BB| Open rates'!GW28*0.85</f>
        <v>22610</v>
      </c>
      <c r="GX28" s="26">
        <f>'BAR BB| Open rates'!GX28*0.85</f>
        <v>22610</v>
      </c>
      <c r="GY28" s="26">
        <f>'BAR BB| Open rates'!GY28*0.85</f>
        <v>23460</v>
      </c>
      <c r="GZ28" s="26">
        <f>'BAR BB| Open rates'!GZ28*0.85</f>
        <v>23460</v>
      </c>
      <c r="HA28" s="26">
        <f>'BAR BB| Open rates'!HA28*0.85</f>
        <v>22610</v>
      </c>
      <c r="HB28" s="26">
        <f>'BAR BB| Open rates'!HB28*0.85</f>
        <v>22610</v>
      </c>
      <c r="HC28" s="26">
        <f>'BAR BB| Open rates'!HC28*0.85</f>
        <v>22610</v>
      </c>
      <c r="HD28" s="26">
        <f>'BAR BB| Open rates'!HD28*0.85</f>
        <v>22610</v>
      </c>
      <c r="HE28" s="26">
        <f>'BAR BB| Open rates'!HE28*0.85</f>
        <v>22610</v>
      </c>
      <c r="HF28" s="26">
        <f>'BAR BB| Open rates'!HF28*0.85</f>
        <v>24565</v>
      </c>
      <c r="HG28" s="26">
        <f>'BAR BB| Open rates'!HG28*0.85</f>
        <v>24565</v>
      </c>
      <c r="HH28" s="26">
        <f>'BAR BB| Open rates'!HH28*0.85</f>
        <v>24565</v>
      </c>
      <c r="HI28" s="26">
        <f>'BAR BB| Open rates'!HI28*0.85</f>
        <v>24565</v>
      </c>
      <c r="HJ28" s="26">
        <f>'BAR BB| Open rates'!HJ28*0.85</f>
        <v>24565</v>
      </c>
      <c r="HK28" s="26">
        <f>'BAR BB| Open rates'!HK28*0.85</f>
        <v>24565</v>
      </c>
      <c r="HL28" s="26">
        <f>'BAR BB| Open rates'!HL28*0.85</f>
        <v>24565</v>
      </c>
      <c r="HM28" s="26">
        <f>'BAR BB| Open rates'!HM28*0.85</f>
        <v>24565</v>
      </c>
      <c r="HN28" s="26">
        <f>'BAR BB| Open rates'!HN28*0.85</f>
        <v>24565</v>
      </c>
      <c r="HO28" s="26">
        <f>'BAR BB| Open rates'!HO28*0.85</f>
        <v>24565</v>
      </c>
      <c r="HP28" s="26">
        <f>'BAR BB| Open rates'!HP28*0.85</f>
        <v>24565</v>
      </c>
    </row>
    <row r="29" spans="1:224" s="76" customFormat="1" ht="12" customHeight="1" x14ac:dyDescent="0.2">
      <c r="A29" s="20"/>
    </row>
    <row r="30" spans="1:224" s="76" customFormat="1" ht="12" customHeight="1" x14ac:dyDescent="0.2">
      <c r="A30" s="20"/>
    </row>
    <row r="31" spans="1:224" s="76" customFormat="1" ht="12.75" customHeight="1" x14ac:dyDescent="0.2">
      <c r="A31" s="306" t="s">
        <v>157</v>
      </c>
    </row>
    <row r="32" spans="1:224" s="76" customFormat="1" ht="12.75" customHeight="1" x14ac:dyDescent="0.2">
      <c r="A32" s="306"/>
    </row>
    <row r="33" spans="1:1" s="203" customFormat="1" ht="12.75" customHeight="1" x14ac:dyDescent="0.2">
      <c r="A33" s="306"/>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366</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365</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7" t="s">
        <v>387</v>
      </c>
    </row>
    <row r="47" spans="1:1" x14ac:dyDescent="0.2">
      <c r="A47" s="308"/>
    </row>
    <row r="48" spans="1:1" ht="153" customHeight="1" thickBot="1" x14ac:dyDescent="0.25">
      <c r="A48" s="309"/>
    </row>
  </sheetData>
  <mergeCells count="2">
    <mergeCell ref="A31:A33"/>
    <mergeCell ref="A46:A48"/>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82</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83</v>
      </c>
    </row>
    <row r="23" spans="1:43" ht="24" x14ac:dyDescent="0.2">
      <c r="A23" s="64" t="s">
        <v>84</v>
      </c>
    </row>
    <row r="24" spans="1:43" ht="24" x14ac:dyDescent="0.2">
      <c r="A24" s="64" t="s">
        <v>85</v>
      </c>
    </row>
    <row r="25" spans="1:43" ht="24" x14ac:dyDescent="0.2">
      <c r="A25" s="64" t="s">
        <v>86</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87</v>
      </c>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94</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310" t="s">
        <v>88</v>
      </c>
      <c r="B30" s="310"/>
      <c r="C30" s="310"/>
      <c r="D30" s="310"/>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118</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119</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89</v>
      </c>
    </row>
    <row r="53" spans="1:30" ht="120" x14ac:dyDescent="0.2">
      <c r="A53" s="68" t="s">
        <v>90</v>
      </c>
    </row>
    <row r="54" spans="1:30" x14ac:dyDescent="0.2">
      <c r="A54" s="14"/>
    </row>
    <row r="55" spans="1:30" x14ac:dyDescent="0.2">
      <c r="A55" s="90" t="s">
        <v>91</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121</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122</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128</v>
      </c>
    </row>
  </sheetData>
  <mergeCells count="1">
    <mergeCell ref="A30:D3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116</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96</v>
      </c>
      <c r="B13" s="79"/>
      <c r="C13" s="79"/>
      <c r="D13" s="79"/>
      <c r="E13" s="23"/>
    </row>
    <row r="14" spans="1:6" ht="15" x14ac:dyDescent="0.25">
      <c r="A14" s="80"/>
      <c r="B14" s="80"/>
      <c r="C14" s="80"/>
      <c r="D14" s="80"/>
    </row>
    <row r="15" spans="1:6" x14ac:dyDescent="0.2">
      <c r="A15" s="87" t="s">
        <v>80</v>
      </c>
      <c r="B15"/>
      <c r="C15"/>
      <c r="D15"/>
    </row>
    <row r="16" spans="1:6" x14ac:dyDescent="0.2">
      <c r="A16" s="13" t="s">
        <v>97</v>
      </c>
      <c r="B16"/>
      <c r="C16"/>
      <c r="D16"/>
    </row>
    <row r="17" spans="1:5" x14ac:dyDescent="0.2">
      <c r="A17" s="13" t="s">
        <v>98</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99</v>
      </c>
      <c r="B23"/>
      <c r="C23"/>
      <c r="D23"/>
    </row>
    <row r="24" spans="1:5" x14ac:dyDescent="0.2">
      <c r="A24" s="60" t="s">
        <v>62</v>
      </c>
      <c r="B24"/>
      <c r="C24"/>
      <c r="D24"/>
    </row>
    <row r="25" spans="1:5" x14ac:dyDescent="0.2">
      <c r="A25" s="60" t="s">
        <v>63</v>
      </c>
      <c r="B25"/>
      <c r="C25"/>
      <c r="D25"/>
    </row>
    <row r="26" spans="1:5" x14ac:dyDescent="0.2">
      <c r="A26" s="60" t="s">
        <v>100</v>
      </c>
      <c r="B26"/>
      <c r="C26"/>
      <c r="D26"/>
    </row>
    <row r="27" spans="1:5" x14ac:dyDescent="0.2">
      <c r="A27" s="60" t="s">
        <v>101</v>
      </c>
      <c r="B27"/>
      <c r="C27"/>
      <c r="D27"/>
    </row>
    <row r="28" spans="1:5" x14ac:dyDescent="0.2">
      <c r="A28" s="60" t="s">
        <v>130</v>
      </c>
      <c r="B28"/>
      <c r="C28"/>
      <c r="D28"/>
    </row>
    <row r="29" spans="1:5" ht="15" x14ac:dyDescent="0.25">
      <c r="A29" s="100" t="s">
        <v>120</v>
      </c>
      <c r="B29" s="101"/>
      <c r="C29" s="23"/>
      <c r="D29" s="100"/>
      <c r="E29" s="100"/>
    </row>
    <row r="30" spans="1:5" ht="60" x14ac:dyDescent="0.2">
      <c r="A30" s="68" t="s">
        <v>102</v>
      </c>
      <c r="B30"/>
      <c r="C30"/>
      <c r="D30"/>
    </row>
    <row r="31" spans="1:5" x14ac:dyDescent="0.2">
      <c r="A31" s="13"/>
      <c r="B31"/>
      <c r="C31"/>
      <c r="D31"/>
    </row>
    <row r="32" spans="1:5" ht="24" x14ac:dyDescent="0.2">
      <c r="A32" s="91" t="s">
        <v>91</v>
      </c>
      <c r="B32"/>
      <c r="C32"/>
      <c r="D32"/>
    </row>
    <row r="33" spans="1:4" x14ac:dyDescent="0.2">
      <c r="A33" s="115" t="s">
        <v>129</v>
      </c>
      <c r="B33"/>
      <c r="C33"/>
      <c r="D33"/>
    </row>
    <row r="34" spans="1:4" x14ac:dyDescent="0.2">
      <c r="A34" s="81"/>
      <c r="B34"/>
      <c r="C34"/>
      <c r="D34"/>
    </row>
    <row r="35" spans="1:4" x14ac:dyDescent="0.2">
      <c r="A35" s="91" t="s">
        <v>65</v>
      </c>
      <c r="B35"/>
      <c r="C35"/>
      <c r="D35"/>
    </row>
    <row r="36" spans="1:4" ht="36" x14ac:dyDescent="0.2">
      <c r="A36" s="62" t="s">
        <v>103</v>
      </c>
      <c r="B36"/>
      <c r="C36"/>
      <c r="D36"/>
    </row>
    <row r="37" spans="1:4" ht="24" x14ac:dyDescent="0.2">
      <c r="A37" s="62" t="s">
        <v>104</v>
      </c>
      <c r="B37"/>
      <c r="C37"/>
      <c r="D37"/>
    </row>
    <row r="38" spans="1:4" x14ac:dyDescent="0.2">
      <c r="A38" s="5"/>
      <c r="B38"/>
      <c r="C38"/>
      <c r="D38"/>
    </row>
    <row r="39" spans="1:4" ht="25.5" x14ac:dyDescent="0.2">
      <c r="A39" s="92" t="s">
        <v>105</v>
      </c>
      <c r="B39"/>
      <c r="C39"/>
      <c r="D39"/>
    </row>
    <row r="40" spans="1:4" x14ac:dyDescent="0.2">
      <c r="A40" s="82" t="s">
        <v>106</v>
      </c>
      <c r="B40"/>
      <c r="C40"/>
      <c r="D40"/>
    </row>
    <row r="41" spans="1:4" x14ac:dyDescent="0.2">
      <c r="A41" s="82" t="s">
        <v>107</v>
      </c>
      <c r="B41"/>
      <c r="C41"/>
      <c r="D41"/>
    </row>
    <row r="42" spans="1:4" x14ac:dyDescent="0.2">
      <c r="A42" s="82" t="s">
        <v>108</v>
      </c>
      <c r="B42"/>
      <c r="C42"/>
      <c r="D42"/>
    </row>
    <row r="43" spans="1:4" x14ac:dyDescent="0.2">
      <c r="A43" s="82" t="s">
        <v>109</v>
      </c>
      <c r="B43"/>
      <c r="C43"/>
      <c r="D43"/>
    </row>
    <row r="44" spans="1:4" x14ac:dyDescent="0.2">
      <c r="A44" s="82" t="s">
        <v>110</v>
      </c>
      <c r="B44"/>
      <c r="C44"/>
      <c r="D44"/>
    </row>
    <row r="45" spans="1:4" x14ac:dyDescent="0.2">
      <c r="A45" s="82" t="s">
        <v>111</v>
      </c>
      <c r="B45"/>
      <c r="C45"/>
      <c r="D45"/>
    </row>
    <row r="46" spans="1:4" x14ac:dyDescent="0.2">
      <c r="A46" s="82" t="s">
        <v>112</v>
      </c>
      <c r="B46"/>
      <c r="C46"/>
      <c r="D46"/>
    </row>
    <row r="47" spans="1:4" x14ac:dyDescent="0.2">
      <c r="A47" s="82" t="s">
        <v>113</v>
      </c>
      <c r="B47"/>
      <c r="C47"/>
      <c r="D47"/>
    </row>
    <row r="48" spans="1:4" ht="25.5" x14ac:dyDescent="0.2">
      <c r="A48" s="82" t="s">
        <v>114</v>
      </c>
      <c r="B48"/>
      <c r="C48"/>
      <c r="D48"/>
    </row>
    <row r="49" spans="1:4" ht="25.5" x14ac:dyDescent="0.2">
      <c r="A49" s="82" t="s">
        <v>115</v>
      </c>
      <c r="B49"/>
      <c r="C49"/>
      <c r="D4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314" t="s">
        <v>45</v>
      </c>
      <c r="B19" s="315"/>
      <c r="C19" s="315"/>
      <c r="D19" s="315"/>
      <c r="E19" s="315"/>
      <c r="F19" s="315"/>
    </row>
    <row r="20" spans="1:47" customFormat="1" ht="12.75" customHeight="1" x14ac:dyDescent="0.2">
      <c r="A20" s="316"/>
      <c r="B20" s="317"/>
      <c r="C20" s="317"/>
      <c r="D20" s="317"/>
      <c r="E20" s="317"/>
      <c r="F20" s="317"/>
    </row>
    <row r="21" spans="1:47" customFormat="1" ht="15" customHeight="1" thickBot="1" x14ac:dyDescent="0.25">
      <c r="A21" s="318"/>
      <c r="B21" s="319"/>
      <c r="C21" s="319"/>
      <c r="D21" s="319"/>
      <c r="E21" s="319"/>
      <c r="F21" s="319"/>
    </row>
    <row r="22" spans="1:47" customFormat="1" ht="12.75" x14ac:dyDescent="0.2">
      <c r="A22" s="1"/>
      <c r="B22" s="2"/>
      <c r="C22" s="2"/>
    </row>
    <row r="23" spans="1:47" customFormat="1" ht="15" x14ac:dyDescent="0.2">
      <c r="A23" s="311" t="s">
        <v>32</v>
      </c>
      <c r="B23" s="311"/>
      <c r="C23" s="311"/>
    </row>
    <row r="24" spans="1:47" customFormat="1" ht="15" x14ac:dyDescent="0.2">
      <c r="A24" s="311" t="s">
        <v>33</v>
      </c>
      <c r="B24" s="311"/>
      <c r="C24" s="311"/>
    </row>
    <row r="25" spans="1:47" customFormat="1" ht="15" customHeight="1" x14ac:dyDescent="0.2"/>
    <row r="26" spans="1:47" customFormat="1" ht="12.75" x14ac:dyDescent="0.2">
      <c r="A26" s="312" t="s">
        <v>34</v>
      </c>
      <c r="B26" s="313"/>
      <c r="C26" s="313"/>
      <c r="D26" s="313"/>
      <c r="E26" s="313"/>
      <c r="F26" s="313"/>
      <c r="G26" s="313"/>
      <c r="H26" s="313"/>
      <c r="I26" s="313"/>
    </row>
    <row r="27" spans="1:47" customFormat="1" ht="12.75" x14ac:dyDescent="0.2">
      <c r="A27" s="313"/>
      <c r="B27" s="313"/>
      <c r="C27" s="313"/>
      <c r="D27" s="313"/>
      <c r="E27" s="313"/>
      <c r="F27" s="313"/>
      <c r="G27" s="313"/>
      <c r="H27" s="313"/>
      <c r="I27" s="313"/>
    </row>
    <row r="28" spans="1:47" customFormat="1" ht="12.75" x14ac:dyDescent="0.2">
      <c r="A28" s="313"/>
      <c r="B28" s="313"/>
      <c r="C28" s="313"/>
      <c r="D28" s="313"/>
      <c r="E28" s="313"/>
      <c r="F28" s="313"/>
      <c r="G28" s="313"/>
      <c r="H28" s="313"/>
      <c r="I28" s="313"/>
    </row>
    <row r="29" spans="1:47" customFormat="1" ht="12.75" x14ac:dyDescent="0.2">
      <c r="A29" s="313"/>
      <c r="B29" s="313"/>
      <c r="C29" s="313"/>
      <c r="D29" s="313"/>
      <c r="E29" s="313"/>
      <c r="F29" s="313"/>
      <c r="G29" s="313"/>
      <c r="H29" s="313"/>
      <c r="I29" s="313"/>
    </row>
    <row r="30" spans="1:47" customFormat="1" ht="12.75" x14ac:dyDescent="0.2">
      <c r="A30" s="313"/>
      <c r="B30" s="313"/>
      <c r="C30" s="313"/>
      <c r="D30" s="313"/>
      <c r="E30" s="313"/>
      <c r="F30" s="313"/>
      <c r="G30" s="313"/>
      <c r="H30" s="313"/>
      <c r="I30" s="313"/>
    </row>
    <row r="31" spans="1:47" customFormat="1" ht="12.75" x14ac:dyDescent="0.2">
      <c r="A31" s="313"/>
      <c r="B31" s="313"/>
      <c r="C31" s="313"/>
      <c r="D31" s="313"/>
      <c r="E31" s="313"/>
      <c r="F31" s="313"/>
      <c r="G31" s="313"/>
      <c r="H31" s="313"/>
      <c r="I31" s="313"/>
    </row>
    <row r="32" spans="1:47" customFormat="1" ht="12.75" x14ac:dyDescent="0.2">
      <c r="A32" s="313"/>
      <c r="B32" s="313"/>
      <c r="C32" s="313"/>
      <c r="D32" s="313"/>
      <c r="E32" s="313"/>
      <c r="F32" s="313"/>
      <c r="G32" s="313"/>
      <c r="H32" s="313"/>
      <c r="I32" s="313"/>
    </row>
    <row r="33" spans="1:9" customFormat="1" ht="270.75" customHeight="1" x14ac:dyDescent="0.2">
      <c r="A33" s="313"/>
      <c r="B33" s="313"/>
      <c r="C33" s="313"/>
      <c r="D33" s="313"/>
      <c r="E33" s="313"/>
      <c r="F33" s="313"/>
      <c r="G33" s="313"/>
      <c r="H33" s="313"/>
      <c r="I33" s="313"/>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320" t="s">
        <v>25</v>
      </c>
    </row>
    <row r="53" spans="1:1" s="5" customFormat="1" ht="12.75" x14ac:dyDescent="0.2">
      <c r="A53" s="321"/>
    </row>
    <row r="54" spans="1:1" s="5" customFormat="1" ht="12.75" x14ac:dyDescent="0.2">
      <c r="A54" s="321"/>
    </row>
    <row r="55" spans="1:1" s="5" customFormat="1" ht="12.75" x14ac:dyDescent="0.2">
      <c r="A55" s="321"/>
    </row>
    <row r="56" spans="1:1" s="5" customFormat="1" ht="12.75" x14ac:dyDescent="0.2">
      <c r="A56" s="321"/>
    </row>
    <row r="57" spans="1:1" s="5" customFormat="1" ht="13.5" thickBot="1" x14ac:dyDescent="0.25">
      <c r="A57" s="322"/>
    </row>
  </sheetData>
  <mergeCells count="1">
    <mergeCell ref="A52:A57"/>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323" t="s">
        <v>30</v>
      </c>
    </row>
    <row r="28" spans="1:42" s="29" customFormat="1" ht="12.75" x14ac:dyDescent="0.2">
      <c r="A28" s="323"/>
    </row>
    <row r="29" spans="1:42" s="29" customFormat="1" ht="12.75" x14ac:dyDescent="0.2">
      <c r="A29" s="323"/>
    </row>
    <row r="30" spans="1:42" s="29" customFormat="1" ht="12.75" x14ac:dyDescent="0.2">
      <c r="A30" s="323"/>
    </row>
    <row r="31" spans="1:42" s="29" customFormat="1" ht="12.75" x14ac:dyDescent="0.2">
      <c r="A31" s="323"/>
    </row>
    <row r="32" spans="1:42" s="29" customFormat="1" ht="12.75" x14ac:dyDescent="0.2">
      <c r="A32" s="323"/>
    </row>
    <row r="33" spans="1:1" s="29" customFormat="1" ht="12.75" x14ac:dyDescent="0.2">
      <c r="A33" s="323"/>
    </row>
    <row r="34" spans="1:1" s="29" customFormat="1" ht="12.75" x14ac:dyDescent="0.2">
      <c r="A34" s="323"/>
    </row>
    <row r="35" spans="1:1" s="29" customFormat="1" ht="12.75" x14ac:dyDescent="0.2">
      <c r="A35" s="323"/>
    </row>
    <row r="36" spans="1:1" s="29" customFormat="1" ht="12.75" x14ac:dyDescent="0.2">
      <c r="A36" s="323"/>
    </row>
    <row r="37" spans="1:1" s="29" customFormat="1" ht="12.75" x14ac:dyDescent="0.2">
      <c r="A37" s="323"/>
    </row>
    <row r="38" spans="1:1" s="29" customFormat="1" ht="12.75" x14ac:dyDescent="0.2">
      <c r="A38" s="323"/>
    </row>
    <row r="39" spans="1:1" s="29" customFormat="1" ht="12.75" x14ac:dyDescent="0.2">
      <c r="A39" s="323"/>
    </row>
    <row r="40" spans="1:1" s="29" customFormat="1" ht="12.75" x14ac:dyDescent="0.2">
      <c r="A40" s="323"/>
    </row>
    <row r="41" spans="1:1" s="29" customFormat="1" ht="12.75" x14ac:dyDescent="0.2">
      <c r="A41" s="323"/>
    </row>
    <row r="42" spans="1:1" x14ac:dyDescent="0.2">
      <c r="A42" s="323"/>
    </row>
    <row r="43" spans="1:1" x14ac:dyDescent="0.2">
      <c r="A43" s="323"/>
    </row>
    <row r="44" spans="1:1" x14ac:dyDescent="0.2">
      <c r="A44" s="323"/>
    </row>
    <row r="45" spans="1:1" x14ac:dyDescent="0.2">
      <c r="A45" s="323"/>
    </row>
    <row r="46" spans="1:1" x14ac:dyDescent="0.2">
      <c r="A46" s="323"/>
    </row>
    <row r="47" spans="1:1" x14ac:dyDescent="0.2">
      <c r="A47" s="323"/>
    </row>
    <row r="48" spans="1:1" x14ac:dyDescent="0.2">
      <c r="A48" s="323"/>
    </row>
    <row r="49" spans="1:1" x14ac:dyDescent="0.2">
      <c r="A49" s="323"/>
    </row>
    <row r="50" spans="1:1" x14ac:dyDescent="0.2">
      <c r="A50" s="323"/>
    </row>
  </sheetData>
  <mergeCells count="1">
    <mergeCell ref="A27:A50"/>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314" t="s">
        <v>45</v>
      </c>
      <c r="B19" s="315"/>
      <c r="C19" s="315"/>
      <c r="D19" s="315"/>
      <c r="E19" s="315"/>
      <c r="F19" s="315"/>
    </row>
    <row r="20" spans="1:46" customFormat="1" ht="12.75" x14ac:dyDescent="0.2">
      <c r="A20" s="316"/>
      <c r="B20" s="317"/>
      <c r="C20" s="317"/>
      <c r="D20" s="317"/>
      <c r="E20" s="317"/>
      <c r="F20" s="317"/>
    </row>
    <row r="21" spans="1:46" customFormat="1" ht="13.5" thickBot="1" x14ac:dyDescent="0.25">
      <c r="A21" s="318"/>
      <c r="B21" s="319"/>
      <c r="C21" s="319"/>
      <c r="D21" s="319"/>
      <c r="E21" s="319"/>
      <c r="F21" s="319"/>
    </row>
    <row r="22" spans="1:46" customFormat="1" ht="12.75" x14ac:dyDescent="0.2">
      <c r="A22" s="1"/>
      <c r="B22" s="1"/>
      <c r="C22" s="2"/>
      <c r="D22" s="2"/>
      <c r="E22" s="2"/>
    </row>
    <row r="23" spans="1:46" customFormat="1" ht="15" x14ac:dyDescent="0.2">
      <c r="A23" s="311" t="s">
        <v>32</v>
      </c>
      <c r="B23" s="311"/>
      <c r="C23" s="311"/>
      <c r="D23" s="311"/>
      <c r="E23" s="311"/>
    </row>
    <row r="24" spans="1:46" customFormat="1" ht="15" x14ac:dyDescent="0.2">
      <c r="A24" s="311" t="s">
        <v>33</v>
      </c>
      <c r="B24" s="311"/>
      <c r="C24" s="311"/>
      <c r="D24" s="311"/>
      <c r="E24" s="311"/>
    </row>
    <row r="25" spans="1:46" customFormat="1" ht="15" customHeight="1" x14ac:dyDescent="0.2"/>
    <row r="26" spans="1:46" customFormat="1" ht="12.75" x14ac:dyDescent="0.2">
      <c r="A26" s="312" t="s">
        <v>34</v>
      </c>
      <c r="B26" s="312"/>
      <c r="C26" s="313"/>
      <c r="D26" s="313"/>
      <c r="E26" s="313"/>
      <c r="F26" s="313"/>
      <c r="G26" s="313"/>
      <c r="H26" s="313"/>
    </row>
    <row r="27" spans="1:46" customFormat="1" ht="12.75" x14ac:dyDescent="0.2">
      <c r="A27" s="313"/>
      <c r="B27" s="313"/>
      <c r="C27" s="313"/>
      <c r="D27" s="313"/>
      <c r="E27" s="313"/>
      <c r="F27" s="313"/>
      <c r="G27" s="313"/>
      <c r="H27" s="313"/>
    </row>
    <row r="28" spans="1:46" customFormat="1" ht="12.75" x14ac:dyDescent="0.2">
      <c r="A28" s="313"/>
      <c r="B28" s="313"/>
      <c r="C28" s="313"/>
      <c r="D28" s="313"/>
      <c r="E28" s="313"/>
      <c r="F28" s="313"/>
      <c r="G28" s="313"/>
      <c r="H28" s="313"/>
    </row>
    <row r="29" spans="1:46" customFormat="1" ht="12.75" x14ac:dyDescent="0.2">
      <c r="A29" s="313"/>
      <c r="B29" s="313"/>
      <c r="C29" s="313"/>
      <c r="D29" s="313"/>
      <c r="E29" s="313"/>
      <c r="F29" s="313"/>
      <c r="G29" s="313"/>
      <c r="H29" s="313"/>
    </row>
    <row r="30" spans="1:46" customFormat="1" ht="12.75" x14ac:dyDescent="0.2">
      <c r="A30" s="313"/>
      <c r="B30" s="313"/>
      <c r="C30" s="313"/>
      <c r="D30" s="313"/>
      <c r="E30" s="313"/>
      <c r="F30" s="313"/>
      <c r="G30" s="313"/>
      <c r="H30" s="313"/>
    </row>
    <row r="31" spans="1:46" customFormat="1" ht="12.75" x14ac:dyDescent="0.2">
      <c r="A31" s="313"/>
      <c r="B31" s="313"/>
      <c r="C31" s="313"/>
      <c r="D31" s="313"/>
      <c r="E31" s="313"/>
      <c r="F31" s="313"/>
      <c r="G31" s="313"/>
      <c r="H31" s="313"/>
    </row>
    <row r="32" spans="1:46" customFormat="1" ht="12.75" x14ac:dyDescent="0.2">
      <c r="A32" s="313"/>
      <c r="B32" s="313"/>
      <c r="C32" s="313"/>
      <c r="D32" s="313"/>
      <c r="E32" s="313"/>
      <c r="F32" s="313"/>
      <c r="G32" s="313"/>
      <c r="H32" s="313"/>
    </row>
    <row r="33" spans="1:8" customFormat="1" ht="270.75" customHeight="1" x14ac:dyDescent="0.2">
      <c r="A33" s="313"/>
      <c r="B33" s="313"/>
      <c r="C33" s="313"/>
      <c r="D33" s="313"/>
      <c r="E33" s="313"/>
      <c r="F33" s="313"/>
      <c r="G33" s="313"/>
      <c r="H33" s="313"/>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118</v>
      </c>
    </row>
    <row r="15" spans="1:41" x14ac:dyDescent="0.2">
      <c r="A15" s="13" t="s">
        <v>119</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89</v>
      </c>
      <c r="B24" s="96"/>
      <c r="C24" s="96"/>
      <c r="D24" s="96"/>
      <c r="E24" s="96"/>
      <c r="F24" s="96"/>
      <c r="G24" s="96"/>
      <c r="H24" s="96"/>
      <c r="I24" s="96"/>
      <c r="J24" s="96"/>
      <c r="K24" s="96"/>
      <c r="L24" s="96"/>
      <c r="M24" s="96"/>
      <c r="N24" s="96"/>
      <c r="O24" s="97"/>
    </row>
    <row r="25" spans="1:26" ht="144" x14ac:dyDescent="0.2">
      <c r="A25" s="68" t="s">
        <v>117</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91</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92</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128</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FFCCFF"/>
  </sheetPr>
  <dimension ref="A1:HP46"/>
  <sheetViews>
    <sheetView tabSelected="1" zoomScaleNormal="100" workbookViewId="0">
      <pane xSplit="1" topLeftCell="B1" activePane="topRight" state="frozen"/>
      <selection pane="topRight" activeCell="A46" sqref="A46"/>
    </sheetView>
  </sheetViews>
  <sheetFormatPr defaultColWidth="9.5703125" defaultRowHeight="12" x14ac:dyDescent="0.2"/>
  <cols>
    <col min="1" max="1" width="31.85546875" style="210" customWidth="1"/>
    <col min="2" max="4" width="9.85546875" style="210" bestFit="1" customWidth="1"/>
    <col min="5" max="12" width="9.85546875" style="210" customWidth="1"/>
    <col min="13" max="13" width="9.85546875" style="210" bestFit="1" customWidth="1"/>
    <col min="14" max="104" width="9.85546875" style="210" customWidth="1"/>
    <col min="105" max="114" width="9.85546875" style="210" bestFit="1" customWidth="1"/>
    <col min="115" max="115" width="9.85546875" style="210" customWidth="1"/>
    <col min="116" max="138" width="9.85546875" style="210" bestFit="1" customWidth="1"/>
    <col min="139" max="224" width="10.42578125" style="210" customWidth="1"/>
    <col min="225" max="16384" width="9.5703125" style="210"/>
  </cols>
  <sheetData>
    <row r="1" spans="1:224" s="5" customFormat="1" ht="24.75" customHeight="1" x14ac:dyDescent="0.2">
      <c r="A1" s="212" t="s">
        <v>50</v>
      </c>
    </row>
    <row r="2" spans="1:224" s="5" customFormat="1" ht="13.5" thickBot="1" x14ac:dyDescent="0.25">
      <c r="A2" s="213" t="s">
        <v>5</v>
      </c>
      <c r="DU2" s="260"/>
      <c r="DV2" s="261"/>
      <c r="DW2" s="261"/>
      <c r="DX2" s="261"/>
      <c r="DY2" s="261"/>
      <c r="DZ2" s="262"/>
    </row>
    <row r="3" spans="1:224" s="300" customFormat="1" ht="29.25" customHeight="1" x14ac:dyDescent="0.2">
      <c r="A3" s="294" t="s">
        <v>52</v>
      </c>
      <c r="B3" s="296">
        <v>46162</v>
      </c>
      <c r="C3" s="296">
        <v>46163</v>
      </c>
      <c r="D3" s="301">
        <v>46164</v>
      </c>
      <c r="E3" s="301">
        <v>46165</v>
      </c>
      <c r="F3" s="296">
        <v>46166</v>
      </c>
      <c r="G3" s="296">
        <v>46167</v>
      </c>
      <c r="H3" s="296">
        <v>46168</v>
      </c>
      <c r="I3" s="296">
        <v>46169</v>
      </c>
      <c r="J3" s="296">
        <v>46170</v>
      </c>
      <c r="K3" s="301">
        <v>46171</v>
      </c>
      <c r="L3" s="301">
        <v>46172</v>
      </c>
      <c r="M3" s="297">
        <v>46173</v>
      </c>
      <c r="N3" s="295">
        <v>46174</v>
      </c>
      <c r="O3" s="298">
        <v>46175</v>
      </c>
      <c r="P3" s="298">
        <v>46176</v>
      </c>
      <c r="Q3" s="298">
        <v>46177</v>
      </c>
      <c r="R3" s="298">
        <v>46178</v>
      </c>
      <c r="S3" s="298">
        <v>46179</v>
      </c>
      <c r="T3" s="298">
        <v>46180</v>
      </c>
      <c r="U3" s="298">
        <v>46181</v>
      </c>
      <c r="V3" s="298">
        <v>46182</v>
      </c>
      <c r="W3" s="298">
        <v>46183</v>
      </c>
      <c r="X3" s="298">
        <v>46184</v>
      </c>
      <c r="Y3" s="298">
        <v>46185</v>
      </c>
      <c r="Z3" s="298">
        <v>46186</v>
      </c>
      <c r="AA3" s="298">
        <v>46187</v>
      </c>
      <c r="AB3" s="298">
        <v>46188</v>
      </c>
      <c r="AC3" s="298">
        <v>46189</v>
      </c>
      <c r="AD3" s="298">
        <v>46190</v>
      </c>
      <c r="AE3" s="298">
        <v>46191</v>
      </c>
      <c r="AF3" s="298">
        <v>46192</v>
      </c>
      <c r="AG3" s="298">
        <v>46193</v>
      </c>
      <c r="AH3" s="298">
        <v>46194</v>
      </c>
      <c r="AI3" s="298">
        <v>46195</v>
      </c>
      <c r="AJ3" s="298">
        <v>46196</v>
      </c>
      <c r="AK3" s="298">
        <v>46197</v>
      </c>
      <c r="AL3" s="298">
        <v>46198</v>
      </c>
      <c r="AM3" s="298">
        <v>46199</v>
      </c>
      <c r="AN3" s="298">
        <v>46200</v>
      </c>
      <c r="AO3" s="298">
        <v>46201</v>
      </c>
      <c r="AP3" s="298">
        <v>46202</v>
      </c>
      <c r="AQ3" s="298">
        <v>46203</v>
      </c>
      <c r="AR3" s="298">
        <v>46204</v>
      </c>
      <c r="AS3" s="298">
        <v>46205</v>
      </c>
      <c r="AT3" s="298">
        <v>46206</v>
      </c>
      <c r="AU3" s="298">
        <v>46207</v>
      </c>
      <c r="AV3" s="298">
        <v>46208</v>
      </c>
      <c r="AW3" s="298">
        <v>46209</v>
      </c>
      <c r="AX3" s="298">
        <v>46210</v>
      </c>
      <c r="AY3" s="298">
        <v>46211</v>
      </c>
      <c r="AZ3" s="298">
        <v>46212</v>
      </c>
      <c r="BA3" s="298">
        <v>46213</v>
      </c>
      <c r="BB3" s="298">
        <v>46214</v>
      </c>
      <c r="BC3" s="298">
        <v>46215</v>
      </c>
      <c r="BD3" s="298">
        <v>46216</v>
      </c>
      <c r="BE3" s="298">
        <v>46217</v>
      </c>
      <c r="BF3" s="298">
        <v>46218</v>
      </c>
      <c r="BG3" s="298">
        <v>46219</v>
      </c>
      <c r="BH3" s="298">
        <v>46220</v>
      </c>
      <c r="BI3" s="298">
        <v>46221</v>
      </c>
      <c r="BJ3" s="298">
        <v>46222</v>
      </c>
      <c r="BK3" s="298">
        <v>46223</v>
      </c>
      <c r="BL3" s="298">
        <v>46224</v>
      </c>
      <c r="BM3" s="298">
        <v>46225</v>
      </c>
      <c r="BN3" s="298">
        <v>46226</v>
      </c>
      <c r="BO3" s="298">
        <v>46227</v>
      </c>
      <c r="BP3" s="298">
        <v>46228</v>
      </c>
      <c r="BQ3" s="298">
        <v>46229</v>
      </c>
      <c r="BR3" s="298">
        <v>46230</v>
      </c>
      <c r="BS3" s="298">
        <v>46231</v>
      </c>
      <c r="BT3" s="298">
        <v>46232</v>
      </c>
      <c r="BU3" s="298">
        <v>46233</v>
      </c>
      <c r="BV3" s="298">
        <v>46234</v>
      </c>
      <c r="BW3" s="298">
        <v>46235</v>
      </c>
      <c r="BX3" s="298">
        <v>46236</v>
      </c>
      <c r="BY3" s="298">
        <v>46237</v>
      </c>
      <c r="BZ3" s="298">
        <v>46238</v>
      </c>
      <c r="CA3" s="298">
        <v>46239</v>
      </c>
      <c r="CB3" s="298">
        <v>46240</v>
      </c>
      <c r="CC3" s="298">
        <v>46241</v>
      </c>
      <c r="CD3" s="298">
        <v>46242</v>
      </c>
      <c r="CE3" s="298">
        <v>46243</v>
      </c>
      <c r="CF3" s="298">
        <v>46244</v>
      </c>
      <c r="CG3" s="298">
        <v>46245</v>
      </c>
      <c r="CH3" s="298">
        <v>46246</v>
      </c>
      <c r="CI3" s="298">
        <v>46247</v>
      </c>
      <c r="CJ3" s="298">
        <v>46248</v>
      </c>
      <c r="CK3" s="298">
        <v>46249</v>
      </c>
      <c r="CL3" s="298">
        <v>46250</v>
      </c>
      <c r="CM3" s="298">
        <v>46251</v>
      </c>
      <c r="CN3" s="298">
        <v>46252</v>
      </c>
      <c r="CO3" s="298">
        <v>46253</v>
      </c>
      <c r="CP3" s="298">
        <v>46254</v>
      </c>
      <c r="CQ3" s="298">
        <v>46255</v>
      </c>
      <c r="CR3" s="298">
        <v>46256</v>
      </c>
      <c r="CS3" s="298">
        <v>46257</v>
      </c>
      <c r="CT3" s="298">
        <v>46258</v>
      </c>
      <c r="CU3" s="298">
        <v>46259</v>
      </c>
      <c r="CV3" s="298">
        <v>46260</v>
      </c>
      <c r="CW3" s="298">
        <v>46261</v>
      </c>
      <c r="CX3" s="298">
        <v>46262</v>
      </c>
      <c r="CY3" s="298">
        <v>46263</v>
      </c>
      <c r="CZ3" s="298">
        <v>46264</v>
      </c>
      <c r="DA3" s="299">
        <v>46265</v>
      </c>
      <c r="DB3" s="295">
        <v>46266</v>
      </c>
      <c r="DC3" s="298">
        <v>46267</v>
      </c>
      <c r="DD3" s="298">
        <v>46268</v>
      </c>
      <c r="DE3" s="298">
        <v>46269</v>
      </c>
      <c r="DF3" s="298">
        <v>46270</v>
      </c>
      <c r="DG3" s="298">
        <v>46271</v>
      </c>
      <c r="DH3" s="298">
        <v>46272</v>
      </c>
      <c r="DI3" s="298">
        <v>46273</v>
      </c>
      <c r="DJ3" s="298">
        <v>46274</v>
      </c>
      <c r="DK3" s="298">
        <v>46275</v>
      </c>
      <c r="DL3" s="298">
        <v>46276</v>
      </c>
      <c r="DM3" s="298">
        <v>46277</v>
      </c>
      <c r="DN3" s="298">
        <v>46278</v>
      </c>
      <c r="DO3" s="298">
        <v>46279</v>
      </c>
      <c r="DP3" s="298">
        <v>46280</v>
      </c>
      <c r="DQ3" s="298">
        <v>46281</v>
      </c>
      <c r="DR3" s="298">
        <v>46282</v>
      </c>
      <c r="DS3" s="298">
        <v>46283</v>
      </c>
      <c r="DT3" s="298">
        <v>46284</v>
      </c>
      <c r="DU3" s="298">
        <v>46285</v>
      </c>
      <c r="DV3" s="298">
        <v>46286</v>
      </c>
      <c r="DW3" s="298">
        <v>46287</v>
      </c>
      <c r="DX3" s="298">
        <v>46288</v>
      </c>
      <c r="DY3" s="298">
        <v>46289</v>
      </c>
      <c r="DZ3" s="298">
        <v>46290</v>
      </c>
      <c r="EA3" s="298">
        <v>46291</v>
      </c>
      <c r="EB3" s="298">
        <v>46292</v>
      </c>
      <c r="EC3" s="298">
        <v>46293</v>
      </c>
      <c r="ED3" s="298">
        <v>46294</v>
      </c>
      <c r="EE3" s="299">
        <v>46295</v>
      </c>
      <c r="EF3" s="295">
        <v>46296</v>
      </c>
      <c r="EG3" s="296">
        <v>46297</v>
      </c>
      <c r="EH3" s="296">
        <v>46298</v>
      </c>
      <c r="EI3" s="296">
        <v>46299</v>
      </c>
      <c r="EJ3" s="296">
        <v>46300</v>
      </c>
      <c r="EK3" s="296">
        <v>46301</v>
      </c>
      <c r="EL3" s="296">
        <v>46302</v>
      </c>
      <c r="EM3" s="296">
        <v>46303</v>
      </c>
      <c r="EN3" s="296">
        <v>46304</v>
      </c>
      <c r="EO3" s="296">
        <v>46305</v>
      </c>
      <c r="EP3" s="296">
        <v>46306</v>
      </c>
      <c r="EQ3" s="296">
        <v>46307</v>
      </c>
      <c r="ER3" s="296">
        <v>46308</v>
      </c>
      <c r="ES3" s="296">
        <v>46309</v>
      </c>
      <c r="ET3" s="296">
        <v>46310</v>
      </c>
      <c r="EU3" s="296">
        <v>46311</v>
      </c>
      <c r="EV3" s="296">
        <v>46312</v>
      </c>
      <c r="EW3" s="296">
        <v>46313</v>
      </c>
      <c r="EX3" s="296">
        <v>46314</v>
      </c>
      <c r="EY3" s="296">
        <v>46315</v>
      </c>
      <c r="EZ3" s="296">
        <v>46316</v>
      </c>
      <c r="FA3" s="296">
        <v>46317</v>
      </c>
      <c r="FB3" s="296">
        <v>46318</v>
      </c>
      <c r="FC3" s="296">
        <v>46319</v>
      </c>
      <c r="FD3" s="296">
        <v>46320</v>
      </c>
      <c r="FE3" s="296">
        <v>46321</v>
      </c>
      <c r="FF3" s="296">
        <v>46322</v>
      </c>
      <c r="FG3" s="296">
        <v>46323</v>
      </c>
      <c r="FH3" s="296">
        <v>46324</v>
      </c>
      <c r="FI3" s="296">
        <v>46325</v>
      </c>
      <c r="FJ3" s="296">
        <v>46326</v>
      </c>
      <c r="FK3" s="296">
        <v>46327</v>
      </c>
      <c r="FL3" s="296">
        <v>46328</v>
      </c>
      <c r="FM3" s="296">
        <v>46329</v>
      </c>
      <c r="FN3" s="296">
        <v>46330</v>
      </c>
      <c r="FO3" s="296">
        <v>46331</v>
      </c>
      <c r="FP3" s="296">
        <v>46332</v>
      </c>
      <c r="FQ3" s="296">
        <v>46333</v>
      </c>
      <c r="FR3" s="296">
        <v>46334</v>
      </c>
      <c r="FS3" s="296">
        <v>46335</v>
      </c>
      <c r="FT3" s="296">
        <v>46336</v>
      </c>
      <c r="FU3" s="296">
        <v>46337</v>
      </c>
      <c r="FV3" s="296">
        <v>46338</v>
      </c>
      <c r="FW3" s="296">
        <v>46339</v>
      </c>
      <c r="FX3" s="296">
        <v>46340</v>
      </c>
      <c r="FY3" s="296">
        <v>46341</v>
      </c>
      <c r="FZ3" s="296">
        <v>46342</v>
      </c>
      <c r="GA3" s="296">
        <v>46343</v>
      </c>
      <c r="GB3" s="296">
        <v>46344</v>
      </c>
      <c r="GC3" s="296">
        <v>46345</v>
      </c>
      <c r="GD3" s="296">
        <v>46346</v>
      </c>
      <c r="GE3" s="296">
        <v>46347</v>
      </c>
      <c r="GF3" s="296">
        <v>46348</v>
      </c>
      <c r="GG3" s="296">
        <v>46349</v>
      </c>
      <c r="GH3" s="296">
        <v>46350</v>
      </c>
      <c r="GI3" s="296">
        <v>46351</v>
      </c>
      <c r="GJ3" s="296">
        <v>46352</v>
      </c>
      <c r="GK3" s="296">
        <v>46353</v>
      </c>
      <c r="GL3" s="296">
        <v>46354</v>
      </c>
      <c r="GM3" s="296">
        <v>46355</v>
      </c>
      <c r="GN3" s="296">
        <v>46356</v>
      </c>
      <c r="GO3" s="296">
        <v>46357</v>
      </c>
      <c r="GP3" s="296">
        <v>46358</v>
      </c>
      <c r="GQ3" s="296">
        <v>46359</v>
      </c>
      <c r="GR3" s="296">
        <v>46360</v>
      </c>
      <c r="GS3" s="296">
        <v>46361</v>
      </c>
      <c r="GT3" s="296">
        <v>46362</v>
      </c>
      <c r="GU3" s="296">
        <v>46363</v>
      </c>
      <c r="GV3" s="296">
        <v>46364</v>
      </c>
      <c r="GW3" s="296">
        <v>46365</v>
      </c>
      <c r="GX3" s="296">
        <v>46366</v>
      </c>
      <c r="GY3" s="296">
        <v>46367</v>
      </c>
      <c r="GZ3" s="296">
        <v>46368</v>
      </c>
      <c r="HA3" s="296">
        <v>46369</v>
      </c>
      <c r="HB3" s="296">
        <v>46370</v>
      </c>
      <c r="HC3" s="296">
        <v>46371</v>
      </c>
      <c r="HD3" s="296">
        <v>46372</v>
      </c>
      <c r="HE3" s="296">
        <v>46373</v>
      </c>
      <c r="HF3" s="296">
        <v>46374</v>
      </c>
      <c r="HG3" s="296">
        <v>46375</v>
      </c>
      <c r="HH3" s="296">
        <v>46376</v>
      </c>
      <c r="HI3" s="296">
        <v>46377</v>
      </c>
      <c r="HJ3" s="296">
        <v>46378</v>
      </c>
      <c r="HK3" s="296">
        <v>46379</v>
      </c>
      <c r="HL3" s="296">
        <v>46380</v>
      </c>
      <c r="HM3" s="296">
        <v>46381</v>
      </c>
      <c r="HN3" s="296">
        <v>46382</v>
      </c>
      <c r="HO3" s="296">
        <v>46383</v>
      </c>
      <c r="HP3" s="297">
        <v>46384</v>
      </c>
    </row>
    <row r="4" spans="1:224" s="76" customFormat="1" ht="12" customHeight="1" x14ac:dyDescent="0.2">
      <c r="A4" s="209" t="s">
        <v>53</v>
      </c>
      <c r="B4" s="265"/>
      <c r="C4" s="265"/>
      <c r="D4" s="265"/>
      <c r="E4" s="265"/>
      <c r="F4" s="265"/>
      <c r="G4" s="265"/>
      <c r="H4" s="265"/>
      <c r="I4" s="265"/>
      <c r="J4" s="265"/>
      <c r="K4" s="265"/>
      <c r="L4" s="265"/>
      <c r="M4" s="266"/>
      <c r="N4" s="228"/>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09"/>
      <c r="DB4" s="273"/>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16"/>
      <c r="EF4" s="228"/>
      <c r="EG4" s="75"/>
      <c r="EH4" s="209"/>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79"/>
    </row>
    <row r="5" spans="1:224" s="76" customFormat="1" ht="12" customHeight="1" x14ac:dyDescent="0.2">
      <c r="A5" s="216">
        <v>1</v>
      </c>
      <c r="B5" s="264">
        <v>5900</v>
      </c>
      <c r="C5" s="264">
        <v>5900</v>
      </c>
      <c r="D5" s="264">
        <v>5900</v>
      </c>
      <c r="E5" s="264">
        <v>5900</v>
      </c>
      <c r="F5" s="264">
        <v>5900</v>
      </c>
      <c r="G5" s="264">
        <v>5900</v>
      </c>
      <c r="H5" s="264">
        <v>5900</v>
      </c>
      <c r="I5" s="264">
        <v>5900</v>
      </c>
      <c r="J5" s="264">
        <v>5900</v>
      </c>
      <c r="K5" s="264">
        <v>5900</v>
      </c>
      <c r="L5" s="264">
        <v>5900</v>
      </c>
      <c r="M5" s="267">
        <v>5900</v>
      </c>
      <c r="N5" s="209">
        <v>6600</v>
      </c>
      <c r="O5" s="209">
        <v>6600</v>
      </c>
      <c r="P5" s="209">
        <v>6600</v>
      </c>
      <c r="Q5" s="209">
        <v>6600</v>
      </c>
      <c r="R5" s="281">
        <v>9900</v>
      </c>
      <c r="S5" s="281">
        <v>9900</v>
      </c>
      <c r="T5" s="281">
        <v>9900</v>
      </c>
      <c r="U5" s="281">
        <v>9900</v>
      </c>
      <c r="V5" s="281">
        <v>9900</v>
      </c>
      <c r="W5" s="281">
        <v>9900</v>
      </c>
      <c r="X5" s="281">
        <v>9900</v>
      </c>
      <c r="Y5" s="281">
        <v>9900</v>
      </c>
      <c r="Z5" s="281">
        <v>9900</v>
      </c>
      <c r="AA5" s="281">
        <v>9900</v>
      </c>
      <c r="AB5" s="282">
        <v>14900</v>
      </c>
      <c r="AC5" s="282">
        <v>14900</v>
      </c>
      <c r="AD5" s="282">
        <v>14900</v>
      </c>
      <c r="AE5" s="282">
        <v>14900</v>
      </c>
      <c r="AF5" s="282">
        <v>14900</v>
      </c>
      <c r="AG5" s="282">
        <v>14900</v>
      </c>
      <c r="AH5" s="209">
        <v>6600</v>
      </c>
      <c r="AI5" s="209">
        <v>6600</v>
      </c>
      <c r="AJ5" s="209">
        <v>6600</v>
      </c>
      <c r="AK5" s="209">
        <v>6600</v>
      </c>
      <c r="AL5" s="209">
        <v>6600</v>
      </c>
      <c r="AM5" s="209">
        <v>7900</v>
      </c>
      <c r="AN5" s="209">
        <v>7900</v>
      </c>
      <c r="AO5" s="209">
        <v>7900</v>
      </c>
      <c r="AP5" s="209">
        <v>7900</v>
      </c>
      <c r="AQ5" s="209">
        <v>7900</v>
      </c>
      <c r="AR5" s="209">
        <v>7900</v>
      </c>
      <c r="AS5" s="209">
        <v>7900</v>
      </c>
      <c r="AT5" s="209">
        <v>8900</v>
      </c>
      <c r="AU5" s="209">
        <v>8900</v>
      </c>
      <c r="AV5" s="209">
        <v>8900</v>
      </c>
      <c r="AW5" s="209">
        <v>8900</v>
      </c>
      <c r="AX5" s="209">
        <v>8900</v>
      </c>
      <c r="AY5" s="209">
        <v>9100</v>
      </c>
      <c r="AZ5" s="209">
        <v>9100</v>
      </c>
      <c r="BA5" s="209">
        <v>9900</v>
      </c>
      <c r="BB5" s="209">
        <v>9900</v>
      </c>
      <c r="BC5" s="209">
        <v>9100</v>
      </c>
      <c r="BD5" s="209">
        <v>9100</v>
      </c>
      <c r="BE5" s="209">
        <v>9100</v>
      </c>
      <c r="BF5" s="209">
        <v>9100</v>
      </c>
      <c r="BG5" s="209">
        <v>9100</v>
      </c>
      <c r="BH5" s="209">
        <v>9900</v>
      </c>
      <c r="BI5" s="209">
        <v>9900</v>
      </c>
      <c r="BJ5" s="209">
        <v>9100</v>
      </c>
      <c r="BK5" s="209">
        <v>9100</v>
      </c>
      <c r="BL5" s="209">
        <v>9100</v>
      </c>
      <c r="BM5" s="209">
        <v>9100</v>
      </c>
      <c r="BN5" s="209">
        <v>9100</v>
      </c>
      <c r="BO5" s="209">
        <v>9900</v>
      </c>
      <c r="BP5" s="209">
        <v>9900</v>
      </c>
      <c r="BQ5" s="209">
        <v>9100</v>
      </c>
      <c r="BR5" s="209">
        <v>9100</v>
      </c>
      <c r="BS5" s="209">
        <v>9100</v>
      </c>
      <c r="BT5" s="209">
        <v>9100</v>
      </c>
      <c r="BU5" s="209">
        <v>9100</v>
      </c>
      <c r="BV5" s="209">
        <v>9900</v>
      </c>
      <c r="BW5" s="209">
        <v>9900</v>
      </c>
      <c r="BX5" s="209">
        <v>9100</v>
      </c>
      <c r="BY5" s="209">
        <v>9100</v>
      </c>
      <c r="BZ5" s="209">
        <v>9100</v>
      </c>
      <c r="CA5" s="209">
        <v>9100</v>
      </c>
      <c r="CB5" s="209">
        <v>9100</v>
      </c>
      <c r="CC5" s="209">
        <v>9900</v>
      </c>
      <c r="CD5" s="209">
        <v>9900</v>
      </c>
      <c r="CE5" s="209">
        <v>9100</v>
      </c>
      <c r="CF5" s="209">
        <v>9100</v>
      </c>
      <c r="CG5" s="209">
        <v>9100</v>
      </c>
      <c r="CH5" s="209">
        <v>9100</v>
      </c>
      <c r="CI5" s="209">
        <v>9100</v>
      </c>
      <c r="CJ5" s="209">
        <v>9900</v>
      </c>
      <c r="CK5" s="209">
        <v>9900</v>
      </c>
      <c r="CL5" s="209">
        <v>9100</v>
      </c>
      <c r="CM5" s="209">
        <v>9100</v>
      </c>
      <c r="CN5" s="209">
        <v>9100</v>
      </c>
      <c r="CO5" s="209">
        <v>9100</v>
      </c>
      <c r="CP5" s="209">
        <v>9100</v>
      </c>
      <c r="CQ5" s="209">
        <v>9100</v>
      </c>
      <c r="CR5" s="209">
        <v>9100</v>
      </c>
      <c r="CS5" s="209">
        <v>7900</v>
      </c>
      <c r="CT5" s="209">
        <v>7900</v>
      </c>
      <c r="CU5" s="209">
        <v>7900</v>
      </c>
      <c r="CV5" s="209">
        <v>7900</v>
      </c>
      <c r="CW5" s="209">
        <v>7900</v>
      </c>
      <c r="CX5" s="209">
        <v>7900</v>
      </c>
      <c r="CY5" s="209">
        <v>7900</v>
      </c>
      <c r="CZ5" s="209">
        <v>7900</v>
      </c>
      <c r="DA5" s="209">
        <v>7900</v>
      </c>
      <c r="DB5" s="275">
        <v>6600</v>
      </c>
      <c r="DC5" s="15">
        <v>6600</v>
      </c>
      <c r="DD5" s="15">
        <v>6600</v>
      </c>
      <c r="DE5" s="15">
        <v>7900</v>
      </c>
      <c r="DF5" s="15">
        <v>7900</v>
      </c>
      <c r="DG5" s="15">
        <v>6600</v>
      </c>
      <c r="DH5" s="15">
        <v>6600</v>
      </c>
      <c r="DI5" s="15">
        <v>6600</v>
      </c>
      <c r="DJ5" s="15">
        <v>6600</v>
      </c>
      <c r="DK5" s="15">
        <v>6600</v>
      </c>
      <c r="DL5" s="15">
        <v>7900</v>
      </c>
      <c r="DM5" s="15">
        <v>7900</v>
      </c>
      <c r="DN5" s="15">
        <v>6600</v>
      </c>
      <c r="DO5" s="15">
        <v>6600</v>
      </c>
      <c r="DP5" s="15">
        <v>6600</v>
      </c>
      <c r="DQ5" s="15">
        <v>6600</v>
      </c>
      <c r="DR5" s="15">
        <v>6600</v>
      </c>
      <c r="DS5" s="15">
        <v>7900</v>
      </c>
      <c r="DT5" s="15">
        <v>7900</v>
      </c>
      <c r="DU5" s="15">
        <v>6600</v>
      </c>
      <c r="DV5" s="15">
        <v>6600</v>
      </c>
      <c r="DW5" s="15">
        <v>6600</v>
      </c>
      <c r="DX5" s="15">
        <v>6600</v>
      </c>
      <c r="DY5" s="15">
        <v>6600</v>
      </c>
      <c r="DZ5" s="15">
        <v>7900</v>
      </c>
      <c r="EA5" s="15">
        <v>7900</v>
      </c>
      <c r="EB5" s="15">
        <v>6600</v>
      </c>
      <c r="EC5" s="15">
        <v>6600</v>
      </c>
      <c r="ED5" s="15">
        <v>6600</v>
      </c>
      <c r="EE5" s="216">
        <v>6600</v>
      </c>
      <c r="EF5" s="228">
        <v>6600</v>
      </c>
      <c r="EG5" s="268">
        <v>6600</v>
      </c>
      <c r="EH5" s="268">
        <v>6600</v>
      </c>
      <c r="EI5" s="268">
        <v>5900</v>
      </c>
      <c r="EJ5" s="268">
        <v>5900</v>
      </c>
      <c r="EK5" s="268">
        <v>5900</v>
      </c>
      <c r="EL5" s="268">
        <v>5900</v>
      </c>
      <c r="EM5" s="268">
        <v>5900</v>
      </c>
      <c r="EN5" s="268">
        <v>6600</v>
      </c>
      <c r="EO5" s="268">
        <v>6600</v>
      </c>
      <c r="EP5" s="268">
        <v>5600</v>
      </c>
      <c r="EQ5" s="268">
        <v>5600</v>
      </c>
      <c r="ER5" s="268">
        <v>5600</v>
      </c>
      <c r="ES5" s="268">
        <v>5600</v>
      </c>
      <c r="ET5" s="268">
        <v>5600</v>
      </c>
      <c r="EU5" s="268">
        <v>6600</v>
      </c>
      <c r="EV5" s="268">
        <v>6600</v>
      </c>
      <c r="EW5" s="268">
        <v>5600</v>
      </c>
      <c r="EX5" s="268">
        <v>5600</v>
      </c>
      <c r="EY5" s="268">
        <v>5600</v>
      </c>
      <c r="EZ5" s="268">
        <v>5600</v>
      </c>
      <c r="FA5" s="268">
        <v>5600</v>
      </c>
      <c r="FB5" s="268">
        <v>6600</v>
      </c>
      <c r="FC5" s="268">
        <v>6600</v>
      </c>
      <c r="FD5" s="268">
        <v>5600</v>
      </c>
      <c r="FE5" s="268">
        <v>5600</v>
      </c>
      <c r="FF5" s="268">
        <v>5600</v>
      </c>
      <c r="FG5" s="268">
        <v>5600</v>
      </c>
      <c r="FH5" s="268">
        <v>5600</v>
      </c>
      <c r="FI5" s="268">
        <v>6600</v>
      </c>
      <c r="FJ5" s="268">
        <v>6600</v>
      </c>
      <c r="FK5" s="268">
        <v>5900</v>
      </c>
      <c r="FL5" s="268">
        <v>5900</v>
      </c>
      <c r="FM5" s="268">
        <v>5900</v>
      </c>
      <c r="FN5" s="268">
        <v>5900</v>
      </c>
      <c r="FO5" s="268">
        <v>5900</v>
      </c>
      <c r="FP5" s="268">
        <v>5900</v>
      </c>
      <c r="FQ5" s="268">
        <v>5900</v>
      </c>
      <c r="FR5" s="268">
        <v>5600</v>
      </c>
      <c r="FS5" s="268">
        <v>5600</v>
      </c>
      <c r="FT5" s="268">
        <v>5600</v>
      </c>
      <c r="FU5" s="268">
        <v>5600</v>
      </c>
      <c r="FV5" s="268">
        <v>5600</v>
      </c>
      <c r="FW5" s="268">
        <v>6600</v>
      </c>
      <c r="FX5" s="268">
        <v>6600</v>
      </c>
      <c r="FY5" s="268">
        <v>5600</v>
      </c>
      <c r="FZ5" s="268">
        <v>5600</v>
      </c>
      <c r="GA5" s="268">
        <v>5600</v>
      </c>
      <c r="GB5" s="268">
        <v>5600</v>
      </c>
      <c r="GC5" s="268">
        <v>5600</v>
      </c>
      <c r="GD5" s="268">
        <v>6600</v>
      </c>
      <c r="GE5" s="268">
        <v>6600</v>
      </c>
      <c r="GF5" s="268">
        <v>5600</v>
      </c>
      <c r="GG5" s="268">
        <v>5600</v>
      </c>
      <c r="GH5" s="268">
        <v>5600</v>
      </c>
      <c r="GI5" s="268">
        <v>5600</v>
      </c>
      <c r="GJ5" s="268">
        <v>5600</v>
      </c>
      <c r="GK5" s="268">
        <v>6600</v>
      </c>
      <c r="GL5" s="268">
        <v>6600</v>
      </c>
      <c r="GM5" s="268">
        <v>5600</v>
      </c>
      <c r="GN5" s="268">
        <v>5600</v>
      </c>
      <c r="GO5" s="268">
        <v>5600</v>
      </c>
      <c r="GP5" s="268">
        <v>5600</v>
      </c>
      <c r="GQ5" s="268">
        <v>5600</v>
      </c>
      <c r="GR5" s="268">
        <v>6600</v>
      </c>
      <c r="GS5" s="268">
        <v>6600</v>
      </c>
      <c r="GT5" s="268">
        <v>5600</v>
      </c>
      <c r="GU5" s="268">
        <v>5600</v>
      </c>
      <c r="GV5" s="268">
        <v>5600</v>
      </c>
      <c r="GW5" s="268">
        <v>5600</v>
      </c>
      <c r="GX5" s="268">
        <v>5600</v>
      </c>
      <c r="GY5" s="268">
        <v>6600</v>
      </c>
      <c r="GZ5" s="268">
        <v>6600</v>
      </c>
      <c r="HA5" s="268">
        <v>5600</v>
      </c>
      <c r="HB5" s="268">
        <v>5600</v>
      </c>
      <c r="HC5" s="268">
        <v>5600</v>
      </c>
      <c r="HD5" s="268">
        <v>5600</v>
      </c>
      <c r="HE5" s="268">
        <v>5600</v>
      </c>
      <c r="HF5" s="272">
        <v>7900</v>
      </c>
      <c r="HG5" s="272">
        <v>7900</v>
      </c>
      <c r="HH5" s="272">
        <v>7900</v>
      </c>
      <c r="HI5" s="272">
        <v>7900</v>
      </c>
      <c r="HJ5" s="272">
        <v>7900</v>
      </c>
      <c r="HK5" s="272">
        <v>7900</v>
      </c>
      <c r="HL5" s="272">
        <v>7900</v>
      </c>
      <c r="HM5" s="272">
        <v>7900</v>
      </c>
      <c r="HN5" s="272">
        <v>7900</v>
      </c>
      <c r="HO5" s="272">
        <v>7900</v>
      </c>
      <c r="HP5" s="252">
        <v>7900</v>
      </c>
    </row>
    <row r="6" spans="1:224" s="76" customFormat="1" ht="12" customHeight="1" x14ac:dyDescent="0.2">
      <c r="A6" s="216">
        <v>2</v>
      </c>
      <c r="B6" s="264">
        <f t="shared" ref="B6:L6" si="0">B5+2000</f>
        <v>7900</v>
      </c>
      <c r="C6" s="264">
        <f t="shared" si="0"/>
        <v>7900</v>
      </c>
      <c r="D6" s="264">
        <f t="shared" si="0"/>
        <v>7900</v>
      </c>
      <c r="E6" s="264">
        <f t="shared" si="0"/>
        <v>7900</v>
      </c>
      <c r="F6" s="264">
        <f t="shared" si="0"/>
        <v>7900</v>
      </c>
      <c r="G6" s="264">
        <f t="shared" si="0"/>
        <v>7900</v>
      </c>
      <c r="H6" s="264">
        <f t="shared" si="0"/>
        <v>7900</v>
      </c>
      <c r="I6" s="264">
        <f t="shared" si="0"/>
        <v>7900</v>
      </c>
      <c r="J6" s="264">
        <f t="shared" si="0"/>
        <v>7900</v>
      </c>
      <c r="K6" s="264">
        <f t="shared" si="0"/>
        <v>7900</v>
      </c>
      <c r="L6" s="264">
        <f t="shared" si="0"/>
        <v>7900</v>
      </c>
      <c r="M6" s="267">
        <f t="shared" ref="M6:DK6" si="1">M5+2000</f>
        <v>7900</v>
      </c>
      <c r="N6" s="228">
        <f t="shared" si="1"/>
        <v>8600</v>
      </c>
      <c r="O6" s="75">
        <f t="shared" ref="O6:BZ6" si="2">O5+2000</f>
        <v>8600</v>
      </c>
      <c r="P6" s="75">
        <f t="shared" si="2"/>
        <v>8600</v>
      </c>
      <c r="Q6" s="75">
        <f t="shared" si="2"/>
        <v>8600</v>
      </c>
      <c r="R6" s="75">
        <f t="shared" si="2"/>
        <v>11900</v>
      </c>
      <c r="S6" s="75">
        <f t="shared" si="2"/>
        <v>11900</v>
      </c>
      <c r="T6" s="75">
        <f t="shared" si="2"/>
        <v>11900</v>
      </c>
      <c r="U6" s="75">
        <f t="shared" si="2"/>
        <v>11900</v>
      </c>
      <c r="V6" s="75">
        <f t="shared" si="2"/>
        <v>11900</v>
      </c>
      <c r="W6" s="75">
        <f t="shared" si="2"/>
        <v>11900</v>
      </c>
      <c r="X6" s="75">
        <f t="shared" si="2"/>
        <v>11900</v>
      </c>
      <c r="Y6" s="75">
        <f t="shared" si="2"/>
        <v>11900</v>
      </c>
      <c r="Z6" s="75">
        <f t="shared" si="2"/>
        <v>11900</v>
      </c>
      <c r="AA6" s="75">
        <f t="shared" si="2"/>
        <v>11900</v>
      </c>
      <c r="AB6" s="75">
        <f t="shared" si="2"/>
        <v>16900</v>
      </c>
      <c r="AC6" s="75">
        <f t="shared" si="2"/>
        <v>16900</v>
      </c>
      <c r="AD6" s="75">
        <f t="shared" si="2"/>
        <v>16900</v>
      </c>
      <c r="AE6" s="75">
        <f t="shared" si="2"/>
        <v>16900</v>
      </c>
      <c r="AF6" s="75">
        <f t="shared" si="2"/>
        <v>16900</v>
      </c>
      <c r="AG6" s="75">
        <f t="shared" si="2"/>
        <v>16900</v>
      </c>
      <c r="AH6" s="75">
        <f t="shared" si="2"/>
        <v>8600</v>
      </c>
      <c r="AI6" s="75">
        <f t="shared" si="2"/>
        <v>8600</v>
      </c>
      <c r="AJ6" s="75">
        <f t="shared" si="2"/>
        <v>8600</v>
      </c>
      <c r="AK6" s="75">
        <f t="shared" si="2"/>
        <v>8600</v>
      </c>
      <c r="AL6" s="75">
        <f t="shared" si="2"/>
        <v>8600</v>
      </c>
      <c r="AM6" s="75">
        <f t="shared" si="2"/>
        <v>9900</v>
      </c>
      <c r="AN6" s="75">
        <f t="shared" si="2"/>
        <v>9900</v>
      </c>
      <c r="AO6" s="75">
        <f t="shared" si="2"/>
        <v>9900</v>
      </c>
      <c r="AP6" s="75">
        <f t="shared" si="2"/>
        <v>9900</v>
      </c>
      <c r="AQ6" s="75">
        <f t="shared" si="2"/>
        <v>9900</v>
      </c>
      <c r="AR6" s="75">
        <f t="shared" si="2"/>
        <v>9900</v>
      </c>
      <c r="AS6" s="75">
        <f t="shared" si="2"/>
        <v>9900</v>
      </c>
      <c r="AT6" s="75">
        <f t="shared" si="2"/>
        <v>10900</v>
      </c>
      <c r="AU6" s="75">
        <f t="shared" si="2"/>
        <v>10900</v>
      </c>
      <c r="AV6" s="75">
        <f t="shared" si="2"/>
        <v>10900</v>
      </c>
      <c r="AW6" s="75">
        <f t="shared" si="2"/>
        <v>10900</v>
      </c>
      <c r="AX6" s="75">
        <f t="shared" si="2"/>
        <v>10900</v>
      </c>
      <c r="AY6" s="75">
        <f t="shared" si="2"/>
        <v>11100</v>
      </c>
      <c r="AZ6" s="75">
        <f t="shared" si="2"/>
        <v>11100</v>
      </c>
      <c r="BA6" s="75">
        <f t="shared" si="2"/>
        <v>11900</v>
      </c>
      <c r="BB6" s="75">
        <f t="shared" si="2"/>
        <v>11900</v>
      </c>
      <c r="BC6" s="75">
        <f t="shared" si="2"/>
        <v>11100</v>
      </c>
      <c r="BD6" s="75">
        <f t="shared" si="2"/>
        <v>11100</v>
      </c>
      <c r="BE6" s="75">
        <f t="shared" si="2"/>
        <v>11100</v>
      </c>
      <c r="BF6" s="75">
        <f t="shared" si="2"/>
        <v>11100</v>
      </c>
      <c r="BG6" s="75">
        <f t="shared" si="2"/>
        <v>11100</v>
      </c>
      <c r="BH6" s="75">
        <f t="shared" si="2"/>
        <v>11900</v>
      </c>
      <c r="BI6" s="75">
        <f t="shared" si="2"/>
        <v>11900</v>
      </c>
      <c r="BJ6" s="75">
        <f t="shared" si="2"/>
        <v>11100</v>
      </c>
      <c r="BK6" s="75">
        <f t="shared" si="2"/>
        <v>11100</v>
      </c>
      <c r="BL6" s="75">
        <f t="shared" si="2"/>
        <v>11100</v>
      </c>
      <c r="BM6" s="75">
        <f t="shared" si="2"/>
        <v>11100</v>
      </c>
      <c r="BN6" s="75">
        <f t="shared" si="2"/>
        <v>11100</v>
      </c>
      <c r="BO6" s="75">
        <f t="shared" si="2"/>
        <v>11900</v>
      </c>
      <c r="BP6" s="75">
        <f t="shared" si="2"/>
        <v>11900</v>
      </c>
      <c r="BQ6" s="75">
        <f t="shared" si="2"/>
        <v>11100</v>
      </c>
      <c r="BR6" s="75">
        <f t="shared" si="2"/>
        <v>11100</v>
      </c>
      <c r="BS6" s="75">
        <f t="shared" si="2"/>
        <v>11100</v>
      </c>
      <c r="BT6" s="75">
        <f t="shared" si="2"/>
        <v>11100</v>
      </c>
      <c r="BU6" s="75">
        <f t="shared" si="2"/>
        <v>11100</v>
      </c>
      <c r="BV6" s="75">
        <f t="shared" si="2"/>
        <v>11900</v>
      </c>
      <c r="BW6" s="75">
        <f t="shared" si="2"/>
        <v>11900</v>
      </c>
      <c r="BX6" s="75">
        <f t="shared" si="2"/>
        <v>11100</v>
      </c>
      <c r="BY6" s="75">
        <f t="shared" si="2"/>
        <v>11100</v>
      </c>
      <c r="BZ6" s="75">
        <f t="shared" si="2"/>
        <v>11100</v>
      </c>
      <c r="CA6" s="75">
        <f t="shared" ref="CA6:DA6" si="3">CA5+2000</f>
        <v>11100</v>
      </c>
      <c r="CB6" s="75">
        <f t="shared" si="3"/>
        <v>11100</v>
      </c>
      <c r="CC6" s="75">
        <f t="shared" si="3"/>
        <v>11900</v>
      </c>
      <c r="CD6" s="75">
        <f t="shared" si="3"/>
        <v>11900</v>
      </c>
      <c r="CE6" s="75">
        <f t="shared" si="3"/>
        <v>11100</v>
      </c>
      <c r="CF6" s="75">
        <f t="shared" si="3"/>
        <v>11100</v>
      </c>
      <c r="CG6" s="75">
        <f t="shared" si="3"/>
        <v>11100</v>
      </c>
      <c r="CH6" s="75">
        <f t="shared" si="3"/>
        <v>11100</v>
      </c>
      <c r="CI6" s="75">
        <f t="shared" si="3"/>
        <v>11100</v>
      </c>
      <c r="CJ6" s="75">
        <f t="shared" si="3"/>
        <v>11900</v>
      </c>
      <c r="CK6" s="75">
        <f t="shared" si="3"/>
        <v>11900</v>
      </c>
      <c r="CL6" s="75">
        <f t="shared" si="3"/>
        <v>11100</v>
      </c>
      <c r="CM6" s="75">
        <f t="shared" si="3"/>
        <v>11100</v>
      </c>
      <c r="CN6" s="75">
        <f t="shared" si="3"/>
        <v>11100</v>
      </c>
      <c r="CO6" s="75">
        <f t="shared" si="3"/>
        <v>11100</v>
      </c>
      <c r="CP6" s="75">
        <f t="shared" si="3"/>
        <v>11100</v>
      </c>
      <c r="CQ6" s="75">
        <f t="shared" si="3"/>
        <v>11100</v>
      </c>
      <c r="CR6" s="75">
        <f t="shared" si="3"/>
        <v>11100</v>
      </c>
      <c r="CS6" s="75">
        <f t="shared" si="3"/>
        <v>9900</v>
      </c>
      <c r="CT6" s="75">
        <f t="shared" si="3"/>
        <v>9900</v>
      </c>
      <c r="CU6" s="75">
        <f t="shared" si="3"/>
        <v>9900</v>
      </c>
      <c r="CV6" s="75">
        <f t="shared" si="3"/>
        <v>9900</v>
      </c>
      <c r="CW6" s="75">
        <f t="shared" si="3"/>
        <v>9900</v>
      </c>
      <c r="CX6" s="75">
        <f t="shared" si="3"/>
        <v>9900</v>
      </c>
      <c r="CY6" s="75">
        <f t="shared" si="3"/>
        <v>9900</v>
      </c>
      <c r="CZ6" s="75">
        <f t="shared" si="3"/>
        <v>9900</v>
      </c>
      <c r="DA6" s="209">
        <f t="shared" si="3"/>
        <v>9900</v>
      </c>
      <c r="DB6" s="275">
        <f t="shared" si="1"/>
        <v>8600</v>
      </c>
      <c r="DC6" s="15">
        <f t="shared" ref="DC6:DG6" si="4">DC5+2000</f>
        <v>8600</v>
      </c>
      <c r="DD6" s="15">
        <f t="shared" si="4"/>
        <v>8600</v>
      </c>
      <c r="DE6" s="15">
        <f t="shared" si="4"/>
        <v>9900</v>
      </c>
      <c r="DF6" s="15">
        <f t="shared" si="4"/>
        <v>9900</v>
      </c>
      <c r="DG6" s="15">
        <f t="shared" si="4"/>
        <v>8600</v>
      </c>
      <c r="DH6" s="15">
        <f t="shared" si="1"/>
        <v>8600</v>
      </c>
      <c r="DI6" s="15">
        <f t="shared" si="1"/>
        <v>8600</v>
      </c>
      <c r="DJ6" s="15">
        <f t="shared" si="1"/>
        <v>8600</v>
      </c>
      <c r="DK6" s="15">
        <f t="shared" si="1"/>
        <v>8600</v>
      </c>
      <c r="DL6" s="15">
        <f t="shared" ref="DL6:EF6" si="5">DL5+2000</f>
        <v>9900</v>
      </c>
      <c r="DM6" s="15">
        <f t="shared" si="5"/>
        <v>9900</v>
      </c>
      <c r="DN6" s="15">
        <f t="shared" si="5"/>
        <v>8600</v>
      </c>
      <c r="DO6" s="15">
        <f t="shared" si="5"/>
        <v>8600</v>
      </c>
      <c r="DP6" s="15">
        <f t="shared" si="5"/>
        <v>8600</v>
      </c>
      <c r="DQ6" s="15">
        <f t="shared" si="5"/>
        <v>8600</v>
      </c>
      <c r="DR6" s="15">
        <f t="shared" si="5"/>
        <v>8600</v>
      </c>
      <c r="DS6" s="15">
        <f t="shared" si="5"/>
        <v>9900</v>
      </c>
      <c r="DT6" s="15">
        <f t="shared" si="5"/>
        <v>9900</v>
      </c>
      <c r="DU6" s="15">
        <f t="shared" si="5"/>
        <v>8600</v>
      </c>
      <c r="DV6" s="15">
        <f t="shared" si="5"/>
        <v>8600</v>
      </c>
      <c r="DW6" s="15">
        <f t="shared" si="5"/>
        <v>8600</v>
      </c>
      <c r="DX6" s="15">
        <f t="shared" si="5"/>
        <v>8600</v>
      </c>
      <c r="DY6" s="15">
        <f t="shared" si="5"/>
        <v>8600</v>
      </c>
      <c r="DZ6" s="15">
        <f t="shared" si="5"/>
        <v>9900</v>
      </c>
      <c r="EA6" s="15">
        <f t="shared" si="5"/>
        <v>9900</v>
      </c>
      <c r="EB6" s="15">
        <f t="shared" si="5"/>
        <v>8600</v>
      </c>
      <c r="EC6" s="15">
        <f t="shared" si="5"/>
        <v>8600</v>
      </c>
      <c r="ED6" s="15">
        <f t="shared" si="5"/>
        <v>8600</v>
      </c>
      <c r="EE6" s="216">
        <f t="shared" si="5"/>
        <v>8600</v>
      </c>
      <c r="EF6" s="228">
        <f t="shared" si="5"/>
        <v>8600</v>
      </c>
      <c r="EG6" s="215">
        <f t="shared" ref="EG6:GR6" si="6">EG5+2000</f>
        <v>8600</v>
      </c>
      <c r="EH6" s="215">
        <f t="shared" si="6"/>
        <v>8600</v>
      </c>
      <c r="EI6" s="215">
        <f t="shared" si="6"/>
        <v>7900</v>
      </c>
      <c r="EJ6" s="215">
        <f t="shared" si="6"/>
        <v>7900</v>
      </c>
      <c r="EK6" s="215">
        <f t="shared" si="6"/>
        <v>7900</v>
      </c>
      <c r="EL6" s="215">
        <f t="shared" si="6"/>
        <v>7900</v>
      </c>
      <c r="EM6" s="215">
        <f t="shared" si="6"/>
        <v>7900</v>
      </c>
      <c r="EN6" s="215">
        <f t="shared" si="6"/>
        <v>8600</v>
      </c>
      <c r="EO6" s="215">
        <f t="shared" si="6"/>
        <v>8600</v>
      </c>
      <c r="EP6" s="215">
        <f t="shared" si="6"/>
        <v>7600</v>
      </c>
      <c r="EQ6" s="215">
        <f t="shared" si="6"/>
        <v>7600</v>
      </c>
      <c r="ER6" s="215">
        <f t="shared" si="6"/>
        <v>7600</v>
      </c>
      <c r="ES6" s="215">
        <f t="shared" si="6"/>
        <v>7600</v>
      </c>
      <c r="ET6" s="215">
        <f t="shared" si="6"/>
        <v>7600</v>
      </c>
      <c r="EU6" s="215">
        <f t="shared" si="6"/>
        <v>8600</v>
      </c>
      <c r="EV6" s="215">
        <f t="shared" si="6"/>
        <v>8600</v>
      </c>
      <c r="EW6" s="215">
        <f t="shared" si="6"/>
        <v>7600</v>
      </c>
      <c r="EX6" s="215">
        <f t="shared" si="6"/>
        <v>7600</v>
      </c>
      <c r="EY6" s="215">
        <f t="shared" si="6"/>
        <v>7600</v>
      </c>
      <c r="EZ6" s="215">
        <f t="shared" si="6"/>
        <v>7600</v>
      </c>
      <c r="FA6" s="215">
        <f t="shared" si="6"/>
        <v>7600</v>
      </c>
      <c r="FB6" s="215">
        <f t="shared" si="6"/>
        <v>8600</v>
      </c>
      <c r="FC6" s="215">
        <f t="shared" si="6"/>
        <v>8600</v>
      </c>
      <c r="FD6" s="215">
        <f t="shared" si="6"/>
        <v>7600</v>
      </c>
      <c r="FE6" s="215">
        <f t="shared" si="6"/>
        <v>7600</v>
      </c>
      <c r="FF6" s="215">
        <f t="shared" si="6"/>
        <v>7600</v>
      </c>
      <c r="FG6" s="215">
        <f t="shared" si="6"/>
        <v>7600</v>
      </c>
      <c r="FH6" s="215">
        <f t="shared" si="6"/>
        <v>7600</v>
      </c>
      <c r="FI6" s="215">
        <f t="shared" si="6"/>
        <v>8600</v>
      </c>
      <c r="FJ6" s="215">
        <f t="shared" si="6"/>
        <v>8600</v>
      </c>
      <c r="FK6" s="215">
        <f t="shared" si="6"/>
        <v>7900</v>
      </c>
      <c r="FL6" s="215">
        <f t="shared" si="6"/>
        <v>7900</v>
      </c>
      <c r="FM6" s="215">
        <f t="shared" si="6"/>
        <v>7900</v>
      </c>
      <c r="FN6" s="215">
        <f t="shared" si="6"/>
        <v>7900</v>
      </c>
      <c r="FO6" s="215">
        <f t="shared" si="6"/>
        <v>7900</v>
      </c>
      <c r="FP6" s="215">
        <f t="shared" si="6"/>
        <v>7900</v>
      </c>
      <c r="FQ6" s="215">
        <f t="shared" si="6"/>
        <v>7900</v>
      </c>
      <c r="FR6" s="215">
        <f t="shared" si="6"/>
        <v>7600</v>
      </c>
      <c r="FS6" s="215">
        <f t="shared" si="6"/>
        <v>7600</v>
      </c>
      <c r="FT6" s="215">
        <f t="shared" si="6"/>
        <v>7600</v>
      </c>
      <c r="FU6" s="215">
        <f t="shared" si="6"/>
        <v>7600</v>
      </c>
      <c r="FV6" s="215">
        <f t="shared" si="6"/>
        <v>7600</v>
      </c>
      <c r="FW6" s="215">
        <f t="shared" si="6"/>
        <v>8600</v>
      </c>
      <c r="FX6" s="215">
        <f t="shared" si="6"/>
        <v>8600</v>
      </c>
      <c r="FY6" s="215">
        <f t="shared" si="6"/>
        <v>7600</v>
      </c>
      <c r="FZ6" s="215">
        <f t="shared" si="6"/>
        <v>7600</v>
      </c>
      <c r="GA6" s="215">
        <f t="shared" si="6"/>
        <v>7600</v>
      </c>
      <c r="GB6" s="215">
        <f t="shared" si="6"/>
        <v>7600</v>
      </c>
      <c r="GC6" s="215">
        <f t="shared" si="6"/>
        <v>7600</v>
      </c>
      <c r="GD6" s="215">
        <f t="shared" si="6"/>
        <v>8600</v>
      </c>
      <c r="GE6" s="215">
        <f t="shared" si="6"/>
        <v>8600</v>
      </c>
      <c r="GF6" s="215">
        <f t="shared" si="6"/>
        <v>7600</v>
      </c>
      <c r="GG6" s="215">
        <f t="shared" si="6"/>
        <v>7600</v>
      </c>
      <c r="GH6" s="215">
        <f t="shared" si="6"/>
        <v>7600</v>
      </c>
      <c r="GI6" s="215">
        <f t="shared" si="6"/>
        <v>7600</v>
      </c>
      <c r="GJ6" s="215">
        <f t="shared" si="6"/>
        <v>7600</v>
      </c>
      <c r="GK6" s="215">
        <f t="shared" si="6"/>
        <v>8600</v>
      </c>
      <c r="GL6" s="215">
        <f t="shared" si="6"/>
        <v>8600</v>
      </c>
      <c r="GM6" s="215">
        <f t="shared" si="6"/>
        <v>7600</v>
      </c>
      <c r="GN6" s="215">
        <f t="shared" si="6"/>
        <v>7600</v>
      </c>
      <c r="GO6" s="215">
        <f t="shared" si="6"/>
        <v>7600</v>
      </c>
      <c r="GP6" s="215">
        <f t="shared" si="6"/>
        <v>7600</v>
      </c>
      <c r="GQ6" s="215">
        <f t="shared" si="6"/>
        <v>7600</v>
      </c>
      <c r="GR6" s="215">
        <f t="shared" si="6"/>
        <v>8600</v>
      </c>
      <c r="GS6" s="215">
        <f t="shared" ref="GS6:HP6" si="7">GS5+2000</f>
        <v>8600</v>
      </c>
      <c r="GT6" s="215">
        <f t="shared" si="7"/>
        <v>7600</v>
      </c>
      <c r="GU6" s="215">
        <f t="shared" si="7"/>
        <v>7600</v>
      </c>
      <c r="GV6" s="215">
        <f t="shared" si="7"/>
        <v>7600</v>
      </c>
      <c r="GW6" s="215">
        <f t="shared" si="7"/>
        <v>7600</v>
      </c>
      <c r="GX6" s="215">
        <f t="shared" si="7"/>
        <v>7600</v>
      </c>
      <c r="GY6" s="215">
        <f t="shared" si="7"/>
        <v>8600</v>
      </c>
      <c r="GZ6" s="215">
        <f t="shared" si="7"/>
        <v>8600</v>
      </c>
      <c r="HA6" s="215">
        <f t="shared" si="7"/>
        <v>7600</v>
      </c>
      <c r="HB6" s="215">
        <f t="shared" si="7"/>
        <v>7600</v>
      </c>
      <c r="HC6" s="215">
        <f t="shared" si="7"/>
        <v>7600</v>
      </c>
      <c r="HD6" s="215">
        <f t="shared" si="7"/>
        <v>7600</v>
      </c>
      <c r="HE6" s="215">
        <f t="shared" si="7"/>
        <v>7600</v>
      </c>
      <c r="HF6" s="215">
        <f t="shared" si="7"/>
        <v>9900</v>
      </c>
      <c r="HG6" s="215">
        <f t="shared" si="7"/>
        <v>9900</v>
      </c>
      <c r="HH6" s="215">
        <f t="shared" si="7"/>
        <v>9900</v>
      </c>
      <c r="HI6" s="215">
        <f t="shared" si="7"/>
        <v>9900</v>
      </c>
      <c r="HJ6" s="215">
        <f t="shared" si="7"/>
        <v>9900</v>
      </c>
      <c r="HK6" s="215">
        <f t="shared" si="7"/>
        <v>9900</v>
      </c>
      <c r="HL6" s="215">
        <f t="shared" si="7"/>
        <v>9900</v>
      </c>
      <c r="HM6" s="215">
        <f t="shared" si="7"/>
        <v>9900</v>
      </c>
      <c r="HN6" s="215">
        <f t="shared" si="7"/>
        <v>9900</v>
      </c>
      <c r="HO6" s="215">
        <f t="shared" si="7"/>
        <v>9900</v>
      </c>
      <c r="HP6" s="252">
        <f t="shared" si="7"/>
        <v>9900</v>
      </c>
    </row>
    <row r="7" spans="1:224" s="76" customFormat="1" ht="12" customHeight="1" x14ac:dyDescent="0.2">
      <c r="A7" s="209" t="s">
        <v>54</v>
      </c>
      <c r="B7" s="264"/>
      <c r="C7" s="264"/>
      <c r="D7" s="264"/>
      <c r="E7" s="264"/>
      <c r="F7" s="264"/>
      <c r="G7" s="264"/>
      <c r="H7" s="264"/>
      <c r="I7" s="264"/>
      <c r="J7" s="264"/>
      <c r="K7" s="264"/>
      <c r="L7" s="264"/>
      <c r="M7" s="267"/>
      <c r="N7" s="228"/>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209"/>
      <c r="DB7" s="27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216"/>
      <c r="EF7" s="228"/>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52"/>
    </row>
    <row r="8" spans="1:224" s="76" customFormat="1" ht="12" customHeight="1" x14ac:dyDescent="0.2">
      <c r="A8" s="216">
        <v>1</v>
      </c>
      <c r="B8" s="264">
        <f t="shared" ref="B8:L8" si="8">B5+3000</f>
        <v>8900</v>
      </c>
      <c r="C8" s="264">
        <f t="shared" si="8"/>
        <v>8900</v>
      </c>
      <c r="D8" s="264">
        <f t="shared" si="8"/>
        <v>8900</v>
      </c>
      <c r="E8" s="264">
        <f t="shared" si="8"/>
        <v>8900</v>
      </c>
      <c r="F8" s="264">
        <f t="shared" si="8"/>
        <v>8900</v>
      </c>
      <c r="G8" s="264">
        <f t="shared" si="8"/>
        <v>8900</v>
      </c>
      <c r="H8" s="264">
        <f t="shared" si="8"/>
        <v>8900</v>
      </c>
      <c r="I8" s="264">
        <f t="shared" si="8"/>
        <v>8900</v>
      </c>
      <c r="J8" s="264">
        <f t="shared" si="8"/>
        <v>8900</v>
      </c>
      <c r="K8" s="264">
        <f t="shared" si="8"/>
        <v>8900</v>
      </c>
      <c r="L8" s="264">
        <f t="shared" si="8"/>
        <v>8900</v>
      </c>
      <c r="M8" s="267">
        <f t="shared" ref="M8" si="9">M5+3000</f>
        <v>8900</v>
      </c>
      <c r="N8" s="228">
        <f t="shared" ref="N8" si="10">N5+3000</f>
        <v>9600</v>
      </c>
      <c r="O8" s="75">
        <f t="shared" ref="O8:BZ8" si="11">O5+3000</f>
        <v>9600</v>
      </c>
      <c r="P8" s="75">
        <f t="shared" si="11"/>
        <v>9600</v>
      </c>
      <c r="Q8" s="75">
        <f t="shared" si="11"/>
        <v>9600</v>
      </c>
      <c r="R8" s="75">
        <f t="shared" si="11"/>
        <v>12900</v>
      </c>
      <c r="S8" s="75">
        <f t="shared" si="11"/>
        <v>12900</v>
      </c>
      <c r="T8" s="75">
        <f t="shared" si="11"/>
        <v>12900</v>
      </c>
      <c r="U8" s="75">
        <f t="shared" si="11"/>
        <v>12900</v>
      </c>
      <c r="V8" s="75">
        <f t="shared" si="11"/>
        <v>12900</v>
      </c>
      <c r="W8" s="75">
        <f t="shared" si="11"/>
        <v>12900</v>
      </c>
      <c r="X8" s="75">
        <f t="shared" si="11"/>
        <v>12900</v>
      </c>
      <c r="Y8" s="75">
        <f t="shared" si="11"/>
        <v>12900</v>
      </c>
      <c r="Z8" s="75">
        <f t="shared" si="11"/>
        <v>12900</v>
      </c>
      <c r="AA8" s="75">
        <f t="shared" si="11"/>
        <v>12900</v>
      </c>
      <c r="AB8" s="75">
        <f t="shared" si="11"/>
        <v>17900</v>
      </c>
      <c r="AC8" s="75">
        <f t="shared" si="11"/>
        <v>17900</v>
      </c>
      <c r="AD8" s="75">
        <f t="shared" si="11"/>
        <v>17900</v>
      </c>
      <c r="AE8" s="75">
        <f t="shared" si="11"/>
        <v>17900</v>
      </c>
      <c r="AF8" s="75">
        <f t="shared" si="11"/>
        <v>17900</v>
      </c>
      <c r="AG8" s="75">
        <f t="shared" si="11"/>
        <v>17900</v>
      </c>
      <c r="AH8" s="75">
        <f t="shared" si="11"/>
        <v>9600</v>
      </c>
      <c r="AI8" s="75">
        <f t="shared" si="11"/>
        <v>9600</v>
      </c>
      <c r="AJ8" s="75">
        <f t="shared" si="11"/>
        <v>9600</v>
      </c>
      <c r="AK8" s="75">
        <f t="shared" si="11"/>
        <v>9600</v>
      </c>
      <c r="AL8" s="75">
        <f t="shared" si="11"/>
        <v>9600</v>
      </c>
      <c r="AM8" s="75">
        <f t="shared" si="11"/>
        <v>10900</v>
      </c>
      <c r="AN8" s="75">
        <f t="shared" si="11"/>
        <v>10900</v>
      </c>
      <c r="AO8" s="75">
        <f t="shared" si="11"/>
        <v>10900</v>
      </c>
      <c r="AP8" s="75">
        <f t="shared" si="11"/>
        <v>10900</v>
      </c>
      <c r="AQ8" s="75">
        <f t="shared" si="11"/>
        <v>10900</v>
      </c>
      <c r="AR8" s="75">
        <f t="shared" si="11"/>
        <v>10900</v>
      </c>
      <c r="AS8" s="75">
        <f t="shared" si="11"/>
        <v>10900</v>
      </c>
      <c r="AT8" s="75">
        <f t="shared" si="11"/>
        <v>11900</v>
      </c>
      <c r="AU8" s="75">
        <f t="shared" si="11"/>
        <v>11900</v>
      </c>
      <c r="AV8" s="75">
        <f t="shared" si="11"/>
        <v>11900</v>
      </c>
      <c r="AW8" s="75">
        <f t="shared" si="11"/>
        <v>11900</v>
      </c>
      <c r="AX8" s="75">
        <f t="shared" si="11"/>
        <v>11900</v>
      </c>
      <c r="AY8" s="75">
        <f t="shared" si="11"/>
        <v>12100</v>
      </c>
      <c r="AZ8" s="75">
        <f t="shared" si="11"/>
        <v>12100</v>
      </c>
      <c r="BA8" s="75">
        <f t="shared" si="11"/>
        <v>12900</v>
      </c>
      <c r="BB8" s="75">
        <f t="shared" si="11"/>
        <v>12900</v>
      </c>
      <c r="BC8" s="75">
        <f t="shared" si="11"/>
        <v>12100</v>
      </c>
      <c r="BD8" s="75">
        <f t="shared" si="11"/>
        <v>12100</v>
      </c>
      <c r="BE8" s="75">
        <f t="shared" si="11"/>
        <v>12100</v>
      </c>
      <c r="BF8" s="75">
        <f t="shared" si="11"/>
        <v>12100</v>
      </c>
      <c r="BG8" s="75">
        <f t="shared" si="11"/>
        <v>12100</v>
      </c>
      <c r="BH8" s="75">
        <f t="shared" si="11"/>
        <v>12900</v>
      </c>
      <c r="BI8" s="75">
        <f t="shared" si="11"/>
        <v>12900</v>
      </c>
      <c r="BJ8" s="75">
        <f t="shared" si="11"/>
        <v>12100</v>
      </c>
      <c r="BK8" s="75">
        <f t="shared" si="11"/>
        <v>12100</v>
      </c>
      <c r="BL8" s="75">
        <f t="shared" si="11"/>
        <v>12100</v>
      </c>
      <c r="BM8" s="75">
        <f t="shared" si="11"/>
        <v>12100</v>
      </c>
      <c r="BN8" s="75">
        <f t="shared" si="11"/>
        <v>12100</v>
      </c>
      <c r="BO8" s="75">
        <f t="shared" si="11"/>
        <v>12900</v>
      </c>
      <c r="BP8" s="75">
        <f t="shared" si="11"/>
        <v>12900</v>
      </c>
      <c r="BQ8" s="75">
        <f t="shared" si="11"/>
        <v>12100</v>
      </c>
      <c r="BR8" s="75">
        <f t="shared" si="11"/>
        <v>12100</v>
      </c>
      <c r="BS8" s="75">
        <f t="shared" si="11"/>
        <v>12100</v>
      </c>
      <c r="BT8" s="75">
        <f t="shared" si="11"/>
        <v>12100</v>
      </c>
      <c r="BU8" s="75">
        <f t="shared" si="11"/>
        <v>12100</v>
      </c>
      <c r="BV8" s="75">
        <f t="shared" si="11"/>
        <v>12900</v>
      </c>
      <c r="BW8" s="75">
        <f t="shared" si="11"/>
        <v>12900</v>
      </c>
      <c r="BX8" s="75">
        <f t="shared" si="11"/>
        <v>12100</v>
      </c>
      <c r="BY8" s="75">
        <f t="shared" si="11"/>
        <v>12100</v>
      </c>
      <c r="BZ8" s="75">
        <f t="shared" si="11"/>
        <v>12100</v>
      </c>
      <c r="CA8" s="75">
        <f t="shared" ref="CA8:DA8" si="12">CA5+3000</f>
        <v>12100</v>
      </c>
      <c r="CB8" s="75">
        <f t="shared" si="12"/>
        <v>12100</v>
      </c>
      <c r="CC8" s="75">
        <f t="shared" si="12"/>
        <v>12900</v>
      </c>
      <c r="CD8" s="75">
        <f t="shared" si="12"/>
        <v>12900</v>
      </c>
      <c r="CE8" s="75">
        <f t="shared" si="12"/>
        <v>12100</v>
      </c>
      <c r="CF8" s="75">
        <f t="shared" si="12"/>
        <v>12100</v>
      </c>
      <c r="CG8" s="75">
        <f t="shared" si="12"/>
        <v>12100</v>
      </c>
      <c r="CH8" s="75">
        <f t="shared" si="12"/>
        <v>12100</v>
      </c>
      <c r="CI8" s="75">
        <f t="shared" si="12"/>
        <v>12100</v>
      </c>
      <c r="CJ8" s="75">
        <f t="shared" si="12"/>
        <v>12900</v>
      </c>
      <c r="CK8" s="75">
        <f t="shared" si="12"/>
        <v>12900</v>
      </c>
      <c r="CL8" s="75">
        <f t="shared" si="12"/>
        <v>12100</v>
      </c>
      <c r="CM8" s="75">
        <f t="shared" si="12"/>
        <v>12100</v>
      </c>
      <c r="CN8" s="75">
        <f t="shared" si="12"/>
        <v>12100</v>
      </c>
      <c r="CO8" s="75">
        <f t="shared" si="12"/>
        <v>12100</v>
      </c>
      <c r="CP8" s="75">
        <f t="shared" si="12"/>
        <v>12100</v>
      </c>
      <c r="CQ8" s="75">
        <f t="shared" si="12"/>
        <v>12100</v>
      </c>
      <c r="CR8" s="75">
        <f t="shared" si="12"/>
        <v>12100</v>
      </c>
      <c r="CS8" s="75">
        <f t="shared" si="12"/>
        <v>10900</v>
      </c>
      <c r="CT8" s="75">
        <f t="shared" si="12"/>
        <v>10900</v>
      </c>
      <c r="CU8" s="75">
        <f t="shared" si="12"/>
        <v>10900</v>
      </c>
      <c r="CV8" s="75">
        <f t="shared" si="12"/>
        <v>10900</v>
      </c>
      <c r="CW8" s="75">
        <f t="shared" si="12"/>
        <v>10900</v>
      </c>
      <c r="CX8" s="75">
        <f t="shared" si="12"/>
        <v>10900</v>
      </c>
      <c r="CY8" s="75">
        <f t="shared" si="12"/>
        <v>10900</v>
      </c>
      <c r="CZ8" s="75">
        <f t="shared" si="12"/>
        <v>10900</v>
      </c>
      <c r="DA8" s="209">
        <f t="shared" si="12"/>
        <v>10900</v>
      </c>
      <c r="DB8" s="275">
        <f t="shared" ref="DB8" si="13">DB5+3000</f>
        <v>9600</v>
      </c>
      <c r="DC8" s="15">
        <f t="shared" ref="DC8:DG8" si="14">DC5+3000</f>
        <v>9600</v>
      </c>
      <c r="DD8" s="15">
        <f t="shared" si="14"/>
        <v>9600</v>
      </c>
      <c r="DE8" s="15">
        <f t="shared" si="14"/>
        <v>10900</v>
      </c>
      <c r="DF8" s="15">
        <f t="shared" si="14"/>
        <v>10900</v>
      </c>
      <c r="DG8" s="15">
        <f t="shared" si="14"/>
        <v>9600</v>
      </c>
      <c r="DH8" s="15">
        <f t="shared" ref="DH8:EE8" si="15">DH5+3000</f>
        <v>9600</v>
      </c>
      <c r="DI8" s="15">
        <f t="shared" si="15"/>
        <v>9600</v>
      </c>
      <c r="DJ8" s="15">
        <f t="shared" si="15"/>
        <v>9600</v>
      </c>
      <c r="DK8" s="15">
        <f t="shared" si="15"/>
        <v>9600</v>
      </c>
      <c r="DL8" s="15">
        <f t="shared" si="15"/>
        <v>10900</v>
      </c>
      <c r="DM8" s="15">
        <f t="shared" si="15"/>
        <v>10900</v>
      </c>
      <c r="DN8" s="15">
        <f t="shared" si="15"/>
        <v>9600</v>
      </c>
      <c r="DO8" s="15">
        <f t="shared" si="15"/>
        <v>9600</v>
      </c>
      <c r="DP8" s="15">
        <f t="shared" si="15"/>
        <v>9600</v>
      </c>
      <c r="DQ8" s="15">
        <f t="shared" si="15"/>
        <v>9600</v>
      </c>
      <c r="DR8" s="15">
        <f t="shared" si="15"/>
        <v>9600</v>
      </c>
      <c r="DS8" s="15">
        <f t="shared" si="15"/>
        <v>10900</v>
      </c>
      <c r="DT8" s="15">
        <f t="shared" si="15"/>
        <v>10900</v>
      </c>
      <c r="DU8" s="15">
        <f t="shared" si="15"/>
        <v>9600</v>
      </c>
      <c r="DV8" s="15">
        <f t="shared" si="15"/>
        <v>9600</v>
      </c>
      <c r="DW8" s="15">
        <f t="shared" si="15"/>
        <v>9600</v>
      </c>
      <c r="DX8" s="15">
        <f t="shared" si="15"/>
        <v>9600</v>
      </c>
      <c r="DY8" s="15">
        <f t="shared" si="15"/>
        <v>9600</v>
      </c>
      <c r="DZ8" s="15">
        <f t="shared" si="15"/>
        <v>10900</v>
      </c>
      <c r="EA8" s="15">
        <f t="shared" si="15"/>
        <v>10900</v>
      </c>
      <c r="EB8" s="15">
        <f t="shared" si="15"/>
        <v>9600</v>
      </c>
      <c r="EC8" s="15">
        <f t="shared" si="15"/>
        <v>9600</v>
      </c>
      <c r="ED8" s="15">
        <f t="shared" si="15"/>
        <v>9600</v>
      </c>
      <c r="EE8" s="216">
        <f t="shared" si="15"/>
        <v>9600</v>
      </c>
      <c r="EF8" s="228">
        <f t="shared" ref="EF8" si="16">EF5+2000</f>
        <v>8600</v>
      </c>
      <c r="EG8" s="215">
        <f t="shared" ref="EG8:GR8" si="17">EG5+2000</f>
        <v>8600</v>
      </c>
      <c r="EH8" s="215">
        <f t="shared" si="17"/>
        <v>8600</v>
      </c>
      <c r="EI8" s="215">
        <f t="shared" si="17"/>
        <v>7900</v>
      </c>
      <c r="EJ8" s="215">
        <f t="shared" si="17"/>
        <v>7900</v>
      </c>
      <c r="EK8" s="215">
        <f t="shared" si="17"/>
        <v>7900</v>
      </c>
      <c r="EL8" s="215">
        <f t="shared" si="17"/>
        <v>7900</v>
      </c>
      <c r="EM8" s="215">
        <f t="shared" si="17"/>
        <v>7900</v>
      </c>
      <c r="EN8" s="215">
        <f t="shared" si="17"/>
        <v>8600</v>
      </c>
      <c r="EO8" s="215">
        <f t="shared" si="17"/>
        <v>8600</v>
      </c>
      <c r="EP8" s="215">
        <f t="shared" si="17"/>
        <v>7600</v>
      </c>
      <c r="EQ8" s="215">
        <f t="shared" si="17"/>
        <v>7600</v>
      </c>
      <c r="ER8" s="215">
        <f t="shared" si="17"/>
        <v>7600</v>
      </c>
      <c r="ES8" s="215">
        <f t="shared" si="17"/>
        <v>7600</v>
      </c>
      <c r="ET8" s="215">
        <f t="shared" si="17"/>
        <v>7600</v>
      </c>
      <c r="EU8" s="215">
        <f t="shared" si="17"/>
        <v>8600</v>
      </c>
      <c r="EV8" s="215">
        <f t="shared" si="17"/>
        <v>8600</v>
      </c>
      <c r="EW8" s="215">
        <f t="shared" si="17"/>
        <v>7600</v>
      </c>
      <c r="EX8" s="215">
        <f t="shared" si="17"/>
        <v>7600</v>
      </c>
      <c r="EY8" s="215">
        <f t="shared" si="17"/>
        <v>7600</v>
      </c>
      <c r="EZ8" s="215">
        <f t="shared" si="17"/>
        <v>7600</v>
      </c>
      <c r="FA8" s="215">
        <f t="shared" si="17"/>
        <v>7600</v>
      </c>
      <c r="FB8" s="215">
        <f t="shared" si="17"/>
        <v>8600</v>
      </c>
      <c r="FC8" s="215">
        <f t="shared" si="17"/>
        <v>8600</v>
      </c>
      <c r="FD8" s="215">
        <f t="shared" si="17"/>
        <v>7600</v>
      </c>
      <c r="FE8" s="215">
        <f t="shared" si="17"/>
        <v>7600</v>
      </c>
      <c r="FF8" s="215">
        <f t="shared" si="17"/>
        <v>7600</v>
      </c>
      <c r="FG8" s="215">
        <f t="shared" si="17"/>
        <v>7600</v>
      </c>
      <c r="FH8" s="215">
        <f t="shared" si="17"/>
        <v>7600</v>
      </c>
      <c r="FI8" s="215">
        <f t="shared" si="17"/>
        <v>8600</v>
      </c>
      <c r="FJ8" s="215">
        <f t="shared" si="17"/>
        <v>8600</v>
      </c>
      <c r="FK8" s="215">
        <f t="shared" si="17"/>
        <v>7900</v>
      </c>
      <c r="FL8" s="215">
        <f t="shared" si="17"/>
        <v>7900</v>
      </c>
      <c r="FM8" s="215">
        <f t="shared" si="17"/>
        <v>7900</v>
      </c>
      <c r="FN8" s="215">
        <f t="shared" si="17"/>
        <v>7900</v>
      </c>
      <c r="FO8" s="215">
        <f t="shared" si="17"/>
        <v>7900</v>
      </c>
      <c r="FP8" s="215">
        <f t="shared" si="17"/>
        <v>7900</v>
      </c>
      <c r="FQ8" s="215">
        <f t="shared" si="17"/>
        <v>7900</v>
      </c>
      <c r="FR8" s="215">
        <f t="shared" si="17"/>
        <v>7600</v>
      </c>
      <c r="FS8" s="215">
        <f t="shared" si="17"/>
        <v>7600</v>
      </c>
      <c r="FT8" s="215">
        <f t="shared" si="17"/>
        <v>7600</v>
      </c>
      <c r="FU8" s="215">
        <f t="shared" si="17"/>
        <v>7600</v>
      </c>
      <c r="FV8" s="215">
        <f t="shared" si="17"/>
        <v>7600</v>
      </c>
      <c r="FW8" s="215">
        <f t="shared" si="17"/>
        <v>8600</v>
      </c>
      <c r="FX8" s="215">
        <f t="shared" si="17"/>
        <v>8600</v>
      </c>
      <c r="FY8" s="215">
        <f t="shared" si="17"/>
        <v>7600</v>
      </c>
      <c r="FZ8" s="215">
        <f t="shared" si="17"/>
        <v>7600</v>
      </c>
      <c r="GA8" s="215">
        <f t="shared" si="17"/>
        <v>7600</v>
      </c>
      <c r="GB8" s="215">
        <f t="shared" si="17"/>
        <v>7600</v>
      </c>
      <c r="GC8" s="215">
        <f t="shared" si="17"/>
        <v>7600</v>
      </c>
      <c r="GD8" s="215">
        <f t="shared" si="17"/>
        <v>8600</v>
      </c>
      <c r="GE8" s="215">
        <f t="shared" si="17"/>
        <v>8600</v>
      </c>
      <c r="GF8" s="215">
        <f t="shared" si="17"/>
        <v>7600</v>
      </c>
      <c r="GG8" s="215">
        <f t="shared" si="17"/>
        <v>7600</v>
      </c>
      <c r="GH8" s="215">
        <f t="shared" si="17"/>
        <v>7600</v>
      </c>
      <c r="GI8" s="215">
        <f t="shared" si="17"/>
        <v>7600</v>
      </c>
      <c r="GJ8" s="215">
        <f t="shared" si="17"/>
        <v>7600</v>
      </c>
      <c r="GK8" s="215">
        <f t="shared" si="17"/>
        <v>8600</v>
      </c>
      <c r="GL8" s="215">
        <f t="shared" si="17"/>
        <v>8600</v>
      </c>
      <c r="GM8" s="215">
        <f t="shared" si="17"/>
        <v>7600</v>
      </c>
      <c r="GN8" s="215">
        <f t="shared" si="17"/>
        <v>7600</v>
      </c>
      <c r="GO8" s="215">
        <f t="shared" si="17"/>
        <v>7600</v>
      </c>
      <c r="GP8" s="215">
        <f t="shared" si="17"/>
        <v>7600</v>
      </c>
      <c r="GQ8" s="215">
        <f t="shared" si="17"/>
        <v>7600</v>
      </c>
      <c r="GR8" s="215">
        <f t="shared" si="17"/>
        <v>8600</v>
      </c>
      <c r="GS8" s="215">
        <f t="shared" ref="GS8:HP8" si="18">GS5+2000</f>
        <v>8600</v>
      </c>
      <c r="GT8" s="215">
        <f t="shared" si="18"/>
        <v>7600</v>
      </c>
      <c r="GU8" s="215">
        <f t="shared" si="18"/>
        <v>7600</v>
      </c>
      <c r="GV8" s="215">
        <f t="shared" si="18"/>
        <v>7600</v>
      </c>
      <c r="GW8" s="215">
        <f t="shared" si="18"/>
        <v>7600</v>
      </c>
      <c r="GX8" s="215">
        <f t="shared" si="18"/>
        <v>7600</v>
      </c>
      <c r="GY8" s="215">
        <f t="shared" si="18"/>
        <v>8600</v>
      </c>
      <c r="GZ8" s="215">
        <f t="shared" si="18"/>
        <v>8600</v>
      </c>
      <c r="HA8" s="215">
        <f t="shared" si="18"/>
        <v>7600</v>
      </c>
      <c r="HB8" s="215">
        <f t="shared" si="18"/>
        <v>7600</v>
      </c>
      <c r="HC8" s="215">
        <f t="shared" si="18"/>
        <v>7600</v>
      </c>
      <c r="HD8" s="215">
        <f t="shared" si="18"/>
        <v>7600</v>
      </c>
      <c r="HE8" s="215">
        <f t="shared" si="18"/>
        <v>7600</v>
      </c>
      <c r="HF8" s="215">
        <f t="shared" si="18"/>
        <v>9900</v>
      </c>
      <c r="HG8" s="215">
        <f t="shared" si="18"/>
        <v>9900</v>
      </c>
      <c r="HH8" s="215">
        <f t="shared" si="18"/>
        <v>9900</v>
      </c>
      <c r="HI8" s="215">
        <f t="shared" si="18"/>
        <v>9900</v>
      </c>
      <c r="HJ8" s="215">
        <f t="shared" si="18"/>
        <v>9900</v>
      </c>
      <c r="HK8" s="215">
        <f t="shared" si="18"/>
        <v>9900</v>
      </c>
      <c r="HL8" s="215">
        <f t="shared" si="18"/>
        <v>9900</v>
      </c>
      <c r="HM8" s="215">
        <f t="shared" si="18"/>
        <v>9900</v>
      </c>
      <c r="HN8" s="215">
        <f t="shared" si="18"/>
        <v>9900</v>
      </c>
      <c r="HO8" s="215">
        <f t="shared" si="18"/>
        <v>9900</v>
      </c>
      <c r="HP8" s="252">
        <f t="shared" si="18"/>
        <v>9900</v>
      </c>
    </row>
    <row r="9" spans="1:224" s="76" customFormat="1" ht="12" customHeight="1" x14ac:dyDescent="0.2">
      <c r="A9" s="216">
        <v>2</v>
      </c>
      <c r="B9" s="264">
        <f t="shared" ref="B9:L9" si="19">B8+2000</f>
        <v>10900</v>
      </c>
      <c r="C9" s="264">
        <f t="shared" si="19"/>
        <v>10900</v>
      </c>
      <c r="D9" s="264">
        <f t="shared" si="19"/>
        <v>10900</v>
      </c>
      <c r="E9" s="264">
        <f t="shared" si="19"/>
        <v>10900</v>
      </c>
      <c r="F9" s="264">
        <f t="shared" si="19"/>
        <v>10900</v>
      </c>
      <c r="G9" s="264">
        <f t="shared" si="19"/>
        <v>10900</v>
      </c>
      <c r="H9" s="264">
        <f t="shared" si="19"/>
        <v>10900</v>
      </c>
      <c r="I9" s="264">
        <f t="shared" si="19"/>
        <v>10900</v>
      </c>
      <c r="J9" s="264">
        <f t="shared" si="19"/>
        <v>10900</v>
      </c>
      <c r="K9" s="264">
        <f t="shared" si="19"/>
        <v>10900</v>
      </c>
      <c r="L9" s="264">
        <f t="shared" si="19"/>
        <v>10900</v>
      </c>
      <c r="M9" s="267">
        <f t="shared" ref="M9" si="20">M8+2000</f>
        <v>10900</v>
      </c>
      <c r="N9" s="228">
        <f t="shared" ref="N9" si="21">N8+2000</f>
        <v>11600</v>
      </c>
      <c r="O9" s="75">
        <f t="shared" ref="O9:BZ9" si="22">O8+2000</f>
        <v>11600</v>
      </c>
      <c r="P9" s="75">
        <f t="shared" si="22"/>
        <v>11600</v>
      </c>
      <c r="Q9" s="75">
        <f t="shared" si="22"/>
        <v>11600</v>
      </c>
      <c r="R9" s="75">
        <f t="shared" si="22"/>
        <v>14900</v>
      </c>
      <c r="S9" s="75">
        <f t="shared" si="22"/>
        <v>14900</v>
      </c>
      <c r="T9" s="75">
        <f t="shared" si="22"/>
        <v>14900</v>
      </c>
      <c r="U9" s="75">
        <f t="shared" si="22"/>
        <v>14900</v>
      </c>
      <c r="V9" s="75">
        <f t="shared" si="22"/>
        <v>14900</v>
      </c>
      <c r="W9" s="75">
        <f t="shared" si="22"/>
        <v>14900</v>
      </c>
      <c r="X9" s="75">
        <f t="shared" si="22"/>
        <v>14900</v>
      </c>
      <c r="Y9" s="75">
        <f t="shared" si="22"/>
        <v>14900</v>
      </c>
      <c r="Z9" s="75">
        <f t="shared" si="22"/>
        <v>14900</v>
      </c>
      <c r="AA9" s="75">
        <f t="shared" si="22"/>
        <v>14900</v>
      </c>
      <c r="AB9" s="75">
        <f t="shared" si="22"/>
        <v>19900</v>
      </c>
      <c r="AC9" s="75">
        <f t="shared" si="22"/>
        <v>19900</v>
      </c>
      <c r="AD9" s="75">
        <f t="shared" si="22"/>
        <v>19900</v>
      </c>
      <c r="AE9" s="75">
        <f t="shared" si="22"/>
        <v>19900</v>
      </c>
      <c r="AF9" s="75">
        <f t="shared" si="22"/>
        <v>19900</v>
      </c>
      <c r="AG9" s="75">
        <f t="shared" si="22"/>
        <v>19900</v>
      </c>
      <c r="AH9" s="75">
        <f t="shared" si="22"/>
        <v>11600</v>
      </c>
      <c r="AI9" s="75">
        <f t="shared" si="22"/>
        <v>11600</v>
      </c>
      <c r="AJ9" s="75">
        <f t="shared" si="22"/>
        <v>11600</v>
      </c>
      <c r="AK9" s="75">
        <f t="shared" si="22"/>
        <v>11600</v>
      </c>
      <c r="AL9" s="75">
        <f t="shared" si="22"/>
        <v>11600</v>
      </c>
      <c r="AM9" s="75">
        <f t="shared" si="22"/>
        <v>12900</v>
      </c>
      <c r="AN9" s="75">
        <f t="shared" si="22"/>
        <v>12900</v>
      </c>
      <c r="AO9" s="75">
        <f t="shared" si="22"/>
        <v>12900</v>
      </c>
      <c r="AP9" s="75">
        <f t="shared" si="22"/>
        <v>12900</v>
      </c>
      <c r="AQ9" s="75">
        <f t="shared" si="22"/>
        <v>12900</v>
      </c>
      <c r="AR9" s="75">
        <f t="shared" si="22"/>
        <v>12900</v>
      </c>
      <c r="AS9" s="75">
        <f t="shared" si="22"/>
        <v>12900</v>
      </c>
      <c r="AT9" s="75">
        <f t="shared" si="22"/>
        <v>13900</v>
      </c>
      <c r="AU9" s="75">
        <f t="shared" si="22"/>
        <v>13900</v>
      </c>
      <c r="AV9" s="75">
        <f t="shared" si="22"/>
        <v>13900</v>
      </c>
      <c r="AW9" s="75">
        <f t="shared" si="22"/>
        <v>13900</v>
      </c>
      <c r="AX9" s="75">
        <f t="shared" si="22"/>
        <v>13900</v>
      </c>
      <c r="AY9" s="75">
        <f t="shared" si="22"/>
        <v>14100</v>
      </c>
      <c r="AZ9" s="75">
        <f t="shared" si="22"/>
        <v>14100</v>
      </c>
      <c r="BA9" s="75">
        <f t="shared" si="22"/>
        <v>14900</v>
      </c>
      <c r="BB9" s="75">
        <f t="shared" si="22"/>
        <v>14900</v>
      </c>
      <c r="BC9" s="75">
        <f t="shared" si="22"/>
        <v>14100</v>
      </c>
      <c r="BD9" s="75">
        <f t="shared" si="22"/>
        <v>14100</v>
      </c>
      <c r="BE9" s="75">
        <f t="shared" si="22"/>
        <v>14100</v>
      </c>
      <c r="BF9" s="75">
        <f t="shared" si="22"/>
        <v>14100</v>
      </c>
      <c r="BG9" s="75">
        <f t="shared" si="22"/>
        <v>14100</v>
      </c>
      <c r="BH9" s="75">
        <f t="shared" si="22"/>
        <v>14900</v>
      </c>
      <c r="BI9" s="75">
        <f t="shared" si="22"/>
        <v>14900</v>
      </c>
      <c r="BJ9" s="75">
        <f t="shared" si="22"/>
        <v>14100</v>
      </c>
      <c r="BK9" s="75">
        <f t="shared" si="22"/>
        <v>14100</v>
      </c>
      <c r="BL9" s="75">
        <f t="shared" si="22"/>
        <v>14100</v>
      </c>
      <c r="BM9" s="75">
        <f t="shared" si="22"/>
        <v>14100</v>
      </c>
      <c r="BN9" s="75">
        <f t="shared" si="22"/>
        <v>14100</v>
      </c>
      <c r="BO9" s="75">
        <f t="shared" si="22"/>
        <v>14900</v>
      </c>
      <c r="BP9" s="75">
        <f t="shared" si="22"/>
        <v>14900</v>
      </c>
      <c r="BQ9" s="75">
        <f t="shared" si="22"/>
        <v>14100</v>
      </c>
      <c r="BR9" s="75">
        <f t="shared" si="22"/>
        <v>14100</v>
      </c>
      <c r="BS9" s="75">
        <f t="shared" si="22"/>
        <v>14100</v>
      </c>
      <c r="BT9" s="75">
        <f t="shared" si="22"/>
        <v>14100</v>
      </c>
      <c r="BU9" s="75">
        <f t="shared" si="22"/>
        <v>14100</v>
      </c>
      <c r="BV9" s="75">
        <f t="shared" si="22"/>
        <v>14900</v>
      </c>
      <c r="BW9" s="75">
        <f t="shared" si="22"/>
        <v>14900</v>
      </c>
      <c r="BX9" s="75">
        <f t="shared" si="22"/>
        <v>14100</v>
      </c>
      <c r="BY9" s="75">
        <f t="shared" si="22"/>
        <v>14100</v>
      </c>
      <c r="BZ9" s="75">
        <f t="shared" si="22"/>
        <v>14100</v>
      </c>
      <c r="CA9" s="75">
        <f t="shared" ref="CA9:DA9" si="23">CA8+2000</f>
        <v>14100</v>
      </c>
      <c r="CB9" s="75">
        <f t="shared" si="23"/>
        <v>14100</v>
      </c>
      <c r="CC9" s="75">
        <f t="shared" si="23"/>
        <v>14900</v>
      </c>
      <c r="CD9" s="75">
        <f t="shared" si="23"/>
        <v>14900</v>
      </c>
      <c r="CE9" s="75">
        <f t="shared" si="23"/>
        <v>14100</v>
      </c>
      <c r="CF9" s="75">
        <f t="shared" si="23"/>
        <v>14100</v>
      </c>
      <c r="CG9" s="75">
        <f t="shared" si="23"/>
        <v>14100</v>
      </c>
      <c r="CH9" s="75">
        <f t="shared" si="23"/>
        <v>14100</v>
      </c>
      <c r="CI9" s="75">
        <f t="shared" si="23"/>
        <v>14100</v>
      </c>
      <c r="CJ9" s="75">
        <f t="shared" si="23"/>
        <v>14900</v>
      </c>
      <c r="CK9" s="75">
        <f t="shared" si="23"/>
        <v>14900</v>
      </c>
      <c r="CL9" s="75">
        <f t="shared" si="23"/>
        <v>14100</v>
      </c>
      <c r="CM9" s="75">
        <f t="shared" si="23"/>
        <v>14100</v>
      </c>
      <c r="CN9" s="75">
        <f t="shared" si="23"/>
        <v>14100</v>
      </c>
      <c r="CO9" s="75">
        <f t="shared" si="23"/>
        <v>14100</v>
      </c>
      <c r="CP9" s="75">
        <f t="shared" si="23"/>
        <v>14100</v>
      </c>
      <c r="CQ9" s="75">
        <f t="shared" si="23"/>
        <v>14100</v>
      </c>
      <c r="CR9" s="75">
        <f t="shared" si="23"/>
        <v>14100</v>
      </c>
      <c r="CS9" s="75">
        <f t="shared" si="23"/>
        <v>12900</v>
      </c>
      <c r="CT9" s="75">
        <f t="shared" si="23"/>
        <v>12900</v>
      </c>
      <c r="CU9" s="75">
        <f t="shared" si="23"/>
        <v>12900</v>
      </c>
      <c r="CV9" s="75">
        <f t="shared" si="23"/>
        <v>12900</v>
      </c>
      <c r="CW9" s="75">
        <f t="shared" si="23"/>
        <v>12900</v>
      </c>
      <c r="CX9" s="75">
        <f t="shared" si="23"/>
        <v>12900</v>
      </c>
      <c r="CY9" s="75">
        <f t="shared" si="23"/>
        <v>12900</v>
      </c>
      <c r="CZ9" s="75">
        <f t="shared" si="23"/>
        <v>12900</v>
      </c>
      <c r="DA9" s="209">
        <f t="shared" si="23"/>
        <v>12900</v>
      </c>
      <c r="DB9" s="275">
        <f t="shared" ref="DB9" si="24">DB8+2000</f>
        <v>11600</v>
      </c>
      <c r="DC9" s="15">
        <f t="shared" ref="DC9:DG9" si="25">DC8+2000</f>
        <v>11600</v>
      </c>
      <c r="DD9" s="15">
        <f t="shared" si="25"/>
        <v>11600</v>
      </c>
      <c r="DE9" s="15">
        <f t="shared" si="25"/>
        <v>12900</v>
      </c>
      <c r="DF9" s="15">
        <f t="shared" si="25"/>
        <v>12900</v>
      </c>
      <c r="DG9" s="15">
        <f t="shared" si="25"/>
        <v>11600</v>
      </c>
      <c r="DH9" s="15">
        <f t="shared" ref="DH9:EE9" si="26">DH8+2000</f>
        <v>11600</v>
      </c>
      <c r="DI9" s="15">
        <f t="shared" si="26"/>
        <v>11600</v>
      </c>
      <c r="DJ9" s="15">
        <f t="shared" si="26"/>
        <v>11600</v>
      </c>
      <c r="DK9" s="15">
        <f t="shared" si="26"/>
        <v>11600</v>
      </c>
      <c r="DL9" s="15">
        <f t="shared" si="26"/>
        <v>12900</v>
      </c>
      <c r="DM9" s="15">
        <f t="shared" si="26"/>
        <v>12900</v>
      </c>
      <c r="DN9" s="15">
        <f t="shared" si="26"/>
        <v>11600</v>
      </c>
      <c r="DO9" s="15">
        <f t="shared" si="26"/>
        <v>11600</v>
      </c>
      <c r="DP9" s="15">
        <f t="shared" si="26"/>
        <v>11600</v>
      </c>
      <c r="DQ9" s="15">
        <f t="shared" si="26"/>
        <v>11600</v>
      </c>
      <c r="DR9" s="15">
        <f t="shared" si="26"/>
        <v>11600</v>
      </c>
      <c r="DS9" s="15">
        <f t="shared" si="26"/>
        <v>12900</v>
      </c>
      <c r="DT9" s="15">
        <f t="shared" si="26"/>
        <v>12900</v>
      </c>
      <c r="DU9" s="15">
        <f t="shared" si="26"/>
        <v>11600</v>
      </c>
      <c r="DV9" s="15">
        <f t="shared" si="26"/>
        <v>11600</v>
      </c>
      <c r="DW9" s="15">
        <f t="shared" si="26"/>
        <v>11600</v>
      </c>
      <c r="DX9" s="15">
        <f t="shared" si="26"/>
        <v>11600</v>
      </c>
      <c r="DY9" s="15">
        <f t="shared" si="26"/>
        <v>11600</v>
      </c>
      <c r="DZ9" s="15">
        <f t="shared" si="26"/>
        <v>12900</v>
      </c>
      <c r="EA9" s="15">
        <f t="shared" si="26"/>
        <v>12900</v>
      </c>
      <c r="EB9" s="15">
        <f t="shared" si="26"/>
        <v>11600</v>
      </c>
      <c r="EC9" s="15">
        <f t="shared" si="26"/>
        <v>11600</v>
      </c>
      <c r="ED9" s="15">
        <f t="shared" si="26"/>
        <v>11600</v>
      </c>
      <c r="EE9" s="216">
        <f t="shared" si="26"/>
        <v>11600</v>
      </c>
      <c r="EF9" s="228">
        <f t="shared" ref="EF9" si="27">EF8+2000</f>
        <v>10600</v>
      </c>
      <c r="EG9" s="215">
        <f t="shared" ref="EG9:GR9" si="28">EG8+2000</f>
        <v>10600</v>
      </c>
      <c r="EH9" s="215">
        <f t="shared" si="28"/>
        <v>10600</v>
      </c>
      <c r="EI9" s="215">
        <f t="shared" si="28"/>
        <v>9900</v>
      </c>
      <c r="EJ9" s="215">
        <f t="shared" si="28"/>
        <v>9900</v>
      </c>
      <c r="EK9" s="215">
        <f t="shared" si="28"/>
        <v>9900</v>
      </c>
      <c r="EL9" s="215">
        <f t="shared" si="28"/>
        <v>9900</v>
      </c>
      <c r="EM9" s="215">
        <f t="shared" si="28"/>
        <v>9900</v>
      </c>
      <c r="EN9" s="215">
        <f t="shared" si="28"/>
        <v>10600</v>
      </c>
      <c r="EO9" s="215">
        <f t="shared" si="28"/>
        <v>10600</v>
      </c>
      <c r="EP9" s="215">
        <f t="shared" si="28"/>
        <v>9600</v>
      </c>
      <c r="EQ9" s="215">
        <f t="shared" si="28"/>
        <v>9600</v>
      </c>
      <c r="ER9" s="215">
        <f t="shared" si="28"/>
        <v>9600</v>
      </c>
      <c r="ES9" s="215">
        <f t="shared" si="28"/>
        <v>9600</v>
      </c>
      <c r="ET9" s="215">
        <f t="shared" si="28"/>
        <v>9600</v>
      </c>
      <c r="EU9" s="215">
        <f t="shared" si="28"/>
        <v>10600</v>
      </c>
      <c r="EV9" s="215">
        <f t="shared" si="28"/>
        <v>10600</v>
      </c>
      <c r="EW9" s="215">
        <f t="shared" si="28"/>
        <v>9600</v>
      </c>
      <c r="EX9" s="215">
        <f t="shared" si="28"/>
        <v>9600</v>
      </c>
      <c r="EY9" s="215">
        <f t="shared" si="28"/>
        <v>9600</v>
      </c>
      <c r="EZ9" s="215">
        <f t="shared" si="28"/>
        <v>9600</v>
      </c>
      <c r="FA9" s="215">
        <f t="shared" si="28"/>
        <v>9600</v>
      </c>
      <c r="FB9" s="215">
        <f t="shared" si="28"/>
        <v>10600</v>
      </c>
      <c r="FC9" s="215">
        <f t="shared" si="28"/>
        <v>10600</v>
      </c>
      <c r="FD9" s="215">
        <f t="shared" si="28"/>
        <v>9600</v>
      </c>
      <c r="FE9" s="215">
        <f t="shared" si="28"/>
        <v>9600</v>
      </c>
      <c r="FF9" s="215">
        <f t="shared" si="28"/>
        <v>9600</v>
      </c>
      <c r="FG9" s="215">
        <f t="shared" si="28"/>
        <v>9600</v>
      </c>
      <c r="FH9" s="215">
        <f t="shared" si="28"/>
        <v>9600</v>
      </c>
      <c r="FI9" s="215">
        <f t="shared" si="28"/>
        <v>10600</v>
      </c>
      <c r="FJ9" s="215">
        <f t="shared" si="28"/>
        <v>10600</v>
      </c>
      <c r="FK9" s="215">
        <f t="shared" si="28"/>
        <v>9900</v>
      </c>
      <c r="FL9" s="215">
        <f t="shared" si="28"/>
        <v>9900</v>
      </c>
      <c r="FM9" s="215">
        <f t="shared" si="28"/>
        <v>9900</v>
      </c>
      <c r="FN9" s="215">
        <f t="shared" si="28"/>
        <v>9900</v>
      </c>
      <c r="FO9" s="215">
        <f t="shared" si="28"/>
        <v>9900</v>
      </c>
      <c r="FP9" s="215">
        <f t="shared" si="28"/>
        <v>9900</v>
      </c>
      <c r="FQ9" s="215">
        <f t="shared" si="28"/>
        <v>9900</v>
      </c>
      <c r="FR9" s="215">
        <f t="shared" si="28"/>
        <v>9600</v>
      </c>
      <c r="FS9" s="215">
        <f t="shared" si="28"/>
        <v>9600</v>
      </c>
      <c r="FT9" s="215">
        <f t="shared" si="28"/>
        <v>9600</v>
      </c>
      <c r="FU9" s="215">
        <f t="shared" si="28"/>
        <v>9600</v>
      </c>
      <c r="FV9" s="215">
        <f t="shared" si="28"/>
        <v>9600</v>
      </c>
      <c r="FW9" s="215">
        <f t="shared" si="28"/>
        <v>10600</v>
      </c>
      <c r="FX9" s="215">
        <f t="shared" si="28"/>
        <v>10600</v>
      </c>
      <c r="FY9" s="215">
        <f t="shared" si="28"/>
        <v>9600</v>
      </c>
      <c r="FZ9" s="215">
        <f t="shared" si="28"/>
        <v>9600</v>
      </c>
      <c r="GA9" s="215">
        <f t="shared" si="28"/>
        <v>9600</v>
      </c>
      <c r="GB9" s="215">
        <f t="shared" si="28"/>
        <v>9600</v>
      </c>
      <c r="GC9" s="215">
        <f t="shared" si="28"/>
        <v>9600</v>
      </c>
      <c r="GD9" s="215">
        <f t="shared" si="28"/>
        <v>10600</v>
      </c>
      <c r="GE9" s="215">
        <f t="shared" si="28"/>
        <v>10600</v>
      </c>
      <c r="GF9" s="215">
        <f t="shared" si="28"/>
        <v>9600</v>
      </c>
      <c r="GG9" s="215">
        <f t="shared" si="28"/>
        <v>9600</v>
      </c>
      <c r="GH9" s="215">
        <f t="shared" si="28"/>
        <v>9600</v>
      </c>
      <c r="GI9" s="215">
        <f t="shared" si="28"/>
        <v>9600</v>
      </c>
      <c r="GJ9" s="215">
        <f t="shared" si="28"/>
        <v>9600</v>
      </c>
      <c r="GK9" s="215">
        <f t="shared" si="28"/>
        <v>10600</v>
      </c>
      <c r="GL9" s="215">
        <f t="shared" si="28"/>
        <v>10600</v>
      </c>
      <c r="GM9" s="215">
        <f t="shared" si="28"/>
        <v>9600</v>
      </c>
      <c r="GN9" s="215">
        <f t="shared" si="28"/>
        <v>9600</v>
      </c>
      <c r="GO9" s="215">
        <f t="shared" si="28"/>
        <v>9600</v>
      </c>
      <c r="GP9" s="215">
        <f t="shared" si="28"/>
        <v>9600</v>
      </c>
      <c r="GQ9" s="215">
        <f t="shared" si="28"/>
        <v>9600</v>
      </c>
      <c r="GR9" s="215">
        <f t="shared" si="28"/>
        <v>10600</v>
      </c>
      <c r="GS9" s="215">
        <f t="shared" ref="GS9:HP9" si="29">GS8+2000</f>
        <v>10600</v>
      </c>
      <c r="GT9" s="215">
        <f t="shared" si="29"/>
        <v>9600</v>
      </c>
      <c r="GU9" s="215">
        <f t="shared" si="29"/>
        <v>9600</v>
      </c>
      <c r="GV9" s="215">
        <f t="shared" si="29"/>
        <v>9600</v>
      </c>
      <c r="GW9" s="215">
        <f t="shared" si="29"/>
        <v>9600</v>
      </c>
      <c r="GX9" s="215">
        <f t="shared" si="29"/>
        <v>9600</v>
      </c>
      <c r="GY9" s="215">
        <f t="shared" si="29"/>
        <v>10600</v>
      </c>
      <c r="GZ9" s="215">
        <f t="shared" si="29"/>
        <v>10600</v>
      </c>
      <c r="HA9" s="215">
        <f t="shared" si="29"/>
        <v>9600</v>
      </c>
      <c r="HB9" s="215">
        <f t="shared" si="29"/>
        <v>9600</v>
      </c>
      <c r="HC9" s="215">
        <f t="shared" si="29"/>
        <v>9600</v>
      </c>
      <c r="HD9" s="215">
        <f t="shared" si="29"/>
        <v>9600</v>
      </c>
      <c r="HE9" s="215">
        <f t="shared" si="29"/>
        <v>9600</v>
      </c>
      <c r="HF9" s="215">
        <f t="shared" si="29"/>
        <v>11900</v>
      </c>
      <c r="HG9" s="215">
        <f t="shared" si="29"/>
        <v>11900</v>
      </c>
      <c r="HH9" s="215">
        <f t="shared" si="29"/>
        <v>11900</v>
      </c>
      <c r="HI9" s="215">
        <f t="shared" si="29"/>
        <v>11900</v>
      </c>
      <c r="HJ9" s="215">
        <f t="shared" si="29"/>
        <v>11900</v>
      </c>
      <c r="HK9" s="215">
        <f t="shared" si="29"/>
        <v>11900</v>
      </c>
      <c r="HL9" s="215">
        <f t="shared" si="29"/>
        <v>11900</v>
      </c>
      <c r="HM9" s="215">
        <f t="shared" si="29"/>
        <v>11900</v>
      </c>
      <c r="HN9" s="215">
        <f t="shared" si="29"/>
        <v>11900</v>
      </c>
      <c r="HO9" s="215">
        <f t="shared" si="29"/>
        <v>11900</v>
      </c>
      <c r="HP9" s="252">
        <f t="shared" si="29"/>
        <v>11900</v>
      </c>
    </row>
    <row r="10" spans="1:224" s="76" customFormat="1" ht="12" customHeight="1" x14ac:dyDescent="0.2">
      <c r="A10" s="209" t="s">
        <v>150</v>
      </c>
      <c r="B10" s="264"/>
      <c r="C10" s="264"/>
      <c r="D10" s="264"/>
      <c r="E10" s="264"/>
      <c r="F10" s="264"/>
      <c r="G10" s="264"/>
      <c r="H10" s="264"/>
      <c r="I10" s="264"/>
      <c r="J10" s="264"/>
      <c r="K10" s="264"/>
      <c r="L10" s="264"/>
      <c r="M10" s="267"/>
      <c r="N10" s="228"/>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209"/>
      <c r="DB10" s="27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216"/>
      <c r="EF10" s="228"/>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52"/>
    </row>
    <row r="11" spans="1:224" s="76" customFormat="1" ht="12" customHeight="1" x14ac:dyDescent="0.2">
      <c r="A11" s="216">
        <v>1</v>
      </c>
      <c r="B11" s="264">
        <f t="shared" ref="B11:L11" si="30">B5+4000</f>
        <v>9900</v>
      </c>
      <c r="C11" s="264">
        <f t="shared" si="30"/>
        <v>9900</v>
      </c>
      <c r="D11" s="264">
        <f t="shared" si="30"/>
        <v>9900</v>
      </c>
      <c r="E11" s="264">
        <f t="shared" si="30"/>
        <v>9900</v>
      </c>
      <c r="F11" s="264">
        <f t="shared" si="30"/>
        <v>9900</v>
      </c>
      <c r="G11" s="264">
        <f t="shared" si="30"/>
        <v>9900</v>
      </c>
      <c r="H11" s="264">
        <f t="shared" si="30"/>
        <v>9900</v>
      </c>
      <c r="I11" s="264">
        <f t="shared" si="30"/>
        <v>9900</v>
      </c>
      <c r="J11" s="264">
        <f t="shared" si="30"/>
        <v>9900</v>
      </c>
      <c r="K11" s="264">
        <f t="shared" si="30"/>
        <v>9900</v>
      </c>
      <c r="L11" s="264">
        <f t="shared" si="30"/>
        <v>9900</v>
      </c>
      <c r="M11" s="267">
        <f t="shared" ref="M11" si="31">M5+4000</f>
        <v>9900</v>
      </c>
      <c r="N11" s="228">
        <f t="shared" ref="N11" si="32">N5+4000</f>
        <v>10600</v>
      </c>
      <c r="O11" s="75">
        <f t="shared" ref="O11:BZ11" si="33">O5+4000</f>
        <v>10600</v>
      </c>
      <c r="P11" s="75">
        <f t="shared" si="33"/>
        <v>10600</v>
      </c>
      <c r="Q11" s="75">
        <f t="shared" si="33"/>
        <v>10600</v>
      </c>
      <c r="R11" s="75">
        <f t="shared" si="33"/>
        <v>13900</v>
      </c>
      <c r="S11" s="75">
        <f t="shared" si="33"/>
        <v>13900</v>
      </c>
      <c r="T11" s="75">
        <f t="shared" si="33"/>
        <v>13900</v>
      </c>
      <c r="U11" s="75">
        <f t="shared" si="33"/>
        <v>13900</v>
      </c>
      <c r="V11" s="75">
        <f t="shared" si="33"/>
        <v>13900</v>
      </c>
      <c r="W11" s="75">
        <f t="shared" si="33"/>
        <v>13900</v>
      </c>
      <c r="X11" s="75">
        <f t="shared" si="33"/>
        <v>13900</v>
      </c>
      <c r="Y11" s="75">
        <f t="shared" si="33"/>
        <v>13900</v>
      </c>
      <c r="Z11" s="75">
        <f t="shared" si="33"/>
        <v>13900</v>
      </c>
      <c r="AA11" s="75">
        <f t="shared" si="33"/>
        <v>13900</v>
      </c>
      <c r="AB11" s="75">
        <f t="shared" si="33"/>
        <v>18900</v>
      </c>
      <c r="AC11" s="75">
        <f t="shared" si="33"/>
        <v>18900</v>
      </c>
      <c r="AD11" s="75">
        <f t="shared" si="33"/>
        <v>18900</v>
      </c>
      <c r="AE11" s="75">
        <f t="shared" si="33"/>
        <v>18900</v>
      </c>
      <c r="AF11" s="75">
        <f t="shared" si="33"/>
        <v>18900</v>
      </c>
      <c r="AG11" s="75">
        <f t="shared" si="33"/>
        <v>18900</v>
      </c>
      <c r="AH11" s="75">
        <f t="shared" si="33"/>
        <v>10600</v>
      </c>
      <c r="AI11" s="75">
        <f t="shared" si="33"/>
        <v>10600</v>
      </c>
      <c r="AJ11" s="75">
        <f t="shared" si="33"/>
        <v>10600</v>
      </c>
      <c r="AK11" s="75">
        <f t="shared" si="33"/>
        <v>10600</v>
      </c>
      <c r="AL11" s="75">
        <f t="shared" si="33"/>
        <v>10600</v>
      </c>
      <c r="AM11" s="75">
        <f t="shared" si="33"/>
        <v>11900</v>
      </c>
      <c r="AN11" s="75">
        <f t="shared" si="33"/>
        <v>11900</v>
      </c>
      <c r="AO11" s="75">
        <f t="shared" si="33"/>
        <v>11900</v>
      </c>
      <c r="AP11" s="75">
        <f t="shared" si="33"/>
        <v>11900</v>
      </c>
      <c r="AQ11" s="75">
        <f t="shared" si="33"/>
        <v>11900</v>
      </c>
      <c r="AR11" s="75">
        <f t="shared" si="33"/>
        <v>11900</v>
      </c>
      <c r="AS11" s="75">
        <f t="shared" si="33"/>
        <v>11900</v>
      </c>
      <c r="AT11" s="75">
        <f t="shared" si="33"/>
        <v>12900</v>
      </c>
      <c r="AU11" s="75">
        <f t="shared" si="33"/>
        <v>12900</v>
      </c>
      <c r="AV11" s="75">
        <f t="shared" si="33"/>
        <v>12900</v>
      </c>
      <c r="AW11" s="75">
        <f t="shared" si="33"/>
        <v>12900</v>
      </c>
      <c r="AX11" s="75">
        <f t="shared" si="33"/>
        <v>12900</v>
      </c>
      <c r="AY11" s="75">
        <f t="shared" si="33"/>
        <v>13100</v>
      </c>
      <c r="AZ11" s="75">
        <f t="shared" si="33"/>
        <v>13100</v>
      </c>
      <c r="BA11" s="75">
        <f t="shared" si="33"/>
        <v>13900</v>
      </c>
      <c r="BB11" s="75">
        <f t="shared" si="33"/>
        <v>13900</v>
      </c>
      <c r="BC11" s="75">
        <f t="shared" si="33"/>
        <v>13100</v>
      </c>
      <c r="BD11" s="75">
        <f t="shared" si="33"/>
        <v>13100</v>
      </c>
      <c r="BE11" s="75">
        <f t="shared" si="33"/>
        <v>13100</v>
      </c>
      <c r="BF11" s="75">
        <f t="shared" si="33"/>
        <v>13100</v>
      </c>
      <c r="BG11" s="75">
        <f t="shared" si="33"/>
        <v>13100</v>
      </c>
      <c r="BH11" s="75">
        <f t="shared" si="33"/>
        <v>13900</v>
      </c>
      <c r="BI11" s="75">
        <f t="shared" si="33"/>
        <v>13900</v>
      </c>
      <c r="BJ11" s="75">
        <f t="shared" si="33"/>
        <v>13100</v>
      </c>
      <c r="BK11" s="75">
        <f t="shared" si="33"/>
        <v>13100</v>
      </c>
      <c r="BL11" s="75">
        <f t="shared" si="33"/>
        <v>13100</v>
      </c>
      <c r="BM11" s="75">
        <f t="shared" si="33"/>
        <v>13100</v>
      </c>
      <c r="BN11" s="75">
        <f t="shared" si="33"/>
        <v>13100</v>
      </c>
      <c r="BO11" s="75">
        <f t="shared" si="33"/>
        <v>13900</v>
      </c>
      <c r="BP11" s="75">
        <f t="shared" si="33"/>
        <v>13900</v>
      </c>
      <c r="BQ11" s="75">
        <f t="shared" si="33"/>
        <v>13100</v>
      </c>
      <c r="BR11" s="75">
        <f t="shared" si="33"/>
        <v>13100</v>
      </c>
      <c r="BS11" s="75">
        <f t="shared" si="33"/>
        <v>13100</v>
      </c>
      <c r="BT11" s="75">
        <f t="shared" si="33"/>
        <v>13100</v>
      </c>
      <c r="BU11" s="75">
        <f t="shared" si="33"/>
        <v>13100</v>
      </c>
      <c r="BV11" s="75">
        <f t="shared" si="33"/>
        <v>13900</v>
      </c>
      <c r="BW11" s="75">
        <f t="shared" si="33"/>
        <v>13900</v>
      </c>
      <c r="BX11" s="75">
        <f t="shared" si="33"/>
        <v>13100</v>
      </c>
      <c r="BY11" s="75">
        <f t="shared" si="33"/>
        <v>13100</v>
      </c>
      <c r="BZ11" s="75">
        <f t="shared" si="33"/>
        <v>13100</v>
      </c>
      <c r="CA11" s="75">
        <f t="shared" ref="CA11:DA11" si="34">CA5+4000</f>
        <v>13100</v>
      </c>
      <c r="CB11" s="75">
        <f t="shared" si="34"/>
        <v>13100</v>
      </c>
      <c r="CC11" s="75">
        <f t="shared" si="34"/>
        <v>13900</v>
      </c>
      <c r="CD11" s="75">
        <f t="shared" si="34"/>
        <v>13900</v>
      </c>
      <c r="CE11" s="75">
        <f t="shared" si="34"/>
        <v>13100</v>
      </c>
      <c r="CF11" s="75">
        <f t="shared" si="34"/>
        <v>13100</v>
      </c>
      <c r="CG11" s="75">
        <f t="shared" si="34"/>
        <v>13100</v>
      </c>
      <c r="CH11" s="75">
        <f t="shared" si="34"/>
        <v>13100</v>
      </c>
      <c r="CI11" s="75">
        <f t="shared" si="34"/>
        <v>13100</v>
      </c>
      <c r="CJ11" s="75">
        <f t="shared" si="34"/>
        <v>13900</v>
      </c>
      <c r="CK11" s="75">
        <f t="shared" si="34"/>
        <v>13900</v>
      </c>
      <c r="CL11" s="75">
        <f t="shared" si="34"/>
        <v>13100</v>
      </c>
      <c r="CM11" s="75">
        <f t="shared" si="34"/>
        <v>13100</v>
      </c>
      <c r="CN11" s="75">
        <f t="shared" si="34"/>
        <v>13100</v>
      </c>
      <c r="CO11" s="75">
        <f t="shared" si="34"/>
        <v>13100</v>
      </c>
      <c r="CP11" s="75">
        <f t="shared" si="34"/>
        <v>13100</v>
      </c>
      <c r="CQ11" s="75">
        <f t="shared" si="34"/>
        <v>13100</v>
      </c>
      <c r="CR11" s="75">
        <f t="shared" si="34"/>
        <v>13100</v>
      </c>
      <c r="CS11" s="75">
        <f t="shared" si="34"/>
        <v>11900</v>
      </c>
      <c r="CT11" s="75">
        <f t="shared" si="34"/>
        <v>11900</v>
      </c>
      <c r="CU11" s="75">
        <f t="shared" si="34"/>
        <v>11900</v>
      </c>
      <c r="CV11" s="75">
        <f t="shared" si="34"/>
        <v>11900</v>
      </c>
      <c r="CW11" s="75">
        <f t="shared" si="34"/>
        <v>11900</v>
      </c>
      <c r="CX11" s="75">
        <f t="shared" si="34"/>
        <v>11900</v>
      </c>
      <c r="CY11" s="75">
        <f t="shared" si="34"/>
        <v>11900</v>
      </c>
      <c r="CZ11" s="75">
        <f t="shared" si="34"/>
        <v>11900</v>
      </c>
      <c r="DA11" s="209">
        <f t="shared" si="34"/>
        <v>11900</v>
      </c>
      <c r="DB11" s="275">
        <f t="shared" ref="DB11" si="35">DB5+4000</f>
        <v>10600</v>
      </c>
      <c r="DC11" s="15">
        <f t="shared" ref="DC11:DG11" si="36">DC5+4000</f>
        <v>10600</v>
      </c>
      <c r="DD11" s="15">
        <f t="shared" si="36"/>
        <v>10600</v>
      </c>
      <c r="DE11" s="15">
        <f t="shared" si="36"/>
        <v>11900</v>
      </c>
      <c r="DF11" s="15">
        <f t="shared" si="36"/>
        <v>11900</v>
      </c>
      <c r="DG11" s="15">
        <f t="shared" si="36"/>
        <v>10600</v>
      </c>
      <c r="DH11" s="15">
        <f t="shared" ref="DH11:EE11" si="37">DH5+4000</f>
        <v>10600</v>
      </c>
      <c r="DI11" s="15">
        <f t="shared" si="37"/>
        <v>10600</v>
      </c>
      <c r="DJ11" s="15">
        <f t="shared" si="37"/>
        <v>10600</v>
      </c>
      <c r="DK11" s="15">
        <f t="shared" si="37"/>
        <v>10600</v>
      </c>
      <c r="DL11" s="15">
        <f t="shared" si="37"/>
        <v>11900</v>
      </c>
      <c r="DM11" s="15">
        <f t="shared" si="37"/>
        <v>11900</v>
      </c>
      <c r="DN11" s="15">
        <f t="shared" si="37"/>
        <v>10600</v>
      </c>
      <c r="DO11" s="15">
        <f t="shared" si="37"/>
        <v>10600</v>
      </c>
      <c r="DP11" s="15">
        <f t="shared" si="37"/>
        <v>10600</v>
      </c>
      <c r="DQ11" s="15">
        <f t="shared" si="37"/>
        <v>10600</v>
      </c>
      <c r="DR11" s="15">
        <f t="shared" si="37"/>
        <v>10600</v>
      </c>
      <c r="DS11" s="15">
        <f t="shared" si="37"/>
        <v>11900</v>
      </c>
      <c r="DT11" s="15">
        <f t="shared" si="37"/>
        <v>11900</v>
      </c>
      <c r="DU11" s="15">
        <f t="shared" si="37"/>
        <v>10600</v>
      </c>
      <c r="DV11" s="15">
        <f t="shared" si="37"/>
        <v>10600</v>
      </c>
      <c r="DW11" s="15">
        <f t="shared" si="37"/>
        <v>10600</v>
      </c>
      <c r="DX11" s="15">
        <f t="shared" si="37"/>
        <v>10600</v>
      </c>
      <c r="DY11" s="15">
        <f t="shared" si="37"/>
        <v>10600</v>
      </c>
      <c r="DZ11" s="15">
        <f t="shared" si="37"/>
        <v>11900</v>
      </c>
      <c r="EA11" s="15">
        <f t="shared" si="37"/>
        <v>11900</v>
      </c>
      <c r="EB11" s="15">
        <f t="shared" si="37"/>
        <v>10600</v>
      </c>
      <c r="EC11" s="15">
        <f t="shared" si="37"/>
        <v>10600</v>
      </c>
      <c r="ED11" s="15">
        <f t="shared" si="37"/>
        <v>10600</v>
      </c>
      <c r="EE11" s="216">
        <f t="shared" si="37"/>
        <v>10600</v>
      </c>
      <c r="EF11" s="228">
        <f t="shared" ref="EF11" si="38">EF5+3000</f>
        <v>9600</v>
      </c>
      <c r="EG11" s="215">
        <f t="shared" ref="EG11:GR11" si="39">EG5+3000</f>
        <v>9600</v>
      </c>
      <c r="EH11" s="215">
        <f t="shared" si="39"/>
        <v>9600</v>
      </c>
      <c r="EI11" s="215">
        <f t="shared" si="39"/>
        <v>8900</v>
      </c>
      <c r="EJ11" s="215">
        <f t="shared" si="39"/>
        <v>8900</v>
      </c>
      <c r="EK11" s="215">
        <f t="shared" si="39"/>
        <v>8900</v>
      </c>
      <c r="EL11" s="215">
        <f t="shared" si="39"/>
        <v>8900</v>
      </c>
      <c r="EM11" s="215">
        <f t="shared" si="39"/>
        <v>8900</v>
      </c>
      <c r="EN11" s="215">
        <f t="shared" si="39"/>
        <v>9600</v>
      </c>
      <c r="EO11" s="215">
        <f t="shared" si="39"/>
        <v>9600</v>
      </c>
      <c r="EP11" s="215">
        <f t="shared" si="39"/>
        <v>8600</v>
      </c>
      <c r="EQ11" s="215">
        <f t="shared" si="39"/>
        <v>8600</v>
      </c>
      <c r="ER11" s="215">
        <f t="shared" si="39"/>
        <v>8600</v>
      </c>
      <c r="ES11" s="215">
        <f t="shared" si="39"/>
        <v>8600</v>
      </c>
      <c r="ET11" s="215">
        <f t="shared" si="39"/>
        <v>8600</v>
      </c>
      <c r="EU11" s="215">
        <f t="shared" si="39"/>
        <v>9600</v>
      </c>
      <c r="EV11" s="215">
        <f t="shared" si="39"/>
        <v>9600</v>
      </c>
      <c r="EW11" s="215">
        <f t="shared" si="39"/>
        <v>8600</v>
      </c>
      <c r="EX11" s="215">
        <f t="shared" si="39"/>
        <v>8600</v>
      </c>
      <c r="EY11" s="215">
        <f t="shared" si="39"/>
        <v>8600</v>
      </c>
      <c r="EZ11" s="215">
        <f t="shared" si="39"/>
        <v>8600</v>
      </c>
      <c r="FA11" s="215">
        <f t="shared" si="39"/>
        <v>8600</v>
      </c>
      <c r="FB11" s="215">
        <f t="shared" si="39"/>
        <v>9600</v>
      </c>
      <c r="FC11" s="215">
        <f t="shared" si="39"/>
        <v>9600</v>
      </c>
      <c r="FD11" s="215">
        <f t="shared" si="39"/>
        <v>8600</v>
      </c>
      <c r="FE11" s="215">
        <f t="shared" si="39"/>
        <v>8600</v>
      </c>
      <c r="FF11" s="215">
        <f t="shared" si="39"/>
        <v>8600</v>
      </c>
      <c r="FG11" s="215">
        <f t="shared" si="39"/>
        <v>8600</v>
      </c>
      <c r="FH11" s="215">
        <f t="shared" si="39"/>
        <v>8600</v>
      </c>
      <c r="FI11" s="215">
        <f t="shared" si="39"/>
        <v>9600</v>
      </c>
      <c r="FJ11" s="215">
        <f t="shared" si="39"/>
        <v>9600</v>
      </c>
      <c r="FK11" s="215">
        <f t="shared" si="39"/>
        <v>8900</v>
      </c>
      <c r="FL11" s="215">
        <f t="shared" si="39"/>
        <v>8900</v>
      </c>
      <c r="FM11" s="215">
        <f t="shared" si="39"/>
        <v>8900</v>
      </c>
      <c r="FN11" s="215">
        <f t="shared" si="39"/>
        <v>8900</v>
      </c>
      <c r="FO11" s="215">
        <f t="shared" si="39"/>
        <v>8900</v>
      </c>
      <c r="FP11" s="215">
        <f t="shared" si="39"/>
        <v>8900</v>
      </c>
      <c r="FQ11" s="215">
        <f t="shared" si="39"/>
        <v>8900</v>
      </c>
      <c r="FR11" s="215">
        <f t="shared" si="39"/>
        <v>8600</v>
      </c>
      <c r="FS11" s="215">
        <f t="shared" si="39"/>
        <v>8600</v>
      </c>
      <c r="FT11" s="215">
        <f t="shared" si="39"/>
        <v>8600</v>
      </c>
      <c r="FU11" s="215">
        <f t="shared" si="39"/>
        <v>8600</v>
      </c>
      <c r="FV11" s="215">
        <f t="shared" si="39"/>
        <v>8600</v>
      </c>
      <c r="FW11" s="215">
        <f t="shared" si="39"/>
        <v>9600</v>
      </c>
      <c r="FX11" s="215">
        <f t="shared" si="39"/>
        <v>9600</v>
      </c>
      <c r="FY11" s="215">
        <f t="shared" si="39"/>
        <v>8600</v>
      </c>
      <c r="FZ11" s="215">
        <f t="shared" si="39"/>
        <v>8600</v>
      </c>
      <c r="GA11" s="215">
        <f t="shared" si="39"/>
        <v>8600</v>
      </c>
      <c r="GB11" s="215">
        <f t="shared" si="39"/>
        <v>8600</v>
      </c>
      <c r="GC11" s="215">
        <f t="shared" si="39"/>
        <v>8600</v>
      </c>
      <c r="GD11" s="215">
        <f t="shared" si="39"/>
        <v>9600</v>
      </c>
      <c r="GE11" s="215">
        <f t="shared" si="39"/>
        <v>9600</v>
      </c>
      <c r="GF11" s="215">
        <f t="shared" si="39"/>
        <v>8600</v>
      </c>
      <c r="GG11" s="215">
        <f t="shared" si="39"/>
        <v>8600</v>
      </c>
      <c r="GH11" s="215">
        <f t="shared" si="39"/>
        <v>8600</v>
      </c>
      <c r="GI11" s="215">
        <f t="shared" si="39"/>
        <v>8600</v>
      </c>
      <c r="GJ11" s="215">
        <f t="shared" si="39"/>
        <v>8600</v>
      </c>
      <c r="GK11" s="215">
        <f t="shared" si="39"/>
        <v>9600</v>
      </c>
      <c r="GL11" s="215">
        <f t="shared" si="39"/>
        <v>9600</v>
      </c>
      <c r="GM11" s="215">
        <f t="shared" si="39"/>
        <v>8600</v>
      </c>
      <c r="GN11" s="215">
        <f t="shared" si="39"/>
        <v>8600</v>
      </c>
      <c r="GO11" s="215">
        <f t="shared" si="39"/>
        <v>8600</v>
      </c>
      <c r="GP11" s="215">
        <f t="shared" si="39"/>
        <v>8600</v>
      </c>
      <c r="GQ11" s="215">
        <f t="shared" si="39"/>
        <v>8600</v>
      </c>
      <c r="GR11" s="215">
        <f t="shared" si="39"/>
        <v>9600</v>
      </c>
      <c r="GS11" s="215">
        <f t="shared" ref="GS11:HP11" si="40">GS5+3000</f>
        <v>9600</v>
      </c>
      <c r="GT11" s="215">
        <f t="shared" si="40"/>
        <v>8600</v>
      </c>
      <c r="GU11" s="215">
        <f t="shared" si="40"/>
        <v>8600</v>
      </c>
      <c r="GV11" s="215">
        <f t="shared" si="40"/>
        <v>8600</v>
      </c>
      <c r="GW11" s="215">
        <f t="shared" si="40"/>
        <v>8600</v>
      </c>
      <c r="GX11" s="215">
        <f t="shared" si="40"/>
        <v>8600</v>
      </c>
      <c r="GY11" s="215">
        <f t="shared" si="40"/>
        <v>9600</v>
      </c>
      <c r="GZ11" s="215">
        <f t="shared" si="40"/>
        <v>9600</v>
      </c>
      <c r="HA11" s="215">
        <f t="shared" si="40"/>
        <v>8600</v>
      </c>
      <c r="HB11" s="215">
        <f t="shared" si="40"/>
        <v>8600</v>
      </c>
      <c r="HC11" s="215">
        <f t="shared" si="40"/>
        <v>8600</v>
      </c>
      <c r="HD11" s="215">
        <f t="shared" si="40"/>
        <v>8600</v>
      </c>
      <c r="HE11" s="215">
        <f t="shared" si="40"/>
        <v>8600</v>
      </c>
      <c r="HF11" s="215">
        <f t="shared" si="40"/>
        <v>10900</v>
      </c>
      <c r="HG11" s="215">
        <f t="shared" si="40"/>
        <v>10900</v>
      </c>
      <c r="HH11" s="215">
        <f t="shared" si="40"/>
        <v>10900</v>
      </c>
      <c r="HI11" s="215">
        <f t="shared" si="40"/>
        <v>10900</v>
      </c>
      <c r="HJ11" s="215">
        <f t="shared" si="40"/>
        <v>10900</v>
      </c>
      <c r="HK11" s="215">
        <f t="shared" si="40"/>
        <v>10900</v>
      </c>
      <c r="HL11" s="215">
        <f t="shared" si="40"/>
        <v>10900</v>
      </c>
      <c r="HM11" s="215">
        <f t="shared" si="40"/>
        <v>10900</v>
      </c>
      <c r="HN11" s="215">
        <f t="shared" si="40"/>
        <v>10900</v>
      </c>
      <c r="HO11" s="215">
        <f t="shared" si="40"/>
        <v>10900</v>
      </c>
      <c r="HP11" s="252">
        <f t="shared" si="40"/>
        <v>10900</v>
      </c>
    </row>
    <row r="12" spans="1:224" s="76" customFormat="1" ht="12" customHeight="1" x14ac:dyDescent="0.2">
      <c r="A12" s="216">
        <v>2</v>
      </c>
      <c r="B12" s="264">
        <f t="shared" ref="B12:L12" si="41">B11+2000</f>
        <v>11900</v>
      </c>
      <c r="C12" s="264">
        <f t="shared" si="41"/>
        <v>11900</v>
      </c>
      <c r="D12" s="264">
        <f t="shared" si="41"/>
        <v>11900</v>
      </c>
      <c r="E12" s="264">
        <f t="shared" si="41"/>
        <v>11900</v>
      </c>
      <c r="F12" s="264">
        <f t="shared" si="41"/>
        <v>11900</v>
      </c>
      <c r="G12" s="264">
        <f t="shared" si="41"/>
        <v>11900</v>
      </c>
      <c r="H12" s="264">
        <f t="shared" si="41"/>
        <v>11900</v>
      </c>
      <c r="I12" s="264">
        <f t="shared" si="41"/>
        <v>11900</v>
      </c>
      <c r="J12" s="264">
        <f t="shared" si="41"/>
        <v>11900</v>
      </c>
      <c r="K12" s="264">
        <f t="shared" si="41"/>
        <v>11900</v>
      </c>
      <c r="L12" s="264">
        <f t="shared" si="41"/>
        <v>11900</v>
      </c>
      <c r="M12" s="267">
        <f t="shared" ref="M12" si="42">M11+2000</f>
        <v>11900</v>
      </c>
      <c r="N12" s="228">
        <f t="shared" ref="N12" si="43">N11+2000</f>
        <v>12600</v>
      </c>
      <c r="O12" s="75">
        <f t="shared" ref="O12:BZ12" si="44">O11+2000</f>
        <v>12600</v>
      </c>
      <c r="P12" s="75">
        <f t="shared" si="44"/>
        <v>12600</v>
      </c>
      <c r="Q12" s="75">
        <f t="shared" si="44"/>
        <v>12600</v>
      </c>
      <c r="R12" s="75">
        <f t="shared" si="44"/>
        <v>15900</v>
      </c>
      <c r="S12" s="75">
        <f t="shared" si="44"/>
        <v>15900</v>
      </c>
      <c r="T12" s="75">
        <f t="shared" si="44"/>
        <v>15900</v>
      </c>
      <c r="U12" s="75">
        <f t="shared" si="44"/>
        <v>15900</v>
      </c>
      <c r="V12" s="75">
        <f t="shared" si="44"/>
        <v>15900</v>
      </c>
      <c r="W12" s="75">
        <f t="shared" si="44"/>
        <v>15900</v>
      </c>
      <c r="X12" s="75">
        <f t="shared" si="44"/>
        <v>15900</v>
      </c>
      <c r="Y12" s="75">
        <f t="shared" si="44"/>
        <v>15900</v>
      </c>
      <c r="Z12" s="75">
        <f t="shared" si="44"/>
        <v>15900</v>
      </c>
      <c r="AA12" s="75">
        <f t="shared" si="44"/>
        <v>15900</v>
      </c>
      <c r="AB12" s="75">
        <f t="shared" si="44"/>
        <v>20900</v>
      </c>
      <c r="AC12" s="75">
        <f t="shared" si="44"/>
        <v>20900</v>
      </c>
      <c r="AD12" s="75">
        <f t="shared" si="44"/>
        <v>20900</v>
      </c>
      <c r="AE12" s="75">
        <f t="shared" si="44"/>
        <v>20900</v>
      </c>
      <c r="AF12" s="75">
        <f t="shared" si="44"/>
        <v>20900</v>
      </c>
      <c r="AG12" s="75">
        <f t="shared" si="44"/>
        <v>20900</v>
      </c>
      <c r="AH12" s="75">
        <f t="shared" si="44"/>
        <v>12600</v>
      </c>
      <c r="AI12" s="75">
        <f t="shared" si="44"/>
        <v>12600</v>
      </c>
      <c r="AJ12" s="75">
        <f t="shared" si="44"/>
        <v>12600</v>
      </c>
      <c r="AK12" s="75">
        <f t="shared" si="44"/>
        <v>12600</v>
      </c>
      <c r="AL12" s="75">
        <f t="shared" si="44"/>
        <v>12600</v>
      </c>
      <c r="AM12" s="75">
        <f t="shared" si="44"/>
        <v>13900</v>
      </c>
      <c r="AN12" s="75">
        <f t="shared" si="44"/>
        <v>13900</v>
      </c>
      <c r="AO12" s="75">
        <f t="shared" si="44"/>
        <v>13900</v>
      </c>
      <c r="AP12" s="75">
        <f t="shared" si="44"/>
        <v>13900</v>
      </c>
      <c r="AQ12" s="75">
        <f t="shared" si="44"/>
        <v>13900</v>
      </c>
      <c r="AR12" s="75">
        <f t="shared" si="44"/>
        <v>13900</v>
      </c>
      <c r="AS12" s="75">
        <f t="shared" si="44"/>
        <v>13900</v>
      </c>
      <c r="AT12" s="75">
        <f t="shared" si="44"/>
        <v>14900</v>
      </c>
      <c r="AU12" s="75">
        <f t="shared" si="44"/>
        <v>14900</v>
      </c>
      <c r="AV12" s="75">
        <f t="shared" si="44"/>
        <v>14900</v>
      </c>
      <c r="AW12" s="75">
        <f t="shared" si="44"/>
        <v>14900</v>
      </c>
      <c r="AX12" s="75">
        <f t="shared" si="44"/>
        <v>14900</v>
      </c>
      <c r="AY12" s="75">
        <f t="shared" si="44"/>
        <v>15100</v>
      </c>
      <c r="AZ12" s="75">
        <f t="shared" si="44"/>
        <v>15100</v>
      </c>
      <c r="BA12" s="75">
        <f t="shared" si="44"/>
        <v>15900</v>
      </c>
      <c r="BB12" s="75">
        <f t="shared" si="44"/>
        <v>15900</v>
      </c>
      <c r="BC12" s="75">
        <f t="shared" si="44"/>
        <v>15100</v>
      </c>
      <c r="BD12" s="75">
        <f t="shared" si="44"/>
        <v>15100</v>
      </c>
      <c r="BE12" s="75">
        <f t="shared" si="44"/>
        <v>15100</v>
      </c>
      <c r="BF12" s="75">
        <f t="shared" si="44"/>
        <v>15100</v>
      </c>
      <c r="BG12" s="75">
        <f t="shared" si="44"/>
        <v>15100</v>
      </c>
      <c r="BH12" s="75">
        <f t="shared" si="44"/>
        <v>15900</v>
      </c>
      <c r="BI12" s="75">
        <f t="shared" si="44"/>
        <v>15900</v>
      </c>
      <c r="BJ12" s="75">
        <f t="shared" si="44"/>
        <v>15100</v>
      </c>
      <c r="BK12" s="75">
        <f t="shared" si="44"/>
        <v>15100</v>
      </c>
      <c r="BL12" s="75">
        <f t="shared" si="44"/>
        <v>15100</v>
      </c>
      <c r="BM12" s="75">
        <f t="shared" si="44"/>
        <v>15100</v>
      </c>
      <c r="BN12" s="75">
        <f t="shared" si="44"/>
        <v>15100</v>
      </c>
      <c r="BO12" s="75">
        <f t="shared" si="44"/>
        <v>15900</v>
      </c>
      <c r="BP12" s="75">
        <f t="shared" si="44"/>
        <v>15900</v>
      </c>
      <c r="BQ12" s="75">
        <f t="shared" si="44"/>
        <v>15100</v>
      </c>
      <c r="BR12" s="75">
        <f t="shared" si="44"/>
        <v>15100</v>
      </c>
      <c r="BS12" s="75">
        <f t="shared" si="44"/>
        <v>15100</v>
      </c>
      <c r="BT12" s="75">
        <f t="shared" si="44"/>
        <v>15100</v>
      </c>
      <c r="BU12" s="75">
        <f t="shared" si="44"/>
        <v>15100</v>
      </c>
      <c r="BV12" s="75">
        <f t="shared" si="44"/>
        <v>15900</v>
      </c>
      <c r="BW12" s="75">
        <f t="shared" si="44"/>
        <v>15900</v>
      </c>
      <c r="BX12" s="75">
        <f t="shared" si="44"/>
        <v>15100</v>
      </c>
      <c r="BY12" s="75">
        <f t="shared" si="44"/>
        <v>15100</v>
      </c>
      <c r="BZ12" s="75">
        <f t="shared" si="44"/>
        <v>15100</v>
      </c>
      <c r="CA12" s="75">
        <f t="shared" ref="CA12:DA12" si="45">CA11+2000</f>
        <v>15100</v>
      </c>
      <c r="CB12" s="75">
        <f t="shared" si="45"/>
        <v>15100</v>
      </c>
      <c r="CC12" s="75">
        <f t="shared" si="45"/>
        <v>15900</v>
      </c>
      <c r="CD12" s="75">
        <f t="shared" si="45"/>
        <v>15900</v>
      </c>
      <c r="CE12" s="75">
        <f t="shared" si="45"/>
        <v>15100</v>
      </c>
      <c r="CF12" s="75">
        <f t="shared" si="45"/>
        <v>15100</v>
      </c>
      <c r="CG12" s="75">
        <f t="shared" si="45"/>
        <v>15100</v>
      </c>
      <c r="CH12" s="75">
        <f t="shared" si="45"/>
        <v>15100</v>
      </c>
      <c r="CI12" s="75">
        <f t="shared" si="45"/>
        <v>15100</v>
      </c>
      <c r="CJ12" s="75">
        <f t="shared" si="45"/>
        <v>15900</v>
      </c>
      <c r="CK12" s="75">
        <f t="shared" si="45"/>
        <v>15900</v>
      </c>
      <c r="CL12" s="75">
        <f t="shared" si="45"/>
        <v>15100</v>
      </c>
      <c r="CM12" s="75">
        <f t="shared" si="45"/>
        <v>15100</v>
      </c>
      <c r="CN12" s="75">
        <f t="shared" si="45"/>
        <v>15100</v>
      </c>
      <c r="CO12" s="75">
        <f t="shared" si="45"/>
        <v>15100</v>
      </c>
      <c r="CP12" s="75">
        <f t="shared" si="45"/>
        <v>15100</v>
      </c>
      <c r="CQ12" s="75">
        <f t="shared" si="45"/>
        <v>15100</v>
      </c>
      <c r="CR12" s="75">
        <f t="shared" si="45"/>
        <v>15100</v>
      </c>
      <c r="CS12" s="75">
        <f t="shared" si="45"/>
        <v>13900</v>
      </c>
      <c r="CT12" s="75">
        <f t="shared" si="45"/>
        <v>13900</v>
      </c>
      <c r="CU12" s="75">
        <f t="shared" si="45"/>
        <v>13900</v>
      </c>
      <c r="CV12" s="75">
        <f t="shared" si="45"/>
        <v>13900</v>
      </c>
      <c r="CW12" s="75">
        <f t="shared" si="45"/>
        <v>13900</v>
      </c>
      <c r="CX12" s="75">
        <f t="shared" si="45"/>
        <v>13900</v>
      </c>
      <c r="CY12" s="75">
        <f t="shared" si="45"/>
        <v>13900</v>
      </c>
      <c r="CZ12" s="75">
        <f t="shared" si="45"/>
        <v>13900</v>
      </c>
      <c r="DA12" s="209">
        <f t="shared" si="45"/>
        <v>13900</v>
      </c>
      <c r="DB12" s="275">
        <f t="shared" ref="DB12" si="46">DB11+2000</f>
        <v>12600</v>
      </c>
      <c r="DC12" s="15">
        <f t="shared" ref="DC12:DG12" si="47">DC11+2000</f>
        <v>12600</v>
      </c>
      <c r="DD12" s="15">
        <f t="shared" si="47"/>
        <v>12600</v>
      </c>
      <c r="DE12" s="15">
        <f t="shared" si="47"/>
        <v>13900</v>
      </c>
      <c r="DF12" s="15">
        <f t="shared" si="47"/>
        <v>13900</v>
      </c>
      <c r="DG12" s="15">
        <f t="shared" si="47"/>
        <v>12600</v>
      </c>
      <c r="DH12" s="15">
        <f t="shared" ref="DH12:EE12" si="48">DH11+2000</f>
        <v>12600</v>
      </c>
      <c r="DI12" s="15">
        <f t="shared" si="48"/>
        <v>12600</v>
      </c>
      <c r="DJ12" s="15">
        <f t="shared" si="48"/>
        <v>12600</v>
      </c>
      <c r="DK12" s="15">
        <f t="shared" si="48"/>
        <v>12600</v>
      </c>
      <c r="DL12" s="15">
        <f t="shared" si="48"/>
        <v>13900</v>
      </c>
      <c r="DM12" s="15">
        <f t="shared" si="48"/>
        <v>13900</v>
      </c>
      <c r="DN12" s="15">
        <f t="shared" si="48"/>
        <v>12600</v>
      </c>
      <c r="DO12" s="15">
        <f t="shared" si="48"/>
        <v>12600</v>
      </c>
      <c r="DP12" s="15">
        <f t="shared" si="48"/>
        <v>12600</v>
      </c>
      <c r="DQ12" s="15">
        <f t="shared" si="48"/>
        <v>12600</v>
      </c>
      <c r="DR12" s="15">
        <f t="shared" si="48"/>
        <v>12600</v>
      </c>
      <c r="DS12" s="15">
        <f t="shared" si="48"/>
        <v>13900</v>
      </c>
      <c r="DT12" s="15">
        <f t="shared" si="48"/>
        <v>13900</v>
      </c>
      <c r="DU12" s="15">
        <f t="shared" si="48"/>
        <v>12600</v>
      </c>
      <c r="DV12" s="15">
        <f t="shared" si="48"/>
        <v>12600</v>
      </c>
      <c r="DW12" s="15">
        <f t="shared" si="48"/>
        <v>12600</v>
      </c>
      <c r="DX12" s="15">
        <f t="shared" si="48"/>
        <v>12600</v>
      </c>
      <c r="DY12" s="15">
        <f t="shared" si="48"/>
        <v>12600</v>
      </c>
      <c r="DZ12" s="15">
        <f t="shared" si="48"/>
        <v>13900</v>
      </c>
      <c r="EA12" s="15">
        <f t="shared" si="48"/>
        <v>13900</v>
      </c>
      <c r="EB12" s="15">
        <f t="shared" si="48"/>
        <v>12600</v>
      </c>
      <c r="EC12" s="15">
        <f t="shared" si="48"/>
        <v>12600</v>
      </c>
      <c r="ED12" s="15">
        <f t="shared" si="48"/>
        <v>12600</v>
      </c>
      <c r="EE12" s="216">
        <f t="shared" si="48"/>
        <v>12600</v>
      </c>
      <c r="EF12" s="228">
        <f t="shared" ref="EF12" si="49">EF11+2000</f>
        <v>11600</v>
      </c>
      <c r="EG12" s="215">
        <f t="shared" ref="EG12:GR12" si="50">EG11+2000</f>
        <v>11600</v>
      </c>
      <c r="EH12" s="215">
        <f t="shared" si="50"/>
        <v>11600</v>
      </c>
      <c r="EI12" s="215">
        <f t="shared" si="50"/>
        <v>10900</v>
      </c>
      <c r="EJ12" s="215">
        <f t="shared" si="50"/>
        <v>10900</v>
      </c>
      <c r="EK12" s="215">
        <f t="shared" si="50"/>
        <v>10900</v>
      </c>
      <c r="EL12" s="215">
        <f t="shared" si="50"/>
        <v>10900</v>
      </c>
      <c r="EM12" s="215">
        <f t="shared" si="50"/>
        <v>10900</v>
      </c>
      <c r="EN12" s="215">
        <f t="shared" si="50"/>
        <v>11600</v>
      </c>
      <c r="EO12" s="215">
        <f t="shared" si="50"/>
        <v>11600</v>
      </c>
      <c r="EP12" s="215">
        <f t="shared" si="50"/>
        <v>10600</v>
      </c>
      <c r="EQ12" s="215">
        <f t="shared" si="50"/>
        <v>10600</v>
      </c>
      <c r="ER12" s="215">
        <f t="shared" si="50"/>
        <v>10600</v>
      </c>
      <c r="ES12" s="215">
        <f t="shared" si="50"/>
        <v>10600</v>
      </c>
      <c r="ET12" s="215">
        <f t="shared" si="50"/>
        <v>10600</v>
      </c>
      <c r="EU12" s="215">
        <f t="shared" si="50"/>
        <v>11600</v>
      </c>
      <c r="EV12" s="215">
        <f t="shared" si="50"/>
        <v>11600</v>
      </c>
      <c r="EW12" s="215">
        <f t="shared" si="50"/>
        <v>10600</v>
      </c>
      <c r="EX12" s="215">
        <f t="shared" si="50"/>
        <v>10600</v>
      </c>
      <c r="EY12" s="215">
        <f t="shared" si="50"/>
        <v>10600</v>
      </c>
      <c r="EZ12" s="215">
        <f t="shared" si="50"/>
        <v>10600</v>
      </c>
      <c r="FA12" s="215">
        <f t="shared" si="50"/>
        <v>10600</v>
      </c>
      <c r="FB12" s="215">
        <f t="shared" si="50"/>
        <v>11600</v>
      </c>
      <c r="FC12" s="215">
        <f t="shared" si="50"/>
        <v>11600</v>
      </c>
      <c r="FD12" s="215">
        <f t="shared" si="50"/>
        <v>10600</v>
      </c>
      <c r="FE12" s="215">
        <f t="shared" si="50"/>
        <v>10600</v>
      </c>
      <c r="FF12" s="215">
        <f t="shared" si="50"/>
        <v>10600</v>
      </c>
      <c r="FG12" s="215">
        <f t="shared" si="50"/>
        <v>10600</v>
      </c>
      <c r="FH12" s="215">
        <f t="shared" si="50"/>
        <v>10600</v>
      </c>
      <c r="FI12" s="215">
        <f t="shared" si="50"/>
        <v>11600</v>
      </c>
      <c r="FJ12" s="215">
        <f t="shared" si="50"/>
        <v>11600</v>
      </c>
      <c r="FK12" s="215">
        <f t="shared" si="50"/>
        <v>10900</v>
      </c>
      <c r="FL12" s="215">
        <f t="shared" si="50"/>
        <v>10900</v>
      </c>
      <c r="FM12" s="215">
        <f t="shared" si="50"/>
        <v>10900</v>
      </c>
      <c r="FN12" s="215">
        <f t="shared" si="50"/>
        <v>10900</v>
      </c>
      <c r="FO12" s="215">
        <f t="shared" si="50"/>
        <v>10900</v>
      </c>
      <c r="FP12" s="215">
        <f t="shared" si="50"/>
        <v>10900</v>
      </c>
      <c r="FQ12" s="215">
        <f t="shared" si="50"/>
        <v>10900</v>
      </c>
      <c r="FR12" s="215">
        <f t="shared" si="50"/>
        <v>10600</v>
      </c>
      <c r="FS12" s="215">
        <f t="shared" si="50"/>
        <v>10600</v>
      </c>
      <c r="FT12" s="215">
        <f t="shared" si="50"/>
        <v>10600</v>
      </c>
      <c r="FU12" s="215">
        <f t="shared" si="50"/>
        <v>10600</v>
      </c>
      <c r="FV12" s="215">
        <f t="shared" si="50"/>
        <v>10600</v>
      </c>
      <c r="FW12" s="215">
        <f t="shared" si="50"/>
        <v>11600</v>
      </c>
      <c r="FX12" s="215">
        <f t="shared" si="50"/>
        <v>11600</v>
      </c>
      <c r="FY12" s="215">
        <f t="shared" si="50"/>
        <v>10600</v>
      </c>
      <c r="FZ12" s="215">
        <f t="shared" si="50"/>
        <v>10600</v>
      </c>
      <c r="GA12" s="215">
        <f t="shared" si="50"/>
        <v>10600</v>
      </c>
      <c r="GB12" s="215">
        <f t="shared" si="50"/>
        <v>10600</v>
      </c>
      <c r="GC12" s="215">
        <f t="shared" si="50"/>
        <v>10600</v>
      </c>
      <c r="GD12" s="215">
        <f t="shared" si="50"/>
        <v>11600</v>
      </c>
      <c r="GE12" s="215">
        <f t="shared" si="50"/>
        <v>11600</v>
      </c>
      <c r="GF12" s="215">
        <f t="shared" si="50"/>
        <v>10600</v>
      </c>
      <c r="GG12" s="215">
        <f t="shared" si="50"/>
        <v>10600</v>
      </c>
      <c r="GH12" s="215">
        <f t="shared" si="50"/>
        <v>10600</v>
      </c>
      <c r="GI12" s="215">
        <f t="shared" si="50"/>
        <v>10600</v>
      </c>
      <c r="GJ12" s="215">
        <f t="shared" si="50"/>
        <v>10600</v>
      </c>
      <c r="GK12" s="215">
        <f t="shared" si="50"/>
        <v>11600</v>
      </c>
      <c r="GL12" s="215">
        <f t="shared" si="50"/>
        <v>11600</v>
      </c>
      <c r="GM12" s="215">
        <f t="shared" si="50"/>
        <v>10600</v>
      </c>
      <c r="GN12" s="215">
        <f t="shared" si="50"/>
        <v>10600</v>
      </c>
      <c r="GO12" s="215">
        <f t="shared" si="50"/>
        <v>10600</v>
      </c>
      <c r="GP12" s="215">
        <f t="shared" si="50"/>
        <v>10600</v>
      </c>
      <c r="GQ12" s="215">
        <f t="shared" si="50"/>
        <v>10600</v>
      </c>
      <c r="GR12" s="215">
        <f t="shared" si="50"/>
        <v>11600</v>
      </c>
      <c r="GS12" s="215">
        <f t="shared" ref="GS12:HP12" si="51">GS11+2000</f>
        <v>11600</v>
      </c>
      <c r="GT12" s="215">
        <f t="shared" si="51"/>
        <v>10600</v>
      </c>
      <c r="GU12" s="215">
        <f t="shared" si="51"/>
        <v>10600</v>
      </c>
      <c r="GV12" s="215">
        <f t="shared" si="51"/>
        <v>10600</v>
      </c>
      <c r="GW12" s="215">
        <f t="shared" si="51"/>
        <v>10600</v>
      </c>
      <c r="GX12" s="215">
        <f t="shared" si="51"/>
        <v>10600</v>
      </c>
      <c r="GY12" s="215">
        <f t="shared" si="51"/>
        <v>11600</v>
      </c>
      <c r="GZ12" s="215">
        <f t="shared" si="51"/>
        <v>11600</v>
      </c>
      <c r="HA12" s="215">
        <f t="shared" si="51"/>
        <v>10600</v>
      </c>
      <c r="HB12" s="215">
        <f t="shared" si="51"/>
        <v>10600</v>
      </c>
      <c r="HC12" s="215">
        <f t="shared" si="51"/>
        <v>10600</v>
      </c>
      <c r="HD12" s="215">
        <f t="shared" si="51"/>
        <v>10600</v>
      </c>
      <c r="HE12" s="215">
        <f t="shared" si="51"/>
        <v>10600</v>
      </c>
      <c r="HF12" s="215">
        <f t="shared" si="51"/>
        <v>12900</v>
      </c>
      <c r="HG12" s="215">
        <f t="shared" si="51"/>
        <v>12900</v>
      </c>
      <c r="HH12" s="215">
        <f t="shared" si="51"/>
        <v>12900</v>
      </c>
      <c r="HI12" s="215">
        <f t="shared" si="51"/>
        <v>12900</v>
      </c>
      <c r="HJ12" s="215">
        <f t="shared" si="51"/>
        <v>12900</v>
      </c>
      <c r="HK12" s="215">
        <f t="shared" si="51"/>
        <v>12900</v>
      </c>
      <c r="HL12" s="215">
        <f t="shared" si="51"/>
        <v>12900</v>
      </c>
      <c r="HM12" s="215">
        <f t="shared" si="51"/>
        <v>12900</v>
      </c>
      <c r="HN12" s="215">
        <f t="shared" si="51"/>
        <v>12900</v>
      </c>
      <c r="HO12" s="215">
        <f t="shared" si="51"/>
        <v>12900</v>
      </c>
      <c r="HP12" s="252">
        <f t="shared" si="51"/>
        <v>12900</v>
      </c>
    </row>
    <row r="13" spans="1:224" s="76" customFormat="1" ht="12" customHeight="1" x14ac:dyDescent="0.2">
      <c r="A13" s="209" t="s">
        <v>55</v>
      </c>
      <c r="B13" s="264"/>
      <c r="C13" s="264"/>
      <c r="D13" s="264"/>
      <c r="E13" s="264"/>
      <c r="F13" s="264"/>
      <c r="G13" s="264"/>
      <c r="H13" s="264"/>
      <c r="I13" s="264"/>
      <c r="J13" s="264"/>
      <c r="K13" s="264"/>
      <c r="L13" s="264"/>
      <c r="M13" s="267"/>
      <c r="N13" s="228"/>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209"/>
      <c r="DB13" s="27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216"/>
      <c r="EF13" s="228"/>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52"/>
    </row>
    <row r="14" spans="1:224" s="76" customFormat="1" ht="12" customHeight="1" x14ac:dyDescent="0.2">
      <c r="A14" s="216">
        <v>1</v>
      </c>
      <c r="B14" s="264">
        <f t="shared" ref="B14:L14" si="52">B5+7000</f>
        <v>12900</v>
      </c>
      <c r="C14" s="264">
        <f t="shared" si="52"/>
        <v>12900</v>
      </c>
      <c r="D14" s="264">
        <f t="shared" si="52"/>
        <v>12900</v>
      </c>
      <c r="E14" s="264">
        <f t="shared" si="52"/>
        <v>12900</v>
      </c>
      <c r="F14" s="264">
        <f t="shared" si="52"/>
        <v>12900</v>
      </c>
      <c r="G14" s="264">
        <f t="shared" si="52"/>
        <v>12900</v>
      </c>
      <c r="H14" s="264">
        <f t="shared" si="52"/>
        <v>12900</v>
      </c>
      <c r="I14" s="264">
        <f t="shared" si="52"/>
        <v>12900</v>
      </c>
      <c r="J14" s="264">
        <f t="shared" si="52"/>
        <v>12900</v>
      </c>
      <c r="K14" s="264">
        <f t="shared" si="52"/>
        <v>12900</v>
      </c>
      <c r="L14" s="264">
        <f t="shared" si="52"/>
        <v>12900</v>
      </c>
      <c r="M14" s="267">
        <f t="shared" ref="M14" si="53">M5+7000</f>
        <v>12900</v>
      </c>
      <c r="N14" s="228">
        <f>N5+8600</f>
        <v>15200</v>
      </c>
      <c r="O14" s="75">
        <f t="shared" ref="O14:BZ14" si="54">O5+8600</f>
        <v>15200</v>
      </c>
      <c r="P14" s="75">
        <f t="shared" si="54"/>
        <v>15200</v>
      </c>
      <c r="Q14" s="75">
        <f t="shared" si="54"/>
        <v>15200</v>
      </c>
      <c r="R14" s="75">
        <f t="shared" si="54"/>
        <v>18500</v>
      </c>
      <c r="S14" s="75">
        <f t="shared" si="54"/>
        <v>18500</v>
      </c>
      <c r="T14" s="75">
        <f t="shared" si="54"/>
        <v>18500</v>
      </c>
      <c r="U14" s="75">
        <f t="shared" si="54"/>
        <v>18500</v>
      </c>
      <c r="V14" s="75">
        <f t="shared" si="54"/>
        <v>18500</v>
      </c>
      <c r="W14" s="75">
        <f t="shared" si="54"/>
        <v>18500</v>
      </c>
      <c r="X14" s="75">
        <f t="shared" si="54"/>
        <v>18500</v>
      </c>
      <c r="Y14" s="75">
        <f t="shared" si="54"/>
        <v>18500</v>
      </c>
      <c r="Z14" s="75">
        <f t="shared" si="54"/>
        <v>18500</v>
      </c>
      <c r="AA14" s="75">
        <f t="shared" si="54"/>
        <v>18500</v>
      </c>
      <c r="AB14" s="75">
        <f t="shared" si="54"/>
        <v>23500</v>
      </c>
      <c r="AC14" s="75">
        <f t="shared" si="54"/>
        <v>23500</v>
      </c>
      <c r="AD14" s="75">
        <f t="shared" si="54"/>
        <v>23500</v>
      </c>
      <c r="AE14" s="75">
        <f t="shared" si="54"/>
        <v>23500</v>
      </c>
      <c r="AF14" s="75">
        <f t="shared" si="54"/>
        <v>23500</v>
      </c>
      <c r="AG14" s="75">
        <f t="shared" si="54"/>
        <v>23500</v>
      </c>
      <c r="AH14" s="75">
        <f t="shared" si="54"/>
        <v>15200</v>
      </c>
      <c r="AI14" s="75">
        <f t="shared" si="54"/>
        <v>15200</v>
      </c>
      <c r="AJ14" s="75">
        <f t="shared" si="54"/>
        <v>15200</v>
      </c>
      <c r="AK14" s="75">
        <f t="shared" si="54"/>
        <v>15200</v>
      </c>
      <c r="AL14" s="75">
        <f t="shared" si="54"/>
        <v>15200</v>
      </c>
      <c r="AM14" s="75">
        <f t="shared" si="54"/>
        <v>16500</v>
      </c>
      <c r="AN14" s="75">
        <f t="shared" si="54"/>
        <v>16500</v>
      </c>
      <c r="AO14" s="75">
        <f t="shared" si="54"/>
        <v>16500</v>
      </c>
      <c r="AP14" s="75">
        <f t="shared" si="54"/>
        <v>16500</v>
      </c>
      <c r="AQ14" s="75">
        <f t="shared" si="54"/>
        <v>16500</v>
      </c>
      <c r="AR14" s="75">
        <f t="shared" si="54"/>
        <v>16500</v>
      </c>
      <c r="AS14" s="75">
        <f t="shared" si="54"/>
        <v>16500</v>
      </c>
      <c r="AT14" s="75">
        <f t="shared" si="54"/>
        <v>17500</v>
      </c>
      <c r="AU14" s="75">
        <f t="shared" si="54"/>
        <v>17500</v>
      </c>
      <c r="AV14" s="75">
        <f t="shared" si="54"/>
        <v>17500</v>
      </c>
      <c r="AW14" s="75">
        <f t="shared" si="54"/>
        <v>17500</v>
      </c>
      <c r="AX14" s="75">
        <f t="shared" si="54"/>
        <v>17500</v>
      </c>
      <c r="AY14" s="75">
        <f t="shared" si="54"/>
        <v>17700</v>
      </c>
      <c r="AZ14" s="75">
        <f t="shared" si="54"/>
        <v>17700</v>
      </c>
      <c r="BA14" s="75">
        <f t="shared" si="54"/>
        <v>18500</v>
      </c>
      <c r="BB14" s="75">
        <f t="shared" si="54"/>
        <v>18500</v>
      </c>
      <c r="BC14" s="75">
        <f t="shared" si="54"/>
        <v>17700</v>
      </c>
      <c r="BD14" s="75">
        <f t="shared" si="54"/>
        <v>17700</v>
      </c>
      <c r="BE14" s="75">
        <f t="shared" si="54"/>
        <v>17700</v>
      </c>
      <c r="BF14" s="75">
        <f t="shared" si="54"/>
        <v>17700</v>
      </c>
      <c r="BG14" s="75">
        <f t="shared" si="54"/>
        <v>17700</v>
      </c>
      <c r="BH14" s="75">
        <f t="shared" si="54"/>
        <v>18500</v>
      </c>
      <c r="BI14" s="75">
        <f t="shared" si="54"/>
        <v>18500</v>
      </c>
      <c r="BJ14" s="75">
        <f t="shared" si="54"/>
        <v>17700</v>
      </c>
      <c r="BK14" s="75">
        <f t="shared" si="54"/>
        <v>17700</v>
      </c>
      <c r="BL14" s="75">
        <f t="shared" si="54"/>
        <v>17700</v>
      </c>
      <c r="BM14" s="75">
        <f t="shared" si="54"/>
        <v>17700</v>
      </c>
      <c r="BN14" s="75">
        <f t="shared" si="54"/>
        <v>17700</v>
      </c>
      <c r="BO14" s="75">
        <f t="shared" si="54"/>
        <v>18500</v>
      </c>
      <c r="BP14" s="75">
        <f t="shared" si="54"/>
        <v>18500</v>
      </c>
      <c r="BQ14" s="75">
        <f t="shared" si="54"/>
        <v>17700</v>
      </c>
      <c r="BR14" s="75">
        <f t="shared" si="54"/>
        <v>17700</v>
      </c>
      <c r="BS14" s="75">
        <f t="shared" si="54"/>
        <v>17700</v>
      </c>
      <c r="BT14" s="75">
        <f t="shared" si="54"/>
        <v>17700</v>
      </c>
      <c r="BU14" s="75">
        <f t="shared" si="54"/>
        <v>17700</v>
      </c>
      <c r="BV14" s="75">
        <f t="shared" si="54"/>
        <v>18500</v>
      </c>
      <c r="BW14" s="75">
        <f t="shared" si="54"/>
        <v>18500</v>
      </c>
      <c r="BX14" s="75">
        <f t="shared" si="54"/>
        <v>17700</v>
      </c>
      <c r="BY14" s="75">
        <f t="shared" si="54"/>
        <v>17700</v>
      </c>
      <c r="BZ14" s="75">
        <f t="shared" si="54"/>
        <v>17700</v>
      </c>
      <c r="CA14" s="75">
        <f t="shared" ref="CA14:DA14" si="55">CA5+8600</f>
        <v>17700</v>
      </c>
      <c r="CB14" s="75">
        <f t="shared" si="55"/>
        <v>17700</v>
      </c>
      <c r="CC14" s="75">
        <f t="shared" si="55"/>
        <v>18500</v>
      </c>
      <c r="CD14" s="75">
        <f t="shared" si="55"/>
        <v>18500</v>
      </c>
      <c r="CE14" s="75">
        <f t="shared" si="55"/>
        <v>17700</v>
      </c>
      <c r="CF14" s="75">
        <f t="shared" si="55"/>
        <v>17700</v>
      </c>
      <c r="CG14" s="75">
        <f t="shared" si="55"/>
        <v>17700</v>
      </c>
      <c r="CH14" s="75">
        <f t="shared" si="55"/>
        <v>17700</v>
      </c>
      <c r="CI14" s="75">
        <f t="shared" si="55"/>
        <v>17700</v>
      </c>
      <c r="CJ14" s="75">
        <f t="shared" si="55"/>
        <v>18500</v>
      </c>
      <c r="CK14" s="75">
        <f t="shared" si="55"/>
        <v>18500</v>
      </c>
      <c r="CL14" s="75">
        <f t="shared" si="55"/>
        <v>17700</v>
      </c>
      <c r="CM14" s="75">
        <f t="shared" si="55"/>
        <v>17700</v>
      </c>
      <c r="CN14" s="75">
        <f t="shared" si="55"/>
        <v>17700</v>
      </c>
      <c r="CO14" s="75">
        <f t="shared" si="55"/>
        <v>17700</v>
      </c>
      <c r="CP14" s="75">
        <f t="shared" si="55"/>
        <v>17700</v>
      </c>
      <c r="CQ14" s="75">
        <f t="shared" si="55"/>
        <v>17700</v>
      </c>
      <c r="CR14" s="75">
        <f t="shared" si="55"/>
        <v>17700</v>
      </c>
      <c r="CS14" s="75">
        <f t="shared" si="55"/>
        <v>16500</v>
      </c>
      <c r="CT14" s="75">
        <f t="shared" si="55"/>
        <v>16500</v>
      </c>
      <c r="CU14" s="75">
        <f t="shared" si="55"/>
        <v>16500</v>
      </c>
      <c r="CV14" s="75">
        <f t="shared" si="55"/>
        <v>16500</v>
      </c>
      <c r="CW14" s="75">
        <f t="shared" si="55"/>
        <v>16500</v>
      </c>
      <c r="CX14" s="75">
        <f t="shared" si="55"/>
        <v>16500</v>
      </c>
      <c r="CY14" s="75">
        <f t="shared" si="55"/>
        <v>16500</v>
      </c>
      <c r="CZ14" s="75">
        <f t="shared" si="55"/>
        <v>16500</v>
      </c>
      <c r="DA14" s="209">
        <f t="shared" si="55"/>
        <v>16500</v>
      </c>
      <c r="DB14" s="275">
        <f>DB5+7600</f>
        <v>14200</v>
      </c>
      <c r="DC14" s="15">
        <f t="shared" ref="DC14:DG14" si="56">DC5+7600</f>
        <v>14200</v>
      </c>
      <c r="DD14" s="15">
        <f t="shared" si="56"/>
        <v>14200</v>
      </c>
      <c r="DE14" s="15">
        <f t="shared" si="56"/>
        <v>15500</v>
      </c>
      <c r="DF14" s="15">
        <f t="shared" si="56"/>
        <v>15500</v>
      </c>
      <c r="DG14" s="15">
        <f t="shared" si="56"/>
        <v>14200</v>
      </c>
      <c r="DH14" s="15">
        <f t="shared" ref="DH14:EE14" si="57">DH5+7600</f>
        <v>14200</v>
      </c>
      <c r="DI14" s="15">
        <f t="shared" si="57"/>
        <v>14200</v>
      </c>
      <c r="DJ14" s="15">
        <f t="shared" si="57"/>
        <v>14200</v>
      </c>
      <c r="DK14" s="15">
        <f t="shared" si="57"/>
        <v>14200</v>
      </c>
      <c r="DL14" s="15">
        <f t="shared" si="57"/>
        <v>15500</v>
      </c>
      <c r="DM14" s="15">
        <f t="shared" si="57"/>
        <v>15500</v>
      </c>
      <c r="DN14" s="15">
        <f t="shared" si="57"/>
        <v>14200</v>
      </c>
      <c r="DO14" s="15">
        <f t="shared" si="57"/>
        <v>14200</v>
      </c>
      <c r="DP14" s="15">
        <f t="shared" si="57"/>
        <v>14200</v>
      </c>
      <c r="DQ14" s="15">
        <f t="shared" si="57"/>
        <v>14200</v>
      </c>
      <c r="DR14" s="15">
        <f t="shared" si="57"/>
        <v>14200</v>
      </c>
      <c r="DS14" s="15">
        <f t="shared" si="57"/>
        <v>15500</v>
      </c>
      <c r="DT14" s="15">
        <f t="shared" si="57"/>
        <v>15500</v>
      </c>
      <c r="DU14" s="15">
        <f t="shared" si="57"/>
        <v>14200</v>
      </c>
      <c r="DV14" s="15">
        <f t="shared" si="57"/>
        <v>14200</v>
      </c>
      <c r="DW14" s="15">
        <f t="shared" si="57"/>
        <v>14200</v>
      </c>
      <c r="DX14" s="15">
        <f t="shared" si="57"/>
        <v>14200</v>
      </c>
      <c r="DY14" s="15">
        <f t="shared" si="57"/>
        <v>14200</v>
      </c>
      <c r="DZ14" s="15">
        <f t="shared" si="57"/>
        <v>15500</v>
      </c>
      <c r="EA14" s="15">
        <f t="shared" si="57"/>
        <v>15500</v>
      </c>
      <c r="EB14" s="15">
        <f t="shared" si="57"/>
        <v>14200</v>
      </c>
      <c r="EC14" s="15">
        <f t="shared" si="57"/>
        <v>14200</v>
      </c>
      <c r="ED14" s="15">
        <f t="shared" si="57"/>
        <v>14200</v>
      </c>
      <c r="EE14" s="216">
        <f t="shared" si="57"/>
        <v>14200</v>
      </c>
      <c r="EF14" s="228">
        <f t="shared" ref="EF14" si="58">EF5+6600</f>
        <v>13200</v>
      </c>
      <c r="EG14" s="215">
        <f t="shared" ref="EG14:GR14" si="59">EG5+6600</f>
        <v>13200</v>
      </c>
      <c r="EH14" s="215">
        <f t="shared" si="59"/>
        <v>13200</v>
      </c>
      <c r="EI14" s="215">
        <f t="shared" si="59"/>
        <v>12500</v>
      </c>
      <c r="EJ14" s="215">
        <f t="shared" si="59"/>
        <v>12500</v>
      </c>
      <c r="EK14" s="215">
        <f t="shared" si="59"/>
        <v>12500</v>
      </c>
      <c r="EL14" s="215">
        <f t="shared" si="59"/>
        <v>12500</v>
      </c>
      <c r="EM14" s="215">
        <f t="shared" si="59"/>
        <v>12500</v>
      </c>
      <c r="EN14" s="215">
        <f t="shared" si="59"/>
        <v>13200</v>
      </c>
      <c r="EO14" s="215">
        <f t="shared" si="59"/>
        <v>13200</v>
      </c>
      <c r="EP14" s="215">
        <f t="shared" si="59"/>
        <v>12200</v>
      </c>
      <c r="EQ14" s="215">
        <f t="shared" si="59"/>
        <v>12200</v>
      </c>
      <c r="ER14" s="215">
        <f t="shared" si="59"/>
        <v>12200</v>
      </c>
      <c r="ES14" s="215">
        <f t="shared" si="59"/>
        <v>12200</v>
      </c>
      <c r="ET14" s="215">
        <f t="shared" si="59"/>
        <v>12200</v>
      </c>
      <c r="EU14" s="215">
        <f t="shared" si="59"/>
        <v>13200</v>
      </c>
      <c r="EV14" s="215">
        <f t="shared" si="59"/>
        <v>13200</v>
      </c>
      <c r="EW14" s="215">
        <f t="shared" si="59"/>
        <v>12200</v>
      </c>
      <c r="EX14" s="215">
        <f t="shared" si="59"/>
        <v>12200</v>
      </c>
      <c r="EY14" s="215">
        <f t="shared" si="59"/>
        <v>12200</v>
      </c>
      <c r="EZ14" s="215">
        <f t="shared" si="59"/>
        <v>12200</v>
      </c>
      <c r="FA14" s="215">
        <f t="shared" si="59"/>
        <v>12200</v>
      </c>
      <c r="FB14" s="215">
        <f t="shared" si="59"/>
        <v>13200</v>
      </c>
      <c r="FC14" s="215">
        <f t="shared" si="59"/>
        <v>13200</v>
      </c>
      <c r="FD14" s="215">
        <f t="shared" si="59"/>
        <v>12200</v>
      </c>
      <c r="FE14" s="215">
        <f t="shared" si="59"/>
        <v>12200</v>
      </c>
      <c r="FF14" s="215">
        <f t="shared" si="59"/>
        <v>12200</v>
      </c>
      <c r="FG14" s="215">
        <f t="shared" si="59"/>
        <v>12200</v>
      </c>
      <c r="FH14" s="215">
        <f t="shared" si="59"/>
        <v>12200</v>
      </c>
      <c r="FI14" s="215">
        <f t="shared" si="59"/>
        <v>13200</v>
      </c>
      <c r="FJ14" s="215">
        <f t="shared" si="59"/>
        <v>13200</v>
      </c>
      <c r="FK14" s="215">
        <f t="shared" si="59"/>
        <v>12500</v>
      </c>
      <c r="FL14" s="215">
        <f t="shared" si="59"/>
        <v>12500</v>
      </c>
      <c r="FM14" s="215">
        <f t="shared" si="59"/>
        <v>12500</v>
      </c>
      <c r="FN14" s="215">
        <f t="shared" si="59"/>
        <v>12500</v>
      </c>
      <c r="FO14" s="215">
        <f t="shared" si="59"/>
        <v>12500</v>
      </c>
      <c r="FP14" s="215">
        <f t="shared" si="59"/>
        <v>12500</v>
      </c>
      <c r="FQ14" s="215">
        <f t="shared" si="59"/>
        <v>12500</v>
      </c>
      <c r="FR14" s="215">
        <f t="shared" si="59"/>
        <v>12200</v>
      </c>
      <c r="FS14" s="215">
        <f t="shared" si="59"/>
        <v>12200</v>
      </c>
      <c r="FT14" s="215">
        <f t="shared" si="59"/>
        <v>12200</v>
      </c>
      <c r="FU14" s="215">
        <f t="shared" si="59"/>
        <v>12200</v>
      </c>
      <c r="FV14" s="215">
        <f t="shared" si="59"/>
        <v>12200</v>
      </c>
      <c r="FW14" s="215">
        <f t="shared" si="59"/>
        <v>13200</v>
      </c>
      <c r="FX14" s="215">
        <f t="shared" si="59"/>
        <v>13200</v>
      </c>
      <c r="FY14" s="215">
        <f t="shared" si="59"/>
        <v>12200</v>
      </c>
      <c r="FZ14" s="215">
        <f t="shared" si="59"/>
        <v>12200</v>
      </c>
      <c r="GA14" s="215">
        <f t="shared" si="59"/>
        <v>12200</v>
      </c>
      <c r="GB14" s="215">
        <f t="shared" si="59"/>
        <v>12200</v>
      </c>
      <c r="GC14" s="215">
        <f t="shared" si="59"/>
        <v>12200</v>
      </c>
      <c r="GD14" s="215">
        <f t="shared" si="59"/>
        <v>13200</v>
      </c>
      <c r="GE14" s="215">
        <f t="shared" si="59"/>
        <v>13200</v>
      </c>
      <c r="GF14" s="215">
        <f t="shared" si="59"/>
        <v>12200</v>
      </c>
      <c r="GG14" s="215">
        <f t="shared" si="59"/>
        <v>12200</v>
      </c>
      <c r="GH14" s="215">
        <f t="shared" si="59"/>
        <v>12200</v>
      </c>
      <c r="GI14" s="215">
        <f t="shared" si="59"/>
        <v>12200</v>
      </c>
      <c r="GJ14" s="215">
        <f t="shared" si="59"/>
        <v>12200</v>
      </c>
      <c r="GK14" s="215">
        <f t="shared" si="59"/>
        <v>13200</v>
      </c>
      <c r="GL14" s="215">
        <f t="shared" si="59"/>
        <v>13200</v>
      </c>
      <c r="GM14" s="215">
        <f t="shared" si="59"/>
        <v>12200</v>
      </c>
      <c r="GN14" s="215">
        <f t="shared" si="59"/>
        <v>12200</v>
      </c>
      <c r="GO14" s="215">
        <f t="shared" si="59"/>
        <v>12200</v>
      </c>
      <c r="GP14" s="215">
        <f t="shared" si="59"/>
        <v>12200</v>
      </c>
      <c r="GQ14" s="215">
        <f t="shared" si="59"/>
        <v>12200</v>
      </c>
      <c r="GR14" s="215">
        <f t="shared" si="59"/>
        <v>13200</v>
      </c>
      <c r="GS14" s="215">
        <f t="shared" ref="GS14:HP14" si="60">GS5+6600</f>
        <v>13200</v>
      </c>
      <c r="GT14" s="215">
        <f t="shared" si="60"/>
        <v>12200</v>
      </c>
      <c r="GU14" s="215">
        <f t="shared" si="60"/>
        <v>12200</v>
      </c>
      <c r="GV14" s="215">
        <f t="shared" si="60"/>
        <v>12200</v>
      </c>
      <c r="GW14" s="215">
        <f t="shared" si="60"/>
        <v>12200</v>
      </c>
      <c r="GX14" s="215">
        <f t="shared" si="60"/>
        <v>12200</v>
      </c>
      <c r="GY14" s="215">
        <f t="shared" si="60"/>
        <v>13200</v>
      </c>
      <c r="GZ14" s="215">
        <f t="shared" si="60"/>
        <v>13200</v>
      </c>
      <c r="HA14" s="215">
        <f t="shared" si="60"/>
        <v>12200</v>
      </c>
      <c r="HB14" s="215">
        <f t="shared" si="60"/>
        <v>12200</v>
      </c>
      <c r="HC14" s="215">
        <f t="shared" si="60"/>
        <v>12200</v>
      </c>
      <c r="HD14" s="215">
        <f t="shared" si="60"/>
        <v>12200</v>
      </c>
      <c r="HE14" s="215">
        <f t="shared" si="60"/>
        <v>12200</v>
      </c>
      <c r="HF14" s="215">
        <f t="shared" si="60"/>
        <v>14500</v>
      </c>
      <c r="HG14" s="215">
        <f t="shared" si="60"/>
        <v>14500</v>
      </c>
      <c r="HH14" s="215">
        <f t="shared" si="60"/>
        <v>14500</v>
      </c>
      <c r="HI14" s="215">
        <f t="shared" si="60"/>
        <v>14500</v>
      </c>
      <c r="HJ14" s="215">
        <f t="shared" si="60"/>
        <v>14500</v>
      </c>
      <c r="HK14" s="215">
        <f t="shared" si="60"/>
        <v>14500</v>
      </c>
      <c r="HL14" s="215">
        <f t="shared" si="60"/>
        <v>14500</v>
      </c>
      <c r="HM14" s="215">
        <f t="shared" si="60"/>
        <v>14500</v>
      </c>
      <c r="HN14" s="215">
        <f t="shared" si="60"/>
        <v>14500</v>
      </c>
      <c r="HO14" s="215">
        <f t="shared" si="60"/>
        <v>14500</v>
      </c>
      <c r="HP14" s="252">
        <f t="shared" si="60"/>
        <v>14500</v>
      </c>
    </row>
    <row r="15" spans="1:224" s="76" customFormat="1" ht="12" customHeight="1" x14ac:dyDescent="0.2">
      <c r="A15" s="216">
        <v>2</v>
      </c>
      <c r="B15" s="264">
        <f t="shared" ref="B15:L15" si="61">B14+2000</f>
        <v>14900</v>
      </c>
      <c r="C15" s="264">
        <f t="shared" si="61"/>
        <v>14900</v>
      </c>
      <c r="D15" s="264">
        <f t="shared" si="61"/>
        <v>14900</v>
      </c>
      <c r="E15" s="264">
        <f t="shared" si="61"/>
        <v>14900</v>
      </c>
      <c r="F15" s="264">
        <f t="shared" si="61"/>
        <v>14900</v>
      </c>
      <c r="G15" s="264">
        <f t="shared" si="61"/>
        <v>14900</v>
      </c>
      <c r="H15" s="264">
        <f t="shared" si="61"/>
        <v>14900</v>
      </c>
      <c r="I15" s="264">
        <f t="shared" si="61"/>
        <v>14900</v>
      </c>
      <c r="J15" s="264">
        <f t="shared" si="61"/>
        <v>14900</v>
      </c>
      <c r="K15" s="264">
        <f t="shared" si="61"/>
        <v>14900</v>
      </c>
      <c r="L15" s="264">
        <f t="shared" si="61"/>
        <v>14900</v>
      </c>
      <c r="M15" s="267">
        <f t="shared" ref="M15" si="62">M14+2000</f>
        <v>14900</v>
      </c>
      <c r="N15" s="228">
        <f t="shared" ref="N15" si="63">N14+2000</f>
        <v>17200</v>
      </c>
      <c r="O15" s="75">
        <f t="shared" ref="O15:BZ15" si="64">O14+2000</f>
        <v>17200</v>
      </c>
      <c r="P15" s="75">
        <f t="shared" si="64"/>
        <v>17200</v>
      </c>
      <c r="Q15" s="75">
        <f t="shared" si="64"/>
        <v>17200</v>
      </c>
      <c r="R15" s="75">
        <f t="shared" si="64"/>
        <v>20500</v>
      </c>
      <c r="S15" s="75">
        <f t="shared" si="64"/>
        <v>20500</v>
      </c>
      <c r="T15" s="75">
        <f t="shared" si="64"/>
        <v>20500</v>
      </c>
      <c r="U15" s="75">
        <f t="shared" si="64"/>
        <v>20500</v>
      </c>
      <c r="V15" s="75">
        <f t="shared" si="64"/>
        <v>20500</v>
      </c>
      <c r="W15" s="75">
        <f t="shared" si="64"/>
        <v>20500</v>
      </c>
      <c r="X15" s="75">
        <f t="shared" si="64"/>
        <v>20500</v>
      </c>
      <c r="Y15" s="75">
        <f t="shared" si="64"/>
        <v>20500</v>
      </c>
      <c r="Z15" s="75">
        <f t="shared" si="64"/>
        <v>20500</v>
      </c>
      <c r="AA15" s="75">
        <f t="shared" si="64"/>
        <v>20500</v>
      </c>
      <c r="AB15" s="75">
        <f t="shared" si="64"/>
        <v>25500</v>
      </c>
      <c r="AC15" s="75">
        <f t="shared" si="64"/>
        <v>25500</v>
      </c>
      <c r="AD15" s="75">
        <f t="shared" si="64"/>
        <v>25500</v>
      </c>
      <c r="AE15" s="75">
        <f t="shared" si="64"/>
        <v>25500</v>
      </c>
      <c r="AF15" s="75">
        <f t="shared" si="64"/>
        <v>25500</v>
      </c>
      <c r="AG15" s="75">
        <f t="shared" si="64"/>
        <v>25500</v>
      </c>
      <c r="AH15" s="75">
        <f t="shared" si="64"/>
        <v>17200</v>
      </c>
      <c r="AI15" s="75">
        <f t="shared" si="64"/>
        <v>17200</v>
      </c>
      <c r="AJ15" s="75">
        <f t="shared" si="64"/>
        <v>17200</v>
      </c>
      <c r="AK15" s="75">
        <f t="shared" si="64"/>
        <v>17200</v>
      </c>
      <c r="AL15" s="75">
        <f t="shared" si="64"/>
        <v>17200</v>
      </c>
      <c r="AM15" s="75">
        <f t="shared" si="64"/>
        <v>18500</v>
      </c>
      <c r="AN15" s="75">
        <f t="shared" si="64"/>
        <v>18500</v>
      </c>
      <c r="AO15" s="75">
        <f t="shared" si="64"/>
        <v>18500</v>
      </c>
      <c r="AP15" s="75">
        <f t="shared" si="64"/>
        <v>18500</v>
      </c>
      <c r="AQ15" s="75">
        <f t="shared" si="64"/>
        <v>18500</v>
      </c>
      <c r="AR15" s="75">
        <f t="shared" si="64"/>
        <v>18500</v>
      </c>
      <c r="AS15" s="75">
        <f t="shared" si="64"/>
        <v>18500</v>
      </c>
      <c r="AT15" s="75">
        <f t="shared" si="64"/>
        <v>19500</v>
      </c>
      <c r="AU15" s="75">
        <f t="shared" si="64"/>
        <v>19500</v>
      </c>
      <c r="AV15" s="75">
        <f t="shared" si="64"/>
        <v>19500</v>
      </c>
      <c r="AW15" s="75">
        <f t="shared" si="64"/>
        <v>19500</v>
      </c>
      <c r="AX15" s="75">
        <f t="shared" si="64"/>
        <v>19500</v>
      </c>
      <c r="AY15" s="75">
        <f t="shared" si="64"/>
        <v>19700</v>
      </c>
      <c r="AZ15" s="75">
        <f t="shared" si="64"/>
        <v>19700</v>
      </c>
      <c r="BA15" s="75">
        <f t="shared" si="64"/>
        <v>20500</v>
      </c>
      <c r="BB15" s="75">
        <f t="shared" si="64"/>
        <v>20500</v>
      </c>
      <c r="BC15" s="75">
        <f t="shared" si="64"/>
        <v>19700</v>
      </c>
      <c r="BD15" s="75">
        <f t="shared" si="64"/>
        <v>19700</v>
      </c>
      <c r="BE15" s="75">
        <f t="shared" si="64"/>
        <v>19700</v>
      </c>
      <c r="BF15" s="75">
        <f t="shared" si="64"/>
        <v>19700</v>
      </c>
      <c r="BG15" s="75">
        <f t="shared" si="64"/>
        <v>19700</v>
      </c>
      <c r="BH15" s="75">
        <f t="shared" si="64"/>
        <v>20500</v>
      </c>
      <c r="BI15" s="75">
        <f t="shared" si="64"/>
        <v>20500</v>
      </c>
      <c r="BJ15" s="75">
        <f t="shared" si="64"/>
        <v>19700</v>
      </c>
      <c r="BK15" s="75">
        <f t="shared" si="64"/>
        <v>19700</v>
      </c>
      <c r="BL15" s="75">
        <f t="shared" si="64"/>
        <v>19700</v>
      </c>
      <c r="BM15" s="75">
        <f t="shared" si="64"/>
        <v>19700</v>
      </c>
      <c r="BN15" s="75">
        <f t="shared" si="64"/>
        <v>19700</v>
      </c>
      <c r="BO15" s="75">
        <f t="shared" si="64"/>
        <v>20500</v>
      </c>
      <c r="BP15" s="75">
        <f t="shared" si="64"/>
        <v>20500</v>
      </c>
      <c r="BQ15" s="75">
        <f t="shared" si="64"/>
        <v>19700</v>
      </c>
      <c r="BR15" s="75">
        <f t="shared" si="64"/>
        <v>19700</v>
      </c>
      <c r="BS15" s="75">
        <f t="shared" si="64"/>
        <v>19700</v>
      </c>
      <c r="BT15" s="75">
        <f t="shared" si="64"/>
        <v>19700</v>
      </c>
      <c r="BU15" s="75">
        <f t="shared" si="64"/>
        <v>19700</v>
      </c>
      <c r="BV15" s="75">
        <f t="shared" si="64"/>
        <v>20500</v>
      </c>
      <c r="BW15" s="75">
        <f t="shared" si="64"/>
        <v>20500</v>
      </c>
      <c r="BX15" s="75">
        <f t="shared" si="64"/>
        <v>19700</v>
      </c>
      <c r="BY15" s="75">
        <f t="shared" si="64"/>
        <v>19700</v>
      </c>
      <c r="BZ15" s="75">
        <f t="shared" si="64"/>
        <v>19700</v>
      </c>
      <c r="CA15" s="75">
        <f t="shared" ref="CA15:DA15" si="65">CA14+2000</f>
        <v>19700</v>
      </c>
      <c r="CB15" s="75">
        <f t="shared" si="65"/>
        <v>19700</v>
      </c>
      <c r="CC15" s="75">
        <f t="shared" si="65"/>
        <v>20500</v>
      </c>
      <c r="CD15" s="75">
        <f t="shared" si="65"/>
        <v>20500</v>
      </c>
      <c r="CE15" s="75">
        <f t="shared" si="65"/>
        <v>19700</v>
      </c>
      <c r="CF15" s="75">
        <f t="shared" si="65"/>
        <v>19700</v>
      </c>
      <c r="CG15" s="75">
        <f t="shared" si="65"/>
        <v>19700</v>
      </c>
      <c r="CH15" s="75">
        <f t="shared" si="65"/>
        <v>19700</v>
      </c>
      <c r="CI15" s="75">
        <f t="shared" si="65"/>
        <v>19700</v>
      </c>
      <c r="CJ15" s="75">
        <f t="shared" si="65"/>
        <v>20500</v>
      </c>
      <c r="CK15" s="75">
        <f t="shared" si="65"/>
        <v>20500</v>
      </c>
      <c r="CL15" s="75">
        <f t="shared" si="65"/>
        <v>19700</v>
      </c>
      <c r="CM15" s="75">
        <f t="shared" si="65"/>
        <v>19700</v>
      </c>
      <c r="CN15" s="75">
        <f t="shared" si="65"/>
        <v>19700</v>
      </c>
      <c r="CO15" s="75">
        <f t="shared" si="65"/>
        <v>19700</v>
      </c>
      <c r="CP15" s="75">
        <f t="shared" si="65"/>
        <v>19700</v>
      </c>
      <c r="CQ15" s="75">
        <f t="shared" si="65"/>
        <v>19700</v>
      </c>
      <c r="CR15" s="75">
        <f t="shared" si="65"/>
        <v>19700</v>
      </c>
      <c r="CS15" s="75">
        <f t="shared" si="65"/>
        <v>18500</v>
      </c>
      <c r="CT15" s="75">
        <f t="shared" si="65"/>
        <v>18500</v>
      </c>
      <c r="CU15" s="75">
        <f t="shared" si="65"/>
        <v>18500</v>
      </c>
      <c r="CV15" s="75">
        <f t="shared" si="65"/>
        <v>18500</v>
      </c>
      <c r="CW15" s="75">
        <f t="shared" si="65"/>
        <v>18500</v>
      </c>
      <c r="CX15" s="75">
        <f t="shared" si="65"/>
        <v>18500</v>
      </c>
      <c r="CY15" s="75">
        <f t="shared" si="65"/>
        <v>18500</v>
      </c>
      <c r="CZ15" s="75">
        <f t="shared" si="65"/>
        <v>18500</v>
      </c>
      <c r="DA15" s="209">
        <f t="shared" si="65"/>
        <v>18500</v>
      </c>
      <c r="DB15" s="275">
        <f t="shared" ref="DB15" si="66">DB14+2000</f>
        <v>16200</v>
      </c>
      <c r="DC15" s="15">
        <f t="shared" ref="DC15:DG15" si="67">DC14+2000</f>
        <v>16200</v>
      </c>
      <c r="DD15" s="15">
        <f t="shared" si="67"/>
        <v>16200</v>
      </c>
      <c r="DE15" s="15">
        <f t="shared" si="67"/>
        <v>17500</v>
      </c>
      <c r="DF15" s="15">
        <f t="shared" si="67"/>
        <v>17500</v>
      </c>
      <c r="DG15" s="15">
        <f t="shared" si="67"/>
        <v>16200</v>
      </c>
      <c r="DH15" s="15">
        <f t="shared" ref="DH15:EE15" si="68">DH14+2000</f>
        <v>16200</v>
      </c>
      <c r="DI15" s="15">
        <f t="shared" si="68"/>
        <v>16200</v>
      </c>
      <c r="DJ15" s="15">
        <f t="shared" si="68"/>
        <v>16200</v>
      </c>
      <c r="DK15" s="15">
        <f t="shared" si="68"/>
        <v>16200</v>
      </c>
      <c r="DL15" s="15">
        <f t="shared" si="68"/>
        <v>17500</v>
      </c>
      <c r="DM15" s="15">
        <f t="shared" si="68"/>
        <v>17500</v>
      </c>
      <c r="DN15" s="15">
        <f t="shared" si="68"/>
        <v>16200</v>
      </c>
      <c r="DO15" s="15">
        <f t="shared" si="68"/>
        <v>16200</v>
      </c>
      <c r="DP15" s="15">
        <f t="shared" si="68"/>
        <v>16200</v>
      </c>
      <c r="DQ15" s="15">
        <f t="shared" si="68"/>
        <v>16200</v>
      </c>
      <c r="DR15" s="15">
        <f t="shared" si="68"/>
        <v>16200</v>
      </c>
      <c r="DS15" s="15">
        <f t="shared" si="68"/>
        <v>17500</v>
      </c>
      <c r="DT15" s="15">
        <f t="shared" si="68"/>
        <v>17500</v>
      </c>
      <c r="DU15" s="15">
        <f t="shared" si="68"/>
        <v>16200</v>
      </c>
      <c r="DV15" s="15">
        <f t="shared" si="68"/>
        <v>16200</v>
      </c>
      <c r="DW15" s="15">
        <f t="shared" si="68"/>
        <v>16200</v>
      </c>
      <c r="DX15" s="15">
        <f t="shared" si="68"/>
        <v>16200</v>
      </c>
      <c r="DY15" s="15">
        <f t="shared" si="68"/>
        <v>16200</v>
      </c>
      <c r="DZ15" s="15">
        <f t="shared" si="68"/>
        <v>17500</v>
      </c>
      <c r="EA15" s="15">
        <f t="shared" si="68"/>
        <v>17500</v>
      </c>
      <c r="EB15" s="15">
        <f t="shared" si="68"/>
        <v>16200</v>
      </c>
      <c r="EC15" s="15">
        <f t="shared" si="68"/>
        <v>16200</v>
      </c>
      <c r="ED15" s="15">
        <f t="shared" si="68"/>
        <v>16200</v>
      </c>
      <c r="EE15" s="216">
        <f t="shared" si="68"/>
        <v>16200</v>
      </c>
      <c r="EF15" s="228">
        <f t="shared" ref="EF15" si="69">EF14+2000</f>
        <v>15200</v>
      </c>
      <c r="EG15" s="215">
        <f t="shared" ref="EG15:GR15" si="70">EG14+2000</f>
        <v>15200</v>
      </c>
      <c r="EH15" s="215">
        <f t="shared" si="70"/>
        <v>15200</v>
      </c>
      <c r="EI15" s="215">
        <f t="shared" si="70"/>
        <v>14500</v>
      </c>
      <c r="EJ15" s="215">
        <f t="shared" si="70"/>
        <v>14500</v>
      </c>
      <c r="EK15" s="215">
        <f t="shared" si="70"/>
        <v>14500</v>
      </c>
      <c r="EL15" s="215">
        <f t="shared" si="70"/>
        <v>14500</v>
      </c>
      <c r="EM15" s="215">
        <f t="shared" si="70"/>
        <v>14500</v>
      </c>
      <c r="EN15" s="215">
        <f t="shared" si="70"/>
        <v>15200</v>
      </c>
      <c r="EO15" s="215">
        <f t="shared" si="70"/>
        <v>15200</v>
      </c>
      <c r="EP15" s="215">
        <f t="shared" si="70"/>
        <v>14200</v>
      </c>
      <c r="EQ15" s="215">
        <f t="shared" si="70"/>
        <v>14200</v>
      </c>
      <c r="ER15" s="215">
        <f t="shared" si="70"/>
        <v>14200</v>
      </c>
      <c r="ES15" s="215">
        <f t="shared" si="70"/>
        <v>14200</v>
      </c>
      <c r="ET15" s="215">
        <f t="shared" si="70"/>
        <v>14200</v>
      </c>
      <c r="EU15" s="215">
        <f t="shared" si="70"/>
        <v>15200</v>
      </c>
      <c r="EV15" s="215">
        <f t="shared" si="70"/>
        <v>15200</v>
      </c>
      <c r="EW15" s="215">
        <f t="shared" si="70"/>
        <v>14200</v>
      </c>
      <c r="EX15" s="215">
        <f t="shared" si="70"/>
        <v>14200</v>
      </c>
      <c r="EY15" s="215">
        <f t="shared" si="70"/>
        <v>14200</v>
      </c>
      <c r="EZ15" s="215">
        <f t="shared" si="70"/>
        <v>14200</v>
      </c>
      <c r="FA15" s="215">
        <f t="shared" si="70"/>
        <v>14200</v>
      </c>
      <c r="FB15" s="215">
        <f t="shared" si="70"/>
        <v>15200</v>
      </c>
      <c r="FC15" s="215">
        <f t="shared" si="70"/>
        <v>15200</v>
      </c>
      <c r="FD15" s="215">
        <f t="shared" si="70"/>
        <v>14200</v>
      </c>
      <c r="FE15" s="215">
        <f t="shared" si="70"/>
        <v>14200</v>
      </c>
      <c r="FF15" s="215">
        <f t="shared" si="70"/>
        <v>14200</v>
      </c>
      <c r="FG15" s="215">
        <f t="shared" si="70"/>
        <v>14200</v>
      </c>
      <c r="FH15" s="215">
        <f t="shared" si="70"/>
        <v>14200</v>
      </c>
      <c r="FI15" s="215">
        <f t="shared" si="70"/>
        <v>15200</v>
      </c>
      <c r="FJ15" s="215">
        <f t="shared" si="70"/>
        <v>15200</v>
      </c>
      <c r="FK15" s="215">
        <f t="shared" si="70"/>
        <v>14500</v>
      </c>
      <c r="FL15" s="215">
        <f t="shared" si="70"/>
        <v>14500</v>
      </c>
      <c r="FM15" s="215">
        <f t="shared" si="70"/>
        <v>14500</v>
      </c>
      <c r="FN15" s="215">
        <f t="shared" si="70"/>
        <v>14500</v>
      </c>
      <c r="FO15" s="215">
        <f t="shared" si="70"/>
        <v>14500</v>
      </c>
      <c r="FP15" s="215">
        <f t="shared" si="70"/>
        <v>14500</v>
      </c>
      <c r="FQ15" s="215">
        <f t="shared" si="70"/>
        <v>14500</v>
      </c>
      <c r="FR15" s="215">
        <f t="shared" si="70"/>
        <v>14200</v>
      </c>
      <c r="FS15" s="215">
        <f t="shared" si="70"/>
        <v>14200</v>
      </c>
      <c r="FT15" s="215">
        <f t="shared" si="70"/>
        <v>14200</v>
      </c>
      <c r="FU15" s="215">
        <f t="shared" si="70"/>
        <v>14200</v>
      </c>
      <c r="FV15" s="215">
        <f t="shared" si="70"/>
        <v>14200</v>
      </c>
      <c r="FW15" s="215">
        <f t="shared" si="70"/>
        <v>15200</v>
      </c>
      <c r="FX15" s="215">
        <f t="shared" si="70"/>
        <v>15200</v>
      </c>
      <c r="FY15" s="215">
        <f t="shared" si="70"/>
        <v>14200</v>
      </c>
      <c r="FZ15" s="215">
        <f t="shared" si="70"/>
        <v>14200</v>
      </c>
      <c r="GA15" s="215">
        <f t="shared" si="70"/>
        <v>14200</v>
      </c>
      <c r="GB15" s="215">
        <f t="shared" si="70"/>
        <v>14200</v>
      </c>
      <c r="GC15" s="215">
        <f t="shared" si="70"/>
        <v>14200</v>
      </c>
      <c r="GD15" s="215">
        <f t="shared" si="70"/>
        <v>15200</v>
      </c>
      <c r="GE15" s="215">
        <f t="shared" si="70"/>
        <v>15200</v>
      </c>
      <c r="GF15" s="215">
        <f t="shared" si="70"/>
        <v>14200</v>
      </c>
      <c r="GG15" s="215">
        <f t="shared" si="70"/>
        <v>14200</v>
      </c>
      <c r="GH15" s="215">
        <f t="shared" si="70"/>
        <v>14200</v>
      </c>
      <c r="GI15" s="215">
        <f t="shared" si="70"/>
        <v>14200</v>
      </c>
      <c r="GJ15" s="215">
        <f t="shared" si="70"/>
        <v>14200</v>
      </c>
      <c r="GK15" s="215">
        <f t="shared" si="70"/>
        <v>15200</v>
      </c>
      <c r="GL15" s="215">
        <f t="shared" si="70"/>
        <v>15200</v>
      </c>
      <c r="GM15" s="215">
        <f t="shared" si="70"/>
        <v>14200</v>
      </c>
      <c r="GN15" s="215">
        <f t="shared" si="70"/>
        <v>14200</v>
      </c>
      <c r="GO15" s="215">
        <f t="shared" si="70"/>
        <v>14200</v>
      </c>
      <c r="GP15" s="215">
        <f t="shared" si="70"/>
        <v>14200</v>
      </c>
      <c r="GQ15" s="215">
        <f t="shared" si="70"/>
        <v>14200</v>
      </c>
      <c r="GR15" s="215">
        <f t="shared" si="70"/>
        <v>15200</v>
      </c>
      <c r="GS15" s="215">
        <f t="shared" ref="GS15:HP15" si="71">GS14+2000</f>
        <v>15200</v>
      </c>
      <c r="GT15" s="215">
        <f t="shared" si="71"/>
        <v>14200</v>
      </c>
      <c r="GU15" s="215">
        <f t="shared" si="71"/>
        <v>14200</v>
      </c>
      <c r="GV15" s="215">
        <f t="shared" si="71"/>
        <v>14200</v>
      </c>
      <c r="GW15" s="215">
        <f t="shared" si="71"/>
        <v>14200</v>
      </c>
      <c r="GX15" s="215">
        <f t="shared" si="71"/>
        <v>14200</v>
      </c>
      <c r="GY15" s="215">
        <f t="shared" si="71"/>
        <v>15200</v>
      </c>
      <c r="GZ15" s="215">
        <f t="shared" si="71"/>
        <v>15200</v>
      </c>
      <c r="HA15" s="215">
        <f t="shared" si="71"/>
        <v>14200</v>
      </c>
      <c r="HB15" s="215">
        <f t="shared" si="71"/>
        <v>14200</v>
      </c>
      <c r="HC15" s="215">
        <f t="shared" si="71"/>
        <v>14200</v>
      </c>
      <c r="HD15" s="215">
        <f t="shared" si="71"/>
        <v>14200</v>
      </c>
      <c r="HE15" s="215">
        <f t="shared" si="71"/>
        <v>14200</v>
      </c>
      <c r="HF15" s="215">
        <f t="shared" si="71"/>
        <v>16500</v>
      </c>
      <c r="HG15" s="215">
        <f t="shared" si="71"/>
        <v>16500</v>
      </c>
      <c r="HH15" s="215">
        <f t="shared" si="71"/>
        <v>16500</v>
      </c>
      <c r="HI15" s="215">
        <f t="shared" si="71"/>
        <v>16500</v>
      </c>
      <c r="HJ15" s="215">
        <f t="shared" si="71"/>
        <v>16500</v>
      </c>
      <c r="HK15" s="215">
        <f t="shared" si="71"/>
        <v>16500</v>
      </c>
      <c r="HL15" s="215">
        <f t="shared" si="71"/>
        <v>16500</v>
      </c>
      <c r="HM15" s="215">
        <f t="shared" si="71"/>
        <v>16500</v>
      </c>
      <c r="HN15" s="215">
        <f t="shared" si="71"/>
        <v>16500</v>
      </c>
      <c r="HO15" s="215">
        <f t="shared" si="71"/>
        <v>16500</v>
      </c>
      <c r="HP15" s="252">
        <f t="shared" si="71"/>
        <v>16500</v>
      </c>
    </row>
    <row r="16" spans="1:224" s="76" customFormat="1" ht="12" customHeight="1" x14ac:dyDescent="0.2">
      <c r="A16" s="209" t="s">
        <v>160</v>
      </c>
      <c r="B16" s="264"/>
      <c r="C16" s="264"/>
      <c r="D16" s="264"/>
      <c r="E16" s="264"/>
      <c r="F16" s="264"/>
      <c r="G16" s="264"/>
      <c r="H16" s="264"/>
      <c r="I16" s="264"/>
      <c r="J16" s="264"/>
      <c r="K16" s="264"/>
      <c r="L16" s="264"/>
      <c r="M16" s="267"/>
      <c r="N16" s="228"/>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209"/>
      <c r="DB16" s="27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216"/>
      <c r="EF16" s="228"/>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52"/>
    </row>
    <row r="17" spans="1:224" s="76" customFormat="1" ht="12" customHeight="1" x14ac:dyDescent="0.2">
      <c r="A17" s="216">
        <v>1</v>
      </c>
      <c r="B17" s="264">
        <f t="shared" ref="B17:L17" si="72">B5+7100</f>
        <v>13000</v>
      </c>
      <c r="C17" s="264">
        <f t="shared" si="72"/>
        <v>13000</v>
      </c>
      <c r="D17" s="264">
        <f t="shared" si="72"/>
        <v>13000</v>
      </c>
      <c r="E17" s="264">
        <f t="shared" si="72"/>
        <v>13000</v>
      </c>
      <c r="F17" s="264">
        <f t="shared" si="72"/>
        <v>13000</v>
      </c>
      <c r="G17" s="264">
        <f t="shared" si="72"/>
        <v>13000</v>
      </c>
      <c r="H17" s="264">
        <f t="shared" si="72"/>
        <v>13000</v>
      </c>
      <c r="I17" s="264">
        <f t="shared" si="72"/>
        <v>13000</v>
      </c>
      <c r="J17" s="264">
        <f t="shared" si="72"/>
        <v>13000</v>
      </c>
      <c r="K17" s="264">
        <f t="shared" si="72"/>
        <v>13000</v>
      </c>
      <c r="L17" s="264">
        <f t="shared" si="72"/>
        <v>13000</v>
      </c>
      <c r="M17" s="267">
        <f t="shared" ref="M17" si="73">M5+7100</f>
        <v>13000</v>
      </c>
      <c r="N17" s="228">
        <f>N5+9000</f>
        <v>15600</v>
      </c>
      <c r="O17" s="75">
        <f t="shared" ref="O17:BZ17" si="74">O5+9000</f>
        <v>15600</v>
      </c>
      <c r="P17" s="75">
        <f t="shared" si="74"/>
        <v>15600</v>
      </c>
      <c r="Q17" s="75">
        <f t="shared" si="74"/>
        <v>15600</v>
      </c>
      <c r="R17" s="75">
        <f t="shared" si="74"/>
        <v>18900</v>
      </c>
      <c r="S17" s="75">
        <f t="shared" si="74"/>
        <v>18900</v>
      </c>
      <c r="T17" s="75">
        <f t="shared" si="74"/>
        <v>18900</v>
      </c>
      <c r="U17" s="75">
        <f t="shared" si="74"/>
        <v>18900</v>
      </c>
      <c r="V17" s="75">
        <f t="shared" si="74"/>
        <v>18900</v>
      </c>
      <c r="W17" s="75">
        <f t="shared" si="74"/>
        <v>18900</v>
      </c>
      <c r="X17" s="75">
        <f t="shared" si="74"/>
        <v>18900</v>
      </c>
      <c r="Y17" s="75">
        <f t="shared" si="74"/>
        <v>18900</v>
      </c>
      <c r="Z17" s="75">
        <f t="shared" si="74"/>
        <v>18900</v>
      </c>
      <c r="AA17" s="75">
        <f t="shared" si="74"/>
        <v>18900</v>
      </c>
      <c r="AB17" s="75">
        <f t="shared" si="74"/>
        <v>23900</v>
      </c>
      <c r="AC17" s="75">
        <f t="shared" si="74"/>
        <v>23900</v>
      </c>
      <c r="AD17" s="75">
        <f t="shared" si="74"/>
        <v>23900</v>
      </c>
      <c r="AE17" s="75">
        <f t="shared" si="74"/>
        <v>23900</v>
      </c>
      <c r="AF17" s="75">
        <f t="shared" si="74"/>
        <v>23900</v>
      </c>
      <c r="AG17" s="75">
        <f t="shared" si="74"/>
        <v>23900</v>
      </c>
      <c r="AH17" s="75">
        <f t="shared" si="74"/>
        <v>15600</v>
      </c>
      <c r="AI17" s="75">
        <f t="shared" si="74"/>
        <v>15600</v>
      </c>
      <c r="AJ17" s="75">
        <f t="shared" si="74"/>
        <v>15600</v>
      </c>
      <c r="AK17" s="75">
        <f t="shared" si="74"/>
        <v>15600</v>
      </c>
      <c r="AL17" s="75">
        <f t="shared" si="74"/>
        <v>15600</v>
      </c>
      <c r="AM17" s="75">
        <f t="shared" si="74"/>
        <v>16900</v>
      </c>
      <c r="AN17" s="75">
        <f t="shared" si="74"/>
        <v>16900</v>
      </c>
      <c r="AO17" s="75">
        <f t="shared" si="74"/>
        <v>16900</v>
      </c>
      <c r="AP17" s="75">
        <f t="shared" si="74"/>
        <v>16900</v>
      </c>
      <c r="AQ17" s="75">
        <f t="shared" si="74"/>
        <v>16900</v>
      </c>
      <c r="AR17" s="75">
        <f t="shared" si="74"/>
        <v>16900</v>
      </c>
      <c r="AS17" s="75">
        <f t="shared" si="74"/>
        <v>16900</v>
      </c>
      <c r="AT17" s="75">
        <f t="shared" si="74"/>
        <v>17900</v>
      </c>
      <c r="AU17" s="75">
        <f t="shared" si="74"/>
        <v>17900</v>
      </c>
      <c r="AV17" s="75">
        <f t="shared" si="74"/>
        <v>17900</v>
      </c>
      <c r="AW17" s="75">
        <f t="shared" si="74"/>
        <v>17900</v>
      </c>
      <c r="AX17" s="75">
        <f t="shared" si="74"/>
        <v>17900</v>
      </c>
      <c r="AY17" s="75">
        <f t="shared" si="74"/>
        <v>18100</v>
      </c>
      <c r="AZ17" s="75">
        <f t="shared" si="74"/>
        <v>18100</v>
      </c>
      <c r="BA17" s="75">
        <f t="shared" si="74"/>
        <v>18900</v>
      </c>
      <c r="BB17" s="75">
        <f t="shared" si="74"/>
        <v>18900</v>
      </c>
      <c r="BC17" s="75">
        <f t="shared" si="74"/>
        <v>18100</v>
      </c>
      <c r="BD17" s="75">
        <f t="shared" si="74"/>
        <v>18100</v>
      </c>
      <c r="BE17" s="75">
        <f t="shared" si="74"/>
        <v>18100</v>
      </c>
      <c r="BF17" s="75">
        <f t="shared" si="74"/>
        <v>18100</v>
      </c>
      <c r="BG17" s="75">
        <f t="shared" si="74"/>
        <v>18100</v>
      </c>
      <c r="BH17" s="75">
        <f t="shared" si="74"/>
        <v>18900</v>
      </c>
      <c r="BI17" s="75">
        <f t="shared" si="74"/>
        <v>18900</v>
      </c>
      <c r="BJ17" s="75">
        <f t="shared" si="74"/>
        <v>18100</v>
      </c>
      <c r="BK17" s="75">
        <f t="shared" si="74"/>
        <v>18100</v>
      </c>
      <c r="BL17" s="75">
        <f t="shared" si="74"/>
        <v>18100</v>
      </c>
      <c r="BM17" s="75">
        <f t="shared" si="74"/>
        <v>18100</v>
      </c>
      <c r="BN17" s="75">
        <f t="shared" si="74"/>
        <v>18100</v>
      </c>
      <c r="BO17" s="75">
        <f t="shared" si="74"/>
        <v>18900</v>
      </c>
      <c r="BP17" s="75">
        <f t="shared" si="74"/>
        <v>18900</v>
      </c>
      <c r="BQ17" s="75">
        <f t="shared" si="74"/>
        <v>18100</v>
      </c>
      <c r="BR17" s="75">
        <f t="shared" si="74"/>
        <v>18100</v>
      </c>
      <c r="BS17" s="75">
        <f t="shared" si="74"/>
        <v>18100</v>
      </c>
      <c r="BT17" s="75">
        <f t="shared" si="74"/>
        <v>18100</v>
      </c>
      <c r="BU17" s="75">
        <f t="shared" si="74"/>
        <v>18100</v>
      </c>
      <c r="BV17" s="75">
        <f t="shared" si="74"/>
        <v>18900</v>
      </c>
      <c r="BW17" s="75">
        <f t="shared" si="74"/>
        <v>18900</v>
      </c>
      <c r="BX17" s="75">
        <f t="shared" si="74"/>
        <v>18100</v>
      </c>
      <c r="BY17" s="75">
        <f t="shared" si="74"/>
        <v>18100</v>
      </c>
      <c r="BZ17" s="75">
        <f t="shared" si="74"/>
        <v>18100</v>
      </c>
      <c r="CA17" s="75">
        <f t="shared" ref="CA17:DA17" si="75">CA5+9000</f>
        <v>18100</v>
      </c>
      <c r="CB17" s="75">
        <f t="shared" si="75"/>
        <v>18100</v>
      </c>
      <c r="CC17" s="75">
        <f t="shared" si="75"/>
        <v>18900</v>
      </c>
      <c r="CD17" s="75">
        <f t="shared" si="75"/>
        <v>18900</v>
      </c>
      <c r="CE17" s="75">
        <f t="shared" si="75"/>
        <v>18100</v>
      </c>
      <c r="CF17" s="75">
        <f t="shared" si="75"/>
        <v>18100</v>
      </c>
      <c r="CG17" s="75">
        <f t="shared" si="75"/>
        <v>18100</v>
      </c>
      <c r="CH17" s="75">
        <f t="shared" si="75"/>
        <v>18100</v>
      </c>
      <c r="CI17" s="75">
        <f t="shared" si="75"/>
        <v>18100</v>
      </c>
      <c r="CJ17" s="75">
        <f t="shared" si="75"/>
        <v>18900</v>
      </c>
      <c r="CK17" s="75">
        <f t="shared" si="75"/>
        <v>18900</v>
      </c>
      <c r="CL17" s="75">
        <f t="shared" si="75"/>
        <v>18100</v>
      </c>
      <c r="CM17" s="75">
        <f t="shared" si="75"/>
        <v>18100</v>
      </c>
      <c r="CN17" s="75">
        <f t="shared" si="75"/>
        <v>18100</v>
      </c>
      <c r="CO17" s="75">
        <f t="shared" si="75"/>
        <v>18100</v>
      </c>
      <c r="CP17" s="75">
        <f t="shared" si="75"/>
        <v>18100</v>
      </c>
      <c r="CQ17" s="75">
        <f t="shared" si="75"/>
        <v>18100</v>
      </c>
      <c r="CR17" s="75">
        <f t="shared" si="75"/>
        <v>18100</v>
      </c>
      <c r="CS17" s="75">
        <f t="shared" si="75"/>
        <v>16900</v>
      </c>
      <c r="CT17" s="75">
        <f t="shared" si="75"/>
        <v>16900</v>
      </c>
      <c r="CU17" s="75">
        <f t="shared" si="75"/>
        <v>16900</v>
      </c>
      <c r="CV17" s="75">
        <f t="shared" si="75"/>
        <v>16900</v>
      </c>
      <c r="CW17" s="75">
        <f t="shared" si="75"/>
        <v>16900</v>
      </c>
      <c r="CX17" s="75">
        <f t="shared" si="75"/>
        <v>16900</v>
      </c>
      <c r="CY17" s="75">
        <f t="shared" si="75"/>
        <v>16900</v>
      </c>
      <c r="CZ17" s="75">
        <f t="shared" si="75"/>
        <v>16900</v>
      </c>
      <c r="DA17" s="209">
        <f t="shared" si="75"/>
        <v>16900</v>
      </c>
      <c r="DB17" s="275">
        <f>DB5+8600</f>
        <v>15200</v>
      </c>
      <c r="DC17" s="15">
        <f t="shared" ref="DC17:DG17" si="76">DC5+8600</f>
        <v>15200</v>
      </c>
      <c r="DD17" s="15">
        <f t="shared" si="76"/>
        <v>15200</v>
      </c>
      <c r="DE17" s="15">
        <f t="shared" si="76"/>
        <v>16500</v>
      </c>
      <c r="DF17" s="15">
        <f t="shared" si="76"/>
        <v>16500</v>
      </c>
      <c r="DG17" s="15">
        <f t="shared" si="76"/>
        <v>15200</v>
      </c>
      <c r="DH17" s="15">
        <f t="shared" ref="DH17:EE17" si="77">DH5+8600</f>
        <v>15200</v>
      </c>
      <c r="DI17" s="15">
        <f t="shared" si="77"/>
        <v>15200</v>
      </c>
      <c r="DJ17" s="15">
        <f t="shared" si="77"/>
        <v>15200</v>
      </c>
      <c r="DK17" s="15">
        <f t="shared" si="77"/>
        <v>15200</v>
      </c>
      <c r="DL17" s="15">
        <f t="shared" si="77"/>
        <v>16500</v>
      </c>
      <c r="DM17" s="15">
        <f t="shared" si="77"/>
        <v>16500</v>
      </c>
      <c r="DN17" s="15">
        <f t="shared" si="77"/>
        <v>15200</v>
      </c>
      <c r="DO17" s="15">
        <f t="shared" si="77"/>
        <v>15200</v>
      </c>
      <c r="DP17" s="15">
        <f t="shared" si="77"/>
        <v>15200</v>
      </c>
      <c r="DQ17" s="15">
        <f t="shared" si="77"/>
        <v>15200</v>
      </c>
      <c r="DR17" s="15">
        <f t="shared" si="77"/>
        <v>15200</v>
      </c>
      <c r="DS17" s="15">
        <f t="shared" si="77"/>
        <v>16500</v>
      </c>
      <c r="DT17" s="15">
        <f t="shared" si="77"/>
        <v>16500</v>
      </c>
      <c r="DU17" s="15">
        <f t="shared" si="77"/>
        <v>15200</v>
      </c>
      <c r="DV17" s="15">
        <f t="shared" si="77"/>
        <v>15200</v>
      </c>
      <c r="DW17" s="15">
        <f t="shared" si="77"/>
        <v>15200</v>
      </c>
      <c r="DX17" s="15">
        <f t="shared" si="77"/>
        <v>15200</v>
      </c>
      <c r="DY17" s="15">
        <f t="shared" si="77"/>
        <v>15200</v>
      </c>
      <c r="DZ17" s="15">
        <f t="shared" si="77"/>
        <v>16500</v>
      </c>
      <c r="EA17" s="15">
        <f t="shared" si="77"/>
        <v>16500</v>
      </c>
      <c r="EB17" s="15">
        <f t="shared" si="77"/>
        <v>15200</v>
      </c>
      <c r="EC17" s="15">
        <f t="shared" si="77"/>
        <v>15200</v>
      </c>
      <c r="ED17" s="15">
        <f t="shared" si="77"/>
        <v>15200</v>
      </c>
      <c r="EE17" s="216">
        <f t="shared" si="77"/>
        <v>15200</v>
      </c>
      <c r="EF17" s="228">
        <f t="shared" ref="EF17" si="78">EF5+7100</f>
        <v>13700</v>
      </c>
      <c r="EG17" s="215">
        <f t="shared" ref="EG17:GR17" si="79">EG5+7100</f>
        <v>13700</v>
      </c>
      <c r="EH17" s="215">
        <f t="shared" si="79"/>
        <v>13700</v>
      </c>
      <c r="EI17" s="215">
        <f t="shared" si="79"/>
        <v>13000</v>
      </c>
      <c r="EJ17" s="215">
        <f t="shared" si="79"/>
        <v>13000</v>
      </c>
      <c r="EK17" s="215">
        <f t="shared" si="79"/>
        <v>13000</v>
      </c>
      <c r="EL17" s="215">
        <f t="shared" si="79"/>
        <v>13000</v>
      </c>
      <c r="EM17" s="215">
        <f t="shared" si="79"/>
        <v>13000</v>
      </c>
      <c r="EN17" s="215">
        <f t="shared" si="79"/>
        <v>13700</v>
      </c>
      <c r="EO17" s="215">
        <f t="shared" si="79"/>
        <v>13700</v>
      </c>
      <c r="EP17" s="215">
        <f t="shared" si="79"/>
        <v>12700</v>
      </c>
      <c r="EQ17" s="215">
        <f t="shared" si="79"/>
        <v>12700</v>
      </c>
      <c r="ER17" s="215">
        <f t="shared" si="79"/>
        <v>12700</v>
      </c>
      <c r="ES17" s="215">
        <f t="shared" si="79"/>
        <v>12700</v>
      </c>
      <c r="ET17" s="215">
        <f t="shared" si="79"/>
        <v>12700</v>
      </c>
      <c r="EU17" s="215">
        <f t="shared" si="79"/>
        <v>13700</v>
      </c>
      <c r="EV17" s="215">
        <f t="shared" si="79"/>
        <v>13700</v>
      </c>
      <c r="EW17" s="215">
        <f t="shared" si="79"/>
        <v>12700</v>
      </c>
      <c r="EX17" s="215">
        <f t="shared" si="79"/>
        <v>12700</v>
      </c>
      <c r="EY17" s="215">
        <f t="shared" si="79"/>
        <v>12700</v>
      </c>
      <c r="EZ17" s="215">
        <f t="shared" si="79"/>
        <v>12700</v>
      </c>
      <c r="FA17" s="215">
        <f t="shared" si="79"/>
        <v>12700</v>
      </c>
      <c r="FB17" s="215">
        <f t="shared" si="79"/>
        <v>13700</v>
      </c>
      <c r="FC17" s="215">
        <f t="shared" si="79"/>
        <v>13700</v>
      </c>
      <c r="FD17" s="215">
        <f t="shared" si="79"/>
        <v>12700</v>
      </c>
      <c r="FE17" s="215">
        <f t="shared" si="79"/>
        <v>12700</v>
      </c>
      <c r="FF17" s="215">
        <f t="shared" si="79"/>
        <v>12700</v>
      </c>
      <c r="FG17" s="215">
        <f t="shared" si="79"/>
        <v>12700</v>
      </c>
      <c r="FH17" s="215">
        <f t="shared" si="79"/>
        <v>12700</v>
      </c>
      <c r="FI17" s="215">
        <f t="shared" si="79"/>
        <v>13700</v>
      </c>
      <c r="FJ17" s="215">
        <f t="shared" si="79"/>
        <v>13700</v>
      </c>
      <c r="FK17" s="215">
        <f t="shared" si="79"/>
        <v>13000</v>
      </c>
      <c r="FL17" s="215">
        <f t="shared" si="79"/>
        <v>13000</v>
      </c>
      <c r="FM17" s="215">
        <f t="shared" si="79"/>
        <v>13000</v>
      </c>
      <c r="FN17" s="215">
        <f t="shared" si="79"/>
        <v>13000</v>
      </c>
      <c r="FO17" s="215">
        <f t="shared" si="79"/>
        <v>13000</v>
      </c>
      <c r="FP17" s="215">
        <f t="shared" si="79"/>
        <v>13000</v>
      </c>
      <c r="FQ17" s="215">
        <f t="shared" si="79"/>
        <v>13000</v>
      </c>
      <c r="FR17" s="215">
        <f t="shared" si="79"/>
        <v>12700</v>
      </c>
      <c r="FS17" s="215">
        <f t="shared" si="79"/>
        <v>12700</v>
      </c>
      <c r="FT17" s="215">
        <f t="shared" si="79"/>
        <v>12700</v>
      </c>
      <c r="FU17" s="215">
        <f t="shared" si="79"/>
        <v>12700</v>
      </c>
      <c r="FV17" s="215">
        <f t="shared" si="79"/>
        <v>12700</v>
      </c>
      <c r="FW17" s="215">
        <f t="shared" si="79"/>
        <v>13700</v>
      </c>
      <c r="FX17" s="215">
        <f t="shared" si="79"/>
        <v>13700</v>
      </c>
      <c r="FY17" s="215">
        <f t="shared" si="79"/>
        <v>12700</v>
      </c>
      <c r="FZ17" s="215">
        <f t="shared" si="79"/>
        <v>12700</v>
      </c>
      <c r="GA17" s="215">
        <f t="shared" si="79"/>
        <v>12700</v>
      </c>
      <c r="GB17" s="215">
        <f t="shared" si="79"/>
        <v>12700</v>
      </c>
      <c r="GC17" s="215">
        <f t="shared" si="79"/>
        <v>12700</v>
      </c>
      <c r="GD17" s="215">
        <f t="shared" si="79"/>
        <v>13700</v>
      </c>
      <c r="GE17" s="215">
        <f t="shared" si="79"/>
        <v>13700</v>
      </c>
      <c r="GF17" s="215">
        <f t="shared" si="79"/>
        <v>12700</v>
      </c>
      <c r="GG17" s="215">
        <f t="shared" si="79"/>
        <v>12700</v>
      </c>
      <c r="GH17" s="215">
        <f t="shared" si="79"/>
        <v>12700</v>
      </c>
      <c r="GI17" s="215">
        <f t="shared" si="79"/>
        <v>12700</v>
      </c>
      <c r="GJ17" s="215">
        <f t="shared" si="79"/>
        <v>12700</v>
      </c>
      <c r="GK17" s="215">
        <f t="shared" si="79"/>
        <v>13700</v>
      </c>
      <c r="GL17" s="215">
        <f t="shared" si="79"/>
        <v>13700</v>
      </c>
      <c r="GM17" s="215">
        <f t="shared" si="79"/>
        <v>12700</v>
      </c>
      <c r="GN17" s="215">
        <f t="shared" si="79"/>
        <v>12700</v>
      </c>
      <c r="GO17" s="215">
        <f t="shared" si="79"/>
        <v>12700</v>
      </c>
      <c r="GP17" s="215">
        <f t="shared" si="79"/>
        <v>12700</v>
      </c>
      <c r="GQ17" s="215">
        <f t="shared" si="79"/>
        <v>12700</v>
      </c>
      <c r="GR17" s="215">
        <f t="shared" si="79"/>
        <v>13700</v>
      </c>
      <c r="GS17" s="215">
        <f t="shared" ref="GS17:HP17" si="80">GS5+7100</f>
        <v>13700</v>
      </c>
      <c r="GT17" s="215">
        <f t="shared" si="80"/>
        <v>12700</v>
      </c>
      <c r="GU17" s="215">
        <f t="shared" si="80"/>
        <v>12700</v>
      </c>
      <c r="GV17" s="215">
        <f t="shared" si="80"/>
        <v>12700</v>
      </c>
      <c r="GW17" s="215">
        <f t="shared" si="80"/>
        <v>12700</v>
      </c>
      <c r="GX17" s="215">
        <f t="shared" si="80"/>
        <v>12700</v>
      </c>
      <c r="GY17" s="215">
        <f t="shared" si="80"/>
        <v>13700</v>
      </c>
      <c r="GZ17" s="215">
        <f t="shared" si="80"/>
        <v>13700</v>
      </c>
      <c r="HA17" s="215">
        <f t="shared" si="80"/>
        <v>12700</v>
      </c>
      <c r="HB17" s="215">
        <f t="shared" si="80"/>
        <v>12700</v>
      </c>
      <c r="HC17" s="215">
        <f t="shared" si="80"/>
        <v>12700</v>
      </c>
      <c r="HD17" s="215">
        <f t="shared" si="80"/>
        <v>12700</v>
      </c>
      <c r="HE17" s="215">
        <f t="shared" si="80"/>
        <v>12700</v>
      </c>
      <c r="HF17" s="215">
        <f t="shared" si="80"/>
        <v>15000</v>
      </c>
      <c r="HG17" s="215">
        <f t="shared" si="80"/>
        <v>15000</v>
      </c>
      <c r="HH17" s="215">
        <f t="shared" si="80"/>
        <v>15000</v>
      </c>
      <c r="HI17" s="215">
        <f t="shared" si="80"/>
        <v>15000</v>
      </c>
      <c r="HJ17" s="215">
        <f t="shared" si="80"/>
        <v>15000</v>
      </c>
      <c r="HK17" s="215">
        <f t="shared" si="80"/>
        <v>15000</v>
      </c>
      <c r="HL17" s="215">
        <f t="shared" si="80"/>
        <v>15000</v>
      </c>
      <c r="HM17" s="215">
        <f t="shared" si="80"/>
        <v>15000</v>
      </c>
      <c r="HN17" s="215">
        <f t="shared" si="80"/>
        <v>15000</v>
      </c>
      <c r="HO17" s="215">
        <f t="shared" si="80"/>
        <v>15000</v>
      </c>
      <c r="HP17" s="252">
        <f t="shared" si="80"/>
        <v>15000</v>
      </c>
    </row>
    <row r="18" spans="1:224" s="76" customFormat="1" ht="12" customHeight="1" x14ac:dyDescent="0.2">
      <c r="A18" s="216">
        <v>2</v>
      </c>
      <c r="B18" s="264">
        <f t="shared" ref="B18:L18" si="81">B17+2000</f>
        <v>15000</v>
      </c>
      <c r="C18" s="264">
        <f t="shared" si="81"/>
        <v>15000</v>
      </c>
      <c r="D18" s="264">
        <f t="shared" si="81"/>
        <v>15000</v>
      </c>
      <c r="E18" s="264">
        <f t="shared" si="81"/>
        <v>15000</v>
      </c>
      <c r="F18" s="264">
        <f t="shared" si="81"/>
        <v>15000</v>
      </c>
      <c r="G18" s="264">
        <f t="shared" si="81"/>
        <v>15000</v>
      </c>
      <c r="H18" s="264">
        <f t="shared" si="81"/>
        <v>15000</v>
      </c>
      <c r="I18" s="264">
        <f t="shared" si="81"/>
        <v>15000</v>
      </c>
      <c r="J18" s="264">
        <f t="shared" si="81"/>
        <v>15000</v>
      </c>
      <c r="K18" s="264">
        <f t="shared" si="81"/>
        <v>15000</v>
      </c>
      <c r="L18" s="264">
        <f t="shared" si="81"/>
        <v>15000</v>
      </c>
      <c r="M18" s="267">
        <f t="shared" ref="M18" si="82">M17+2000</f>
        <v>15000</v>
      </c>
      <c r="N18" s="228">
        <f t="shared" ref="N18" si="83">N17+2000</f>
        <v>17600</v>
      </c>
      <c r="O18" s="75">
        <f t="shared" ref="O18:BZ18" si="84">O17+2000</f>
        <v>17600</v>
      </c>
      <c r="P18" s="75">
        <f t="shared" si="84"/>
        <v>17600</v>
      </c>
      <c r="Q18" s="75">
        <f t="shared" si="84"/>
        <v>17600</v>
      </c>
      <c r="R18" s="75">
        <f t="shared" si="84"/>
        <v>20900</v>
      </c>
      <c r="S18" s="75">
        <f t="shared" si="84"/>
        <v>20900</v>
      </c>
      <c r="T18" s="75">
        <f t="shared" si="84"/>
        <v>20900</v>
      </c>
      <c r="U18" s="75">
        <f t="shared" si="84"/>
        <v>20900</v>
      </c>
      <c r="V18" s="75">
        <f t="shared" si="84"/>
        <v>20900</v>
      </c>
      <c r="W18" s="75">
        <f t="shared" si="84"/>
        <v>20900</v>
      </c>
      <c r="X18" s="75">
        <f t="shared" si="84"/>
        <v>20900</v>
      </c>
      <c r="Y18" s="75">
        <f t="shared" si="84"/>
        <v>20900</v>
      </c>
      <c r="Z18" s="75">
        <f t="shared" si="84"/>
        <v>20900</v>
      </c>
      <c r="AA18" s="75">
        <f t="shared" si="84"/>
        <v>20900</v>
      </c>
      <c r="AB18" s="75">
        <f t="shared" si="84"/>
        <v>25900</v>
      </c>
      <c r="AC18" s="75">
        <f t="shared" si="84"/>
        <v>25900</v>
      </c>
      <c r="AD18" s="75">
        <f t="shared" si="84"/>
        <v>25900</v>
      </c>
      <c r="AE18" s="75">
        <f t="shared" si="84"/>
        <v>25900</v>
      </c>
      <c r="AF18" s="75">
        <f t="shared" si="84"/>
        <v>25900</v>
      </c>
      <c r="AG18" s="75">
        <f t="shared" si="84"/>
        <v>25900</v>
      </c>
      <c r="AH18" s="75">
        <f t="shared" si="84"/>
        <v>17600</v>
      </c>
      <c r="AI18" s="75">
        <f t="shared" si="84"/>
        <v>17600</v>
      </c>
      <c r="AJ18" s="75">
        <f t="shared" si="84"/>
        <v>17600</v>
      </c>
      <c r="AK18" s="75">
        <f t="shared" si="84"/>
        <v>17600</v>
      </c>
      <c r="AL18" s="75">
        <f t="shared" si="84"/>
        <v>17600</v>
      </c>
      <c r="AM18" s="75">
        <f t="shared" si="84"/>
        <v>18900</v>
      </c>
      <c r="AN18" s="75">
        <f t="shared" si="84"/>
        <v>18900</v>
      </c>
      <c r="AO18" s="75">
        <f t="shared" si="84"/>
        <v>18900</v>
      </c>
      <c r="AP18" s="75">
        <f t="shared" si="84"/>
        <v>18900</v>
      </c>
      <c r="AQ18" s="75">
        <f t="shared" si="84"/>
        <v>18900</v>
      </c>
      <c r="AR18" s="75">
        <f t="shared" si="84"/>
        <v>18900</v>
      </c>
      <c r="AS18" s="75">
        <f t="shared" si="84"/>
        <v>18900</v>
      </c>
      <c r="AT18" s="75">
        <f t="shared" si="84"/>
        <v>19900</v>
      </c>
      <c r="AU18" s="75">
        <f t="shared" si="84"/>
        <v>19900</v>
      </c>
      <c r="AV18" s="75">
        <f t="shared" si="84"/>
        <v>19900</v>
      </c>
      <c r="AW18" s="75">
        <f t="shared" si="84"/>
        <v>19900</v>
      </c>
      <c r="AX18" s="75">
        <f t="shared" si="84"/>
        <v>19900</v>
      </c>
      <c r="AY18" s="75">
        <f t="shared" si="84"/>
        <v>20100</v>
      </c>
      <c r="AZ18" s="75">
        <f t="shared" si="84"/>
        <v>20100</v>
      </c>
      <c r="BA18" s="75">
        <f t="shared" si="84"/>
        <v>20900</v>
      </c>
      <c r="BB18" s="75">
        <f t="shared" si="84"/>
        <v>20900</v>
      </c>
      <c r="BC18" s="75">
        <f t="shared" si="84"/>
        <v>20100</v>
      </c>
      <c r="BD18" s="75">
        <f t="shared" si="84"/>
        <v>20100</v>
      </c>
      <c r="BE18" s="75">
        <f t="shared" si="84"/>
        <v>20100</v>
      </c>
      <c r="BF18" s="75">
        <f t="shared" si="84"/>
        <v>20100</v>
      </c>
      <c r="BG18" s="75">
        <f t="shared" si="84"/>
        <v>20100</v>
      </c>
      <c r="BH18" s="75">
        <f t="shared" si="84"/>
        <v>20900</v>
      </c>
      <c r="BI18" s="75">
        <f t="shared" si="84"/>
        <v>20900</v>
      </c>
      <c r="BJ18" s="75">
        <f t="shared" si="84"/>
        <v>20100</v>
      </c>
      <c r="BK18" s="75">
        <f t="shared" si="84"/>
        <v>20100</v>
      </c>
      <c r="BL18" s="75">
        <f t="shared" si="84"/>
        <v>20100</v>
      </c>
      <c r="BM18" s="75">
        <f t="shared" si="84"/>
        <v>20100</v>
      </c>
      <c r="BN18" s="75">
        <f t="shared" si="84"/>
        <v>20100</v>
      </c>
      <c r="BO18" s="75">
        <f t="shared" si="84"/>
        <v>20900</v>
      </c>
      <c r="BP18" s="75">
        <f t="shared" si="84"/>
        <v>20900</v>
      </c>
      <c r="BQ18" s="75">
        <f t="shared" si="84"/>
        <v>20100</v>
      </c>
      <c r="BR18" s="75">
        <f t="shared" si="84"/>
        <v>20100</v>
      </c>
      <c r="BS18" s="75">
        <f t="shared" si="84"/>
        <v>20100</v>
      </c>
      <c r="BT18" s="75">
        <f t="shared" si="84"/>
        <v>20100</v>
      </c>
      <c r="BU18" s="75">
        <f t="shared" si="84"/>
        <v>20100</v>
      </c>
      <c r="BV18" s="75">
        <f t="shared" si="84"/>
        <v>20900</v>
      </c>
      <c r="BW18" s="75">
        <f t="shared" si="84"/>
        <v>20900</v>
      </c>
      <c r="BX18" s="75">
        <f t="shared" si="84"/>
        <v>20100</v>
      </c>
      <c r="BY18" s="75">
        <f t="shared" si="84"/>
        <v>20100</v>
      </c>
      <c r="BZ18" s="75">
        <f t="shared" si="84"/>
        <v>20100</v>
      </c>
      <c r="CA18" s="75">
        <f t="shared" ref="CA18:DA18" si="85">CA17+2000</f>
        <v>20100</v>
      </c>
      <c r="CB18" s="75">
        <f t="shared" si="85"/>
        <v>20100</v>
      </c>
      <c r="CC18" s="75">
        <f t="shared" si="85"/>
        <v>20900</v>
      </c>
      <c r="CD18" s="75">
        <f t="shared" si="85"/>
        <v>20900</v>
      </c>
      <c r="CE18" s="75">
        <f t="shared" si="85"/>
        <v>20100</v>
      </c>
      <c r="CF18" s="75">
        <f t="shared" si="85"/>
        <v>20100</v>
      </c>
      <c r="CG18" s="75">
        <f t="shared" si="85"/>
        <v>20100</v>
      </c>
      <c r="CH18" s="75">
        <f t="shared" si="85"/>
        <v>20100</v>
      </c>
      <c r="CI18" s="75">
        <f t="shared" si="85"/>
        <v>20100</v>
      </c>
      <c r="CJ18" s="75">
        <f t="shared" si="85"/>
        <v>20900</v>
      </c>
      <c r="CK18" s="75">
        <f t="shared" si="85"/>
        <v>20900</v>
      </c>
      <c r="CL18" s="75">
        <f t="shared" si="85"/>
        <v>20100</v>
      </c>
      <c r="CM18" s="75">
        <f t="shared" si="85"/>
        <v>20100</v>
      </c>
      <c r="CN18" s="75">
        <f t="shared" si="85"/>
        <v>20100</v>
      </c>
      <c r="CO18" s="75">
        <f t="shared" si="85"/>
        <v>20100</v>
      </c>
      <c r="CP18" s="75">
        <f t="shared" si="85"/>
        <v>20100</v>
      </c>
      <c r="CQ18" s="75">
        <f t="shared" si="85"/>
        <v>20100</v>
      </c>
      <c r="CR18" s="75">
        <f t="shared" si="85"/>
        <v>20100</v>
      </c>
      <c r="CS18" s="75">
        <f t="shared" si="85"/>
        <v>18900</v>
      </c>
      <c r="CT18" s="75">
        <f t="shared" si="85"/>
        <v>18900</v>
      </c>
      <c r="CU18" s="75">
        <f t="shared" si="85"/>
        <v>18900</v>
      </c>
      <c r="CV18" s="75">
        <f t="shared" si="85"/>
        <v>18900</v>
      </c>
      <c r="CW18" s="75">
        <f t="shared" si="85"/>
        <v>18900</v>
      </c>
      <c r="CX18" s="75">
        <f t="shared" si="85"/>
        <v>18900</v>
      </c>
      <c r="CY18" s="75">
        <f t="shared" si="85"/>
        <v>18900</v>
      </c>
      <c r="CZ18" s="75">
        <f t="shared" si="85"/>
        <v>18900</v>
      </c>
      <c r="DA18" s="209">
        <f t="shared" si="85"/>
        <v>18900</v>
      </c>
      <c r="DB18" s="275">
        <f t="shared" ref="DB18" si="86">DB17+2000</f>
        <v>17200</v>
      </c>
      <c r="DC18" s="15">
        <f t="shared" ref="DC18:DG18" si="87">DC17+2000</f>
        <v>17200</v>
      </c>
      <c r="DD18" s="15">
        <f t="shared" si="87"/>
        <v>17200</v>
      </c>
      <c r="DE18" s="15">
        <f t="shared" si="87"/>
        <v>18500</v>
      </c>
      <c r="DF18" s="15">
        <f t="shared" si="87"/>
        <v>18500</v>
      </c>
      <c r="DG18" s="15">
        <f t="shared" si="87"/>
        <v>17200</v>
      </c>
      <c r="DH18" s="15">
        <f t="shared" ref="DH18:EE18" si="88">DH17+2000</f>
        <v>17200</v>
      </c>
      <c r="DI18" s="15">
        <f t="shared" si="88"/>
        <v>17200</v>
      </c>
      <c r="DJ18" s="15">
        <f t="shared" si="88"/>
        <v>17200</v>
      </c>
      <c r="DK18" s="15">
        <f t="shared" si="88"/>
        <v>17200</v>
      </c>
      <c r="DL18" s="15">
        <f t="shared" si="88"/>
        <v>18500</v>
      </c>
      <c r="DM18" s="15">
        <f t="shared" si="88"/>
        <v>18500</v>
      </c>
      <c r="DN18" s="15">
        <f t="shared" si="88"/>
        <v>17200</v>
      </c>
      <c r="DO18" s="15">
        <f t="shared" si="88"/>
        <v>17200</v>
      </c>
      <c r="DP18" s="15">
        <f t="shared" si="88"/>
        <v>17200</v>
      </c>
      <c r="DQ18" s="15">
        <f t="shared" si="88"/>
        <v>17200</v>
      </c>
      <c r="DR18" s="15">
        <f t="shared" si="88"/>
        <v>17200</v>
      </c>
      <c r="DS18" s="15">
        <f t="shared" si="88"/>
        <v>18500</v>
      </c>
      <c r="DT18" s="15">
        <f t="shared" si="88"/>
        <v>18500</v>
      </c>
      <c r="DU18" s="15">
        <f t="shared" si="88"/>
        <v>17200</v>
      </c>
      <c r="DV18" s="15">
        <f t="shared" si="88"/>
        <v>17200</v>
      </c>
      <c r="DW18" s="15">
        <f t="shared" si="88"/>
        <v>17200</v>
      </c>
      <c r="DX18" s="15">
        <f t="shared" si="88"/>
        <v>17200</v>
      </c>
      <c r="DY18" s="15">
        <f t="shared" si="88"/>
        <v>17200</v>
      </c>
      <c r="DZ18" s="15">
        <f t="shared" si="88"/>
        <v>18500</v>
      </c>
      <c r="EA18" s="15">
        <f t="shared" si="88"/>
        <v>18500</v>
      </c>
      <c r="EB18" s="15">
        <f t="shared" si="88"/>
        <v>17200</v>
      </c>
      <c r="EC18" s="15">
        <f t="shared" si="88"/>
        <v>17200</v>
      </c>
      <c r="ED18" s="15">
        <f t="shared" si="88"/>
        <v>17200</v>
      </c>
      <c r="EE18" s="216">
        <f t="shared" si="88"/>
        <v>17200</v>
      </c>
      <c r="EF18" s="228">
        <f t="shared" ref="EF18" si="89">EF17+2000</f>
        <v>15700</v>
      </c>
      <c r="EG18" s="215">
        <f t="shared" ref="EG18:GR18" si="90">EG17+2000</f>
        <v>15700</v>
      </c>
      <c r="EH18" s="215">
        <f t="shared" si="90"/>
        <v>15700</v>
      </c>
      <c r="EI18" s="215">
        <f t="shared" si="90"/>
        <v>15000</v>
      </c>
      <c r="EJ18" s="215">
        <f t="shared" si="90"/>
        <v>15000</v>
      </c>
      <c r="EK18" s="215">
        <f t="shared" si="90"/>
        <v>15000</v>
      </c>
      <c r="EL18" s="215">
        <f t="shared" si="90"/>
        <v>15000</v>
      </c>
      <c r="EM18" s="215">
        <f t="shared" si="90"/>
        <v>15000</v>
      </c>
      <c r="EN18" s="215">
        <f t="shared" si="90"/>
        <v>15700</v>
      </c>
      <c r="EO18" s="215">
        <f t="shared" si="90"/>
        <v>15700</v>
      </c>
      <c r="EP18" s="215">
        <f t="shared" si="90"/>
        <v>14700</v>
      </c>
      <c r="EQ18" s="215">
        <f t="shared" si="90"/>
        <v>14700</v>
      </c>
      <c r="ER18" s="215">
        <f t="shared" si="90"/>
        <v>14700</v>
      </c>
      <c r="ES18" s="215">
        <f t="shared" si="90"/>
        <v>14700</v>
      </c>
      <c r="ET18" s="215">
        <f t="shared" si="90"/>
        <v>14700</v>
      </c>
      <c r="EU18" s="215">
        <f t="shared" si="90"/>
        <v>15700</v>
      </c>
      <c r="EV18" s="215">
        <f t="shared" si="90"/>
        <v>15700</v>
      </c>
      <c r="EW18" s="215">
        <f t="shared" si="90"/>
        <v>14700</v>
      </c>
      <c r="EX18" s="215">
        <f t="shared" si="90"/>
        <v>14700</v>
      </c>
      <c r="EY18" s="215">
        <f t="shared" si="90"/>
        <v>14700</v>
      </c>
      <c r="EZ18" s="215">
        <f t="shared" si="90"/>
        <v>14700</v>
      </c>
      <c r="FA18" s="215">
        <f t="shared" si="90"/>
        <v>14700</v>
      </c>
      <c r="FB18" s="215">
        <f t="shared" si="90"/>
        <v>15700</v>
      </c>
      <c r="FC18" s="215">
        <f t="shared" si="90"/>
        <v>15700</v>
      </c>
      <c r="FD18" s="215">
        <f t="shared" si="90"/>
        <v>14700</v>
      </c>
      <c r="FE18" s="215">
        <f t="shared" si="90"/>
        <v>14700</v>
      </c>
      <c r="FF18" s="215">
        <f t="shared" si="90"/>
        <v>14700</v>
      </c>
      <c r="FG18" s="215">
        <f t="shared" si="90"/>
        <v>14700</v>
      </c>
      <c r="FH18" s="215">
        <f t="shared" si="90"/>
        <v>14700</v>
      </c>
      <c r="FI18" s="215">
        <f t="shared" si="90"/>
        <v>15700</v>
      </c>
      <c r="FJ18" s="215">
        <f t="shared" si="90"/>
        <v>15700</v>
      </c>
      <c r="FK18" s="215">
        <f t="shared" si="90"/>
        <v>15000</v>
      </c>
      <c r="FL18" s="215">
        <f t="shared" si="90"/>
        <v>15000</v>
      </c>
      <c r="FM18" s="215">
        <f t="shared" si="90"/>
        <v>15000</v>
      </c>
      <c r="FN18" s="215">
        <f t="shared" si="90"/>
        <v>15000</v>
      </c>
      <c r="FO18" s="215">
        <f t="shared" si="90"/>
        <v>15000</v>
      </c>
      <c r="FP18" s="215">
        <f t="shared" si="90"/>
        <v>15000</v>
      </c>
      <c r="FQ18" s="215">
        <f t="shared" si="90"/>
        <v>15000</v>
      </c>
      <c r="FR18" s="215">
        <f t="shared" si="90"/>
        <v>14700</v>
      </c>
      <c r="FS18" s="215">
        <f t="shared" si="90"/>
        <v>14700</v>
      </c>
      <c r="FT18" s="215">
        <f t="shared" si="90"/>
        <v>14700</v>
      </c>
      <c r="FU18" s="215">
        <f t="shared" si="90"/>
        <v>14700</v>
      </c>
      <c r="FV18" s="215">
        <f t="shared" si="90"/>
        <v>14700</v>
      </c>
      <c r="FW18" s="215">
        <f t="shared" si="90"/>
        <v>15700</v>
      </c>
      <c r="FX18" s="215">
        <f t="shared" si="90"/>
        <v>15700</v>
      </c>
      <c r="FY18" s="215">
        <f t="shared" si="90"/>
        <v>14700</v>
      </c>
      <c r="FZ18" s="215">
        <f t="shared" si="90"/>
        <v>14700</v>
      </c>
      <c r="GA18" s="215">
        <f t="shared" si="90"/>
        <v>14700</v>
      </c>
      <c r="GB18" s="215">
        <f t="shared" si="90"/>
        <v>14700</v>
      </c>
      <c r="GC18" s="215">
        <f t="shared" si="90"/>
        <v>14700</v>
      </c>
      <c r="GD18" s="215">
        <f t="shared" si="90"/>
        <v>15700</v>
      </c>
      <c r="GE18" s="215">
        <f t="shared" si="90"/>
        <v>15700</v>
      </c>
      <c r="GF18" s="215">
        <f t="shared" si="90"/>
        <v>14700</v>
      </c>
      <c r="GG18" s="215">
        <f t="shared" si="90"/>
        <v>14700</v>
      </c>
      <c r="GH18" s="215">
        <f t="shared" si="90"/>
        <v>14700</v>
      </c>
      <c r="GI18" s="215">
        <f t="shared" si="90"/>
        <v>14700</v>
      </c>
      <c r="GJ18" s="215">
        <f t="shared" si="90"/>
        <v>14700</v>
      </c>
      <c r="GK18" s="215">
        <f t="shared" si="90"/>
        <v>15700</v>
      </c>
      <c r="GL18" s="215">
        <f t="shared" si="90"/>
        <v>15700</v>
      </c>
      <c r="GM18" s="215">
        <f t="shared" si="90"/>
        <v>14700</v>
      </c>
      <c r="GN18" s="215">
        <f t="shared" si="90"/>
        <v>14700</v>
      </c>
      <c r="GO18" s="215">
        <f t="shared" si="90"/>
        <v>14700</v>
      </c>
      <c r="GP18" s="215">
        <f t="shared" si="90"/>
        <v>14700</v>
      </c>
      <c r="GQ18" s="215">
        <f t="shared" si="90"/>
        <v>14700</v>
      </c>
      <c r="GR18" s="215">
        <f t="shared" si="90"/>
        <v>15700</v>
      </c>
      <c r="GS18" s="215">
        <f t="shared" ref="GS18:HP18" si="91">GS17+2000</f>
        <v>15700</v>
      </c>
      <c r="GT18" s="215">
        <f t="shared" si="91"/>
        <v>14700</v>
      </c>
      <c r="GU18" s="215">
        <f t="shared" si="91"/>
        <v>14700</v>
      </c>
      <c r="GV18" s="215">
        <f t="shared" si="91"/>
        <v>14700</v>
      </c>
      <c r="GW18" s="215">
        <f t="shared" si="91"/>
        <v>14700</v>
      </c>
      <c r="GX18" s="215">
        <f t="shared" si="91"/>
        <v>14700</v>
      </c>
      <c r="GY18" s="215">
        <f t="shared" si="91"/>
        <v>15700</v>
      </c>
      <c r="GZ18" s="215">
        <f t="shared" si="91"/>
        <v>15700</v>
      </c>
      <c r="HA18" s="215">
        <f t="shared" si="91"/>
        <v>14700</v>
      </c>
      <c r="HB18" s="215">
        <f t="shared" si="91"/>
        <v>14700</v>
      </c>
      <c r="HC18" s="215">
        <f t="shared" si="91"/>
        <v>14700</v>
      </c>
      <c r="HD18" s="215">
        <f t="shared" si="91"/>
        <v>14700</v>
      </c>
      <c r="HE18" s="215">
        <f t="shared" si="91"/>
        <v>14700</v>
      </c>
      <c r="HF18" s="215">
        <f t="shared" si="91"/>
        <v>17000</v>
      </c>
      <c r="HG18" s="215">
        <f t="shared" si="91"/>
        <v>17000</v>
      </c>
      <c r="HH18" s="215">
        <f t="shared" si="91"/>
        <v>17000</v>
      </c>
      <c r="HI18" s="215">
        <f t="shared" si="91"/>
        <v>17000</v>
      </c>
      <c r="HJ18" s="215">
        <f t="shared" si="91"/>
        <v>17000</v>
      </c>
      <c r="HK18" s="215">
        <f t="shared" si="91"/>
        <v>17000</v>
      </c>
      <c r="HL18" s="215">
        <f t="shared" si="91"/>
        <v>17000</v>
      </c>
      <c r="HM18" s="215">
        <f t="shared" si="91"/>
        <v>17000</v>
      </c>
      <c r="HN18" s="215">
        <f t="shared" si="91"/>
        <v>17000</v>
      </c>
      <c r="HO18" s="215">
        <f t="shared" si="91"/>
        <v>17000</v>
      </c>
      <c r="HP18" s="252">
        <f t="shared" si="91"/>
        <v>17000</v>
      </c>
    </row>
    <row r="19" spans="1:224" s="76" customFormat="1" ht="12" customHeight="1" x14ac:dyDescent="0.2">
      <c r="A19" s="209" t="s">
        <v>356</v>
      </c>
      <c r="B19" s="264"/>
      <c r="C19" s="264"/>
      <c r="D19" s="264"/>
      <c r="E19" s="264"/>
      <c r="F19" s="264"/>
      <c r="G19" s="264"/>
      <c r="H19" s="264"/>
      <c r="I19" s="264"/>
      <c r="J19" s="264"/>
      <c r="K19" s="264"/>
      <c r="L19" s="264"/>
      <c r="M19" s="267"/>
      <c r="N19" s="228"/>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209"/>
      <c r="DB19" s="27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216"/>
      <c r="EF19" s="228"/>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52"/>
    </row>
    <row r="20" spans="1:224" s="76" customFormat="1" ht="12" customHeight="1" x14ac:dyDescent="0.2">
      <c r="A20" s="216">
        <v>1</v>
      </c>
      <c r="B20" s="264">
        <f t="shared" ref="B20:L20" si="92">B5+9000</f>
        <v>14900</v>
      </c>
      <c r="C20" s="264">
        <f t="shared" si="92"/>
        <v>14900</v>
      </c>
      <c r="D20" s="264">
        <f t="shared" si="92"/>
        <v>14900</v>
      </c>
      <c r="E20" s="264">
        <f t="shared" si="92"/>
        <v>14900</v>
      </c>
      <c r="F20" s="264">
        <f t="shared" si="92"/>
        <v>14900</v>
      </c>
      <c r="G20" s="264">
        <f t="shared" si="92"/>
        <v>14900</v>
      </c>
      <c r="H20" s="264">
        <f t="shared" si="92"/>
        <v>14900</v>
      </c>
      <c r="I20" s="264">
        <f t="shared" si="92"/>
        <v>14900</v>
      </c>
      <c r="J20" s="264">
        <f t="shared" si="92"/>
        <v>14900</v>
      </c>
      <c r="K20" s="264">
        <f t="shared" si="92"/>
        <v>14900</v>
      </c>
      <c r="L20" s="264">
        <f t="shared" si="92"/>
        <v>14900</v>
      </c>
      <c r="M20" s="267">
        <f t="shared" ref="M20" si="93">M5+9000</f>
        <v>14900</v>
      </c>
      <c r="N20" s="228">
        <f>N5+13000</f>
        <v>19600</v>
      </c>
      <c r="O20" s="75">
        <f t="shared" ref="O20:BZ20" si="94">O5+13000</f>
        <v>19600</v>
      </c>
      <c r="P20" s="75">
        <f t="shared" si="94"/>
        <v>19600</v>
      </c>
      <c r="Q20" s="75">
        <f t="shared" si="94"/>
        <v>19600</v>
      </c>
      <c r="R20" s="75">
        <f t="shared" si="94"/>
        <v>22900</v>
      </c>
      <c r="S20" s="75">
        <f t="shared" si="94"/>
        <v>22900</v>
      </c>
      <c r="T20" s="75">
        <f t="shared" si="94"/>
        <v>22900</v>
      </c>
      <c r="U20" s="75">
        <f t="shared" si="94"/>
        <v>22900</v>
      </c>
      <c r="V20" s="75">
        <f t="shared" si="94"/>
        <v>22900</v>
      </c>
      <c r="W20" s="75">
        <f t="shared" si="94"/>
        <v>22900</v>
      </c>
      <c r="X20" s="75">
        <f t="shared" si="94"/>
        <v>22900</v>
      </c>
      <c r="Y20" s="75">
        <f t="shared" si="94"/>
        <v>22900</v>
      </c>
      <c r="Z20" s="75">
        <f t="shared" si="94"/>
        <v>22900</v>
      </c>
      <c r="AA20" s="75">
        <f t="shared" si="94"/>
        <v>22900</v>
      </c>
      <c r="AB20" s="75">
        <f t="shared" si="94"/>
        <v>27900</v>
      </c>
      <c r="AC20" s="75">
        <f t="shared" si="94"/>
        <v>27900</v>
      </c>
      <c r="AD20" s="75">
        <f t="shared" si="94"/>
        <v>27900</v>
      </c>
      <c r="AE20" s="75">
        <f t="shared" si="94"/>
        <v>27900</v>
      </c>
      <c r="AF20" s="75">
        <f t="shared" si="94"/>
        <v>27900</v>
      </c>
      <c r="AG20" s="75">
        <f t="shared" si="94"/>
        <v>27900</v>
      </c>
      <c r="AH20" s="75">
        <f t="shared" si="94"/>
        <v>19600</v>
      </c>
      <c r="AI20" s="75">
        <f t="shared" si="94"/>
        <v>19600</v>
      </c>
      <c r="AJ20" s="75">
        <f t="shared" si="94"/>
        <v>19600</v>
      </c>
      <c r="AK20" s="75">
        <f t="shared" si="94"/>
        <v>19600</v>
      </c>
      <c r="AL20" s="75">
        <f t="shared" si="94"/>
        <v>19600</v>
      </c>
      <c r="AM20" s="75">
        <f t="shared" si="94"/>
        <v>20900</v>
      </c>
      <c r="AN20" s="75">
        <f t="shared" si="94"/>
        <v>20900</v>
      </c>
      <c r="AO20" s="75">
        <f t="shared" si="94"/>
        <v>20900</v>
      </c>
      <c r="AP20" s="75">
        <f t="shared" si="94"/>
        <v>20900</v>
      </c>
      <c r="AQ20" s="75">
        <f t="shared" si="94"/>
        <v>20900</v>
      </c>
      <c r="AR20" s="75">
        <f t="shared" si="94"/>
        <v>20900</v>
      </c>
      <c r="AS20" s="75">
        <f t="shared" si="94"/>
        <v>20900</v>
      </c>
      <c r="AT20" s="75">
        <f t="shared" si="94"/>
        <v>21900</v>
      </c>
      <c r="AU20" s="75">
        <f t="shared" si="94"/>
        <v>21900</v>
      </c>
      <c r="AV20" s="75">
        <f t="shared" si="94"/>
        <v>21900</v>
      </c>
      <c r="AW20" s="75">
        <f t="shared" si="94"/>
        <v>21900</v>
      </c>
      <c r="AX20" s="75">
        <f t="shared" si="94"/>
        <v>21900</v>
      </c>
      <c r="AY20" s="75">
        <f t="shared" si="94"/>
        <v>22100</v>
      </c>
      <c r="AZ20" s="75">
        <f t="shared" si="94"/>
        <v>22100</v>
      </c>
      <c r="BA20" s="75">
        <f t="shared" si="94"/>
        <v>22900</v>
      </c>
      <c r="BB20" s="75">
        <f t="shared" si="94"/>
        <v>22900</v>
      </c>
      <c r="BC20" s="75">
        <f t="shared" si="94"/>
        <v>22100</v>
      </c>
      <c r="BD20" s="75">
        <f t="shared" si="94"/>
        <v>22100</v>
      </c>
      <c r="BE20" s="75">
        <f t="shared" si="94"/>
        <v>22100</v>
      </c>
      <c r="BF20" s="75">
        <f t="shared" si="94"/>
        <v>22100</v>
      </c>
      <c r="BG20" s="75">
        <f t="shared" si="94"/>
        <v>22100</v>
      </c>
      <c r="BH20" s="75">
        <f t="shared" si="94"/>
        <v>22900</v>
      </c>
      <c r="BI20" s="75">
        <f t="shared" si="94"/>
        <v>22900</v>
      </c>
      <c r="BJ20" s="75">
        <f t="shared" si="94"/>
        <v>22100</v>
      </c>
      <c r="BK20" s="75">
        <f t="shared" si="94"/>
        <v>22100</v>
      </c>
      <c r="BL20" s="75">
        <f t="shared" si="94"/>
        <v>22100</v>
      </c>
      <c r="BM20" s="75">
        <f t="shared" si="94"/>
        <v>22100</v>
      </c>
      <c r="BN20" s="75">
        <f t="shared" si="94"/>
        <v>22100</v>
      </c>
      <c r="BO20" s="75">
        <f t="shared" si="94"/>
        <v>22900</v>
      </c>
      <c r="BP20" s="75">
        <f t="shared" si="94"/>
        <v>22900</v>
      </c>
      <c r="BQ20" s="75">
        <f t="shared" si="94"/>
        <v>22100</v>
      </c>
      <c r="BR20" s="75">
        <f t="shared" si="94"/>
        <v>22100</v>
      </c>
      <c r="BS20" s="75">
        <f t="shared" si="94"/>
        <v>22100</v>
      </c>
      <c r="BT20" s="75">
        <f t="shared" si="94"/>
        <v>22100</v>
      </c>
      <c r="BU20" s="75">
        <f t="shared" si="94"/>
        <v>22100</v>
      </c>
      <c r="BV20" s="75">
        <f t="shared" si="94"/>
        <v>22900</v>
      </c>
      <c r="BW20" s="75">
        <f t="shared" si="94"/>
        <v>22900</v>
      </c>
      <c r="BX20" s="75">
        <f t="shared" si="94"/>
        <v>22100</v>
      </c>
      <c r="BY20" s="75">
        <f t="shared" si="94"/>
        <v>22100</v>
      </c>
      <c r="BZ20" s="75">
        <f t="shared" si="94"/>
        <v>22100</v>
      </c>
      <c r="CA20" s="75">
        <f t="shared" ref="CA20:DA20" si="95">CA5+13000</f>
        <v>22100</v>
      </c>
      <c r="CB20" s="75">
        <f t="shared" si="95"/>
        <v>22100</v>
      </c>
      <c r="CC20" s="75">
        <f t="shared" si="95"/>
        <v>22900</v>
      </c>
      <c r="CD20" s="75">
        <f t="shared" si="95"/>
        <v>22900</v>
      </c>
      <c r="CE20" s="75">
        <f t="shared" si="95"/>
        <v>22100</v>
      </c>
      <c r="CF20" s="75">
        <f t="shared" si="95"/>
        <v>22100</v>
      </c>
      <c r="CG20" s="75">
        <f t="shared" si="95"/>
        <v>22100</v>
      </c>
      <c r="CH20" s="75">
        <f t="shared" si="95"/>
        <v>22100</v>
      </c>
      <c r="CI20" s="75">
        <f t="shared" si="95"/>
        <v>22100</v>
      </c>
      <c r="CJ20" s="75">
        <f t="shared" si="95"/>
        <v>22900</v>
      </c>
      <c r="CK20" s="75">
        <f t="shared" si="95"/>
        <v>22900</v>
      </c>
      <c r="CL20" s="75">
        <f t="shared" si="95"/>
        <v>22100</v>
      </c>
      <c r="CM20" s="75">
        <f t="shared" si="95"/>
        <v>22100</v>
      </c>
      <c r="CN20" s="75">
        <f t="shared" si="95"/>
        <v>22100</v>
      </c>
      <c r="CO20" s="75">
        <f t="shared" si="95"/>
        <v>22100</v>
      </c>
      <c r="CP20" s="75">
        <f t="shared" si="95"/>
        <v>22100</v>
      </c>
      <c r="CQ20" s="75">
        <f t="shared" si="95"/>
        <v>22100</v>
      </c>
      <c r="CR20" s="75">
        <f t="shared" si="95"/>
        <v>22100</v>
      </c>
      <c r="CS20" s="75">
        <f t="shared" si="95"/>
        <v>20900</v>
      </c>
      <c r="CT20" s="75">
        <f t="shared" si="95"/>
        <v>20900</v>
      </c>
      <c r="CU20" s="75">
        <f t="shared" si="95"/>
        <v>20900</v>
      </c>
      <c r="CV20" s="75">
        <f t="shared" si="95"/>
        <v>20900</v>
      </c>
      <c r="CW20" s="75">
        <f t="shared" si="95"/>
        <v>20900</v>
      </c>
      <c r="CX20" s="75">
        <f t="shared" si="95"/>
        <v>20900</v>
      </c>
      <c r="CY20" s="75">
        <f t="shared" si="95"/>
        <v>20900</v>
      </c>
      <c r="CZ20" s="75">
        <f t="shared" si="95"/>
        <v>20900</v>
      </c>
      <c r="DA20" s="209">
        <f t="shared" si="95"/>
        <v>20900</v>
      </c>
      <c r="DB20" s="275">
        <f>DB5+12000</f>
        <v>18600</v>
      </c>
      <c r="DC20" s="15">
        <f t="shared" ref="DC20:DG20" si="96">DC5+12000</f>
        <v>18600</v>
      </c>
      <c r="DD20" s="15">
        <f t="shared" si="96"/>
        <v>18600</v>
      </c>
      <c r="DE20" s="15">
        <f t="shared" si="96"/>
        <v>19900</v>
      </c>
      <c r="DF20" s="15">
        <f t="shared" si="96"/>
        <v>19900</v>
      </c>
      <c r="DG20" s="15">
        <f t="shared" si="96"/>
        <v>18600</v>
      </c>
      <c r="DH20" s="15">
        <f t="shared" ref="DH20:EE20" si="97">DH5+12000</f>
        <v>18600</v>
      </c>
      <c r="DI20" s="15">
        <f t="shared" si="97"/>
        <v>18600</v>
      </c>
      <c r="DJ20" s="15">
        <f t="shared" si="97"/>
        <v>18600</v>
      </c>
      <c r="DK20" s="15">
        <f t="shared" si="97"/>
        <v>18600</v>
      </c>
      <c r="DL20" s="15">
        <f t="shared" si="97"/>
        <v>19900</v>
      </c>
      <c r="DM20" s="15">
        <f t="shared" si="97"/>
        <v>19900</v>
      </c>
      <c r="DN20" s="15">
        <f t="shared" si="97"/>
        <v>18600</v>
      </c>
      <c r="DO20" s="15">
        <f t="shared" si="97"/>
        <v>18600</v>
      </c>
      <c r="DP20" s="15">
        <f t="shared" si="97"/>
        <v>18600</v>
      </c>
      <c r="DQ20" s="15">
        <f t="shared" si="97"/>
        <v>18600</v>
      </c>
      <c r="DR20" s="15">
        <f t="shared" si="97"/>
        <v>18600</v>
      </c>
      <c r="DS20" s="15">
        <f t="shared" si="97"/>
        <v>19900</v>
      </c>
      <c r="DT20" s="15">
        <f t="shared" si="97"/>
        <v>19900</v>
      </c>
      <c r="DU20" s="15">
        <f t="shared" si="97"/>
        <v>18600</v>
      </c>
      <c r="DV20" s="15">
        <f t="shared" si="97"/>
        <v>18600</v>
      </c>
      <c r="DW20" s="15">
        <f t="shared" si="97"/>
        <v>18600</v>
      </c>
      <c r="DX20" s="15">
        <f t="shared" si="97"/>
        <v>18600</v>
      </c>
      <c r="DY20" s="15">
        <f t="shared" si="97"/>
        <v>18600</v>
      </c>
      <c r="DZ20" s="15">
        <f t="shared" si="97"/>
        <v>19900</v>
      </c>
      <c r="EA20" s="15">
        <f t="shared" si="97"/>
        <v>19900</v>
      </c>
      <c r="EB20" s="15">
        <f t="shared" si="97"/>
        <v>18600</v>
      </c>
      <c r="EC20" s="15">
        <f t="shared" si="97"/>
        <v>18600</v>
      </c>
      <c r="ED20" s="15">
        <f t="shared" si="97"/>
        <v>18600</v>
      </c>
      <c r="EE20" s="216">
        <f t="shared" si="97"/>
        <v>18600</v>
      </c>
      <c r="EF20" s="228">
        <f t="shared" ref="EF20" si="98">EF5+9000</f>
        <v>15600</v>
      </c>
      <c r="EG20" s="215">
        <f t="shared" ref="EG20:GR20" si="99">EG5+9000</f>
        <v>15600</v>
      </c>
      <c r="EH20" s="215">
        <f t="shared" si="99"/>
        <v>15600</v>
      </c>
      <c r="EI20" s="215">
        <f t="shared" si="99"/>
        <v>14900</v>
      </c>
      <c r="EJ20" s="215">
        <f t="shared" si="99"/>
        <v>14900</v>
      </c>
      <c r="EK20" s="215">
        <f t="shared" si="99"/>
        <v>14900</v>
      </c>
      <c r="EL20" s="215">
        <f t="shared" si="99"/>
        <v>14900</v>
      </c>
      <c r="EM20" s="215">
        <f t="shared" si="99"/>
        <v>14900</v>
      </c>
      <c r="EN20" s="215">
        <f t="shared" si="99"/>
        <v>15600</v>
      </c>
      <c r="EO20" s="215">
        <f t="shared" si="99"/>
        <v>15600</v>
      </c>
      <c r="EP20" s="215">
        <f t="shared" si="99"/>
        <v>14600</v>
      </c>
      <c r="EQ20" s="215">
        <f t="shared" si="99"/>
        <v>14600</v>
      </c>
      <c r="ER20" s="215">
        <f t="shared" si="99"/>
        <v>14600</v>
      </c>
      <c r="ES20" s="215">
        <f t="shared" si="99"/>
        <v>14600</v>
      </c>
      <c r="ET20" s="215">
        <f t="shared" si="99"/>
        <v>14600</v>
      </c>
      <c r="EU20" s="215">
        <f t="shared" si="99"/>
        <v>15600</v>
      </c>
      <c r="EV20" s="215">
        <f t="shared" si="99"/>
        <v>15600</v>
      </c>
      <c r="EW20" s="215">
        <f t="shared" si="99"/>
        <v>14600</v>
      </c>
      <c r="EX20" s="215">
        <f t="shared" si="99"/>
        <v>14600</v>
      </c>
      <c r="EY20" s="215">
        <f t="shared" si="99"/>
        <v>14600</v>
      </c>
      <c r="EZ20" s="215">
        <f t="shared" si="99"/>
        <v>14600</v>
      </c>
      <c r="FA20" s="215">
        <f t="shared" si="99"/>
        <v>14600</v>
      </c>
      <c r="FB20" s="215">
        <f t="shared" si="99"/>
        <v>15600</v>
      </c>
      <c r="FC20" s="215">
        <f t="shared" si="99"/>
        <v>15600</v>
      </c>
      <c r="FD20" s="215">
        <f t="shared" si="99"/>
        <v>14600</v>
      </c>
      <c r="FE20" s="215">
        <f t="shared" si="99"/>
        <v>14600</v>
      </c>
      <c r="FF20" s="215">
        <f t="shared" si="99"/>
        <v>14600</v>
      </c>
      <c r="FG20" s="215">
        <f t="shared" si="99"/>
        <v>14600</v>
      </c>
      <c r="FH20" s="215">
        <f t="shared" si="99"/>
        <v>14600</v>
      </c>
      <c r="FI20" s="215">
        <f t="shared" si="99"/>
        <v>15600</v>
      </c>
      <c r="FJ20" s="215">
        <f t="shared" si="99"/>
        <v>15600</v>
      </c>
      <c r="FK20" s="215">
        <f t="shared" si="99"/>
        <v>14900</v>
      </c>
      <c r="FL20" s="215">
        <f t="shared" si="99"/>
        <v>14900</v>
      </c>
      <c r="FM20" s="215">
        <f t="shared" si="99"/>
        <v>14900</v>
      </c>
      <c r="FN20" s="215">
        <f t="shared" si="99"/>
        <v>14900</v>
      </c>
      <c r="FO20" s="215">
        <f t="shared" si="99"/>
        <v>14900</v>
      </c>
      <c r="FP20" s="215">
        <f t="shared" si="99"/>
        <v>14900</v>
      </c>
      <c r="FQ20" s="215">
        <f t="shared" si="99"/>
        <v>14900</v>
      </c>
      <c r="FR20" s="215">
        <f t="shared" si="99"/>
        <v>14600</v>
      </c>
      <c r="FS20" s="215">
        <f t="shared" si="99"/>
        <v>14600</v>
      </c>
      <c r="FT20" s="215">
        <f t="shared" si="99"/>
        <v>14600</v>
      </c>
      <c r="FU20" s="215">
        <f t="shared" si="99"/>
        <v>14600</v>
      </c>
      <c r="FV20" s="215">
        <f t="shared" si="99"/>
        <v>14600</v>
      </c>
      <c r="FW20" s="215">
        <f t="shared" si="99"/>
        <v>15600</v>
      </c>
      <c r="FX20" s="215">
        <f t="shared" si="99"/>
        <v>15600</v>
      </c>
      <c r="FY20" s="215">
        <f t="shared" si="99"/>
        <v>14600</v>
      </c>
      <c r="FZ20" s="215">
        <f t="shared" si="99"/>
        <v>14600</v>
      </c>
      <c r="GA20" s="215">
        <f t="shared" si="99"/>
        <v>14600</v>
      </c>
      <c r="GB20" s="215">
        <f t="shared" si="99"/>
        <v>14600</v>
      </c>
      <c r="GC20" s="215">
        <f t="shared" si="99"/>
        <v>14600</v>
      </c>
      <c r="GD20" s="215">
        <f t="shared" si="99"/>
        <v>15600</v>
      </c>
      <c r="GE20" s="215">
        <f t="shared" si="99"/>
        <v>15600</v>
      </c>
      <c r="GF20" s="215">
        <f t="shared" si="99"/>
        <v>14600</v>
      </c>
      <c r="GG20" s="215">
        <f t="shared" si="99"/>
        <v>14600</v>
      </c>
      <c r="GH20" s="215">
        <f t="shared" si="99"/>
        <v>14600</v>
      </c>
      <c r="GI20" s="215">
        <f t="shared" si="99"/>
        <v>14600</v>
      </c>
      <c r="GJ20" s="215">
        <f t="shared" si="99"/>
        <v>14600</v>
      </c>
      <c r="GK20" s="215">
        <f t="shared" si="99"/>
        <v>15600</v>
      </c>
      <c r="GL20" s="215">
        <f t="shared" si="99"/>
        <v>15600</v>
      </c>
      <c r="GM20" s="215">
        <f t="shared" si="99"/>
        <v>14600</v>
      </c>
      <c r="GN20" s="215">
        <f t="shared" si="99"/>
        <v>14600</v>
      </c>
      <c r="GO20" s="215">
        <f t="shared" si="99"/>
        <v>14600</v>
      </c>
      <c r="GP20" s="215">
        <f t="shared" si="99"/>
        <v>14600</v>
      </c>
      <c r="GQ20" s="215">
        <f t="shared" si="99"/>
        <v>14600</v>
      </c>
      <c r="GR20" s="215">
        <f t="shared" si="99"/>
        <v>15600</v>
      </c>
      <c r="GS20" s="215">
        <f t="shared" ref="GS20:HP20" si="100">GS5+9000</f>
        <v>15600</v>
      </c>
      <c r="GT20" s="215">
        <f t="shared" si="100"/>
        <v>14600</v>
      </c>
      <c r="GU20" s="215">
        <f t="shared" si="100"/>
        <v>14600</v>
      </c>
      <c r="GV20" s="215">
        <f t="shared" si="100"/>
        <v>14600</v>
      </c>
      <c r="GW20" s="215">
        <f t="shared" si="100"/>
        <v>14600</v>
      </c>
      <c r="GX20" s="215">
        <f t="shared" si="100"/>
        <v>14600</v>
      </c>
      <c r="GY20" s="215">
        <f t="shared" si="100"/>
        <v>15600</v>
      </c>
      <c r="GZ20" s="215">
        <f t="shared" si="100"/>
        <v>15600</v>
      </c>
      <c r="HA20" s="215">
        <f t="shared" si="100"/>
        <v>14600</v>
      </c>
      <c r="HB20" s="215">
        <f t="shared" si="100"/>
        <v>14600</v>
      </c>
      <c r="HC20" s="215">
        <f t="shared" si="100"/>
        <v>14600</v>
      </c>
      <c r="HD20" s="215">
        <f t="shared" si="100"/>
        <v>14600</v>
      </c>
      <c r="HE20" s="215">
        <f t="shared" si="100"/>
        <v>14600</v>
      </c>
      <c r="HF20" s="215">
        <f t="shared" si="100"/>
        <v>16900</v>
      </c>
      <c r="HG20" s="215">
        <f t="shared" si="100"/>
        <v>16900</v>
      </c>
      <c r="HH20" s="215">
        <f t="shared" si="100"/>
        <v>16900</v>
      </c>
      <c r="HI20" s="215">
        <f t="shared" si="100"/>
        <v>16900</v>
      </c>
      <c r="HJ20" s="215">
        <f t="shared" si="100"/>
        <v>16900</v>
      </c>
      <c r="HK20" s="215">
        <f t="shared" si="100"/>
        <v>16900</v>
      </c>
      <c r="HL20" s="215">
        <f t="shared" si="100"/>
        <v>16900</v>
      </c>
      <c r="HM20" s="215">
        <f t="shared" si="100"/>
        <v>16900</v>
      </c>
      <c r="HN20" s="215">
        <f t="shared" si="100"/>
        <v>16900</v>
      </c>
      <c r="HO20" s="215">
        <f t="shared" si="100"/>
        <v>16900</v>
      </c>
      <c r="HP20" s="252">
        <f t="shared" si="100"/>
        <v>16900</v>
      </c>
    </row>
    <row r="21" spans="1:224" s="76" customFormat="1" ht="12" customHeight="1" x14ac:dyDescent="0.2">
      <c r="A21" s="216">
        <v>2</v>
      </c>
      <c r="B21" s="264">
        <f t="shared" ref="B21:L21" si="101">B20+2000</f>
        <v>16900</v>
      </c>
      <c r="C21" s="264">
        <f t="shared" si="101"/>
        <v>16900</v>
      </c>
      <c r="D21" s="264">
        <f t="shared" si="101"/>
        <v>16900</v>
      </c>
      <c r="E21" s="264">
        <f t="shared" si="101"/>
        <v>16900</v>
      </c>
      <c r="F21" s="264">
        <f t="shared" si="101"/>
        <v>16900</v>
      </c>
      <c r="G21" s="264">
        <f t="shared" si="101"/>
        <v>16900</v>
      </c>
      <c r="H21" s="264">
        <f t="shared" si="101"/>
        <v>16900</v>
      </c>
      <c r="I21" s="264">
        <f t="shared" si="101"/>
        <v>16900</v>
      </c>
      <c r="J21" s="264">
        <f t="shared" si="101"/>
        <v>16900</v>
      </c>
      <c r="K21" s="264">
        <f t="shared" si="101"/>
        <v>16900</v>
      </c>
      <c r="L21" s="264">
        <f t="shared" si="101"/>
        <v>16900</v>
      </c>
      <c r="M21" s="267">
        <f t="shared" ref="M21" si="102">M20+2000</f>
        <v>16900</v>
      </c>
      <c r="N21" s="228">
        <f t="shared" ref="N21" si="103">N20+2000</f>
        <v>21600</v>
      </c>
      <c r="O21" s="75">
        <f t="shared" ref="O21:BZ21" si="104">O20+2000</f>
        <v>21600</v>
      </c>
      <c r="P21" s="75">
        <f t="shared" si="104"/>
        <v>21600</v>
      </c>
      <c r="Q21" s="75">
        <f t="shared" si="104"/>
        <v>21600</v>
      </c>
      <c r="R21" s="75">
        <f t="shared" si="104"/>
        <v>24900</v>
      </c>
      <c r="S21" s="75">
        <f t="shared" si="104"/>
        <v>24900</v>
      </c>
      <c r="T21" s="75">
        <f t="shared" si="104"/>
        <v>24900</v>
      </c>
      <c r="U21" s="75">
        <f t="shared" si="104"/>
        <v>24900</v>
      </c>
      <c r="V21" s="75">
        <f t="shared" si="104"/>
        <v>24900</v>
      </c>
      <c r="W21" s="75">
        <f t="shared" si="104"/>
        <v>24900</v>
      </c>
      <c r="X21" s="75">
        <f t="shared" si="104"/>
        <v>24900</v>
      </c>
      <c r="Y21" s="75">
        <f t="shared" si="104"/>
        <v>24900</v>
      </c>
      <c r="Z21" s="75">
        <f t="shared" si="104"/>
        <v>24900</v>
      </c>
      <c r="AA21" s="75">
        <f t="shared" si="104"/>
        <v>24900</v>
      </c>
      <c r="AB21" s="75">
        <f t="shared" si="104"/>
        <v>29900</v>
      </c>
      <c r="AC21" s="75">
        <f t="shared" si="104"/>
        <v>29900</v>
      </c>
      <c r="AD21" s="75">
        <f t="shared" si="104"/>
        <v>29900</v>
      </c>
      <c r="AE21" s="75">
        <f t="shared" si="104"/>
        <v>29900</v>
      </c>
      <c r="AF21" s="75">
        <f t="shared" si="104"/>
        <v>29900</v>
      </c>
      <c r="AG21" s="75">
        <f t="shared" si="104"/>
        <v>29900</v>
      </c>
      <c r="AH21" s="75">
        <f t="shared" si="104"/>
        <v>21600</v>
      </c>
      <c r="AI21" s="75">
        <f t="shared" si="104"/>
        <v>21600</v>
      </c>
      <c r="AJ21" s="75">
        <f t="shared" si="104"/>
        <v>21600</v>
      </c>
      <c r="AK21" s="75">
        <f t="shared" si="104"/>
        <v>21600</v>
      </c>
      <c r="AL21" s="75">
        <f t="shared" si="104"/>
        <v>21600</v>
      </c>
      <c r="AM21" s="75">
        <f t="shared" si="104"/>
        <v>22900</v>
      </c>
      <c r="AN21" s="75">
        <f t="shared" si="104"/>
        <v>22900</v>
      </c>
      <c r="AO21" s="75">
        <f t="shared" si="104"/>
        <v>22900</v>
      </c>
      <c r="AP21" s="75">
        <f t="shared" si="104"/>
        <v>22900</v>
      </c>
      <c r="AQ21" s="75">
        <f t="shared" si="104"/>
        <v>22900</v>
      </c>
      <c r="AR21" s="75">
        <f t="shared" si="104"/>
        <v>22900</v>
      </c>
      <c r="AS21" s="75">
        <f t="shared" si="104"/>
        <v>22900</v>
      </c>
      <c r="AT21" s="75">
        <f t="shared" si="104"/>
        <v>23900</v>
      </c>
      <c r="AU21" s="75">
        <f t="shared" si="104"/>
        <v>23900</v>
      </c>
      <c r="AV21" s="75">
        <f t="shared" si="104"/>
        <v>23900</v>
      </c>
      <c r="AW21" s="75">
        <f t="shared" si="104"/>
        <v>23900</v>
      </c>
      <c r="AX21" s="75">
        <f t="shared" si="104"/>
        <v>23900</v>
      </c>
      <c r="AY21" s="75">
        <f t="shared" si="104"/>
        <v>24100</v>
      </c>
      <c r="AZ21" s="75">
        <f t="shared" si="104"/>
        <v>24100</v>
      </c>
      <c r="BA21" s="75">
        <f t="shared" si="104"/>
        <v>24900</v>
      </c>
      <c r="BB21" s="75">
        <f t="shared" si="104"/>
        <v>24900</v>
      </c>
      <c r="BC21" s="75">
        <f t="shared" si="104"/>
        <v>24100</v>
      </c>
      <c r="BD21" s="75">
        <f t="shared" si="104"/>
        <v>24100</v>
      </c>
      <c r="BE21" s="75">
        <f t="shared" si="104"/>
        <v>24100</v>
      </c>
      <c r="BF21" s="75">
        <f t="shared" si="104"/>
        <v>24100</v>
      </c>
      <c r="BG21" s="75">
        <f t="shared" si="104"/>
        <v>24100</v>
      </c>
      <c r="BH21" s="75">
        <f t="shared" si="104"/>
        <v>24900</v>
      </c>
      <c r="BI21" s="75">
        <f t="shared" si="104"/>
        <v>24900</v>
      </c>
      <c r="BJ21" s="75">
        <f t="shared" si="104"/>
        <v>24100</v>
      </c>
      <c r="BK21" s="75">
        <f t="shared" si="104"/>
        <v>24100</v>
      </c>
      <c r="BL21" s="75">
        <f t="shared" si="104"/>
        <v>24100</v>
      </c>
      <c r="BM21" s="75">
        <f t="shared" si="104"/>
        <v>24100</v>
      </c>
      <c r="BN21" s="75">
        <f t="shared" si="104"/>
        <v>24100</v>
      </c>
      <c r="BO21" s="75">
        <f t="shared" si="104"/>
        <v>24900</v>
      </c>
      <c r="BP21" s="75">
        <f t="shared" si="104"/>
        <v>24900</v>
      </c>
      <c r="BQ21" s="75">
        <f t="shared" si="104"/>
        <v>24100</v>
      </c>
      <c r="BR21" s="75">
        <f t="shared" si="104"/>
        <v>24100</v>
      </c>
      <c r="BS21" s="75">
        <f t="shared" si="104"/>
        <v>24100</v>
      </c>
      <c r="BT21" s="75">
        <f t="shared" si="104"/>
        <v>24100</v>
      </c>
      <c r="BU21" s="75">
        <f t="shared" si="104"/>
        <v>24100</v>
      </c>
      <c r="BV21" s="75">
        <f t="shared" si="104"/>
        <v>24900</v>
      </c>
      <c r="BW21" s="75">
        <f t="shared" si="104"/>
        <v>24900</v>
      </c>
      <c r="BX21" s="75">
        <f t="shared" si="104"/>
        <v>24100</v>
      </c>
      <c r="BY21" s="75">
        <f t="shared" si="104"/>
        <v>24100</v>
      </c>
      <c r="BZ21" s="75">
        <f t="shared" si="104"/>
        <v>24100</v>
      </c>
      <c r="CA21" s="75">
        <f t="shared" ref="CA21:DA21" si="105">CA20+2000</f>
        <v>24100</v>
      </c>
      <c r="CB21" s="75">
        <f t="shared" si="105"/>
        <v>24100</v>
      </c>
      <c r="CC21" s="75">
        <f t="shared" si="105"/>
        <v>24900</v>
      </c>
      <c r="CD21" s="75">
        <f t="shared" si="105"/>
        <v>24900</v>
      </c>
      <c r="CE21" s="75">
        <f t="shared" si="105"/>
        <v>24100</v>
      </c>
      <c r="CF21" s="75">
        <f t="shared" si="105"/>
        <v>24100</v>
      </c>
      <c r="CG21" s="75">
        <f t="shared" si="105"/>
        <v>24100</v>
      </c>
      <c r="CH21" s="75">
        <f t="shared" si="105"/>
        <v>24100</v>
      </c>
      <c r="CI21" s="75">
        <f t="shared" si="105"/>
        <v>24100</v>
      </c>
      <c r="CJ21" s="75">
        <f t="shared" si="105"/>
        <v>24900</v>
      </c>
      <c r="CK21" s="75">
        <f t="shared" si="105"/>
        <v>24900</v>
      </c>
      <c r="CL21" s="75">
        <f t="shared" si="105"/>
        <v>24100</v>
      </c>
      <c r="CM21" s="75">
        <f t="shared" si="105"/>
        <v>24100</v>
      </c>
      <c r="CN21" s="75">
        <f t="shared" si="105"/>
        <v>24100</v>
      </c>
      <c r="CO21" s="75">
        <f t="shared" si="105"/>
        <v>24100</v>
      </c>
      <c r="CP21" s="75">
        <f t="shared" si="105"/>
        <v>24100</v>
      </c>
      <c r="CQ21" s="75">
        <f t="shared" si="105"/>
        <v>24100</v>
      </c>
      <c r="CR21" s="75">
        <f t="shared" si="105"/>
        <v>24100</v>
      </c>
      <c r="CS21" s="75">
        <f t="shared" si="105"/>
        <v>22900</v>
      </c>
      <c r="CT21" s="75">
        <f t="shared" si="105"/>
        <v>22900</v>
      </c>
      <c r="CU21" s="75">
        <f t="shared" si="105"/>
        <v>22900</v>
      </c>
      <c r="CV21" s="75">
        <f t="shared" si="105"/>
        <v>22900</v>
      </c>
      <c r="CW21" s="75">
        <f t="shared" si="105"/>
        <v>22900</v>
      </c>
      <c r="CX21" s="75">
        <f t="shared" si="105"/>
        <v>22900</v>
      </c>
      <c r="CY21" s="75">
        <f t="shared" si="105"/>
        <v>22900</v>
      </c>
      <c r="CZ21" s="75">
        <f t="shared" si="105"/>
        <v>22900</v>
      </c>
      <c r="DA21" s="209">
        <f t="shared" si="105"/>
        <v>22900</v>
      </c>
      <c r="DB21" s="275">
        <f t="shared" ref="DB21" si="106">DB20+2000</f>
        <v>20600</v>
      </c>
      <c r="DC21" s="15">
        <f t="shared" ref="DC21:DG21" si="107">DC20+2000</f>
        <v>20600</v>
      </c>
      <c r="DD21" s="15">
        <f t="shared" si="107"/>
        <v>20600</v>
      </c>
      <c r="DE21" s="15">
        <f t="shared" si="107"/>
        <v>21900</v>
      </c>
      <c r="DF21" s="15">
        <f t="shared" si="107"/>
        <v>21900</v>
      </c>
      <c r="DG21" s="15">
        <f t="shared" si="107"/>
        <v>20600</v>
      </c>
      <c r="DH21" s="15">
        <f t="shared" ref="DH21:EE21" si="108">DH20+2000</f>
        <v>20600</v>
      </c>
      <c r="DI21" s="15">
        <f t="shared" si="108"/>
        <v>20600</v>
      </c>
      <c r="DJ21" s="15">
        <f t="shared" si="108"/>
        <v>20600</v>
      </c>
      <c r="DK21" s="15">
        <f t="shared" si="108"/>
        <v>20600</v>
      </c>
      <c r="DL21" s="15">
        <f t="shared" si="108"/>
        <v>21900</v>
      </c>
      <c r="DM21" s="15">
        <f t="shared" si="108"/>
        <v>21900</v>
      </c>
      <c r="DN21" s="15">
        <f t="shared" si="108"/>
        <v>20600</v>
      </c>
      <c r="DO21" s="15">
        <f t="shared" si="108"/>
        <v>20600</v>
      </c>
      <c r="DP21" s="15">
        <f t="shared" si="108"/>
        <v>20600</v>
      </c>
      <c r="DQ21" s="15">
        <f t="shared" si="108"/>
        <v>20600</v>
      </c>
      <c r="DR21" s="15">
        <f t="shared" si="108"/>
        <v>20600</v>
      </c>
      <c r="DS21" s="15">
        <f t="shared" si="108"/>
        <v>21900</v>
      </c>
      <c r="DT21" s="15">
        <f t="shared" si="108"/>
        <v>21900</v>
      </c>
      <c r="DU21" s="15">
        <f t="shared" si="108"/>
        <v>20600</v>
      </c>
      <c r="DV21" s="15">
        <f t="shared" si="108"/>
        <v>20600</v>
      </c>
      <c r="DW21" s="15">
        <f t="shared" si="108"/>
        <v>20600</v>
      </c>
      <c r="DX21" s="15">
        <f t="shared" si="108"/>
        <v>20600</v>
      </c>
      <c r="DY21" s="15">
        <f t="shared" si="108"/>
        <v>20600</v>
      </c>
      <c r="DZ21" s="15">
        <f t="shared" si="108"/>
        <v>21900</v>
      </c>
      <c r="EA21" s="15">
        <f t="shared" si="108"/>
        <v>21900</v>
      </c>
      <c r="EB21" s="15">
        <f t="shared" si="108"/>
        <v>20600</v>
      </c>
      <c r="EC21" s="15">
        <f t="shared" si="108"/>
        <v>20600</v>
      </c>
      <c r="ED21" s="15">
        <f t="shared" si="108"/>
        <v>20600</v>
      </c>
      <c r="EE21" s="216">
        <f t="shared" si="108"/>
        <v>20600</v>
      </c>
      <c r="EF21" s="228">
        <f t="shared" ref="EF21" si="109">EF20+2000</f>
        <v>17600</v>
      </c>
      <c r="EG21" s="215">
        <f t="shared" ref="EG21:GR21" si="110">EG20+2000</f>
        <v>17600</v>
      </c>
      <c r="EH21" s="215">
        <f t="shared" si="110"/>
        <v>17600</v>
      </c>
      <c r="EI21" s="215">
        <f t="shared" si="110"/>
        <v>16900</v>
      </c>
      <c r="EJ21" s="215">
        <f t="shared" si="110"/>
        <v>16900</v>
      </c>
      <c r="EK21" s="215">
        <f t="shared" si="110"/>
        <v>16900</v>
      </c>
      <c r="EL21" s="215">
        <f t="shared" si="110"/>
        <v>16900</v>
      </c>
      <c r="EM21" s="215">
        <f t="shared" si="110"/>
        <v>16900</v>
      </c>
      <c r="EN21" s="215">
        <f t="shared" si="110"/>
        <v>17600</v>
      </c>
      <c r="EO21" s="215">
        <f t="shared" si="110"/>
        <v>17600</v>
      </c>
      <c r="EP21" s="215">
        <f t="shared" si="110"/>
        <v>16600</v>
      </c>
      <c r="EQ21" s="215">
        <f t="shared" si="110"/>
        <v>16600</v>
      </c>
      <c r="ER21" s="215">
        <f t="shared" si="110"/>
        <v>16600</v>
      </c>
      <c r="ES21" s="215">
        <f t="shared" si="110"/>
        <v>16600</v>
      </c>
      <c r="ET21" s="215">
        <f t="shared" si="110"/>
        <v>16600</v>
      </c>
      <c r="EU21" s="215">
        <f t="shared" si="110"/>
        <v>17600</v>
      </c>
      <c r="EV21" s="215">
        <f t="shared" si="110"/>
        <v>17600</v>
      </c>
      <c r="EW21" s="215">
        <f t="shared" si="110"/>
        <v>16600</v>
      </c>
      <c r="EX21" s="215">
        <f t="shared" si="110"/>
        <v>16600</v>
      </c>
      <c r="EY21" s="215">
        <f t="shared" si="110"/>
        <v>16600</v>
      </c>
      <c r="EZ21" s="215">
        <f t="shared" si="110"/>
        <v>16600</v>
      </c>
      <c r="FA21" s="215">
        <f t="shared" si="110"/>
        <v>16600</v>
      </c>
      <c r="FB21" s="215">
        <f t="shared" si="110"/>
        <v>17600</v>
      </c>
      <c r="FC21" s="215">
        <f t="shared" si="110"/>
        <v>17600</v>
      </c>
      <c r="FD21" s="215">
        <f t="shared" si="110"/>
        <v>16600</v>
      </c>
      <c r="FE21" s="215">
        <f t="shared" si="110"/>
        <v>16600</v>
      </c>
      <c r="FF21" s="215">
        <f t="shared" si="110"/>
        <v>16600</v>
      </c>
      <c r="FG21" s="215">
        <f t="shared" si="110"/>
        <v>16600</v>
      </c>
      <c r="FH21" s="215">
        <f t="shared" si="110"/>
        <v>16600</v>
      </c>
      <c r="FI21" s="215">
        <f t="shared" si="110"/>
        <v>17600</v>
      </c>
      <c r="FJ21" s="215">
        <f t="shared" si="110"/>
        <v>17600</v>
      </c>
      <c r="FK21" s="215">
        <f t="shared" si="110"/>
        <v>16900</v>
      </c>
      <c r="FL21" s="215">
        <f t="shared" si="110"/>
        <v>16900</v>
      </c>
      <c r="FM21" s="215">
        <f t="shared" si="110"/>
        <v>16900</v>
      </c>
      <c r="FN21" s="215">
        <f t="shared" si="110"/>
        <v>16900</v>
      </c>
      <c r="FO21" s="215">
        <f t="shared" si="110"/>
        <v>16900</v>
      </c>
      <c r="FP21" s="215">
        <f t="shared" si="110"/>
        <v>16900</v>
      </c>
      <c r="FQ21" s="215">
        <f t="shared" si="110"/>
        <v>16900</v>
      </c>
      <c r="FR21" s="215">
        <f t="shared" si="110"/>
        <v>16600</v>
      </c>
      <c r="FS21" s="215">
        <f t="shared" si="110"/>
        <v>16600</v>
      </c>
      <c r="FT21" s="215">
        <f t="shared" si="110"/>
        <v>16600</v>
      </c>
      <c r="FU21" s="215">
        <f t="shared" si="110"/>
        <v>16600</v>
      </c>
      <c r="FV21" s="215">
        <f t="shared" si="110"/>
        <v>16600</v>
      </c>
      <c r="FW21" s="215">
        <f t="shared" si="110"/>
        <v>17600</v>
      </c>
      <c r="FX21" s="215">
        <f t="shared" si="110"/>
        <v>17600</v>
      </c>
      <c r="FY21" s="215">
        <f t="shared" si="110"/>
        <v>16600</v>
      </c>
      <c r="FZ21" s="215">
        <f t="shared" si="110"/>
        <v>16600</v>
      </c>
      <c r="GA21" s="215">
        <f t="shared" si="110"/>
        <v>16600</v>
      </c>
      <c r="GB21" s="215">
        <f t="shared" si="110"/>
        <v>16600</v>
      </c>
      <c r="GC21" s="215">
        <f t="shared" si="110"/>
        <v>16600</v>
      </c>
      <c r="GD21" s="215">
        <f t="shared" si="110"/>
        <v>17600</v>
      </c>
      <c r="GE21" s="215">
        <f t="shared" si="110"/>
        <v>17600</v>
      </c>
      <c r="GF21" s="215">
        <f t="shared" si="110"/>
        <v>16600</v>
      </c>
      <c r="GG21" s="215">
        <f t="shared" si="110"/>
        <v>16600</v>
      </c>
      <c r="GH21" s="215">
        <f t="shared" si="110"/>
        <v>16600</v>
      </c>
      <c r="GI21" s="215">
        <f t="shared" si="110"/>
        <v>16600</v>
      </c>
      <c r="GJ21" s="215">
        <f t="shared" si="110"/>
        <v>16600</v>
      </c>
      <c r="GK21" s="215">
        <f t="shared" si="110"/>
        <v>17600</v>
      </c>
      <c r="GL21" s="215">
        <f t="shared" si="110"/>
        <v>17600</v>
      </c>
      <c r="GM21" s="215">
        <f t="shared" si="110"/>
        <v>16600</v>
      </c>
      <c r="GN21" s="215">
        <f t="shared" si="110"/>
        <v>16600</v>
      </c>
      <c r="GO21" s="215">
        <f t="shared" si="110"/>
        <v>16600</v>
      </c>
      <c r="GP21" s="215">
        <f t="shared" si="110"/>
        <v>16600</v>
      </c>
      <c r="GQ21" s="215">
        <f t="shared" si="110"/>
        <v>16600</v>
      </c>
      <c r="GR21" s="215">
        <f t="shared" si="110"/>
        <v>17600</v>
      </c>
      <c r="GS21" s="215">
        <f t="shared" ref="GS21:HP21" si="111">GS20+2000</f>
        <v>17600</v>
      </c>
      <c r="GT21" s="215">
        <f t="shared" si="111"/>
        <v>16600</v>
      </c>
      <c r="GU21" s="215">
        <f t="shared" si="111"/>
        <v>16600</v>
      </c>
      <c r="GV21" s="215">
        <f t="shared" si="111"/>
        <v>16600</v>
      </c>
      <c r="GW21" s="215">
        <f t="shared" si="111"/>
        <v>16600</v>
      </c>
      <c r="GX21" s="215">
        <f t="shared" si="111"/>
        <v>16600</v>
      </c>
      <c r="GY21" s="215">
        <f t="shared" si="111"/>
        <v>17600</v>
      </c>
      <c r="GZ21" s="215">
        <f t="shared" si="111"/>
        <v>17600</v>
      </c>
      <c r="HA21" s="215">
        <f t="shared" si="111"/>
        <v>16600</v>
      </c>
      <c r="HB21" s="215">
        <f t="shared" si="111"/>
        <v>16600</v>
      </c>
      <c r="HC21" s="215">
        <f t="shared" si="111"/>
        <v>16600</v>
      </c>
      <c r="HD21" s="215">
        <f t="shared" si="111"/>
        <v>16600</v>
      </c>
      <c r="HE21" s="215">
        <f t="shared" si="111"/>
        <v>16600</v>
      </c>
      <c r="HF21" s="215">
        <f t="shared" si="111"/>
        <v>18900</v>
      </c>
      <c r="HG21" s="215">
        <f t="shared" si="111"/>
        <v>18900</v>
      </c>
      <c r="HH21" s="215">
        <f t="shared" si="111"/>
        <v>18900</v>
      </c>
      <c r="HI21" s="215">
        <f t="shared" si="111"/>
        <v>18900</v>
      </c>
      <c r="HJ21" s="215">
        <f t="shared" si="111"/>
        <v>18900</v>
      </c>
      <c r="HK21" s="215">
        <f t="shared" si="111"/>
        <v>18900</v>
      </c>
      <c r="HL21" s="215">
        <f t="shared" si="111"/>
        <v>18900</v>
      </c>
      <c r="HM21" s="215">
        <f t="shared" si="111"/>
        <v>18900</v>
      </c>
      <c r="HN21" s="215">
        <f t="shared" si="111"/>
        <v>18900</v>
      </c>
      <c r="HO21" s="215">
        <f t="shared" si="111"/>
        <v>18900</v>
      </c>
      <c r="HP21" s="252">
        <f t="shared" si="111"/>
        <v>18900</v>
      </c>
    </row>
    <row r="22" spans="1:224" s="76" customFormat="1" ht="12" customHeight="1" x14ac:dyDescent="0.2">
      <c r="A22" s="216">
        <v>3</v>
      </c>
      <c r="B22" s="264">
        <f t="shared" ref="B22:L22" si="112">B21+2000</f>
        <v>18900</v>
      </c>
      <c r="C22" s="264">
        <f t="shared" si="112"/>
        <v>18900</v>
      </c>
      <c r="D22" s="264">
        <f t="shared" si="112"/>
        <v>18900</v>
      </c>
      <c r="E22" s="264">
        <f t="shared" si="112"/>
        <v>18900</v>
      </c>
      <c r="F22" s="264">
        <f t="shared" si="112"/>
        <v>18900</v>
      </c>
      <c r="G22" s="264">
        <f t="shared" si="112"/>
        <v>18900</v>
      </c>
      <c r="H22" s="264">
        <f t="shared" si="112"/>
        <v>18900</v>
      </c>
      <c r="I22" s="264">
        <f t="shared" si="112"/>
        <v>18900</v>
      </c>
      <c r="J22" s="264">
        <f t="shared" si="112"/>
        <v>18900</v>
      </c>
      <c r="K22" s="264">
        <f t="shared" si="112"/>
        <v>18900</v>
      </c>
      <c r="L22" s="264">
        <f t="shared" si="112"/>
        <v>18900</v>
      </c>
      <c r="M22" s="267">
        <f t="shared" ref="M22" si="113">M21+2000</f>
        <v>18900</v>
      </c>
      <c r="N22" s="228">
        <f t="shared" ref="N22" si="114">N21+2000</f>
        <v>23600</v>
      </c>
      <c r="O22" s="75">
        <f t="shared" ref="O22:BZ22" si="115">O21+2000</f>
        <v>23600</v>
      </c>
      <c r="P22" s="75">
        <f t="shared" si="115"/>
        <v>23600</v>
      </c>
      <c r="Q22" s="75">
        <f t="shared" si="115"/>
        <v>23600</v>
      </c>
      <c r="R22" s="75">
        <f t="shared" si="115"/>
        <v>26900</v>
      </c>
      <c r="S22" s="75">
        <f t="shared" si="115"/>
        <v>26900</v>
      </c>
      <c r="T22" s="75">
        <f t="shared" si="115"/>
        <v>26900</v>
      </c>
      <c r="U22" s="75">
        <f t="shared" si="115"/>
        <v>26900</v>
      </c>
      <c r="V22" s="75">
        <f t="shared" si="115"/>
        <v>26900</v>
      </c>
      <c r="W22" s="75">
        <f t="shared" si="115"/>
        <v>26900</v>
      </c>
      <c r="X22" s="75">
        <f t="shared" si="115"/>
        <v>26900</v>
      </c>
      <c r="Y22" s="75">
        <f t="shared" si="115"/>
        <v>26900</v>
      </c>
      <c r="Z22" s="75">
        <f t="shared" si="115"/>
        <v>26900</v>
      </c>
      <c r="AA22" s="75">
        <f t="shared" si="115"/>
        <v>26900</v>
      </c>
      <c r="AB22" s="75">
        <f t="shared" si="115"/>
        <v>31900</v>
      </c>
      <c r="AC22" s="75">
        <f t="shared" si="115"/>
        <v>31900</v>
      </c>
      <c r="AD22" s="75">
        <f t="shared" si="115"/>
        <v>31900</v>
      </c>
      <c r="AE22" s="75">
        <f t="shared" si="115"/>
        <v>31900</v>
      </c>
      <c r="AF22" s="75">
        <f t="shared" si="115"/>
        <v>31900</v>
      </c>
      <c r="AG22" s="75">
        <f t="shared" si="115"/>
        <v>31900</v>
      </c>
      <c r="AH22" s="75">
        <f t="shared" si="115"/>
        <v>23600</v>
      </c>
      <c r="AI22" s="75">
        <f t="shared" si="115"/>
        <v>23600</v>
      </c>
      <c r="AJ22" s="75">
        <f t="shared" si="115"/>
        <v>23600</v>
      </c>
      <c r="AK22" s="75">
        <f t="shared" si="115"/>
        <v>23600</v>
      </c>
      <c r="AL22" s="75">
        <f t="shared" si="115"/>
        <v>23600</v>
      </c>
      <c r="AM22" s="75">
        <f t="shared" si="115"/>
        <v>24900</v>
      </c>
      <c r="AN22" s="75">
        <f t="shared" si="115"/>
        <v>24900</v>
      </c>
      <c r="AO22" s="75">
        <f t="shared" si="115"/>
        <v>24900</v>
      </c>
      <c r="AP22" s="75">
        <f t="shared" si="115"/>
        <v>24900</v>
      </c>
      <c r="AQ22" s="75">
        <f t="shared" si="115"/>
        <v>24900</v>
      </c>
      <c r="AR22" s="75">
        <f t="shared" si="115"/>
        <v>24900</v>
      </c>
      <c r="AS22" s="75">
        <f t="shared" si="115"/>
        <v>24900</v>
      </c>
      <c r="AT22" s="75">
        <f t="shared" si="115"/>
        <v>25900</v>
      </c>
      <c r="AU22" s="75">
        <f t="shared" si="115"/>
        <v>25900</v>
      </c>
      <c r="AV22" s="75">
        <f t="shared" si="115"/>
        <v>25900</v>
      </c>
      <c r="AW22" s="75">
        <f t="shared" si="115"/>
        <v>25900</v>
      </c>
      <c r="AX22" s="75">
        <f t="shared" si="115"/>
        <v>25900</v>
      </c>
      <c r="AY22" s="75">
        <f t="shared" si="115"/>
        <v>26100</v>
      </c>
      <c r="AZ22" s="75">
        <f t="shared" si="115"/>
        <v>26100</v>
      </c>
      <c r="BA22" s="75">
        <f t="shared" si="115"/>
        <v>26900</v>
      </c>
      <c r="BB22" s="75">
        <f t="shared" si="115"/>
        <v>26900</v>
      </c>
      <c r="BC22" s="75">
        <f t="shared" si="115"/>
        <v>26100</v>
      </c>
      <c r="BD22" s="75">
        <f t="shared" si="115"/>
        <v>26100</v>
      </c>
      <c r="BE22" s="75">
        <f t="shared" si="115"/>
        <v>26100</v>
      </c>
      <c r="BF22" s="75">
        <f t="shared" si="115"/>
        <v>26100</v>
      </c>
      <c r="BG22" s="75">
        <f t="shared" si="115"/>
        <v>26100</v>
      </c>
      <c r="BH22" s="75">
        <f t="shared" si="115"/>
        <v>26900</v>
      </c>
      <c r="BI22" s="75">
        <f t="shared" si="115"/>
        <v>26900</v>
      </c>
      <c r="BJ22" s="75">
        <f t="shared" si="115"/>
        <v>26100</v>
      </c>
      <c r="BK22" s="75">
        <f t="shared" si="115"/>
        <v>26100</v>
      </c>
      <c r="BL22" s="75">
        <f t="shared" si="115"/>
        <v>26100</v>
      </c>
      <c r="BM22" s="75">
        <f t="shared" si="115"/>
        <v>26100</v>
      </c>
      <c r="BN22" s="75">
        <f t="shared" si="115"/>
        <v>26100</v>
      </c>
      <c r="BO22" s="75">
        <f t="shared" si="115"/>
        <v>26900</v>
      </c>
      <c r="BP22" s="75">
        <f t="shared" si="115"/>
        <v>26900</v>
      </c>
      <c r="BQ22" s="75">
        <f t="shared" si="115"/>
        <v>26100</v>
      </c>
      <c r="BR22" s="75">
        <f t="shared" si="115"/>
        <v>26100</v>
      </c>
      <c r="BS22" s="75">
        <f t="shared" si="115"/>
        <v>26100</v>
      </c>
      <c r="BT22" s="75">
        <f t="shared" si="115"/>
        <v>26100</v>
      </c>
      <c r="BU22" s="75">
        <f t="shared" si="115"/>
        <v>26100</v>
      </c>
      <c r="BV22" s="75">
        <f t="shared" si="115"/>
        <v>26900</v>
      </c>
      <c r="BW22" s="75">
        <f t="shared" si="115"/>
        <v>26900</v>
      </c>
      <c r="BX22" s="75">
        <f t="shared" si="115"/>
        <v>26100</v>
      </c>
      <c r="BY22" s="75">
        <f t="shared" si="115"/>
        <v>26100</v>
      </c>
      <c r="BZ22" s="75">
        <f t="shared" si="115"/>
        <v>26100</v>
      </c>
      <c r="CA22" s="75">
        <f t="shared" ref="CA22:DA22" si="116">CA21+2000</f>
        <v>26100</v>
      </c>
      <c r="CB22" s="75">
        <f t="shared" si="116"/>
        <v>26100</v>
      </c>
      <c r="CC22" s="75">
        <f t="shared" si="116"/>
        <v>26900</v>
      </c>
      <c r="CD22" s="75">
        <f t="shared" si="116"/>
        <v>26900</v>
      </c>
      <c r="CE22" s="75">
        <f t="shared" si="116"/>
        <v>26100</v>
      </c>
      <c r="CF22" s="75">
        <f t="shared" si="116"/>
        <v>26100</v>
      </c>
      <c r="CG22" s="75">
        <f t="shared" si="116"/>
        <v>26100</v>
      </c>
      <c r="CH22" s="75">
        <f t="shared" si="116"/>
        <v>26100</v>
      </c>
      <c r="CI22" s="75">
        <f t="shared" si="116"/>
        <v>26100</v>
      </c>
      <c r="CJ22" s="75">
        <f t="shared" si="116"/>
        <v>26900</v>
      </c>
      <c r="CK22" s="75">
        <f t="shared" si="116"/>
        <v>26900</v>
      </c>
      <c r="CL22" s="75">
        <f t="shared" si="116"/>
        <v>26100</v>
      </c>
      <c r="CM22" s="75">
        <f t="shared" si="116"/>
        <v>26100</v>
      </c>
      <c r="CN22" s="75">
        <f t="shared" si="116"/>
        <v>26100</v>
      </c>
      <c r="CO22" s="75">
        <f t="shared" si="116"/>
        <v>26100</v>
      </c>
      <c r="CP22" s="75">
        <f t="shared" si="116"/>
        <v>26100</v>
      </c>
      <c r="CQ22" s="75">
        <f t="shared" si="116"/>
        <v>26100</v>
      </c>
      <c r="CR22" s="75">
        <f t="shared" si="116"/>
        <v>26100</v>
      </c>
      <c r="CS22" s="75">
        <f t="shared" si="116"/>
        <v>24900</v>
      </c>
      <c r="CT22" s="75">
        <f t="shared" si="116"/>
        <v>24900</v>
      </c>
      <c r="CU22" s="75">
        <f t="shared" si="116"/>
        <v>24900</v>
      </c>
      <c r="CV22" s="75">
        <f t="shared" si="116"/>
        <v>24900</v>
      </c>
      <c r="CW22" s="75">
        <f t="shared" si="116"/>
        <v>24900</v>
      </c>
      <c r="CX22" s="75">
        <f t="shared" si="116"/>
        <v>24900</v>
      </c>
      <c r="CY22" s="75">
        <f t="shared" si="116"/>
        <v>24900</v>
      </c>
      <c r="CZ22" s="75">
        <f t="shared" si="116"/>
        <v>24900</v>
      </c>
      <c r="DA22" s="209">
        <f t="shared" si="116"/>
        <v>24900</v>
      </c>
      <c r="DB22" s="275">
        <f t="shared" ref="DB22" si="117">DB21+2000</f>
        <v>22600</v>
      </c>
      <c r="DC22" s="15">
        <f t="shared" ref="DC22:DG22" si="118">DC21+2000</f>
        <v>22600</v>
      </c>
      <c r="DD22" s="15">
        <f t="shared" si="118"/>
        <v>22600</v>
      </c>
      <c r="DE22" s="15">
        <f t="shared" si="118"/>
        <v>23900</v>
      </c>
      <c r="DF22" s="15">
        <f t="shared" si="118"/>
        <v>23900</v>
      </c>
      <c r="DG22" s="15">
        <f t="shared" si="118"/>
        <v>22600</v>
      </c>
      <c r="DH22" s="15">
        <f t="shared" ref="DH22:EE22" si="119">DH21+2000</f>
        <v>22600</v>
      </c>
      <c r="DI22" s="15">
        <f t="shared" si="119"/>
        <v>22600</v>
      </c>
      <c r="DJ22" s="15">
        <f t="shared" si="119"/>
        <v>22600</v>
      </c>
      <c r="DK22" s="15">
        <f t="shared" si="119"/>
        <v>22600</v>
      </c>
      <c r="DL22" s="15">
        <f t="shared" si="119"/>
        <v>23900</v>
      </c>
      <c r="DM22" s="15">
        <f t="shared" si="119"/>
        <v>23900</v>
      </c>
      <c r="DN22" s="15">
        <f t="shared" si="119"/>
        <v>22600</v>
      </c>
      <c r="DO22" s="15">
        <f t="shared" si="119"/>
        <v>22600</v>
      </c>
      <c r="DP22" s="15">
        <f t="shared" si="119"/>
        <v>22600</v>
      </c>
      <c r="DQ22" s="15">
        <f t="shared" si="119"/>
        <v>22600</v>
      </c>
      <c r="DR22" s="15">
        <f t="shared" si="119"/>
        <v>22600</v>
      </c>
      <c r="DS22" s="15">
        <f t="shared" si="119"/>
        <v>23900</v>
      </c>
      <c r="DT22" s="15">
        <f t="shared" si="119"/>
        <v>23900</v>
      </c>
      <c r="DU22" s="15">
        <f t="shared" si="119"/>
        <v>22600</v>
      </c>
      <c r="DV22" s="15">
        <f t="shared" si="119"/>
        <v>22600</v>
      </c>
      <c r="DW22" s="15">
        <f t="shared" si="119"/>
        <v>22600</v>
      </c>
      <c r="DX22" s="15">
        <f t="shared" si="119"/>
        <v>22600</v>
      </c>
      <c r="DY22" s="15">
        <f t="shared" si="119"/>
        <v>22600</v>
      </c>
      <c r="DZ22" s="15">
        <f t="shared" si="119"/>
        <v>23900</v>
      </c>
      <c r="EA22" s="15">
        <f t="shared" si="119"/>
        <v>23900</v>
      </c>
      <c r="EB22" s="15">
        <f t="shared" si="119"/>
        <v>22600</v>
      </c>
      <c r="EC22" s="15">
        <f t="shared" si="119"/>
        <v>22600</v>
      </c>
      <c r="ED22" s="15">
        <f t="shared" si="119"/>
        <v>22600</v>
      </c>
      <c r="EE22" s="216">
        <f t="shared" si="119"/>
        <v>22600</v>
      </c>
      <c r="EF22" s="228">
        <f t="shared" ref="EF22" si="120">EF21+2000</f>
        <v>19600</v>
      </c>
      <c r="EG22" s="215">
        <f t="shared" ref="EG22:GR22" si="121">EG21+2000</f>
        <v>19600</v>
      </c>
      <c r="EH22" s="215">
        <f t="shared" si="121"/>
        <v>19600</v>
      </c>
      <c r="EI22" s="215">
        <f t="shared" si="121"/>
        <v>18900</v>
      </c>
      <c r="EJ22" s="215">
        <f t="shared" si="121"/>
        <v>18900</v>
      </c>
      <c r="EK22" s="215">
        <f t="shared" si="121"/>
        <v>18900</v>
      </c>
      <c r="EL22" s="215">
        <f t="shared" si="121"/>
        <v>18900</v>
      </c>
      <c r="EM22" s="215">
        <f t="shared" si="121"/>
        <v>18900</v>
      </c>
      <c r="EN22" s="215">
        <f t="shared" si="121"/>
        <v>19600</v>
      </c>
      <c r="EO22" s="215">
        <f t="shared" si="121"/>
        <v>19600</v>
      </c>
      <c r="EP22" s="215">
        <f t="shared" si="121"/>
        <v>18600</v>
      </c>
      <c r="EQ22" s="215">
        <f t="shared" si="121"/>
        <v>18600</v>
      </c>
      <c r="ER22" s="215">
        <f t="shared" si="121"/>
        <v>18600</v>
      </c>
      <c r="ES22" s="215">
        <f t="shared" si="121"/>
        <v>18600</v>
      </c>
      <c r="ET22" s="215">
        <f t="shared" si="121"/>
        <v>18600</v>
      </c>
      <c r="EU22" s="215">
        <f t="shared" si="121"/>
        <v>19600</v>
      </c>
      <c r="EV22" s="215">
        <f t="shared" si="121"/>
        <v>19600</v>
      </c>
      <c r="EW22" s="215">
        <f t="shared" si="121"/>
        <v>18600</v>
      </c>
      <c r="EX22" s="215">
        <f t="shared" si="121"/>
        <v>18600</v>
      </c>
      <c r="EY22" s="215">
        <f t="shared" si="121"/>
        <v>18600</v>
      </c>
      <c r="EZ22" s="215">
        <f t="shared" si="121"/>
        <v>18600</v>
      </c>
      <c r="FA22" s="215">
        <f t="shared" si="121"/>
        <v>18600</v>
      </c>
      <c r="FB22" s="215">
        <f t="shared" si="121"/>
        <v>19600</v>
      </c>
      <c r="FC22" s="215">
        <f t="shared" si="121"/>
        <v>19600</v>
      </c>
      <c r="FD22" s="215">
        <f t="shared" si="121"/>
        <v>18600</v>
      </c>
      <c r="FE22" s="215">
        <f t="shared" si="121"/>
        <v>18600</v>
      </c>
      <c r="FF22" s="215">
        <f t="shared" si="121"/>
        <v>18600</v>
      </c>
      <c r="FG22" s="215">
        <f t="shared" si="121"/>
        <v>18600</v>
      </c>
      <c r="FH22" s="215">
        <f t="shared" si="121"/>
        <v>18600</v>
      </c>
      <c r="FI22" s="215">
        <f t="shared" si="121"/>
        <v>19600</v>
      </c>
      <c r="FJ22" s="215">
        <f t="shared" si="121"/>
        <v>19600</v>
      </c>
      <c r="FK22" s="215">
        <f t="shared" si="121"/>
        <v>18900</v>
      </c>
      <c r="FL22" s="215">
        <f t="shared" si="121"/>
        <v>18900</v>
      </c>
      <c r="FM22" s="215">
        <f t="shared" si="121"/>
        <v>18900</v>
      </c>
      <c r="FN22" s="215">
        <f t="shared" si="121"/>
        <v>18900</v>
      </c>
      <c r="FO22" s="215">
        <f t="shared" si="121"/>
        <v>18900</v>
      </c>
      <c r="FP22" s="215">
        <f t="shared" si="121"/>
        <v>18900</v>
      </c>
      <c r="FQ22" s="215">
        <f t="shared" si="121"/>
        <v>18900</v>
      </c>
      <c r="FR22" s="215">
        <f t="shared" si="121"/>
        <v>18600</v>
      </c>
      <c r="FS22" s="215">
        <f t="shared" si="121"/>
        <v>18600</v>
      </c>
      <c r="FT22" s="215">
        <f t="shared" si="121"/>
        <v>18600</v>
      </c>
      <c r="FU22" s="215">
        <f t="shared" si="121"/>
        <v>18600</v>
      </c>
      <c r="FV22" s="215">
        <f t="shared" si="121"/>
        <v>18600</v>
      </c>
      <c r="FW22" s="215">
        <f t="shared" si="121"/>
        <v>19600</v>
      </c>
      <c r="FX22" s="215">
        <f t="shared" si="121"/>
        <v>19600</v>
      </c>
      <c r="FY22" s="215">
        <f t="shared" si="121"/>
        <v>18600</v>
      </c>
      <c r="FZ22" s="215">
        <f t="shared" si="121"/>
        <v>18600</v>
      </c>
      <c r="GA22" s="215">
        <f t="shared" si="121"/>
        <v>18600</v>
      </c>
      <c r="GB22" s="215">
        <f t="shared" si="121"/>
        <v>18600</v>
      </c>
      <c r="GC22" s="215">
        <f t="shared" si="121"/>
        <v>18600</v>
      </c>
      <c r="GD22" s="215">
        <f t="shared" si="121"/>
        <v>19600</v>
      </c>
      <c r="GE22" s="215">
        <f t="shared" si="121"/>
        <v>19600</v>
      </c>
      <c r="GF22" s="215">
        <f t="shared" si="121"/>
        <v>18600</v>
      </c>
      <c r="GG22" s="215">
        <f t="shared" si="121"/>
        <v>18600</v>
      </c>
      <c r="GH22" s="215">
        <f t="shared" si="121"/>
        <v>18600</v>
      </c>
      <c r="GI22" s="215">
        <f t="shared" si="121"/>
        <v>18600</v>
      </c>
      <c r="GJ22" s="215">
        <f t="shared" si="121"/>
        <v>18600</v>
      </c>
      <c r="GK22" s="215">
        <f t="shared" si="121"/>
        <v>19600</v>
      </c>
      <c r="GL22" s="215">
        <f t="shared" si="121"/>
        <v>19600</v>
      </c>
      <c r="GM22" s="215">
        <f t="shared" si="121"/>
        <v>18600</v>
      </c>
      <c r="GN22" s="215">
        <f t="shared" si="121"/>
        <v>18600</v>
      </c>
      <c r="GO22" s="215">
        <f t="shared" si="121"/>
        <v>18600</v>
      </c>
      <c r="GP22" s="215">
        <f t="shared" si="121"/>
        <v>18600</v>
      </c>
      <c r="GQ22" s="215">
        <f t="shared" si="121"/>
        <v>18600</v>
      </c>
      <c r="GR22" s="215">
        <f t="shared" si="121"/>
        <v>19600</v>
      </c>
      <c r="GS22" s="215">
        <f t="shared" ref="GS22:HP22" si="122">GS21+2000</f>
        <v>19600</v>
      </c>
      <c r="GT22" s="215">
        <f t="shared" si="122"/>
        <v>18600</v>
      </c>
      <c r="GU22" s="215">
        <f t="shared" si="122"/>
        <v>18600</v>
      </c>
      <c r="GV22" s="215">
        <f t="shared" si="122"/>
        <v>18600</v>
      </c>
      <c r="GW22" s="215">
        <f t="shared" si="122"/>
        <v>18600</v>
      </c>
      <c r="GX22" s="215">
        <f t="shared" si="122"/>
        <v>18600</v>
      </c>
      <c r="GY22" s="215">
        <f t="shared" si="122"/>
        <v>19600</v>
      </c>
      <c r="GZ22" s="215">
        <f t="shared" si="122"/>
        <v>19600</v>
      </c>
      <c r="HA22" s="215">
        <f t="shared" si="122"/>
        <v>18600</v>
      </c>
      <c r="HB22" s="215">
        <f t="shared" si="122"/>
        <v>18600</v>
      </c>
      <c r="HC22" s="215">
        <f t="shared" si="122"/>
        <v>18600</v>
      </c>
      <c r="HD22" s="215">
        <f t="shared" si="122"/>
        <v>18600</v>
      </c>
      <c r="HE22" s="215">
        <f t="shared" si="122"/>
        <v>18600</v>
      </c>
      <c r="HF22" s="215">
        <f t="shared" si="122"/>
        <v>20900</v>
      </c>
      <c r="HG22" s="215">
        <f t="shared" si="122"/>
        <v>20900</v>
      </c>
      <c r="HH22" s="215">
        <f t="shared" si="122"/>
        <v>20900</v>
      </c>
      <c r="HI22" s="215">
        <f t="shared" si="122"/>
        <v>20900</v>
      </c>
      <c r="HJ22" s="215">
        <f t="shared" si="122"/>
        <v>20900</v>
      </c>
      <c r="HK22" s="215">
        <f t="shared" si="122"/>
        <v>20900</v>
      </c>
      <c r="HL22" s="215">
        <f t="shared" si="122"/>
        <v>20900</v>
      </c>
      <c r="HM22" s="215">
        <f t="shared" si="122"/>
        <v>20900</v>
      </c>
      <c r="HN22" s="215">
        <f t="shared" si="122"/>
        <v>20900</v>
      </c>
      <c r="HO22" s="215">
        <f t="shared" si="122"/>
        <v>20900</v>
      </c>
      <c r="HP22" s="252">
        <f t="shared" si="122"/>
        <v>20900</v>
      </c>
    </row>
    <row r="23" spans="1:224" s="76" customFormat="1" ht="12" customHeight="1" x14ac:dyDescent="0.2">
      <c r="A23" s="216">
        <v>4</v>
      </c>
      <c r="B23" s="264">
        <f t="shared" ref="B23:L23" si="123">B22+2000</f>
        <v>20900</v>
      </c>
      <c r="C23" s="264">
        <f t="shared" si="123"/>
        <v>20900</v>
      </c>
      <c r="D23" s="264">
        <f t="shared" si="123"/>
        <v>20900</v>
      </c>
      <c r="E23" s="264">
        <f t="shared" si="123"/>
        <v>20900</v>
      </c>
      <c r="F23" s="264">
        <f t="shared" si="123"/>
        <v>20900</v>
      </c>
      <c r="G23" s="264">
        <f t="shared" si="123"/>
        <v>20900</v>
      </c>
      <c r="H23" s="264">
        <f t="shared" si="123"/>
        <v>20900</v>
      </c>
      <c r="I23" s="264">
        <f t="shared" si="123"/>
        <v>20900</v>
      </c>
      <c r="J23" s="264">
        <f t="shared" si="123"/>
        <v>20900</v>
      </c>
      <c r="K23" s="264">
        <f t="shared" si="123"/>
        <v>20900</v>
      </c>
      <c r="L23" s="264">
        <f t="shared" si="123"/>
        <v>20900</v>
      </c>
      <c r="M23" s="267">
        <f t="shared" ref="M23" si="124">M22+2000</f>
        <v>20900</v>
      </c>
      <c r="N23" s="228">
        <f t="shared" ref="N23" si="125">N22+2000</f>
        <v>25600</v>
      </c>
      <c r="O23" s="75">
        <f t="shared" ref="O23:BZ23" si="126">O22+2000</f>
        <v>25600</v>
      </c>
      <c r="P23" s="75">
        <f t="shared" si="126"/>
        <v>25600</v>
      </c>
      <c r="Q23" s="75">
        <f t="shared" si="126"/>
        <v>25600</v>
      </c>
      <c r="R23" s="75">
        <f t="shared" si="126"/>
        <v>28900</v>
      </c>
      <c r="S23" s="75">
        <f t="shared" si="126"/>
        <v>28900</v>
      </c>
      <c r="T23" s="75">
        <f t="shared" si="126"/>
        <v>28900</v>
      </c>
      <c r="U23" s="75">
        <f t="shared" si="126"/>
        <v>28900</v>
      </c>
      <c r="V23" s="75">
        <f t="shared" si="126"/>
        <v>28900</v>
      </c>
      <c r="W23" s="75">
        <f t="shared" si="126"/>
        <v>28900</v>
      </c>
      <c r="X23" s="75">
        <f t="shared" si="126"/>
        <v>28900</v>
      </c>
      <c r="Y23" s="75">
        <f t="shared" si="126"/>
        <v>28900</v>
      </c>
      <c r="Z23" s="75">
        <f t="shared" si="126"/>
        <v>28900</v>
      </c>
      <c r="AA23" s="75">
        <f t="shared" si="126"/>
        <v>28900</v>
      </c>
      <c r="AB23" s="75">
        <f t="shared" si="126"/>
        <v>33900</v>
      </c>
      <c r="AC23" s="75">
        <f t="shared" si="126"/>
        <v>33900</v>
      </c>
      <c r="AD23" s="75">
        <f t="shared" si="126"/>
        <v>33900</v>
      </c>
      <c r="AE23" s="75">
        <f t="shared" si="126"/>
        <v>33900</v>
      </c>
      <c r="AF23" s="75">
        <f t="shared" si="126"/>
        <v>33900</v>
      </c>
      <c r="AG23" s="75">
        <f t="shared" si="126"/>
        <v>33900</v>
      </c>
      <c r="AH23" s="75">
        <f t="shared" si="126"/>
        <v>25600</v>
      </c>
      <c r="AI23" s="75">
        <f t="shared" si="126"/>
        <v>25600</v>
      </c>
      <c r="AJ23" s="75">
        <f t="shared" si="126"/>
        <v>25600</v>
      </c>
      <c r="AK23" s="75">
        <f t="shared" si="126"/>
        <v>25600</v>
      </c>
      <c r="AL23" s="75">
        <f t="shared" si="126"/>
        <v>25600</v>
      </c>
      <c r="AM23" s="75">
        <f t="shared" si="126"/>
        <v>26900</v>
      </c>
      <c r="AN23" s="75">
        <f t="shared" si="126"/>
        <v>26900</v>
      </c>
      <c r="AO23" s="75">
        <f t="shared" si="126"/>
        <v>26900</v>
      </c>
      <c r="AP23" s="75">
        <f t="shared" si="126"/>
        <v>26900</v>
      </c>
      <c r="AQ23" s="75">
        <f t="shared" si="126"/>
        <v>26900</v>
      </c>
      <c r="AR23" s="75">
        <f t="shared" si="126"/>
        <v>26900</v>
      </c>
      <c r="AS23" s="75">
        <f t="shared" si="126"/>
        <v>26900</v>
      </c>
      <c r="AT23" s="75">
        <f t="shared" si="126"/>
        <v>27900</v>
      </c>
      <c r="AU23" s="75">
        <f t="shared" si="126"/>
        <v>27900</v>
      </c>
      <c r="AV23" s="75">
        <f t="shared" si="126"/>
        <v>27900</v>
      </c>
      <c r="AW23" s="75">
        <f t="shared" si="126"/>
        <v>27900</v>
      </c>
      <c r="AX23" s="75">
        <f t="shared" si="126"/>
        <v>27900</v>
      </c>
      <c r="AY23" s="75">
        <f t="shared" si="126"/>
        <v>28100</v>
      </c>
      <c r="AZ23" s="75">
        <f t="shared" si="126"/>
        <v>28100</v>
      </c>
      <c r="BA23" s="75">
        <f t="shared" si="126"/>
        <v>28900</v>
      </c>
      <c r="BB23" s="75">
        <f t="shared" si="126"/>
        <v>28900</v>
      </c>
      <c r="BC23" s="75">
        <f t="shared" si="126"/>
        <v>28100</v>
      </c>
      <c r="BD23" s="75">
        <f t="shared" si="126"/>
        <v>28100</v>
      </c>
      <c r="BE23" s="75">
        <f t="shared" si="126"/>
        <v>28100</v>
      </c>
      <c r="BF23" s="75">
        <f t="shared" si="126"/>
        <v>28100</v>
      </c>
      <c r="BG23" s="75">
        <f t="shared" si="126"/>
        <v>28100</v>
      </c>
      <c r="BH23" s="75">
        <f t="shared" si="126"/>
        <v>28900</v>
      </c>
      <c r="BI23" s="75">
        <f t="shared" si="126"/>
        <v>28900</v>
      </c>
      <c r="BJ23" s="75">
        <f t="shared" si="126"/>
        <v>28100</v>
      </c>
      <c r="BK23" s="75">
        <f t="shared" si="126"/>
        <v>28100</v>
      </c>
      <c r="BL23" s="75">
        <f t="shared" si="126"/>
        <v>28100</v>
      </c>
      <c r="BM23" s="75">
        <f t="shared" si="126"/>
        <v>28100</v>
      </c>
      <c r="BN23" s="75">
        <f t="shared" si="126"/>
        <v>28100</v>
      </c>
      <c r="BO23" s="75">
        <f t="shared" si="126"/>
        <v>28900</v>
      </c>
      <c r="BP23" s="75">
        <f t="shared" si="126"/>
        <v>28900</v>
      </c>
      <c r="BQ23" s="75">
        <f t="shared" si="126"/>
        <v>28100</v>
      </c>
      <c r="BR23" s="75">
        <f t="shared" si="126"/>
        <v>28100</v>
      </c>
      <c r="BS23" s="75">
        <f t="shared" si="126"/>
        <v>28100</v>
      </c>
      <c r="BT23" s="75">
        <f t="shared" si="126"/>
        <v>28100</v>
      </c>
      <c r="BU23" s="75">
        <f t="shared" si="126"/>
        <v>28100</v>
      </c>
      <c r="BV23" s="75">
        <f t="shared" si="126"/>
        <v>28900</v>
      </c>
      <c r="BW23" s="75">
        <f t="shared" si="126"/>
        <v>28900</v>
      </c>
      <c r="BX23" s="75">
        <f t="shared" si="126"/>
        <v>28100</v>
      </c>
      <c r="BY23" s="75">
        <f t="shared" si="126"/>
        <v>28100</v>
      </c>
      <c r="BZ23" s="75">
        <f t="shared" si="126"/>
        <v>28100</v>
      </c>
      <c r="CA23" s="75">
        <f t="shared" ref="CA23:DA23" si="127">CA22+2000</f>
        <v>28100</v>
      </c>
      <c r="CB23" s="75">
        <f t="shared" si="127"/>
        <v>28100</v>
      </c>
      <c r="CC23" s="75">
        <f t="shared" si="127"/>
        <v>28900</v>
      </c>
      <c r="CD23" s="75">
        <f t="shared" si="127"/>
        <v>28900</v>
      </c>
      <c r="CE23" s="75">
        <f t="shared" si="127"/>
        <v>28100</v>
      </c>
      <c r="CF23" s="75">
        <f t="shared" si="127"/>
        <v>28100</v>
      </c>
      <c r="CG23" s="75">
        <f t="shared" si="127"/>
        <v>28100</v>
      </c>
      <c r="CH23" s="75">
        <f t="shared" si="127"/>
        <v>28100</v>
      </c>
      <c r="CI23" s="75">
        <f t="shared" si="127"/>
        <v>28100</v>
      </c>
      <c r="CJ23" s="75">
        <f t="shared" si="127"/>
        <v>28900</v>
      </c>
      <c r="CK23" s="75">
        <f t="shared" si="127"/>
        <v>28900</v>
      </c>
      <c r="CL23" s="75">
        <f t="shared" si="127"/>
        <v>28100</v>
      </c>
      <c r="CM23" s="75">
        <f t="shared" si="127"/>
        <v>28100</v>
      </c>
      <c r="CN23" s="75">
        <f t="shared" si="127"/>
        <v>28100</v>
      </c>
      <c r="CO23" s="75">
        <f t="shared" si="127"/>
        <v>28100</v>
      </c>
      <c r="CP23" s="75">
        <f t="shared" si="127"/>
        <v>28100</v>
      </c>
      <c r="CQ23" s="75">
        <f t="shared" si="127"/>
        <v>28100</v>
      </c>
      <c r="CR23" s="75">
        <f t="shared" si="127"/>
        <v>28100</v>
      </c>
      <c r="CS23" s="75">
        <f t="shared" si="127"/>
        <v>26900</v>
      </c>
      <c r="CT23" s="75">
        <f t="shared" si="127"/>
        <v>26900</v>
      </c>
      <c r="CU23" s="75">
        <f t="shared" si="127"/>
        <v>26900</v>
      </c>
      <c r="CV23" s="75">
        <f t="shared" si="127"/>
        <v>26900</v>
      </c>
      <c r="CW23" s="75">
        <f t="shared" si="127"/>
        <v>26900</v>
      </c>
      <c r="CX23" s="75">
        <f t="shared" si="127"/>
        <v>26900</v>
      </c>
      <c r="CY23" s="75">
        <f t="shared" si="127"/>
        <v>26900</v>
      </c>
      <c r="CZ23" s="75">
        <f t="shared" si="127"/>
        <v>26900</v>
      </c>
      <c r="DA23" s="209">
        <f t="shared" si="127"/>
        <v>26900</v>
      </c>
      <c r="DB23" s="275">
        <f t="shared" ref="DB23" si="128">DB22+2000</f>
        <v>24600</v>
      </c>
      <c r="DC23" s="15">
        <f t="shared" ref="DC23:DG23" si="129">DC22+2000</f>
        <v>24600</v>
      </c>
      <c r="DD23" s="15">
        <f t="shared" si="129"/>
        <v>24600</v>
      </c>
      <c r="DE23" s="15">
        <f t="shared" si="129"/>
        <v>25900</v>
      </c>
      <c r="DF23" s="15">
        <f t="shared" si="129"/>
        <v>25900</v>
      </c>
      <c r="DG23" s="15">
        <f t="shared" si="129"/>
        <v>24600</v>
      </c>
      <c r="DH23" s="15">
        <f t="shared" ref="DH23:EE23" si="130">DH22+2000</f>
        <v>24600</v>
      </c>
      <c r="DI23" s="15">
        <f t="shared" si="130"/>
        <v>24600</v>
      </c>
      <c r="DJ23" s="15">
        <f t="shared" si="130"/>
        <v>24600</v>
      </c>
      <c r="DK23" s="15">
        <f t="shared" si="130"/>
        <v>24600</v>
      </c>
      <c r="DL23" s="15">
        <f t="shared" si="130"/>
        <v>25900</v>
      </c>
      <c r="DM23" s="15">
        <f t="shared" si="130"/>
        <v>25900</v>
      </c>
      <c r="DN23" s="15">
        <f t="shared" si="130"/>
        <v>24600</v>
      </c>
      <c r="DO23" s="15">
        <f t="shared" si="130"/>
        <v>24600</v>
      </c>
      <c r="DP23" s="15">
        <f t="shared" si="130"/>
        <v>24600</v>
      </c>
      <c r="DQ23" s="15">
        <f t="shared" si="130"/>
        <v>24600</v>
      </c>
      <c r="DR23" s="15">
        <f t="shared" si="130"/>
        <v>24600</v>
      </c>
      <c r="DS23" s="15">
        <f t="shared" si="130"/>
        <v>25900</v>
      </c>
      <c r="DT23" s="15">
        <f t="shared" si="130"/>
        <v>25900</v>
      </c>
      <c r="DU23" s="15">
        <f t="shared" si="130"/>
        <v>24600</v>
      </c>
      <c r="DV23" s="15">
        <f t="shared" si="130"/>
        <v>24600</v>
      </c>
      <c r="DW23" s="15">
        <f t="shared" si="130"/>
        <v>24600</v>
      </c>
      <c r="DX23" s="15">
        <f t="shared" si="130"/>
        <v>24600</v>
      </c>
      <c r="DY23" s="15">
        <f t="shared" si="130"/>
        <v>24600</v>
      </c>
      <c r="DZ23" s="15">
        <f t="shared" si="130"/>
        <v>25900</v>
      </c>
      <c r="EA23" s="15">
        <f t="shared" si="130"/>
        <v>25900</v>
      </c>
      <c r="EB23" s="15">
        <f t="shared" si="130"/>
        <v>24600</v>
      </c>
      <c r="EC23" s="15">
        <f t="shared" si="130"/>
        <v>24600</v>
      </c>
      <c r="ED23" s="15">
        <f t="shared" si="130"/>
        <v>24600</v>
      </c>
      <c r="EE23" s="216">
        <f t="shared" si="130"/>
        <v>24600</v>
      </c>
      <c r="EF23" s="228">
        <f t="shared" ref="EF23" si="131">EF22+2000</f>
        <v>21600</v>
      </c>
      <c r="EG23" s="215">
        <f t="shared" ref="EG23:GR23" si="132">EG22+2000</f>
        <v>21600</v>
      </c>
      <c r="EH23" s="215">
        <f t="shared" si="132"/>
        <v>21600</v>
      </c>
      <c r="EI23" s="215">
        <f t="shared" si="132"/>
        <v>20900</v>
      </c>
      <c r="EJ23" s="215">
        <f t="shared" si="132"/>
        <v>20900</v>
      </c>
      <c r="EK23" s="215">
        <f t="shared" si="132"/>
        <v>20900</v>
      </c>
      <c r="EL23" s="215">
        <f t="shared" si="132"/>
        <v>20900</v>
      </c>
      <c r="EM23" s="215">
        <f t="shared" si="132"/>
        <v>20900</v>
      </c>
      <c r="EN23" s="215">
        <f t="shared" si="132"/>
        <v>21600</v>
      </c>
      <c r="EO23" s="215">
        <f t="shared" si="132"/>
        <v>21600</v>
      </c>
      <c r="EP23" s="215">
        <f t="shared" si="132"/>
        <v>20600</v>
      </c>
      <c r="EQ23" s="215">
        <f t="shared" si="132"/>
        <v>20600</v>
      </c>
      <c r="ER23" s="215">
        <f t="shared" si="132"/>
        <v>20600</v>
      </c>
      <c r="ES23" s="215">
        <f t="shared" si="132"/>
        <v>20600</v>
      </c>
      <c r="ET23" s="215">
        <f t="shared" si="132"/>
        <v>20600</v>
      </c>
      <c r="EU23" s="215">
        <f t="shared" si="132"/>
        <v>21600</v>
      </c>
      <c r="EV23" s="215">
        <f t="shared" si="132"/>
        <v>21600</v>
      </c>
      <c r="EW23" s="215">
        <f t="shared" si="132"/>
        <v>20600</v>
      </c>
      <c r="EX23" s="215">
        <f t="shared" si="132"/>
        <v>20600</v>
      </c>
      <c r="EY23" s="215">
        <f t="shared" si="132"/>
        <v>20600</v>
      </c>
      <c r="EZ23" s="215">
        <f t="shared" si="132"/>
        <v>20600</v>
      </c>
      <c r="FA23" s="215">
        <f t="shared" si="132"/>
        <v>20600</v>
      </c>
      <c r="FB23" s="215">
        <f t="shared" si="132"/>
        <v>21600</v>
      </c>
      <c r="FC23" s="215">
        <f t="shared" si="132"/>
        <v>21600</v>
      </c>
      <c r="FD23" s="215">
        <f t="shared" si="132"/>
        <v>20600</v>
      </c>
      <c r="FE23" s="215">
        <f t="shared" si="132"/>
        <v>20600</v>
      </c>
      <c r="FF23" s="215">
        <f t="shared" si="132"/>
        <v>20600</v>
      </c>
      <c r="FG23" s="215">
        <f t="shared" si="132"/>
        <v>20600</v>
      </c>
      <c r="FH23" s="215">
        <f t="shared" si="132"/>
        <v>20600</v>
      </c>
      <c r="FI23" s="215">
        <f t="shared" si="132"/>
        <v>21600</v>
      </c>
      <c r="FJ23" s="215">
        <f t="shared" si="132"/>
        <v>21600</v>
      </c>
      <c r="FK23" s="215">
        <f t="shared" si="132"/>
        <v>20900</v>
      </c>
      <c r="FL23" s="215">
        <f t="shared" si="132"/>
        <v>20900</v>
      </c>
      <c r="FM23" s="215">
        <f t="shared" si="132"/>
        <v>20900</v>
      </c>
      <c r="FN23" s="215">
        <f t="shared" si="132"/>
        <v>20900</v>
      </c>
      <c r="FO23" s="215">
        <f t="shared" si="132"/>
        <v>20900</v>
      </c>
      <c r="FP23" s="215">
        <f t="shared" si="132"/>
        <v>20900</v>
      </c>
      <c r="FQ23" s="215">
        <f t="shared" si="132"/>
        <v>20900</v>
      </c>
      <c r="FR23" s="215">
        <f t="shared" si="132"/>
        <v>20600</v>
      </c>
      <c r="FS23" s="215">
        <f t="shared" si="132"/>
        <v>20600</v>
      </c>
      <c r="FT23" s="215">
        <f t="shared" si="132"/>
        <v>20600</v>
      </c>
      <c r="FU23" s="215">
        <f t="shared" si="132"/>
        <v>20600</v>
      </c>
      <c r="FV23" s="215">
        <f t="shared" si="132"/>
        <v>20600</v>
      </c>
      <c r="FW23" s="215">
        <f t="shared" si="132"/>
        <v>21600</v>
      </c>
      <c r="FX23" s="215">
        <f t="shared" si="132"/>
        <v>21600</v>
      </c>
      <c r="FY23" s="215">
        <f t="shared" si="132"/>
        <v>20600</v>
      </c>
      <c r="FZ23" s="215">
        <f t="shared" si="132"/>
        <v>20600</v>
      </c>
      <c r="GA23" s="215">
        <f t="shared" si="132"/>
        <v>20600</v>
      </c>
      <c r="GB23" s="215">
        <f t="shared" si="132"/>
        <v>20600</v>
      </c>
      <c r="GC23" s="215">
        <f t="shared" si="132"/>
        <v>20600</v>
      </c>
      <c r="GD23" s="215">
        <f t="shared" si="132"/>
        <v>21600</v>
      </c>
      <c r="GE23" s="215">
        <f t="shared" si="132"/>
        <v>21600</v>
      </c>
      <c r="GF23" s="215">
        <f t="shared" si="132"/>
        <v>20600</v>
      </c>
      <c r="GG23" s="215">
        <f t="shared" si="132"/>
        <v>20600</v>
      </c>
      <c r="GH23" s="215">
        <f t="shared" si="132"/>
        <v>20600</v>
      </c>
      <c r="GI23" s="215">
        <f t="shared" si="132"/>
        <v>20600</v>
      </c>
      <c r="GJ23" s="215">
        <f t="shared" si="132"/>
        <v>20600</v>
      </c>
      <c r="GK23" s="215">
        <f t="shared" si="132"/>
        <v>21600</v>
      </c>
      <c r="GL23" s="215">
        <f t="shared" si="132"/>
        <v>21600</v>
      </c>
      <c r="GM23" s="215">
        <f t="shared" si="132"/>
        <v>20600</v>
      </c>
      <c r="GN23" s="215">
        <f t="shared" si="132"/>
        <v>20600</v>
      </c>
      <c r="GO23" s="215">
        <f t="shared" si="132"/>
        <v>20600</v>
      </c>
      <c r="GP23" s="215">
        <f t="shared" si="132"/>
        <v>20600</v>
      </c>
      <c r="GQ23" s="215">
        <f t="shared" si="132"/>
        <v>20600</v>
      </c>
      <c r="GR23" s="215">
        <f t="shared" si="132"/>
        <v>21600</v>
      </c>
      <c r="GS23" s="215">
        <f t="shared" ref="GS23:HP23" si="133">GS22+2000</f>
        <v>21600</v>
      </c>
      <c r="GT23" s="215">
        <f t="shared" si="133"/>
        <v>20600</v>
      </c>
      <c r="GU23" s="215">
        <f t="shared" si="133"/>
        <v>20600</v>
      </c>
      <c r="GV23" s="215">
        <f t="shared" si="133"/>
        <v>20600</v>
      </c>
      <c r="GW23" s="215">
        <f t="shared" si="133"/>
        <v>20600</v>
      </c>
      <c r="GX23" s="215">
        <f t="shared" si="133"/>
        <v>20600</v>
      </c>
      <c r="GY23" s="215">
        <f t="shared" si="133"/>
        <v>21600</v>
      </c>
      <c r="GZ23" s="215">
        <f t="shared" si="133"/>
        <v>21600</v>
      </c>
      <c r="HA23" s="215">
        <f t="shared" si="133"/>
        <v>20600</v>
      </c>
      <c r="HB23" s="215">
        <f t="shared" si="133"/>
        <v>20600</v>
      </c>
      <c r="HC23" s="215">
        <f t="shared" si="133"/>
        <v>20600</v>
      </c>
      <c r="HD23" s="215">
        <f t="shared" si="133"/>
        <v>20600</v>
      </c>
      <c r="HE23" s="215">
        <f t="shared" si="133"/>
        <v>20600</v>
      </c>
      <c r="HF23" s="215">
        <f t="shared" si="133"/>
        <v>22900</v>
      </c>
      <c r="HG23" s="215">
        <f t="shared" si="133"/>
        <v>22900</v>
      </c>
      <c r="HH23" s="215">
        <f t="shared" si="133"/>
        <v>22900</v>
      </c>
      <c r="HI23" s="215">
        <f t="shared" si="133"/>
        <v>22900</v>
      </c>
      <c r="HJ23" s="215">
        <f t="shared" si="133"/>
        <v>22900</v>
      </c>
      <c r="HK23" s="215">
        <f t="shared" si="133"/>
        <v>22900</v>
      </c>
      <c r="HL23" s="215">
        <f t="shared" si="133"/>
        <v>22900</v>
      </c>
      <c r="HM23" s="215">
        <f t="shared" si="133"/>
        <v>22900</v>
      </c>
      <c r="HN23" s="215">
        <f t="shared" si="133"/>
        <v>22900</v>
      </c>
      <c r="HO23" s="215">
        <f t="shared" si="133"/>
        <v>22900</v>
      </c>
      <c r="HP23" s="252">
        <f t="shared" si="133"/>
        <v>22900</v>
      </c>
    </row>
    <row r="24" spans="1:224" s="76" customFormat="1" ht="12.75" customHeight="1" x14ac:dyDescent="0.2">
      <c r="A24" s="209" t="s">
        <v>57</v>
      </c>
      <c r="B24" s="264"/>
      <c r="C24" s="264"/>
      <c r="D24" s="264"/>
      <c r="E24" s="264"/>
      <c r="F24" s="264"/>
      <c r="G24" s="264"/>
      <c r="H24" s="264"/>
      <c r="I24" s="264"/>
      <c r="J24" s="264"/>
      <c r="K24" s="264"/>
      <c r="L24" s="264"/>
      <c r="M24" s="267"/>
      <c r="N24" s="228"/>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209"/>
      <c r="DB24" s="27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216"/>
      <c r="EF24" s="228"/>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52"/>
    </row>
    <row r="25" spans="1:224" s="76" customFormat="1" ht="12" customHeight="1" x14ac:dyDescent="0.2">
      <c r="A25" s="216">
        <v>1</v>
      </c>
      <c r="B25" s="264">
        <f t="shared" ref="B25:L25" si="134">B5+20000</f>
        <v>25900</v>
      </c>
      <c r="C25" s="264">
        <f t="shared" si="134"/>
        <v>25900</v>
      </c>
      <c r="D25" s="264">
        <f t="shared" si="134"/>
        <v>25900</v>
      </c>
      <c r="E25" s="264">
        <f t="shared" si="134"/>
        <v>25900</v>
      </c>
      <c r="F25" s="264">
        <f t="shared" si="134"/>
        <v>25900</v>
      </c>
      <c r="G25" s="264">
        <f t="shared" si="134"/>
        <v>25900</v>
      </c>
      <c r="H25" s="264">
        <f t="shared" si="134"/>
        <v>25900</v>
      </c>
      <c r="I25" s="264">
        <f t="shared" si="134"/>
        <v>25900</v>
      </c>
      <c r="J25" s="264">
        <f t="shared" si="134"/>
        <v>25900</v>
      </c>
      <c r="K25" s="264">
        <f t="shared" si="134"/>
        <v>25900</v>
      </c>
      <c r="L25" s="264">
        <f t="shared" si="134"/>
        <v>25900</v>
      </c>
      <c r="M25" s="267">
        <f t="shared" ref="M25" si="135">M5+20000</f>
        <v>25900</v>
      </c>
      <c r="N25" s="228">
        <f>N5+25000</f>
        <v>31600</v>
      </c>
      <c r="O25" s="75">
        <f t="shared" ref="O25:BZ25" si="136">O5+25000</f>
        <v>31600</v>
      </c>
      <c r="P25" s="75">
        <f t="shared" si="136"/>
        <v>31600</v>
      </c>
      <c r="Q25" s="75">
        <f t="shared" si="136"/>
        <v>31600</v>
      </c>
      <c r="R25" s="75">
        <f t="shared" si="136"/>
        <v>34900</v>
      </c>
      <c r="S25" s="75">
        <f t="shared" si="136"/>
        <v>34900</v>
      </c>
      <c r="T25" s="75">
        <f t="shared" si="136"/>
        <v>34900</v>
      </c>
      <c r="U25" s="75">
        <f t="shared" si="136"/>
        <v>34900</v>
      </c>
      <c r="V25" s="75">
        <f t="shared" si="136"/>
        <v>34900</v>
      </c>
      <c r="W25" s="75">
        <f t="shared" si="136"/>
        <v>34900</v>
      </c>
      <c r="X25" s="75">
        <f t="shared" si="136"/>
        <v>34900</v>
      </c>
      <c r="Y25" s="75">
        <f t="shared" si="136"/>
        <v>34900</v>
      </c>
      <c r="Z25" s="75">
        <f t="shared" si="136"/>
        <v>34900</v>
      </c>
      <c r="AA25" s="75">
        <f t="shared" si="136"/>
        <v>34900</v>
      </c>
      <c r="AB25" s="75">
        <f t="shared" si="136"/>
        <v>39900</v>
      </c>
      <c r="AC25" s="75">
        <f t="shared" si="136"/>
        <v>39900</v>
      </c>
      <c r="AD25" s="75">
        <f t="shared" si="136"/>
        <v>39900</v>
      </c>
      <c r="AE25" s="75">
        <f t="shared" si="136"/>
        <v>39900</v>
      </c>
      <c r="AF25" s="75">
        <f t="shared" si="136"/>
        <v>39900</v>
      </c>
      <c r="AG25" s="75">
        <f t="shared" si="136"/>
        <v>39900</v>
      </c>
      <c r="AH25" s="75">
        <f t="shared" si="136"/>
        <v>31600</v>
      </c>
      <c r="AI25" s="75">
        <f t="shared" si="136"/>
        <v>31600</v>
      </c>
      <c r="AJ25" s="75">
        <f t="shared" si="136"/>
        <v>31600</v>
      </c>
      <c r="AK25" s="75">
        <f t="shared" si="136"/>
        <v>31600</v>
      </c>
      <c r="AL25" s="75">
        <f t="shared" si="136"/>
        <v>31600</v>
      </c>
      <c r="AM25" s="75">
        <f t="shared" si="136"/>
        <v>32900</v>
      </c>
      <c r="AN25" s="75">
        <f t="shared" si="136"/>
        <v>32900</v>
      </c>
      <c r="AO25" s="75">
        <f t="shared" si="136"/>
        <v>32900</v>
      </c>
      <c r="AP25" s="75">
        <f t="shared" si="136"/>
        <v>32900</v>
      </c>
      <c r="AQ25" s="75">
        <f t="shared" si="136"/>
        <v>32900</v>
      </c>
      <c r="AR25" s="75">
        <f t="shared" si="136"/>
        <v>32900</v>
      </c>
      <c r="AS25" s="75">
        <f t="shared" si="136"/>
        <v>32900</v>
      </c>
      <c r="AT25" s="75">
        <f t="shared" si="136"/>
        <v>33900</v>
      </c>
      <c r="AU25" s="75">
        <f t="shared" si="136"/>
        <v>33900</v>
      </c>
      <c r="AV25" s="75">
        <f t="shared" si="136"/>
        <v>33900</v>
      </c>
      <c r="AW25" s="75">
        <f t="shared" si="136"/>
        <v>33900</v>
      </c>
      <c r="AX25" s="75">
        <f t="shared" si="136"/>
        <v>33900</v>
      </c>
      <c r="AY25" s="75">
        <f t="shared" si="136"/>
        <v>34100</v>
      </c>
      <c r="AZ25" s="75">
        <f t="shared" si="136"/>
        <v>34100</v>
      </c>
      <c r="BA25" s="75">
        <f t="shared" si="136"/>
        <v>34900</v>
      </c>
      <c r="BB25" s="75">
        <f t="shared" si="136"/>
        <v>34900</v>
      </c>
      <c r="BC25" s="75">
        <f t="shared" si="136"/>
        <v>34100</v>
      </c>
      <c r="BD25" s="75">
        <f t="shared" si="136"/>
        <v>34100</v>
      </c>
      <c r="BE25" s="75">
        <f t="shared" si="136"/>
        <v>34100</v>
      </c>
      <c r="BF25" s="75">
        <f t="shared" si="136"/>
        <v>34100</v>
      </c>
      <c r="BG25" s="75">
        <f t="shared" si="136"/>
        <v>34100</v>
      </c>
      <c r="BH25" s="75">
        <f t="shared" si="136"/>
        <v>34900</v>
      </c>
      <c r="BI25" s="75">
        <f t="shared" si="136"/>
        <v>34900</v>
      </c>
      <c r="BJ25" s="75">
        <f t="shared" si="136"/>
        <v>34100</v>
      </c>
      <c r="BK25" s="75">
        <f t="shared" si="136"/>
        <v>34100</v>
      </c>
      <c r="BL25" s="75">
        <f t="shared" si="136"/>
        <v>34100</v>
      </c>
      <c r="BM25" s="75">
        <f t="shared" si="136"/>
        <v>34100</v>
      </c>
      <c r="BN25" s="75">
        <f t="shared" si="136"/>
        <v>34100</v>
      </c>
      <c r="BO25" s="75">
        <f t="shared" si="136"/>
        <v>34900</v>
      </c>
      <c r="BP25" s="75">
        <f t="shared" si="136"/>
        <v>34900</v>
      </c>
      <c r="BQ25" s="75">
        <f t="shared" si="136"/>
        <v>34100</v>
      </c>
      <c r="BR25" s="75">
        <f t="shared" si="136"/>
        <v>34100</v>
      </c>
      <c r="BS25" s="75">
        <f t="shared" si="136"/>
        <v>34100</v>
      </c>
      <c r="BT25" s="75">
        <f t="shared" si="136"/>
        <v>34100</v>
      </c>
      <c r="BU25" s="75">
        <f t="shared" si="136"/>
        <v>34100</v>
      </c>
      <c r="BV25" s="75">
        <f t="shared" si="136"/>
        <v>34900</v>
      </c>
      <c r="BW25" s="75">
        <f t="shared" si="136"/>
        <v>34900</v>
      </c>
      <c r="BX25" s="75">
        <f t="shared" si="136"/>
        <v>34100</v>
      </c>
      <c r="BY25" s="75">
        <f t="shared" si="136"/>
        <v>34100</v>
      </c>
      <c r="BZ25" s="75">
        <f t="shared" si="136"/>
        <v>34100</v>
      </c>
      <c r="CA25" s="75">
        <f t="shared" ref="CA25:DA25" si="137">CA5+25000</f>
        <v>34100</v>
      </c>
      <c r="CB25" s="75">
        <f t="shared" si="137"/>
        <v>34100</v>
      </c>
      <c r="CC25" s="75">
        <f t="shared" si="137"/>
        <v>34900</v>
      </c>
      <c r="CD25" s="75">
        <f t="shared" si="137"/>
        <v>34900</v>
      </c>
      <c r="CE25" s="75">
        <f t="shared" si="137"/>
        <v>34100</v>
      </c>
      <c r="CF25" s="75">
        <f t="shared" si="137"/>
        <v>34100</v>
      </c>
      <c r="CG25" s="75">
        <f t="shared" si="137"/>
        <v>34100</v>
      </c>
      <c r="CH25" s="75">
        <f t="shared" si="137"/>
        <v>34100</v>
      </c>
      <c r="CI25" s="75">
        <f t="shared" si="137"/>
        <v>34100</v>
      </c>
      <c r="CJ25" s="75">
        <f t="shared" si="137"/>
        <v>34900</v>
      </c>
      <c r="CK25" s="75">
        <f t="shared" si="137"/>
        <v>34900</v>
      </c>
      <c r="CL25" s="75">
        <f t="shared" si="137"/>
        <v>34100</v>
      </c>
      <c r="CM25" s="75">
        <f t="shared" si="137"/>
        <v>34100</v>
      </c>
      <c r="CN25" s="75">
        <f t="shared" si="137"/>
        <v>34100</v>
      </c>
      <c r="CO25" s="75">
        <f t="shared" si="137"/>
        <v>34100</v>
      </c>
      <c r="CP25" s="75">
        <f t="shared" si="137"/>
        <v>34100</v>
      </c>
      <c r="CQ25" s="75">
        <f t="shared" si="137"/>
        <v>34100</v>
      </c>
      <c r="CR25" s="75">
        <f t="shared" si="137"/>
        <v>34100</v>
      </c>
      <c r="CS25" s="75">
        <f t="shared" si="137"/>
        <v>32900</v>
      </c>
      <c r="CT25" s="75">
        <f t="shared" si="137"/>
        <v>32900</v>
      </c>
      <c r="CU25" s="75">
        <f t="shared" si="137"/>
        <v>32900</v>
      </c>
      <c r="CV25" s="75">
        <f t="shared" si="137"/>
        <v>32900</v>
      </c>
      <c r="CW25" s="75">
        <f t="shared" si="137"/>
        <v>32900</v>
      </c>
      <c r="CX25" s="75">
        <f t="shared" si="137"/>
        <v>32900</v>
      </c>
      <c r="CY25" s="75">
        <f t="shared" si="137"/>
        <v>32900</v>
      </c>
      <c r="CZ25" s="75">
        <f t="shared" si="137"/>
        <v>32900</v>
      </c>
      <c r="DA25" s="209">
        <f t="shared" si="137"/>
        <v>32900</v>
      </c>
      <c r="DB25" s="275">
        <f>DB5+18000</f>
        <v>24600</v>
      </c>
      <c r="DC25" s="15">
        <f t="shared" ref="DC25:DG25" si="138">DC5+18000</f>
        <v>24600</v>
      </c>
      <c r="DD25" s="15">
        <f t="shared" si="138"/>
        <v>24600</v>
      </c>
      <c r="DE25" s="15">
        <f t="shared" si="138"/>
        <v>25900</v>
      </c>
      <c r="DF25" s="15">
        <f t="shared" si="138"/>
        <v>25900</v>
      </c>
      <c r="DG25" s="15">
        <f t="shared" si="138"/>
        <v>24600</v>
      </c>
      <c r="DH25" s="15">
        <f t="shared" ref="DH25:EE25" si="139">DH5+18000</f>
        <v>24600</v>
      </c>
      <c r="DI25" s="15">
        <f t="shared" si="139"/>
        <v>24600</v>
      </c>
      <c r="DJ25" s="15">
        <f t="shared" si="139"/>
        <v>24600</v>
      </c>
      <c r="DK25" s="15">
        <f t="shared" si="139"/>
        <v>24600</v>
      </c>
      <c r="DL25" s="15">
        <f t="shared" si="139"/>
        <v>25900</v>
      </c>
      <c r="DM25" s="15">
        <f t="shared" si="139"/>
        <v>25900</v>
      </c>
      <c r="DN25" s="15">
        <f t="shared" si="139"/>
        <v>24600</v>
      </c>
      <c r="DO25" s="15">
        <f t="shared" si="139"/>
        <v>24600</v>
      </c>
      <c r="DP25" s="15">
        <f t="shared" si="139"/>
        <v>24600</v>
      </c>
      <c r="DQ25" s="15">
        <f t="shared" si="139"/>
        <v>24600</v>
      </c>
      <c r="DR25" s="15">
        <f t="shared" si="139"/>
        <v>24600</v>
      </c>
      <c r="DS25" s="15">
        <f t="shared" si="139"/>
        <v>25900</v>
      </c>
      <c r="DT25" s="15">
        <f t="shared" si="139"/>
        <v>25900</v>
      </c>
      <c r="DU25" s="15">
        <f t="shared" si="139"/>
        <v>24600</v>
      </c>
      <c r="DV25" s="15">
        <f t="shared" si="139"/>
        <v>24600</v>
      </c>
      <c r="DW25" s="15">
        <f t="shared" si="139"/>
        <v>24600</v>
      </c>
      <c r="DX25" s="15">
        <f t="shared" si="139"/>
        <v>24600</v>
      </c>
      <c r="DY25" s="15">
        <f t="shared" si="139"/>
        <v>24600</v>
      </c>
      <c r="DZ25" s="15">
        <f t="shared" si="139"/>
        <v>25900</v>
      </c>
      <c r="EA25" s="15">
        <f t="shared" si="139"/>
        <v>25900</v>
      </c>
      <c r="EB25" s="15">
        <f t="shared" si="139"/>
        <v>24600</v>
      </c>
      <c r="EC25" s="15">
        <f t="shared" si="139"/>
        <v>24600</v>
      </c>
      <c r="ED25" s="15">
        <f t="shared" si="139"/>
        <v>24600</v>
      </c>
      <c r="EE25" s="216">
        <f t="shared" si="139"/>
        <v>24600</v>
      </c>
      <c r="EF25" s="228">
        <f t="shared" ref="EF25" si="140">EF5+15000</f>
        <v>21600</v>
      </c>
      <c r="EG25" s="215">
        <f t="shared" ref="EG25:GR25" si="141">EG5+15000</f>
        <v>21600</v>
      </c>
      <c r="EH25" s="215">
        <f t="shared" si="141"/>
        <v>21600</v>
      </c>
      <c r="EI25" s="215">
        <f t="shared" si="141"/>
        <v>20900</v>
      </c>
      <c r="EJ25" s="215">
        <f t="shared" si="141"/>
        <v>20900</v>
      </c>
      <c r="EK25" s="215">
        <f t="shared" si="141"/>
        <v>20900</v>
      </c>
      <c r="EL25" s="215">
        <f t="shared" si="141"/>
        <v>20900</v>
      </c>
      <c r="EM25" s="215">
        <f t="shared" si="141"/>
        <v>20900</v>
      </c>
      <c r="EN25" s="215">
        <f t="shared" si="141"/>
        <v>21600</v>
      </c>
      <c r="EO25" s="215">
        <f t="shared" si="141"/>
        <v>21600</v>
      </c>
      <c r="EP25" s="215">
        <f t="shared" si="141"/>
        <v>20600</v>
      </c>
      <c r="EQ25" s="215">
        <f t="shared" si="141"/>
        <v>20600</v>
      </c>
      <c r="ER25" s="215">
        <f t="shared" si="141"/>
        <v>20600</v>
      </c>
      <c r="ES25" s="215">
        <f t="shared" si="141"/>
        <v>20600</v>
      </c>
      <c r="ET25" s="215">
        <f t="shared" si="141"/>
        <v>20600</v>
      </c>
      <c r="EU25" s="215">
        <f t="shared" si="141"/>
        <v>21600</v>
      </c>
      <c r="EV25" s="215">
        <f t="shared" si="141"/>
        <v>21600</v>
      </c>
      <c r="EW25" s="215">
        <f t="shared" si="141"/>
        <v>20600</v>
      </c>
      <c r="EX25" s="215">
        <f t="shared" si="141"/>
        <v>20600</v>
      </c>
      <c r="EY25" s="215">
        <f t="shared" si="141"/>
        <v>20600</v>
      </c>
      <c r="EZ25" s="215">
        <f t="shared" si="141"/>
        <v>20600</v>
      </c>
      <c r="FA25" s="215">
        <f t="shared" si="141"/>
        <v>20600</v>
      </c>
      <c r="FB25" s="215">
        <f t="shared" si="141"/>
        <v>21600</v>
      </c>
      <c r="FC25" s="215">
        <f t="shared" si="141"/>
        <v>21600</v>
      </c>
      <c r="FD25" s="215">
        <f t="shared" si="141"/>
        <v>20600</v>
      </c>
      <c r="FE25" s="215">
        <f t="shared" si="141"/>
        <v>20600</v>
      </c>
      <c r="FF25" s="215">
        <f t="shared" si="141"/>
        <v>20600</v>
      </c>
      <c r="FG25" s="215">
        <f t="shared" si="141"/>
        <v>20600</v>
      </c>
      <c r="FH25" s="215">
        <f t="shared" si="141"/>
        <v>20600</v>
      </c>
      <c r="FI25" s="215">
        <f t="shared" si="141"/>
        <v>21600</v>
      </c>
      <c r="FJ25" s="215">
        <f t="shared" si="141"/>
        <v>21600</v>
      </c>
      <c r="FK25" s="215">
        <f t="shared" si="141"/>
        <v>20900</v>
      </c>
      <c r="FL25" s="215">
        <f t="shared" si="141"/>
        <v>20900</v>
      </c>
      <c r="FM25" s="215">
        <f t="shared" si="141"/>
        <v>20900</v>
      </c>
      <c r="FN25" s="215">
        <f t="shared" si="141"/>
        <v>20900</v>
      </c>
      <c r="FO25" s="215">
        <f t="shared" si="141"/>
        <v>20900</v>
      </c>
      <c r="FP25" s="215">
        <f t="shared" si="141"/>
        <v>20900</v>
      </c>
      <c r="FQ25" s="215">
        <f t="shared" si="141"/>
        <v>20900</v>
      </c>
      <c r="FR25" s="215">
        <f t="shared" si="141"/>
        <v>20600</v>
      </c>
      <c r="FS25" s="215">
        <f t="shared" si="141"/>
        <v>20600</v>
      </c>
      <c r="FT25" s="215">
        <f t="shared" si="141"/>
        <v>20600</v>
      </c>
      <c r="FU25" s="215">
        <f t="shared" si="141"/>
        <v>20600</v>
      </c>
      <c r="FV25" s="215">
        <f t="shared" si="141"/>
        <v>20600</v>
      </c>
      <c r="FW25" s="215">
        <f t="shared" si="141"/>
        <v>21600</v>
      </c>
      <c r="FX25" s="215">
        <f t="shared" si="141"/>
        <v>21600</v>
      </c>
      <c r="FY25" s="215">
        <f t="shared" si="141"/>
        <v>20600</v>
      </c>
      <c r="FZ25" s="215">
        <f t="shared" si="141"/>
        <v>20600</v>
      </c>
      <c r="GA25" s="215">
        <f t="shared" si="141"/>
        <v>20600</v>
      </c>
      <c r="GB25" s="215">
        <f t="shared" si="141"/>
        <v>20600</v>
      </c>
      <c r="GC25" s="215">
        <f t="shared" si="141"/>
        <v>20600</v>
      </c>
      <c r="GD25" s="215">
        <f t="shared" si="141"/>
        <v>21600</v>
      </c>
      <c r="GE25" s="215">
        <f t="shared" si="141"/>
        <v>21600</v>
      </c>
      <c r="GF25" s="215">
        <f t="shared" si="141"/>
        <v>20600</v>
      </c>
      <c r="GG25" s="215">
        <f t="shared" si="141"/>
        <v>20600</v>
      </c>
      <c r="GH25" s="215">
        <f t="shared" si="141"/>
        <v>20600</v>
      </c>
      <c r="GI25" s="215">
        <f t="shared" si="141"/>
        <v>20600</v>
      </c>
      <c r="GJ25" s="215">
        <f t="shared" si="141"/>
        <v>20600</v>
      </c>
      <c r="GK25" s="215">
        <f t="shared" si="141"/>
        <v>21600</v>
      </c>
      <c r="GL25" s="215">
        <f t="shared" si="141"/>
        <v>21600</v>
      </c>
      <c r="GM25" s="215">
        <f t="shared" si="141"/>
        <v>20600</v>
      </c>
      <c r="GN25" s="215">
        <f t="shared" si="141"/>
        <v>20600</v>
      </c>
      <c r="GO25" s="215">
        <f t="shared" si="141"/>
        <v>20600</v>
      </c>
      <c r="GP25" s="215">
        <f t="shared" si="141"/>
        <v>20600</v>
      </c>
      <c r="GQ25" s="215">
        <f t="shared" si="141"/>
        <v>20600</v>
      </c>
      <c r="GR25" s="215">
        <f t="shared" si="141"/>
        <v>21600</v>
      </c>
      <c r="GS25" s="215">
        <f t="shared" ref="GS25:HP25" si="142">GS5+15000</f>
        <v>21600</v>
      </c>
      <c r="GT25" s="215">
        <f t="shared" si="142"/>
        <v>20600</v>
      </c>
      <c r="GU25" s="215">
        <f t="shared" si="142"/>
        <v>20600</v>
      </c>
      <c r="GV25" s="215">
        <f t="shared" si="142"/>
        <v>20600</v>
      </c>
      <c r="GW25" s="215">
        <f t="shared" si="142"/>
        <v>20600</v>
      </c>
      <c r="GX25" s="215">
        <f t="shared" si="142"/>
        <v>20600</v>
      </c>
      <c r="GY25" s="215">
        <f t="shared" si="142"/>
        <v>21600</v>
      </c>
      <c r="GZ25" s="215">
        <f t="shared" si="142"/>
        <v>21600</v>
      </c>
      <c r="HA25" s="215">
        <f t="shared" si="142"/>
        <v>20600</v>
      </c>
      <c r="HB25" s="215">
        <f t="shared" si="142"/>
        <v>20600</v>
      </c>
      <c r="HC25" s="215">
        <f t="shared" si="142"/>
        <v>20600</v>
      </c>
      <c r="HD25" s="215">
        <f t="shared" si="142"/>
        <v>20600</v>
      </c>
      <c r="HE25" s="215">
        <f t="shared" si="142"/>
        <v>20600</v>
      </c>
      <c r="HF25" s="215">
        <f t="shared" si="142"/>
        <v>22900</v>
      </c>
      <c r="HG25" s="215">
        <f t="shared" si="142"/>
        <v>22900</v>
      </c>
      <c r="HH25" s="215">
        <f t="shared" si="142"/>
        <v>22900</v>
      </c>
      <c r="HI25" s="215">
        <f t="shared" si="142"/>
        <v>22900</v>
      </c>
      <c r="HJ25" s="215">
        <f t="shared" si="142"/>
        <v>22900</v>
      </c>
      <c r="HK25" s="215">
        <f t="shared" si="142"/>
        <v>22900</v>
      </c>
      <c r="HL25" s="215">
        <f t="shared" si="142"/>
        <v>22900</v>
      </c>
      <c r="HM25" s="215">
        <f t="shared" si="142"/>
        <v>22900</v>
      </c>
      <c r="HN25" s="215">
        <f t="shared" si="142"/>
        <v>22900</v>
      </c>
      <c r="HO25" s="215">
        <f t="shared" si="142"/>
        <v>22900</v>
      </c>
      <c r="HP25" s="252">
        <f t="shared" si="142"/>
        <v>22900</v>
      </c>
    </row>
    <row r="26" spans="1:224" s="76" customFormat="1" ht="12" customHeight="1" x14ac:dyDescent="0.2">
      <c r="A26" s="216">
        <v>2</v>
      </c>
      <c r="B26" s="264">
        <f t="shared" ref="B26:L26" si="143">B25+2000</f>
        <v>27900</v>
      </c>
      <c r="C26" s="264">
        <f t="shared" si="143"/>
        <v>27900</v>
      </c>
      <c r="D26" s="264">
        <f t="shared" si="143"/>
        <v>27900</v>
      </c>
      <c r="E26" s="264">
        <f t="shared" si="143"/>
        <v>27900</v>
      </c>
      <c r="F26" s="264">
        <f t="shared" si="143"/>
        <v>27900</v>
      </c>
      <c r="G26" s="264">
        <f t="shared" si="143"/>
        <v>27900</v>
      </c>
      <c r="H26" s="264">
        <f t="shared" si="143"/>
        <v>27900</v>
      </c>
      <c r="I26" s="264">
        <f t="shared" si="143"/>
        <v>27900</v>
      </c>
      <c r="J26" s="264">
        <f t="shared" si="143"/>
        <v>27900</v>
      </c>
      <c r="K26" s="264">
        <f t="shared" si="143"/>
        <v>27900</v>
      </c>
      <c r="L26" s="264">
        <f t="shared" si="143"/>
        <v>27900</v>
      </c>
      <c r="M26" s="267">
        <f t="shared" ref="M26" si="144">M25+2000</f>
        <v>27900</v>
      </c>
      <c r="N26" s="228">
        <f t="shared" ref="N26" si="145">N25+2000</f>
        <v>33600</v>
      </c>
      <c r="O26" s="75">
        <f t="shared" ref="O26:BZ26" si="146">O25+2000</f>
        <v>33600</v>
      </c>
      <c r="P26" s="75">
        <f t="shared" si="146"/>
        <v>33600</v>
      </c>
      <c r="Q26" s="75">
        <f t="shared" si="146"/>
        <v>33600</v>
      </c>
      <c r="R26" s="75">
        <f t="shared" si="146"/>
        <v>36900</v>
      </c>
      <c r="S26" s="75">
        <f t="shared" si="146"/>
        <v>36900</v>
      </c>
      <c r="T26" s="75">
        <f t="shared" si="146"/>
        <v>36900</v>
      </c>
      <c r="U26" s="75">
        <f t="shared" si="146"/>
        <v>36900</v>
      </c>
      <c r="V26" s="75">
        <f t="shared" si="146"/>
        <v>36900</v>
      </c>
      <c r="W26" s="75">
        <f t="shared" si="146"/>
        <v>36900</v>
      </c>
      <c r="X26" s="75">
        <f t="shared" si="146"/>
        <v>36900</v>
      </c>
      <c r="Y26" s="75">
        <f t="shared" si="146"/>
        <v>36900</v>
      </c>
      <c r="Z26" s="75">
        <f t="shared" si="146"/>
        <v>36900</v>
      </c>
      <c r="AA26" s="75">
        <f t="shared" si="146"/>
        <v>36900</v>
      </c>
      <c r="AB26" s="75">
        <f t="shared" si="146"/>
        <v>41900</v>
      </c>
      <c r="AC26" s="75">
        <f t="shared" si="146"/>
        <v>41900</v>
      </c>
      <c r="AD26" s="75">
        <f t="shared" si="146"/>
        <v>41900</v>
      </c>
      <c r="AE26" s="75">
        <f t="shared" si="146"/>
        <v>41900</v>
      </c>
      <c r="AF26" s="75">
        <f t="shared" si="146"/>
        <v>41900</v>
      </c>
      <c r="AG26" s="75">
        <f t="shared" si="146"/>
        <v>41900</v>
      </c>
      <c r="AH26" s="75">
        <f t="shared" si="146"/>
        <v>33600</v>
      </c>
      <c r="AI26" s="75">
        <f t="shared" si="146"/>
        <v>33600</v>
      </c>
      <c r="AJ26" s="75">
        <f t="shared" si="146"/>
        <v>33600</v>
      </c>
      <c r="AK26" s="75">
        <f t="shared" si="146"/>
        <v>33600</v>
      </c>
      <c r="AL26" s="75">
        <f t="shared" si="146"/>
        <v>33600</v>
      </c>
      <c r="AM26" s="75">
        <f t="shared" si="146"/>
        <v>34900</v>
      </c>
      <c r="AN26" s="75">
        <f t="shared" si="146"/>
        <v>34900</v>
      </c>
      <c r="AO26" s="75">
        <f t="shared" si="146"/>
        <v>34900</v>
      </c>
      <c r="AP26" s="75">
        <f t="shared" si="146"/>
        <v>34900</v>
      </c>
      <c r="AQ26" s="75">
        <f t="shared" si="146"/>
        <v>34900</v>
      </c>
      <c r="AR26" s="75">
        <f t="shared" si="146"/>
        <v>34900</v>
      </c>
      <c r="AS26" s="75">
        <f t="shared" si="146"/>
        <v>34900</v>
      </c>
      <c r="AT26" s="75">
        <f t="shared" si="146"/>
        <v>35900</v>
      </c>
      <c r="AU26" s="75">
        <f t="shared" si="146"/>
        <v>35900</v>
      </c>
      <c r="AV26" s="75">
        <f t="shared" si="146"/>
        <v>35900</v>
      </c>
      <c r="AW26" s="75">
        <f t="shared" si="146"/>
        <v>35900</v>
      </c>
      <c r="AX26" s="75">
        <f t="shared" si="146"/>
        <v>35900</v>
      </c>
      <c r="AY26" s="75">
        <f t="shared" si="146"/>
        <v>36100</v>
      </c>
      <c r="AZ26" s="75">
        <f t="shared" si="146"/>
        <v>36100</v>
      </c>
      <c r="BA26" s="75">
        <f t="shared" si="146"/>
        <v>36900</v>
      </c>
      <c r="BB26" s="75">
        <f t="shared" si="146"/>
        <v>36900</v>
      </c>
      <c r="BC26" s="75">
        <f t="shared" si="146"/>
        <v>36100</v>
      </c>
      <c r="BD26" s="75">
        <f t="shared" si="146"/>
        <v>36100</v>
      </c>
      <c r="BE26" s="75">
        <f t="shared" si="146"/>
        <v>36100</v>
      </c>
      <c r="BF26" s="75">
        <f t="shared" si="146"/>
        <v>36100</v>
      </c>
      <c r="BG26" s="75">
        <f t="shared" si="146"/>
        <v>36100</v>
      </c>
      <c r="BH26" s="75">
        <f t="shared" si="146"/>
        <v>36900</v>
      </c>
      <c r="BI26" s="75">
        <f t="shared" si="146"/>
        <v>36900</v>
      </c>
      <c r="BJ26" s="75">
        <f t="shared" si="146"/>
        <v>36100</v>
      </c>
      <c r="BK26" s="75">
        <f t="shared" si="146"/>
        <v>36100</v>
      </c>
      <c r="BL26" s="75">
        <f t="shared" si="146"/>
        <v>36100</v>
      </c>
      <c r="BM26" s="75">
        <f t="shared" si="146"/>
        <v>36100</v>
      </c>
      <c r="BN26" s="75">
        <f t="shared" si="146"/>
        <v>36100</v>
      </c>
      <c r="BO26" s="75">
        <f t="shared" si="146"/>
        <v>36900</v>
      </c>
      <c r="BP26" s="75">
        <f t="shared" si="146"/>
        <v>36900</v>
      </c>
      <c r="BQ26" s="75">
        <f t="shared" si="146"/>
        <v>36100</v>
      </c>
      <c r="BR26" s="75">
        <f t="shared" si="146"/>
        <v>36100</v>
      </c>
      <c r="BS26" s="75">
        <f t="shared" si="146"/>
        <v>36100</v>
      </c>
      <c r="BT26" s="75">
        <f t="shared" si="146"/>
        <v>36100</v>
      </c>
      <c r="BU26" s="75">
        <f t="shared" si="146"/>
        <v>36100</v>
      </c>
      <c r="BV26" s="75">
        <f t="shared" si="146"/>
        <v>36900</v>
      </c>
      <c r="BW26" s="75">
        <f t="shared" si="146"/>
        <v>36900</v>
      </c>
      <c r="BX26" s="75">
        <f t="shared" si="146"/>
        <v>36100</v>
      </c>
      <c r="BY26" s="75">
        <f t="shared" si="146"/>
        <v>36100</v>
      </c>
      <c r="BZ26" s="75">
        <f t="shared" si="146"/>
        <v>36100</v>
      </c>
      <c r="CA26" s="75">
        <f t="shared" ref="CA26:DA26" si="147">CA25+2000</f>
        <v>36100</v>
      </c>
      <c r="CB26" s="75">
        <f t="shared" si="147"/>
        <v>36100</v>
      </c>
      <c r="CC26" s="75">
        <f t="shared" si="147"/>
        <v>36900</v>
      </c>
      <c r="CD26" s="75">
        <f t="shared" si="147"/>
        <v>36900</v>
      </c>
      <c r="CE26" s="75">
        <f t="shared" si="147"/>
        <v>36100</v>
      </c>
      <c r="CF26" s="75">
        <f t="shared" si="147"/>
        <v>36100</v>
      </c>
      <c r="CG26" s="75">
        <f t="shared" si="147"/>
        <v>36100</v>
      </c>
      <c r="CH26" s="75">
        <f t="shared" si="147"/>
        <v>36100</v>
      </c>
      <c r="CI26" s="75">
        <f t="shared" si="147"/>
        <v>36100</v>
      </c>
      <c r="CJ26" s="75">
        <f t="shared" si="147"/>
        <v>36900</v>
      </c>
      <c r="CK26" s="75">
        <f t="shared" si="147"/>
        <v>36900</v>
      </c>
      <c r="CL26" s="75">
        <f t="shared" si="147"/>
        <v>36100</v>
      </c>
      <c r="CM26" s="75">
        <f t="shared" si="147"/>
        <v>36100</v>
      </c>
      <c r="CN26" s="75">
        <f t="shared" si="147"/>
        <v>36100</v>
      </c>
      <c r="CO26" s="75">
        <f t="shared" si="147"/>
        <v>36100</v>
      </c>
      <c r="CP26" s="75">
        <f t="shared" si="147"/>
        <v>36100</v>
      </c>
      <c r="CQ26" s="75">
        <f t="shared" si="147"/>
        <v>36100</v>
      </c>
      <c r="CR26" s="75">
        <f t="shared" si="147"/>
        <v>36100</v>
      </c>
      <c r="CS26" s="75">
        <f t="shared" si="147"/>
        <v>34900</v>
      </c>
      <c r="CT26" s="75">
        <f t="shared" si="147"/>
        <v>34900</v>
      </c>
      <c r="CU26" s="75">
        <f t="shared" si="147"/>
        <v>34900</v>
      </c>
      <c r="CV26" s="75">
        <f t="shared" si="147"/>
        <v>34900</v>
      </c>
      <c r="CW26" s="75">
        <f t="shared" si="147"/>
        <v>34900</v>
      </c>
      <c r="CX26" s="75">
        <f t="shared" si="147"/>
        <v>34900</v>
      </c>
      <c r="CY26" s="75">
        <f t="shared" si="147"/>
        <v>34900</v>
      </c>
      <c r="CZ26" s="75">
        <f t="shared" si="147"/>
        <v>34900</v>
      </c>
      <c r="DA26" s="209">
        <f t="shared" si="147"/>
        <v>34900</v>
      </c>
      <c r="DB26" s="275">
        <f t="shared" ref="DB26" si="148">DB25+2000</f>
        <v>26600</v>
      </c>
      <c r="DC26" s="15">
        <f t="shared" ref="DC26:DG26" si="149">DC25+2000</f>
        <v>26600</v>
      </c>
      <c r="DD26" s="15">
        <f t="shared" si="149"/>
        <v>26600</v>
      </c>
      <c r="DE26" s="15">
        <f t="shared" si="149"/>
        <v>27900</v>
      </c>
      <c r="DF26" s="15">
        <f t="shared" si="149"/>
        <v>27900</v>
      </c>
      <c r="DG26" s="15">
        <f t="shared" si="149"/>
        <v>26600</v>
      </c>
      <c r="DH26" s="15">
        <f t="shared" ref="DH26:EE26" si="150">DH25+2000</f>
        <v>26600</v>
      </c>
      <c r="DI26" s="15">
        <f t="shared" si="150"/>
        <v>26600</v>
      </c>
      <c r="DJ26" s="15">
        <f t="shared" si="150"/>
        <v>26600</v>
      </c>
      <c r="DK26" s="15">
        <f t="shared" si="150"/>
        <v>26600</v>
      </c>
      <c r="DL26" s="15">
        <f t="shared" si="150"/>
        <v>27900</v>
      </c>
      <c r="DM26" s="15">
        <f t="shared" si="150"/>
        <v>27900</v>
      </c>
      <c r="DN26" s="15">
        <f t="shared" si="150"/>
        <v>26600</v>
      </c>
      <c r="DO26" s="15">
        <f t="shared" si="150"/>
        <v>26600</v>
      </c>
      <c r="DP26" s="15">
        <f t="shared" si="150"/>
        <v>26600</v>
      </c>
      <c r="DQ26" s="15">
        <f t="shared" si="150"/>
        <v>26600</v>
      </c>
      <c r="DR26" s="15">
        <f t="shared" si="150"/>
        <v>26600</v>
      </c>
      <c r="DS26" s="15">
        <f t="shared" si="150"/>
        <v>27900</v>
      </c>
      <c r="DT26" s="15">
        <f t="shared" si="150"/>
        <v>27900</v>
      </c>
      <c r="DU26" s="15">
        <f t="shared" si="150"/>
        <v>26600</v>
      </c>
      <c r="DV26" s="15">
        <f t="shared" si="150"/>
        <v>26600</v>
      </c>
      <c r="DW26" s="15">
        <f t="shared" si="150"/>
        <v>26600</v>
      </c>
      <c r="DX26" s="15">
        <f t="shared" si="150"/>
        <v>26600</v>
      </c>
      <c r="DY26" s="15">
        <f t="shared" si="150"/>
        <v>26600</v>
      </c>
      <c r="DZ26" s="15">
        <f t="shared" si="150"/>
        <v>27900</v>
      </c>
      <c r="EA26" s="15">
        <f t="shared" si="150"/>
        <v>27900</v>
      </c>
      <c r="EB26" s="15">
        <f t="shared" si="150"/>
        <v>26600</v>
      </c>
      <c r="EC26" s="15">
        <f t="shared" si="150"/>
        <v>26600</v>
      </c>
      <c r="ED26" s="15">
        <f t="shared" si="150"/>
        <v>26600</v>
      </c>
      <c r="EE26" s="216">
        <f t="shared" si="150"/>
        <v>26600</v>
      </c>
      <c r="EF26" s="228">
        <f t="shared" ref="EF26" si="151">EF25+2000</f>
        <v>23600</v>
      </c>
      <c r="EG26" s="215">
        <f t="shared" ref="EG26:GR26" si="152">EG25+2000</f>
        <v>23600</v>
      </c>
      <c r="EH26" s="215">
        <f t="shared" si="152"/>
        <v>23600</v>
      </c>
      <c r="EI26" s="215">
        <f t="shared" si="152"/>
        <v>22900</v>
      </c>
      <c r="EJ26" s="215">
        <f t="shared" si="152"/>
        <v>22900</v>
      </c>
      <c r="EK26" s="215">
        <f t="shared" si="152"/>
        <v>22900</v>
      </c>
      <c r="EL26" s="215">
        <f t="shared" si="152"/>
        <v>22900</v>
      </c>
      <c r="EM26" s="215">
        <f t="shared" si="152"/>
        <v>22900</v>
      </c>
      <c r="EN26" s="215">
        <f t="shared" si="152"/>
        <v>23600</v>
      </c>
      <c r="EO26" s="215">
        <f t="shared" si="152"/>
        <v>23600</v>
      </c>
      <c r="EP26" s="215">
        <f t="shared" si="152"/>
        <v>22600</v>
      </c>
      <c r="EQ26" s="215">
        <f t="shared" si="152"/>
        <v>22600</v>
      </c>
      <c r="ER26" s="215">
        <f t="shared" si="152"/>
        <v>22600</v>
      </c>
      <c r="ES26" s="215">
        <f t="shared" si="152"/>
        <v>22600</v>
      </c>
      <c r="ET26" s="215">
        <f t="shared" si="152"/>
        <v>22600</v>
      </c>
      <c r="EU26" s="215">
        <f t="shared" si="152"/>
        <v>23600</v>
      </c>
      <c r="EV26" s="215">
        <f t="shared" si="152"/>
        <v>23600</v>
      </c>
      <c r="EW26" s="215">
        <f t="shared" si="152"/>
        <v>22600</v>
      </c>
      <c r="EX26" s="215">
        <f t="shared" si="152"/>
        <v>22600</v>
      </c>
      <c r="EY26" s="215">
        <f t="shared" si="152"/>
        <v>22600</v>
      </c>
      <c r="EZ26" s="215">
        <f t="shared" si="152"/>
        <v>22600</v>
      </c>
      <c r="FA26" s="215">
        <f t="shared" si="152"/>
        <v>22600</v>
      </c>
      <c r="FB26" s="215">
        <f t="shared" si="152"/>
        <v>23600</v>
      </c>
      <c r="FC26" s="215">
        <f t="shared" si="152"/>
        <v>23600</v>
      </c>
      <c r="FD26" s="215">
        <f t="shared" si="152"/>
        <v>22600</v>
      </c>
      <c r="FE26" s="215">
        <f t="shared" si="152"/>
        <v>22600</v>
      </c>
      <c r="FF26" s="215">
        <f t="shared" si="152"/>
        <v>22600</v>
      </c>
      <c r="FG26" s="215">
        <f t="shared" si="152"/>
        <v>22600</v>
      </c>
      <c r="FH26" s="215">
        <f t="shared" si="152"/>
        <v>22600</v>
      </c>
      <c r="FI26" s="215">
        <f t="shared" si="152"/>
        <v>23600</v>
      </c>
      <c r="FJ26" s="215">
        <f t="shared" si="152"/>
        <v>23600</v>
      </c>
      <c r="FK26" s="215">
        <f t="shared" si="152"/>
        <v>22900</v>
      </c>
      <c r="FL26" s="215">
        <f t="shared" si="152"/>
        <v>22900</v>
      </c>
      <c r="FM26" s="215">
        <f t="shared" si="152"/>
        <v>22900</v>
      </c>
      <c r="FN26" s="215">
        <f t="shared" si="152"/>
        <v>22900</v>
      </c>
      <c r="FO26" s="215">
        <f t="shared" si="152"/>
        <v>22900</v>
      </c>
      <c r="FP26" s="215">
        <f t="shared" si="152"/>
        <v>22900</v>
      </c>
      <c r="FQ26" s="215">
        <f t="shared" si="152"/>
        <v>22900</v>
      </c>
      <c r="FR26" s="215">
        <f t="shared" si="152"/>
        <v>22600</v>
      </c>
      <c r="FS26" s="215">
        <f t="shared" si="152"/>
        <v>22600</v>
      </c>
      <c r="FT26" s="215">
        <f t="shared" si="152"/>
        <v>22600</v>
      </c>
      <c r="FU26" s="215">
        <f t="shared" si="152"/>
        <v>22600</v>
      </c>
      <c r="FV26" s="215">
        <f t="shared" si="152"/>
        <v>22600</v>
      </c>
      <c r="FW26" s="215">
        <f t="shared" si="152"/>
        <v>23600</v>
      </c>
      <c r="FX26" s="215">
        <f t="shared" si="152"/>
        <v>23600</v>
      </c>
      <c r="FY26" s="215">
        <f t="shared" si="152"/>
        <v>22600</v>
      </c>
      <c r="FZ26" s="215">
        <f t="shared" si="152"/>
        <v>22600</v>
      </c>
      <c r="GA26" s="215">
        <f t="shared" si="152"/>
        <v>22600</v>
      </c>
      <c r="GB26" s="215">
        <f t="shared" si="152"/>
        <v>22600</v>
      </c>
      <c r="GC26" s="215">
        <f t="shared" si="152"/>
        <v>22600</v>
      </c>
      <c r="GD26" s="215">
        <f t="shared" si="152"/>
        <v>23600</v>
      </c>
      <c r="GE26" s="215">
        <f t="shared" si="152"/>
        <v>23600</v>
      </c>
      <c r="GF26" s="215">
        <f t="shared" si="152"/>
        <v>22600</v>
      </c>
      <c r="GG26" s="215">
        <f t="shared" si="152"/>
        <v>22600</v>
      </c>
      <c r="GH26" s="215">
        <f t="shared" si="152"/>
        <v>22600</v>
      </c>
      <c r="GI26" s="215">
        <f t="shared" si="152"/>
        <v>22600</v>
      </c>
      <c r="GJ26" s="215">
        <f t="shared" si="152"/>
        <v>22600</v>
      </c>
      <c r="GK26" s="215">
        <f t="shared" si="152"/>
        <v>23600</v>
      </c>
      <c r="GL26" s="215">
        <f t="shared" si="152"/>
        <v>23600</v>
      </c>
      <c r="GM26" s="215">
        <f t="shared" si="152"/>
        <v>22600</v>
      </c>
      <c r="GN26" s="215">
        <f t="shared" si="152"/>
        <v>22600</v>
      </c>
      <c r="GO26" s="215">
        <f t="shared" si="152"/>
        <v>22600</v>
      </c>
      <c r="GP26" s="215">
        <f t="shared" si="152"/>
        <v>22600</v>
      </c>
      <c r="GQ26" s="215">
        <f t="shared" si="152"/>
        <v>22600</v>
      </c>
      <c r="GR26" s="215">
        <f t="shared" si="152"/>
        <v>23600</v>
      </c>
      <c r="GS26" s="215">
        <f t="shared" ref="GS26:HP26" si="153">GS25+2000</f>
        <v>23600</v>
      </c>
      <c r="GT26" s="215">
        <f t="shared" si="153"/>
        <v>22600</v>
      </c>
      <c r="GU26" s="215">
        <f t="shared" si="153"/>
        <v>22600</v>
      </c>
      <c r="GV26" s="215">
        <f t="shared" si="153"/>
        <v>22600</v>
      </c>
      <c r="GW26" s="215">
        <f t="shared" si="153"/>
        <v>22600</v>
      </c>
      <c r="GX26" s="215">
        <f t="shared" si="153"/>
        <v>22600</v>
      </c>
      <c r="GY26" s="215">
        <f t="shared" si="153"/>
        <v>23600</v>
      </c>
      <c r="GZ26" s="215">
        <f t="shared" si="153"/>
        <v>23600</v>
      </c>
      <c r="HA26" s="215">
        <f t="shared" si="153"/>
        <v>22600</v>
      </c>
      <c r="HB26" s="215">
        <f t="shared" si="153"/>
        <v>22600</v>
      </c>
      <c r="HC26" s="215">
        <f t="shared" si="153"/>
        <v>22600</v>
      </c>
      <c r="HD26" s="215">
        <f t="shared" si="153"/>
        <v>22600</v>
      </c>
      <c r="HE26" s="215">
        <f t="shared" si="153"/>
        <v>22600</v>
      </c>
      <c r="HF26" s="215">
        <f t="shared" si="153"/>
        <v>24900</v>
      </c>
      <c r="HG26" s="215">
        <f t="shared" si="153"/>
        <v>24900</v>
      </c>
      <c r="HH26" s="215">
        <f t="shared" si="153"/>
        <v>24900</v>
      </c>
      <c r="HI26" s="215">
        <f t="shared" si="153"/>
        <v>24900</v>
      </c>
      <c r="HJ26" s="215">
        <f t="shared" si="153"/>
        <v>24900</v>
      </c>
      <c r="HK26" s="215">
        <f t="shared" si="153"/>
        <v>24900</v>
      </c>
      <c r="HL26" s="215">
        <f t="shared" si="153"/>
        <v>24900</v>
      </c>
      <c r="HM26" s="215">
        <f t="shared" si="153"/>
        <v>24900</v>
      </c>
      <c r="HN26" s="215">
        <f t="shared" si="153"/>
        <v>24900</v>
      </c>
      <c r="HO26" s="215">
        <f t="shared" si="153"/>
        <v>24900</v>
      </c>
      <c r="HP26" s="252">
        <f t="shared" si="153"/>
        <v>24900</v>
      </c>
    </row>
    <row r="27" spans="1:224" s="76" customFormat="1" ht="11.25" customHeight="1" x14ac:dyDescent="0.2">
      <c r="A27" s="216">
        <v>3</v>
      </c>
      <c r="B27" s="264">
        <f t="shared" ref="B27:L27" si="154">B26+2000</f>
        <v>29900</v>
      </c>
      <c r="C27" s="264">
        <f t="shared" si="154"/>
        <v>29900</v>
      </c>
      <c r="D27" s="264">
        <f t="shared" si="154"/>
        <v>29900</v>
      </c>
      <c r="E27" s="264">
        <f t="shared" si="154"/>
        <v>29900</v>
      </c>
      <c r="F27" s="264">
        <f t="shared" si="154"/>
        <v>29900</v>
      </c>
      <c r="G27" s="264">
        <f t="shared" si="154"/>
        <v>29900</v>
      </c>
      <c r="H27" s="264">
        <f t="shared" si="154"/>
        <v>29900</v>
      </c>
      <c r="I27" s="264">
        <f t="shared" si="154"/>
        <v>29900</v>
      </c>
      <c r="J27" s="264">
        <f t="shared" si="154"/>
        <v>29900</v>
      </c>
      <c r="K27" s="264">
        <f t="shared" si="154"/>
        <v>29900</v>
      </c>
      <c r="L27" s="264">
        <f t="shared" si="154"/>
        <v>29900</v>
      </c>
      <c r="M27" s="267">
        <f t="shared" ref="M27" si="155">M26+2000</f>
        <v>29900</v>
      </c>
      <c r="N27" s="228">
        <f t="shared" ref="N27" si="156">N26+2000</f>
        <v>35600</v>
      </c>
      <c r="O27" s="75">
        <f t="shared" ref="O27:BZ27" si="157">O26+2000</f>
        <v>35600</v>
      </c>
      <c r="P27" s="75">
        <f t="shared" si="157"/>
        <v>35600</v>
      </c>
      <c r="Q27" s="75">
        <f t="shared" si="157"/>
        <v>35600</v>
      </c>
      <c r="R27" s="75">
        <f t="shared" si="157"/>
        <v>38900</v>
      </c>
      <c r="S27" s="75">
        <f t="shared" si="157"/>
        <v>38900</v>
      </c>
      <c r="T27" s="75">
        <f t="shared" si="157"/>
        <v>38900</v>
      </c>
      <c r="U27" s="75">
        <f t="shared" si="157"/>
        <v>38900</v>
      </c>
      <c r="V27" s="75">
        <f t="shared" si="157"/>
        <v>38900</v>
      </c>
      <c r="W27" s="75">
        <f t="shared" si="157"/>
        <v>38900</v>
      </c>
      <c r="X27" s="75">
        <f t="shared" si="157"/>
        <v>38900</v>
      </c>
      <c r="Y27" s="75">
        <f t="shared" si="157"/>
        <v>38900</v>
      </c>
      <c r="Z27" s="75">
        <f t="shared" si="157"/>
        <v>38900</v>
      </c>
      <c r="AA27" s="75">
        <f t="shared" si="157"/>
        <v>38900</v>
      </c>
      <c r="AB27" s="75">
        <f t="shared" si="157"/>
        <v>43900</v>
      </c>
      <c r="AC27" s="75">
        <f t="shared" si="157"/>
        <v>43900</v>
      </c>
      <c r="AD27" s="75">
        <f t="shared" si="157"/>
        <v>43900</v>
      </c>
      <c r="AE27" s="75">
        <f t="shared" si="157"/>
        <v>43900</v>
      </c>
      <c r="AF27" s="75">
        <f t="shared" si="157"/>
        <v>43900</v>
      </c>
      <c r="AG27" s="75">
        <f t="shared" si="157"/>
        <v>43900</v>
      </c>
      <c r="AH27" s="75">
        <f t="shared" si="157"/>
        <v>35600</v>
      </c>
      <c r="AI27" s="75">
        <f t="shared" si="157"/>
        <v>35600</v>
      </c>
      <c r="AJ27" s="75">
        <f t="shared" si="157"/>
        <v>35600</v>
      </c>
      <c r="AK27" s="75">
        <f t="shared" si="157"/>
        <v>35600</v>
      </c>
      <c r="AL27" s="75">
        <f t="shared" si="157"/>
        <v>35600</v>
      </c>
      <c r="AM27" s="75">
        <f t="shared" si="157"/>
        <v>36900</v>
      </c>
      <c r="AN27" s="75">
        <f t="shared" si="157"/>
        <v>36900</v>
      </c>
      <c r="AO27" s="75">
        <f t="shared" si="157"/>
        <v>36900</v>
      </c>
      <c r="AP27" s="75">
        <f t="shared" si="157"/>
        <v>36900</v>
      </c>
      <c r="AQ27" s="75">
        <f t="shared" si="157"/>
        <v>36900</v>
      </c>
      <c r="AR27" s="75">
        <f t="shared" si="157"/>
        <v>36900</v>
      </c>
      <c r="AS27" s="75">
        <f t="shared" si="157"/>
        <v>36900</v>
      </c>
      <c r="AT27" s="75">
        <f t="shared" si="157"/>
        <v>37900</v>
      </c>
      <c r="AU27" s="75">
        <f t="shared" si="157"/>
        <v>37900</v>
      </c>
      <c r="AV27" s="75">
        <f t="shared" si="157"/>
        <v>37900</v>
      </c>
      <c r="AW27" s="75">
        <f t="shared" si="157"/>
        <v>37900</v>
      </c>
      <c r="AX27" s="75">
        <f t="shared" si="157"/>
        <v>37900</v>
      </c>
      <c r="AY27" s="75">
        <f t="shared" si="157"/>
        <v>38100</v>
      </c>
      <c r="AZ27" s="75">
        <f t="shared" si="157"/>
        <v>38100</v>
      </c>
      <c r="BA27" s="75">
        <f t="shared" si="157"/>
        <v>38900</v>
      </c>
      <c r="BB27" s="75">
        <f t="shared" si="157"/>
        <v>38900</v>
      </c>
      <c r="BC27" s="75">
        <f t="shared" si="157"/>
        <v>38100</v>
      </c>
      <c r="BD27" s="75">
        <f t="shared" si="157"/>
        <v>38100</v>
      </c>
      <c r="BE27" s="75">
        <f t="shared" si="157"/>
        <v>38100</v>
      </c>
      <c r="BF27" s="75">
        <f t="shared" si="157"/>
        <v>38100</v>
      </c>
      <c r="BG27" s="75">
        <f t="shared" si="157"/>
        <v>38100</v>
      </c>
      <c r="BH27" s="75">
        <f t="shared" si="157"/>
        <v>38900</v>
      </c>
      <c r="BI27" s="75">
        <f t="shared" si="157"/>
        <v>38900</v>
      </c>
      <c r="BJ27" s="75">
        <f t="shared" si="157"/>
        <v>38100</v>
      </c>
      <c r="BK27" s="75">
        <f t="shared" si="157"/>
        <v>38100</v>
      </c>
      <c r="BL27" s="75">
        <f t="shared" si="157"/>
        <v>38100</v>
      </c>
      <c r="BM27" s="75">
        <f t="shared" si="157"/>
        <v>38100</v>
      </c>
      <c r="BN27" s="75">
        <f t="shared" si="157"/>
        <v>38100</v>
      </c>
      <c r="BO27" s="75">
        <f t="shared" si="157"/>
        <v>38900</v>
      </c>
      <c r="BP27" s="75">
        <f t="shared" si="157"/>
        <v>38900</v>
      </c>
      <c r="BQ27" s="75">
        <f t="shared" si="157"/>
        <v>38100</v>
      </c>
      <c r="BR27" s="75">
        <f t="shared" si="157"/>
        <v>38100</v>
      </c>
      <c r="BS27" s="75">
        <f t="shared" si="157"/>
        <v>38100</v>
      </c>
      <c r="BT27" s="75">
        <f t="shared" si="157"/>
        <v>38100</v>
      </c>
      <c r="BU27" s="75">
        <f t="shared" si="157"/>
        <v>38100</v>
      </c>
      <c r="BV27" s="75">
        <f t="shared" si="157"/>
        <v>38900</v>
      </c>
      <c r="BW27" s="75">
        <f t="shared" si="157"/>
        <v>38900</v>
      </c>
      <c r="BX27" s="75">
        <f t="shared" si="157"/>
        <v>38100</v>
      </c>
      <c r="BY27" s="75">
        <f t="shared" si="157"/>
        <v>38100</v>
      </c>
      <c r="BZ27" s="75">
        <f t="shared" si="157"/>
        <v>38100</v>
      </c>
      <c r="CA27" s="75">
        <f t="shared" ref="CA27:DA27" si="158">CA26+2000</f>
        <v>38100</v>
      </c>
      <c r="CB27" s="75">
        <f t="shared" si="158"/>
        <v>38100</v>
      </c>
      <c r="CC27" s="75">
        <f t="shared" si="158"/>
        <v>38900</v>
      </c>
      <c r="CD27" s="75">
        <f t="shared" si="158"/>
        <v>38900</v>
      </c>
      <c r="CE27" s="75">
        <f t="shared" si="158"/>
        <v>38100</v>
      </c>
      <c r="CF27" s="75">
        <f t="shared" si="158"/>
        <v>38100</v>
      </c>
      <c r="CG27" s="75">
        <f t="shared" si="158"/>
        <v>38100</v>
      </c>
      <c r="CH27" s="75">
        <f t="shared" si="158"/>
        <v>38100</v>
      </c>
      <c r="CI27" s="75">
        <f t="shared" si="158"/>
        <v>38100</v>
      </c>
      <c r="CJ27" s="75">
        <f t="shared" si="158"/>
        <v>38900</v>
      </c>
      <c r="CK27" s="75">
        <f t="shared" si="158"/>
        <v>38900</v>
      </c>
      <c r="CL27" s="75">
        <f t="shared" si="158"/>
        <v>38100</v>
      </c>
      <c r="CM27" s="75">
        <f t="shared" si="158"/>
        <v>38100</v>
      </c>
      <c r="CN27" s="75">
        <f t="shared" si="158"/>
        <v>38100</v>
      </c>
      <c r="CO27" s="75">
        <f t="shared" si="158"/>
        <v>38100</v>
      </c>
      <c r="CP27" s="75">
        <f t="shared" si="158"/>
        <v>38100</v>
      </c>
      <c r="CQ27" s="75">
        <f t="shared" si="158"/>
        <v>38100</v>
      </c>
      <c r="CR27" s="75">
        <f t="shared" si="158"/>
        <v>38100</v>
      </c>
      <c r="CS27" s="75">
        <f t="shared" si="158"/>
        <v>36900</v>
      </c>
      <c r="CT27" s="75">
        <f t="shared" si="158"/>
        <v>36900</v>
      </c>
      <c r="CU27" s="75">
        <f t="shared" si="158"/>
        <v>36900</v>
      </c>
      <c r="CV27" s="75">
        <f t="shared" si="158"/>
        <v>36900</v>
      </c>
      <c r="CW27" s="75">
        <f t="shared" si="158"/>
        <v>36900</v>
      </c>
      <c r="CX27" s="75">
        <f t="shared" si="158"/>
        <v>36900</v>
      </c>
      <c r="CY27" s="75">
        <f t="shared" si="158"/>
        <v>36900</v>
      </c>
      <c r="CZ27" s="75">
        <f t="shared" si="158"/>
        <v>36900</v>
      </c>
      <c r="DA27" s="209">
        <f t="shared" si="158"/>
        <v>36900</v>
      </c>
      <c r="DB27" s="275">
        <f t="shared" ref="DB27" si="159">DB26+2000</f>
        <v>28600</v>
      </c>
      <c r="DC27" s="15">
        <f t="shared" ref="DC27:DG27" si="160">DC26+2000</f>
        <v>28600</v>
      </c>
      <c r="DD27" s="15">
        <f t="shared" si="160"/>
        <v>28600</v>
      </c>
      <c r="DE27" s="15">
        <f t="shared" si="160"/>
        <v>29900</v>
      </c>
      <c r="DF27" s="15">
        <f t="shared" si="160"/>
        <v>29900</v>
      </c>
      <c r="DG27" s="15">
        <f t="shared" si="160"/>
        <v>28600</v>
      </c>
      <c r="DH27" s="15">
        <f t="shared" ref="DH27:EE27" si="161">DH26+2000</f>
        <v>28600</v>
      </c>
      <c r="DI27" s="15">
        <f t="shared" si="161"/>
        <v>28600</v>
      </c>
      <c r="DJ27" s="15">
        <f t="shared" si="161"/>
        <v>28600</v>
      </c>
      <c r="DK27" s="15">
        <f t="shared" si="161"/>
        <v>28600</v>
      </c>
      <c r="DL27" s="15">
        <f t="shared" si="161"/>
        <v>29900</v>
      </c>
      <c r="DM27" s="15">
        <f t="shared" si="161"/>
        <v>29900</v>
      </c>
      <c r="DN27" s="15">
        <f t="shared" si="161"/>
        <v>28600</v>
      </c>
      <c r="DO27" s="15">
        <f t="shared" si="161"/>
        <v>28600</v>
      </c>
      <c r="DP27" s="15">
        <f t="shared" si="161"/>
        <v>28600</v>
      </c>
      <c r="DQ27" s="15">
        <f t="shared" si="161"/>
        <v>28600</v>
      </c>
      <c r="DR27" s="15">
        <f t="shared" si="161"/>
        <v>28600</v>
      </c>
      <c r="DS27" s="15">
        <f t="shared" si="161"/>
        <v>29900</v>
      </c>
      <c r="DT27" s="15">
        <f t="shared" si="161"/>
        <v>29900</v>
      </c>
      <c r="DU27" s="15">
        <f t="shared" si="161"/>
        <v>28600</v>
      </c>
      <c r="DV27" s="15">
        <f t="shared" si="161"/>
        <v>28600</v>
      </c>
      <c r="DW27" s="15">
        <f t="shared" si="161"/>
        <v>28600</v>
      </c>
      <c r="DX27" s="15">
        <f t="shared" si="161"/>
        <v>28600</v>
      </c>
      <c r="DY27" s="15">
        <f t="shared" si="161"/>
        <v>28600</v>
      </c>
      <c r="DZ27" s="15">
        <f t="shared" si="161"/>
        <v>29900</v>
      </c>
      <c r="EA27" s="15">
        <f t="shared" si="161"/>
        <v>29900</v>
      </c>
      <c r="EB27" s="15">
        <f t="shared" si="161"/>
        <v>28600</v>
      </c>
      <c r="EC27" s="15">
        <f t="shared" si="161"/>
        <v>28600</v>
      </c>
      <c r="ED27" s="15">
        <f t="shared" si="161"/>
        <v>28600</v>
      </c>
      <c r="EE27" s="216">
        <f t="shared" si="161"/>
        <v>28600</v>
      </c>
      <c r="EF27" s="228">
        <f t="shared" ref="EF27" si="162">EF26+2000</f>
        <v>25600</v>
      </c>
      <c r="EG27" s="215">
        <f t="shared" ref="EG27:GR27" si="163">EG26+2000</f>
        <v>25600</v>
      </c>
      <c r="EH27" s="215">
        <f t="shared" si="163"/>
        <v>25600</v>
      </c>
      <c r="EI27" s="215">
        <f t="shared" si="163"/>
        <v>24900</v>
      </c>
      <c r="EJ27" s="215">
        <f t="shared" si="163"/>
        <v>24900</v>
      </c>
      <c r="EK27" s="215">
        <f t="shared" si="163"/>
        <v>24900</v>
      </c>
      <c r="EL27" s="215">
        <f t="shared" si="163"/>
        <v>24900</v>
      </c>
      <c r="EM27" s="215">
        <f t="shared" si="163"/>
        <v>24900</v>
      </c>
      <c r="EN27" s="215">
        <f t="shared" si="163"/>
        <v>25600</v>
      </c>
      <c r="EO27" s="215">
        <f t="shared" si="163"/>
        <v>25600</v>
      </c>
      <c r="EP27" s="215">
        <f t="shared" si="163"/>
        <v>24600</v>
      </c>
      <c r="EQ27" s="215">
        <f t="shared" si="163"/>
        <v>24600</v>
      </c>
      <c r="ER27" s="215">
        <f t="shared" si="163"/>
        <v>24600</v>
      </c>
      <c r="ES27" s="215">
        <f t="shared" si="163"/>
        <v>24600</v>
      </c>
      <c r="ET27" s="215">
        <f t="shared" si="163"/>
        <v>24600</v>
      </c>
      <c r="EU27" s="215">
        <f t="shared" si="163"/>
        <v>25600</v>
      </c>
      <c r="EV27" s="215">
        <f t="shared" si="163"/>
        <v>25600</v>
      </c>
      <c r="EW27" s="215">
        <f t="shared" si="163"/>
        <v>24600</v>
      </c>
      <c r="EX27" s="215">
        <f t="shared" si="163"/>
        <v>24600</v>
      </c>
      <c r="EY27" s="215">
        <f t="shared" si="163"/>
        <v>24600</v>
      </c>
      <c r="EZ27" s="215">
        <f t="shared" si="163"/>
        <v>24600</v>
      </c>
      <c r="FA27" s="215">
        <f t="shared" si="163"/>
        <v>24600</v>
      </c>
      <c r="FB27" s="215">
        <f t="shared" si="163"/>
        <v>25600</v>
      </c>
      <c r="FC27" s="215">
        <f t="shared" si="163"/>
        <v>25600</v>
      </c>
      <c r="FD27" s="215">
        <f t="shared" si="163"/>
        <v>24600</v>
      </c>
      <c r="FE27" s="215">
        <f t="shared" si="163"/>
        <v>24600</v>
      </c>
      <c r="FF27" s="215">
        <f t="shared" si="163"/>
        <v>24600</v>
      </c>
      <c r="FG27" s="215">
        <f t="shared" si="163"/>
        <v>24600</v>
      </c>
      <c r="FH27" s="215">
        <f t="shared" si="163"/>
        <v>24600</v>
      </c>
      <c r="FI27" s="215">
        <f t="shared" si="163"/>
        <v>25600</v>
      </c>
      <c r="FJ27" s="215">
        <f t="shared" si="163"/>
        <v>25600</v>
      </c>
      <c r="FK27" s="215">
        <f t="shared" si="163"/>
        <v>24900</v>
      </c>
      <c r="FL27" s="215">
        <f t="shared" si="163"/>
        <v>24900</v>
      </c>
      <c r="FM27" s="215">
        <f t="shared" si="163"/>
        <v>24900</v>
      </c>
      <c r="FN27" s="215">
        <f t="shared" si="163"/>
        <v>24900</v>
      </c>
      <c r="FO27" s="215">
        <f t="shared" si="163"/>
        <v>24900</v>
      </c>
      <c r="FP27" s="215">
        <f t="shared" si="163"/>
        <v>24900</v>
      </c>
      <c r="FQ27" s="215">
        <f t="shared" si="163"/>
        <v>24900</v>
      </c>
      <c r="FR27" s="215">
        <f t="shared" si="163"/>
        <v>24600</v>
      </c>
      <c r="FS27" s="215">
        <f t="shared" si="163"/>
        <v>24600</v>
      </c>
      <c r="FT27" s="215">
        <f t="shared" si="163"/>
        <v>24600</v>
      </c>
      <c r="FU27" s="215">
        <f t="shared" si="163"/>
        <v>24600</v>
      </c>
      <c r="FV27" s="215">
        <f t="shared" si="163"/>
        <v>24600</v>
      </c>
      <c r="FW27" s="215">
        <f t="shared" si="163"/>
        <v>25600</v>
      </c>
      <c r="FX27" s="215">
        <f t="shared" si="163"/>
        <v>25600</v>
      </c>
      <c r="FY27" s="215">
        <f t="shared" si="163"/>
        <v>24600</v>
      </c>
      <c r="FZ27" s="215">
        <f t="shared" si="163"/>
        <v>24600</v>
      </c>
      <c r="GA27" s="215">
        <f t="shared" si="163"/>
        <v>24600</v>
      </c>
      <c r="GB27" s="215">
        <f t="shared" si="163"/>
        <v>24600</v>
      </c>
      <c r="GC27" s="215">
        <f t="shared" si="163"/>
        <v>24600</v>
      </c>
      <c r="GD27" s="215">
        <f t="shared" si="163"/>
        <v>25600</v>
      </c>
      <c r="GE27" s="215">
        <f t="shared" si="163"/>
        <v>25600</v>
      </c>
      <c r="GF27" s="215">
        <f t="shared" si="163"/>
        <v>24600</v>
      </c>
      <c r="GG27" s="215">
        <f t="shared" si="163"/>
        <v>24600</v>
      </c>
      <c r="GH27" s="215">
        <f t="shared" si="163"/>
        <v>24600</v>
      </c>
      <c r="GI27" s="215">
        <f t="shared" si="163"/>
        <v>24600</v>
      </c>
      <c r="GJ27" s="215">
        <f t="shared" si="163"/>
        <v>24600</v>
      </c>
      <c r="GK27" s="215">
        <f t="shared" si="163"/>
        <v>25600</v>
      </c>
      <c r="GL27" s="215">
        <f t="shared" si="163"/>
        <v>25600</v>
      </c>
      <c r="GM27" s="215">
        <f t="shared" si="163"/>
        <v>24600</v>
      </c>
      <c r="GN27" s="215">
        <f t="shared" si="163"/>
        <v>24600</v>
      </c>
      <c r="GO27" s="215">
        <f t="shared" si="163"/>
        <v>24600</v>
      </c>
      <c r="GP27" s="215">
        <f t="shared" si="163"/>
        <v>24600</v>
      </c>
      <c r="GQ27" s="215">
        <f t="shared" si="163"/>
        <v>24600</v>
      </c>
      <c r="GR27" s="215">
        <f t="shared" si="163"/>
        <v>25600</v>
      </c>
      <c r="GS27" s="215">
        <f t="shared" ref="GS27:HP27" si="164">GS26+2000</f>
        <v>25600</v>
      </c>
      <c r="GT27" s="215">
        <f t="shared" si="164"/>
        <v>24600</v>
      </c>
      <c r="GU27" s="215">
        <f t="shared" si="164"/>
        <v>24600</v>
      </c>
      <c r="GV27" s="215">
        <f t="shared" si="164"/>
        <v>24600</v>
      </c>
      <c r="GW27" s="215">
        <f t="shared" si="164"/>
        <v>24600</v>
      </c>
      <c r="GX27" s="215">
        <f t="shared" si="164"/>
        <v>24600</v>
      </c>
      <c r="GY27" s="215">
        <f t="shared" si="164"/>
        <v>25600</v>
      </c>
      <c r="GZ27" s="215">
        <f t="shared" si="164"/>
        <v>25600</v>
      </c>
      <c r="HA27" s="215">
        <f t="shared" si="164"/>
        <v>24600</v>
      </c>
      <c r="HB27" s="215">
        <f t="shared" si="164"/>
        <v>24600</v>
      </c>
      <c r="HC27" s="215">
        <f t="shared" si="164"/>
        <v>24600</v>
      </c>
      <c r="HD27" s="215">
        <f t="shared" si="164"/>
        <v>24600</v>
      </c>
      <c r="HE27" s="215">
        <f t="shared" si="164"/>
        <v>24600</v>
      </c>
      <c r="HF27" s="215">
        <f t="shared" si="164"/>
        <v>26900</v>
      </c>
      <c r="HG27" s="215">
        <f t="shared" si="164"/>
        <v>26900</v>
      </c>
      <c r="HH27" s="215">
        <f t="shared" si="164"/>
        <v>26900</v>
      </c>
      <c r="HI27" s="215">
        <f t="shared" si="164"/>
        <v>26900</v>
      </c>
      <c r="HJ27" s="215">
        <f t="shared" si="164"/>
        <v>26900</v>
      </c>
      <c r="HK27" s="215">
        <f t="shared" si="164"/>
        <v>26900</v>
      </c>
      <c r="HL27" s="215">
        <f t="shared" si="164"/>
        <v>26900</v>
      </c>
      <c r="HM27" s="215">
        <f t="shared" si="164"/>
        <v>26900</v>
      </c>
      <c r="HN27" s="215">
        <f t="shared" si="164"/>
        <v>26900</v>
      </c>
      <c r="HO27" s="215">
        <f t="shared" si="164"/>
        <v>26900</v>
      </c>
      <c r="HP27" s="252">
        <f t="shared" si="164"/>
        <v>26900</v>
      </c>
    </row>
    <row r="28" spans="1:224" s="76" customFormat="1" ht="12" customHeight="1" thickBot="1" x14ac:dyDescent="0.25">
      <c r="A28" s="216">
        <v>4</v>
      </c>
      <c r="B28" s="269">
        <f t="shared" ref="B28:L28" si="165">B27+2000</f>
        <v>31900</v>
      </c>
      <c r="C28" s="269">
        <f t="shared" si="165"/>
        <v>31900</v>
      </c>
      <c r="D28" s="269">
        <f t="shared" si="165"/>
        <v>31900</v>
      </c>
      <c r="E28" s="269">
        <f t="shared" si="165"/>
        <v>31900</v>
      </c>
      <c r="F28" s="269">
        <f t="shared" si="165"/>
        <v>31900</v>
      </c>
      <c r="G28" s="269">
        <f t="shared" si="165"/>
        <v>31900</v>
      </c>
      <c r="H28" s="269">
        <f t="shared" si="165"/>
        <v>31900</v>
      </c>
      <c r="I28" s="269">
        <f t="shared" si="165"/>
        <v>31900</v>
      </c>
      <c r="J28" s="269">
        <f t="shared" si="165"/>
        <v>31900</v>
      </c>
      <c r="K28" s="269">
        <f t="shared" si="165"/>
        <v>31900</v>
      </c>
      <c r="L28" s="269">
        <f t="shared" si="165"/>
        <v>31900</v>
      </c>
      <c r="M28" s="270">
        <f t="shared" ref="M28" si="166">M27+2000</f>
        <v>31900</v>
      </c>
      <c r="N28" s="229">
        <f t="shared" ref="N28" si="167">N27+2000</f>
        <v>37600</v>
      </c>
      <c r="O28" s="217">
        <f t="shared" ref="O28:BZ28" si="168">O27+2000</f>
        <v>37600</v>
      </c>
      <c r="P28" s="217">
        <f t="shared" si="168"/>
        <v>37600</v>
      </c>
      <c r="Q28" s="217">
        <f t="shared" si="168"/>
        <v>37600</v>
      </c>
      <c r="R28" s="217">
        <f t="shared" si="168"/>
        <v>40900</v>
      </c>
      <c r="S28" s="217">
        <f t="shared" si="168"/>
        <v>40900</v>
      </c>
      <c r="T28" s="217">
        <f t="shared" si="168"/>
        <v>40900</v>
      </c>
      <c r="U28" s="217">
        <f t="shared" si="168"/>
        <v>40900</v>
      </c>
      <c r="V28" s="217">
        <f t="shared" si="168"/>
        <v>40900</v>
      </c>
      <c r="W28" s="217">
        <f t="shared" si="168"/>
        <v>40900</v>
      </c>
      <c r="X28" s="217">
        <f t="shared" si="168"/>
        <v>40900</v>
      </c>
      <c r="Y28" s="217">
        <f t="shared" si="168"/>
        <v>40900</v>
      </c>
      <c r="Z28" s="217">
        <f t="shared" si="168"/>
        <v>40900</v>
      </c>
      <c r="AA28" s="217">
        <f t="shared" si="168"/>
        <v>40900</v>
      </c>
      <c r="AB28" s="217">
        <f t="shared" si="168"/>
        <v>45900</v>
      </c>
      <c r="AC28" s="217">
        <f t="shared" si="168"/>
        <v>45900</v>
      </c>
      <c r="AD28" s="217">
        <f t="shared" si="168"/>
        <v>45900</v>
      </c>
      <c r="AE28" s="217">
        <f t="shared" si="168"/>
        <v>45900</v>
      </c>
      <c r="AF28" s="217">
        <f t="shared" si="168"/>
        <v>45900</v>
      </c>
      <c r="AG28" s="217">
        <f t="shared" si="168"/>
        <v>45900</v>
      </c>
      <c r="AH28" s="217">
        <f t="shared" si="168"/>
        <v>37600</v>
      </c>
      <c r="AI28" s="217">
        <f t="shared" si="168"/>
        <v>37600</v>
      </c>
      <c r="AJ28" s="217">
        <f t="shared" si="168"/>
        <v>37600</v>
      </c>
      <c r="AK28" s="217">
        <f t="shared" si="168"/>
        <v>37600</v>
      </c>
      <c r="AL28" s="217">
        <f t="shared" si="168"/>
        <v>37600</v>
      </c>
      <c r="AM28" s="217">
        <f t="shared" si="168"/>
        <v>38900</v>
      </c>
      <c r="AN28" s="217">
        <f t="shared" si="168"/>
        <v>38900</v>
      </c>
      <c r="AO28" s="217">
        <f t="shared" si="168"/>
        <v>38900</v>
      </c>
      <c r="AP28" s="217">
        <f t="shared" si="168"/>
        <v>38900</v>
      </c>
      <c r="AQ28" s="217">
        <f t="shared" si="168"/>
        <v>38900</v>
      </c>
      <c r="AR28" s="217">
        <f t="shared" si="168"/>
        <v>38900</v>
      </c>
      <c r="AS28" s="217">
        <f t="shared" si="168"/>
        <v>38900</v>
      </c>
      <c r="AT28" s="217">
        <f t="shared" si="168"/>
        <v>39900</v>
      </c>
      <c r="AU28" s="217">
        <f t="shared" si="168"/>
        <v>39900</v>
      </c>
      <c r="AV28" s="217">
        <f t="shared" si="168"/>
        <v>39900</v>
      </c>
      <c r="AW28" s="217">
        <f t="shared" si="168"/>
        <v>39900</v>
      </c>
      <c r="AX28" s="217">
        <f t="shared" si="168"/>
        <v>39900</v>
      </c>
      <c r="AY28" s="217">
        <f t="shared" si="168"/>
        <v>40100</v>
      </c>
      <c r="AZ28" s="217">
        <f t="shared" si="168"/>
        <v>40100</v>
      </c>
      <c r="BA28" s="217">
        <f t="shared" si="168"/>
        <v>40900</v>
      </c>
      <c r="BB28" s="217">
        <f t="shared" si="168"/>
        <v>40900</v>
      </c>
      <c r="BC28" s="217">
        <f t="shared" si="168"/>
        <v>40100</v>
      </c>
      <c r="BD28" s="217">
        <f t="shared" si="168"/>
        <v>40100</v>
      </c>
      <c r="BE28" s="217">
        <f t="shared" si="168"/>
        <v>40100</v>
      </c>
      <c r="BF28" s="217">
        <f t="shared" si="168"/>
        <v>40100</v>
      </c>
      <c r="BG28" s="217">
        <f t="shared" si="168"/>
        <v>40100</v>
      </c>
      <c r="BH28" s="217">
        <f t="shared" si="168"/>
        <v>40900</v>
      </c>
      <c r="BI28" s="217">
        <f t="shared" si="168"/>
        <v>40900</v>
      </c>
      <c r="BJ28" s="217">
        <f t="shared" si="168"/>
        <v>40100</v>
      </c>
      <c r="BK28" s="217">
        <f t="shared" si="168"/>
        <v>40100</v>
      </c>
      <c r="BL28" s="217">
        <f t="shared" si="168"/>
        <v>40100</v>
      </c>
      <c r="BM28" s="217">
        <f t="shared" si="168"/>
        <v>40100</v>
      </c>
      <c r="BN28" s="217">
        <f t="shared" si="168"/>
        <v>40100</v>
      </c>
      <c r="BO28" s="217">
        <f t="shared" si="168"/>
        <v>40900</v>
      </c>
      <c r="BP28" s="217">
        <f t="shared" si="168"/>
        <v>40900</v>
      </c>
      <c r="BQ28" s="217">
        <f t="shared" si="168"/>
        <v>40100</v>
      </c>
      <c r="BR28" s="217">
        <f t="shared" si="168"/>
        <v>40100</v>
      </c>
      <c r="BS28" s="217">
        <f t="shared" si="168"/>
        <v>40100</v>
      </c>
      <c r="BT28" s="217">
        <f t="shared" si="168"/>
        <v>40100</v>
      </c>
      <c r="BU28" s="217">
        <f t="shared" si="168"/>
        <v>40100</v>
      </c>
      <c r="BV28" s="217">
        <f t="shared" si="168"/>
        <v>40900</v>
      </c>
      <c r="BW28" s="217">
        <f t="shared" si="168"/>
        <v>40900</v>
      </c>
      <c r="BX28" s="217">
        <f t="shared" si="168"/>
        <v>40100</v>
      </c>
      <c r="BY28" s="217">
        <f t="shared" si="168"/>
        <v>40100</v>
      </c>
      <c r="BZ28" s="217">
        <f t="shared" si="168"/>
        <v>40100</v>
      </c>
      <c r="CA28" s="217">
        <f t="shared" ref="CA28:DA28" si="169">CA27+2000</f>
        <v>40100</v>
      </c>
      <c r="CB28" s="217">
        <f t="shared" si="169"/>
        <v>40100</v>
      </c>
      <c r="CC28" s="217">
        <f t="shared" si="169"/>
        <v>40900</v>
      </c>
      <c r="CD28" s="217">
        <f t="shared" si="169"/>
        <v>40900</v>
      </c>
      <c r="CE28" s="217">
        <f t="shared" si="169"/>
        <v>40100</v>
      </c>
      <c r="CF28" s="217">
        <f t="shared" si="169"/>
        <v>40100</v>
      </c>
      <c r="CG28" s="217">
        <f t="shared" si="169"/>
        <v>40100</v>
      </c>
      <c r="CH28" s="217">
        <f t="shared" si="169"/>
        <v>40100</v>
      </c>
      <c r="CI28" s="217">
        <f t="shared" si="169"/>
        <v>40100</v>
      </c>
      <c r="CJ28" s="217">
        <f t="shared" si="169"/>
        <v>40900</v>
      </c>
      <c r="CK28" s="217">
        <f t="shared" si="169"/>
        <v>40900</v>
      </c>
      <c r="CL28" s="217">
        <f t="shared" si="169"/>
        <v>40100</v>
      </c>
      <c r="CM28" s="217">
        <f t="shared" si="169"/>
        <v>40100</v>
      </c>
      <c r="CN28" s="217">
        <f t="shared" si="169"/>
        <v>40100</v>
      </c>
      <c r="CO28" s="217">
        <f t="shared" si="169"/>
        <v>40100</v>
      </c>
      <c r="CP28" s="217">
        <f t="shared" si="169"/>
        <v>40100</v>
      </c>
      <c r="CQ28" s="217">
        <f t="shared" si="169"/>
        <v>40100</v>
      </c>
      <c r="CR28" s="217">
        <f t="shared" si="169"/>
        <v>40100</v>
      </c>
      <c r="CS28" s="217">
        <f t="shared" si="169"/>
        <v>38900</v>
      </c>
      <c r="CT28" s="217">
        <f t="shared" si="169"/>
        <v>38900</v>
      </c>
      <c r="CU28" s="217">
        <f t="shared" si="169"/>
        <v>38900</v>
      </c>
      <c r="CV28" s="217">
        <f t="shared" si="169"/>
        <v>38900</v>
      </c>
      <c r="CW28" s="217">
        <f t="shared" si="169"/>
        <v>38900</v>
      </c>
      <c r="CX28" s="217">
        <f t="shared" si="169"/>
        <v>38900</v>
      </c>
      <c r="CY28" s="217">
        <f t="shared" si="169"/>
        <v>38900</v>
      </c>
      <c r="CZ28" s="217">
        <f t="shared" si="169"/>
        <v>38900</v>
      </c>
      <c r="DA28" s="256">
        <f t="shared" si="169"/>
        <v>38900</v>
      </c>
      <c r="DB28" s="276">
        <f t="shared" ref="DB28" si="170">DB27+2000</f>
        <v>30600</v>
      </c>
      <c r="DC28" s="277">
        <f t="shared" ref="DC28:DG28" si="171">DC27+2000</f>
        <v>30600</v>
      </c>
      <c r="DD28" s="277">
        <f t="shared" si="171"/>
        <v>30600</v>
      </c>
      <c r="DE28" s="277">
        <f t="shared" si="171"/>
        <v>31900</v>
      </c>
      <c r="DF28" s="277">
        <f t="shared" si="171"/>
        <v>31900</v>
      </c>
      <c r="DG28" s="277">
        <f t="shared" si="171"/>
        <v>30600</v>
      </c>
      <c r="DH28" s="277">
        <f t="shared" ref="DH28:EE28" si="172">DH27+2000</f>
        <v>30600</v>
      </c>
      <c r="DI28" s="277">
        <f t="shared" si="172"/>
        <v>30600</v>
      </c>
      <c r="DJ28" s="277">
        <f t="shared" si="172"/>
        <v>30600</v>
      </c>
      <c r="DK28" s="277">
        <f t="shared" si="172"/>
        <v>30600</v>
      </c>
      <c r="DL28" s="277">
        <f t="shared" si="172"/>
        <v>31900</v>
      </c>
      <c r="DM28" s="277">
        <f t="shared" si="172"/>
        <v>31900</v>
      </c>
      <c r="DN28" s="277">
        <f t="shared" si="172"/>
        <v>30600</v>
      </c>
      <c r="DO28" s="277">
        <f t="shared" si="172"/>
        <v>30600</v>
      </c>
      <c r="DP28" s="277">
        <f t="shared" si="172"/>
        <v>30600</v>
      </c>
      <c r="DQ28" s="277">
        <f t="shared" si="172"/>
        <v>30600</v>
      </c>
      <c r="DR28" s="277">
        <f t="shared" si="172"/>
        <v>30600</v>
      </c>
      <c r="DS28" s="277">
        <f t="shared" si="172"/>
        <v>31900</v>
      </c>
      <c r="DT28" s="277">
        <f t="shared" si="172"/>
        <v>31900</v>
      </c>
      <c r="DU28" s="277">
        <f t="shared" si="172"/>
        <v>30600</v>
      </c>
      <c r="DV28" s="277">
        <f t="shared" si="172"/>
        <v>30600</v>
      </c>
      <c r="DW28" s="277">
        <f t="shared" si="172"/>
        <v>30600</v>
      </c>
      <c r="DX28" s="277">
        <f t="shared" si="172"/>
        <v>30600</v>
      </c>
      <c r="DY28" s="277">
        <f t="shared" si="172"/>
        <v>30600</v>
      </c>
      <c r="DZ28" s="277">
        <f t="shared" si="172"/>
        <v>31900</v>
      </c>
      <c r="EA28" s="277">
        <f t="shared" si="172"/>
        <v>31900</v>
      </c>
      <c r="EB28" s="277">
        <f t="shared" si="172"/>
        <v>30600</v>
      </c>
      <c r="EC28" s="277">
        <f t="shared" si="172"/>
        <v>30600</v>
      </c>
      <c r="ED28" s="277">
        <f t="shared" si="172"/>
        <v>30600</v>
      </c>
      <c r="EE28" s="278">
        <f t="shared" si="172"/>
        <v>30600</v>
      </c>
      <c r="EF28" s="229">
        <f t="shared" ref="EF28" si="173">EF27+2000</f>
        <v>27600</v>
      </c>
      <c r="EG28" s="271">
        <f t="shared" ref="EG28:GR28" si="174">EG27+2000</f>
        <v>27600</v>
      </c>
      <c r="EH28" s="271">
        <f t="shared" si="174"/>
        <v>27600</v>
      </c>
      <c r="EI28" s="271">
        <f t="shared" si="174"/>
        <v>26900</v>
      </c>
      <c r="EJ28" s="271">
        <f t="shared" si="174"/>
        <v>26900</v>
      </c>
      <c r="EK28" s="271">
        <f t="shared" si="174"/>
        <v>26900</v>
      </c>
      <c r="EL28" s="271">
        <f t="shared" si="174"/>
        <v>26900</v>
      </c>
      <c r="EM28" s="271">
        <f t="shared" si="174"/>
        <v>26900</v>
      </c>
      <c r="EN28" s="271">
        <f t="shared" si="174"/>
        <v>27600</v>
      </c>
      <c r="EO28" s="271">
        <f t="shared" si="174"/>
        <v>27600</v>
      </c>
      <c r="EP28" s="271">
        <f t="shared" si="174"/>
        <v>26600</v>
      </c>
      <c r="EQ28" s="271">
        <f t="shared" si="174"/>
        <v>26600</v>
      </c>
      <c r="ER28" s="271">
        <f t="shared" si="174"/>
        <v>26600</v>
      </c>
      <c r="ES28" s="271">
        <f t="shared" si="174"/>
        <v>26600</v>
      </c>
      <c r="ET28" s="271">
        <f t="shared" si="174"/>
        <v>26600</v>
      </c>
      <c r="EU28" s="271">
        <f t="shared" si="174"/>
        <v>27600</v>
      </c>
      <c r="EV28" s="271">
        <f t="shared" si="174"/>
        <v>27600</v>
      </c>
      <c r="EW28" s="271">
        <f t="shared" si="174"/>
        <v>26600</v>
      </c>
      <c r="EX28" s="271">
        <f t="shared" si="174"/>
        <v>26600</v>
      </c>
      <c r="EY28" s="271">
        <f t="shared" si="174"/>
        <v>26600</v>
      </c>
      <c r="EZ28" s="271">
        <f t="shared" si="174"/>
        <v>26600</v>
      </c>
      <c r="FA28" s="271">
        <f t="shared" si="174"/>
        <v>26600</v>
      </c>
      <c r="FB28" s="271">
        <f t="shared" si="174"/>
        <v>27600</v>
      </c>
      <c r="FC28" s="271">
        <f t="shared" si="174"/>
        <v>27600</v>
      </c>
      <c r="FD28" s="271">
        <f t="shared" si="174"/>
        <v>26600</v>
      </c>
      <c r="FE28" s="271">
        <f t="shared" si="174"/>
        <v>26600</v>
      </c>
      <c r="FF28" s="271">
        <f t="shared" si="174"/>
        <v>26600</v>
      </c>
      <c r="FG28" s="271">
        <f t="shared" si="174"/>
        <v>26600</v>
      </c>
      <c r="FH28" s="271">
        <f t="shared" si="174"/>
        <v>26600</v>
      </c>
      <c r="FI28" s="271">
        <f t="shared" si="174"/>
        <v>27600</v>
      </c>
      <c r="FJ28" s="271">
        <f t="shared" si="174"/>
        <v>27600</v>
      </c>
      <c r="FK28" s="271">
        <f t="shared" si="174"/>
        <v>26900</v>
      </c>
      <c r="FL28" s="271">
        <f t="shared" si="174"/>
        <v>26900</v>
      </c>
      <c r="FM28" s="271">
        <f t="shared" si="174"/>
        <v>26900</v>
      </c>
      <c r="FN28" s="271">
        <f t="shared" si="174"/>
        <v>26900</v>
      </c>
      <c r="FO28" s="271">
        <f t="shared" si="174"/>
        <v>26900</v>
      </c>
      <c r="FP28" s="271">
        <f t="shared" si="174"/>
        <v>26900</v>
      </c>
      <c r="FQ28" s="271">
        <f t="shared" si="174"/>
        <v>26900</v>
      </c>
      <c r="FR28" s="271">
        <f t="shared" si="174"/>
        <v>26600</v>
      </c>
      <c r="FS28" s="271">
        <f t="shared" si="174"/>
        <v>26600</v>
      </c>
      <c r="FT28" s="271">
        <f t="shared" si="174"/>
        <v>26600</v>
      </c>
      <c r="FU28" s="271">
        <f t="shared" si="174"/>
        <v>26600</v>
      </c>
      <c r="FV28" s="271">
        <f t="shared" si="174"/>
        <v>26600</v>
      </c>
      <c r="FW28" s="271">
        <f t="shared" si="174"/>
        <v>27600</v>
      </c>
      <c r="FX28" s="271">
        <f t="shared" si="174"/>
        <v>27600</v>
      </c>
      <c r="FY28" s="271">
        <f t="shared" si="174"/>
        <v>26600</v>
      </c>
      <c r="FZ28" s="271">
        <f t="shared" si="174"/>
        <v>26600</v>
      </c>
      <c r="GA28" s="271">
        <f t="shared" si="174"/>
        <v>26600</v>
      </c>
      <c r="GB28" s="271">
        <f t="shared" si="174"/>
        <v>26600</v>
      </c>
      <c r="GC28" s="271">
        <f t="shared" si="174"/>
        <v>26600</v>
      </c>
      <c r="GD28" s="271">
        <f t="shared" si="174"/>
        <v>27600</v>
      </c>
      <c r="GE28" s="271">
        <f t="shared" si="174"/>
        <v>27600</v>
      </c>
      <c r="GF28" s="271">
        <f t="shared" si="174"/>
        <v>26600</v>
      </c>
      <c r="GG28" s="271">
        <f t="shared" si="174"/>
        <v>26600</v>
      </c>
      <c r="GH28" s="271">
        <f t="shared" si="174"/>
        <v>26600</v>
      </c>
      <c r="GI28" s="271">
        <f t="shared" si="174"/>
        <v>26600</v>
      </c>
      <c r="GJ28" s="271">
        <f t="shared" si="174"/>
        <v>26600</v>
      </c>
      <c r="GK28" s="271">
        <f t="shared" si="174"/>
        <v>27600</v>
      </c>
      <c r="GL28" s="271">
        <f t="shared" si="174"/>
        <v>27600</v>
      </c>
      <c r="GM28" s="271">
        <f t="shared" si="174"/>
        <v>26600</v>
      </c>
      <c r="GN28" s="271">
        <f t="shared" si="174"/>
        <v>26600</v>
      </c>
      <c r="GO28" s="271">
        <f t="shared" si="174"/>
        <v>26600</v>
      </c>
      <c r="GP28" s="271">
        <f t="shared" si="174"/>
        <v>26600</v>
      </c>
      <c r="GQ28" s="271">
        <f t="shared" si="174"/>
        <v>26600</v>
      </c>
      <c r="GR28" s="271">
        <f t="shared" si="174"/>
        <v>27600</v>
      </c>
      <c r="GS28" s="271">
        <f t="shared" ref="GS28:HP28" si="175">GS27+2000</f>
        <v>27600</v>
      </c>
      <c r="GT28" s="271">
        <f t="shared" si="175"/>
        <v>26600</v>
      </c>
      <c r="GU28" s="271">
        <f t="shared" si="175"/>
        <v>26600</v>
      </c>
      <c r="GV28" s="271">
        <f t="shared" si="175"/>
        <v>26600</v>
      </c>
      <c r="GW28" s="271">
        <f t="shared" si="175"/>
        <v>26600</v>
      </c>
      <c r="GX28" s="271">
        <f t="shared" si="175"/>
        <v>26600</v>
      </c>
      <c r="GY28" s="271">
        <f t="shared" si="175"/>
        <v>27600</v>
      </c>
      <c r="GZ28" s="271">
        <f t="shared" si="175"/>
        <v>27600</v>
      </c>
      <c r="HA28" s="271">
        <f t="shared" si="175"/>
        <v>26600</v>
      </c>
      <c r="HB28" s="271">
        <f t="shared" si="175"/>
        <v>26600</v>
      </c>
      <c r="HC28" s="271">
        <f t="shared" si="175"/>
        <v>26600</v>
      </c>
      <c r="HD28" s="271">
        <f t="shared" si="175"/>
        <v>26600</v>
      </c>
      <c r="HE28" s="271">
        <f t="shared" si="175"/>
        <v>26600</v>
      </c>
      <c r="HF28" s="271">
        <f t="shared" si="175"/>
        <v>28900</v>
      </c>
      <c r="HG28" s="271">
        <f t="shared" si="175"/>
        <v>28900</v>
      </c>
      <c r="HH28" s="271">
        <f t="shared" si="175"/>
        <v>28900</v>
      </c>
      <c r="HI28" s="271">
        <f t="shared" si="175"/>
        <v>28900</v>
      </c>
      <c r="HJ28" s="271">
        <f t="shared" si="175"/>
        <v>28900</v>
      </c>
      <c r="HK28" s="271">
        <f t="shared" si="175"/>
        <v>28900</v>
      </c>
      <c r="HL28" s="271">
        <f t="shared" si="175"/>
        <v>28900</v>
      </c>
      <c r="HM28" s="271">
        <f t="shared" si="175"/>
        <v>28900</v>
      </c>
      <c r="HN28" s="271">
        <f t="shared" si="175"/>
        <v>28900</v>
      </c>
      <c r="HO28" s="271">
        <f t="shared" si="175"/>
        <v>28900</v>
      </c>
      <c r="HP28" s="280">
        <f t="shared" si="175"/>
        <v>28900</v>
      </c>
    </row>
    <row r="29" spans="1:224" s="76" customFormat="1" ht="12" customHeight="1" x14ac:dyDescent="0.2">
      <c r="A29" s="21"/>
    </row>
    <row r="30" spans="1:224" s="76" customFormat="1" ht="12" customHeight="1" x14ac:dyDescent="0.2">
      <c r="A30" s="21"/>
    </row>
    <row r="31" spans="1:224" s="76" customFormat="1" ht="12.75" customHeight="1" x14ac:dyDescent="0.2">
      <c r="A31" s="306" t="s">
        <v>157</v>
      </c>
    </row>
    <row r="32" spans="1:224" s="76" customFormat="1" ht="12.75" customHeight="1" x14ac:dyDescent="0.2">
      <c r="A32" s="306"/>
    </row>
    <row r="33" spans="1:1" s="203" customFormat="1" ht="12.75" customHeight="1" x14ac:dyDescent="0.2">
      <c r="A33" s="306"/>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24" customHeight="1" x14ac:dyDescent="0.2">
      <c r="A38" s="219" t="s">
        <v>366</v>
      </c>
    </row>
    <row r="39" spans="1:1" s="211" customFormat="1" ht="35.25" customHeight="1" x14ac:dyDescent="0.2">
      <c r="A39" s="219" t="s">
        <v>164</v>
      </c>
    </row>
    <row r="40" spans="1:1" s="211" customFormat="1" ht="13.5" customHeight="1" x14ac:dyDescent="0.2">
      <c r="A40" s="219" t="s">
        <v>165</v>
      </c>
    </row>
    <row r="41" spans="1:1" s="211" customFormat="1" ht="35.25" customHeight="1" x14ac:dyDescent="0.2">
      <c r="A41" s="219" t="s">
        <v>162</v>
      </c>
    </row>
    <row r="42" spans="1:1" s="211" customFormat="1" ht="24.75" customHeight="1" x14ac:dyDescent="0.2">
      <c r="A42" s="219" t="s">
        <v>365</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200.25" customHeight="1" x14ac:dyDescent="0.2">
      <c r="A46" s="259" t="s">
        <v>422</v>
      </c>
    </row>
  </sheetData>
  <mergeCells count="1">
    <mergeCell ref="A31:A33"/>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134</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94</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133</v>
      </c>
      <c r="B12" s="6" t="s">
        <v>133</v>
      </c>
      <c r="C12" s="6" t="s">
        <v>133</v>
      </c>
      <c r="D12" s="6" t="s">
        <v>133</v>
      </c>
      <c r="E12" s="6" t="s">
        <v>133</v>
      </c>
      <c r="F12" s="6" t="s">
        <v>133</v>
      </c>
      <c r="G12" s="6" t="s">
        <v>133</v>
      </c>
      <c r="H12" s="6" t="s">
        <v>133</v>
      </c>
      <c r="I12" s="6" t="s">
        <v>133</v>
      </c>
      <c r="J12" s="6" t="s">
        <v>133</v>
      </c>
      <c r="K12" s="6" t="s">
        <v>133</v>
      </c>
      <c r="L12" s="6" t="s">
        <v>133</v>
      </c>
      <c r="M12" s="6" t="s">
        <v>133</v>
      </c>
      <c r="N12" s="6" t="s">
        <v>133</v>
      </c>
      <c r="O12" s="6" t="s">
        <v>133</v>
      </c>
      <c r="P12" s="6" t="s">
        <v>133</v>
      </c>
      <c r="Q12" s="6" t="s">
        <v>133</v>
      </c>
      <c r="R12" s="6" t="s">
        <v>133</v>
      </c>
      <c r="S12" s="6" t="s">
        <v>133</v>
      </c>
      <c r="T12" s="6" t="s">
        <v>133</v>
      </c>
      <c r="U12" s="6" t="s">
        <v>133</v>
      </c>
      <c r="V12" s="6" t="s">
        <v>133</v>
      </c>
      <c r="W12" s="6" t="s">
        <v>133</v>
      </c>
      <c r="X12" s="6" t="s">
        <v>133</v>
      </c>
      <c r="Y12" s="6" t="s">
        <v>133</v>
      </c>
      <c r="Z12" s="6" t="s">
        <v>133</v>
      </c>
      <c r="AA12" s="6" t="s">
        <v>133</v>
      </c>
      <c r="AB12" s="6" t="s">
        <v>133</v>
      </c>
      <c r="AC12" s="6" t="s">
        <v>133</v>
      </c>
      <c r="AD12" s="6" t="s">
        <v>133</v>
      </c>
      <c r="AE12" s="6" t="s">
        <v>133</v>
      </c>
      <c r="AF12" s="6" t="s">
        <v>133</v>
      </c>
      <c r="AG12" s="6" t="s">
        <v>133</v>
      </c>
      <c r="AH12" s="6" t="s">
        <v>133</v>
      </c>
      <c r="AI12" s="6" t="s">
        <v>133</v>
      </c>
      <c r="AJ12" s="6" t="s">
        <v>133</v>
      </c>
      <c r="AK12" s="6" t="s">
        <v>133</v>
      </c>
      <c r="AL12" s="6" t="s">
        <v>133</v>
      </c>
      <c r="AM12" s="6" t="s">
        <v>133</v>
      </c>
      <c r="AN12" s="6" t="s">
        <v>133</v>
      </c>
      <c r="AO12" s="6" t="s">
        <v>133</v>
      </c>
      <c r="AP12" s="6" t="s">
        <v>133</v>
      </c>
      <c r="AQ12" s="6" t="s">
        <v>133</v>
      </c>
      <c r="AR12" s="6" t="s">
        <v>133</v>
      </c>
      <c r="AS12" s="6" t="s">
        <v>133</v>
      </c>
      <c r="AT12" s="6" t="s">
        <v>133</v>
      </c>
      <c r="AU12" s="6" t="s">
        <v>133</v>
      </c>
      <c r="AV12" s="6" t="s">
        <v>133</v>
      </c>
      <c r="AW12" s="6" t="s">
        <v>133</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324" t="s">
        <v>156</v>
      </c>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6"/>
    </row>
    <row r="33" spans="1:70" ht="18" customHeight="1" x14ac:dyDescent="0.2">
      <c r="A33" s="327"/>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9"/>
    </row>
    <row r="34" spans="1:70" ht="12" customHeight="1" x14ac:dyDescent="0.2">
      <c r="A34" s="330"/>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2"/>
    </row>
    <row r="35" spans="1:70" ht="12" customHeight="1" x14ac:dyDescent="0.2">
      <c r="A35" s="2"/>
    </row>
    <row r="36" spans="1:70" ht="12" customHeight="1" x14ac:dyDescent="0.2">
      <c r="A36" s="303" t="s">
        <v>157</v>
      </c>
    </row>
    <row r="37" spans="1:70" ht="12" customHeight="1" x14ac:dyDescent="0.2">
      <c r="A37" s="303"/>
    </row>
    <row r="38" spans="1:70" ht="12" customHeight="1" x14ac:dyDescent="0.2">
      <c r="A38" s="303"/>
    </row>
    <row r="39" spans="1:70" customFormat="1" ht="12.75" x14ac:dyDescent="0.2"/>
    <row r="40" spans="1:70" x14ac:dyDescent="0.2">
      <c r="A40" s="87" t="s">
        <v>80</v>
      </c>
    </row>
    <row r="41" spans="1:70" ht="24" x14ac:dyDescent="0.2">
      <c r="A41" s="109" t="s">
        <v>123</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131</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135</v>
      </c>
    </row>
    <row r="50" spans="1:30" x14ac:dyDescent="0.2">
      <c r="A50" s="60" t="s">
        <v>100</v>
      </c>
    </row>
    <row r="51" spans="1:30" x14ac:dyDescent="0.2">
      <c r="A51" s="110" t="s">
        <v>149</v>
      </c>
    </row>
    <row r="52" spans="1:30" ht="31.5" x14ac:dyDescent="0.2">
      <c r="A52" s="117" t="s">
        <v>124</v>
      </c>
    </row>
    <row r="53" spans="1:30" ht="31.5" x14ac:dyDescent="0.2">
      <c r="A53" s="121" t="s">
        <v>142</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143</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144</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145</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146</v>
      </c>
    </row>
    <row r="58" spans="1:30" ht="26.25" x14ac:dyDescent="0.2">
      <c r="A58" s="121" t="s">
        <v>147</v>
      </c>
    </row>
    <row r="59" spans="1:30" ht="26.25" x14ac:dyDescent="0.2">
      <c r="A59" s="121" t="s">
        <v>148</v>
      </c>
    </row>
    <row r="60" spans="1:30" ht="42" x14ac:dyDescent="0.2">
      <c r="A60" s="121" t="s">
        <v>136</v>
      </c>
    </row>
    <row r="61" spans="1:30" ht="21" x14ac:dyDescent="0.2">
      <c r="A61" s="121" t="s">
        <v>137</v>
      </c>
    </row>
    <row r="62" spans="1:30" ht="21" x14ac:dyDescent="0.2">
      <c r="A62" s="121" t="s">
        <v>138</v>
      </c>
    </row>
    <row r="63" spans="1:30" ht="31.5" x14ac:dyDescent="0.2">
      <c r="A63" s="121" t="s">
        <v>139</v>
      </c>
    </row>
    <row r="64" spans="1:30" ht="31.5" x14ac:dyDescent="0.2">
      <c r="A64" s="121" t="s">
        <v>140</v>
      </c>
    </row>
    <row r="65" spans="1:1" ht="31.5" x14ac:dyDescent="0.2">
      <c r="A65" s="121" t="s">
        <v>141</v>
      </c>
    </row>
    <row r="66" spans="1:1" ht="12.75" x14ac:dyDescent="0.2">
      <c r="A66"/>
    </row>
    <row r="67" spans="1:1" ht="31.5" x14ac:dyDescent="0.2">
      <c r="A67" s="111" t="s">
        <v>125</v>
      </c>
    </row>
    <row r="68" spans="1:1" ht="12.75" x14ac:dyDescent="0.2">
      <c r="A68"/>
    </row>
    <row r="69" spans="1:1" ht="31.5" x14ac:dyDescent="0.2">
      <c r="A69" s="111" t="s">
        <v>126</v>
      </c>
    </row>
    <row r="70" spans="1:1" ht="94.5" x14ac:dyDescent="0.2">
      <c r="A70" s="118" t="s">
        <v>132</v>
      </c>
    </row>
    <row r="71" spans="1:1" ht="21" x14ac:dyDescent="0.2">
      <c r="A71" s="111" t="s">
        <v>127</v>
      </c>
    </row>
    <row r="73" spans="1:1" x14ac:dyDescent="0.2">
      <c r="A73" s="91" t="s">
        <v>65</v>
      </c>
    </row>
    <row r="74" spans="1:1" ht="36" x14ac:dyDescent="0.2">
      <c r="A74" s="62" t="s">
        <v>103</v>
      </c>
    </row>
    <row r="75" spans="1:1" ht="36" x14ac:dyDescent="0.2">
      <c r="A75" s="62" t="s">
        <v>104</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2"/>
      <c r="BE11" s="122"/>
    </row>
    <row r="12" spans="1:70" ht="17.25" customHeight="1" x14ac:dyDescent="0.2">
      <c r="A12" s="324" t="s">
        <v>156</v>
      </c>
      <c r="B12" s="325"/>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6"/>
    </row>
    <row r="13" spans="1:70" ht="15" customHeight="1" x14ac:dyDescent="0.2">
      <c r="A13" s="327"/>
      <c r="B13" s="328"/>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9"/>
    </row>
    <row r="14" spans="1:70" x14ac:dyDescent="0.2">
      <c r="A14" s="330"/>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2"/>
    </row>
    <row r="15" spans="1:70" x14ac:dyDescent="0.2">
      <c r="A15" s="2"/>
    </row>
    <row r="16" spans="1:70" x14ac:dyDescent="0.2">
      <c r="A16" s="303" t="s">
        <v>157</v>
      </c>
    </row>
    <row r="17" spans="1:24" x14ac:dyDescent="0.2">
      <c r="A17" s="303"/>
    </row>
    <row r="18" spans="1:24" x14ac:dyDescent="0.2">
      <c r="A18" s="303"/>
    </row>
    <row r="19" spans="1:24" x14ac:dyDescent="0.2">
      <c r="A19" s="2"/>
    </row>
    <row r="20" spans="1:24" x14ac:dyDescent="0.2">
      <c r="A20" s="87" t="s">
        <v>80</v>
      </c>
    </row>
    <row r="21" spans="1:24" ht="24" x14ac:dyDescent="0.2">
      <c r="A21" s="109" t="s">
        <v>123</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131</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135</v>
      </c>
    </row>
    <row r="30" spans="1:24" x14ac:dyDescent="0.2">
      <c r="A30" s="60" t="s">
        <v>100</v>
      </c>
    </row>
    <row r="31" spans="1:24" x14ac:dyDescent="0.2">
      <c r="A31" s="110" t="s">
        <v>149</v>
      </c>
    </row>
    <row r="32" spans="1:24" ht="31.5" x14ac:dyDescent="0.2">
      <c r="A32" s="117" t="s">
        <v>124</v>
      </c>
    </row>
    <row r="33" spans="1:30" ht="31.5" x14ac:dyDescent="0.2">
      <c r="A33" s="121" t="s">
        <v>142</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143</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144</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145</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146</v>
      </c>
    </row>
    <row r="38" spans="1:30" ht="26.25" x14ac:dyDescent="0.2">
      <c r="A38" s="121" t="s">
        <v>147</v>
      </c>
    </row>
    <row r="39" spans="1:30" ht="26.25" x14ac:dyDescent="0.2">
      <c r="A39" s="121" t="s">
        <v>148</v>
      </c>
    </row>
    <row r="40" spans="1:30" ht="42" x14ac:dyDescent="0.2">
      <c r="A40" s="121" t="s">
        <v>136</v>
      </c>
    </row>
    <row r="41" spans="1:30" ht="21" x14ac:dyDescent="0.2">
      <c r="A41" s="121" t="s">
        <v>137</v>
      </c>
    </row>
    <row r="42" spans="1:30" ht="21" x14ac:dyDescent="0.2">
      <c r="A42" s="121" t="s">
        <v>138</v>
      </c>
    </row>
    <row r="43" spans="1:30" ht="31.5" x14ac:dyDescent="0.2">
      <c r="A43" s="121" t="s">
        <v>139</v>
      </c>
    </row>
    <row r="44" spans="1:30" ht="31.5" x14ac:dyDescent="0.2">
      <c r="A44" s="121" t="s">
        <v>140</v>
      </c>
    </row>
    <row r="45" spans="1:30" ht="31.5" x14ac:dyDescent="0.2">
      <c r="A45" s="121" t="s">
        <v>141</v>
      </c>
    </row>
    <row r="46" spans="1:30" ht="12.75" x14ac:dyDescent="0.2">
      <c r="A46"/>
    </row>
    <row r="47" spans="1:30" ht="31.5" x14ac:dyDescent="0.2">
      <c r="A47" s="111" t="s">
        <v>125</v>
      </c>
    </row>
    <row r="48" spans="1:30" ht="12.75" x14ac:dyDescent="0.2">
      <c r="A48"/>
    </row>
    <row r="49" spans="1:1" ht="31.5" x14ac:dyDescent="0.2">
      <c r="A49" s="111" t="s">
        <v>126</v>
      </c>
    </row>
    <row r="50" spans="1:1" ht="94.5" x14ac:dyDescent="0.2">
      <c r="A50" s="118" t="s">
        <v>132</v>
      </c>
    </row>
    <row r="51" spans="1:1" ht="21" x14ac:dyDescent="0.2">
      <c r="A51" s="111" t="s">
        <v>127</v>
      </c>
    </row>
    <row r="53" spans="1:1" x14ac:dyDescent="0.2">
      <c r="A53" s="91" t="s">
        <v>65</v>
      </c>
    </row>
    <row r="54" spans="1:1" ht="36" x14ac:dyDescent="0.2">
      <c r="A54" s="62" t="s">
        <v>103</v>
      </c>
    </row>
    <row r="55" spans="1:1" ht="36" x14ac:dyDescent="0.2">
      <c r="A55" s="62" t="s">
        <v>104</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8" customFormat="1" ht="15.75" customHeight="1" x14ac:dyDescent="0.2">
      <c r="A2" s="129" t="s">
        <v>155</v>
      </c>
      <c r="B2" s="126"/>
      <c r="C2" s="126"/>
      <c r="D2" s="126"/>
      <c r="E2" s="127"/>
      <c r="F2" s="127"/>
      <c r="G2" s="127"/>
      <c r="H2" s="127"/>
      <c r="I2" s="127"/>
      <c r="J2" s="127"/>
      <c r="K2" s="127"/>
      <c r="L2" s="127"/>
      <c r="M2" s="127"/>
      <c r="N2" s="127"/>
      <c r="O2" s="127"/>
      <c r="P2" s="127"/>
      <c r="Q2" s="127"/>
      <c r="R2" s="127"/>
      <c r="S2" s="127"/>
      <c r="T2" s="127"/>
      <c r="U2" s="127"/>
      <c r="V2" s="127"/>
      <c r="W2" s="127"/>
      <c r="X2" s="127"/>
      <c r="Y2" s="127"/>
      <c r="Z2" s="12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324" t="s">
        <v>156</v>
      </c>
      <c r="B12" s="325"/>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6"/>
    </row>
    <row r="13" spans="1:70" ht="16.5" customHeight="1" x14ac:dyDescent="0.2">
      <c r="A13" s="327"/>
      <c r="B13" s="328"/>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9"/>
    </row>
    <row r="14" spans="1:70" x14ac:dyDescent="0.2">
      <c r="A14" s="330"/>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2"/>
    </row>
    <row r="15" spans="1:70" x14ac:dyDescent="0.2">
      <c r="A15" s="2"/>
    </row>
    <row r="16" spans="1:70" x14ac:dyDescent="0.2">
      <c r="A16" s="303" t="s">
        <v>157</v>
      </c>
    </row>
    <row r="17" spans="1:24" x14ac:dyDescent="0.2">
      <c r="A17" s="303"/>
    </row>
    <row r="18" spans="1:24" x14ac:dyDescent="0.2">
      <c r="A18" s="303"/>
    </row>
    <row r="19" spans="1:24" x14ac:dyDescent="0.2">
      <c r="A19" s="2"/>
    </row>
    <row r="20" spans="1:24" x14ac:dyDescent="0.2">
      <c r="A20" s="87" t="s">
        <v>80</v>
      </c>
    </row>
    <row r="21" spans="1:24" ht="24" x14ac:dyDescent="0.2">
      <c r="A21" s="109" t="s">
        <v>123</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131</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135</v>
      </c>
    </row>
    <row r="30" spans="1:24" x14ac:dyDescent="0.2">
      <c r="A30" s="60" t="s">
        <v>100</v>
      </c>
    </row>
    <row r="31" spans="1:24" x14ac:dyDescent="0.2">
      <c r="A31" s="110" t="s">
        <v>149</v>
      </c>
    </row>
    <row r="32" spans="1:24" ht="31.5" x14ac:dyDescent="0.2">
      <c r="A32" s="117" t="s">
        <v>124</v>
      </c>
    </row>
    <row r="33" spans="1:30" ht="31.5" x14ac:dyDescent="0.2">
      <c r="A33" s="121" t="s">
        <v>142</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143</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144</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145</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146</v>
      </c>
    </row>
    <row r="38" spans="1:30" ht="26.25" x14ac:dyDescent="0.2">
      <c r="A38" s="121" t="s">
        <v>147</v>
      </c>
    </row>
    <row r="39" spans="1:30" ht="26.25" x14ac:dyDescent="0.2">
      <c r="A39" s="121" t="s">
        <v>148</v>
      </c>
    </row>
    <row r="40" spans="1:30" ht="42" x14ac:dyDescent="0.2">
      <c r="A40" s="121" t="s">
        <v>136</v>
      </c>
    </row>
    <row r="41" spans="1:30" ht="21" x14ac:dyDescent="0.2">
      <c r="A41" s="121" t="s">
        <v>137</v>
      </c>
    </row>
    <row r="42" spans="1:30" ht="21" x14ac:dyDescent="0.2">
      <c r="A42" s="121" t="s">
        <v>138</v>
      </c>
    </row>
    <row r="43" spans="1:30" ht="31.5" x14ac:dyDescent="0.2">
      <c r="A43" s="121" t="s">
        <v>139</v>
      </c>
    </row>
    <row r="44" spans="1:30" ht="31.5" x14ac:dyDescent="0.2">
      <c r="A44" s="121" t="s">
        <v>140</v>
      </c>
    </row>
    <row r="45" spans="1:30" ht="31.5" x14ac:dyDescent="0.2">
      <c r="A45" s="121" t="s">
        <v>141</v>
      </c>
    </row>
    <row r="46" spans="1:30" ht="12.75" x14ac:dyDescent="0.2">
      <c r="A46"/>
    </row>
    <row r="47" spans="1:30" ht="31.5" x14ac:dyDescent="0.2">
      <c r="A47" s="111" t="s">
        <v>125</v>
      </c>
    </row>
    <row r="48" spans="1:30" ht="12.75" x14ac:dyDescent="0.2">
      <c r="A48"/>
    </row>
    <row r="49" spans="1:1" ht="31.5" x14ac:dyDescent="0.2">
      <c r="A49" s="111" t="s">
        <v>126</v>
      </c>
    </row>
    <row r="50" spans="1:1" ht="105" x14ac:dyDescent="0.2">
      <c r="A50" s="118" t="s">
        <v>132</v>
      </c>
    </row>
    <row r="51" spans="1:1" ht="21" x14ac:dyDescent="0.2">
      <c r="A51" s="111" t="s">
        <v>127</v>
      </c>
    </row>
    <row r="53" spans="1:1" x14ac:dyDescent="0.2">
      <c r="A53" s="91" t="s">
        <v>65</v>
      </c>
    </row>
    <row r="54" spans="1:1" ht="36" x14ac:dyDescent="0.2">
      <c r="A54" s="62" t="s">
        <v>103</v>
      </c>
    </row>
    <row r="55" spans="1:1" ht="36" x14ac:dyDescent="0.2">
      <c r="A55" s="62" t="s">
        <v>104</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4"/>
  <dimension ref="A1:HP54"/>
  <sheetViews>
    <sheetView topLeftCell="A37" zoomScaleNormal="100" workbookViewId="0">
      <pane xSplit="1" topLeftCell="B1" activePane="topRight" state="frozen"/>
      <selection activeCell="BE26" sqref="BE26:BE27"/>
      <selection pane="topRight" activeCell="A54" sqref="A54"/>
    </sheetView>
  </sheetViews>
  <sheetFormatPr defaultColWidth="10.28515625" defaultRowHeight="12" x14ac:dyDescent="0.2"/>
  <cols>
    <col min="1" max="1" width="42" style="210" customWidth="1"/>
    <col min="2" max="16384" width="10.28515625" style="210"/>
  </cols>
  <sheetData>
    <row r="1" spans="1:224" s="5" customFormat="1" ht="25.5" customHeight="1" x14ac:dyDescent="0.2">
      <c r="A1" s="212" t="s">
        <v>50</v>
      </c>
    </row>
    <row r="2" spans="1:224" s="5" customFormat="1" ht="12.75" x14ac:dyDescent="0.2">
      <c r="A2" s="231" t="s">
        <v>151</v>
      </c>
    </row>
    <row r="3" spans="1:224" s="203" customFormat="1" ht="28.5" customHeight="1" x14ac:dyDescent="0.2">
      <c r="A3" s="232" t="s">
        <v>52</v>
      </c>
      <c r="B3" s="71">
        <f>'BAR BB| Open rates'!B3</f>
        <v>46162</v>
      </c>
      <c r="C3" s="71">
        <f>'BAR BB| Open rates'!C3</f>
        <v>46163</v>
      </c>
      <c r="D3" s="72">
        <f>'BAR BB| Open rates'!D3</f>
        <v>46164</v>
      </c>
      <c r="E3" s="72">
        <f>'BAR BB| Open rates'!E3</f>
        <v>46165</v>
      </c>
      <c r="F3" s="71">
        <f>'BAR BB| Open rates'!F3</f>
        <v>46166</v>
      </c>
      <c r="G3" s="71">
        <f>'BAR BB| Open rates'!G3</f>
        <v>46167</v>
      </c>
      <c r="H3" s="71">
        <f>'BAR BB| Open rates'!H3</f>
        <v>46168</v>
      </c>
      <c r="I3" s="71">
        <f>'BAR BB| Open rates'!I3</f>
        <v>46169</v>
      </c>
      <c r="J3" s="71">
        <f>'BAR BB| Open rates'!J3</f>
        <v>46170</v>
      </c>
      <c r="K3" s="72">
        <f>'BAR BB| Open rates'!K3</f>
        <v>46171</v>
      </c>
      <c r="L3" s="72">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rates'!B5*0.9</f>
        <v>5310</v>
      </c>
      <c r="C5" s="26">
        <f>'BAR BB| Open rates'!C5*0.9</f>
        <v>5310</v>
      </c>
      <c r="D5" s="26">
        <f>'BAR BB| Open rates'!D5*0.9</f>
        <v>5310</v>
      </c>
      <c r="E5" s="26">
        <f>'BAR BB| Open rates'!E5*0.9</f>
        <v>5310</v>
      </c>
      <c r="F5" s="26">
        <f>'BAR BB| Open rates'!F5*0.9</f>
        <v>5310</v>
      </c>
      <c r="G5" s="26">
        <f>'BAR BB| Open rates'!G5*0.9</f>
        <v>5310</v>
      </c>
      <c r="H5" s="26">
        <f>'BAR BB| Open rates'!H5*0.9</f>
        <v>5310</v>
      </c>
      <c r="I5" s="26">
        <f>'BAR BB| Open rates'!I5*0.9</f>
        <v>5310</v>
      </c>
      <c r="J5" s="26">
        <f>'BAR BB| Open rates'!J5*0.9</f>
        <v>5310</v>
      </c>
      <c r="K5" s="26">
        <f>'BAR BB| Open rates'!K5*0.9</f>
        <v>5310</v>
      </c>
      <c r="L5" s="26">
        <f>'BAR BB| Open rates'!L5*0.9</f>
        <v>5310</v>
      </c>
      <c r="M5" s="26">
        <f>'BAR BB| Open rates'!M5*0.9</f>
        <v>5310</v>
      </c>
      <c r="N5" s="26">
        <f>'BAR BB| Open rates'!N5*0.9</f>
        <v>5940</v>
      </c>
      <c r="O5" s="26">
        <f>'BAR BB| Open rates'!O5*0.9</f>
        <v>5940</v>
      </c>
      <c r="P5" s="26">
        <f>'BAR BB| Open rates'!P5*0.9</f>
        <v>5940</v>
      </c>
      <c r="Q5" s="26">
        <f>'BAR BB| Open rates'!Q5*0.9</f>
        <v>5940</v>
      </c>
      <c r="R5" s="26">
        <f>'BAR BB| Open rates'!R5*0.9</f>
        <v>8910</v>
      </c>
      <c r="S5" s="26">
        <f>'BAR BB| Open rates'!S5*0.9</f>
        <v>8910</v>
      </c>
      <c r="T5" s="26">
        <f>'BAR BB| Open rates'!T5*0.9</f>
        <v>8910</v>
      </c>
      <c r="U5" s="26">
        <f>'BAR BB| Open rates'!U5*0.9</f>
        <v>8910</v>
      </c>
      <c r="V5" s="26">
        <f>'BAR BB| Open rates'!V5*0.9</f>
        <v>8910</v>
      </c>
      <c r="W5" s="26">
        <f>'BAR BB| Open rates'!W5*0.9</f>
        <v>8910</v>
      </c>
      <c r="X5" s="26">
        <f>'BAR BB| Open rates'!X5*0.9</f>
        <v>8910</v>
      </c>
      <c r="Y5" s="26">
        <f>'BAR BB| Open rates'!Y5*0.9</f>
        <v>8910</v>
      </c>
      <c r="Z5" s="26">
        <f>'BAR BB| Open rates'!Z5*0.9</f>
        <v>8910</v>
      </c>
      <c r="AA5" s="26">
        <f>'BAR BB| Open rates'!AA5*0.9</f>
        <v>8910</v>
      </c>
      <c r="AB5" s="26">
        <f>'BAR BB| Open rates'!AB5*0.9</f>
        <v>13410</v>
      </c>
      <c r="AC5" s="26">
        <f>'BAR BB| Open rates'!AC5*0.9</f>
        <v>13410</v>
      </c>
      <c r="AD5" s="26">
        <f>'BAR BB| Open rates'!AD5*0.9</f>
        <v>13410</v>
      </c>
      <c r="AE5" s="26">
        <f>'BAR BB| Open rates'!AE5*0.9</f>
        <v>13410</v>
      </c>
      <c r="AF5" s="26">
        <f>'BAR BB| Open rates'!AF5*0.9</f>
        <v>13410</v>
      </c>
      <c r="AG5" s="26">
        <f>'BAR BB| Open rates'!AG5*0.9</f>
        <v>13410</v>
      </c>
      <c r="AH5" s="26">
        <f>'BAR BB| Open rates'!AH5*0.9</f>
        <v>5940</v>
      </c>
      <c r="AI5" s="26">
        <f>'BAR BB| Open rates'!AI5*0.9</f>
        <v>5940</v>
      </c>
      <c r="AJ5" s="26">
        <f>'BAR BB| Open rates'!AJ5*0.9</f>
        <v>5940</v>
      </c>
      <c r="AK5" s="26">
        <f>'BAR BB| Open rates'!AK5*0.9</f>
        <v>5940</v>
      </c>
      <c r="AL5" s="26">
        <f>'BAR BB| Open rates'!AL5*0.9</f>
        <v>5940</v>
      </c>
      <c r="AM5" s="26">
        <f>'BAR BB| Open rates'!AM5*0.9</f>
        <v>7110</v>
      </c>
      <c r="AN5" s="26">
        <f>'BAR BB| Open rates'!AN5*0.9</f>
        <v>7110</v>
      </c>
      <c r="AO5" s="26">
        <f>'BAR BB| Open rates'!AO5*0.9</f>
        <v>7110</v>
      </c>
      <c r="AP5" s="26">
        <f>'BAR BB| Open rates'!AP5*0.9</f>
        <v>7110</v>
      </c>
      <c r="AQ5" s="26">
        <f>'BAR BB| Open rates'!AQ5*0.9</f>
        <v>7110</v>
      </c>
      <c r="AR5" s="26">
        <f>'BAR BB| Open rates'!AR5*0.9</f>
        <v>7110</v>
      </c>
      <c r="AS5" s="26">
        <f>'BAR BB| Open rates'!AS5*0.9</f>
        <v>7110</v>
      </c>
      <c r="AT5" s="26">
        <f>'BAR BB| Open rates'!AT5*0.9</f>
        <v>8010</v>
      </c>
      <c r="AU5" s="26">
        <f>'BAR BB| Open rates'!AU5*0.9</f>
        <v>8010</v>
      </c>
      <c r="AV5" s="26">
        <f>'BAR BB| Open rates'!AV5*0.9</f>
        <v>8010</v>
      </c>
      <c r="AW5" s="26">
        <f>'BAR BB| Open rates'!AW5*0.9</f>
        <v>8010</v>
      </c>
      <c r="AX5" s="26">
        <f>'BAR BB| Open rates'!AX5*0.9</f>
        <v>8010</v>
      </c>
      <c r="AY5" s="26">
        <f>'BAR BB| Open rates'!AY5*0.9</f>
        <v>8190</v>
      </c>
      <c r="AZ5" s="26">
        <f>'BAR BB| Open rates'!AZ5*0.9</f>
        <v>8190</v>
      </c>
      <c r="BA5" s="26">
        <f>'BAR BB| Open rates'!BA5*0.9</f>
        <v>8910</v>
      </c>
      <c r="BB5" s="26">
        <f>'BAR BB| Open rates'!BB5*0.9</f>
        <v>8910</v>
      </c>
      <c r="BC5" s="26">
        <f>'BAR BB| Open rates'!BC5*0.9</f>
        <v>8190</v>
      </c>
      <c r="BD5" s="26">
        <f>'BAR BB| Open rates'!BD5*0.9</f>
        <v>8190</v>
      </c>
      <c r="BE5" s="26">
        <f>'BAR BB| Open rates'!BE5*0.9</f>
        <v>8190</v>
      </c>
      <c r="BF5" s="26">
        <f>'BAR BB| Open rates'!BF5*0.9</f>
        <v>8190</v>
      </c>
      <c r="BG5" s="26">
        <f>'BAR BB| Open rates'!BG5*0.9</f>
        <v>8190</v>
      </c>
      <c r="BH5" s="26">
        <f>'BAR BB| Open rates'!BH5*0.9</f>
        <v>8910</v>
      </c>
      <c r="BI5" s="26">
        <f>'BAR BB| Open rates'!BI5*0.9</f>
        <v>8910</v>
      </c>
      <c r="BJ5" s="26">
        <f>'BAR BB| Open rates'!BJ5*0.9</f>
        <v>8190</v>
      </c>
      <c r="BK5" s="26">
        <f>'BAR BB| Open rates'!BK5*0.9</f>
        <v>8190</v>
      </c>
      <c r="BL5" s="26">
        <f>'BAR BB| Open rates'!BL5*0.9</f>
        <v>8190</v>
      </c>
      <c r="BM5" s="26">
        <f>'BAR BB| Open rates'!BM5*0.9</f>
        <v>8190</v>
      </c>
      <c r="BN5" s="26">
        <f>'BAR BB| Open rates'!BN5*0.9</f>
        <v>8190</v>
      </c>
      <c r="BO5" s="26">
        <f>'BAR BB| Open rates'!BO5*0.9</f>
        <v>8910</v>
      </c>
      <c r="BP5" s="26">
        <f>'BAR BB| Open rates'!BP5*0.9</f>
        <v>8910</v>
      </c>
      <c r="BQ5" s="26">
        <f>'BAR BB| Open rates'!BQ5*0.9</f>
        <v>8190</v>
      </c>
      <c r="BR5" s="26">
        <f>'BAR BB| Open rates'!BR5*0.9</f>
        <v>8190</v>
      </c>
      <c r="BS5" s="26">
        <f>'BAR BB| Open rates'!BS5*0.9</f>
        <v>8190</v>
      </c>
      <c r="BT5" s="26">
        <f>'BAR BB| Open rates'!BT5*0.9</f>
        <v>8190</v>
      </c>
      <c r="BU5" s="26">
        <f>'BAR BB| Open rates'!BU5*0.9</f>
        <v>8190</v>
      </c>
      <c r="BV5" s="26">
        <f>'BAR BB| Open rates'!BV5*0.9</f>
        <v>8910</v>
      </c>
      <c r="BW5" s="26">
        <f>'BAR BB| Open rates'!BW5*0.9</f>
        <v>8910</v>
      </c>
      <c r="BX5" s="26">
        <f>'BAR BB| Open rates'!BX5*0.9</f>
        <v>8190</v>
      </c>
      <c r="BY5" s="26">
        <f>'BAR BB| Open rates'!BY5*0.9</f>
        <v>8190</v>
      </c>
      <c r="BZ5" s="26">
        <f>'BAR BB| Open rates'!BZ5*0.9</f>
        <v>8190</v>
      </c>
      <c r="CA5" s="26">
        <f>'BAR BB| Open rates'!CA5*0.9</f>
        <v>8190</v>
      </c>
      <c r="CB5" s="26">
        <f>'BAR BB| Open rates'!CB5*0.9</f>
        <v>8190</v>
      </c>
      <c r="CC5" s="26">
        <f>'BAR BB| Open rates'!CC5*0.9</f>
        <v>8910</v>
      </c>
      <c r="CD5" s="26">
        <f>'BAR BB| Open rates'!CD5*0.9</f>
        <v>8910</v>
      </c>
      <c r="CE5" s="26">
        <f>'BAR BB| Open rates'!CE5*0.9</f>
        <v>8190</v>
      </c>
      <c r="CF5" s="26">
        <f>'BAR BB| Open rates'!CF5*0.9</f>
        <v>8190</v>
      </c>
      <c r="CG5" s="26">
        <f>'BAR BB| Open rates'!CG5*0.9</f>
        <v>8190</v>
      </c>
      <c r="CH5" s="26">
        <f>'BAR BB| Open rates'!CH5*0.9</f>
        <v>8190</v>
      </c>
      <c r="CI5" s="26">
        <f>'BAR BB| Open rates'!CI5*0.9</f>
        <v>8190</v>
      </c>
      <c r="CJ5" s="26">
        <f>'BAR BB| Open rates'!CJ5*0.9</f>
        <v>8910</v>
      </c>
      <c r="CK5" s="26">
        <f>'BAR BB| Open rates'!CK5*0.9</f>
        <v>8910</v>
      </c>
      <c r="CL5" s="26">
        <f>'BAR BB| Open rates'!CL5*0.9</f>
        <v>8190</v>
      </c>
      <c r="CM5" s="26">
        <f>'BAR BB| Open rates'!CM5*0.9</f>
        <v>8190</v>
      </c>
      <c r="CN5" s="26">
        <f>'BAR BB| Open rates'!CN5*0.9</f>
        <v>8190</v>
      </c>
      <c r="CO5" s="26">
        <f>'BAR BB| Open rates'!CO5*0.9</f>
        <v>8190</v>
      </c>
      <c r="CP5" s="26">
        <f>'BAR BB| Open rates'!CP5*0.9</f>
        <v>8190</v>
      </c>
      <c r="CQ5" s="26">
        <f>'BAR BB| Open rates'!CQ5*0.9</f>
        <v>8190</v>
      </c>
      <c r="CR5" s="26">
        <f>'BAR BB| Open rates'!CR5*0.9</f>
        <v>8190</v>
      </c>
      <c r="CS5" s="26">
        <f>'BAR BB| Open rates'!CS5*0.9</f>
        <v>7110</v>
      </c>
      <c r="CT5" s="26">
        <f>'BAR BB| Open rates'!CT5*0.9</f>
        <v>7110</v>
      </c>
      <c r="CU5" s="26">
        <f>'BAR BB| Open rates'!CU5*0.9</f>
        <v>7110</v>
      </c>
      <c r="CV5" s="26">
        <f>'BAR BB| Open rates'!CV5*0.9</f>
        <v>7110</v>
      </c>
      <c r="CW5" s="26">
        <f>'BAR BB| Open rates'!CW5*0.9</f>
        <v>7110</v>
      </c>
      <c r="CX5" s="26">
        <f>'BAR BB| Open rates'!CX5*0.9</f>
        <v>7110</v>
      </c>
      <c r="CY5" s="26">
        <f>'BAR BB| Open rates'!CY5*0.9</f>
        <v>7110</v>
      </c>
      <c r="CZ5" s="26">
        <f>'BAR BB| Open rates'!CZ5*0.9</f>
        <v>7110</v>
      </c>
      <c r="DA5" s="26">
        <f>'BAR BB| Open rates'!DA5*0.9</f>
        <v>7110</v>
      </c>
      <c r="DB5" s="26">
        <f>'BAR BB| Open rates'!DB5*0.9</f>
        <v>5940</v>
      </c>
      <c r="DC5" s="26">
        <f>'BAR BB| Open rates'!DC5*0.9</f>
        <v>5940</v>
      </c>
      <c r="DD5" s="26">
        <f>'BAR BB| Open rates'!DD5*0.9</f>
        <v>5940</v>
      </c>
      <c r="DE5" s="26">
        <f>'BAR BB| Open rates'!DE5*0.9</f>
        <v>7110</v>
      </c>
      <c r="DF5" s="26">
        <f>'BAR BB| Open rates'!DF5*0.9</f>
        <v>7110</v>
      </c>
      <c r="DG5" s="26">
        <f>'BAR BB| Open rates'!DG5*0.9</f>
        <v>5940</v>
      </c>
      <c r="DH5" s="26">
        <f>'BAR BB| Open rates'!DH5*0.9</f>
        <v>5940</v>
      </c>
      <c r="DI5" s="26">
        <f>'BAR BB| Open rates'!DI5*0.9</f>
        <v>5940</v>
      </c>
      <c r="DJ5" s="26">
        <f>'BAR BB| Open rates'!DJ5*0.9</f>
        <v>5940</v>
      </c>
      <c r="DK5" s="26">
        <f>'BAR BB| Open rates'!DK5*0.9</f>
        <v>5940</v>
      </c>
      <c r="DL5" s="26">
        <f>'BAR BB| Open rates'!DL5*0.9</f>
        <v>7110</v>
      </c>
      <c r="DM5" s="26">
        <f>'BAR BB| Open rates'!DM5*0.9</f>
        <v>7110</v>
      </c>
      <c r="DN5" s="26">
        <f>'BAR BB| Open rates'!DN5*0.9</f>
        <v>5940</v>
      </c>
      <c r="DO5" s="26">
        <f>'BAR BB| Open rates'!DO5*0.9</f>
        <v>5940</v>
      </c>
      <c r="DP5" s="26">
        <f>'BAR BB| Open rates'!DP5*0.9</f>
        <v>5940</v>
      </c>
      <c r="DQ5" s="26">
        <f>'BAR BB| Open rates'!DQ5*0.9</f>
        <v>5940</v>
      </c>
      <c r="DR5" s="26">
        <f>'BAR BB| Open rates'!DR5*0.9</f>
        <v>5940</v>
      </c>
      <c r="DS5" s="26">
        <f>'BAR BB| Open rates'!DS5*0.9</f>
        <v>7110</v>
      </c>
      <c r="DT5" s="26">
        <f>'BAR BB| Open rates'!DT5*0.9</f>
        <v>7110</v>
      </c>
      <c r="DU5" s="26">
        <f>'BAR BB| Open rates'!DU5*0.9</f>
        <v>5940</v>
      </c>
      <c r="DV5" s="26">
        <f>'BAR BB| Open rates'!DV5*0.9</f>
        <v>5940</v>
      </c>
      <c r="DW5" s="26">
        <f>'BAR BB| Open rates'!DW5*0.9</f>
        <v>5940</v>
      </c>
      <c r="DX5" s="26">
        <f>'BAR BB| Open rates'!DX5*0.9</f>
        <v>5940</v>
      </c>
      <c r="DY5" s="26">
        <f>'BAR BB| Open rates'!DY5*0.9</f>
        <v>5940</v>
      </c>
      <c r="DZ5" s="26">
        <f>'BAR BB| Open rates'!DZ5*0.9</f>
        <v>7110</v>
      </c>
      <c r="EA5" s="26">
        <f>'BAR BB| Open rates'!EA5*0.9</f>
        <v>7110</v>
      </c>
      <c r="EB5" s="26">
        <f>'BAR BB| Open rates'!EB5*0.9</f>
        <v>5940</v>
      </c>
      <c r="EC5" s="26">
        <f>'BAR BB| Open rates'!EC5*0.9</f>
        <v>5940</v>
      </c>
      <c r="ED5" s="26">
        <f>'BAR BB| Open rates'!ED5*0.9</f>
        <v>5940</v>
      </c>
      <c r="EE5" s="26">
        <f>'BAR BB| Open rates'!EE5*0.9</f>
        <v>5940</v>
      </c>
      <c r="EF5" s="26">
        <f>'BAR BB| Open rates'!EF5*0.9</f>
        <v>5940</v>
      </c>
      <c r="EG5" s="26">
        <f>'BAR BB| Open rates'!EG5*0.9</f>
        <v>5940</v>
      </c>
      <c r="EH5" s="26">
        <f>'BAR BB| Open rates'!EH5*0.9</f>
        <v>5940</v>
      </c>
      <c r="EI5" s="26">
        <f>'BAR BB| Open rates'!EI5*0.9</f>
        <v>5310</v>
      </c>
      <c r="EJ5" s="26">
        <f>'BAR BB| Open rates'!EJ5*0.9</f>
        <v>5310</v>
      </c>
      <c r="EK5" s="26">
        <f>'BAR BB| Open rates'!EK5*0.9</f>
        <v>5310</v>
      </c>
      <c r="EL5" s="26">
        <f>'BAR BB| Open rates'!EL5*0.9</f>
        <v>5310</v>
      </c>
      <c r="EM5" s="26">
        <f>'BAR BB| Open rates'!EM5*0.9</f>
        <v>5310</v>
      </c>
      <c r="EN5" s="26">
        <f>'BAR BB| Open rates'!EN5*0.9</f>
        <v>5940</v>
      </c>
      <c r="EO5" s="26">
        <f>'BAR BB| Open rates'!EO5*0.9</f>
        <v>5940</v>
      </c>
      <c r="EP5" s="26">
        <f>'BAR BB| Open rates'!EP5*0.9</f>
        <v>5040</v>
      </c>
      <c r="EQ5" s="26">
        <f>'BAR BB| Open rates'!EQ5*0.9</f>
        <v>5040</v>
      </c>
      <c r="ER5" s="26">
        <f>'BAR BB| Open rates'!ER5*0.9</f>
        <v>5040</v>
      </c>
      <c r="ES5" s="26">
        <f>'BAR BB| Open rates'!ES5*0.9</f>
        <v>5040</v>
      </c>
      <c r="ET5" s="26">
        <f>'BAR BB| Open rates'!ET5*0.9</f>
        <v>5040</v>
      </c>
      <c r="EU5" s="26">
        <f>'BAR BB| Open rates'!EU5*0.9</f>
        <v>5940</v>
      </c>
      <c r="EV5" s="26">
        <f>'BAR BB| Open rates'!EV5*0.9</f>
        <v>5940</v>
      </c>
      <c r="EW5" s="26">
        <f>'BAR BB| Open rates'!EW5*0.9</f>
        <v>5040</v>
      </c>
      <c r="EX5" s="26">
        <f>'BAR BB| Open rates'!EX5*0.9</f>
        <v>5040</v>
      </c>
      <c r="EY5" s="26">
        <f>'BAR BB| Open rates'!EY5*0.9</f>
        <v>5040</v>
      </c>
      <c r="EZ5" s="26">
        <f>'BAR BB| Open rates'!EZ5*0.9</f>
        <v>5040</v>
      </c>
      <c r="FA5" s="26">
        <f>'BAR BB| Open rates'!FA5*0.9</f>
        <v>5040</v>
      </c>
      <c r="FB5" s="26">
        <f>'BAR BB| Open rates'!FB5*0.9</f>
        <v>5940</v>
      </c>
      <c r="FC5" s="26">
        <f>'BAR BB| Open rates'!FC5*0.9</f>
        <v>5940</v>
      </c>
      <c r="FD5" s="26">
        <f>'BAR BB| Open rates'!FD5*0.9</f>
        <v>5040</v>
      </c>
      <c r="FE5" s="26">
        <f>'BAR BB| Open rates'!FE5*0.9</f>
        <v>5040</v>
      </c>
      <c r="FF5" s="26">
        <f>'BAR BB| Open rates'!FF5*0.9</f>
        <v>5040</v>
      </c>
      <c r="FG5" s="26">
        <f>'BAR BB| Open rates'!FG5*0.9</f>
        <v>5040</v>
      </c>
      <c r="FH5" s="26">
        <f>'BAR BB| Open rates'!FH5*0.9</f>
        <v>5040</v>
      </c>
      <c r="FI5" s="26">
        <f>'BAR BB| Open rates'!FI5*0.9</f>
        <v>5940</v>
      </c>
      <c r="FJ5" s="26">
        <f>'BAR BB| Open rates'!FJ5*0.9</f>
        <v>5940</v>
      </c>
      <c r="FK5" s="26">
        <f>'BAR BB| Open rates'!FK5*0.9</f>
        <v>5310</v>
      </c>
      <c r="FL5" s="26">
        <f>'BAR BB| Open rates'!FL5*0.9</f>
        <v>5310</v>
      </c>
      <c r="FM5" s="26">
        <f>'BAR BB| Open rates'!FM5*0.9</f>
        <v>5310</v>
      </c>
      <c r="FN5" s="26">
        <f>'BAR BB| Open rates'!FN5*0.9</f>
        <v>5310</v>
      </c>
      <c r="FO5" s="26">
        <f>'BAR BB| Open rates'!FO5*0.9</f>
        <v>5310</v>
      </c>
      <c r="FP5" s="26">
        <f>'BAR BB| Open rates'!FP5*0.9</f>
        <v>5310</v>
      </c>
      <c r="FQ5" s="26">
        <f>'BAR BB| Open rates'!FQ5*0.9</f>
        <v>5310</v>
      </c>
      <c r="FR5" s="26">
        <f>'BAR BB| Open rates'!FR5*0.9</f>
        <v>5040</v>
      </c>
      <c r="FS5" s="26">
        <f>'BAR BB| Open rates'!FS5*0.9</f>
        <v>5040</v>
      </c>
      <c r="FT5" s="26">
        <f>'BAR BB| Open rates'!FT5*0.9</f>
        <v>5040</v>
      </c>
      <c r="FU5" s="26">
        <f>'BAR BB| Open rates'!FU5*0.9</f>
        <v>5040</v>
      </c>
      <c r="FV5" s="26">
        <f>'BAR BB| Open rates'!FV5*0.9</f>
        <v>5040</v>
      </c>
      <c r="FW5" s="26">
        <f>'BAR BB| Open rates'!FW5*0.9</f>
        <v>5940</v>
      </c>
      <c r="FX5" s="26">
        <f>'BAR BB| Open rates'!FX5*0.9</f>
        <v>5940</v>
      </c>
      <c r="FY5" s="26">
        <f>'BAR BB| Open rates'!FY5*0.9</f>
        <v>5040</v>
      </c>
      <c r="FZ5" s="26">
        <f>'BAR BB| Open rates'!FZ5*0.9</f>
        <v>5040</v>
      </c>
      <c r="GA5" s="26">
        <f>'BAR BB| Open rates'!GA5*0.9</f>
        <v>5040</v>
      </c>
      <c r="GB5" s="26">
        <f>'BAR BB| Open rates'!GB5*0.9</f>
        <v>5040</v>
      </c>
      <c r="GC5" s="26">
        <f>'BAR BB| Open rates'!GC5*0.9</f>
        <v>5040</v>
      </c>
      <c r="GD5" s="26">
        <f>'BAR BB| Open rates'!GD5*0.9</f>
        <v>5940</v>
      </c>
      <c r="GE5" s="26">
        <f>'BAR BB| Open rates'!GE5*0.9</f>
        <v>5940</v>
      </c>
      <c r="GF5" s="26">
        <f>'BAR BB| Open rates'!GF5*0.9</f>
        <v>5040</v>
      </c>
      <c r="GG5" s="26">
        <f>'BAR BB| Open rates'!GG5*0.9</f>
        <v>5040</v>
      </c>
      <c r="GH5" s="26">
        <f>'BAR BB| Open rates'!GH5*0.9</f>
        <v>5040</v>
      </c>
      <c r="GI5" s="26">
        <f>'BAR BB| Open rates'!GI5*0.9</f>
        <v>5040</v>
      </c>
      <c r="GJ5" s="26">
        <f>'BAR BB| Open rates'!GJ5*0.9</f>
        <v>5040</v>
      </c>
      <c r="GK5" s="26">
        <f>'BAR BB| Open rates'!GK5*0.9</f>
        <v>5940</v>
      </c>
      <c r="GL5" s="26">
        <f>'BAR BB| Open rates'!GL5*0.9</f>
        <v>5940</v>
      </c>
      <c r="GM5" s="26">
        <f>'BAR BB| Open rates'!GM5*0.9</f>
        <v>5040</v>
      </c>
      <c r="GN5" s="26">
        <f>'BAR BB| Open rates'!GN5*0.9</f>
        <v>5040</v>
      </c>
      <c r="GO5" s="26">
        <f>'BAR BB| Open rates'!GO5*0.9</f>
        <v>5040</v>
      </c>
      <c r="GP5" s="26">
        <f>'BAR BB| Open rates'!GP5*0.9</f>
        <v>5040</v>
      </c>
      <c r="GQ5" s="26">
        <f>'BAR BB| Open rates'!GQ5*0.9</f>
        <v>5040</v>
      </c>
      <c r="GR5" s="26">
        <f>'BAR BB| Open rates'!GR5*0.9</f>
        <v>5940</v>
      </c>
      <c r="GS5" s="26">
        <f>'BAR BB| Open rates'!GS5*0.9</f>
        <v>5940</v>
      </c>
      <c r="GT5" s="26">
        <f>'BAR BB| Open rates'!GT5*0.9</f>
        <v>5040</v>
      </c>
      <c r="GU5" s="26">
        <f>'BAR BB| Open rates'!GU5*0.9</f>
        <v>5040</v>
      </c>
      <c r="GV5" s="26">
        <f>'BAR BB| Open rates'!GV5*0.9</f>
        <v>5040</v>
      </c>
      <c r="GW5" s="26">
        <f>'BAR BB| Open rates'!GW5*0.9</f>
        <v>5040</v>
      </c>
      <c r="GX5" s="26">
        <f>'BAR BB| Open rates'!GX5*0.9</f>
        <v>5040</v>
      </c>
      <c r="GY5" s="26">
        <f>'BAR BB| Open rates'!GY5*0.9</f>
        <v>5940</v>
      </c>
      <c r="GZ5" s="26">
        <f>'BAR BB| Open rates'!GZ5*0.9</f>
        <v>5940</v>
      </c>
      <c r="HA5" s="26">
        <f>'BAR BB| Open rates'!HA5*0.9</f>
        <v>5040</v>
      </c>
      <c r="HB5" s="26">
        <f>'BAR BB| Open rates'!HB5*0.9</f>
        <v>5040</v>
      </c>
      <c r="HC5" s="26">
        <f>'BAR BB| Open rates'!HC5*0.9</f>
        <v>5040</v>
      </c>
      <c r="HD5" s="26">
        <f>'BAR BB| Open rates'!HD5*0.9</f>
        <v>5040</v>
      </c>
      <c r="HE5" s="26">
        <f>'BAR BB| Open rates'!HE5*0.9</f>
        <v>5040</v>
      </c>
      <c r="HF5" s="26">
        <f>'BAR BB| Open rates'!HF5*0.9</f>
        <v>7110</v>
      </c>
      <c r="HG5" s="26">
        <f>'BAR BB| Open rates'!HG5*0.9</f>
        <v>7110</v>
      </c>
      <c r="HH5" s="26">
        <f>'BAR BB| Open rates'!HH5*0.9</f>
        <v>7110</v>
      </c>
      <c r="HI5" s="26">
        <f>'BAR BB| Open rates'!HI5*0.9</f>
        <v>7110</v>
      </c>
      <c r="HJ5" s="26">
        <f>'BAR BB| Open rates'!HJ5*0.9</f>
        <v>7110</v>
      </c>
      <c r="HK5" s="26">
        <f>'BAR BB| Open rates'!HK5*0.9</f>
        <v>7110</v>
      </c>
      <c r="HL5" s="26">
        <f>'BAR BB| Open rates'!HL5*0.9</f>
        <v>7110</v>
      </c>
      <c r="HM5" s="26">
        <f>'BAR BB| Open rates'!HM5*0.9</f>
        <v>7110</v>
      </c>
      <c r="HN5" s="26">
        <f>'BAR BB| Open rates'!HN5*0.9</f>
        <v>7110</v>
      </c>
      <c r="HO5" s="26">
        <f>'BAR BB| Open rates'!HO5*0.9</f>
        <v>7110</v>
      </c>
      <c r="HP5" s="26">
        <f>'BAR BB| Open rates'!HP5*0.9</f>
        <v>7110</v>
      </c>
    </row>
    <row r="6" spans="1:224" s="76" customFormat="1" ht="12" customHeight="1" x14ac:dyDescent="0.2">
      <c r="A6" s="15">
        <v>2</v>
      </c>
      <c r="B6" s="26">
        <f>'BAR BB| Open rates'!B6*0.9</f>
        <v>7110</v>
      </c>
      <c r="C6" s="26">
        <f>'BAR BB| Open rates'!C6*0.9</f>
        <v>7110</v>
      </c>
      <c r="D6" s="26">
        <f>'BAR BB| Open rates'!D6*0.9</f>
        <v>7110</v>
      </c>
      <c r="E6" s="26">
        <f>'BAR BB| Open rates'!E6*0.9</f>
        <v>7110</v>
      </c>
      <c r="F6" s="26">
        <f>'BAR BB| Open rates'!F6*0.9</f>
        <v>7110</v>
      </c>
      <c r="G6" s="26">
        <f>'BAR BB| Open rates'!G6*0.9</f>
        <v>7110</v>
      </c>
      <c r="H6" s="26">
        <f>'BAR BB| Open rates'!H6*0.9</f>
        <v>7110</v>
      </c>
      <c r="I6" s="26">
        <f>'BAR BB| Open rates'!I6*0.9</f>
        <v>7110</v>
      </c>
      <c r="J6" s="26">
        <f>'BAR BB| Open rates'!J6*0.9</f>
        <v>7110</v>
      </c>
      <c r="K6" s="26">
        <f>'BAR BB| Open rates'!K6*0.9</f>
        <v>7110</v>
      </c>
      <c r="L6" s="26">
        <f>'BAR BB| Open rates'!L6*0.9</f>
        <v>7110</v>
      </c>
      <c r="M6" s="26">
        <f>'BAR BB| Open rates'!M6*0.9</f>
        <v>7110</v>
      </c>
      <c r="N6" s="26">
        <f>'BAR BB| Open rates'!N6*0.9</f>
        <v>7740</v>
      </c>
      <c r="O6" s="26">
        <f>'BAR BB| Open rates'!O6*0.9</f>
        <v>7740</v>
      </c>
      <c r="P6" s="26">
        <f>'BAR BB| Open rates'!P6*0.9</f>
        <v>7740</v>
      </c>
      <c r="Q6" s="26">
        <f>'BAR BB| Open rates'!Q6*0.9</f>
        <v>7740</v>
      </c>
      <c r="R6" s="26">
        <f>'BAR BB| Open rates'!R6*0.9</f>
        <v>10710</v>
      </c>
      <c r="S6" s="26">
        <f>'BAR BB| Open rates'!S6*0.9</f>
        <v>10710</v>
      </c>
      <c r="T6" s="26">
        <f>'BAR BB| Open rates'!T6*0.9</f>
        <v>10710</v>
      </c>
      <c r="U6" s="26">
        <f>'BAR BB| Open rates'!U6*0.9</f>
        <v>10710</v>
      </c>
      <c r="V6" s="26">
        <f>'BAR BB| Open rates'!V6*0.9</f>
        <v>10710</v>
      </c>
      <c r="W6" s="26">
        <f>'BAR BB| Open rates'!W6*0.9</f>
        <v>10710</v>
      </c>
      <c r="X6" s="26">
        <f>'BAR BB| Open rates'!X6*0.9</f>
        <v>10710</v>
      </c>
      <c r="Y6" s="26">
        <f>'BAR BB| Open rates'!Y6*0.9</f>
        <v>10710</v>
      </c>
      <c r="Z6" s="26">
        <f>'BAR BB| Open rates'!Z6*0.9</f>
        <v>10710</v>
      </c>
      <c r="AA6" s="26">
        <f>'BAR BB| Open rates'!AA6*0.9</f>
        <v>10710</v>
      </c>
      <c r="AB6" s="26">
        <f>'BAR BB| Open rates'!AB6*0.9</f>
        <v>15210</v>
      </c>
      <c r="AC6" s="26">
        <f>'BAR BB| Open rates'!AC6*0.9</f>
        <v>15210</v>
      </c>
      <c r="AD6" s="26">
        <f>'BAR BB| Open rates'!AD6*0.9</f>
        <v>15210</v>
      </c>
      <c r="AE6" s="26">
        <f>'BAR BB| Open rates'!AE6*0.9</f>
        <v>15210</v>
      </c>
      <c r="AF6" s="26">
        <f>'BAR BB| Open rates'!AF6*0.9</f>
        <v>15210</v>
      </c>
      <c r="AG6" s="26">
        <f>'BAR BB| Open rates'!AG6*0.9</f>
        <v>15210</v>
      </c>
      <c r="AH6" s="26">
        <f>'BAR BB| Open rates'!AH6*0.9</f>
        <v>7740</v>
      </c>
      <c r="AI6" s="26">
        <f>'BAR BB| Open rates'!AI6*0.9</f>
        <v>7740</v>
      </c>
      <c r="AJ6" s="26">
        <f>'BAR BB| Open rates'!AJ6*0.9</f>
        <v>7740</v>
      </c>
      <c r="AK6" s="26">
        <f>'BAR BB| Open rates'!AK6*0.9</f>
        <v>7740</v>
      </c>
      <c r="AL6" s="26">
        <f>'BAR BB| Open rates'!AL6*0.9</f>
        <v>7740</v>
      </c>
      <c r="AM6" s="26">
        <f>'BAR BB| Open rates'!AM6*0.9</f>
        <v>8910</v>
      </c>
      <c r="AN6" s="26">
        <f>'BAR BB| Open rates'!AN6*0.9</f>
        <v>8910</v>
      </c>
      <c r="AO6" s="26">
        <f>'BAR BB| Open rates'!AO6*0.9</f>
        <v>8910</v>
      </c>
      <c r="AP6" s="26">
        <f>'BAR BB| Open rates'!AP6*0.9</f>
        <v>8910</v>
      </c>
      <c r="AQ6" s="26">
        <f>'BAR BB| Open rates'!AQ6*0.9</f>
        <v>8910</v>
      </c>
      <c r="AR6" s="26">
        <f>'BAR BB| Open rates'!AR6*0.9</f>
        <v>8910</v>
      </c>
      <c r="AS6" s="26">
        <f>'BAR BB| Open rates'!AS6*0.9</f>
        <v>8910</v>
      </c>
      <c r="AT6" s="26">
        <f>'BAR BB| Open rates'!AT6*0.9</f>
        <v>9810</v>
      </c>
      <c r="AU6" s="26">
        <f>'BAR BB| Open rates'!AU6*0.9</f>
        <v>9810</v>
      </c>
      <c r="AV6" s="26">
        <f>'BAR BB| Open rates'!AV6*0.9</f>
        <v>9810</v>
      </c>
      <c r="AW6" s="26">
        <f>'BAR BB| Open rates'!AW6*0.9</f>
        <v>9810</v>
      </c>
      <c r="AX6" s="26">
        <f>'BAR BB| Open rates'!AX6*0.9</f>
        <v>9810</v>
      </c>
      <c r="AY6" s="26">
        <f>'BAR BB| Open rates'!AY6*0.9</f>
        <v>9990</v>
      </c>
      <c r="AZ6" s="26">
        <f>'BAR BB| Open rates'!AZ6*0.9</f>
        <v>9990</v>
      </c>
      <c r="BA6" s="26">
        <f>'BAR BB| Open rates'!BA6*0.9</f>
        <v>10710</v>
      </c>
      <c r="BB6" s="26">
        <f>'BAR BB| Open rates'!BB6*0.9</f>
        <v>10710</v>
      </c>
      <c r="BC6" s="26">
        <f>'BAR BB| Open rates'!BC6*0.9</f>
        <v>9990</v>
      </c>
      <c r="BD6" s="26">
        <f>'BAR BB| Open rates'!BD6*0.9</f>
        <v>9990</v>
      </c>
      <c r="BE6" s="26">
        <f>'BAR BB| Open rates'!BE6*0.9</f>
        <v>9990</v>
      </c>
      <c r="BF6" s="26">
        <f>'BAR BB| Open rates'!BF6*0.9</f>
        <v>9990</v>
      </c>
      <c r="BG6" s="26">
        <f>'BAR BB| Open rates'!BG6*0.9</f>
        <v>9990</v>
      </c>
      <c r="BH6" s="26">
        <f>'BAR BB| Open rates'!BH6*0.9</f>
        <v>10710</v>
      </c>
      <c r="BI6" s="26">
        <f>'BAR BB| Open rates'!BI6*0.9</f>
        <v>10710</v>
      </c>
      <c r="BJ6" s="26">
        <f>'BAR BB| Open rates'!BJ6*0.9</f>
        <v>9990</v>
      </c>
      <c r="BK6" s="26">
        <f>'BAR BB| Open rates'!BK6*0.9</f>
        <v>9990</v>
      </c>
      <c r="BL6" s="26">
        <f>'BAR BB| Open rates'!BL6*0.9</f>
        <v>9990</v>
      </c>
      <c r="BM6" s="26">
        <f>'BAR BB| Open rates'!BM6*0.9</f>
        <v>9990</v>
      </c>
      <c r="BN6" s="26">
        <f>'BAR BB| Open rates'!BN6*0.9</f>
        <v>9990</v>
      </c>
      <c r="BO6" s="26">
        <f>'BAR BB| Open rates'!BO6*0.9</f>
        <v>10710</v>
      </c>
      <c r="BP6" s="26">
        <f>'BAR BB| Open rates'!BP6*0.9</f>
        <v>10710</v>
      </c>
      <c r="BQ6" s="26">
        <f>'BAR BB| Open rates'!BQ6*0.9</f>
        <v>9990</v>
      </c>
      <c r="BR6" s="26">
        <f>'BAR BB| Open rates'!BR6*0.9</f>
        <v>9990</v>
      </c>
      <c r="BS6" s="26">
        <f>'BAR BB| Open rates'!BS6*0.9</f>
        <v>9990</v>
      </c>
      <c r="BT6" s="26">
        <f>'BAR BB| Open rates'!BT6*0.9</f>
        <v>9990</v>
      </c>
      <c r="BU6" s="26">
        <f>'BAR BB| Open rates'!BU6*0.9</f>
        <v>9990</v>
      </c>
      <c r="BV6" s="26">
        <f>'BAR BB| Open rates'!BV6*0.9</f>
        <v>10710</v>
      </c>
      <c r="BW6" s="26">
        <f>'BAR BB| Open rates'!BW6*0.9</f>
        <v>10710</v>
      </c>
      <c r="BX6" s="26">
        <f>'BAR BB| Open rates'!BX6*0.9</f>
        <v>9990</v>
      </c>
      <c r="BY6" s="26">
        <f>'BAR BB| Open rates'!BY6*0.9</f>
        <v>9990</v>
      </c>
      <c r="BZ6" s="26">
        <f>'BAR BB| Open rates'!BZ6*0.9</f>
        <v>9990</v>
      </c>
      <c r="CA6" s="26">
        <f>'BAR BB| Open rates'!CA6*0.9</f>
        <v>9990</v>
      </c>
      <c r="CB6" s="26">
        <f>'BAR BB| Open rates'!CB6*0.9</f>
        <v>9990</v>
      </c>
      <c r="CC6" s="26">
        <f>'BAR BB| Open rates'!CC6*0.9</f>
        <v>10710</v>
      </c>
      <c r="CD6" s="26">
        <f>'BAR BB| Open rates'!CD6*0.9</f>
        <v>10710</v>
      </c>
      <c r="CE6" s="26">
        <f>'BAR BB| Open rates'!CE6*0.9</f>
        <v>9990</v>
      </c>
      <c r="CF6" s="26">
        <f>'BAR BB| Open rates'!CF6*0.9</f>
        <v>9990</v>
      </c>
      <c r="CG6" s="26">
        <f>'BAR BB| Open rates'!CG6*0.9</f>
        <v>9990</v>
      </c>
      <c r="CH6" s="26">
        <f>'BAR BB| Open rates'!CH6*0.9</f>
        <v>9990</v>
      </c>
      <c r="CI6" s="26">
        <f>'BAR BB| Open rates'!CI6*0.9</f>
        <v>9990</v>
      </c>
      <c r="CJ6" s="26">
        <f>'BAR BB| Open rates'!CJ6*0.9</f>
        <v>10710</v>
      </c>
      <c r="CK6" s="26">
        <f>'BAR BB| Open rates'!CK6*0.9</f>
        <v>10710</v>
      </c>
      <c r="CL6" s="26">
        <f>'BAR BB| Open rates'!CL6*0.9</f>
        <v>9990</v>
      </c>
      <c r="CM6" s="26">
        <f>'BAR BB| Open rates'!CM6*0.9</f>
        <v>9990</v>
      </c>
      <c r="CN6" s="26">
        <f>'BAR BB| Open rates'!CN6*0.9</f>
        <v>9990</v>
      </c>
      <c r="CO6" s="26">
        <f>'BAR BB| Open rates'!CO6*0.9</f>
        <v>9990</v>
      </c>
      <c r="CP6" s="26">
        <f>'BAR BB| Open rates'!CP6*0.9</f>
        <v>9990</v>
      </c>
      <c r="CQ6" s="26">
        <f>'BAR BB| Open rates'!CQ6*0.9</f>
        <v>9990</v>
      </c>
      <c r="CR6" s="26">
        <f>'BAR BB| Open rates'!CR6*0.9</f>
        <v>9990</v>
      </c>
      <c r="CS6" s="26">
        <f>'BAR BB| Open rates'!CS6*0.9</f>
        <v>8910</v>
      </c>
      <c r="CT6" s="26">
        <f>'BAR BB| Open rates'!CT6*0.9</f>
        <v>8910</v>
      </c>
      <c r="CU6" s="26">
        <f>'BAR BB| Open rates'!CU6*0.9</f>
        <v>8910</v>
      </c>
      <c r="CV6" s="26">
        <f>'BAR BB| Open rates'!CV6*0.9</f>
        <v>8910</v>
      </c>
      <c r="CW6" s="26">
        <f>'BAR BB| Open rates'!CW6*0.9</f>
        <v>8910</v>
      </c>
      <c r="CX6" s="26">
        <f>'BAR BB| Open rates'!CX6*0.9</f>
        <v>8910</v>
      </c>
      <c r="CY6" s="26">
        <f>'BAR BB| Open rates'!CY6*0.9</f>
        <v>8910</v>
      </c>
      <c r="CZ6" s="26">
        <f>'BAR BB| Open rates'!CZ6*0.9</f>
        <v>8910</v>
      </c>
      <c r="DA6" s="26">
        <f>'BAR BB| Open rates'!DA6*0.9</f>
        <v>8910</v>
      </c>
      <c r="DB6" s="26">
        <f>'BAR BB| Open rates'!DB6*0.9</f>
        <v>7740</v>
      </c>
      <c r="DC6" s="26">
        <f>'BAR BB| Open rates'!DC6*0.9</f>
        <v>7740</v>
      </c>
      <c r="DD6" s="26">
        <f>'BAR BB| Open rates'!DD6*0.9</f>
        <v>7740</v>
      </c>
      <c r="DE6" s="26">
        <f>'BAR BB| Open rates'!DE6*0.9</f>
        <v>8910</v>
      </c>
      <c r="DF6" s="26">
        <f>'BAR BB| Open rates'!DF6*0.9</f>
        <v>8910</v>
      </c>
      <c r="DG6" s="26">
        <f>'BAR BB| Open rates'!DG6*0.9</f>
        <v>7740</v>
      </c>
      <c r="DH6" s="26">
        <f>'BAR BB| Open rates'!DH6*0.9</f>
        <v>7740</v>
      </c>
      <c r="DI6" s="26">
        <f>'BAR BB| Open rates'!DI6*0.9</f>
        <v>7740</v>
      </c>
      <c r="DJ6" s="26">
        <f>'BAR BB| Open rates'!DJ6*0.9</f>
        <v>7740</v>
      </c>
      <c r="DK6" s="26">
        <f>'BAR BB| Open rates'!DK6*0.9</f>
        <v>7740</v>
      </c>
      <c r="DL6" s="26">
        <f>'BAR BB| Open rates'!DL6*0.9</f>
        <v>8910</v>
      </c>
      <c r="DM6" s="26">
        <f>'BAR BB| Open rates'!DM6*0.9</f>
        <v>8910</v>
      </c>
      <c r="DN6" s="26">
        <f>'BAR BB| Open rates'!DN6*0.9</f>
        <v>7740</v>
      </c>
      <c r="DO6" s="26">
        <f>'BAR BB| Open rates'!DO6*0.9</f>
        <v>7740</v>
      </c>
      <c r="DP6" s="26">
        <f>'BAR BB| Open rates'!DP6*0.9</f>
        <v>7740</v>
      </c>
      <c r="DQ6" s="26">
        <f>'BAR BB| Open rates'!DQ6*0.9</f>
        <v>7740</v>
      </c>
      <c r="DR6" s="26">
        <f>'BAR BB| Open rates'!DR6*0.9</f>
        <v>7740</v>
      </c>
      <c r="DS6" s="26">
        <f>'BAR BB| Open rates'!DS6*0.9</f>
        <v>8910</v>
      </c>
      <c r="DT6" s="26">
        <f>'BAR BB| Open rates'!DT6*0.9</f>
        <v>8910</v>
      </c>
      <c r="DU6" s="26">
        <f>'BAR BB| Open rates'!DU6*0.9</f>
        <v>7740</v>
      </c>
      <c r="DV6" s="26">
        <f>'BAR BB| Open rates'!DV6*0.9</f>
        <v>7740</v>
      </c>
      <c r="DW6" s="26">
        <f>'BAR BB| Open rates'!DW6*0.9</f>
        <v>7740</v>
      </c>
      <c r="DX6" s="26">
        <f>'BAR BB| Open rates'!DX6*0.9</f>
        <v>7740</v>
      </c>
      <c r="DY6" s="26">
        <f>'BAR BB| Open rates'!DY6*0.9</f>
        <v>7740</v>
      </c>
      <c r="DZ6" s="26">
        <f>'BAR BB| Open rates'!DZ6*0.9</f>
        <v>8910</v>
      </c>
      <c r="EA6" s="26">
        <f>'BAR BB| Open rates'!EA6*0.9</f>
        <v>8910</v>
      </c>
      <c r="EB6" s="26">
        <f>'BAR BB| Open rates'!EB6*0.9</f>
        <v>7740</v>
      </c>
      <c r="EC6" s="26">
        <f>'BAR BB| Open rates'!EC6*0.9</f>
        <v>7740</v>
      </c>
      <c r="ED6" s="26">
        <f>'BAR BB| Open rates'!ED6*0.9</f>
        <v>7740</v>
      </c>
      <c r="EE6" s="26">
        <f>'BAR BB| Open rates'!EE6*0.9</f>
        <v>7740</v>
      </c>
      <c r="EF6" s="26">
        <f>'BAR BB| Open rates'!EF6*0.9</f>
        <v>7740</v>
      </c>
      <c r="EG6" s="26">
        <f>'BAR BB| Open rates'!EG6*0.9</f>
        <v>7740</v>
      </c>
      <c r="EH6" s="26">
        <f>'BAR BB| Open rates'!EH6*0.9</f>
        <v>7740</v>
      </c>
      <c r="EI6" s="26">
        <f>'BAR BB| Open rates'!EI6*0.9</f>
        <v>7110</v>
      </c>
      <c r="EJ6" s="26">
        <f>'BAR BB| Open rates'!EJ6*0.9</f>
        <v>7110</v>
      </c>
      <c r="EK6" s="26">
        <f>'BAR BB| Open rates'!EK6*0.9</f>
        <v>7110</v>
      </c>
      <c r="EL6" s="26">
        <f>'BAR BB| Open rates'!EL6*0.9</f>
        <v>7110</v>
      </c>
      <c r="EM6" s="26">
        <f>'BAR BB| Open rates'!EM6*0.9</f>
        <v>7110</v>
      </c>
      <c r="EN6" s="26">
        <f>'BAR BB| Open rates'!EN6*0.9</f>
        <v>7740</v>
      </c>
      <c r="EO6" s="26">
        <f>'BAR BB| Open rates'!EO6*0.9</f>
        <v>7740</v>
      </c>
      <c r="EP6" s="26">
        <f>'BAR BB| Open rates'!EP6*0.9</f>
        <v>6840</v>
      </c>
      <c r="EQ6" s="26">
        <f>'BAR BB| Open rates'!EQ6*0.9</f>
        <v>6840</v>
      </c>
      <c r="ER6" s="26">
        <f>'BAR BB| Open rates'!ER6*0.9</f>
        <v>6840</v>
      </c>
      <c r="ES6" s="26">
        <f>'BAR BB| Open rates'!ES6*0.9</f>
        <v>6840</v>
      </c>
      <c r="ET6" s="26">
        <f>'BAR BB| Open rates'!ET6*0.9</f>
        <v>6840</v>
      </c>
      <c r="EU6" s="26">
        <f>'BAR BB| Open rates'!EU6*0.9</f>
        <v>7740</v>
      </c>
      <c r="EV6" s="26">
        <f>'BAR BB| Open rates'!EV6*0.9</f>
        <v>7740</v>
      </c>
      <c r="EW6" s="26">
        <f>'BAR BB| Open rates'!EW6*0.9</f>
        <v>6840</v>
      </c>
      <c r="EX6" s="26">
        <f>'BAR BB| Open rates'!EX6*0.9</f>
        <v>6840</v>
      </c>
      <c r="EY6" s="26">
        <f>'BAR BB| Open rates'!EY6*0.9</f>
        <v>6840</v>
      </c>
      <c r="EZ6" s="26">
        <f>'BAR BB| Open rates'!EZ6*0.9</f>
        <v>6840</v>
      </c>
      <c r="FA6" s="26">
        <f>'BAR BB| Open rates'!FA6*0.9</f>
        <v>6840</v>
      </c>
      <c r="FB6" s="26">
        <f>'BAR BB| Open rates'!FB6*0.9</f>
        <v>7740</v>
      </c>
      <c r="FC6" s="26">
        <f>'BAR BB| Open rates'!FC6*0.9</f>
        <v>7740</v>
      </c>
      <c r="FD6" s="26">
        <f>'BAR BB| Open rates'!FD6*0.9</f>
        <v>6840</v>
      </c>
      <c r="FE6" s="26">
        <f>'BAR BB| Open rates'!FE6*0.9</f>
        <v>6840</v>
      </c>
      <c r="FF6" s="26">
        <f>'BAR BB| Open rates'!FF6*0.9</f>
        <v>6840</v>
      </c>
      <c r="FG6" s="26">
        <f>'BAR BB| Open rates'!FG6*0.9</f>
        <v>6840</v>
      </c>
      <c r="FH6" s="26">
        <f>'BAR BB| Open rates'!FH6*0.9</f>
        <v>6840</v>
      </c>
      <c r="FI6" s="26">
        <f>'BAR BB| Open rates'!FI6*0.9</f>
        <v>7740</v>
      </c>
      <c r="FJ6" s="26">
        <f>'BAR BB| Open rates'!FJ6*0.9</f>
        <v>7740</v>
      </c>
      <c r="FK6" s="26">
        <f>'BAR BB| Open rates'!FK6*0.9</f>
        <v>7110</v>
      </c>
      <c r="FL6" s="26">
        <f>'BAR BB| Open rates'!FL6*0.9</f>
        <v>7110</v>
      </c>
      <c r="FM6" s="26">
        <f>'BAR BB| Open rates'!FM6*0.9</f>
        <v>7110</v>
      </c>
      <c r="FN6" s="26">
        <f>'BAR BB| Open rates'!FN6*0.9</f>
        <v>7110</v>
      </c>
      <c r="FO6" s="26">
        <f>'BAR BB| Open rates'!FO6*0.9</f>
        <v>7110</v>
      </c>
      <c r="FP6" s="26">
        <f>'BAR BB| Open rates'!FP6*0.9</f>
        <v>7110</v>
      </c>
      <c r="FQ6" s="26">
        <f>'BAR BB| Open rates'!FQ6*0.9</f>
        <v>7110</v>
      </c>
      <c r="FR6" s="26">
        <f>'BAR BB| Open rates'!FR6*0.9</f>
        <v>6840</v>
      </c>
      <c r="FS6" s="26">
        <f>'BAR BB| Open rates'!FS6*0.9</f>
        <v>6840</v>
      </c>
      <c r="FT6" s="26">
        <f>'BAR BB| Open rates'!FT6*0.9</f>
        <v>6840</v>
      </c>
      <c r="FU6" s="26">
        <f>'BAR BB| Open rates'!FU6*0.9</f>
        <v>6840</v>
      </c>
      <c r="FV6" s="26">
        <f>'BAR BB| Open rates'!FV6*0.9</f>
        <v>6840</v>
      </c>
      <c r="FW6" s="26">
        <f>'BAR BB| Open rates'!FW6*0.9</f>
        <v>7740</v>
      </c>
      <c r="FX6" s="26">
        <f>'BAR BB| Open rates'!FX6*0.9</f>
        <v>7740</v>
      </c>
      <c r="FY6" s="26">
        <f>'BAR BB| Open rates'!FY6*0.9</f>
        <v>6840</v>
      </c>
      <c r="FZ6" s="26">
        <f>'BAR BB| Open rates'!FZ6*0.9</f>
        <v>6840</v>
      </c>
      <c r="GA6" s="26">
        <f>'BAR BB| Open rates'!GA6*0.9</f>
        <v>6840</v>
      </c>
      <c r="GB6" s="26">
        <f>'BAR BB| Open rates'!GB6*0.9</f>
        <v>6840</v>
      </c>
      <c r="GC6" s="26">
        <f>'BAR BB| Open rates'!GC6*0.9</f>
        <v>6840</v>
      </c>
      <c r="GD6" s="26">
        <f>'BAR BB| Open rates'!GD6*0.9</f>
        <v>7740</v>
      </c>
      <c r="GE6" s="26">
        <f>'BAR BB| Open rates'!GE6*0.9</f>
        <v>7740</v>
      </c>
      <c r="GF6" s="26">
        <f>'BAR BB| Open rates'!GF6*0.9</f>
        <v>6840</v>
      </c>
      <c r="GG6" s="26">
        <f>'BAR BB| Open rates'!GG6*0.9</f>
        <v>6840</v>
      </c>
      <c r="GH6" s="26">
        <f>'BAR BB| Open rates'!GH6*0.9</f>
        <v>6840</v>
      </c>
      <c r="GI6" s="26">
        <f>'BAR BB| Open rates'!GI6*0.9</f>
        <v>6840</v>
      </c>
      <c r="GJ6" s="26">
        <f>'BAR BB| Open rates'!GJ6*0.9</f>
        <v>6840</v>
      </c>
      <c r="GK6" s="26">
        <f>'BAR BB| Open rates'!GK6*0.9</f>
        <v>7740</v>
      </c>
      <c r="GL6" s="26">
        <f>'BAR BB| Open rates'!GL6*0.9</f>
        <v>7740</v>
      </c>
      <c r="GM6" s="26">
        <f>'BAR BB| Open rates'!GM6*0.9</f>
        <v>6840</v>
      </c>
      <c r="GN6" s="26">
        <f>'BAR BB| Open rates'!GN6*0.9</f>
        <v>6840</v>
      </c>
      <c r="GO6" s="26">
        <f>'BAR BB| Open rates'!GO6*0.9</f>
        <v>6840</v>
      </c>
      <c r="GP6" s="26">
        <f>'BAR BB| Open rates'!GP6*0.9</f>
        <v>6840</v>
      </c>
      <c r="GQ6" s="26">
        <f>'BAR BB| Open rates'!GQ6*0.9</f>
        <v>6840</v>
      </c>
      <c r="GR6" s="26">
        <f>'BAR BB| Open rates'!GR6*0.9</f>
        <v>7740</v>
      </c>
      <c r="GS6" s="26">
        <f>'BAR BB| Open rates'!GS6*0.9</f>
        <v>7740</v>
      </c>
      <c r="GT6" s="26">
        <f>'BAR BB| Open rates'!GT6*0.9</f>
        <v>6840</v>
      </c>
      <c r="GU6" s="26">
        <f>'BAR BB| Open rates'!GU6*0.9</f>
        <v>6840</v>
      </c>
      <c r="GV6" s="26">
        <f>'BAR BB| Open rates'!GV6*0.9</f>
        <v>6840</v>
      </c>
      <c r="GW6" s="26">
        <f>'BAR BB| Open rates'!GW6*0.9</f>
        <v>6840</v>
      </c>
      <c r="GX6" s="26">
        <f>'BAR BB| Open rates'!GX6*0.9</f>
        <v>6840</v>
      </c>
      <c r="GY6" s="26">
        <f>'BAR BB| Open rates'!GY6*0.9</f>
        <v>7740</v>
      </c>
      <c r="GZ6" s="26">
        <f>'BAR BB| Open rates'!GZ6*0.9</f>
        <v>7740</v>
      </c>
      <c r="HA6" s="26">
        <f>'BAR BB| Open rates'!HA6*0.9</f>
        <v>6840</v>
      </c>
      <c r="HB6" s="26">
        <f>'BAR BB| Open rates'!HB6*0.9</f>
        <v>6840</v>
      </c>
      <c r="HC6" s="26">
        <f>'BAR BB| Open rates'!HC6*0.9</f>
        <v>6840</v>
      </c>
      <c r="HD6" s="26">
        <f>'BAR BB| Open rates'!HD6*0.9</f>
        <v>6840</v>
      </c>
      <c r="HE6" s="26">
        <f>'BAR BB| Open rates'!HE6*0.9</f>
        <v>6840</v>
      </c>
      <c r="HF6" s="26">
        <f>'BAR BB| Open rates'!HF6*0.9</f>
        <v>8910</v>
      </c>
      <c r="HG6" s="26">
        <f>'BAR BB| Open rates'!HG6*0.9</f>
        <v>8910</v>
      </c>
      <c r="HH6" s="26">
        <f>'BAR BB| Open rates'!HH6*0.9</f>
        <v>8910</v>
      </c>
      <c r="HI6" s="26">
        <f>'BAR BB| Open rates'!HI6*0.9</f>
        <v>8910</v>
      </c>
      <c r="HJ6" s="26">
        <f>'BAR BB| Open rates'!HJ6*0.9</f>
        <v>8910</v>
      </c>
      <c r="HK6" s="26">
        <f>'BAR BB| Open rates'!HK6*0.9</f>
        <v>8910</v>
      </c>
      <c r="HL6" s="26">
        <f>'BAR BB| Open rates'!HL6*0.9</f>
        <v>8910</v>
      </c>
      <c r="HM6" s="26">
        <f>'BAR BB| Open rates'!HM6*0.9</f>
        <v>8910</v>
      </c>
      <c r="HN6" s="26">
        <f>'BAR BB| Open rates'!HN6*0.9</f>
        <v>8910</v>
      </c>
      <c r="HO6" s="26">
        <f>'BAR BB| Open rates'!HO6*0.9</f>
        <v>8910</v>
      </c>
      <c r="HP6" s="26">
        <f>'BAR BB| Open rates'!HP6*0.9</f>
        <v>8910</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rates'!B8*0.9</f>
        <v>8010</v>
      </c>
      <c r="C8" s="26">
        <f>'BAR BB| Open rates'!C8*0.9</f>
        <v>8010</v>
      </c>
      <c r="D8" s="26">
        <f>'BAR BB| Open rates'!D8*0.9</f>
        <v>8010</v>
      </c>
      <c r="E8" s="26">
        <f>'BAR BB| Open rates'!E8*0.9</f>
        <v>8010</v>
      </c>
      <c r="F8" s="26">
        <f>'BAR BB| Open rates'!F8*0.9</f>
        <v>8010</v>
      </c>
      <c r="G8" s="26">
        <f>'BAR BB| Open rates'!G8*0.9</f>
        <v>8010</v>
      </c>
      <c r="H8" s="26">
        <f>'BAR BB| Open rates'!H8*0.9</f>
        <v>8010</v>
      </c>
      <c r="I8" s="26">
        <f>'BAR BB| Open rates'!I8*0.9</f>
        <v>8010</v>
      </c>
      <c r="J8" s="26">
        <f>'BAR BB| Open rates'!J8*0.9</f>
        <v>8010</v>
      </c>
      <c r="K8" s="26">
        <f>'BAR BB| Open rates'!K8*0.9</f>
        <v>8010</v>
      </c>
      <c r="L8" s="26">
        <f>'BAR BB| Open rates'!L8*0.9</f>
        <v>8010</v>
      </c>
      <c r="M8" s="26">
        <f>'BAR BB| Open rates'!M8*0.9</f>
        <v>8010</v>
      </c>
      <c r="N8" s="26">
        <f>'BAR BB| Open rates'!N8*0.9</f>
        <v>8640</v>
      </c>
      <c r="O8" s="26">
        <f>'BAR BB| Open rates'!O8*0.9</f>
        <v>8640</v>
      </c>
      <c r="P8" s="26">
        <f>'BAR BB| Open rates'!P8*0.9</f>
        <v>8640</v>
      </c>
      <c r="Q8" s="26">
        <f>'BAR BB| Open rates'!Q8*0.9</f>
        <v>8640</v>
      </c>
      <c r="R8" s="26">
        <f>'BAR BB| Open rates'!R8*0.9</f>
        <v>11610</v>
      </c>
      <c r="S8" s="26">
        <f>'BAR BB| Open rates'!S8*0.9</f>
        <v>11610</v>
      </c>
      <c r="T8" s="26">
        <f>'BAR BB| Open rates'!T8*0.9</f>
        <v>11610</v>
      </c>
      <c r="U8" s="26">
        <f>'BAR BB| Open rates'!U8*0.9</f>
        <v>11610</v>
      </c>
      <c r="V8" s="26">
        <f>'BAR BB| Open rates'!V8*0.9</f>
        <v>11610</v>
      </c>
      <c r="W8" s="26">
        <f>'BAR BB| Open rates'!W8*0.9</f>
        <v>11610</v>
      </c>
      <c r="X8" s="26">
        <f>'BAR BB| Open rates'!X8*0.9</f>
        <v>11610</v>
      </c>
      <c r="Y8" s="26">
        <f>'BAR BB| Open rates'!Y8*0.9</f>
        <v>11610</v>
      </c>
      <c r="Z8" s="26">
        <f>'BAR BB| Open rates'!Z8*0.9</f>
        <v>11610</v>
      </c>
      <c r="AA8" s="26">
        <f>'BAR BB| Open rates'!AA8*0.9</f>
        <v>11610</v>
      </c>
      <c r="AB8" s="26">
        <f>'BAR BB| Open rates'!AB8*0.9</f>
        <v>16110</v>
      </c>
      <c r="AC8" s="26">
        <f>'BAR BB| Open rates'!AC8*0.9</f>
        <v>16110</v>
      </c>
      <c r="AD8" s="26">
        <f>'BAR BB| Open rates'!AD8*0.9</f>
        <v>16110</v>
      </c>
      <c r="AE8" s="26">
        <f>'BAR BB| Open rates'!AE8*0.9</f>
        <v>16110</v>
      </c>
      <c r="AF8" s="26">
        <f>'BAR BB| Open rates'!AF8*0.9</f>
        <v>16110</v>
      </c>
      <c r="AG8" s="26">
        <f>'BAR BB| Open rates'!AG8*0.9</f>
        <v>16110</v>
      </c>
      <c r="AH8" s="26">
        <f>'BAR BB| Open rates'!AH8*0.9</f>
        <v>8640</v>
      </c>
      <c r="AI8" s="26">
        <f>'BAR BB| Open rates'!AI8*0.9</f>
        <v>8640</v>
      </c>
      <c r="AJ8" s="26">
        <f>'BAR BB| Open rates'!AJ8*0.9</f>
        <v>8640</v>
      </c>
      <c r="AK8" s="26">
        <f>'BAR BB| Open rates'!AK8*0.9</f>
        <v>8640</v>
      </c>
      <c r="AL8" s="26">
        <f>'BAR BB| Open rates'!AL8*0.9</f>
        <v>8640</v>
      </c>
      <c r="AM8" s="26">
        <f>'BAR BB| Open rates'!AM8*0.9</f>
        <v>9810</v>
      </c>
      <c r="AN8" s="26">
        <f>'BAR BB| Open rates'!AN8*0.9</f>
        <v>9810</v>
      </c>
      <c r="AO8" s="26">
        <f>'BAR BB| Open rates'!AO8*0.9</f>
        <v>9810</v>
      </c>
      <c r="AP8" s="26">
        <f>'BAR BB| Open rates'!AP8*0.9</f>
        <v>9810</v>
      </c>
      <c r="AQ8" s="26">
        <f>'BAR BB| Open rates'!AQ8*0.9</f>
        <v>9810</v>
      </c>
      <c r="AR8" s="26">
        <f>'BAR BB| Open rates'!AR8*0.9</f>
        <v>9810</v>
      </c>
      <c r="AS8" s="26">
        <f>'BAR BB| Open rates'!AS8*0.9</f>
        <v>9810</v>
      </c>
      <c r="AT8" s="26">
        <f>'BAR BB| Open rates'!AT8*0.9</f>
        <v>10710</v>
      </c>
      <c r="AU8" s="26">
        <f>'BAR BB| Open rates'!AU8*0.9</f>
        <v>10710</v>
      </c>
      <c r="AV8" s="26">
        <f>'BAR BB| Open rates'!AV8*0.9</f>
        <v>10710</v>
      </c>
      <c r="AW8" s="26">
        <f>'BAR BB| Open rates'!AW8*0.9</f>
        <v>10710</v>
      </c>
      <c r="AX8" s="26">
        <f>'BAR BB| Open rates'!AX8*0.9</f>
        <v>10710</v>
      </c>
      <c r="AY8" s="26">
        <f>'BAR BB| Open rates'!AY8*0.9</f>
        <v>10890</v>
      </c>
      <c r="AZ8" s="26">
        <f>'BAR BB| Open rates'!AZ8*0.9</f>
        <v>10890</v>
      </c>
      <c r="BA8" s="26">
        <f>'BAR BB| Open rates'!BA8*0.9</f>
        <v>11610</v>
      </c>
      <c r="BB8" s="26">
        <f>'BAR BB| Open rates'!BB8*0.9</f>
        <v>11610</v>
      </c>
      <c r="BC8" s="26">
        <f>'BAR BB| Open rates'!BC8*0.9</f>
        <v>10890</v>
      </c>
      <c r="BD8" s="26">
        <f>'BAR BB| Open rates'!BD8*0.9</f>
        <v>10890</v>
      </c>
      <c r="BE8" s="26">
        <f>'BAR BB| Open rates'!BE8*0.9</f>
        <v>10890</v>
      </c>
      <c r="BF8" s="26">
        <f>'BAR BB| Open rates'!BF8*0.9</f>
        <v>10890</v>
      </c>
      <c r="BG8" s="26">
        <f>'BAR BB| Open rates'!BG8*0.9</f>
        <v>10890</v>
      </c>
      <c r="BH8" s="26">
        <f>'BAR BB| Open rates'!BH8*0.9</f>
        <v>11610</v>
      </c>
      <c r="BI8" s="26">
        <f>'BAR BB| Open rates'!BI8*0.9</f>
        <v>11610</v>
      </c>
      <c r="BJ8" s="26">
        <f>'BAR BB| Open rates'!BJ8*0.9</f>
        <v>10890</v>
      </c>
      <c r="BK8" s="26">
        <f>'BAR BB| Open rates'!BK8*0.9</f>
        <v>10890</v>
      </c>
      <c r="BL8" s="26">
        <f>'BAR BB| Open rates'!BL8*0.9</f>
        <v>10890</v>
      </c>
      <c r="BM8" s="26">
        <f>'BAR BB| Open rates'!BM8*0.9</f>
        <v>10890</v>
      </c>
      <c r="BN8" s="26">
        <f>'BAR BB| Open rates'!BN8*0.9</f>
        <v>10890</v>
      </c>
      <c r="BO8" s="26">
        <f>'BAR BB| Open rates'!BO8*0.9</f>
        <v>11610</v>
      </c>
      <c r="BP8" s="26">
        <f>'BAR BB| Open rates'!BP8*0.9</f>
        <v>11610</v>
      </c>
      <c r="BQ8" s="26">
        <f>'BAR BB| Open rates'!BQ8*0.9</f>
        <v>10890</v>
      </c>
      <c r="BR8" s="26">
        <f>'BAR BB| Open rates'!BR8*0.9</f>
        <v>10890</v>
      </c>
      <c r="BS8" s="26">
        <f>'BAR BB| Open rates'!BS8*0.9</f>
        <v>10890</v>
      </c>
      <c r="BT8" s="26">
        <f>'BAR BB| Open rates'!BT8*0.9</f>
        <v>10890</v>
      </c>
      <c r="BU8" s="26">
        <f>'BAR BB| Open rates'!BU8*0.9</f>
        <v>10890</v>
      </c>
      <c r="BV8" s="26">
        <f>'BAR BB| Open rates'!BV8*0.9</f>
        <v>11610</v>
      </c>
      <c r="BW8" s="26">
        <f>'BAR BB| Open rates'!BW8*0.9</f>
        <v>11610</v>
      </c>
      <c r="BX8" s="26">
        <f>'BAR BB| Open rates'!BX8*0.9</f>
        <v>10890</v>
      </c>
      <c r="BY8" s="26">
        <f>'BAR BB| Open rates'!BY8*0.9</f>
        <v>10890</v>
      </c>
      <c r="BZ8" s="26">
        <f>'BAR BB| Open rates'!BZ8*0.9</f>
        <v>10890</v>
      </c>
      <c r="CA8" s="26">
        <f>'BAR BB| Open rates'!CA8*0.9</f>
        <v>10890</v>
      </c>
      <c r="CB8" s="26">
        <f>'BAR BB| Open rates'!CB8*0.9</f>
        <v>10890</v>
      </c>
      <c r="CC8" s="26">
        <f>'BAR BB| Open rates'!CC8*0.9</f>
        <v>11610</v>
      </c>
      <c r="CD8" s="26">
        <f>'BAR BB| Open rates'!CD8*0.9</f>
        <v>11610</v>
      </c>
      <c r="CE8" s="26">
        <f>'BAR BB| Open rates'!CE8*0.9</f>
        <v>10890</v>
      </c>
      <c r="CF8" s="26">
        <f>'BAR BB| Open rates'!CF8*0.9</f>
        <v>10890</v>
      </c>
      <c r="CG8" s="26">
        <f>'BAR BB| Open rates'!CG8*0.9</f>
        <v>10890</v>
      </c>
      <c r="CH8" s="26">
        <f>'BAR BB| Open rates'!CH8*0.9</f>
        <v>10890</v>
      </c>
      <c r="CI8" s="26">
        <f>'BAR BB| Open rates'!CI8*0.9</f>
        <v>10890</v>
      </c>
      <c r="CJ8" s="26">
        <f>'BAR BB| Open rates'!CJ8*0.9</f>
        <v>11610</v>
      </c>
      <c r="CK8" s="26">
        <f>'BAR BB| Open rates'!CK8*0.9</f>
        <v>11610</v>
      </c>
      <c r="CL8" s="26">
        <f>'BAR BB| Open rates'!CL8*0.9</f>
        <v>10890</v>
      </c>
      <c r="CM8" s="26">
        <f>'BAR BB| Open rates'!CM8*0.9</f>
        <v>10890</v>
      </c>
      <c r="CN8" s="26">
        <f>'BAR BB| Open rates'!CN8*0.9</f>
        <v>10890</v>
      </c>
      <c r="CO8" s="26">
        <f>'BAR BB| Open rates'!CO8*0.9</f>
        <v>10890</v>
      </c>
      <c r="CP8" s="26">
        <f>'BAR BB| Open rates'!CP8*0.9</f>
        <v>10890</v>
      </c>
      <c r="CQ8" s="26">
        <f>'BAR BB| Open rates'!CQ8*0.9</f>
        <v>10890</v>
      </c>
      <c r="CR8" s="26">
        <f>'BAR BB| Open rates'!CR8*0.9</f>
        <v>10890</v>
      </c>
      <c r="CS8" s="26">
        <f>'BAR BB| Open rates'!CS8*0.9</f>
        <v>9810</v>
      </c>
      <c r="CT8" s="26">
        <f>'BAR BB| Open rates'!CT8*0.9</f>
        <v>9810</v>
      </c>
      <c r="CU8" s="26">
        <f>'BAR BB| Open rates'!CU8*0.9</f>
        <v>9810</v>
      </c>
      <c r="CV8" s="26">
        <f>'BAR BB| Open rates'!CV8*0.9</f>
        <v>9810</v>
      </c>
      <c r="CW8" s="26">
        <f>'BAR BB| Open rates'!CW8*0.9</f>
        <v>9810</v>
      </c>
      <c r="CX8" s="26">
        <f>'BAR BB| Open rates'!CX8*0.9</f>
        <v>9810</v>
      </c>
      <c r="CY8" s="26">
        <f>'BAR BB| Open rates'!CY8*0.9</f>
        <v>9810</v>
      </c>
      <c r="CZ8" s="26">
        <f>'BAR BB| Open rates'!CZ8*0.9</f>
        <v>9810</v>
      </c>
      <c r="DA8" s="26">
        <f>'BAR BB| Open rates'!DA8*0.9</f>
        <v>9810</v>
      </c>
      <c r="DB8" s="26">
        <f>'BAR BB| Open rates'!DB8*0.9</f>
        <v>8640</v>
      </c>
      <c r="DC8" s="26">
        <f>'BAR BB| Open rates'!DC8*0.9</f>
        <v>8640</v>
      </c>
      <c r="DD8" s="26">
        <f>'BAR BB| Open rates'!DD8*0.9</f>
        <v>8640</v>
      </c>
      <c r="DE8" s="26">
        <f>'BAR BB| Open rates'!DE8*0.9</f>
        <v>9810</v>
      </c>
      <c r="DF8" s="26">
        <f>'BAR BB| Open rates'!DF8*0.9</f>
        <v>9810</v>
      </c>
      <c r="DG8" s="26">
        <f>'BAR BB| Open rates'!DG8*0.9</f>
        <v>8640</v>
      </c>
      <c r="DH8" s="26">
        <f>'BAR BB| Open rates'!DH8*0.9</f>
        <v>8640</v>
      </c>
      <c r="DI8" s="26">
        <f>'BAR BB| Open rates'!DI8*0.9</f>
        <v>8640</v>
      </c>
      <c r="DJ8" s="26">
        <f>'BAR BB| Open rates'!DJ8*0.9</f>
        <v>8640</v>
      </c>
      <c r="DK8" s="26">
        <f>'BAR BB| Open rates'!DK8*0.9</f>
        <v>8640</v>
      </c>
      <c r="DL8" s="26">
        <f>'BAR BB| Open rates'!DL8*0.9</f>
        <v>9810</v>
      </c>
      <c r="DM8" s="26">
        <f>'BAR BB| Open rates'!DM8*0.9</f>
        <v>9810</v>
      </c>
      <c r="DN8" s="26">
        <f>'BAR BB| Open rates'!DN8*0.9</f>
        <v>8640</v>
      </c>
      <c r="DO8" s="26">
        <f>'BAR BB| Open rates'!DO8*0.9</f>
        <v>8640</v>
      </c>
      <c r="DP8" s="26">
        <f>'BAR BB| Open rates'!DP8*0.9</f>
        <v>8640</v>
      </c>
      <c r="DQ8" s="26">
        <f>'BAR BB| Open rates'!DQ8*0.9</f>
        <v>8640</v>
      </c>
      <c r="DR8" s="26">
        <f>'BAR BB| Open rates'!DR8*0.9</f>
        <v>8640</v>
      </c>
      <c r="DS8" s="26">
        <f>'BAR BB| Open rates'!DS8*0.9</f>
        <v>9810</v>
      </c>
      <c r="DT8" s="26">
        <f>'BAR BB| Open rates'!DT8*0.9</f>
        <v>9810</v>
      </c>
      <c r="DU8" s="26">
        <f>'BAR BB| Open rates'!DU8*0.9</f>
        <v>8640</v>
      </c>
      <c r="DV8" s="26">
        <f>'BAR BB| Open rates'!DV8*0.9</f>
        <v>8640</v>
      </c>
      <c r="DW8" s="26">
        <f>'BAR BB| Open rates'!DW8*0.9</f>
        <v>8640</v>
      </c>
      <c r="DX8" s="26">
        <f>'BAR BB| Open rates'!DX8*0.9</f>
        <v>8640</v>
      </c>
      <c r="DY8" s="26">
        <f>'BAR BB| Open rates'!DY8*0.9</f>
        <v>8640</v>
      </c>
      <c r="DZ8" s="26">
        <f>'BAR BB| Open rates'!DZ8*0.9</f>
        <v>9810</v>
      </c>
      <c r="EA8" s="26">
        <f>'BAR BB| Open rates'!EA8*0.9</f>
        <v>9810</v>
      </c>
      <c r="EB8" s="26">
        <f>'BAR BB| Open rates'!EB8*0.9</f>
        <v>8640</v>
      </c>
      <c r="EC8" s="26">
        <f>'BAR BB| Open rates'!EC8*0.9</f>
        <v>8640</v>
      </c>
      <c r="ED8" s="26">
        <f>'BAR BB| Open rates'!ED8*0.9</f>
        <v>8640</v>
      </c>
      <c r="EE8" s="26">
        <f>'BAR BB| Open rates'!EE8*0.9</f>
        <v>8640</v>
      </c>
      <c r="EF8" s="26">
        <f>'BAR BB| Open rates'!EF8*0.9</f>
        <v>7740</v>
      </c>
      <c r="EG8" s="26">
        <f>'BAR BB| Open rates'!EG8*0.9</f>
        <v>7740</v>
      </c>
      <c r="EH8" s="26">
        <f>'BAR BB| Open rates'!EH8*0.9</f>
        <v>7740</v>
      </c>
      <c r="EI8" s="26">
        <f>'BAR BB| Open rates'!EI8*0.9</f>
        <v>7110</v>
      </c>
      <c r="EJ8" s="26">
        <f>'BAR BB| Open rates'!EJ8*0.9</f>
        <v>7110</v>
      </c>
      <c r="EK8" s="26">
        <f>'BAR BB| Open rates'!EK8*0.9</f>
        <v>7110</v>
      </c>
      <c r="EL8" s="26">
        <f>'BAR BB| Open rates'!EL8*0.9</f>
        <v>7110</v>
      </c>
      <c r="EM8" s="26">
        <f>'BAR BB| Open rates'!EM8*0.9</f>
        <v>7110</v>
      </c>
      <c r="EN8" s="26">
        <f>'BAR BB| Open rates'!EN8*0.9</f>
        <v>7740</v>
      </c>
      <c r="EO8" s="26">
        <f>'BAR BB| Open rates'!EO8*0.9</f>
        <v>7740</v>
      </c>
      <c r="EP8" s="26">
        <f>'BAR BB| Open rates'!EP8*0.9</f>
        <v>6840</v>
      </c>
      <c r="EQ8" s="26">
        <f>'BAR BB| Open rates'!EQ8*0.9</f>
        <v>6840</v>
      </c>
      <c r="ER8" s="26">
        <f>'BAR BB| Open rates'!ER8*0.9</f>
        <v>6840</v>
      </c>
      <c r="ES8" s="26">
        <f>'BAR BB| Open rates'!ES8*0.9</f>
        <v>6840</v>
      </c>
      <c r="ET8" s="26">
        <f>'BAR BB| Open rates'!ET8*0.9</f>
        <v>6840</v>
      </c>
      <c r="EU8" s="26">
        <f>'BAR BB| Open rates'!EU8*0.9</f>
        <v>7740</v>
      </c>
      <c r="EV8" s="26">
        <f>'BAR BB| Open rates'!EV8*0.9</f>
        <v>7740</v>
      </c>
      <c r="EW8" s="26">
        <f>'BAR BB| Open rates'!EW8*0.9</f>
        <v>6840</v>
      </c>
      <c r="EX8" s="26">
        <f>'BAR BB| Open rates'!EX8*0.9</f>
        <v>6840</v>
      </c>
      <c r="EY8" s="26">
        <f>'BAR BB| Open rates'!EY8*0.9</f>
        <v>6840</v>
      </c>
      <c r="EZ8" s="26">
        <f>'BAR BB| Open rates'!EZ8*0.9</f>
        <v>6840</v>
      </c>
      <c r="FA8" s="26">
        <f>'BAR BB| Open rates'!FA8*0.9</f>
        <v>6840</v>
      </c>
      <c r="FB8" s="26">
        <f>'BAR BB| Open rates'!FB8*0.9</f>
        <v>7740</v>
      </c>
      <c r="FC8" s="26">
        <f>'BAR BB| Open rates'!FC8*0.9</f>
        <v>7740</v>
      </c>
      <c r="FD8" s="26">
        <f>'BAR BB| Open rates'!FD8*0.9</f>
        <v>6840</v>
      </c>
      <c r="FE8" s="26">
        <f>'BAR BB| Open rates'!FE8*0.9</f>
        <v>6840</v>
      </c>
      <c r="FF8" s="26">
        <f>'BAR BB| Open rates'!FF8*0.9</f>
        <v>6840</v>
      </c>
      <c r="FG8" s="26">
        <f>'BAR BB| Open rates'!FG8*0.9</f>
        <v>6840</v>
      </c>
      <c r="FH8" s="26">
        <f>'BAR BB| Open rates'!FH8*0.9</f>
        <v>6840</v>
      </c>
      <c r="FI8" s="26">
        <f>'BAR BB| Open rates'!FI8*0.9</f>
        <v>7740</v>
      </c>
      <c r="FJ8" s="26">
        <f>'BAR BB| Open rates'!FJ8*0.9</f>
        <v>7740</v>
      </c>
      <c r="FK8" s="26">
        <f>'BAR BB| Open rates'!FK8*0.9</f>
        <v>7110</v>
      </c>
      <c r="FL8" s="26">
        <f>'BAR BB| Open rates'!FL8*0.9</f>
        <v>7110</v>
      </c>
      <c r="FM8" s="26">
        <f>'BAR BB| Open rates'!FM8*0.9</f>
        <v>7110</v>
      </c>
      <c r="FN8" s="26">
        <f>'BAR BB| Open rates'!FN8*0.9</f>
        <v>7110</v>
      </c>
      <c r="FO8" s="26">
        <f>'BAR BB| Open rates'!FO8*0.9</f>
        <v>7110</v>
      </c>
      <c r="FP8" s="26">
        <f>'BAR BB| Open rates'!FP8*0.9</f>
        <v>7110</v>
      </c>
      <c r="FQ8" s="26">
        <f>'BAR BB| Open rates'!FQ8*0.9</f>
        <v>7110</v>
      </c>
      <c r="FR8" s="26">
        <f>'BAR BB| Open rates'!FR8*0.9</f>
        <v>6840</v>
      </c>
      <c r="FS8" s="26">
        <f>'BAR BB| Open rates'!FS8*0.9</f>
        <v>6840</v>
      </c>
      <c r="FT8" s="26">
        <f>'BAR BB| Open rates'!FT8*0.9</f>
        <v>6840</v>
      </c>
      <c r="FU8" s="26">
        <f>'BAR BB| Open rates'!FU8*0.9</f>
        <v>6840</v>
      </c>
      <c r="FV8" s="26">
        <f>'BAR BB| Open rates'!FV8*0.9</f>
        <v>6840</v>
      </c>
      <c r="FW8" s="26">
        <f>'BAR BB| Open rates'!FW8*0.9</f>
        <v>7740</v>
      </c>
      <c r="FX8" s="26">
        <f>'BAR BB| Open rates'!FX8*0.9</f>
        <v>7740</v>
      </c>
      <c r="FY8" s="26">
        <f>'BAR BB| Open rates'!FY8*0.9</f>
        <v>6840</v>
      </c>
      <c r="FZ8" s="26">
        <f>'BAR BB| Open rates'!FZ8*0.9</f>
        <v>6840</v>
      </c>
      <c r="GA8" s="26">
        <f>'BAR BB| Open rates'!GA8*0.9</f>
        <v>6840</v>
      </c>
      <c r="GB8" s="26">
        <f>'BAR BB| Open rates'!GB8*0.9</f>
        <v>6840</v>
      </c>
      <c r="GC8" s="26">
        <f>'BAR BB| Open rates'!GC8*0.9</f>
        <v>6840</v>
      </c>
      <c r="GD8" s="26">
        <f>'BAR BB| Open rates'!GD8*0.9</f>
        <v>7740</v>
      </c>
      <c r="GE8" s="26">
        <f>'BAR BB| Open rates'!GE8*0.9</f>
        <v>7740</v>
      </c>
      <c r="GF8" s="26">
        <f>'BAR BB| Open rates'!GF8*0.9</f>
        <v>6840</v>
      </c>
      <c r="GG8" s="26">
        <f>'BAR BB| Open rates'!GG8*0.9</f>
        <v>6840</v>
      </c>
      <c r="GH8" s="26">
        <f>'BAR BB| Open rates'!GH8*0.9</f>
        <v>6840</v>
      </c>
      <c r="GI8" s="26">
        <f>'BAR BB| Open rates'!GI8*0.9</f>
        <v>6840</v>
      </c>
      <c r="GJ8" s="26">
        <f>'BAR BB| Open rates'!GJ8*0.9</f>
        <v>6840</v>
      </c>
      <c r="GK8" s="26">
        <f>'BAR BB| Open rates'!GK8*0.9</f>
        <v>7740</v>
      </c>
      <c r="GL8" s="26">
        <f>'BAR BB| Open rates'!GL8*0.9</f>
        <v>7740</v>
      </c>
      <c r="GM8" s="26">
        <f>'BAR BB| Open rates'!GM8*0.9</f>
        <v>6840</v>
      </c>
      <c r="GN8" s="26">
        <f>'BAR BB| Open rates'!GN8*0.9</f>
        <v>6840</v>
      </c>
      <c r="GO8" s="26">
        <f>'BAR BB| Open rates'!GO8*0.9</f>
        <v>6840</v>
      </c>
      <c r="GP8" s="26">
        <f>'BAR BB| Open rates'!GP8*0.9</f>
        <v>6840</v>
      </c>
      <c r="GQ8" s="26">
        <f>'BAR BB| Open rates'!GQ8*0.9</f>
        <v>6840</v>
      </c>
      <c r="GR8" s="26">
        <f>'BAR BB| Open rates'!GR8*0.9</f>
        <v>7740</v>
      </c>
      <c r="GS8" s="26">
        <f>'BAR BB| Open rates'!GS8*0.9</f>
        <v>7740</v>
      </c>
      <c r="GT8" s="26">
        <f>'BAR BB| Open rates'!GT8*0.9</f>
        <v>6840</v>
      </c>
      <c r="GU8" s="26">
        <f>'BAR BB| Open rates'!GU8*0.9</f>
        <v>6840</v>
      </c>
      <c r="GV8" s="26">
        <f>'BAR BB| Open rates'!GV8*0.9</f>
        <v>6840</v>
      </c>
      <c r="GW8" s="26">
        <f>'BAR BB| Open rates'!GW8*0.9</f>
        <v>6840</v>
      </c>
      <c r="GX8" s="26">
        <f>'BAR BB| Open rates'!GX8*0.9</f>
        <v>6840</v>
      </c>
      <c r="GY8" s="26">
        <f>'BAR BB| Open rates'!GY8*0.9</f>
        <v>7740</v>
      </c>
      <c r="GZ8" s="26">
        <f>'BAR BB| Open rates'!GZ8*0.9</f>
        <v>7740</v>
      </c>
      <c r="HA8" s="26">
        <f>'BAR BB| Open rates'!HA8*0.9</f>
        <v>6840</v>
      </c>
      <c r="HB8" s="26">
        <f>'BAR BB| Open rates'!HB8*0.9</f>
        <v>6840</v>
      </c>
      <c r="HC8" s="26">
        <f>'BAR BB| Open rates'!HC8*0.9</f>
        <v>6840</v>
      </c>
      <c r="HD8" s="26">
        <f>'BAR BB| Open rates'!HD8*0.9</f>
        <v>6840</v>
      </c>
      <c r="HE8" s="26">
        <f>'BAR BB| Open rates'!HE8*0.9</f>
        <v>6840</v>
      </c>
      <c r="HF8" s="26">
        <f>'BAR BB| Open rates'!HF8*0.9</f>
        <v>8910</v>
      </c>
      <c r="HG8" s="26">
        <f>'BAR BB| Open rates'!HG8*0.9</f>
        <v>8910</v>
      </c>
      <c r="HH8" s="26">
        <f>'BAR BB| Open rates'!HH8*0.9</f>
        <v>8910</v>
      </c>
      <c r="HI8" s="26">
        <f>'BAR BB| Open rates'!HI8*0.9</f>
        <v>8910</v>
      </c>
      <c r="HJ8" s="26">
        <f>'BAR BB| Open rates'!HJ8*0.9</f>
        <v>8910</v>
      </c>
      <c r="HK8" s="26">
        <f>'BAR BB| Open rates'!HK8*0.9</f>
        <v>8910</v>
      </c>
      <c r="HL8" s="26">
        <f>'BAR BB| Open rates'!HL8*0.9</f>
        <v>8910</v>
      </c>
      <c r="HM8" s="26">
        <f>'BAR BB| Open rates'!HM8*0.9</f>
        <v>8910</v>
      </c>
      <c r="HN8" s="26">
        <f>'BAR BB| Open rates'!HN8*0.9</f>
        <v>8910</v>
      </c>
      <c r="HO8" s="26">
        <f>'BAR BB| Open rates'!HO8*0.9</f>
        <v>8910</v>
      </c>
      <c r="HP8" s="26">
        <f>'BAR BB| Open rates'!HP8*0.9</f>
        <v>8910</v>
      </c>
    </row>
    <row r="9" spans="1:224" s="76" customFormat="1" ht="12" customHeight="1" x14ac:dyDescent="0.2">
      <c r="A9" s="216">
        <v>2</v>
      </c>
      <c r="B9" s="26">
        <f>'BAR BB| Open rates'!B9*0.9</f>
        <v>9810</v>
      </c>
      <c r="C9" s="26">
        <f>'BAR BB| Open rates'!C9*0.9</f>
        <v>9810</v>
      </c>
      <c r="D9" s="26">
        <f>'BAR BB| Open rates'!D9*0.9</f>
        <v>9810</v>
      </c>
      <c r="E9" s="26">
        <f>'BAR BB| Open rates'!E9*0.9</f>
        <v>9810</v>
      </c>
      <c r="F9" s="26">
        <f>'BAR BB| Open rates'!F9*0.9</f>
        <v>9810</v>
      </c>
      <c r="G9" s="26">
        <f>'BAR BB| Open rates'!G9*0.9</f>
        <v>9810</v>
      </c>
      <c r="H9" s="26">
        <f>'BAR BB| Open rates'!H9*0.9</f>
        <v>9810</v>
      </c>
      <c r="I9" s="26">
        <f>'BAR BB| Open rates'!I9*0.9</f>
        <v>9810</v>
      </c>
      <c r="J9" s="26">
        <f>'BAR BB| Open rates'!J9*0.9</f>
        <v>9810</v>
      </c>
      <c r="K9" s="26">
        <f>'BAR BB| Open rates'!K9*0.9</f>
        <v>9810</v>
      </c>
      <c r="L9" s="26">
        <f>'BAR BB| Open rates'!L9*0.9</f>
        <v>9810</v>
      </c>
      <c r="M9" s="26">
        <f>'BAR BB| Open rates'!M9*0.9</f>
        <v>9810</v>
      </c>
      <c r="N9" s="26">
        <f>'BAR BB| Open rates'!N9*0.9</f>
        <v>10440</v>
      </c>
      <c r="O9" s="26">
        <f>'BAR BB| Open rates'!O9*0.9</f>
        <v>10440</v>
      </c>
      <c r="P9" s="26">
        <f>'BAR BB| Open rates'!P9*0.9</f>
        <v>10440</v>
      </c>
      <c r="Q9" s="26">
        <f>'BAR BB| Open rates'!Q9*0.9</f>
        <v>10440</v>
      </c>
      <c r="R9" s="26">
        <f>'BAR BB| Open rates'!R9*0.9</f>
        <v>13410</v>
      </c>
      <c r="S9" s="26">
        <f>'BAR BB| Open rates'!S9*0.9</f>
        <v>13410</v>
      </c>
      <c r="T9" s="26">
        <f>'BAR BB| Open rates'!T9*0.9</f>
        <v>13410</v>
      </c>
      <c r="U9" s="26">
        <f>'BAR BB| Open rates'!U9*0.9</f>
        <v>13410</v>
      </c>
      <c r="V9" s="26">
        <f>'BAR BB| Open rates'!V9*0.9</f>
        <v>13410</v>
      </c>
      <c r="W9" s="26">
        <f>'BAR BB| Open rates'!W9*0.9</f>
        <v>13410</v>
      </c>
      <c r="X9" s="26">
        <f>'BAR BB| Open rates'!X9*0.9</f>
        <v>13410</v>
      </c>
      <c r="Y9" s="26">
        <f>'BAR BB| Open rates'!Y9*0.9</f>
        <v>13410</v>
      </c>
      <c r="Z9" s="26">
        <f>'BAR BB| Open rates'!Z9*0.9</f>
        <v>13410</v>
      </c>
      <c r="AA9" s="26">
        <f>'BAR BB| Open rates'!AA9*0.9</f>
        <v>13410</v>
      </c>
      <c r="AB9" s="26">
        <f>'BAR BB| Open rates'!AB9*0.9</f>
        <v>17910</v>
      </c>
      <c r="AC9" s="26">
        <f>'BAR BB| Open rates'!AC9*0.9</f>
        <v>17910</v>
      </c>
      <c r="AD9" s="26">
        <f>'BAR BB| Open rates'!AD9*0.9</f>
        <v>17910</v>
      </c>
      <c r="AE9" s="26">
        <f>'BAR BB| Open rates'!AE9*0.9</f>
        <v>17910</v>
      </c>
      <c r="AF9" s="26">
        <f>'BAR BB| Open rates'!AF9*0.9</f>
        <v>17910</v>
      </c>
      <c r="AG9" s="26">
        <f>'BAR BB| Open rates'!AG9*0.9</f>
        <v>17910</v>
      </c>
      <c r="AH9" s="26">
        <f>'BAR BB| Open rates'!AH9*0.9</f>
        <v>10440</v>
      </c>
      <c r="AI9" s="26">
        <f>'BAR BB| Open rates'!AI9*0.9</f>
        <v>10440</v>
      </c>
      <c r="AJ9" s="26">
        <f>'BAR BB| Open rates'!AJ9*0.9</f>
        <v>10440</v>
      </c>
      <c r="AK9" s="26">
        <f>'BAR BB| Open rates'!AK9*0.9</f>
        <v>10440</v>
      </c>
      <c r="AL9" s="26">
        <f>'BAR BB| Open rates'!AL9*0.9</f>
        <v>10440</v>
      </c>
      <c r="AM9" s="26">
        <f>'BAR BB| Open rates'!AM9*0.9</f>
        <v>11610</v>
      </c>
      <c r="AN9" s="26">
        <f>'BAR BB| Open rates'!AN9*0.9</f>
        <v>11610</v>
      </c>
      <c r="AO9" s="26">
        <f>'BAR BB| Open rates'!AO9*0.9</f>
        <v>11610</v>
      </c>
      <c r="AP9" s="26">
        <f>'BAR BB| Open rates'!AP9*0.9</f>
        <v>11610</v>
      </c>
      <c r="AQ9" s="26">
        <f>'BAR BB| Open rates'!AQ9*0.9</f>
        <v>11610</v>
      </c>
      <c r="AR9" s="26">
        <f>'BAR BB| Open rates'!AR9*0.9</f>
        <v>11610</v>
      </c>
      <c r="AS9" s="26">
        <f>'BAR BB| Open rates'!AS9*0.9</f>
        <v>11610</v>
      </c>
      <c r="AT9" s="26">
        <f>'BAR BB| Open rates'!AT9*0.9</f>
        <v>12510</v>
      </c>
      <c r="AU9" s="26">
        <f>'BAR BB| Open rates'!AU9*0.9</f>
        <v>12510</v>
      </c>
      <c r="AV9" s="26">
        <f>'BAR BB| Open rates'!AV9*0.9</f>
        <v>12510</v>
      </c>
      <c r="AW9" s="26">
        <f>'BAR BB| Open rates'!AW9*0.9</f>
        <v>12510</v>
      </c>
      <c r="AX9" s="26">
        <f>'BAR BB| Open rates'!AX9*0.9</f>
        <v>12510</v>
      </c>
      <c r="AY9" s="26">
        <f>'BAR BB| Open rates'!AY9*0.9</f>
        <v>12690</v>
      </c>
      <c r="AZ9" s="26">
        <f>'BAR BB| Open rates'!AZ9*0.9</f>
        <v>12690</v>
      </c>
      <c r="BA9" s="26">
        <f>'BAR BB| Open rates'!BA9*0.9</f>
        <v>13410</v>
      </c>
      <c r="BB9" s="26">
        <f>'BAR BB| Open rates'!BB9*0.9</f>
        <v>13410</v>
      </c>
      <c r="BC9" s="26">
        <f>'BAR BB| Open rates'!BC9*0.9</f>
        <v>12690</v>
      </c>
      <c r="BD9" s="26">
        <f>'BAR BB| Open rates'!BD9*0.9</f>
        <v>12690</v>
      </c>
      <c r="BE9" s="26">
        <f>'BAR BB| Open rates'!BE9*0.9</f>
        <v>12690</v>
      </c>
      <c r="BF9" s="26">
        <f>'BAR BB| Open rates'!BF9*0.9</f>
        <v>12690</v>
      </c>
      <c r="BG9" s="26">
        <f>'BAR BB| Open rates'!BG9*0.9</f>
        <v>12690</v>
      </c>
      <c r="BH9" s="26">
        <f>'BAR BB| Open rates'!BH9*0.9</f>
        <v>13410</v>
      </c>
      <c r="BI9" s="26">
        <f>'BAR BB| Open rates'!BI9*0.9</f>
        <v>13410</v>
      </c>
      <c r="BJ9" s="26">
        <f>'BAR BB| Open rates'!BJ9*0.9</f>
        <v>12690</v>
      </c>
      <c r="BK9" s="26">
        <f>'BAR BB| Open rates'!BK9*0.9</f>
        <v>12690</v>
      </c>
      <c r="BL9" s="26">
        <f>'BAR BB| Open rates'!BL9*0.9</f>
        <v>12690</v>
      </c>
      <c r="BM9" s="26">
        <f>'BAR BB| Open rates'!BM9*0.9</f>
        <v>12690</v>
      </c>
      <c r="BN9" s="26">
        <f>'BAR BB| Open rates'!BN9*0.9</f>
        <v>12690</v>
      </c>
      <c r="BO9" s="26">
        <f>'BAR BB| Open rates'!BO9*0.9</f>
        <v>13410</v>
      </c>
      <c r="BP9" s="26">
        <f>'BAR BB| Open rates'!BP9*0.9</f>
        <v>13410</v>
      </c>
      <c r="BQ9" s="26">
        <f>'BAR BB| Open rates'!BQ9*0.9</f>
        <v>12690</v>
      </c>
      <c r="BR9" s="26">
        <f>'BAR BB| Open rates'!BR9*0.9</f>
        <v>12690</v>
      </c>
      <c r="BS9" s="26">
        <f>'BAR BB| Open rates'!BS9*0.9</f>
        <v>12690</v>
      </c>
      <c r="BT9" s="26">
        <f>'BAR BB| Open rates'!BT9*0.9</f>
        <v>12690</v>
      </c>
      <c r="BU9" s="26">
        <f>'BAR BB| Open rates'!BU9*0.9</f>
        <v>12690</v>
      </c>
      <c r="BV9" s="26">
        <f>'BAR BB| Open rates'!BV9*0.9</f>
        <v>13410</v>
      </c>
      <c r="BW9" s="26">
        <f>'BAR BB| Open rates'!BW9*0.9</f>
        <v>13410</v>
      </c>
      <c r="BX9" s="26">
        <f>'BAR BB| Open rates'!BX9*0.9</f>
        <v>12690</v>
      </c>
      <c r="BY9" s="26">
        <f>'BAR BB| Open rates'!BY9*0.9</f>
        <v>12690</v>
      </c>
      <c r="BZ9" s="26">
        <f>'BAR BB| Open rates'!BZ9*0.9</f>
        <v>12690</v>
      </c>
      <c r="CA9" s="26">
        <f>'BAR BB| Open rates'!CA9*0.9</f>
        <v>12690</v>
      </c>
      <c r="CB9" s="26">
        <f>'BAR BB| Open rates'!CB9*0.9</f>
        <v>12690</v>
      </c>
      <c r="CC9" s="26">
        <f>'BAR BB| Open rates'!CC9*0.9</f>
        <v>13410</v>
      </c>
      <c r="CD9" s="26">
        <f>'BAR BB| Open rates'!CD9*0.9</f>
        <v>13410</v>
      </c>
      <c r="CE9" s="26">
        <f>'BAR BB| Open rates'!CE9*0.9</f>
        <v>12690</v>
      </c>
      <c r="CF9" s="26">
        <f>'BAR BB| Open rates'!CF9*0.9</f>
        <v>12690</v>
      </c>
      <c r="CG9" s="26">
        <f>'BAR BB| Open rates'!CG9*0.9</f>
        <v>12690</v>
      </c>
      <c r="CH9" s="26">
        <f>'BAR BB| Open rates'!CH9*0.9</f>
        <v>12690</v>
      </c>
      <c r="CI9" s="26">
        <f>'BAR BB| Open rates'!CI9*0.9</f>
        <v>12690</v>
      </c>
      <c r="CJ9" s="26">
        <f>'BAR BB| Open rates'!CJ9*0.9</f>
        <v>13410</v>
      </c>
      <c r="CK9" s="26">
        <f>'BAR BB| Open rates'!CK9*0.9</f>
        <v>13410</v>
      </c>
      <c r="CL9" s="26">
        <f>'BAR BB| Open rates'!CL9*0.9</f>
        <v>12690</v>
      </c>
      <c r="CM9" s="26">
        <f>'BAR BB| Open rates'!CM9*0.9</f>
        <v>12690</v>
      </c>
      <c r="CN9" s="26">
        <f>'BAR BB| Open rates'!CN9*0.9</f>
        <v>12690</v>
      </c>
      <c r="CO9" s="26">
        <f>'BAR BB| Open rates'!CO9*0.9</f>
        <v>12690</v>
      </c>
      <c r="CP9" s="26">
        <f>'BAR BB| Open rates'!CP9*0.9</f>
        <v>12690</v>
      </c>
      <c r="CQ9" s="26">
        <f>'BAR BB| Open rates'!CQ9*0.9</f>
        <v>12690</v>
      </c>
      <c r="CR9" s="26">
        <f>'BAR BB| Open rates'!CR9*0.9</f>
        <v>12690</v>
      </c>
      <c r="CS9" s="26">
        <f>'BAR BB| Open rates'!CS9*0.9</f>
        <v>11610</v>
      </c>
      <c r="CT9" s="26">
        <f>'BAR BB| Open rates'!CT9*0.9</f>
        <v>11610</v>
      </c>
      <c r="CU9" s="26">
        <f>'BAR BB| Open rates'!CU9*0.9</f>
        <v>11610</v>
      </c>
      <c r="CV9" s="26">
        <f>'BAR BB| Open rates'!CV9*0.9</f>
        <v>11610</v>
      </c>
      <c r="CW9" s="26">
        <f>'BAR BB| Open rates'!CW9*0.9</f>
        <v>11610</v>
      </c>
      <c r="CX9" s="26">
        <f>'BAR BB| Open rates'!CX9*0.9</f>
        <v>11610</v>
      </c>
      <c r="CY9" s="26">
        <f>'BAR BB| Open rates'!CY9*0.9</f>
        <v>11610</v>
      </c>
      <c r="CZ9" s="26">
        <f>'BAR BB| Open rates'!CZ9*0.9</f>
        <v>11610</v>
      </c>
      <c r="DA9" s="26">
        <f>'BAR BB| Open rates'!DA9*0.9</f>
        <v>11610</v>
      </c>
      <c r="DB9" s="26">
        <f>'BAR BB| Open rates'!DB9*0.9</f>
        <v>10440</v>
      </c>
      <c r="DC9" s="26">
        <f>'BAR BB| Open rates'!DC9*0.9</f>
        <v>10440</v>
      </c>
      <c r="DD9" s="26">
        <f>'BAR BB| Open rates'!DD9*0.9</f>
        <v>10440</v>
      </c>
      <c r="DE9" s="26">
        <f>'BAR BB| Open rates'!DE9*0.9</f>
        <v>11610</v>
      </c>
      <c r="DF9" s="26">
        <f>'BAR BB| Open rates'!DF9*0.9</f>
        <v>11610</v>
      </c>
      <c r="DG9" s="26">
        <f>'BAR BB| Open rates'!DG9*0.9</f>
        <v>10440</v>
      </c>
      <c r="DH9" s="26">
        <f>'BAR BB| Open rates'!DH9*0.9</f>
        <v>10440</v>
      </c>
      <c r="DI9" s="26">
        <f>'BAR BB| Open rates'!DI9*0.9</f>
        <v>10440</v>
      </c>
      <c r="DJ9" s="26">
        <f>'BAR BB| Open rates'!DJ9*0.9</f>
        <v>10440</v>
      </c>
      <c r="DK9" s="26">
        <f>'BAR BB| Open rates'!DK9*0.9</f>
        <v>10440</v>
      </c>
      <c r="DL9" s="26">
        <f>'BAR BB| Open rates'!DL9*0.9</f>
        <v>11610</v>
      </c>
      <c r="DM9" s="26">
        <f>'BAR BB| Open rates'!DM9*0.9</f>
        <v>11610</v>
      </c>
      <c r="DN9" s="26">
        <f>'BAR BB| Open rates'!DN9*0.9</f>
        <v>10440</v>
      </c>
      <c r="DO9" s="26">
        <f>'BAR BB| Open rates'!DO9*0.9</f>
        <v>10440</v>
      </c>
      <c r="DP9" s="26">
        <f>'BAR BB| Open rates'!DP9*0.9</f>
        <v>10440</v>
      </c>
      <c r="DQ9" s="26">
        <f>'BAR BB| Open rates'!DQ9*0.9</f>
        <v>10440</v>
      </c>
      <c r="DR9" s="26">
        <f>'BAR BB| Open rates'!DR9*0.9</f>
        <v>10440</v>
      </c>
      <c r="DS9" s="26">
        <f>'BAR BB| Open rates'!DS9*0.9</f>
        <v>11610</v>
      </c>
      <c r="DT9" s="26">
        <f>'BAR BB| Open rates'!DT9*0.9</f>
        <v>11610</v>
      </c>
      <c r="DU9" s="26">
        <f>'BAR BB| Open rates'!DU9*0.9</f>
        <v>10440</v>
      </c>
      <c r="DV9" s="26">
        <f>'BAR BB| Open rates'!DV9*0.9</f>
        <v>10440</v>
      </c>
      <c r="DW9" s="26">
        <f>'BAR BB| Open rates'!DW9*0.9</f>
        <v>10440</v>
      </c>
      <c r="DX9" s="26">
        <f>'BAR BB| Open rates'!DX9*0.9</f>
        <v>10440</v>
      </c>
      <c r="DY9" s="26">
        <f>'BAR BB| Open rates'!DY9*0.9</f>
        <v>10440</v>
      </c>
      <c r="DZ9" s="26">
        <f>'BAR BB| Open rates'!DZ9*0.9</f>
        <v>11610</v>
      </c>
      <c r="EA9" s="26">
        <f>'BAR BB| Open rates'!EA9*0.9</f>
        <v>11610</v>
      </c>
      <c r="EB9" s="26">
        <f>'BAR BB| Open rates'!EB9*0.9</f>
        <v>10440</v>
      </c>
      <c r="EC9" s="26">
        <f>'BAR BB| Open rates'!EC9*0.9</f>
        <v>10440</v>
      </c>
      <c r="ED9" s="26">
        <f>'BAR BB| Open rates'!ED9*0.9</f>
        <v>10440</v>
      </c>
      <c r="EE9" s="26">
        <f>'BAR BB| Open rates'!EE9*0.9</f>
        <v>10440</v>
      </c>
      <c r="EF9" s="26">
        <f>'BAR BB| Open rates'!EF9*0.9</f>
        <v>9540</v>
      </c>
      <c r="EG9" s="26">
        <f>'BAR BB| Open rates'!EG9*0.9</f>
        <v>9540</v>
      </c>
      <c r="EH9" s="26">
        <f>'BAR BB| Open rates'!EH9*0.9</f>
        <v>9540</v>
      </c>
      <c r="EI9" s="26">
        <f>'BAR BB| Open rates'!EI9*0.9</f>
        <v>8910</v>
      </c>
      <c r="EJ9" s="26">
        <f>'BAR BB| Open rates'!EJ9*0.9</f>
        <v>8910</v>
      </c>
      <c r="EK9" s="26">
        <f>'BAR BB| Open rates'!EK9*0.9</f>
        <v>8910</v>
      </c>
      <c r="EL9" s="26">
        <f>'BAR BB| Open rates'!EL9*0.9</f>
        <v>8910</v>
      </c>
      <c r="EM9" s="26">
        <f>'BAR BB| Open rates'!EM9*0.9</f>
        <v>8910</v>
      </c>
      <c r="EN9" s="26">
        <f>'BAR BB| Open rates'!EN9*0.9</f>
        <v>9540</v>
      </c>
      <c r="EO9" s="26">
        <f>'BAR BB| Open rates'!EO9*0.9</f>
        <v>9540</v>
      </c>
      <c r="EP9" s="26">
        <f>'BAR BB| Open rates'!EP9*0.9</f>
        <v>8640</v>
      </c>
      <c r="EQ9" s="26">
        <f>'BAR BB| Open rates'!EQ9*0.9</f>
        <v>8640</v>
      </c>
      <c r="ER9" s="26">
        <f>'BAR BB| Open rates'!ER9*0.9</f>
        <v>8640</v>
      </c>
      <c r="ES9" s="26">
        <f>'BAR BB| Open rates'!ES9*0.9</f>
        <v>8640</v>
      </c>
      <c r="ET9" s="26">
        <f>'BAR BB| Open rates'!ET9*0.9</f>
        <v>8640</v>
      </c>
      <c r="EU9" s="26">
        <f>'BAR BB| Open rates'!EU9*0.9</f>
        <v>9540</v>
      </c>
      <c r="EV9" s="26">
        <f>'BAR BB| Open rates'!EV9*0.9</f>
        <v>9540</v>
      </c>
      <c r="EW9" s="26">
        <f>'BAR BB| Open rates'!EW9*0.9</f>
        <v>8640</v>
      </c>
      <c r="EX9" s="26">
        <f>'BAR BB| Open rates'!EX9*0.9</f>
        <v>8640</v>
      </c>
      <c r="EY9" s="26">
        <f>'BAR BB| Open rates'!EY9*0.9</f>
        <v>8640</v>
      </c>
      <c r="EZ9" s="26">
        <f>'BAR BB| Open rates'!EZ9*0.9</f>
        <v>8640</v>
      </c>
      <c r="FA9" s="26">
        <f>'BAR BB| Open rates'!FA9*0.9</f>
        <v>8640</v>
      </c>
      <c r="FB9" s="26">
        <f>'BAR BB| Open rates'!FB9*0.9</f>
        <v>9540</v>
      </c>
      <c r="FC9" s="26">
        <f>'BAR BB| Open rates'!FC9*0.9</f>
        <v>9540</v>
      </c>
      <c r="FD9" s="26">
        <f>'BAR BB| Open rates'!FD9*0.9</f>
        <v>8640</v>
      </c>
      <c r="FE9" s="26">
        <f>'BAR BB| Open rates'!FE9*0.9</f>
        <v>8640</v>
      </c>
      <c r="FF9" s="26">
        <f>'BAR BB| Open rates'!FF9*0.9</f>
        <v>8640</v>
      </c>
      <c r="FG9" s="26">
        <f>'BAR BB| Open rates'!FG9*0.9</f>
        <v>8640</v>
      </c>
      <c r="FH9" s="26">
        <f>'BAR BB| Open rates'!FH9*0.9</f>
        <v>8640</v>
      </c>
      <c r="FI9" s="26">
        <f>'BAR BB| Open rates'!FI9*0.9</f>
        <v>9540</v>
      </c>
      <c r="FJ9" s="26">
        <f>'BAR BB| Open rates'!FJ9*0.9</f>
        <v>9540</v>
      </c>
      <c r="FK9" s="26">
        <f>'BAR BB| Open rates'!FK9*0.9</f>
        <v>8910</v>
      </c>
      <c r="FL9" s="26">
        <f>'BAR BB| Open rates'!FL9*0.9</f>
        <v>8910</v>
      </c>
      <c r="FM9" s="26">
        <f>'BAR BB| Open rates'!FM9*0.9</f>
        <v>8910</v>
      </c>
      <c r="FN9" s="26">
        <f>'BAR BB| Open rates'!FN9*0.9</f>
        <v>8910</v>
      </c>
      <c r="FO9" s="26">
        <f>'BAR BB| Open rates'!FO9*0.9</f>
        <v>8910</v>
      </c>
      <c r="FP9" s="26">
        <f>'BAR BB| Open rates'!FP9*0.9</f>
        <v>8910</v>
      </c>
      <c r="FQ9" s="26">
        <f>'BAR BB| Open rates'!FQ9*0.9</f>
        <v>8910</v>
      </c>
      <c r="FR9" s="26">
        <f>'BAR BB| Open rates'!FR9*0.9</f>
        <v>8640</v>
      </c>
      <c r="FS9" s="26">
        <f>'BAR BB| Open rates'!FS9*0.9</f>
        <v>8640</v>
      </c>
      <c r="FT9" s="26">
        <f>'BAR BB| Open rates'!FT9*0.9</f>
        <v>8640</v>
      </c>
      <c r="FU9" s="26">
        <f>'BAR BB| Open rates'!FU9*0.9</f>
        <v>8640</v>
      </c>
      <c r="FV9" s="26">
        <f>'BAR BB| Open rates'!FV9*0.9</f>
        <v>8640</v>
      </c>
      <c r="FW9" s="26">
        <f>'BAR BB| Open rates'!FW9*0.9</f>
        <v>9540</v>
      </c>
      <c r="FX9" s="26">
        <f>'BAR BB| Open rates'!FX9*0.9</f>
        <v>9540</v>
      </c>
      <c r="FY9" s="26">
        <f>'BAR BB| Open rates'!FY9*0.9</f>
        <v>8640</v>
      </c>
      <c r="FZ9" s="26">
        <f>'BAR BB| Open rates'!FZ9*0.9</f>
        <v>8640</v>
      </c>
      <c r="GA9" s="26">
        <f>'BAR BB| Open rates'!GA9*0.9</f>
        <v>8640</v>
      </c>
      <c r="GB9" s="26">
        <f>'BAR BB| Open rates'!GB9*0.9</f>
        <v>8640</v>
      </c>
      <c r="GC9" s="26">
        <f>'BAR BB| Open rates'!GC9*0.9</f>
        <v>8640</v>
      </c>
      <c r="GD9" s="26">
        <f>'BAR BB| Open rates'!GD9*0.9</f>
        <v>9540</v>
      </c>
      <c r="GE9" s="26">
        <f>'BAR BB| Open rates'!GE9*0.9</f>
        <v>9540</v>
      </c>
      <c r="GF9" s="26">
        <f>'BAR BB| Open rates'!GF9*0.9</f>
        <v>8640</v>
      </c>
      <c r="GG9" s="26">
        <f>'BAR BB| Open rates'!GG9*0.9</f>
        <v>8640</v>
      </c>
      <c r="GH9" s="26">
        <f>'BAR BB| Open rates'!GH9*0.9</f>
        <v>8640</v>
      </c>
      <c r="GI9" s="26">
        <f>'BAR BB| Open rates'!GI9*0.9</f>
        <v>8640</v>
      </c>
      <c r="GJ9" s="26">
        <f>'BAR BB| Open rates'!GJ9*0.9</f>
        <v>8640</v>
      </c>
      <c r="GK9" s="26">
        <f>'BAR BB| Open rates'!GK9*0.9</f>
        <v>9540</v>
      </c>
      <c r="GL9" s="26">
        <f>'BAR BB| Open rates'!GL9*0.9</f>
        <v>9540</v>
      </c>
      <c r="GM9" s="26">
        <f>'BAR BB| Open rates'!GM9*0.9</f>
        <v>8640</v>
      </c>
      <c r="GN9" s="26">
        <f>'BAR BB| Open rates'!GN9*0.9</f>
        <v>8640</v>
      </c>
      <c r="GO9" s="26">
        <f>'BAR BB| Open rates'!GO9*0.9</f>
        <v>8640</v>
      </c>
      <c r="GP9" s="26">
        <f>'BAR BB| Open rates'!GP9*0.9</f>
        <v>8640</v>
      </c>
      <c r="GQ9" s="26">
        <f>'BAR BB| Open rates'!GQ9*0.9</f>
        <v>8640</v>
      </c>
      <c r="GR9" s="26">
        <f>'BAR BB| Open rates'!GR9*0.9</f>
        <v>9540</v>
      </c>
      <c r="GS9" s="26">
        <f>'BAR BB| Open rates'!GS9*0.9</f>
        <v>9540</v>
      </c>
      <c r="GT9" s="26">
        <f>'BAR BB| Open rates'!GT9*0.9</f>
        <v>8640</v>
      </c>
      <c r="GU9" s="26">
        <f>'BAR BB| Open rates'!GU9*0.9</f>
        <v>8640</v>
      </c>
      <c r="GV9" s="26">
        <f>'BAR BB| Open rates'!GV9*0.9</f>
        <v>8640</v>
      </c>
      <c r="GW9" s="26">
        <f>'BAR BB| Open rates'!GW9*0.9</f>
        <v>8640</v>
      </c>
      <c r="GX9" s="26">
        <f>'BAR BB| Open rates'!GX9*0.9</f>
        <v>8640</v>
      </c>
      <c r="GY9" s="26">
        <f>'BAR BB| Open rates'!GY9*0.9</f>
        <v>9540</v>
      </c>
      <c r="GZ9" s="26">
        <f>'BAR BB| Open rates'!GZ9*0.9</f>
        <v>9540</v>
      </c>
      <c r="HA9" s="26">
        <f>'BAR BB| Open rates'!HA9*0.9</f>
        <v>8640</v>
      </c>
      <c r="HB9" s="26">
        <f>'BAR BB| Open rates'!HB9*0.9</f>
        <v>8640</v>
      </c>
      <c r="HC9" s="26">
        <f>'BAR BB| Open rates'!HC9*0.9</f>
        <v>8640</v>
      </c>
      <c r="HD9" s="26">
        <f>'BAR BB| Open rates'!HD9*0.9</f>
        <v>8640</v>
      </c>
      <c r="HE9" s="26">
        <f>'BAR BB| Open rates'!HE9*0.9</f>
        <v>8640</v>
      </c>
      <c r="HF9" s="26">
        <f>'BAR BB| Open rates'!HF9*0.9</f>
        <v>10710</v>
      </c>
      <c r="HG9" s="26">
        <f>'BAR BB| Open rates'!HG9*0.9</f>
        <v>10710</v>
      </c>
      <c r="HH9" s="26">
        <f>'BAR BB| Open rates'!HH9*0.9</f>
        <v>10710</v>
      </c>
      <c r="HI9" s="26">
        <f>'BAR BB| Open rates'!HI9*0.9</f>
        <v>10710</v>
      </c>
      <c r="HJ9" s="26">
        <f>'BAR BB| Open rates'!HJ9*0.9</f>
        <v>10710</v>
      </c>
      <c r="HK9" s="26">
        <f>'BAR BB| Open rates'!HK9*0.9</f>
        <v>10710</v>
      </c>
      <c r="HL9" s="26">
        <f>'BAR BB| Open rates'!HL9*0.9</f>
        <v>10710</v>
      </c>
      <c r="HM9" s="26">
        <f>'BAR BB| Open rates'!HM9*0.9</f>
        <v>10710</v>
      </c>
      <c r="HN9" s="26">
        <f>'BAR BB| Open rates'!HN9*0.9</f>
        <v>10710</v>
      </c>
      <c r="HO9" s="26">
        <f>'BAR BB| Open rates'!HO9*0.9</f>
        <v>10710</v>
      </c>
      <c r="HP9" s="26">
        <f>'BAR BB| Open rates'!HP9*0.9</f>
        <v>10710</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rates'!B11*0.9</f>
        <v>8910</v>
      </c>
      <c r="C11" s="26">
        <f>'BAR BB| Open rates'!C11*0.9</f>
        <v>8910</v>
      </c>
      <c r="D11" s="26">
        <f>'BAR BB| Open rates'!D11*0.9</f>
        <v>8910</v>
      </c>
      <c r="E11" s="26">
        <f>'BAR BB| Open rates'!E11*0.9</f>
        <v>8910</v>
      </c>
      <c r="F11" s="26">
        <f>'BAR BB| Open rates'!F11*0.9</f>
        <v>8910</v>
      </c>
      <c r="G11" s="26">
        <f>'BAR BB| Open rates'!G11*0.9</f>
        <v>8910</v>
      </c>
      <c r="H11" s="26">
        <f>'BAR BB| Open rates'!H11*0.9</f>
        <v>8910</v>
      </c>
      <c r="I11" s="26">
        <f>'BAR BB| Open rates'!I11*0.9</f>
        <v>8910</v>
      </c>
      <c r="J11" s="26">
        <f>'BAR BB| Open rates'!J11*0.9</f>
        <v>8910</v>
      </c>
      <c r="K11" s="26">
        <f>'BAR BB| Open rates'!K11*0.9</f>
        <v>8910</v>
      </c>
      <c r="L11" s="26">
        <f>'BAR BB| Open rates'!L11*0.9</f>
        <v>8910</v>
      </c>
      <c r="M11" s="26">
        <f>'BAR BB| Open rates'!M11*0.9</f>
        <v>8910</v>
      </c>
      <c r="N11" s="26">
        <f>'BAR BB| Open rates'!N11*0.9</f>
        <v>9540</v>
      </c>
      <c r="O11" s="26">
        <f>'BAR BB| Open rates'!O11*0.9</f>
        <v>9540</v>
      </c>
      <c r="P11" s="26">
        <f>'BAR BB| Open rates'!P11*0.9</f>
        <v>9540</v>
      </c>
      <c r="Q11" s="26">
        <f>'BAR BB| Open rates'!Q11*0.9</f>
        <v>9540</v>
      </c>
      <c r="R11" s="26">
        <f>'BAR BB| Open rates'!R11*0.9</f>
        <v>12510</v>
      </c>
      <c r="S11" s="26">
        <f>'BAR BB| Open rates'!S11*0.9</f>
        <v>12510</v>
      </c>
      <c r="T11" s="26">
        <f>'BAR BB| Open rates'!T11*0.9</f>
        <v>12510</v>
      </c>
      <c r="U11" s="26">
        <f>'BAR BB| Open rates'!U11*0.9</f>
        <v>12510</v>
      </c>
      <c r="V11" s="26">
        <f>'BAR BB| Open rates'!V11*0.9</f>
        <v>12510</v>
      </c>
      <c r="W11" s="26">
        <f>'BAR BB| Open rates'!W11*0.9</f>
        <v>12510</v>
      </c>
      <c r="X11" s="26">
        <f>'BAR BB| Open rates'!X11*0.9</f>
        <v>12510</v>
      </c>
      <c r="Y11" s="26">
        <f>'BAR BB| Open rates'!Y11*0.9</f>
        <v>12510</v>
      </c>
      <c r="Z11" s="26">
        <f>'BAR BB| Open rates'!Z11*0.9</f>
        <v>12510</v>
      </c>
      <c r="AA11" s="26">
        <f>'BAR BB| Open rates'!AA11*0.9</f>
        <v>12510</v>
      </c>
      <c r="AB11" s="26">
        <f>'BAR BB| Open rates'!AB11*0.9</f>
        <v>17010</v>
      </c>
      <c r="AC11" s="26">
        <f>'BAR BB| Open rates'!AC11*0.9</f>
        <v>17010</v>
      </c>
      <c r="AD11" s="26">
        <f>'BAR BB| Open rates'!AD11*0.9</f>
        <v>17010</v>
      </c>
      <c r="AE11" s="26">
        <f>'BAR BB| Open rates'!AE11*0.9</f>
        <v>17010</v>
      </c>
      <c r="AF11" s="26">
        <f>'BAR BB| Open rates'!AF11*0.9</f>
        <v>17010</v>
      </c>
      <c r="AG11" s="26">
        <f>'BAR BB| Open rates'!AG11*0.9</f>
        <v>17010</v>
      </c>
      <c r="AH11" s="26">
        <f>'BAR BB| Open rates'!AH11*0.9</f>
        <v>9540</v>
      </c>
      <c r="AI11" s="26">
        <f>'BAR BB| Open rates'!AI11*0.9</f>
        <v>9540</v>
      </c>
      <c r="AJ11" s="26">
        <f>'BAR BB| Open rates'!AJ11*0.9</f>
        <v>9540</v>
      </c>
      <c r="AK11" s="26">
        <f>'BAR BB| Open rates'!AK11*0.9</f>
        <v>9540</v>
      </c>
      <c r="AL11" s="26">
        <f>'BAR BB| Open rates'!AL11*0.9</f>
        <v>9540</v>
      </c>
      <c r="AM11" s="26">
        <f>'BAR BB| Open rates'!AM11*0.9</f>
        <v>10710</v>
      </c>
      <c r="AN11" s="26">
        <f>'BAR BB| Open rates'!AN11*0.9</f>
        <v>10710</v>
      </c>
      <c r="AO11" s="26">
        <f>'BAR BB| Open rates'!AO11*0.9</f>
        <v>10710</v>
      </c>
      <c r="AP11" s="26">
        <f>'BAR BB| Open rates'!AP11*0.9</f>
        <v>10710</v>
      </c>
      <c r="AQ11" s="26">
        <f>'BAR BB| Open rates'!AQ11*0.9</f>
        <v>10710</v>
      </c>
      <c r="AR11" s="26">
        <f>'BAR BB| Open rates'!AR11*0.9</f>
        <v>10710</v>
      </c>
      <c r="AS11" s="26">
        <f>'BAR BB| Open rates'!AS11*0.9</f>
        <v>10710</v>
      </c>
      <c r="AT11" s="26">
        <f>'BAR BB| Open rates'!AT11*0.9</f>
        <v>11610</v>
      </c>
      <c r="AU11" s="26">
        <f>'BAR BB| Open rates'!AU11*0.9</f>
        <v>11610</v>
      </c>
      <c r="AV11" s="26">
        <f>'BAR BB| Open rates'!AV11*0.9</f>
        <v>11610</v>
      </c>
      <c r="AW11" s="26">
        <f>'BAR BB| Open rates'!AW11*0.9</f>
        <v>11610</v>
      </c>
      <c r="AX11" s="26">
        <f>'BAR BB| Open rates'!AX11*0.9</f>
        <v>11610</v>
      </c>
      <c r="AY11" s="26">
        <f>'BAR BB| Open rates'!AY11*0.9</f>
        <v>11790</v>
      </c>
      <c r="AZ11" s="26">
        <f>'BAR BB| Open rates'!AZ11*0.9</f>
        <v>11790</v>
      </c>
      <c r="BA11" s="26">
        <f>'BAR BB| Open rates'!BA11*0.9</f>
        <v>12510</v>
      </c>
      <c r="BB11" s="26">
        <f>'BAR BB| Open rates'!BB11*0.9</f>
        <v>12510</v>
      </c>
      <c r="BC11" s="26">
        <f>'BAR BB| Open rates'!BC11*0.9</f>
        <v>11790</v>
      </c>
      <c r="BD11" s="26">
        <f>'BAR BB| Open rates'!BD11*0.9</f>
        <v>11790</v>
      </c>
      <c r="BE11" s="26">
        <f>'BAR BB| Open rates'!BE11*0.9</f>
        <v>11790</v>
      </c>
      <c r="BF11" s="26">
        <f>'BAR BB| Open rates'!BF11*0.9</f>
        <v>11790</v>
      </c>
      <c r="BG11" s="26">
        <f>'BAR BB| Open rates'!BG11*0.9</f>
        <v>11790</v>
      </c>
      <c r="BH11" s="26">
        <f>'BAR BB| Open rates'!BH11*0.9</f>
        <v>12510</v>
      </c>
      <c r="BI11" s="26">
        <f>'BAR BB| Open rates'!BI11*0.9</f>
        <v>12510</v>
      </c>
      <c r="BJ11" s="26">
        <f>'BAR BB| Open rates'!BJ11*0.9</f>
        <v>11790</v>
      </c>
      <c r="BK11" s="26">
        <f>'BAR BB| Open rates'!BK11*0.9</f>
        <v>11790</v>
      </c>
      <c r="BL11" s="26">
        <f>'BAR BB| Open rates'!BL11*0.9</f>
        <v>11790</v>
      </c>
      <c r="BM11" s="26">
        <f>'BAR BB| Open rates'!BM11*0.9</f>
        <v>11790</v>
      </c>
      <c r="BN11" s="26">
        <f>'BAR BB| Open rates'!BN11*0.9</f>
        <v>11790</v>
      </c>
      <c r="BO11" s="26">
        <f>'BAR BB| Open rates'!BO11*0.9</f>
        <v>12510</v>
      </c>
      <c r="BP11" s="26">
        <f>'BAR BB| Open rates'!BP11*0.9</f>
        <v>12510</v>
      </c>
      <c r="BQ11" s="26">
        <f>'BAR BB| Open rates'!BQ11*0.9</f>
        <v>11790</v>
      </c>
      <c r="BR11" s="26">
        <f>'BAR BB| Open rates'!BR11*0.9</f>
        <v>11790</v>
      </c>
      <c r="BS11" s="26">
        <f>'BAR BB| Open rates'!BS11*0.9</f>
        <v>11790</v>
      </c>
      <c r="BT11" s="26">
        <f>'BAR BB| Open rates'!BT11*0.9</f>
        <v>11790</v>
      </c>
      <c r="BU11" s="26">
        <f>'BAR BB| Open rates'!BU11*0.9</f>
        <v>11790</v>
      </c>
      <c r="BV11" s="26">
        <f>'BAR BB| Open rates'!BV11*0.9</f>
        <v>12510</v>
      </c>
      <c r="BW11" s="26">
        <f>'BAR BB| Open rates'!BW11*0.9</f>
        <v>12510</v>
      </c>
      <c r="BX11" s="26">
        <f>'BAR BB| Open rates'!BX11*0.9</f>
        <v>11790</v>
      </c>
      <c r="BY11" s="26">
        <f>'BAR BB| Open rates'!BY11*0.9</f>
        <v>11790</v>
      </c>
      <c r="BZ11" s="26">
        <f>'BAR BB| Open rates'!BZ11*0.9</f>
        <v>11790</v>
      </c>
      <c r="CA11" s="26">
        <f>'BAR BB| Open rates'!CA11*0.9</f>
        <v>11790</v>
      </c>
      <c r="CB11" s="26">
        <f>'BAR BB| Open rates'!CB11*0.9</f>
        <v>11790</v>
      </c>
      <c r="CC11" s="26">
        <f>'BAR BB| Open rates'!CC11*0.9</f>
        <v>12510</v>
      </c>
      <c r="CD11" s="26">
        <f>'BAR BB| Open rates'!CD11*0.9</f>
        <v>12510</v>
      </c>
      <c r="CE11" s="26">
        <f>'BAR BB| Open rates'!CE11*0.9</f>
        <v>11790</v>
      </c>
      <c r="CF11" s="26">
        <f>'BAR BB| Open rates'!CF11*0.9</f>
        <v>11790</v>
      </c>
      <c r="CG11" s="26">
        <f>'BAR BB| Open rates'!CG11*0.9</f>
        <v>11790</v>
      </c>
      <c r="CH11" s="26">
        <f>'BAR BB| Open rates'!CH11*0.9</f>
        <v>11790</v>
      </c>
      <c r="CI11" s="26">
        <f>'BAR BB| Open rates'!CI11*0.9</f>
        <v>11790</v>
      </c>
      <c r="CJ11" s="26">
        <f>'BAR BB| Open rates'!CJ11*0.9</f>
        <v>12510</v>
      </c>
      <c r="CK11" s="26">
        <f>'BAR BB| Open rates'!CK11*0.9</f>
        <v>12510</v>
      </c>
      <c r="CL11" s="26">
        <f>'BAR BB| Open rates'!CL11*0.9</f>
        <v>11790</v>
      </c>
      <c r="CM11" s="26">
        <f>'BAR BB| Open rates'!CM11*0.9</f>
        <v>11790</v>
      </c>
      <c r="CN11" s="26">
        <f>'BAR BB| Open rates'!CN11*0.9</f>
        <v>11790</v>
      </c>
      <c r="CO11" s="26">
        <f>'BAR BB| Open rates'!CO11*0.9</f>
        <v>11790</v>
      </c>
      <c r="CP11" s="26">
        <f>'BAR BB| Open rates'!CP11*0.9</f>
        <v>11790</v>
      </c>
      <c r="CQ11" s="26">
        <f>'BAR BB| Open rates'!CQ11*0.9</f>
        <v>11790</v>
      </c>
      <c r="CR11" s="26">
        <f>'BAR BB| Open rates'!CR11*0.9</f>
        <v>11790</v>
      </c>
      <c r="CS11" s="26">
        <f>'BAR BB| Open rates'!CS11*0.9</f>
        <v>10710</v>
      </c>
      <c r="CT11" s="26">
        <f>'BAR BB| Open rates'!CT11*0.9</f>
        <v>10710</v>
      </c>
      <c r="CU11" s="26">
        <f>'BAR BB| Open rates'!CU11*0.9</f>
        <v>10710</v>
      </c>
      <c r="CV11" s="26">
        <f>'BAR BB| Open rates'!CV11*0.9</f>
        <v>10710</v>
      </c>
      <c r="CW11" s="26">
        <f>'BAR BB| Open rates'!CW11*0.9</f>
        <v>10710</v>
      </c>
      <c r="CX11" s="26">
        <f>'BAR BB| Open rates'!CX11*0.9</f>
        <v>10710</v>
      </c>
      <c r="CY11" s="26">
        <f>'BAR BB| Open rates'!CY11*0.9</f>
        <v>10710</v>
      </c>
      <c r="CZ11" s="26">
        <f>'BAR BB| Open rates'!CZ11*0.9</f>
        <v>10710</v>
      </c>
      <c r="DA11" s="26">
        <f>'BAR BB| Open rates'!DA11*0.9</f>
        <v>10710</v>
      </c>
      <c r="DB11" s="26">
        <f>'BAR BB| Open rates'!DB11*0.9</f>
        <v>9540</v>
      </c>
      <c r="DC11" s="26">
        <f>'BAR BB| Open rates'!DC11*0.9</f>
        <v>9540</v>
      </c>
      <c r="DD11" s="26">
        <f>'BAR BB| Open rates'!DD11*0.9</f>
        <v>9540</v>
      </c>
      <c r="DE11" s="26">
        <f>'BAR BB| Open rates'!DE11*0.9</f>
        <v>10710</v>
      </c>
      <c r="DF11" s="26">
        <f>'BAR BB| Open rates'!DF11*0.9</f>
        <v>10710</v>
      </c>
      <c r="DG11" s="26">
        <f>'BAR BB| Open rates'!DG11*0.9</f>
        <v>9540</v>
      </c>
      <c r="DH11" s="26">
        <f>'BAR BB| Open rates'!DH11*0.9</f>
        <v>9540</v>
      </c>
      <c r="DI11" s="26">
        <f>'BAR BB| Open rates'!DI11*0.9</f>
        <v>9540</v>
      </c>
      <c r="DJ11" s="26">
        <f>'BAR BB| Open rates'!DJ11*0.9</f>
        <v>9540</v>
      </c>
      <c r="DK11" s="26">
        <f>'BAR BB| Open rates'!DK11*0.9</f>
        <v>9540</v>
      </c>
      <c r="DL11" s="26">
        <f>'BAR BB| Open rates'!DL11*0.9</f>
        <v>10710</v>
      </c>
      <c r="DM11" s="26">
        <f>'BAR BB| Open rates'!DM11*0.9</f>
        <v>10710</v>
      </c>
      <c r="DN11" s="26">
        <f>'BAR BB| Open rates'!DN11*0.9</f>
        <v>9540</v>
      </c>
      <c r="DO11" s="26">
        <f>'BAR BB| Open rates'!DO11*0.9</f>
        <v>9540</v>
      </c>
      <c r="DP11" s="26">
        <f>'BAR BB| Open rates'!DP11*0.9</f>
        <v>9540</v>
      </c>
      <c r="DQ11" s="26">
        <f>'BAR BB| Open rates'!DQ11*0.9</f>
        <v>9540</v>
      </c>
      <c r="DR11" s="26">
        <f>'BAR BB| Open rates'!DR11*0.9</f>
        <v>9540</v>
      </c>
      <c r="DS11" s="26">
        <f>'BAR BB| Open rates'!DS11*0.9</f>
        <v>10710</v>
      </c>
      <c r="DT11" s="26">
        <f>'BAR BB| Open rates'!DT11*0.9</f>
        <v>10710</v>
      </c>
      <c r="DU11" s="26">
        <f>'BAR BB| Open rates'!DU11*0.9</f>
        <v>9540</v>
      </c>
      <c r="DV11" s="26">
        <f>'BAR BB| Open rates'!DV11*0.9</f>
        <v>9540</v>
      </c>
      <c r="DW11" s="26">
        <f>'BAR BB| Open rates'!DW11*0.9</f>
        <v>9540</v>
      </c>
      <c r="DX11" s="26">
        <f>'BAR BB| Open rates'!DX11*0.9</f>
        <v>9540</v>
      </c>
      <c r="DY11" s="26">
        <f>'BAR BB| Open rates'!DY11*0.9</f>
        <v>9540</v>
      </c>
      <c r="DZ11" s="26">
        <f>'BAR BB| Open rates'!DZ11*0.9</f>
        <v>10710</v>
      </c>
      <c r="EA11" s="26">
        <f>'BAR BB| Open rates'!EA11*0.9</f>
        <v>10710</v>
      </c>
      <c r="EB11" s="26">
        <f>'BAR BB| Open rates'!EB11*0.9</f>
        <v>9540</v>
      </c>
      <c r="EC11" s="26">
        <f>'BAR BB| Open rates'!EC11*0.9</f>
        <v>9540</v>
      </c>
      <c r="ED11" s="26">
        <f>'BAR BB| Open rates'!ED11*0.9</f>
        <v>9540</v>
      </c>
      <c r="EE11" s="26">
        <f>'BAR BB| Open rates'!EE11*0.9</f>
        <v>9540</v>
      </c>
      <c r="EF11" s="26">
        <f>'BAR BB| Open rates'!EF11*0.9</f>
        <v>8640</v>
      </c>
      <c r="EG11" s="26">
        <f>'BAR BB| Open rates'!EG11*0.9</f>
        <v>8640</v>
      </c>
      <c r="EH11" s="26">
        <f>'BAR BB| Open rates'!EH11*0.9</f>
        <v>8640</v>
      </c>
      <c r="EI11" s="26">
        <f>'BAR BB| Open rates'!EI11*0.9</f>
        <v>8010</v>
      </c>
      <c r="EJ11" s="26">
        <f>'BAR BB| Open rates'!EJ11*0.9</f>
        <v>8010</v>
      </c>
      <c r="EK11" s="26">
        <f>'BAR BB| Open rates'!EK11*0.9</f>
        <v>8010</v>
      </c>
      <c r="EL11" s="26">
        <f>'BAR BB| Open rates'!EL11*0.9</f>
        <v>8010</v>
      </c>
      <c r="EM11" s="26">
        <f>'BAR BB| Open rates'!EM11*0.9</f>
        <v>8010</v>
      </c>
      <c r="EN11" s="26">
        <f>'BAR BB| Open rates'!EN11*0.9</f>
        <v>8640</v>
      </c>
      <c r="EO11" s="26">
        <f>'BAR BB| Open rates'!EO11*0.9</f>
        <v>8640</v>
      </c>
      <c r="EP11" s="26">
        <f>'BAR BB| Open rates'!EP11*0.9</f>
        <v>7740</v>
      </c>
      <c r="EQ11" s="26">
        <f>'BAR BB| Open rates'!EQ11*0.9</f>
        <v>7740</v>
      </c>
      <c r="ER11" s="26">
        <f>'BAR BB| Open rates'!ER11*0.9</f>
        <v>7740</v>
      </c>
      <c r="ES11" s="26">
        <f>'BAR BB| Open rates'!ES11*0.9</f>
        <v>7740</v>
      </c>
      <c r="ET11" s="26">
        <f>'BAR BB| Open rates'!ET11*0.9</f>
        <v>7740</v>
      </c>
      <c r="EU11" s="26">
        <f>'BAR BB| Open rates'!EU11*0.9</f>
        <v>8640</v>
      </c>
      <c r="EV11" s="26">
        <f>'BAR BB| Open rates'!EV11*0.9</f>
        <v>8640</v>
      </c>
      <c r="EW11" s="26">
        <f>'BAR BB| Open rates'!EW11*0.9</f>
        <v>7740</v>
      </c>
      <c r="EX11" s="26">
        <f>'BAR BB| Open rates'!EX11*0.9</f>
        <v>7740</v>
      </c>
      <c r="EY11" s="26">
        <f>'BAR BB| Open rates'!EY11*0.9</f>
        <v>7740</v>
      </c>
      <c r="EZ11" s="26">
        <f>'BAR BB| Open rates'!EZ11*0.9</f>
        <v>7740</v>
      </c>
      <c r="FA11" s="26">
        <f>'BAR BB| Open rates'!FA11*0.9</f>
        <v>7740</v>
      </c>
      <c r="FB11" s="26">
        <f>'BAR BB| Open rates'!FB11*0.9</f>
        <v>8640</v>
      </c>
      <c r="FC11" s="26">
        <f>'BAR BB| Open rates'!FC11*0.9</f>
        <v>8640</v>
      </c>
      <c r="FD11" s="26">
        <f>'BAR BB| Open rates'!FD11*0.9</f>
        <v>7740</v>
      </c>
      <c r="FE11" s="26">
        <f>'BAR BB| Open rates'!FE11*0.9</f>
        <v>7740</v>
      </c>
      <c r="FF11" s="26">
        <f>'BAR BB| Open rates'!FF11*0.9</f>
        <v>7740</v>
      </c>
      <c r="FG11" s="26">
        <f>'BAR BB| Open rates'!FG11*0.9</f>
        <v>7740</v>
      </c>
      <c r="FH11" s="26">
        <f>'BAR BB| Open rates'!FH11*0.9</f>
        <v>7740</v>
      </c>
      <c r="FI11" s="26">
        <f>'BAR BB| Open rates'!FI11*0.9</f>
        <v>8640</v>
      </c>
      <c r="FJ11" s="26">
        <f>'BAR BB| Open rates'!FJ11*0.9</f>
        <v>8640</v>
      </c>
      <c r="FK11" s="26">
        <f>'BAR BB| Open rates'!FK11*0.9</f>
        <v>8010</v>
      </c>
      <c r="FL11" s="26">
        <f>'BAR BB| Open rates'!FL11*0.9</f>
        <v>8010</v>
      </c>
      <c r="FM11" s="26">
        <f>'BAR BB| Open rates'!FM11*0.9</f>
        <v>8010</v>
      </c>
      <c r="FN11" s="26">
        <f>'BAR BB| Open rates'!FN11*0.9</f>
        <v>8010</v>
      </c>
      <c r="FO11" s="26">
        <f>'BAR BB| Open rates'!FO11*0.9</f>
        <v>8010</v>
      </c>
      <c r="FP11" s="26">
        <f>'BAR BB| Open rates'!FP11*0.9</f>
        <v>8010</v>
      </c>
      <c r="FQ11" s="26">
        <f>'BAR BB| Open rates'!FQ11*0.9</f>
        <v>8010</v>
      </c>
      <c r="FR11" s="26">
        <f>'BAR BB| Open rates'!FR11*0.9</f>
        <v>7740</v>
      </c>
      <c r="FS11" s="26">
        <f>'BAR BB| Open rates'!FS11*0.9</f>
        <v>7740</v>
      </c>
      <c r="FT11" s="26">
        <f>'BAR BB| Open rates'!FT11*0.9</f>
        <v>7740</v>
      </c>
      <c r="FU11" s="26">
        <f>'BAR BB| Open rates'!FU11*0.9</f>
        <v>7740</v>
      </c>
      <c r="FV11" s="26">
        <f>'BAR BB| Open rates'!FV11*0.9</f>
        <v>7740</v>
      </c>
      <c r="FW11" s="26">
        <f>'BAR BB| Open rates'!FW11*0.9</f>
        <v>8640</v>
      </c>
      <c r="FX11" s="26">
        <f>'BAR BB| Open rates'!FX11*0.9</f>
        <v>8640</v>
      </c>
      <c r="FY11" s="26">
        <f>'BAR BB| Open rates'!FY11*0.9</f>
        <v>7740</v>
      </c>
      <c r="FZ11" s="26">
        <f>'BAR BB| Open rates'!FZ11*0.9</f>
        <v>7740</v>
      </c>
      <c r="GA11" s="26">
        <f>'BAR BB| Open rates'!GA11*0.9</f>
        <v>7740</v>
      </c>
      <c r="GB11" s="26">
        <f>'BAR BB| Open rates'!GB11*0.9</f>
        <v>7740</v>
      </c>
      <c r="GC11" s="26">
        <f>'BAR BB| Open rates'!GC11*0.9</f>
        <v>7740</v>
      </c>
      <c r="GD11" s="26">
        <f>'BAR BB| Open rates'!GD11*0.9</f>
        <v>8640</v>
      </c>
      <c r="GE11" s="26">
        <f>'BAR BB| Open rates'!GE11*0.9</f>
        <v>8640</v>
      </c>
      <c r="GF11" s="26">
        <f>'BAR BB| Open rates'!GF11*0.9</f>
        <v>7740</v>
      </c>
      <c r="GG11" s="26">
        <f>'BAR BB| Open rates'!GG11*0.9</f>
        <v>7740</v>
      </c>
      <c r="GH11" s="26">
        <f>'BAR BB| Open rates'!GH11*0.9</f>
        <v>7740</v>
      </c>
      <c r="GI11" s="26">
        <f>'BAR BB| Open rates'!GI11*0.9</f>
        <v>7740</v>
      </c>
      <c r="GJ11" s="26">
        <f>'BAR BB| Open rates'!GJ11*0.9</f>
        <v>7740</v>
      </c>
      <c r="GK11" s="26">
        <f>'BAR BB| Open rates'!GK11*0.9</f>
        <v>8640</v>
      </c>
      <c r="GL11" s="26">
        <f>'BAR BB| Open rates'!GL11*0.9</f>
        <v>8640</v>
      </c>
      <c r="GM11" s="26">
        <f>'BAR BB| Open rates'!GM11*0.9</f>
        <v>7740</v>
      </c>
      <c r="GN11" s="26">
        <f>'BAR BB| Open rates'!GN11*0.9</f>
        <v>7740</v>
      </c>
      <c r="GO11" s="26">
        <f>'BAR BB| Open rates'!GO11*0.9</f>
        <v>7740</v>
      </c>
      <c r="GP11" s="26">
        <f>'BAR BB| Open rates'!GP11*0.9</f>
        <v>7740</v>
      </c>
      <c r="GQ11" s="26">
        <f>'BAR BB| Open rates'!GQ11*0.9</f>
        <v>7740</v>
      </c>
      <c r="GR11" s="26">
        <f>'BAR BB| Open rates'!GR11*0.9</f>
        <v>8640</v>
      </c>
      <c r="GS11" s="26">
        <f>'BAR BB| Open rates'!GS11*0.9</f>
        <v>8640</v>
      </c>
      <c r="GT11" s="26">
        <f>'BAR BB| Open rates'!GT11*0.9</f>
        <v>7740</v>
      </c>
      <c r="GU11" s="26">
        <f>'BAR BB| Open rates'!GU11*0.9</f>
        <v>7740</v>
      </c>
      <c r="GV11" s="26">
        <f>'BAR BB| Open rates'!GV11*0.9</f>
        <v>7740</v>
      </c>
      <c r="GW11" s="26">
        <f>'BAR BB| Open rates'!GW11*0.9</f>
        <v>7740</v>
      </c>
      <c r="GX11" s="26">
        <f>'BAR BB| Open rates'!GX11*0.9</f>
        <v>7740</v>
      </c>
      <c r="GY11" s="26">
        <f>'BAR BB| Open rates'!GY11*0.9</f>
        <v>8640</v>
      </c>
      <c r="GZ11" s="26">
        <f>'BAR BB| Open rates'!GZ11*0.9</f>
        <v>8640</v>
      </c>
      <c r="HA11" s="26">
        <f>'BAR BB| Open rates'!HA11*0.9</f>
        <v>7740</v>
      </c>
      <c r="HB11" s="26">
        <f>'BAR BB| Open rates'!HB11*0.9</f>
        <v>7740</v>
      </c>
      <c r="HC11" s="26">
        <f>'BAR BB| Open rates'!HC11*0.9</f>
        <v>7740</v>
      </c>
      <c r="HD11" s="26">
        <f>'BAR BB| Open rates'!HD11*0.9</f>
        <v>7740</v>
      </c>
      <c r="HE11" s="26">
        <f>'BAR BB| Open rates'!HE11*0.9</f>
        <v>7740</v>
      </c>
      <c r="HF11" s="26">
        <f>'BAR BB| Open rates'!HF11*0.9</f>
        <v>9810</v>
      </c>
      <c r="HG11" s="26">
        <f>'BAR BB| Open rates'!HG11*0.9</f>
        <v>9810</v>
      </c>
      <c r="HH11" s="26">
        <f>'BAR BB| Open rates'!HH11*0.9</f>
        <v>9810</v>
      </c>
      <c r="HI11" s="26">
        <f>'BAR BB| Open rates'!HI11*0.9</f>
        <v>9810</v>
      </c>
      <c r="HJ11" s="26">
        <f>'BAR BB| Open rates'!HJ11*0.9</f>
        <v>9810</v>
      </c>
      <c r="HK11" s="26">
        <f>'BAR BB| Open rates'!HK11*0.9</f>
        <v>9810</v>
      </c>
      <c r="HL11" s="26">
        <f>'BAR BB| Open rates'!HL11*0.9</f>
        <v>9810</v>
      </c>
      <c r="HM11" s="26">
        <f>'BAR BB| Open rates'!HM11*0.9</f>
        <v>9810</v>
      </c>
      <c r="HN11" s="26">
        <f>'BAR BB| Open rates'!HN11*0.9</f>
        <v>9810</v>
      </c>
      <c r="HO11" s="26">
        <f>'BAR BB| Open rates'!HO11*0.9</f>
        <v>9810</v>
      </c>
      <c r="HP11" s="26">
        <f>'BAR BB| Open rates'!HP11*0.9</f>
        <v>9810</v>
      </c>
    </row>
    <row r="12" spans="1:224" s="76" customFormat="1" ht="12" customHeight="1" x14ac:dyDescent="0.2">
      <c r="A12" s="216">
        <v>2</v>
      </c>
      <c r="B12" s="26">
        <f>'BAR BB| Open rates'!B12*0.9</f>
        <v>10710</v>
      </c>
      <c r="C12" s="26">
        <f>'BAR BB| Open rates'!C12*0.9</f>
        <v>10710</v>
      </c>
      <c r="D12" s="26">
        <f>'BAR BB| Open rates'!D12*0.9</f>
        <v>10710</v>
      </c>
      <c r="E12" s="26">
        <f>'BAR BB| Open rates'!E12*0.9</f>
        <v>10710</v>
      </c>
      <c r="F12" s="26">
        <f>'BAR BB| Open rates'!F12*0.9</f>
        <v>10710</v>
      </c>
      <c r="G12" s="26">
        <f>'BAR BB| Open rates'!G12*0.9</f>
        <v>10710</v>
      </c>
      <c r="H12" s="26">
        <f>'BAR BB| Open rates'!H12*0.9</f>
        <v>10710</v>
      </c>
      <c r="I12" s="26">
        <f>'BAR BB| Open rates'!I12*0.9</f>
        <v>10710</v>
      </c>
      <c r="J12" s="26">
        <f>'BAR BB| Open rates'!J12*0.9</f>
        <v>10710</v>
      </c>
      <c r="K12" s="26">
        <f>'BAR BB| Open rates'!K12*0.9</f>
        <v>10710</v>
      </c>
      <c r="L12" s="26">
        <f>'BAR BB| Open rates'!L12*0.9</f>
        <v>10710</v>
      </c>
      <c r="M12" s="26">
        <f>'BAR BB| Open rates'!M12*0.9</f>
        <v>10710</v>
      </c>
      <c r="N12" s="26">
        <f>'BAR BB| Open rates'!N12*0.9</f>
        <v>11340</v>
      </c>
      <c r="O12" s="26">
        <f>'BAR BB| Open rates'!O12*0.9</f>
        <v>11340</v>
      </c>
      <c r="P12" s="26">
        <f>'BAR BB| Open rates'!P12*0.9</f>
        <v>11340</v>
      </c>
      <c r="Q12" s="26">
        <f>'BAR BB| Open rates'!Q12*0.9</f>
        <v>11340</v>
      </c>
      <c r="R12" s="26">
        <f>'BAR BB| Open rates'!R12*0.9</f>
        <v>14310</v>
      </c>
      <c r="S12" s="26">
        <f>'BAR BB| Open rates'!S12*0.9</f>
        <v>14310</v>
      </c>
      <c r="T12" s="26">
        <f>'BAR BB| Open rates'!T12*0.9</f>
        <v>14310</v>
      </c>
      <c r="U12" s="26">
        <f>'BAR BB| Open rates'!U12*0.9</f>
        <v>14310</v>
      </c>
      <c r="V12" s="26">
        <f>'BAR BB| Open rates'!V12*0.9</f>
        <v>14310</v>
      </c>
      <c r="W12" s="26">
        <f>'BAR BB| Open rates'!W12*0.9</f>
        <v>14310</v>
      </c>
      <c r="X12" s="26">
        <f>'BAR BB| Open rates'!X12*0.9</f>
        <v>14310</v>
      </c>
      <c r="Y12" s="26">
        <f>'BAR BB| Open rates'!Y12*0.9</f>
        <v>14310</v>
      </c>
      <c r="Z12" s="26">
        <f>'BAR BB| Open rates'!Z12*0.9</f>
        <v>14310</v>
      </c>
      <c r="AA12" s="26">
        <f>'BAR BB| Open rates'!AA12*0.9</f>
        <v>14310</v>
      </c>
      <c r="AB12" s="26">
        <f>'BAR BB| Open rates'!AB12*0.9</f>
        <v>18810</v>
      </c>
      <c r="AC12" s="26">
        <f>'BAR BB| Open rates'!AC12*0.9</f>
        <v>18810</v>
      </c>
      <c r="AD12" s="26">
        <f>'BAR BB| Open rates'!AD12*0.9</f>
        <v>18810</v>
      </c>
      <c r="AE12" s="26">
        <f>'BAR BB| Open rates'!AE12*0.9</f>
        <v>18810</v>
      </c>
      <c r="AF12" s="26">
        <f>'BAR BB| Open rates'!AF12*0.9</f>
        <v>18810</v>
      </c>
      <c r="AG12" s="26">
        <f>'BAR BB| Open rates'!AG12*0.9</f>
        <v>18810</v>
      </c>
      <c r="AH12" s="26">
        <f>'BAR BB| Open rates'!AH12*0.9</f>
        <v>11340</v>
      </c>
      <c r="AI12" s="26">
        <f>'BAR BB| Open rates'!AI12*0.9</f>
        <v>11340</v>
      </c>
      <c r="AJ12" s="26">
        <f>'BAR BB| Open rates'!AJ12*0.9</f>
        <v>11340</v>
      </c>
      <c r="AK12" s="26">
        <f>'BAR BB| Open rates'!AK12*0.9</f>
        <v>11340</v>
      </c>
      <c r="AL12" s="26">
        <f>'BAR BB| Open rates'!AL12*0.9</f>
        <v>11340</v>
      </c>
      <c r="AM12" s="26">
        <f>'BAR BB| Open rates'!AM12*0.9</f>
        <v>12510</v>
      </c>
      <c r="AN12" s="26">
        <f>'BAR BB| Open rates'!AN12*0.9</f>
        <v>12510</v>
      </c>
      <c r="AO12" s="26">
        <f>'BAR BB| Open rates'!AO12*0.9</f>
        <v>12510</v>
      </c>
      <c r="AP12" s="26">
        <f>'BAR BB| Open rates'!AP12*0.9</f>
        <v>12510</v>
      </c>
      <c r="AQ12" s="26">
        <f>'BAR BB| Open rates'!AQ12*0.9</f>
        <v>12510</v>
      </c>
      <c r="AR12" s="26">
        <f>'BAR BB| Open rates'!AR12*0.9</f>
        <v>12510</v>
      </c>
      <c r="AS12" s="26">
        <f>'BAR BB| Open rates'!AS12*0.9</f>
        <v>12510</v>
      </c>
      <c r="AT12" s="26">
        <f>'BAR BB| Open rates'!AT12*0.9</f>
        <v>13410</v>
      </c>
      <c r="AU12" s="26">
        <f>'BAR BB| Open rates'!AU12*0.9</f>
        <v>13410</v>
      </c>
      <c r="AV12" s="26">
        <f>'BAR BB| Open rates'!AV12*0.9</f>
        <v>13410</v>
      </c>
      <c r="AW12" s="26">
        <f>'BAR BB| Open rates'!AW12*0.9</f>
        <v>13410</v>
      </c>
      <c r="AX12" s="26">
        <f>'BAR BB| Open rates'!AX12*0.9</f>
        <v>13410</v>
      </c>
      <c r="AY12" s="26">
        <f>'BAR BB| Open rates'!AY12*0.9</f>
        <v>13590</v>
      </c>
      <c r="AZ12" s="26">
        <f>'BAR BB| Open rates'!AZ12*0.9</f>
        <v>13590</v>
      </c>
      <c r="BA12" s="26">
        <f>'BAR BB| Open rates'!BA12*0.9</f>
        <v>14310</v>
      </c>
      <c r="BB12" s="26">
        <f>'BAR BB| Open rates'!BB12*0.9</f>
        <v>14310</v>
      </c>
      <c r="BC12" s="26">
        <f>'BAR BB| Open rates'!BC12*0.9</f>
        <v>13590</v>
      </c>
      <c r="BD12" s="26">
        <f>'BAR BB| Open rates'!BD12*0.9</f>
        <v>13590</v>
      </c>
      <c r="BE12" s="26">
        <f>'BAR BB| Open rates'!BE12*0.9</f>
        <v>13590</v>
      </c>
      <c r="BF12" s="26">
        <f>'BAR BB| Open rates'!BF12*0.9</f>
        <v>13590</v>
      </c>
      <c r="BG12" s="26">
        <f>'BAR BB| Open rates'!BG12*0.9</f>
        <v>13590</v>
      </c>
      <c r="BH12" s="26">
        <f>'BAR BB| Open rates'!BH12*0.9</f>
        <v>14310</v>
      </c>
      <c r="BI12" s="26">
        <f>'BAR BB| Open rates'!BI12*0.9</f>
        <v>14310</v>
      </c>
      <c r="BJ12" s="26">
        <f>'BAR BB| Open rates'!BJ12*0.9</f>
        <v>13590</v>
      </c>
      <c r="BK12" s="26">
        <f>'BAR BB| Open rates'!BK12*0.9</f>
        <v>13590</v>
      </c>
      <c r="BL12" s="26">
        <f>'BAR BB| Open rates'!BL12*0.9</f>
        <v>13590</v>
      </c>
      <c r="BM12" s="26">
        <f>'BAR BB| Open rates'!BM12*0.9</f>
        <v>13590</v>
      </c>
      <c r="BN12" s="26">
        <f>'BAR BB| Open rates'!BN12*0.9</f>
        <v>13590</v>
      </c>
      <c r="BO12" s="26">
        <f>'BAR BB| Open rates'!BO12*0.9</f>
        <v>14310</v>
      </c>
      <c r="BP12" s="26">
        <f>'BAR BB| Open rates'!BP12*0.9</f>
        <v>14310</v>
      </c>
      <c r="BQ12" s="26">
        <f>'BAR BB| Open rates'!BQ12*0.9</f>
        <v>13590</v>
      </c>
      <c r="BR12" s="26">
        <f>'BAR BB| Open rates'!BR12*0.9</f>
        <v>13590</v>
      </c>
      <c r="BS12" s="26">
        <f>'BAR BB| Open rates'!BS12*0.9</f>
        <v>13590</v>
      </c>
      <c r="BT12" s="26">
        <f>'BAR BB| Open rates'!BT12*0.9</f>
        <v>13590</v>
      </c>
      <c r="BU12" s="26">
        <f>'BAR BB| Open rates'!BU12*0.9</f>
        <v>13590</v>
      </c>
      <c r="BV12" s="26">
        <f>'BAR BB| Open rates'!BV12*0.9</f>
        <v>14310</v>
      </c>
      <c r="BW12" s="26">
        <f>'BAR BB| Open rates'!BW12*0.9</f>
        <v>14310</v>
      </c>
      <c r="BX12" s="26">
        <f>'BAR BB| Open rates'!BX12*0.9</f>
        <v>13590</v>
      </c>
      <c r="BY12" s="26">
        <f>'BAR BB| Open rates'!BY12*0.9</f>
        <v>13590</v>
      </c>
      <c r="BZ12" s="26">
        <f>'BAR BB| Open rates'!BZ12*0.9</f>
        <v>13590</v>
      </c>
      <c r="CA12" s="26">
        <f>'BAR BB| Open rates'!CA12*0.9</f>
        <v>13590</v>
      </c>
      <c r="CB12" s="26">
        <f>'BAR BB| Open rates'!CB12*0.9</f>
        <v>13590</v>
      </c>
      <c r="CC12" s="26">
        <f>'BAR BB| Open rates'!CC12*0.9</f>
        <v>14310</v>
      </c>
      <c r="CD12" s="26">
        <f>'BAR BB| Open rates'!CD12*0.9</f>
        <v>14310</v>
      </c>
      <c r="CE12" s="26">
        <f>'BAR BB| Open rates'!CE12*0.9</f>
        <v>13590</v>
      </c>
      <c r="CF12" s="26">
        <f>'BAR BB| Open rates'!CF12*0.9</f>
        <v>13590</v>
      </c>
      <c r="CG12" s="26">
        <f>'BAR BB| Open rates'!CG12*0.9</f>
        <v>13590</v>
      </c>
      <c r="CH12" s="26">
        <f>'BAR BB| Open rates'!CH12*0.9</f>
        <v>13590</v>
      </c>
      <c r="CI12" s="26">
        <f>'BAR BB| Open rates'!CI12*0.9</f>
        <v>13590</v>
      </c>
      <c r="CJ12" s="26">
        <f>'BAR BB| Open rates'!CJ12*0.9</f>
        <v>14310</v>
      </c>
      <c r="CK12" s="26">
        <f>'BAR BB| Open rates'!CK12*0.9</f>
        <v>14310</v>
      </c>
      <c r="CL12" s="26">
        <f>'BAR BB| Open rates'!CL12*0.9</f>
        <v>13590</v>
      </c>
      <c r="CM12" s="26">
        <f>'BAR BB| Open rates'!CM12*0.9</f>
        <v>13590</v>
      </c>
      <c r="CN12" s="26">
        <f>'BAR BB| Open rates'!CN12*0.9</f>
        <v>13590</v>
      </c>
      <c r="CO12" s="26">
        <f>'BAR BB| Open rates'!CO12*0.9</f>
        <v>13590</v>
      </c>
      <c r="CP12" s="26">
        <f>'BAR BB| Open rates'!CP12*0.9</f>
        <v>13590</v>
      </c>
      <c r="CQ12" s="26">
        <f>'BAR BB| Open rates'!CQ12*0.9</f>
        <v>13590</v>
      </c>
      <c r="CR12" s="26">
        <f>'BAR BB| Open rates'!CR12*0.9</f>
        <v>13590</v>
      </c>
      <c r="CS12" s="26">
        <f>'BAR BB| Open rates'!CS12*0.9</f>
        <v>12510</v>
      </c>
      <c r="CT12" s="26">
        <f>'BAR BB| Open rates'!CT12*0.9</f>
        <v>12510</v>
      </c>
      <c r="CU12" s="26">
        <f>'BAR BB| Open rates'!CU12*0.9</f>
        <v>12510</v>
      </c>
      <c r="CV12" s="26">
        <f>'BAR BB| Open rates'!CV12*0.9</f>
        <v>12510</v>
      </c>
      <c r="CW12" s="26">
        <f>'BAR BB| Open rates'!CW12*0.9</f>
        <v>12510</v>
      </c>
      <c r="CX12" s="26">
        <f>'BAR BB| Open rates'!CX12*0.9</f>
        <v>12510</v>
      </c>
      <c r="CY12" s="26">
        <f>'BAR BB| Open rates'!CY12*0.9</f>
        <v>12510</v>
      </c>
      <c r="CZ12" s="26">
        <f>'BAR BB| Open rates'!CZ12*0.9</f>
        <v>12510</v>
      </c>
      <c r="DA12" s="26">
        <f>'BAR BB| Open rates'!DA12*0.9</f>
        <v>12510</v>
      </c>
      <c r="DB12" s="26">
        <f>'BAR BB| Open rates'!DB12*0.9</f>
        <v>11340</v>
      </c>
      <c r="DC12" s="26">
        <f>'BAR BB| Open rates'!DC12*0.9</f>
        <v>11340</v>
      </c>
      <c r="DD12" s="26">
        <f>'BAR BB| Open rates'!DD12*0.9</f>
        <v>11340</v>
      </c>
      <c r="DE12" s="26">
        <f>'BAR BB| Open rates'!DE12*0.9</f>
        <v>12510</v>
      </c>
      <c r="DF12" s="26">
        <f>'BAR BB| Open rates'!DF12*0.9</f>
        <v>12510</v>
      </c>
      <c r="DG12" s="26">
        <f>'BAR BB| Open rates'!DG12*0.9</f>
        <v>11340</v>
      </c>
      <c r="DH12" s="26">
        <f>'BAR BB| Open rates'!DH12*0.9</f>
        <v>11340</v>
      </c>
      <c r="DI12" s="26">
        <f>'BAR BB| Open rates'!DI12*0.9</f>
        <v>11340</v>
      </c>
      <c r="DJ12" s="26">
        <f>'BAR BB| Open rates'!DJ12*0.9</f>
        <v>11340</v>
      </c>
      <c r="DK12" s="26">
        <f>'BAR BB| Open rates'!DK12*0.9</f>
        <v>11340</v>
      </c>
      <c r="DL12" s="26">
        <f>'BAR BB| Open rates'!DL12*0.9</f>
        <v>12510</v>
      </c>
      <c r="DM12" s="26">
        <f>'BAR BB| Open rates'!DM12*0.9</f>
        <v>12510</v>
      </c>
      <c r="DN12" s="26">
        <f>'BAR BB| Open rates'!DN12*0.9</f>
        <v>11340</v>
      </c>
      <c r="DO12" s="26">
        <f>'BAR BB| Open rates'!DO12*0.9</f>
        <v>11340</v>
      </c>
      <c r="DP12" s="26">
        <f>'BAR BB| Open rates'!DP12*0.9</f>
        <v>11340</v>
      </c>
      <c r="DQ12" s="26">
        <f>'BAR BB| Open rates'!DQ12*0.9</f>
        <v>11340</v>
      </c>
      <c r="DR12" s="26">
        <f>'BAR BB| Open rates'!DR12*0.9</f>
        <v>11340</v>
      </c>
      <c r="DS12" s="26">
        <f>'BAR BB| Open rates'!DS12*0.9</f>
        <v>12510</v>
      </c>
      <c r="DT12" s="26">
        <f>'BAR BB| Open rates'!DT12*0.9</f>
        <v>12510</v>
      </c>
      <c r="DU12" s="26">
        <f>'BAR BB| Open rates'!DU12*0.9</f>
        <v>11340</v>
      </c>
      <c r="DV12" s="26">
        <f>'BAR BB| Open rates'!DV12*0.9</f>
        <v>11340</v>
      </c>
      <c r="DW12" s="26">
        <f>'BAR BB| Open rates'!DW12*0.9</f>
        <v>11340</v>
      </c>
      <c r="DX12" s="26">
        <f>'BAR BB| Open rates'!DX12*0.9</f>
        <v>11340</v>
      </c>
      <c r="DY12" s="26">
        <f>'BAR BB| Open rates'!DY12*0.9</f>
        <v>11340</v>
      </c>
      <c r="DZ12" s="26">
        <f>'BAR BB| Open rates'!DZ12*0.9</f>
        <v>12510</v>
      </c>
      <c r="EA12" s="26">
        <f>'BAR BB| Open rates'!EA12*0.9</f>
        <v>12510</v>
      </c>
      <c r="EB12" s="26">
        <f>'BAR BB| Open rates'!EB12*0.9</f>
        <v>11340</v>
      </c>
      <c r="EC12" s="26">
        <f>'BAR BB| Open rates'!EC12*0.9</f>
        <v>11340</v>
      </c>
      <c r="ED12" s="26">
        <f>'BAR BB| Open rates'!ED12*0.9</f>
        <v>11340</v>
      </c>
      <c r="EE12" s="26">
        <f>'BAR BB| Open rates'!EE12*0.9</f>
        <v>11340</v>
      </c>
      <c r="EF12" s="26">
        <f>'BAR BB| Open rates'!EF12*0.9</f>
        <v>10440</v>
      </c>
      <c r="EG12" s="26">
        <f>'BAR BB| Open rates'!EG12*0.9</f>
        <v>10440</v>
      </c>
      <c r="EH12" s="26">
        <f>'BAR BB| Open rates'!EH12*0.9</f>
        <v>10440</v>
      </c>
      <c r="EI12" s="26">
        <f>'BAR BB| Open rates'!EI12*0.9</f>
        <v>9810</v>
      </c>
      <c r="EJ12" s="26">
        <f>'BAR BB| Open rates'!EJ12*0.9</f>
        <v>9810</v>
      </c>
      <c r="EK12" s="26">
        <f>'BAR BB| Open rates'!EK12*0.9</f>
        <v>9810</v>
      </c>
      <c r="EL12" s="26">
        <f>'BAR BB| Open rates'!EL12*0.9</f>
        <v>9810</v>
      </c>
      <c r="EM12" s="26">
        <f>'BAR BB| Open rates'!EM12*0.9</f>
        <v>9810</v>
      </c>
      <c r="EN12" s="26">
        <f>'BAR BB| Open rates'!EN12*0.9</f>
        <v>10440</v>
      </c>
      <c r="EO12" s="26">
        <f>'BAR BB| Open rates'!EO12*0.9</f>
        <v>10440</v>
      </c>
      <c r="EP12" s="26">
        <f>'BAR BB| Open rates'!EP12*0.9</f>
        <v>9540</v>
      </c>
      <c r="EQ12" s="26">
        <f>'BAR BB| Open rates'!EQ12*0.9</f>
        <v>9540</v>
      </c>
      <c r="ER12" s="26">
        <f>'BAR BB| Open rates'!ER12*0.9</f>
        <v>9540</v>
      </c>
      <c r="ES12" s="26">
        <f>'BAR BB| Open rates'!ES12*0.9</f>
        <v>9540</v>
      </c>
      <c r="ET12" s="26">
        <f>'BAR BB| Open rates'!ET12*0.9</f>
        <v>9540</v>
      </c>
      <c r="EU12" s="26">
        <f>'BAR BB| Open rates'!EU12*0.9</f>
        <v>10440</v>
      </c>
      <c r="EV12" s="26">
        <f>'BAR BB| Open rates'!EV12*0.9</f>
        <v>10440</v>
      </c>
      <c r="EW12" s="26">
        <f>'BAR BB| Open rates'!EW12*0.9</f>
        <v>9540</v>
      </c>
      <c r="EX12" s="26">
        <f>'BAR BB| Open rates'!EX12*0.9</f>
        <v>9540</v>
      </c>
      <c r="EY12" s="26">
        <f>'BAR BB| Open rates'!EY12*0.9</f>
        <v>9540</v>
      </c>
      <c r="EZ12" s="26">
        <f>'BAR BB| Open rates'!EZ12*0.9</f>
        <v>9540</v>
      </c>
      <c r="FA12" s="26">
        <f>'BAR BB| Open rates'!FA12*0.9</f>
        <v>9540</v>
      </c>
      <c r="FB12" s="26">
        <f>'BAR BB| Open rates'!FB12*0.9</f>
        <v>10440</v>
      </c>
      <c r="FC12" s="26">
        <f>'BAR BB| Open rates'!FC12*0.9</f>
        <v>10440</v>
      </c>
      <c r="FD12" s="26">
        <f>'BAR BB| Open rates'!FD12*0.9</f>
        <v>9540</v>
      </c>
      <c r="FE12" s="26">
        <f>'BAR BB| Open rates'!FE12*0.9</f>
        <v>9540</v>
      </c>
      <c r="FF12" s="26">
        <f>'BAR BB| Open rates'!FF12*0.9</f>
        <v>9540</v>
      </c>
      <c r="FG12" s="26">
        <f>'BAR BB| Open rates'!FG12*0.9</f>
        <v>9540</v>
      </c>
      <c r="FH12" s="26">
        <f>'BAR BB| Open rates'!FH12*0.9</f>
        <v>9540</v>
      </c>
      <c r="FI12" s="26">
        <f>'BAR BB| Open rates'!FI12*0.9</f>
        <v>10440</v>
      </c>
      <c r="FJ12" s="26">
        <f>'BAR BB| Open rates'!FJ12*0.9</f>
        <v>10440</v>
      </c>
      <c r="FK12" s="26">
        <f>'BAR BB| Open rates'!FK12*0.9</f>
        <v>9810</v>
      </c>
      <c r="FL12" s="26">
        <f>'BAR BB| Open rates'!FL12*0.9</f>
        <v>9810</v>
      </c>
      <c r="FM12" s="26">
        <f>'BAR BB| Open rates'!FM12*0.9</f>
        <v>9810</v>
      </c>
      <c r="FN12" s="26">
        <f>'BAR BB| Open rates'!FN12*0.9</f>
        <v>9810</v>
      </c>
      <c r="FO12" s="26">
        <f>'BAR BB| Open rates'!FO12*0.9</f>
        <v>9810</v>
      </c>
      <c r="FP12" s="26">
        <f>'BAR BB| Open rates'!FP12*0.9</f>
        <v>9810</v>
      </c>
      <c r="FQ12" s="26">
        <f>'BAR BB| Open rates'!FQ12*0.9</f>
        <v>9810</v>
      </c>
      <c r="FR12" s="26">
        <f>'BAR BB| Open rates'!FR12*0.9</f>
        <v>9540</v>
      </c>
      <c r="FS12" s="26">
        <f>'BAR BB| Open rates'!FS12*0.9</f>
        <v>9540</v>
      </c>
      <c r="FT12" s="26">
        <f>'BAR BB| Open rates'!FT12*0.9</f>
        <v>9540</v>
      </c>
      <c r="FU12" s="26">
        <f>'BAR BB| Open rates'!FU12*0.9</f>
        <v>9540</v>
      </c>
      <c r="FV12" s="26">
        <f>'BAR BB| Open rates'!FV12*0.9</f>
        <v>9540</v>
      </c>
      <c r="FW12" s="26">
        <f>'BAR BB| Open rates'!FW12*0.9</f>
        <v>10440</v>
      </c>
      <c r="FX12" s="26">
        <f>'BAR BB| Open rates'!FX12*0.9</f>
        <v>10440</v>
      </c>
      <c r="FY12" s="26">
        <f>'BAR BB| Open rates'!FY12*0.9</f>
        <v>9540</v>
      </c>
      <c r="FZ12" s="26">
        <f>'BAR BB| Open rates'!FZ12*0.9</f>
        <v>9540</v>
      </c>
      <c r="GA12" s="26">
        <f>'BAR BB| Open rates'!GA12*0.9</f>
        <v>9540</v>
      </c>
      <c r="GB12" s="26">
        <f>'BAR BB| Open rates'!GB12*0.9</f>
        <v>9540</v>
      </c>
      <c r="GC12" s="26">
        <f>'BAR BB| Open rates'!GC12*0.9</f>
        <v>9540</v>
      </c>
      <c r="GD12" s="26">
        <f>'BAR BB| Open rates'!GD12*0.9</f>
        <v>10440</v>
      </c>
      <c r="GE12" s="26">
        <f>'BAR BB| Open rates'!GE12*0.9</f>
        <v>10440</v>
      </c>
      <c r="GF12" s="26">
        <f>'BAR BB| Open rates'!GF12*0.9</f>
        <v>9540</v>
      </c>
      <c r="GG12" s="26">
        <f>'BAR BB| Open rates'!GG12*0.9</f>
        <v>9540</v>
      </c>
      <c r="GH12" s="26">
        <f>'BAR BB| Open rates'!GH12*0.9</f>
        <v>9540</v>
      </c>
      <c r="GI12" s="26">
        <f>'BAR BB| Open rates'!GI12*0.9</f>
        <v>9540</v>
      </c>
      <c r="GJ12" s="26">
        <f>'BAR BB| Open rates'!GJ12*0.9</f>
        <v>9540</v>
      </c>
      <c r="GK12" s="26">
        <f>'BAR BB| Open rates'!GK12*0.9</f>
        <v>10440</v>
      </c>
      <c r="GL12" s="26">
        <f>'BAR BB| Open rates'!GL12*0.9</f>
        <v>10440</v>
      </c>
      <c r="GM12" s="26">
        <f>'BAR BB| Open rates'!GM12*0.9</f>
        <v>9540</v>
      </c>
      <c r="GN12" s="26">
        <f>'BAR BB| Open rates'!GN12*0.9</f>
        <v>9540</v>
      </c>
      <c r="GO12" s="26">
        <f>'BAR BB| Open rates'!GO12*0.9</f>
        <v>9540</v>
      </c>
      <c r="GP12" s="26">
        <f>'BAR BB| Open rates'!GP12*0.9</f>
        <v>9540</v>
      </c>
      <c r="GQ12" s="26">
        <f>'BAR BB| Open rates'!GQ12*0.9</f>
        <v>9540</v>
      </c>
      <c r="GR12" s="26">
        <f>'BAR BB| Open rates'!GR12*0.9</f>
        <v>10440</v>
      </c>
      <c r="GS12" s="26">
        <f>'BAR BB| Open rates'!GS12*0.9</f>
        <v>10440</v>
      </c>
      <c r="GT12" s="26">
        <f>'BAR BB| Open rates'!GT12*0.9</f>
        <v>9540</v>
      </c>
      <c r="GU12" s="26">
        <f>'BAR BB| Open rates'!GU12*0.9</f>
        <v>9540</v>
      </c>
      <c r="GV12" s="26">
        <f>'BAR BB| Open rates'!GV12*0.9</f>
        <v>9540</v>
      </c>
      <c r="GW12" s="26">
        <f>'BAR BB| Open rates'!GW12*0.9</f>
        <v>9540</v>
      </c>
      <c r="GX12" s="26">
        <f>'BAR BB| Open rates'!GX12*0.9</f>
        <v>9540</v>
      </c>
      <c r="GY12" s="26">
        <f>'BAR BB| Open rates'!GY12*0.9</f>
        <v>10440</v>
      </c>
      <c r="GZ12" s="26">
        <f>'BAR BB| Open rates'!GZ12*0.9</f>
        <v>10440</v>
      </c>
      <c r="HA12" s="26">
        <f>'BAR BB| Open rates'!HA12*0.9</f>
        <v>9540</v>
      </c>
      <c r="HB12" s="26">
        <f>'BAR BB| Open rates'!HB12*0.9</f>
        <v>9540</v>
      </c>
      <c r="HC12" s="26">
        <f>'BAR BB| Open rates'!HC12*0.9</f>
        <v>9540</v>
      </c>
      <c r="HD12" s="26">
        <f>'BAR BB| Open rates'!HD12*0.9</f>
        <v>9540</v>
      </c>
      <c r="HE12" s="26">
        <f>'BAR BB| Open rates'!HE12*0.9</f>
        <v>9540</v>
      </c>
      <c r="HF12" s="26">
        <f>'BAR BB| Open rates'!HF12*0.9</f>
        <v>11610</v>
      </c>
      <c r="HG12" s="26">
        <f>'BAR BB| Open rates'!HG12*0.9</f>
        <v>11610</v>
      </c>
      <c r="HH12" s="26">
        <f>'BAR BB| Open rates'!HH12*0.9</f>
        <v>11610</v>
      </c>
      <c r="HI12" s="26">
        <f>'BAR BB| Open rates'!HI12*0.9</f>
        <v>11610</v>
      </c>
      <c r="HJ12" s="26">
        <f>'BAR BB| Open rates'!HJ12*0.9</f>
        <v>11610</v>
      </c>
      <c r="HK12" s="26">
        <f>'BAR BB| Open rates'!HK12*0.9</f>
        <v>11610</v>
      </c>
      <c r="HL12" s="26">
        <f>'BAR BB| Open rates'!HL12*0.9</f>
        <v>11610</v>
      </c>
      <c r="HM12" s="26">
        <f>'BAR BB| Open rates'!HM12*0.9</f>
        <v>11610</v>
      </c>
      <c r="HN12" s="26">
        <f>'BAR BB| Open rates'!HN12*0.9</f>
        <v>11610</v>
      </c>
      <c r="HO12" s="26">
        <f>'BAR BB| Open rates'!HO12*0.9</f>
        <v>11610</v>
      </c>
      <c r="HP12" s="26">
        <f>'BAR BB| Open rates'!HP12*0.9</f>
        <v>11610</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rates'!B14*0.9</f>
        <v>11610</v>
      </c>
      <c r="C14" s="26">
        <f>'BAR BB| Open rates'!C14*0.9</f>
        <v>11610</v>
      </c>
      <c r="D14" s="26">
        <f>'BAR BB| Open rates'!D14*0.9</f>
        <v>11610</v>
      </c>
      <c r="E14" s="26">
        <f>'BAR BB| Open rates'!E14*0.9</f>
        <v>11610</v>
      </c>
      <c r="F14" s="26">
        <f>'BAR BB| Open rates'!F14*0.9</f>
        <v>11610</v>
      </c>
      <c r="G14" s="26">
        <f>'BAR BB| Open rates'!G14*0.9</f>
        <v>11610</v>
      </c>
      <c r="H14" s="26">
        <f>'BAR BB| Open rates'!H14*0.9</f>
        <v>11610</v>
      </c>
      <c r="I14" s="26">
        <f>'BAR BB| Open rates'!I14*0.9</f>
        <v>11610</v>
      </c>
      <c r="J14" s="26">
        <f>'BAR BB| Open rates'!J14*0.9</f>
        <v>11610</v>
      </c>
      <c r="K14" s="26">
        <f>'BAR BB| Open rates'!K14*0.9</f>
        <v>11610</v>
      </c>
      <c r="L14" s="26">
        <f>'BAR BB| Open rates'!L14*0.9</f>
        <v>11610</v>
      </c>
      <c r="M14" s="26">
        <f>'BAR BB| Open rates'!M14*0.9</f>
        <v>11610</v>
      </c>
      <c r="N14" s="26">
        <f>'BAR BB| Open rates'!N14*0.9</f>
        <v>13680</v>
      </c>
      <c r="O14" s="26">
        <f>'BAR BB| Open rates'!O14*0.9</f>
        <v>13680</v>
      </c>
      <c r="P14" s="26">
        <f>'BAR BB| Open rates'!P14*0.9</f>
        <v>13680</v>
      </c>
      <c r="Q14" s="26">
        <f>'BAR BB| Open rates'!Q14*0.9</f>
        <v>13680</v>
      </c>
      <c r="R14" s="26">
        <f>'BAR BB| Open rates'!R14*0.9</f>
        <v>16650</v>
      </c>
      <c r="S14" s="26">
        <f>'BAR BB| Open rates'!S14*0.9</f>
        <v>16650</v>
      </c>
      <c r="T14" s="26">
        <f>'BAR BB| Open rates'!T14*0.9</f>
        <v>16650</v>
      </c>
      <c r="U14" s="26">
        <f>'BAR BB| Open rates'!U14*0.9</f>
        <v>16650</v>
      </c>
      <c r="V14" s="26">
        <f>'BAR BB| Open rates'!V14*0.9</f>
        <v>16650</v>
      </c>
      <c r="W14" s="26">
        <f>'BAR BB| Open rates'!W14*0.9</f>
        <v>16650</v>
      </c>
      <c r="X14" s="26">
        <f>'BAR BB| Open rates'!X14*0.9</f>
        <v>16650</v>
      </c>
      <c r="Y14" s="26">
        <f>'BAR BB| Open rates'!Y14*0.9</f>
        <v>16650</v>
      </c>
      <c r="Z14" s="26">
        <f>'BAR BB| Open rates'!Z14*0.9</f>
        <v>16650</v>
      </c>
      <c r="AA14" s="26">
        <f>'BAR BB| Open rates'!AA14*0.9</f>
        <v>16650</v>
      </c>
      <c r="AB14" s="26">
        <f>'BAR BB| Open rates'!AB14*0.9</f>
        <v>21150</v>
      </c>
      <c r="AC14" s="26">
        <f>'BAR BB| Open rates'!AC14*0.9</f>
        <v>21150</v>
      </c>
      <c r="AD14" s="26">
        <f>'BAR BB| Open rates'!AD14*0.9</f>
        <v>21150</v>
      </c>
      <c r="AE14" s="26">
        <f>'BAR BB| Open rates'!AE14*0.9</f>
        <v>21150</v>
      </c>
      <c r="AF14" s="26">
        <f>'BAR BB| Open rates'!AF14*0.9</f>
        <v>21150</v>
      </c>
      <c r="AG14" s="26">
        <f>'BAR BB| Open rates'!AG14*0.9</f>
        <v>21150</v>
      </c>
      <c r="AH14" s="26">
        <f>'BAR BB| Open rates'!AH14*0.9</f>
        <v>13680</v>
      </c>
      <c r="AI14" s="26">
        <f>'BAR BB| Open rates'!AI14*0.9</f>
        <v>13680</v>
      </c>
      <c r="AJ14" s="26">
        <f>'BAR BB| Open rates'!AJ14*0.9</f>
        <v>13680</v>
      </c>
      <c r="AK14" s="26">
        <f>'BAR BB| Open rates'!AK14*0.9</f>
        <v>13680</v>
      </c>
      <c r="AL14" s="26">
        <f>'BAR BB| Open rates'!AL14*0.9</f>
        <v>13680</v>
      </c>
      <c r="AM14" s="26">
        <f>'BAR BB| Open rates'!AM14*0.9</f>
        <v>14850</v>
      </c>
      <c r="AN14" s="26">
        <f>'BAR BB| Open rates'!AN14*0.9</f>
        <v>14850</v>
      </c>
      <c r="AO14" s="26">
        <f>'BAR BB| Open rates'!AO14*0.9</f>
        <v>14850</v>
      </c>
      <c r="AP14" s="26">
        <f>'BAR BB| Open rates'!AP14*0.9</f>
        <v>14850</v>
      </c>
      <c r="AQ14" s="26">
        <f>'BAR BB| Open rates'!AQ14*0.9</f>
        <v>14850</v>
      </c>
      <c r="AR14" s="26">
        <f>'BAR BB| Open rates'!AR14*0.9</f>
        <v>14850</v>
      </c>
      <c r="AS14" s="26">
        <f>'BAR BB| Open rates'!AS14*0.9</f>
        <v>14850</v>
      </c>
      <c r="AT14" s="26">
        <f>'BAR BB| Open rates'!AT14*0.9</f>
        <v>15750</v>
      </c>
      <c r="AU14" s="26">
        <f>'BAR BB| Open rates'!AU14*0.9</f>
        <v>15750</v>
      </c>
      <c r="AV14" s="26">
        <f>'BAR BB| Open rates'!AV14*0.9</f>
        <v>15750</v>
      </c>
      <c r="AW14" s="26">
        <f>'BAR BB| Open rates'!AW14*0.9</f>
        <v>15750</v>
      </c>
      <c r="AX14" s="26">
        <f>'BAR BB| Open rates'!AX14*0.9</f>
        <v>15750</v>
      </c>
      <c r="AY14" s="26">
        <f>'BAR BB| Open rates'!AY14*0.9</f>
        <v>15930</v>
      </c>
      <c r="AZ14" s="26">
        <f>'BAR BB| Open rates'!AZ14*0.9</f>
        <v>15930</v>
      </c>
      <c r="BA14" s="26">
        <f>'BAR BB| Open rates'!BA14*0.9</f>
        <v>16650</v>
      </c>
      <c r="BB14" s="26">
        <f>'BAR BB| Open rates'!BB14*0.9</f>
        <v>16650</v>
      </c>
      <c r="BC14" s="26">
        <f>'BAR BB| Open rates'!BC14*0.9</f>
        <v>15930</v>
      </c>
      <c r="BD14" s="26">
        <f>'BAR BB| Open rates'!BD14*0.9</f>
        <v>15930</v>
      </c>
      <c r="BE14" s="26">
        <f>'BAR BB| Open rates'!BE14*0.9</f>
        <v>15930</v>
      </c>
      <c r="BF14" s="26">
        <f>'BAR BB| Open rates'!BF14*0.9</f>
        <v>15930</v>
      </c>
      <c r="BG14" s="26">
        <f>'BAR BB| Open rates'!BG14*0.9</f>
        <v>15930</v>
      </c>
      <c r="BH14" s="26">
        <f>'BAR BB| Open rates'!BH14*0.9</f>
        <v>16650</v>
      </c>
      <c r="BI14" s="26">
        <f>'BAR BB| Open rates'!BI14*0.9</f>
        <v>16650</v>
      </c>
      <c r="BJ14" s="26">
        <f>'BAR BB| Open rates'!BJ14*0.9</f>
        <v>15930</v>
      </c>
      <c r="BK14" s="26">
        <f>'BAR BB| Open rates'!BK14*0.9</f>
        <v>15930</v>
      </c>
      <c r="BL14" s="26">
        <f>'BAR BB| Open rates'!BL14*0.9</f>
        <v>15930</v>
      </c>
      <c r="BM14" s="26">
        <f>'BAR BB| Open rates'!BM14*0.9</f>
        <v>15930</v>
      </c>
      <c r="BN14" s="26">
        <f>'BAR BB| Open rates'!BN14*0.9</f>
        <v>15930</v>
      </c>
      <c r="BO14" s="26">
        <f>'BAR BB| Open rates'!BO14*0.9</f>
        <v>16650</v>
      </c>
      <c r="BP14" s="26">
        <f>'BAR BB| Open rates'!BP14*0.9</f>
        <v>16650</v>
      </c>
      <c r="BQ14" s="26">
        <f>'BAR BB| Open rates'!BQ14*0.9</f>
        <v>15930</v>
      </c>
      <c r="BR14" s="26">
        <f>'BAR BB| Open rates'!BR14*0.9</f>
        <v>15930</v>
      </c>
      <c r="BS14" s="26">
        <f>'BAR BB| Open rates'!BS14*0.9</f>
        <v>15930</v>
      </c>
      <c r="BT14" s="26">
        <f>'BAR BB| Open rates'!BT14*0.9</f>
        <v>15930</v>
      </c>
      <c r="BU14" s="26">
        <f>'BAR BB| Open rates'!BU14*0.9</f>
        <v>15930</v>
      </c>
      <c r="BV14" s="26">
        <f>'BAR BB| Open rates'!BV14*0.9</f>
        <v>16650</v>
      </c>
      <c r="BW14" s="26">
        <f>'BAR BB| Open rates'!BW14*0.9</f>
        <v>16650</v>
      </c>
      <c r="BX14" s="26">
        <f>'BAR BB| Open rates'!BX14*0.9</f>
        <v>15930</v>
      </c>
      <c r="BY14" s="26">
        <f>'BAR BB| Open rates'!BY14*0.9</f>
        <v>15930</v>
      </c>
      <c r="BZ14" s="26">
        <f>'BAR BB| Open rates'!BZ14*0.9</f>
        <v>15930</v>
      </c>
      <c r="CA14" s="26">
        <f>'BAR BB| Open rates'!CA14*0.9</f>
        <v>15930</v>
      </c>
      <c r="CB14" s="26">
        <f>'BAR BB| Open rates'!CB14*0.9</f>
        <v>15930</v>
      </c>
      <c r="CC14" s="26">
        <f>'BAR BB| Open rates'!CC14*0.9</f>
        <v>16650</v>
      </c>
      <c r="CD14" s="26">
        <f>'BAR BB| Open rates'!CD14*0.9</f>
        <v>16650</v>
      </c>
      <c r="CE14" s="26">
        <f>'BAR BB| Open rates'!CE14*0.9</f>
        <v>15930</v>
      </c>
      <c r="CF14" s="26">
        <f>'BAR BB| Open rates'!CF14*0.9</f>
        <v>15930</v>
      </c>
      <c r="CG14" s="26">
        <f>'BAR BB| Open rates'!CG14*0.9</f>
        <v>15930</v>
      </c>
      <c r="CH14" s="26">
        <f>'BAR BB| Open rates'!CH14*0.9</f>
        <v>15930</v>
      </c>
      <c r="CI14" s="26">
        <f>'BAR BB| Open rates'!CI14*0.9</f>
        <v>15930</v>
      </c>
      <c r="CJ14" s="26">
        <f>'BAR BB| Open rates'!CJ14*0.9</f>
        <v>16650</v>
      </c>
      <c r="CK14" s="26">
        <f>'BAR BB| Open rates'!CK14*0.9</f>
        <v>16650</v>
      </c>
      <c r="CL14" s="26">
        <f>'BAR BB| Open rates'!CL14*0.9</f>
        <v>15930</v>
      </c>
      <c r="CM14" s="26">
        <f>'BAR BB| Open rates'!CM14*0.9</f>
        <v>15930</v>
      </c>
      <c r="CN14" s="26">
        <f>'BAR BB| Open rates'!CN14*0.9</f>
        <v>15930</v>
      </c>
      <c r="CO14" s="26">
        <f>'BAR BB| Open rates'!CO14*0.9</f>
        <v>15930</v>
      </c>
      <c r="CP14" s="26">
        <f>'BAR BB| Open rates'!CP14*0.9</f>
        <v>15930</v>
      </c>
      <c r="CQ14" s="26">
        <f>'BAR BB| Open rates'!CQ14*0.9</f>
        <v>15930</v>
      </c>
      <c r="CR14" s="26">
        <f>'BAR BB| Open rates'!CR14*0.9</f>
        <v>15930</v>
      </c>
      <c r="CS14" s="26">
        <f>'BAR BB| Open rates'!CS14*0.9</f>
        <v>14850</v>
      </c>
      <c r="CT14" s="26">
        <f>'BAR BB| Open rates'!CT14*0.9</f>
        <v>14850</v>
      </c>
      <c r="CU14" s="26">
        <f>'BAR BB| Open rates'!CU14*0.9</f>
        <v>14850</v>
      </c>
      <c r="CV14" s="26">
        <f>'BAR BB| Open rates'!CV14*0.9</f>
        <v>14850</v>
      </c>
      <c r="CW14" s="26">
        <f>'BAR BB| Open rates'!CW14*0.9</f>
        <v>14850</v>
      </c>
      <c r="CX14" s="26">
        <f>'BAR BB| Open rates'!CX14*0.9</f>
        <v>14850</v>
      </c>
      <c r="CY14" s="26">
        <f>'BAR BB| Open rates'!CY14*0.9</f>
        <v>14850</v>
      </c>
      <c r="CZ14" s="26">
        <f>'BAR BB| Open rates'!CZ14*0.9</f>
        <v>14850</v>
      </c>
      <c r="DA14" s="26">
        <f>'BAR BB| Open rates'!DA14*0.9</f>
        <v>14850</v>
      </c>
      <c r="DB14" s="26">
        <f>'BAR BB| Open rates'!DB14*0.9</f>
        <v>12780</v>
      </c>
      <c r="DC14" s="26">
        <f>'BAR BB| Open rates'!DC14*0.9</f>
        <v>12780</v>
      </c>
      <c r="DD14" s="26">
        <f>'BAR BB| Open rates'!DD14*0.9</f>
        <v>12780</v>
      </c>
      <c r="DE14" s="26">
        <f>'BAR BB| Open rates'!DE14*0.9</f>
        <v>13950</v>
      </c>
      <c r="DF14" s="26">
        <f>'BAR BB| Open rates'!DF14*0.9</f>
        <v>13950</v>
      </c>
      <c r="DG14" s="26">
        <f>'BAR BB| Open rates'!DG14*0.9</f>
        <v>12780</v>
      </c>
      <c r="DH14" s="26">
        <f>'BAR BB| Open rates'!DH14*0.9</f>
        <v>12780</v>
      </c>
      <c r="DI14" s="26">
        <f>'BAR BB| Open rates'!DI14*0.9</f>
        <v>12780</v>
      </c>
      <c r="DJ14" s="26">
        <f>'BAR BB| Open rates'!DJ14*0.9</f>
        <v>12780</v>
      </c>
      <c r="DK14" s="26">
        <f>'BAR BB| Open rates'!DK14*0.9</f>
        <v>12780</v>
      </c>
      <c r="DL14" s="26">
        <f>'BAR BB| Open rates'!DL14*0.9</f>
        <v>13950</v>
      </c>
      <c r="DM14" s="26">
        <f>'BAR BB| Open rates'!DM14*0.9</f>
        <v>13950</v>
      </c>
      <c r="DN14" s="26">
        <f>'BAR BB| Open rates'!DN14*0.9</f>
        <v>12780</v>
      </c>
      <c r="DO14" s="26">
        <f>'BAR BB| Open rates'!DO14*0.9</f>
        <v>12780</v>
      </c>
      <c r="DP14" s="26">
        <f>'BAR BB| Open rates'!DP14*0.9</f>
        <v>12780</v>
      </c>
      <c r="DQ14" s="26">
        <f>'BAR BB| Open rates'!DQ14*0.9</f>
        <v>12780</v>
      </c>
      <c r="DR14" s="26">
        <f>'BAR BB| Open rates'!DR14*0.9</f>
        <v>12780</v>
      </c>
      <c r="DS14" s="26">
        <f>'BAR BB| Open rates'!DS14*0.9</f>
        <v>13950</v>
      </c>
      <c r="DT14" s="26">
        <f>'BAR BB| Open rates'!DT14*0.9</f>
        <v>13950</v>
      </c>
      <c r="DU14" s="26">
        <f>'BAR BB| Open rates'!DU14*0.9</f>
        <v>12780</v>
      </c>
      <c r="DV14" s="26">
        <f>'BAR BB| Open rates'!DV14*0.9</f>
        <v>12780</v>
      </c>
      <c r="DW14" s="26">
        <f>'BAR BB| Open rates'!DW14*0.9</f>
        <v>12780</v>
      </c>
      <c r="DX14" s="26">
        <f>'BAR BB| Open rates'!DX14*0.9</f>
        <v>12780</v>
      </c>
      <c r="DY14" s="26">
        <f>'BAR BB| Open rates'!DY14*0.9</f>
        <v>12780</v>
      </c>
      <c r="DZ14" s="26">
        <f>'BAR BB| Open rates'!DZ14*0.9</f>
        <v>13950</v>
      </c>
      <c r="EA14" s="26">
        <f>'BAR BB| Open rates'!EA14*0.9</f>
        <v>13950</v>
      </c>
      <c r="EB14" s="26">
        <f>'BAR BB| Open rates'!EB14*0.9</f>
        <v>12780</v>
      </c>
      <c r="EC14" s="26">
        <f>'BAR BB| Open rates'!EC14*0.9</f>
        <v>12780</v>
      </c>
      <c r="ED14" s="26">
        <f>'BAR BB| Open rates'!ED14*0.9</f>
        <v>12780</v>
      </c>
      <c r="EE14" s="26">
        <f>'BAR BB| Open rates'!EE14*0.9</f>
        <v>12780</v>
      </c>
      <c r="EF14" s="26">
        <f>'BAR BB| Open rates'!EF14*0.9</f>
        <v>11880</v>
      </c>
      <c r="EG14" s="26">
        <f>'BAR BB| Open rates'!EG14*0.9</f>
        <v>11880</v>
      </c>
      <c r="EH14" s="26">
        <f>'BAR BB| Open rates'!EH14*0.9</f>
        <v>11880</v>
      </c>
      <c r="EI14" s="26">
        <f>'BAR BB| Open rates'!EI14*0.9</f>
        <v>11250</v>
      </c>
      <c r="EJ14" s="26">
        <f>'BAR BB| Open rates'!EJ14*0.9</f>
        <v>11250</v>
      </c>
      <c r="EK14" s="26">
        <f>'BAR BB| Open rates'!EK14*0.9</f>
        <v>11250</v>
      </c>
      <c r="EL14" s="26">
        <f>'BAR BB| Open rates'!EL14*0.9</f>
        <v>11250</v>
      </c>
      <c r="EM14" s="26">
        <f>'BAR BB| Open rates'!EM14*0.9</f>
        <v>11250</v>
      </c>
      <c r="EN14" s="26">
        <f>'BAR BB| Open rates'!EN14*0.9</f>
        <v>11880</v>
      </c>
      <c r="EO14" s="26">
        <f>'BAR BB| Open rates'!EO14*0.9</f>
        <v>11880</v>
      </c>
      <c r="EP14" s="26">
        <f>'BAR BB| Open rates'!EP14*0.9</f>
        <v>10980</v>
      </c>
      <c r="EQ14" s="26">
        <f>'BAR BB| Open rates'!EQ14*0.9</f>
        <v>10980</v>
      </c>
      <c r="ER14" s="26">
        <f>'BAR BB| Open rates'!ER14*0.9</f>
        <v>10980</v>
      </c>
      <c r="ES14" s="26">
        <f>'BAR BB| Open rates'!ES14*0.9</f>
        <v>10980</v>
      </c>
      <c r="ET14" s="26">
        <f>'BAR BB| Open rates'!ET14*0.9</f>
        <v>10980</v>
      </c>
      <c r="EU14" s="26">
        <f>'BAR BB| Open rates'!EU14*0.9</f>
        <v>11880</v>
      </c>
      <c r="EV14" s="26">
        <f>'BAR BB| Open rates'!EV14*0.9</f>
        <v>11880</v>
      </c>
      <c r="EW14" s="26">
        <f>'BAR BB| Open rates'!EW14*0.9</f>
        <v>10980</v>
      </c>
      <c r="EX14" s="26">
        <f>'BAR BB| Open rates'!EX14*0.9</f>
        <v>10980</v>
      </c>
      <c r="EY14" s="26">
        <f>'BAR BB| Open rates'!EY14*0.9</f>
        <v>10980</v>
      </c>
      <c r="EZ14" s="26">
        <f>'BAR BB| Open rates'!EZ14*0.9</f>
        <v>10980</v>
      </c>
      <c r="FA14" s="26">
        <f>'BAR BB| Open rates'!FA14*0.9</f>
        <v>10980</v>
      </c>
      <c r="FB14" s="26">
        <f>'BAR BB| Open rates'!FB14*0.9</f>
        <v>11880</v>
      </c>
      <c r="FC14" s="26">
        <f>'BAR BB| Open rates'!FC14*0.9</f>
        <v>11880</v>
      </c>
      <c r="FD14" s="26">
        <f>'BAR BB| Open rates'!FD14*0.9</f>
        <v>10980</v>
      </c>
      <c r="FE14" s="26">
        <f>'BAR BB| Open rates'!FE14*0.9</f>
        <v>10980</v>
      </c>
      <c r="FF14" s="26">
        <f>'BAR BB| Open rates'!FF14*0.9</f>
        <v>10980</v>
      </c>
      <c r="FG14" s="26">
        <f>'BAR BB| Open rates'!FG14*0.9</f>
        <v>10980</v>
      </c>
      <c r="FH14" s="26">
        <f>'BAR BB| Open rates'!FH14*0.9</f>
        <v>10980</v>
      </c>
      <c r="FI14" s="26">
        <f>'BAR BB| Open rates'!FI14*0.9</f>
        <v>11880</v>
      </c>
      <c r="FJ14" s="26">
        <f>'BAR BB| Open rates'!FJ14*0.9</f>
        <v>11880</v>
      </c>
      <c r="FK14" s="26">
        <f>'BAR BB| Open rates'!FK14*0.9</f>
        <v>11250</v>
      </c>
      <c r="FL14" s="26">
        <f>'BAR BB| Open rates'!FL14*0.9</f>
        <v>11250</v>
      </c>
      <c r="FM14" s="26">
        <f>'BAR BB| Open rates'!FM14*0.9</f>
        <v>11250</v>
      </c>
      <c r="FN14" s="26">
        <f>'BAR BB| Open rates'!FN14*0.9</f>
        <v>11250</v>
      </c>
      <c r="FO14" s="26">
        <f>'BAR BB| Open rates'!FO14*0.9</f>
        <v>11250</v>
      </c>
      <c r="FP14" s="26">
        <f>'BAR BB| Open rates'!FP14*0.9</f>
        <v>11250</v>
      </c>
      <c r="FQ14" s="26">
        <f>'BAR BB| Open rates'!FQ14*0.9</f>
        <v>11250</v>
      </c>
      <c r="FR14" s="26">
        <f>'BAR BB| Open rates'!FR14*0.9</f>
        <v>10980</v>
      </c>
      <c r="FS14" s="26">
        <f>'BAR BB| Open rates'!FS14*0.9</f>
        <v>10980</v>
      </c>
      <c r="FT14" s="26">
        <f>'BAR BB| Open rates'!FT14*0.9</f>
        <v>10980</v>
      </c>
      <c r="FU14" s="26">
        <f>'BAR BB| Open rates'!FU14*0.9</f>
        <v>10980</v>
      </c>
      <c r="FV14" s="26">
        <f>'BAR BB| Open rates'!FV14*0.9</f>
        <v>10980</v>
      </c>
      <c r="FW14" s="26">
        <f>'BAR BB| Open rates'!FW14*0.9</f>
        <v>11880</v>
      </c>
      <c r="FX14" s="26">
        <f>'BAR BB| Open rates'!FX14*0.9</f>
        <v>11880</v>
      </c>
      <c r="FY14" s="26">
        <f>'BAR BB| Open rates'!FY14*0.9</f>
        <v>10980</v>
      </c>
      <c r="FZ14" s="26">
        <f>'BAR BB| Open rates'!FZ14*0.9</f>
        <v>10980</v>
      </c>
      <c r="GA14" s="26">
        <f>'BAR BB| Open rates'!GA14*0.9</f>
        <v>10980</v>
      </c>
      <c r="GB14" s="26">
        <f>'BAR BB| Open rates'!GB14*0.9</f>
        <v>10980</v>
      </c>
      <c r="GC14" s="26">
        <f>'BAR BB| Open rates'!GC14*0.9</f>
        <v>10980</v>
      </c>
      <c r="GD14" s="26">
        <f>'BAR BB| Open rates'!GD14*0.9</f>
        <v>11880</v>
      </c>
      <c r="GE14" s="26">
        <f>'BAR BB| Open rates'!GE14*0.9</f>
        <v>11880</v>
      </c>
      <c r="GF14" s="26">
        <f>'BAR BB| Open rates'!GF14*0.9</f>
        <v>10980</v>
      </c>
      <c r="GG14" s="26">
        <f>'BAR BB| Open rates'!GG14*0.9</f>
        <v>10980</v>
      </c>
      <c r="GH14" s="26">
        <f>'BAR BB| Open rates'!GH14*0.9</f>
        <v>10980</v>
      </c>
      <c r="GI14" s="26">
        <f>'BAR BB| Open rates'!GI14*0.9</f>
        <v>10980</v>
      </c>
      <c r="GJ14" s="26">
        <f>'BAR BB| Open rates'!GJ14*0.9</f>
        <v>10980</v>
      </c>
      <c r="GK14" s="26">
        <f>'BAR BB| Open rates'!GK14*0.9</f>
        <v>11880</v>
      </c>
      <c r="GL14" s="26">
        <f>'BAR BB| Open rates'!GL14*0.9</f>
        <v>11880</v>
      </c>
      <c r="GM14" s="26">
        <f>'BAR BB| Open rates'!GM14*0.9</f>
        <v>10980</v>
      </c>
      <c r="GN14" s="26">
        <f>'BAR BB| Open rates'!GN14*0.9</f>
        <v>10980</v>
      </c>
      <c r="GO14" s="26">
        <f>'BAR BB| Open rates'!GO14*0.9</f>
        <v>10980</v>
      </c>
      <c r="GP14" s="26">
        <f>'BAR BB| Open rates'!GP14*0.9</f>
        <v>10980</v>
      </c>
      <c r="GQ14" s="26">
        <f>'BAR BB| Open rates'!GQ14*0.9</f>
        <v>10980</v>
      </c>
      <c r="GR14" s="26">
        <f>'BAR BB| Open rates'!GR14*0.9</f>
        <v>11880</v>
      </c>
      <c r="GS14" s="26">
        <f>'BAR BB| Open rates'!GS14*0.9</f>
        <v>11880</v>
      </c>
      <c r="GT14" s="26">
        <f>'BAR BB| Open rates'!GT14*0.9</f>
        <v>10980</v>
      </c>
      <c r="GU14" s="26">
        <f>'BAR BB| Open rates'!GU14*0.9</f>
        <v>10980</v>
      </c>
      <c r="GV14" s="26">
        <f>'BAR BB| Open rates'!GV14*0.9</f>
        <v>10980</v>
      </c>
      <c r="GW14" s="26">
        <f>'BAR BB| Open rates'!GW14*0.9</f>
        <v>10980</v>
      </c>
      <c r="GX14" s="26">
        <f>'BAR BB| Open rates'!GX14*0.9</f>
        <v>10980</v>
      </c>
      <c r="GY14" s="26">
        <f>'BAR BB| Open rates'!GY14*0.9</f>
        <v>11880</v>
      </c>
      <c r="GZ14" s="26">
        <f>'BAR BB| Open rates'!GZ14*0.9</f>
        <v>11880</v>
      </c>
      <c r="HA14" s="26">
        <f>'BAR BB| Open rates'!HA14*0.9</f>
        <v>10980</v>
      </c>
      <c r="HB14" s="26">
        <f>'BAR BB| Open rates'!HB14*0.9</f>
        <v>10980</v>
      </c>
      <c r="HC14" s="26">
        <f>'BAR BB| Open rates'!HC14*0.9</f>
        <v>10980</v>
      </c>
      <c r="HD14" s="26">
        <f>'BAR BB| Open rates'!HD14*0.9</f>
        <v>10980</v>
      </c>
      <c r="HE14" s="26">
        <f>'BAR BB| Open rates'!HE14*0.9</f>
        <v>10980</v>
      </c>
      <c r="HF14" s="26">
        <f>'BAR BB| Open rates'!HF14*0.9</f>
        <v>13050</v>
      </c>
      <c r="HG14" s="26">
        <f>'BAR BB| Open rates'!HG14*0.9</f>
        <v>13050</v>
      </c>
      <c r="HH14" s="26">
        <f>'BAR BB| Open rates'!HH14*0.9</f>
        <v>13050</v>
      </c>
      <c r="HI14" s="26">
        <f>'BAR BB| Open rates'!HI14*0.9</f>
        <v>13050</v>
      </c>
      <c r="HJ14" s="26">
        <f>'BAR BB| Open rates'!HJ14*0.9</f>
        <v>13050</v>
      </c>
      <c r="HK14" s="26">
        <f>'BAR BB| Open rates'!HK14*0.9</f>
        <v>13050</v>
      </c>
      <c r="HL14" s="26">
        <f>'BAR BB| Open rates'!HL14*0.9</f>
        <v>13050</v>
      </c>
      <c r="HM14" s="26">
        <f>'BAR BB| Open rates'!HM14*0.9</f>
        <v>13050</v>
      </c>
      <c r="HN14" s="26">
        <f>'BAR BB| Open rates'!HN14*0.9</f>
        <v>13050</v>
      </c>
      <c r="HO14" s="26">
        <f>'BAR BB| Open rates'!HO14*0.9</f>
        <v>13050</v>
      </c>
      <c r="HP14" s="26">
        <f>'BAR BB| Open rates'!HP14*0.9</f>
        <v>13050</v>
      </c>
    </row>
    <row r="15" spans="1:224" s="76" customFormat="1" ht="12" customHeight="1" x14ac:dyDescent="0.2">
      <c r="A15" s="15">
        <v>2</v>
      </c>
      <c r="B15" s="26">
        <f>'BAR BB| Open rates'!B15*0.9</f>
        <v>13410</v>
      </c>
      <c r="C15" s="26">
        <f>'BAR BB| Open rates'!C15*0.9</f>
        <v>13410</v>
      </c>
      <c r="D15" s="26">
        <f>'BAR BB| Open rates'!D15*0.9</f>
        <v>13410</v>
      </c>
      <c r="E15" s="26">
        <f>'BAR BB| Open rates'!E15*0.9</f>
        <v>13410</v>
      </c>
      <c r="F15" s="26">
        <f>'BAR BB| Open rates'!F15*0.9</f>
        <v>13410</v>
      </c>
      <c r="G15" s="26">
        <f>'BAR BB| Open rates'!G15*0.9</f>
        <v>13410</v>
      </c>
      <c r="H15" s="26">
        <f>'BAR BB| Open rates'!H15*0.9</f>
        <v>13410</v>
      </c>
      <c r="I15" s="26">
        <f>'BAR BB| Open rates'!I15*0.9</f>
        <v>13410</v>
      </c>
      <c r="J15" s="26">
        <f>'BAR BB| Open rates'!J15*0.9</f>
        <v>13410</v>
      </c>
      <c r="K15" s="26">
        <f>'BAR BB| Open rates'!K15*0.9</f>
        <v>13410</v>
      </c>
      <c r="L15" s="26">
        <f>'BAR BB| Open rates'!L15*0.9</f>
        <v>13410</v>
      </c>
      <c r="M15" s="26">
        <f>'BAR BB| Open rates'!M15*0.9</f>
        <v>13410</v>
      </c>
      <c r="N15" s="26">
        <f>'BAR BB| Open rates'!N15*0.9</f>
        <v>15480</v>
      </c>
      <c r="O15" s="26">
        <f>'BAR BB| Open rates'!O15*0.9</f>
        <v>15480</v>
      </c>
      <c r="P15" s="26">
        <f>'BAR BB| Open rates'!P15*0.9</f>
        <v>15480</v>
      </c>
      <c r="Q15" s="26">
        <f>'BAR BB| Open rates'!Q15*0.9</f>
        <v>15480</v>
      </c>
      <c r="R15" s="26">
        <f>'BAR BB| Open rates'!R15*0.9</f>
        <v>18450</v>
      </c>
      <c r="S15" s="26">
        <f>'BAR BB| Open rates'!S15*0.9</f>
        <v>18450</v>
      </c>
      <c r="T15" s="26">
        <f>'BAR BB| Open rates'!T15*0.9</f>
        <v>18450</v>
      </c>
      <c r="U15" s="26">
        <f>'BAR BB| Open rates'!U15*0.9</f>
        <v>18450</v>
      </c>
      <c r="V15" s="26">
        <f>'BAR BB| Open rates'!V15*0.9</f>
        <v>18450</v>
      </c>
      <c r="W15" s="26">
        <f>'BAR BB| Open rates'!W15*0.9</f>
        <v>18450</v>
      </c>
      <c r="X15" s="26">
        <f>'BAR BB| Open rates'!X15*0.9</f>
        <v>18450</v>
      </c>
      <c r="Y15" s="26">
        <f>'BAR BB| Open rates'!Y15*0.9</f>
        <v>18450</v>
      </c>
      <c r="Z15" s="26">
        <f>'BAR BB| Open rates'!Z15*0.9</f>
        <v>18450</v>
      </c>
      <c r="AA15" s="26">
        <f>'BAR BB| Open rates'!AA15*0.9</f>
        <v>18450</v>
      </c>
      <c r="AB15" s="26">
        <f>'BAR BB| Open rates'!AB15*0.9</f>
        <v>22950</v>
      </c>
      <c r="AC15" s="26">
        <f>'BAR BB| Open rates'!AC15*0.9</f>
        <v>22950</v>
      </c>
      <c r="AD15" s="26">
        <f>'BAR BB| Open rates'!AD15*0.9</f>
        <v>22950</v>
      </c>
      <c r="AE15" s="26">
        <f>'BAR BB| Open rates'!AE15*0.9</f>
        <v>22950</v>
      </c>
      <c r="AF15" s="26">
        <f>'BAR BB| Open rates'!AF15*0.9</f>
        <v>22950</v>
      </c>
      <c r="AG15" s="26">
        <f>'BAR BB| Open rates'!AG15*0.9</f>
        <v>22950</v>
      </c>
      <c r="AH15" s="26">
        <f>'BAR BB| Open rates'!AH15*0.9</f>
        <v>15480</v>
      </c>
      <c r="AI15" s="26">
        <f>'BAR BB| Open rates'!AI15*0.9</f>
        <v>15480</v>
      </c>
      <c r="AJ15" s="26">
        <f>'BAR BB| Open rates'!AJ15*0.9</f>
        <v>15480</v>
      </c>
      <c r="AK15" s="26">
        <f>'BAR BB| Open rates'!AK15*0.9</f>
        <v>15480</v>
      </c>
      <c r="AL15" s="26">
        <f>'BAR BB| Open rates'!AL15*0.9</f>
        <v>15480</v>
      </c>
      <c r="AM15" s="26">
        <f>'BAR BB| Open rates'!AM15*0.9</f>
        <v>16650</v>
      </c>
      <c r="AN15" s="26">
        <f>'BAR BB| Open rates'!AN15*0.9</f>
        <v>16650</v>
      </c>
      <c r="AO15" s="26">
        <f>'BAR BB| Open rates'!AO15*0.9</f>
        <v>16650</v>
      </c>
      <c r="AP15" s="26">
        <f>'BAR BB| Open rates'!AP15*0.9</f>
        <v>16650</v>
      </c>
      <c r="AQ15" s="26">
        <f>'BAR BB| Open rates'!AQ15*0.9</f>
        <v>16650</v>
      </c>
      <c r="AR15" s="26">
        <f>'BAR BB| Open rates'!AR15*0.9</f>
        <v>16650</v>
      </c>
      <c r="AS15" s="26">
        <f>'BAR BB| Open rates'!AS15*0.9</f>
        <v>16650</v>
      </c>
      <c r="AT15" s="26">
        <f>'BAR BB| Open rates'!AT15*0.9</f>
        <v>17550</v>
      </c>
      <c r="AU15" s="26">
        <f>'BAR BB| Open rates'!AU15*0.9</f>
        <v>17550</v>
      </c>
      <c r="AV15" s="26">
        <f>'BAR BB| Open rates'!AV15*0.9</f>
        <v>17550</v>
      </c>
      <c r="AW15" s="26">
        <f>'BAR BB| Open rates'!AW15*0.9</f>
        <v>17550</v>
      </c>
      <c r="AX15" s="26">
        <f>'BAR BB| Open rates'!AX15*0.9</f>
        <v>17550</v>
      </c>
      <c r="AY15" s="26">
        <f>'BAR BB| Open rates'!AY15*0.9</f>
        <v>17730</v>
      </c>
      <c r="AZ15" s="26">
        <f>'BAR BB| Open rates'!AZ15*0.9</f>
        <v>17730</v>
      </c>
      <c r="BA15" s="26">
        <f>'BAR BB| Open rates'!BA15*0.9</f>
        <v>18450</v>
      </c>
      <c r="BB15" s="26">
        <f>'BAR BB| Open rates'!BB15*0.9</f>
        <v>18450</v>
      </c>
      <c r="BC15" s="26">
        <f>'BAR BB| Open rates'!BC15*0.9</f>
        <v>17730</v>
      </c>
      <c r="BD15" s="26">
        <f>'BAR BB| Open rates'!BD15*0.9</f>
        <v>17730</v>
      </c>
      <c r="BE15" s="26">
        <f>'BAR BB| Open rates'!BE15*0.9</f>
        <v>17730</v>
      </c>
      <c r="BF15" s="26">
        <f>'BAR BB| Open rates'!BF15*0.9</f>
        <v>17730</v>
      </c>
      <c r="BG15" s="26">
        <f>'BAR BB| Open rates'!BG15*0.9</f>
        <v>17730</v>
      </c>
      <c r="BH15" s="26">
        <f>'BAR BB| Open rates'!BH15*0.9</f>
        <v>18450</v>
      </c>
      <c r="BI15" s="26">
        <f>'BAR BB| Open rates'!BI15*0.9</f>
        <v>18450</v>
      </c>
      <c r="BJ15" s="26">
        <f>'BAR BB| Open rates'!BJ15*0.9</f>
        <v>17730</v>
      </c>
      <c r="BK15" s="26">
        <f>'BAR BB| Open rates'!BK15*0.9</f>
        <v>17730</v>
      </c>
      <c r="BL15" s="26">
        <f>'BAR BB| Open rates'!BL15*0.9</f>
        <v>17730</v>
      </c>
      <c r="BM15" s="26">
        <f>'BAR BB| Open rates'!BM15*0.9</f>
        <v>17730</v>
      </c>
      <c r="BN15" s="26">
        <f>'BAR BB| Open rates'!BN15*0.9</f>
        <v>17730</v>
      </c>
      <c r="BO15" s="26">
        <f>'BAR BB| Open rates'!BO15*0.9</f>
        <v>18450</v>
      </c>
      <c r="BP15" s="26">
        <f>'BAR BB| Open rates'!BP15*0.9</f>
        <v>18450</v>
      </c>
      <c r="BQ15" s="26">
        <f>'BAR BB| Open rates'!BQ15*0.9</f>
        <v>17730</v>
      </c>
      <c r="BR15" s="26">
        <f>'BAR BB| Open rates'!BR15*0.9</f>
        <v>17730</v>
      </c>
      <c r="BS15" s="26">
        <f>'BAR BB| Open rates'!BS15*0.9</f>
        <v>17730</v>
      </c>
      <c r="BT15" s="26">
        <f>'BAR BB| Open rates'!BT15*0.9</f>
        <v>17730</v>
      </c>
      <c r="BU15" s="26">
        <f>'BAR BB| Open rates'!BU15*0.9</f>
        <v>17730</v>
      </c>
      <c r="BV15" s="26">
        <f>'BAR BB| Open rates'!BV15*0.9</f>
        <v>18450</v>
      </c>
      <c r="BW15" s="26">
        <f>'BAR BB| Open rates'!BW15*0.9</f>
        <v>18450</v>
      </c>
      <c r="BX15" s="26">
        <f>'BAR BB| Open rates'!BX15*0.9</f>
        <v>17730</v>
      </c>
      <c r="BY15" s="26">
        <f>'BAR BB| Open rates'!BY15*0.9</f>
        <v>17730</v>
      </c>
      <c r="BZ15" s="26">
        <f>'BAR BB| Open rates'!BZ15*0.9</f>
        <v>17730</v>
      </c>
      <c r="CA15" s="26">
        <f>'BAR BB| Open rates'!CA15*0.9</f>
        <v>17730</v>
      </c>
      <c r="CB15" s="26">
        <f>'BAR BB| Open rates'!CB15*0.9</f>
        <v>17730</v>
      </c>
      <c r="CC15" s="26">
        <f>'BAR BB| Open rates'!CC15*0.9</f>
        <v>18450</v>
      </c>
      <c r="CD15" s="26">
        <f>'BAR BB| Open rates'!CD15*0.9</f>
        <v>18450</v>
      </c>
      <c r="CE15" s="26">
        <f>'BAR BB| Open rates'!CE15*0.9</f>
        <v>17730</v>
      </c>
      <c r="CF15" s="26">
        <f>'BAR BB| Open rates'!CF15*0.9</f>
        <v>17730</v>
      </c>
      <c r="CG15" s="26">
        <f>'BAR BB| Open rates'!CG15*0.9</f>
        <v>17730</v>
      </c>
      <c r="CH15" s="26">
        <f>'BAR BB| Open rates'!CH15*0.9</f>
        <v>17730</v>
      </c>
      <c r="CI15" s="26">
        <f>'BAR BB| Open rates'!CI15*0.9</f>
        <v>17730</v>
      </c>
      <c r="CJ15" s="26">
        <f>'BAR BB| Open rates'!CJ15*0.9</f>
        <v>18450</v>
      </c>
      <c r="CK15" s="26">
        <f>'BAR BB| Open rates'!CK15*0.9</f>
        <v>18450</v>
      </c>
      <c r="CL15" s="26">
        <f>'BAR BB| Open rates'!CL15*0.9</f>
        <v>17730</v>
      </c>
      <c r="CM15" s="26">
        <f>'BAR BB| Open rates'!CM15*0.9</f>
        <v>17730</v>
      </c>
      <c r="CN15" s="26">
        <f>'BAR BB| Open rates'!CN15*0.9</f>
        <v>17730</v>
      </c>
      <c r="CO15" s="26">
        <f>'BAR BB| Open rates'!CO15*0.9</f>
        <v>17730</v>
      </c>
      <c r="CP15" s="26">
        <f>'BAR BB| Open rates'!CP15*0.9</f>
        <v>17730</v>
      </c>
      <c r="CQ15" s="26">
        <f>'BAR BB| Open rates'!CQ15*0.9</f>
        <v>17730</v>
      </c>
      <c r="CR15" s="26">
        <f>'BAR BB| Open rates'!CR15*0.9</f>
        <v>17730</v>
      </c>
      <c r="CS15" s="26">
        <f>'BAR BB| Open rates'!CS15*0.9</f>
        <v>16650</v>
      </c>
      <c r="CT15" s="26">
        <f>'BAR BB| Open rates'!CT15*0.9</f>
        <v>16650</v>
      </c>
      <c r="CU15" s="26">
        <f>'BAR BB| Open rates'!CU15*0.9</f>
        <v>16650</v>
      </c>
      <c r="CV15" s="26">
        <f>'BAR BB| Open rates'!CV15*0.9</f>
        <v>16650</v>
      </c>
      <c r="CW15" s="26">
        <f>'BAR BB| Open rates'!CW15*0.9</f>
        <v>16650</v>
      </c>
      <c r="CX15" s="26">
        <f>'BAR BB| Open rates'!CX15*0.9</f>
        <v>16650</v>
      </c>
      <c r="CY15" s="26">
        <f>'BAR BB| Open rates'!CY15*0.9</f>
        <v>16650</v>
      </c>
      <c r="CZ15" s="26">
        <f>'BAR BB| Open rates'!CZ15*0.9</f>
        <v>16650</v>
      </c>
      <c r="DA15" s="26">
        <f>'BAR BB| Open rates'!DA15*0.9</f>
        <v>16650</v>
      </c>
      <c r="DB15" s="26">
        <f>'BAR BB| Open rates'!DB15*0.9</f>
        <v>14580</v>
      </c>
      <c r="DC15" s="26">
        <f>'BAR BB| Open rates'!DC15*0.9</f>
        <v>14580</v>
      </c>
      <c r="DD15" s="26">
        <f>'BAR BB| Open rates'!DD15*0.9</f>
        <v>14580</v>
      </c>
      <c r="DE15" s="26">
        <f>'BAR BB| Open rates'!DE15*0.9</f>
        <v>15750</v>
      </c>
      <c r="DF15" s="26">
        <f>'BAR BB| Open rates'!DF15*0.9</f>
        <v>15750</v>
      </c>
      <c r="DG15" s="26">
        <f>'BAR BB| Open rates'!DG15*0.9</f>
        <v>14580</v>
      </c>
      <c r="DH15" s="26">
        <f>'BAR BB| Open rates'!DH15*0.9</f>
        <v>14580</v>
      </c>
      <c r="DI15" s="26">
        <f>'BAR BB| Open rates'!DI15*0.9</f>
        <v>14580</v>
      </c>
      <c r="DJ15" s="26">
        <f>'BAR BB| Open rates'!DJ15*0.9</f>
        <v>14580</v>
      </c>
      <c r="DK15" s="26">
        <f>'BAR BB| Open rates'!DK15*0.9</f>
        <v>14580</v>
      </c>
      <c r="DL15" s="26">
        <f>'BAR BB| Open rates'!DL15*0.9</f>
        <v>15750</v>
      </c>
      <c r="DM15" s="26">
        <f>'BAR BB| Open rates'!DM15*0.9</f>
        <v>15750</v>
      </c>
      <c r="DN15" s="26">
        <f>'BAR BB| Open rates'!DN15*0.9</f>
        <v>14580</v>
      </c>
      <c r="DO15" s="26">
        <f>'BAR BB| Open rates'!DO15*0.9</f>
        <v>14580</v>
      </c>
      <c r="DP15" s="26">
        <f>'BAR BB| Open rates'!DP15*0.9</f>
        <v>14580</v>
      </c>
      <c r="DQ15" s="26">
        <f>'BAR BB| Open rates'!DQ15*0.9</f>
        <v>14580</v>
      </c>
      <c r="DR15" s="26">
        <f>'BAR BB| Open rates'!DR15*0.9</f>
        <v>14580</v>
      </c>
      <c r="DS15" s="26">
        <f>'BAR BB| Open rates'!DS15*0.9</f>
        <v>15750</v>
      </c>
      <c r="DT15" s="26">
        <f>'BAR BB| Open rates'!DT15*0.9</f>
        <v>15750</v>
      </c>
      <c r="DU15" s="26">
        <f>'BAR BB| Open rates'!DU15*0.9</f>
        <v>14580</v>
      </c>
      <c r="DV15" s="26">
        <f>'BAR BB| Open rates'!DV15*0.9</f>
        <v>14580</v>
      </c>
      <c r="DW15" s="26">
        <f>'BAR BB| Open rates'!DW15*0.9</f>
        <v>14580</v>
      </c>
      <c r="DX15" s="26">
        <f>'BAR BB| Open rates'!DX15*0.9</f>
        <v>14580</v>
      </c>
      <c r="DY15" s="26">
        <f>'BAR BB| Open rates'!DY15*0.9</f>
        <v>14580</v>
      </c>
      <c r="DZ15" s="26">
        <f>'BAR BB| Open rates'!DZ15*0.9</f>
        <v>15750</v>
      </c>
      <c r="EA15" s="26">
        <f>'BAR BB| Open rates'!EA15*0.9</f>
        <v>15750</v>
      </c>
      <c r="EB15" s="26">
        <f>'BAR BB| Open rates'!EB15*0.9</f>
        <v>14580</v>
      </c>
      <c r="EC15" s="26">
        <f>'BAR BB| Open rates'!EC15*0.9</f>
        <v>14580</v>
      </c>
      <c r="ED15" s="26">
        <f>'BAR BB| Open rates'!ED15*0.9</f>
        <v>14580</v>
      </c>
      <c r="EE15" s="26">
        <f>'BAR BB| Open rates'!EE15*0.9</f>
        <v>14580</v>
      </c>
      <c r="EF15" s="26">
        <f>'BAR BB| Open rates'!EF15*0.9</f>
        <v>13680</v>
      </c>
      <c r="EG15" s="26">
        <f>'BAR BB| Open rates'!EG15*0.9</f>
        <v>13680</v>
      </c>
      <c r="EH15" s="26">
        <f>'BAR BB| Open rates'!EH15*0.9</f>
        <v>13680</v>
      </c>
      <c r="EI15" s="26">
        <f>'BAR BB| Open rates'!EI15*0.9</f>
        <v>13050</v>
      </c>
      <c r="EJ15" s="26">
        <f>'BAR BB| Open rates'!EJ15*0.9</f>
        <v>13050</v>
      </c>
      <c r="EK15" s="26">
        <f>'BAR BB| Open rates'!EK15*0.9</f>
        <v>13050</v>
      </c>
      <c r="EL15" s="26">
        <f>'BAR BB| Open rates'!EL15*0.9</f>
        <v>13050</v>
      </c>
      <c r="EM15" s="26">
        <f>'BAR BB| Open rates'!EM15*0.9</f>
        <v>13050</v>
      </c>
      <c r="EN15" s="26">
        <f>'BAR BB| Open rates'!EN15*0.9</f>
        <v>13680</v>
      </c>
      <c r="EO15" s="26">
        <f>'BAR BB| Open rates'!EO15*0.9</f>
        <v>13680</v>
      </c>
      <c r="EP15" s="26">
        <f>'BAR BB| Open rates'!EP15*0.9</f>
        <v>12780</v>
      </c>
      <c r="EQ15" s="26">
        <f>'BAR BB| Open rates'!EQ15*0.9</f>
        <v>12780</v>
      </c>
      <c r="ER15" s="26">
        <f>'BAR BB| Open rates'!ER15*0.9</f>
        <v>12780</v>
      </c>
      <c r="ES15" s="26">
        <f>'BAR BB| Open rates'!ES15*0.9</f>
        <v>12780</v>
      </c>
      <c r="ET15" s="26">
        <f>'BAR BB| Open rates'!ET15*0.9</f>
        <v>12780</v>
      </c>
      <c r="EU15" s="26">
        <f>'BAR BB| Open rates'!EU15*0.9</f>
        <v>13680</v>
      </c>
      <c r="EV15" s="26">
        <f>'BAR BB| Open rates'!EV15*0.9</f>
        <v>13680</v>
      </c>
      <c r="EW15" s="26">
        <f>'BAR BB| Open rates'!EW15*0.9</f>
        <v>12780</v>
      </c>
      <c r="EX15" s="26">
        <f>'BAR BB| Open rates'!EX15*0.9</f>
        <v>12780</v>
      </c>
      <c r="EY15" s="26">
        <f>'BAR BB| Open rates'!EY15*0.9</f>
        <v>12780</v>
      </c>
      <c r="EZ15" s="26">
        <f>'BAR BB| Open rates'!EZ15*0.9</f>
        <v>12780</v>
      </c>
      <c r="FA15" s="26">
        <f>'BAR BB| Open rates'!FA15*0.9</f>
        <v>12780</v>
      </c>
      <c r="FB15" s="26">
        <f>'BAR BB| Open rates'!FB15*0.9</f>
        <v>13680</v>
      </c>
      <c r="FC15" s="26">
        <f>'BAR BB| Open rates'!FC15*0.9</f>
        <v>13680</v>
      </c>
      <c r="FD15" s="26">
        <f>'BAR BB| Open rates'!FD15*0.9</f>
        <v>12780</v>
      </c>
      <c r="FE15" s="26">
        <f>'BAR BB| Open rates'!FE15*0.9</f>
        <v>12780</v>
      </c>
      <c r="FF15" s="26">
        <f>'BAR BB| Open rates'!FF15*0.9</f>
        <v>12780</v>
      </c>
      <c r="FG15" s="26">
        <f>'BAR BB| Open rates'!FG15*0.9</f>
        <v>12780</v>
      </c>
      <c r="FH15" s="26">
        <f>'BAR BB| Open rates'!FH15*0.9</f>
        <v>12780</v>
      </c>
      <c r="FI15" s="26">
        <f>'BAR BB| Open rates'!FI15*0.9</f>
        <v>13680</v>
      </c>
      <c r="FJ15" s="26">
        <f>'BAR BB| Open rates'!FJ15*0.9</f>
        <v>13680</v>
      </c>
      <c r="FK15" s="26">
        <f>'BAR BB| Open rates'!FK15*0.9</f>
        <v>13050</v>
      </c>
      <c r="FL15" s="26">
        <f>'BAR BB| Open rates'!FL15*0.9</f>
        <v>13050</v>
      </c>
      <c r="FM15" s="26">
        <f>'BAR BB| Open rates'!FM15*0.9</f>
        <v>13050</v>
      </c>
      <c r="FN15" s="26">
        <f>'BAR BB| Open rates'!FN15*0.9</f>
        <v>13050</v>
      </c>
      <c r="FO15" s="26">
        <f>'BAR BB| Open rates'!FO15*0.9</f>
        <v>13050</v>
      </c>
      <c r="FP15" s="26">
        <f>'BAR BB| Open rates'!FP15*0.9</f>
        <v>13050</v>
      </c>
      <c r="FQ15" s="26">
        <f>'BAR BB| Open rates'!FQ15*0.9</f>
        <v>13050</v>
      </c>
      <c r="FR15" s="26">
        <f>'BAR BB| Open rates'!FR15*0.9</f>
        <v>12780</v>
      </c>
      <c r="FS15" s="26">
        <f>'BAR BB| Open rates'!FS15*0.9</f>
        <v>12780</v>
      </c>
      <c r="FT15" s="26">
        <f>'BAR BB| Open rates'!FT15*0.9</f>
        <v>12780</v>
      </c>
      <c r="FU15" s="26">
        <f>'BAR BB| Open rates'!FU15*0.9</f>
        <v>12780</v>
      </c>
      <c r="FV15" s="26">
        <f>'BAR BB| Open rates'!FV15*0.9</f>
        <v>12780</v>
      </c>
      <c r="FW15" s="26">
        <f>'BAR BB| Open rates'!FW15*0.9</f>
        <v>13680</v>
      </c>
      <c r="FX15" s="26">
        <f>'BAR BB| Open rates'!FX15*0.9</f>
        <v>13680</v>
      </c>
      <c r="FY15" s="26">
        <f>'BAR BB| Open rates'!FY15*0.9</f>
        <v>12780</v>
      </c>
      <c r="FZ15" s="26">
        <f>'BAR BB| Open rates'!FZ15*0.9</f>
        <v>12780</v>
      </c>
      <c r="GA15" s="26">
        <f>'BAR BB| Open rates'!GA15*0.9</f>
        <v>12780</v>
      </c>
      <c r="GB15" s="26">
        <f>'BAR BB| Open rates'!GB15*0.9</f>
        <v>12780</v>
      </c>
      <c r="GC15" s="26">
        <f>'BAR BB| Open rates'!GC15*0.9</f>
        <v>12780</v>
      </c>
      <c r="GD15" s="26">
        <f>'BAR BB| Open rates'!GD15*0.9</f>
        <v>13680</v>
      </c>
      <c r="GE15" s="26">
        <f>'BAR BB| Open rates'!GE15*0.9</f>
        <v>13680</v>
      </c>
      <c r="GF15" s="26">
        <f>'BAR BB| Open rates'!GF15*0.9</f>
        <v>12780</v>
      </c>
      <c r="GG15" s="26">
        <f>'BAR BB| Open rates'!GG15*0.9</f>
        <v>12780</v>
      </c>
      <c r="GH15" s="26">
        <f>'BAR BB| Open rates'!GH15*0.9</f>
        <v>12780</v>
      </c>
      <c r="GI15" s="26">
        <f>'BAR BB| Open rates'!GI15*0.9</f>
        <v>12780</v>
      </c>
      <c r="GJ15" s="26">
        <f>'BAR BB| Open rates'!GJ15*0.9</f>
        <v>12780</v>
      </c>
      <c r="GK15" s="26">
        <f>'BAR BB| Open rates'!GK15*0.9</f>
        <v>13680</v>
      </c>
      <c r="GL15" s="26">
        <f>'BAR BB| Open rates'!GL15*0.9</f>
        <v>13680</v>
      </c>
      <c r="GM15" s="26">
        <f>'BAR BB| Open rates'!GM15*0.9</f>
        <v>12780</v>
      </c>
      <c r="GN15" s="26">
        <f>'BAR BB| Open rates'!GN15*0.9</f>
        <v>12780</v>
      </c>
      <c r="GO15" s="26">
        <f>'BAR BB| Open rates'!GO15*0.9</f>
        <v>12780</v>
      </c>
      <c r="GP15" s="26">
        <f>'BAR BB| Open rates'!GP15*0.9</f>
        <v>12780</v>
      </c>
      <c r="GQ15" s="26">
        <f>'BAR BB| Open rates'!GQ15*0.9</f>
        <v>12780</v>
      </c>
      <c r="GR15" s="26">
        <f>'BAR BB| Open rates'!GR15*0.9</f>
        <v>13680</v>
      </c>
      <c r="GS15" s="26">
        <f>'BAR BB| Open rates'!GS15*0.9</f>
        <v>13680</v>
      </c>
      <c r="GT15" s="26">
        <f>'BAR BB| Open rates'!GT15*0.9</f>
        <v>12780</v>
      </c>
      <c r="GU15" s="26">
        <f>'BAR BB| Open rates'!GU15*0.9</f>
        <v>12780</v>
      </c>
      <c r="GV15" s="26">
        <f>'BAR BB| Open rates'!GV15*0.9</f>
        <v>12780</v>
      </c>
      <c r="GW15" s="26">
        <f>'BAR BB| Open rates'!GW15*0.9</f>
        <v>12780</v>
      </c>
      <c r="GX15" s="26">
        <f>'BAR BB| Open rates'!GX15*0.9</f>
        <v>12780</v>
      </c>
      <c r="GY15" s="26">
        <f>'BAR BB| Open rates'!GY15*0.9</f>
        <v>13680</v>
      </c>
      <c r="GZ15" s="26">
        <f>'BAR BB| Open rates'!GZ15*0.9</f>
        <v>13680</v>
      </c>
      <c r="HA15" s="26">
        <f>'BAR BB| Open rates'!HA15*0.9</f>
        <v>12780</v>
      </c>
      <c r="HB15" s="26">
        <f>'BAR BB| Open rates'!HB15*0.9</f>
        <v>12780</v>
      </c>
      <c r="HC15" s="26">
        <f>'BAR BB| Open rates'!HC15*0.9</f>
        <v>12780</v>
      </c>
      <c r="HD15" s="26">
        <f>'BAR BB| Open rates'!HD15*0.9</f>
        <v>12780</v>
      </c>
      <c r="HE15" s="26">
        <f>'BAR BB| Open rates'!HE15*0.9</f>
        <v>12780</v>
      </c>
      <c r="HF15" s="26">
        <f>'BAR BB| Open rates'!HF15*0.9</f>
        <v>14850</v>
      </c>
      <c r="HG15" s="26">
        <f>'BAR BB| Open rates'!HG15*0.9</f>
        <v>14850</v>
      </c>
      <c r="HH15" s="26">
        <f>'BAR BB| Open rates'!HH15*0.9</f>
        <v>14850</v>
      </c>
      <c r="HI15" s="26">
        <f>'BAR BB| Open rates'!HI15*0.9</f>
        <v>14850</v>
      </c>
      <c r="HJ15" s="26">
        <f>'BAR BB| Open rates'!HJ15*0.9</f>
        <v>14850</v>
      </c>
      <c r="HK15" s="26">
        <f>'BAR BB| Open rates'!HK15*0.9</f>
        <v>14850</v>
      </c>
      <c r="HL15" s="26">
        <f>'BAR BB| Open rates'!HL15*0.9</f>
        <v>14850</v>
      </c>
      <c r="HM15" s="26">
        <f>'BAR BB| Open rates'!HM15*0.9</f>
        <v>14850</v>
      </c>
      <c r="HN15" s="26">
        <f>'BAR BB| Open rates'!HN15*0.9</f>
        <v>14850</v>
      </c>
      <c r="HO15" s="26">
        <f>'BAR BB| Open rates'!HO15*0.9</f>
        <v>14850</v>
      </c>
      <c r="HP15" s="26">
        <f>'BAR BB| Open rates'!HP15*0.9</f>
        <v>14850</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rates'!B17*0.9</f>
        <v>11700</v>
      </c>
      <c r="C17" s="26">
        <f>'BAR BB| Open rates'!C17*0.9</f>
        <v>11700</v>
      </c>
      <c r="D17" s="26">
        <f>'BAR BB| Open rates'!D17*0.9</f>
        <v>11700</v>
      </c>
      <c r="E17" s="26">
        <f>'BAR BB| Open rates'!E17*0.9</f>
        <v>11700</v>
      </c>
      <c r="F17" s="26">
        <f>'BAR BB| Open rates'!F17*0.9</f>
        <v>11700</v>
      </c>
      <c r="G17" s="26">
        <f>'BAR BB| Open rates'!G17*0.9</f>
        <v>11700</v>
      </c>
      <c r="H17" s="26">
        <f>'BAR BB| Open rates'!H17*0.9</f>
        <v>11700</v>
      </c>
      <c r="I17" s="26">
        <f>'BAR BB| Open rates'!I17*0.9</f>
        <v>11700</v>
      </c>
      <c r="J17" s="26">
        <f>'BAR BB| Open rates'!J17*0.9</f>
        <v>11700</v>
      </c>
      <c r="K17" s="26">
        <f>'BAR BB| Open rates'!K17*0.9</f>
        <v>11700</v>
      </c>
      <c r="L17" s="26">
        <f>'BAR BB| Open rates'!L17*0.9</f>
        <v>11700</v>
      </c>
      <c r="M17" s="26">
        <f>'BAR BB| Open rates'!M17*0.9</f>
        <v>11700</v>
      </c>
      <c r="N17" s="26">
        <f>'BAR BB| Open rates'!N17*0.9</f>
        <v>14040</v>
      </c>
      <c r="O17" s="26">
        <f>'BAR BB| Open rates'!O17*0.9</f>
        <v>14040</v>
      </c>
      <c r="P17" s="26">
        <f>'BAR BB| Open rates'!P17*0.9</f>
        <v>14040</v>
      </c>
      <c r="Q17" s="26">
        <f>'BAR BB| Open rates'!Q17*0.9</f>
        <v>14040</v>
      </c>
      <c r="R17" s="26">
        <f>'BAR BB| Open rates'!R17*0.9</f>
        <v>17010</v>
      </c>
      <c r="S17" s="26">
        <f>'BAR BB| Open rates'!S17*0.9</f>
        <v>17010</v>
      </c>
      <c r="T17" s="26">
        <f>'BAR BB| Open rates'!T17*0.9</f>
        <v>17010</v>
      </c>
      <c r="U17" s="26">
        <f>'BAR BB| Open rates'!U17*0.9</f>
        <v>17010</v>
      </c>
      <c r="V17" s="26">
        <f>'BAR BB| Open rates'!V17*0.9</f>
        <v>17010</v>
      </c>
      <c r="W17" s="26">
        <f>'BAR BB| Open rates'!W17*0.9</f>
        <v>17010</v>
      </c>
      <c r="X17" s="26">
        <f>'BAR BB| Open rates'!X17*0.9</f>
        <v>17010</v>
      </c>
      <c r="Y17" s="26">
        <f>'BAR BB| Open rates'!Y17*0.9</f>
        <v>17010</v>
      </c>
      <c r="Z17" s="26">
        <f>'BAR BB| Open rates'!Z17*0.9</f>
        <v>17010</v>
      </c>
      <c r="AA17" s="26">
        <f>'BAR BB| Open rates'!AA17*0.9</f>
        <v>17010</v>
      </c>
      <c r="AB17" s="26">
        <f>'BAR BB| Open rates'!AB17*0.9</f>
        <v>21510</v>
      </c>
      <c r="AC17" s="26">
        <f>'BAR BB| Open rates'!AC17*0.9</f>
        <v>21510</v>
      </c>
      <c r="AD17" s="26">
        <f>'BAR BB| Open rates'!AD17*0.9</f>
        <v>21510</v>
      </c>
      <c r="AE17" s="26">
        <f>'BAR BB| Open rates'!AE17*0.9</f>
        <v>21510</v>
      </c>
      <c r="AF17" s="26">
        <f>'BAR BB| Open rates'!AF17*0.9</f>
        <v>21510</v>
      </c>
      <c r="AG17" s="26">
        <f>'BAR BB| Open rates'!AG17*0.9</f>
        <v>21510</v>
      </c>
      <c r="AH17" s="26">
        <f>'BAR BB| Open rates'!AH17*0.9</f>
        <v>14040</v>
      </c>
      <c r="AI17" s="26">
        <f>'BAR BB| Open rates'!AI17*0.9</f>
        <v>14040</v>
      </c>
      <c r="AJ17" s="26">
        <f>'BAR BB| Open rates'!AJ17*0.9</f>
        <v>14040</v>
      </c>
      <c r="AK17" s="26">
        <f>'BAR BB| Open rates'!AK17*0.9</f>
        <v>14040</v>
      </c>
      <c r="AL17" s="26">
        <f>'BAR BB| Open rates'!AL17*0.9</f>
        <v>14040</v>
      </c>
      <c r="AM17" s="26">
        <f>'BAR BB| Open rates'!AM17*0.9</f>
        <v>15210</v>
      </c>
      <c r="AN17" s="26">
        <f>'BAR BB| Open rates'!AN17*0.9</f>
        <v>15210</v>
      </c>
      <c r="AO17" s="26">
        <f>'BAR BB| Open rates'!AO17*0.9</f>
        <v>15210</v>
      </c>
      <c r="AP17" s="26">
        <f>'BAR BB| Open rates'!AP17*0.9</f>
        <v>15210</v>
      </c>
      <c r="AQ17" s="26">
        <f>'BAR BB| Open rates'!AQ17*0.9</f>
        <v>15210</v>
      </c>
      <c r="AR17" s="26">
        <f>'BAR BB| Open rates'!AR17*0.9</f>
        <v>15210</v>
      </c>
      <c r="AS17" s="26">
        <f>'BAR BB| Open rates'!AS17*0.9</f>
        <v>15210</v>
      </c>
      <c r="AT17" s="26">
        <f>'BAR BB| Open rates'!AT17*0.9</f>
        <v>16110</v>
      </c>
      <c r="AU17" s="26">
        <f>'BAR BB| Open rates'!AU17*0.9</f>
        <v>16110</v>
      </c>
      <c r="AV17" s="26">
        <f>'BAR BB| Open rates'!AV17*0.9</f>
        <v>16110</v>
      </c>
      <c r="AW17" s="26">
        <f>'BAR BB| Open rates'!AW17*0.9</f>
        <v>16110</v>
      </c>
      <c r="AX17" s="26">
        <f>'BAR BB| Open rates'!AX17*0.9</f>
        <v>16110</v>
      </c>
      <c r="AY17" s="26">
        <f>'BAR BB| Open rates'!AY17*0.9</f>
        <v>16290</v>
      </c>
      <c r="AZ17" s="26">
        <f>'BAR BB| Open rates'!AZ17*0.9</f>
        <v>16290</v>
      </c>
      <c r="BA17" s="26">
        <f>'BAR BB| Open rates'!BA17*0.9</f>
        <v>17010</v>
      </c>
      <c r="BB17" s="26">
        <f>'BAR BB| Open rates'!BB17*0.9</f>
        <v>17010</v>
      </c>
      <c r="BC17" s="26">
        <f>'BAR BB| Open rates'!BC17*0.9</f>
        <v>16290</v>
      </c>
      <c r="BD17" s="26">
        <f>'BAR BB| Open rates'!BD17*0.9</f>
        <v>16290</v>
      </c>
      <c r="BE17" s="26">
        <f>'BAR BB| Open rates'!BE17*0.9</f>
        <v>16290</v>
      </c>
      <c r="BF17" s="26">
        <f>'BAR BB| Open rates'!BF17*0.9</f>
        <v>16290</v>
      </c>
      <c r="BG17" s="26">
        <f>'BAR BB| Open rates'!BG17*0.9</f>
        <v>16290</v>
      </c>
      <c r="BH17" s="26">
        <f>'BAR BB| Open rates'!BH17*0.9</f>
        <v>17010</v>
      </c>
      <c r="BI17" s="26">
        <f>'BAR BB| Open rates'!BI17*0.9</f>
        <v>17010</v>
      </c>
      <c r="BJ17" s="26">
        <f>'BAR BB| Open rates'!BJ17*0.9</f>
        <v>16290</v>
      </c>
      <c r="BK17" s="26">
        <f>'BAR BB| Open rates'!BK17*0.9</f>
        <v>16290</v>
      </c>
      <c r="BL17" s="26">
        <f>'BAR BB| Open rates'!BL17*0.9</f>
        <v>16290</v>
      </c>
      <c r="BM17" s="26">
        <f>'BAR BB| Open rates'!BM17*0.9</f>
        <v>16290</v>
      </c>
      <c r="BN17" s="26">
        <f>'BAR BB| Open rates'!BN17*0.9</f>
        <v>16290</v>
      </c>
      <c r="BO17" s="26">
        <f>'BAR BB| Open rates'!BO17*0.9</f>
        <v>17010</v>
      </c>
      <c r="BP17" s="26">
        <f>'BAR BB| Open rates'!BP17*0.9</f>
        <v>17010</v>
      </c>
      <c r="BQ17" s="26">
        <f>'BAR BB| Open rates'!BQ17*0.9</f>
        <v>16290</v>
      </c>
      <c r="BR17" s="26">
        <f>'BAR BB| Open rates'!BR17*0.9</f>
        <v>16290</v>
      </c>
      <c r="BS17" s="26">
        <f>'BAR BB| Open rates'!BS17*0.9</f>
        <v>16290</v>
      </c>
      <c r="BT17" s="26">
        <f>'BAR BB| Open rates'!BT17*0.9</f>
        <v>16290</v>
      </c>
      <c r="BU17" s="26">
        <f>'BAR BB| Open rates'!BU17*0.9</f>
        <v>16290</v>
      </c>
      <c r="BV17" s="26">
        <f>'BAR BB| Open rates'!BV17*0.9</f>
        <v>17010</v>
      </c>
      <c r="BW17" s="26">
        <f>'BAR BB| Open rates'!BW17*0.9</f>
        <v>17010</v>
      </c>
      <c r="BX17" s="26">
        <f>'BAR BB| Open rates'!BX17*0.9</f>
        <v>16290</v>
      </c>
      <c r="BY17" s="26">
        <f>'BAR BB| Open rates'!BY17*0.9</f>
        <v>16290</v>
      </c>
      <c r="BZ17" s="26">
        <f>'BAR BB| Open rates'!BZ17*0.9</f>
        <v>16290</v>
      </c>
      <c r="CA17" s="26">
        <f>'BAR BB| Open rates'!CA17*0.9</f>
        <v>16290</v>
      </c>
      <c r="CB17" s="26">
        <f>'BAR BB| Open rates'!CB17*0.9</f>
        <v>16290</v>
      </c>
      <c r="CC17" s="26">
        <f>'BAR BB| Open rates'!CC17*0.9</f>
        <v>17010</v>
      </c>
      <c r="CD17" s="26">
        <f>'BAR BB| Open rates'!CD17*0.9</f>
        <v>17010</v>
      </c>
      <c r="CE17" s="26">
        <f>'BAR BB| Open rates'!CE17*0.9</f>
        <v>16290</v>
      </c>
      <c r="CF17" s="26">
        <f>'BAR BB| Open rates'!CF17*0.9</f>
        <v>16290</v>
      </c>
      <c r="CG17" s="26">
        <f>'BAR BB| Open rates'!CG17*0.9</f>
        <v>16290</v>
      </c>
      <c r="CH17" s="26">
        <f>'BAR BB| Open rates'!CH17*0.9</f>
        <v>16290</v>
      </c>
      <c r="CI17" s="26">
        <f>'BAR BB| Open rates'!CI17*0.9</f>
        <v>16290</v>
      </c>
      <c r="CJ17" s="26">
        <f>'BAR BB| Open rates'!CJ17*0.9</f>
        <v>17010</v>
      </c>
      <c r="CK17" s="26">
        <f>'BAR BB| Open rates'!CK17*0.9</f>
        <v>17010</v>
      </c>
      <c r="CL17" s="26">
        <f>'BAR BB| Open rates'!CL17*0.9</f>
        <v>16290</v>
      </c>
      <c r="CM17" s="26">
        <f>'BAR BB| Open rates'!CM17*0.9</f>
        <v>16290</v>
      </c>
      <c r="CN17" s="26">
        <f>'BAR BB| Open rates'!CN17*0.9</f>
        <v>16290</v>
      </c>
      <c r="CO17" s="26">
        <f>'BAR BB| Open rates'!CO17*0.9</f>
        <v>16290</v>
      </c>
      <c r="CP17" s="26">
        <f>'BAR BB| Open rates'!CP17*0.9</f>
        <v>16290</v>
      </c>
      <c r="CQ17" s="26">
        <f>'BAR BB| Open rates'!CQ17*0.9</f>
        <v>16290</v>
      </c>
      <c r="CR17" s="26">
        <f>'BAR BB| Open rates'!CR17*0.9</f>
        <v>16290</v>
      </c>
      <c r="CS17" s="26">
        <f>'BAR BB| Open rates'!CS17*0.9</f>
        <v>15210</v>
      </c>
      <c r="CT17" s="26">
        <f>'BAR BB| Open rates'!CT17*0.9</f>
        <v>15210</v>
      </c>
      <c r="CU17" s="26">
        <f>'BAR BB| Open rates'!CU17*0.9</f>
        <v>15210</v>
      </c>
      <c r="CV17" s="26">
        <f>'BAR BB| Open rates'!CV17*0.9</f>
        <v>15210</v>
      </c>
      <c r="CW17" s="26">
        <f>'BAR BB| Open rates'!CW17*0.9</f>
        <v>15210</v>
      </c>
      <c r="CX17" s="26">
        <f>'BAR BB| Open rates'!CX17*0.9</f>
        <v>15210</v>
      </c>
      <c r="CY17" s="26">
        <f>'BAR BB| Open rates'!CY17*0.9</f>
        <v>15210</v>
      </c>
      <c r="CZ17" s="26">
        <f>'BAR BB| Open rates'!CZ17*0.9</f>
        <v>15210</v>
      </c>
      <c r="DA17" s="26">
        <f>'BAR BB| Open rates'!DA17*0.9</f>
        <v>15210</v>
      </c>
      <c r="DB17" s="26">
        <f>'BAR BB| Open rates'!DB17*0.9</f>
        <v>13680</v>
      </c>
      <c r="DC17" s="26">
        <f>'BAR BB| Open rates'!DC17*0.9</f>
        <v>13680</v>
      </c>
      <c r="DD17" s="26">
        <f>'BAR BB| Open rates'!DD17*0.9</f>
        <v>13680</v>
      </c>
      <c r="DE17" s="26">
        <f>'BAR BB| Open rates'!DE17*0.9</f>
        <v>14850</v>
      </c>
      <c r="DF17" s="26">
        <f>'BAR BB| Open rates'!DF17*0.9</f>
        <v>14850</v>
      </c>
      <c r="DG17" s="26">
        <f>'BAR BB| Open rates'!DG17*0.9</f>
        <v>13680</v>
      </c>
      <c r="DH17" s="26">
        <f>'BAR BB| Open rates'!DH17*0.9</f>
        <v>13680</v>
      </c>
      <c r="DI17" s="26">
        <f>'BAR BB| Open rates'!DI17*0.9</f>
        <v>13680</v>
      </c>
      <c r="DJ17" s="26">
        <f>'BAR BB| Open rates'!DJ17*0.9</f>
        <v>13680</v>
      </c>
      <c r="DK17" s="26">
        <f>'BAR BB| Open rates'!DK17*0.9</f>
        <v>13680</v>
      </c>
      <c r="DL17" s="26">
        <f>'BAR BB| Open rates'!DL17*0.9</f>
        <v>14850</v>
      </c>
      <c r="DM17" s="26">
        <f>'BAR BB| Open rates'!DM17*0.9</f>
        <v>14850</v>
      </c>
      <c r="DN17" s="26">
        <f>'BAR BB| Open rates'!DN17*0.9</f>
        <v>13680</v>
      </c>
      <c r="DO17" s="26">
        <f>'BAR BB| Open rates'!DO17*0.9</f>
        <v>13680</v>
      </c>
      <c r="DP17" s="26">
        <f>'BAR BB| Open rates'!DP17*0.9</f>
        <v>13680</v>
      </c>
      <c r="DQ17" s="26">
        <f>'BAR BB| Open rates'!DQ17*0.9</f>
        <v>13680</v>
      </c>
      <c r="DR17" s="26">
        <f>'BAR BB| Open rates'!DR17*0.9</f>
        <v>13680</v>
      </c>
      <c r="DS17" s="26">
        <f>'BAR BB| Open rates'!DS17*0.9</f>
        <v>14850</v>
      </c>
      <c r="DT17" s="26">
        <f>'BAR BB| Open rates'!DT17*0.9</f>
        <v>14850</v>
      </c>
      <c r="DU17" s="26">
        <f>'BAR BB| Open rates'!DU17*0.9</f>
        <v>13680</v>
      </c>
      <c r="DV17" s="26">
        <f>'BAR BB| Open rates'!DV17*0.9</f>
        <v>13680</v>
      </c>
      <c r="DW17" s="26">
        <f>'BAR BB| Open rates'!DW17*0.9</f>
        <v>13680</v>
      </c>
      <c r="DX17" s="26">
        <f>'BAR BB| Open rates'!DX17*0.9</f>
        <v>13680</v>
      </c>
      <c r="DY17" s="26">
        <f>'BAR BB| Open rates'!DY17*0.9</f>
        <v>13680</v>
      </c>
      <c r="DZ17" s="26">
        <f>'BAR BB| Open rates'!DZ17*0.9</f>
        <v>14850</v>
      </c>
      <c r="EA17" s="26">
        <f>'BAR BB| Open rates'!EA17*0.9</f>
        <v>14850</v>
      </c>
      <c r="EB17" s="26">
        <f>'BAR BB| Open rates'!EB17*0.9</f>
        <v>13680</v>
      </c>
      <c r="EC17" s="26">
        <f>'BAR BB| Open rates'!EC17*0.9</f>
        <v>13680</v>
      </c>
      <c r="ED17" s="26">
        <f>'BAR BB| Open rates'!ED17*0.9</f>
        <v>13680</v>
      </c>
      <c r="EE17" s="26">
        <f>'BAR BB| Open rates'!EE17*0.9</f>
        <v>13680</v>
      </c>
      <c r="EF17" s="26">
        <f>'BAR BB| Open rates'!EF17*0.9</f>
        <v>12330</v>
      </c>
      <c r="EG17" s="26">
        <f>'BAR BB| Open rates'!EG17*0.9</f>
        <v>12330</v>
      </c>
      <c r="EH17" s="26">
        <f>'BAR BB| Open rates'!EH17*0.9</f>
        <v>12330</v>
      </c>
      <c r="EI17" s="26">
        <f>'BAR BB| Open rates'!EI17*0.9</f>
        <v>11700</v>
      </c>
      <c r="EJ17" s="26">
        <f>'BAR BB| Open rates'!EJ17*0.9</f>
        <v>11700</v>
      </c>
      <c r="EK17" s="26">
        <f>'BAR BB| Open rates'!EK17*0.9</f>
        <v>11700</v>
      </c>
      <c r="EL17" s="26">
        <f>'BAR BB| Open rates'!EL17*0.9</f>
        <v>11700</v>
      </c>
      <c r="EM17" s="26">
        <f>'BAR BB| Open rates'!EM17*0.9</f>
        <v>11700</v>
      </c>
      <c r="EN17" s="26">
        <f>'BAR BB| Open rates'!EN17*0.9</f>
        <v>12330</v>
      </c>
      <c r="EO17" s="26">
        <f>'BAR BB| Open rates'!EO17*0.9</f>
        <v>12330</v>
      </c>
      <c r="EP17" s="26">
        <f>'BAR BB| Open rates'!EP17*0.9</f>
        <v>11430</v>
      </c>
      <c r="EQ17" s="26">
        <f>'BAR BB| Open rates'!EQ17*0.9</f>
        <v>11430</v>
      </c>
      <c r="ER17" s="26">
        <f>'BAR BB| Open rates'!ER17*0.9</f>
        <v>11430</v>
      </c>
      <c r="ES17" s="26">
        <f>'BAR BB| Open rates'!ES17*0.9</f>
        <v>11430</v>
      </c>
      <c r="ET17" s="26">
        <f>'BAR BB| Open rates'!ET17*0.9</f>
        <v>11430</v>
      </c>
      <c r="EU17" s="26">
        <f>'BAR BB| Open rates'!EU17*0.9</f>
        <v>12330</v>
      </c>
      <c r="EV17" s="26">
        <f>'BAR BB| Open rates'!EV17*0.9</f>
        <v>12330</v>
      </c>
      <c r="EW17" s="26">
        <f>'BAR BB| Open rates'!EW17*0.9</f>
        <v>11430</v>
      </c>
      <c r="EX17" s="26">
        <f>'BAR BB| Open rates'!EX17*0.9</f>
        <v>11430</v>
      </c>
      <c r="EY17" s="26">
        <f>'BAR BB| Open rates'!EY17*0.9</f>
        <v>11430</v>
      </c>
      <c r="EZ17" s="26">
        <f>'BAR BB| Open rates'!EZ17*0.9</f>
        <v>11430</v>
      </c>
      <c r="FA17" s="26">
        <f>'BAR BB| Open rates'!FA17*0.9</f>
        <v>11430</v>
      </c>
      <c r="FB17" s="26">
        <f>'BAR BB| Open rates'!FB17*0.9</f>
        <v>12330</v>
      </c>
      <c r="FC17" s="26">
        <f>'BAR BB| Open rates'!FC17*0.9</f>
        <v>12330</v>
      </c>
      <c r="FD17" s="26">
        <f>'BAR BB| Open rates'!FD17*0.9</f>
        <v>11430</v>
      </c>
      <c r="FE17" s="26">
        <f>'BAR BB| Open rates'!FE17*0.9</f>
        <v>11430</v>
      </c>
      <c r="FF17" s="26">
        <f>'BAR BB| Open rates'!FF17*0.9</f>
        <v>11430</v>
      </c>
      <c r="FG17" s="26">
        <f>'BAR BB| Open rates'!FG17*0.9</f>
        <v>11430</v>
      </c>
      <c r="FH17" s="26">
        <f>'BAR BB| Open rates'!FH17*0.9</f>
        <v>11430</v>
      </c>
      <c r="FI17" s="26">
        <f>'BAR BB| Open rates'!FI17*0.9</f>
        <v>12330</v>
      </c>
      <c r="FJ17" s="26">
        <f>'BAR BB| Open rates'!FJ17*0.9</f>
        <v>12330</v>
      </c>
      <c r="FK17" s="26">
        <f>'BAR BB| Open rates'!FK17*0.9</f>
        <v>11700</v>
      </c>
      <c r="FL17" s="26">
        <f>'BAR BB| Open rates'!FL17*0.9</f>
        <v>11700</v>
      </c>
      <c r="FM17" s="26">
        <f>'BAR BB| Open rates'!FM17*0.9</f>
        <v>11700</v>
      </c>
      <c r="FN17" s="26">
        <f>'BAR BB| Open rates'!FN17*0.9</f>
        <v>11700</v>
      </c>
      <c r="FO17" s="26">
        <f>'BAR BB| Open rates'!FO17*0.9</f>
        <v>11700</v>
      </c>
      <c r="FP17" s="26">
        <f>'BAR BB| Open rates'!FP17*0.9</f>
        <v>11700</v>
      </c>
      <c r="FQ17" s="26">
        <f>'BAR BB| Open rates'!FQ17*0.9</f>
        <v>11700</v>
      </c>
      <c r="FR17" s="26">
        <f>'BAR BB| Open rates'!FR17*0.9</f>
        <v>11430</v>
      </c>
      <c r="FS17" s="26">
        <f>'BAR BB| Open rates'!FS17*0.9</f>
        <v>11430</v>
      </c>
      <c r="FT17" s="26">
        <f>'BAR BB| Open rates'!FT17*0.9</f>
        <v>11430</v>
      </c>
      <c r="FU17" s="26">
        <f>'BAR BB| Open rates'!FU17*0.9</f>
        <v>11430</v>
      </c>
      <c r="FV17" s="26">
        <f>'BAR BB| Open rates'!FV17*0.9</f>
        <v>11430</v>
      </c>
      <c r="FW17" s="26">
        <f>'BAR BB| Open rates'!FW17*0.9</f>
        <v>12330</v>
      </c>
      <c r="FX17" s="26">
        <f>'BAR BB| Open rates'!FX17*0.9</f>
        <v>12330</v>
      </c>
      <c r="FY17" s="26">
        <f>'BAR BB| Open rates'!FY17*0.9</f>
        <v>11430</v>
      </c>
      <c r="FZ17" s="26">
        <f>'BAR BB| Open rates'!FZ17*0.9</f>
        <v>11430</v>
      </c>
      <c r="GA17" s="26">
        <f>'BAR BB| Open rates'!GA17*0.9</f>
        <v>11430</v>
      </c>
      <c r="GB17" s="26">
        <f>'BAR BB| Open rates'!GB17*0.9</f>
        <v>11430</v>
      </c>
      <c r="GC17" s="26">
        <f>'BAR BB| Open rates'!GC17*0.9</f>
        <v>11430</v>
      </c>
      <c r="GD17" s="26">
        <f>'BAR BB| Open rates'!GD17*0.9</f>
        <v>12330</v>
      </c>
      <c r="GE17" s="26">
        <f>'BAR BB| Open rates'!GE17*0.9</f>
        <v>12330</v>
      </c>
      <c r="GF17" s="26">
        <f>'BAR BB| Open rates'!GF17*0.9</f>
        <v>11430</v>
      </c>
      <c r="GG17" s="26">
        <f>'BAR BB| Open rates'!GG17*0.9</f>
        <v>11430</v>
      </c>
      <c r="GH17" s="26">
        <f>'BAR BB| Open rates'!GH17*0.9</f>
        <v>11430</v>
      </c>
      <c r="GI17" s="26">
        <f>'BAR BB| Open rates'!GI17*0.9</f>
        <v>11430</v>
      </c>
      <c r="GJ17" s="26">
        <f>'BAR BB| Open rates'!GJ17*0.9</f>
        <v>11430</v>
      </c>
      <c r="GK17" s="26">
        <f>'BAR BB| Open rates'!GK17*0.9</f>
        <v>12330</v>
      </c>
      <c r="GL17" s="26">
        <f>'BAR BB| Open rates'!GL17*0.9</f>
        <v>12330</v>
      </c>
      <c r="GM17" s="26">
        <f>'BAR BB| Open rates'!GM17*0.9</f>
        <v>11430</v>
      </c>
      <c r="GN17" s="26">
        <f>'BAR BB| Open rates'!GN17*0.9</f>
        <v>11430</v>
      </c>
      <c r="GO17" s="26">
        <f>'BAR BB| Open rates'!GO17*0.9</f>
        <v>11430</v>
      </c>
      <c r="GP17" s="26">
        <f>'BAR BB| Open rates'!GP17*0.9</f>
        <v>11430</v>
      </c>
      <c r="GQ17" s="26">
        <f>'BAR BB| Open rates'!GQ17*0.9</f>
        <v>11430</v>
      </c>
      <c r="GR17" s="26">
        <f>'BAR BB| Open rates'!GR17*0.9</f>
        <v>12330</v>
      </c>
      <c r="GS17" s="26">
        <f>'BAR BB| Open rates'!GS17*0.9</f>
        <v>12330</v>
      </c>
      <c r="GT17" s="26">
        <f>'BAR BB| Open rates'!GT17*0.9</f>
        <v>11430</v>
      </c>
      <c r="GU17" s="26">
        <f>'BAR BB| Open rates'!GU17*0.9</f>
        <v>11430</v>
      </c>
      <c r="GV17" s="26">
        <f>'BAR BB| Open rates'!GV17*0.9</f>
        <v>11430</v>
      </c>
      <c r="GW17" s="26">
        <f>'BAR BB| Open rates'!GW17*0.9</f>
        <v>11430</v>
      </c>
      <c r="GX17" s="26">
        <f>'BAR BB| Open rates'!GX17*0.9</f>
        <v>11430</v>
      </c>
      <c r="GY17" s="26">
        <f>'BAR BB| Open rates'!GY17*0.9</f>
        <v>12330</v>
      </c>
      <c r="GZ17" s="26">
        <f>'BAR BB| Open rates'!GZ17*0.9</f>
        <v>12330</v>
      </c>
      <c r="HA17" s="26">
        <f>'BAR BB| Open rates'!HA17*0.9</f>
        <v>11430</v>
      </c>
      <c r="HB17" s="26">
        <f>'BAR BB| Open rates'!HB17*0.9</f>
        <v>11430</v>
      </c>
      <c r="HC17" s="26">
        <f>'BAR BB| Open rates'!HC17*0.9</f>
        <v>11430</v>
      </c>
      <c r="HD17" s="26">
        <f>'BAR BB| Open rates'!HD17*0.9</f>
        <v>11430</v>
      </c>
      <c r="HE17" s="26">
        <f>'BAR BB| Open rates'!HE17*0.9</f>
        <v>11430</v>
      </c>
      <c r="HF17" s="26">
        <f>'BAR BB| Open rates'!HF17*0.9</f>
        <v>13500</v>
      </c>
      <c r="HG17" s="26">
        <f>'BAR BB| Open rates'!HG17*0.9</f>
        <v>13500</v>
      </c>
      <c r="HH17" s="26">
        <f>'BAR BB| Open rates'!HH17*0.9</f>
        <v>13500</v>
      </c>
      <c r="HI17" s="26">
        <f>'BAR BB| Open rates'!HI17*0.9</f>
        <v>13500</v>
      </c>
      <c r="HJ17" s="26">
        <f>'BAR BB| Open rates'!HJ17*0.9</f>
        <v>13500</v>
      </c>
      <c r="HK17" s="26">
        <f>'BAR BB| Open rates'!HK17*0.9</f>
        <v>13500</v>
      </c>
      <c r="HL17" s="26">
        <f>'BAR BB| Open rates'!HL17*0.9</f>
        <v>13500</v>
      </c>
      <c r="HM17" s="26">
        <f>'BAR BB| Open rates'!HM17*0.9</f>
        <v>13500</v>
      </c>
      <c r="HN17" s="26">
        <f>'BAR BB| Open rates'!HN17*0.9</f>
        <v>13500</v>
      </c>
      <c r="HO17" s="26">
        <f>'BAR BB| Open rates'!HO17*0.9</f>
        <v>13500</v>
      </c>
      <c r="HP17" s="26">
        <f>'BAR BB| Open rates'!HP17*0.9</f>
        <v>13500</v>
      </c>
    </row>
    <row r="18" spans="1:224" s="76" customFormat="1" ht="12" customHeight="1" x14ac:dyDescent="0.2">
      <c r="A18" s="15">
        <v>2</v>
      </c>
      <c r="B18" s="26">
        <f>'BAR BB| Open rates'!B18*0.9</f>
        <v>13500</v>
      </c>
      <c r="C18" s="26">
        <f>'BAR BB| Open rates'!C18*0.9</f>
        <v>13500</v>
      </c>
      <c r="D18" s="26">
        <f>'BAR BB| Open rates'!D18*0.9</f>
        <v>13500</v>
      </c>
      <c r="E18" s="26">
        <f>'BAR BB| Open rates'!E18*0.9</f>
        <v>13500</v>
      </c>
      <c r="F18" s="26">
        <f>'BAR BB| Open rates'!F18*0.9</f>
        <v>13500</v>
      </c>
      <c r="G18" s="26">
        <f>'BAR BB| Open rates'!G18*0.9</f>
        <v>13500</v>
      </c>
      <c r="H18" s="26">
        <f>'BAR BB| Open rates'!H18*0.9</f>
        <v>13500</v>
      </c>
      <c r="I18" s="26">
        <f>'BAR BB| Open rates'!I18*0.9</f>
        <v>13500</v>
      </c>
      <c r="J18" s="26">
        <f>'BAR BB| Open rates'!J18*0.9</f>
        <v>13500</v>
      </c>
      <c r="K18" s="26">
        <f>'BAR BB| Open rates'!K18*0.9</f>
        <v>13500</v>
      </c>
      <c r="L18" s="26">
        <f>'BAR BB| Open rates'!L18*0.9</f>
        <v>13500</v>
      </c>
      <c r="M18" s="26">
        <f>'BAR BB| Open rates'!M18*0.9</f>
        <v>13500</v>
      </c>
      <c r="N18" s="26">
        <f>'BAR BB| Open rates'!N18*0.9</f>
        <v>15840</v>
      </c>
      <c r="O18" s="26">
        <f>'BAR BB| Open rates'!O18*0.9</f>
        <v>15840</v>
      </c>
      <c r="P18" s="26">
        <f>'BAR BB| Open rates'!P18*0.9</f>
        <v>15840</v>
      </c>
      <c r="Q18" s="26">
        <f>'BAR BB| Open rates'!Q18*0.9</f>
        <v>15840</v>
      </c>
      <c r="R18" s="26">
        <f>'BAR BB| Open rates'!R18*0.9</f>
        <v>18810</v>
      </c>
      <c r="S18" s="26">
        <f>'BAR BB| Open rates'!S18*0.9</f>
        <v>18810</v>
      </c>
      <c r="T18" s="26">
        <f>'BAR BB| Open rates'!T18*0.9</f>
        <v>18810</v>
      </c>
      <c r="U18" s="26">
        <f>'BAR BB| Open rates'!U18*0.9</f>
        <v>18810</v>
      </c>
      <c r="V18" s="26">
        <f>'BAR BB| Open rates'!V18*0.9</f>
        <v>18810</v>
      </c>
      <c r="W18" s="26">
        <f>'BAR BB| Open rates'!W18*0.9</f>
        <v>18810</v>
      </c>
      <c r="X18" s="26">
        <f>'BAR BB| Open rates'!X18*0.9</f>
        <v>18810</v>
      </c>
      <c r="Y18" s="26">
        <f>'BAR BB| Open rates'!Y18*0.9</f>
        <v>18810</v>
      </c>
      <c r="Z18" s="26">
        <f>'BAR BB| Open rates'!Z18*0.9</f>
        <v>18810</v>
      </c>
      <c r="AA18" s="26">
        <f>'BAR BB| Open rates'!AA18*0.9</f>
        <v>18810</v>
      </c>
      <c r="AB18" s="26">
        <f>'BAR BB| Open rates'!AB18*0.9</f>
        <v>23310</v>
      </c>
      <c r="AC18" s="26">
        <f>'BAR BB| Open rates'!AC18*0.9</f>
        <v>23310</v>
      </c>
      <c r="AD18" s="26">
        <f>'BAR BB| Open rates'!AD18*0.9</f>
        <v>23310</v>
      </c>
      <c r="AE18" s="26">
        <f>'BAR BB| Open rates'!AE18*0.9</f>
        <v>23310</v>
      </c>
      <c r="AF18" s="26">
        <f>'BAR BB| Open rates'!AF18*0.9</f>
        <v>23310</v>
      </c>
      <c r="AG18" s="26">
        <f>'BAR BB| Open rates'!AG18*0.9</f>
        <v>23310</v>
      </c>
      <c r="AH18" s="26">
        <f>'BAR BB| Open rates'!AH18*0.9</f>
        <v>15840</v>
      </c>
      <c r="AI18" s="26">
        <f>'BAR BB| Open rates'!AI18*0.9</f>
        <v>15840</v>
      </c>
      <c r="AJ18" s="26">
        <f>'BAR BB| Open rates'!AJ18*0.9</f>
        <v>15840</v>
      </c>
      <c r="AK18" s="26">
        <f>'BAR BB| Open rates'!AK18*0.9</f>
        <v>15840</v>
      </c>
      <c r="AL18" s="26">
        <f>'BAR BB| Open rates'!AL18*0.9</f>
        <v>15840</v>
      </c>
      <c r="AM18" s="26">
        <f>'BAR BB| Open rates'!AM18*0.9</f>
        <v>17010</v>
      </c>
      <c r="AN18" s="26">
        <f>'BAR BB| Open rates'!AN18*0.9</f>
        <v>17010</v>
      </c>
      <c r="AO18" s="26">
        <f>'BAR BB| Open rates'!AO18*0.9</f>
        <v>17010</v>
      </c>
      <c r="AP18" s="26">
        <f>'BAR BB| Open rates'!AP18*0.9</f>
        <v>17010</v>
      </c>
      <c r="AQ18" s="26">
        <f>'BAR BB| Open rates'!AQ18*0.9</f>
        <v>17010</v>
      </c>
      <c r="AR18" s="26">
        <f>'BAR BB| Open rates'!AR18*0.9</f>
        <v>17010</v>
      </c>
      <c r="AS18" s="26">
        <f>'BAR BB| Open rates'!AS18*0.9</f>
        <v>17010</v>
      </c>
      <c r="AT18" s="26">
        <f>'BAR BB| Open rates'!AT18*0.9</f>
        <v>17910</v>
      </c>
      <c r="AU18" s="26">
        <f>'BAR BB| Open rates'!AU18*0.9</f>
        <v>17910</v>
      </c>
      <c r="AV18" s="26">
        <f>'BAR BB| Open rates'!AV18*0.9</f>
        <v>17910</v>
      </c>
      <c r="AW18" s="26">
        <f>'BAR BB| Open rates'!AW18*0.9</f>
        <v>17910</v>
      </c>
      <c r="AX18" s="26">
        <f>'BAR BB| Open rates'!AX18*0.9</f>
        <v>17910</v>
      </c>
      <c r="AY18" s="26">
        <f>'BAR BB| Open rates'!AY18*0.9</f>
        <v>18090</v>
      </c>
      <c r="AZ18" s="26">
        <f>'BAR BB| Open rates'!AZ18*0.9</f>
        <v>18090</v>
      </c>
      <c r="BA18" s="26">
        <f>'BAR BB| Open rates'!BA18*0.9</f>
        <v>18810</v>
      </c>
      <c r="BB18" s="26">
        <f>'BAR BB| Open rates'!BB18*0.9</f>
        <v>18810</v>
      </c>
      <c r="BC18" s="26">
        <f>'BAR BB| Open rates'!BC18*0.9</f>
        <v>18090</v>
      </c>
      <c r="BD18" s="26">
        <f>'BAR BB| Open rates'!BD18*0.9</f>
        <v>18090</v>
      </c>
      <c r="BE18" s="26">
        <f>'BAR BB| Open rates'!BE18*0.9</f>
        <v>18090</v>
      </c>
      <c r="BF18" s="26">
        <f>'BAR BB| Open rates'!BF18*0.9</f>
        <v>18090</v>
      </c>
      <c r="BG18" s="26">
        <f>'BAR BB| Open rates'!BG18*0.9</f>
        <v>18090</v>
      </c>
      <c r="BH18" s="26">
        <f>'BAR BB| Open rates'!BH18*0.9</f>
        <v>18810</v>
      </c>
      <c r="BI18" s="26">
        <f>'BAR BB| Open rates'!BI18*0.9</f>
        <v>18810</v>
      </c>
      <c r="BJ18" s="26">
        <f>'BAR BB| Open rates'!BJ18*0.9</f>
        <v>18090</v>
      </c>
      <c r="BK18" s="26">
        <f>'BAR BB| Open rates'!BK18*0.9</f>
        <v>18090</v>
      </c>
      <c r="BL18" s="26">
        <f>'BAR BB| Open rates'!BL18*0.9</f>
        <v>18090</v>
      </c>
      <c r="BM18" s="26">
        <f>'BAR BB| Open rates'!BM18*0.9</f>
        <v>18090</v>
      </c>
      <c r="BN18" s="26">
        <f>'BAR BB| Open rates'!BN18*0.9</f>
        <v>18090</v>
      </c>
      <c r="BO18" s="26">
        <f>'BAR BB| Open rates'!BO18*0.9</f>
        <v>18810</v>
      </c>
      <c r="BP18" s="26">
        <f>'BAR BB| Open rates'!BP18*0.9</f>
        <v>18810</v>
      </c>
      <c r="BQ18" s="26">
        <f>'BAR BB| Open rates'!BQ18*0.9</f>
        <v>18090</v>
      </c>
      <c r="BR18" s="26">
        <f>'BAR BB| Open rates'!BR18*0.9</f>
        <v>18090</v>
      </c>
      <c r="BS18" s="26">
        <f>'BAR BB| Open rates'!BS18*0.9</f>
        <v>18090</v>
      </c>
      <c r="BT18" s="26">
        <f>'BAR BB| Open rates'!BT18*0.9</f>
        <v>18090</v>
      </c>
      <c r="BU18" s="26">
        <f>'BAR BB| Open rates'!BU18*0.9</f>
        <v>18090</v>
      </c>
      <c r="BV18" s="26">
        <f>'BAR BB| Open rates'!BV18*0.9</f>
        <v>18810</v>
      </c>
      <c r="BW18" s="26">
        <f>'BAR BB| Open rates'!BW18*0.9</f>
        <v>18810</v>
      </c>
      <c r="BX18" s="26">
        <f>'BAR BB| Open rates'!BX18*0.9</f>
        <v>18090</v>
      </c>
      <c r="BY18" s="26">
        <f>'BAR BB| Open rates'!BY18*0.9</f>
        <v>18090</v>
      </c>
      <c r="BZ18" s="26">
        <f>'BAR BB| Open rates'!BZ18*0.9</f>
        <v>18090</v>
      </c>
      <c r="CA18" s="26">
        <f>'BAR BB| Open rates'!CA18*0.9</f>
        <v>18090</v>
      </c>
      <c r="CB18" s="26">
        <f>'BAR BB| Open rates'!CB18*0.9</f>
        <v>18090</v>
      </c>
      <c r="CC18" s="26">
        <f>'BAR BB| Open rates'!CC18*0.9</f>
        <v>18810</v>
      </c>
      <c r="CD18" s="26">
        <f>'BAR BB| Open rates'!CD18*0.9</f>
        <v>18810</v>
      </c>
      <c r="CE18" s="26">
        <f>'BAR BB| Open rates'!CE18*0.9</f>
        <v>18090</v>
      </c>
      <c r="CF18" s="26">
        <f>'BAR BB| Open rates'!CF18*0.9</f>
        <v>18090</v>
      </c>
      <c r="CG18" s="26">
        <f>'BAR BB| Open rates'!CG18*0.9</f>
        <v>18090</v>
      </c>
      <c r="CH18" s="26">
        <f>'BAR BB| Open rates'!CH18*0.9</f>
        <v>18090</v>
      </c>
      <c r="CI18" s="26">
        <f>'BAR BB| Open rates'!CI18*0.9</f>
        <v>18090</v>
      </c>
      <c r="CJ18" s="26">
        <f>'BAR BB| Open rates'!CJ18*0.9</f>
        <v>18810</v>
      </c>
      <c r="CK18" s="26">
        <f>'BAR BB| Open rates'!CK18*0.9</f>
        <v>18810</v>
      </c>
      <c r="CL18" s="26">
        <f>'BAR BB| Open rates'!CL18*0.9</f>
        <v>18090</v>
      </c>
      <c r="CM18" s="26">
        <f>'BAR BB| Open rates'!CM18*0.9</f>
        <v>18090</v>
      </c>
      <c r="CN18" s="26">
        <f>'BAR BB| Open rates'!CN18*0.9</f>
        <v>18090</v>
      </c>
      <c r="CO18" s="26">
        <f>'BAR BB| Open rates'!CO18*0.9</f>
        <v>18090</v>
      </c>
      <c r="CP18" s="26">
        <f>'BAR BB| Open rates'!CP18*0.9</f>
        <v>18090</v>
      </c>
      <c r="CQ18" s="26">
        <f>'BAR BB| Open rates'!CQ18*0.9</f>
        <v>18090</v>
      </c>
      <c r="CR18" s="26">
        <f>'BAR BB| Open rates'!CR18*0.9</f>
        <v>18090</v>
      </c>
      <c r="CS18" s="26">
        <f>'BAR BB| Open rates'!CS18*0.9</f>
        <v>17010</v>
      </c>
      <c r="CT18" s="26">
        <f>'BAR BB| Open rates'!CT18*0.9</f>
        <v>17010</v>
      </c>
      <c r="CU18" s="26">
        <f>'BAR BB| Open rates'!CU18*0.9</f>
        <v>17010</v>
      </c>
      <c r="CV18" s="26">
        <f>'BAR BB| Open rates'!CV18*0.9</f>
        <v>17010</v>
      </c>
      <c r="CW18" s="26">
        <f>'BAR BB| Open rates'!CW18*0.9</f>
        <v>17010</v>
      </c>
      <c r="CX18" s="26">
        <f>'BAR BB| Open rates'!CX18*0.9</f>
        <v>17010</v>
      </c>
      <c r="CY18" s="26">
        <f>'BAR BB| Open rates'!CY18*0.9</f>
        <v>17010</v>
      </c>
      <c r="CZ18" s="26">
        <f>'BAR BB| Open rates'!CZ18*0.9</f>
        <v>17010</v>
      </c>
      <c r="DA18" s="26">
        <f>'BAR BB| Open rates'!DA18*0.9</f>
        <v>17010</v>
      </c>
      <c r="DB18" s="26">
        <f>'BAR BB| Open rates'!DB18*0.9</f>
        <v>15480</v>
      </c>
      <c r="DC18" s="26">
        <f>'BAR BB| Open rates'!DC18*0.9</f>
        <v>15480</v>
      </c>
      <c r="DD18" s="26">
        <f>'BAR BB| Open rates'!DD18*0.9</f>
        <v>15480</v>
      </c>
      <c r="DE18" s="26">
        <f>'BAR BB| Open rates'!DE18*0.9</f>
        <v>16650</v>
      </c>
      <c r="DF18" s="26">
        <f>'BAR BB| Open rates'!DF18*0.9</f>
        <v>16650</v>
      </c>
      <c r="DG18" s="26">
        <f>'BAR BB| Open rates'!DG18*0.9</f>
        <v>15480</v>
      </c>
      <c r="DH18" s="26">
        <f>'BAR BB| Open rates'!DH18*0.9</f>
        <v>15480</v>
      </c>
      <c r="DI18" s="26">
        <f>'BAR BB| Open rates'!DI18*0.9</f>
        <v>15480</v>
      </c>
      <c r="DJ18" s="26">
        <f>'BAR BB| Open rates'!DJ18*0.9</f>
        <v>15480</v>
      </c>
      <c r="DK18" s="26">
        <f>'BAR BB| Open rates'!DK18*0.9</f>
        <v>15480</v>
      </c>
      <c r="DL18" s="26">
        <f>'BAR BB| Open rates'!DL18*0.9</f>
        <v>16650</v>
      </c>
      <c r="DM18" s="26">
        <f>'BAR BB| Open rates'!DM18*0.9</f>
        <v>16650</v>
      </c>
      <c r="DN18" s="26">
        <f>'BAR BB| Open rates'!DN18*0.9</f>
        <v>15480</v>
      </c>
      <c r="DO18" s="26">
        <f>'BAR BB| Open rates'!DO18*0.9</f>
        <v>15480</v>
      </c>
      <c r="DP18" s="26">
        <f>'BAR BB| Open rates'!DP18*0.9</f>
        <v>15480</v>
      </c>
      <c r="DQ18" s="26">
        <f>'BAR BB| Open rates'!DQ18*0.9</f>
        <v>15480</v>
      </c>
      <c r="DR18" s="26">
        <f>'BAR BB| Open rates'!DR18*0.9</f>
        <v>15480</v>
      </c>
      <c r="DS18" s="26">
        <f>'BAR BB| Open rates'!DS18*0.9</f>
        <v>16650</v>
      </c>
      <c r="DT18" s="26">
        <f>'BAR BB| Open rates'!DT18*0.9</f>
        <v>16650</v>
      </c>
      <c r="DU18" s="26">
        <f>'BAR BB| Open rates'!DU18*0.9</f>
        <v>15480</v>
      </c>
      <c r="DV18" s="26">
        <f>'BAR BB| Open rates'!DV18*0.9</f>
        <v>15480</v>
      </c>
      <c r="DW18" s="26">
        <f>'BAR BB| Open rates'!DW18*0.9</f>
        <v>15480</v>
      </c>
      <c r="DX18" s="26">
        <f>'BAR BB| Open rates'!DX18*0.9</f>
        <v>15480</v>
      </c>
      <c r="DY18" s="26">
        <f>'BAR BB| Open rates'!DY18*0.9</f>
        <v>15480</v>
      </c>
      <c r="DZ18" s="26">
        <f>'BAR BB| Open rates'!DZ18*0.9</f>
        <v>16650</v>
      </c>
      <c r="EA18" s="26">
        <f>'BAR BB| Open rates'!EA18*0.9</f>
        <v>16650</v>
      </c>
      <c r="EB18" s="26">
        <f>'BAR BB| Open rates'!EB18*0.9</f>
        <v>15480</v>
      </c>
      <c r="EC18" s="26">
        <f>'BAR BB| Open rates'!EC18*0.9</f>
        <v>15480</v>
      </c>
      <c r="ED18" s="26">
        <f>'BAR BB| Open rates'!ED18*0.9</f>
        <v>15480</v>
      </c>
      <c r="EE18" s="26">
        <f>'BAR BB| Open rates'!EE18*0.9</f>
        <v>15480</v>
      </c>
      <c r="EF18" s="26">
        <f>'BAR BB| Open rates'!EF18*0.9</f>
        <v>14130</v>
      </c>
      <c r="EG18" s="26">
        <f>'BAR BB| Open rates'!EG18*0.9</f>
        <v>14130</v>
      </c>
      <c r="EH18" s="26">
        <f>'BAR BB| Open rates'!EH18*0.9</f>
        <v>14130</v>
      </c>
      <c r="EI18" s="26">
        <f>'BAR BB| Open rates'!EI18*0.9</f>
        <v>13500</v>
      </c>
      <c r="EJ18" s="26">
        <f>'BAR BB| Open rates'!EJ18*0.9</f>
        <v>13500</v>
      </c>
      <c r="EK18" s="26">
        <f>'BAR BB| Open rates'!EK18*0.9</f>
        <v>13500</v>
      </c>
      <c r="EL18" s="26">
        <f>'BAR BB| Open rates'!EL18*0.9</f>
        <v>13500</v>
      </c>
      <c r="EM18" s="26">
        <f>'BAR BB| Open rates'!EM18*0.9</f>
        <v>13500</v>
      </c>
      <c r="EN18" s="26">
        <f>'BAR BB| Open rates'!EN18*0.9</f>
        <v>14130</v>
      </c>
      <c r="EO18" s="26">
        <f>'BAR BB| Open rates'!EO18*0.9</f>
        <v>14130</v>
      </c>
      <c r="EP18" s="26">
        <f>'BAR BB| Open rates'!EP18*0.9</f>
        <v>13230</v>
      </c>
      <c r="EQ18" s="26">
        <f>'BAR BB| Open rates'!EQ18*0.9</f>
        <v>13230</v>
      </c>
      <c r="ER18" s="26">
        <f>'BAR BB| Open rates'!ER18*0.9</f>
        <v>13230</v>
      </c>
      <c r="ES18" s="26">
        <f>'BAR BB| Open rates'!ES18*0.9</f>
        <v>13230</v>
      </c>
      <c r="ET18" s="26">
        <f>'BAR BB| Open rates'!ET18*0.9</f>
        <v>13230</v>
      </c>
      <c r="EU18" s="26">
        <f>'BAR BB| Open rates'!EU18*0.9</f>
        <v>14130</v>
      </c>
      <c r="EV18" s="26">
        <f>'BAR BB| Open rates'!EV18*0.9</f>
        <v>14130</v>
      </c>
      <c r="EW18" s="26">
        <f>'BAR BB| Open rates'!EW18*0.9</f>
        <v>13230</v>
      </c>
      <c r="EX18" s="26">
        <f>'BAR BB| Open rates'!EX18*0.9</f>
        <v>13230</v>
      </c>
      <c r="EY18" s="26">
        <f>'BAR BB| Open rates'!EY18*0.9</f>
        <v>13230</v>
      </c>
      <c r="EZ18" s="26">
        <f>'BAR BB| Open rates'!EZ18*0.9</f>
        <v>13230</v>
      </c>
      <c r="FA18" s="26">
        <f>'BAR BB| Open rates'!FA18*0.9</f>
        <v>13230</v>
      </c>
      <c r="FB18" s="26">
        <f>'BAR BB| Open rates'!FB18*0.9</f>
        <v>14130</v>
      </c>
      <c r="FC18" s="26">
        <f>'BAR BB| Open rates'!FC18*0.9</f>
        <v>14130</v>
      </c>
      <c r="FD18" s="26">
        <f>'BAR BB| Open rates'!FD18*0.9</f>
        <v>13230</v>
      </c>
      <c r="FE18" s="26">
        <f>'BAR BB| Open rates'!FE18*0.9</f>
        <v>13230</v>
      </c>
      <c r="FF18" s="26">
        <f>'BAR BB| Open rates'!FF18*0.9</f>
        <v>13230</v>
      </c>
      <c r="FG18" s="26">
        <f>'BAR BB| Open rates'!FG18*0.9</f>
        <v>13230</v>
      </c>
      <c r="FH18" s="26">
        <f>'BAR BB| Open rates'!FH18*0.9</f>
        <v>13230</v>
      </c>
      <c r="FI18" s="26">
        <f>'BAR BB| Open rates'!FI18*0.9</f>
        <v>14130</v>
      </c>
      <c r="FJ18" s="26">
        <f>'BAR BB| Open rates'!FJ18*0.9</f>
        <v>14130</v>
      </c>
      <c r="FK18" s="26">
        <f>'BAR BB| Open rates'!FK18*0.9</f>
        <v>13500</v>
      </c>
      <c r="FL18" s="26">
        <f>'BAR BB| Open rates'!FL18*0.9</f>
        <v>13500</v>
      </c>
      <c r="FM18" s="26">
        <f>'BAR BB| Open rates'!FM18*0.9</f>
        <v>13500</v>
      </c>
      <c r="FN18" s="26">
        <f>'BAR BB| Open rates'!FN18*0.9</f>
        <v>13500</v>
      </c>
      <c r="FO18" s="26">
        <f>'BAR BB| Open rates'!FO18*0.9</f>
        <v>13500</v>
      </c>
      <c r="FP18" s="26">
        <f>'BAR BB| Open rates'!FP18*0.9</f>
        <v>13500</v>
      </c>
      <c r="FQ18" s="26">
        <f>'BAR BB| Open rates'!FQ18*0.9</f>
        <v>13500</v>
      </c>
      <c r="FR18" s="26">
        <f>'BAR BB| Open rates'!FR18*0.9</f>
        <v>13230</v>
      </c>
      <c r="FS18" s="26">
        <f>'BAR BB| Open rates'!FS18*0.9</f>
        <v>13230</v>
      </c>
      <c r="FT18" s="26">
        <f>'BAR BB| Open rates'!FT18*0.9</f>
        <v>13230</v>
      </c>
      <c r="FU18" s="26">
        <f>'BAR BB| Open rates'!FU18*0.9</f>
        <v>13230</v>
      </c>
      <c r="FV18" s="26">
        <f>'BAR BB| Open rates'!FV18*0.9</f>
        <v>13230</v>
      </c>
      <c r="FW18" s="26">
        <f>'BAR BB| Open rates'!FW18*0.9</f>
        <v>14130</v>
      </c>
      <c r="FX18" s="26">
        <f>'BAR BB| Open rates'!FX18*0.9</f>
        <v>14130</v>
      </c>
      <c r="FY18" s="26">
        <f>'BAR BB| Open rates'!FY18*0.9</f>
        <v>13230</v>
      </c>
      <c r="FZ18" s="26">
        <f>'BAR BB| Open rates'!FZ18*0.9</f>
        <v>13230</v>
      </c>
      <c r="GA18" s="26">
        <f>'BAR BB| Open rates'!GA18*0.9</f>
        <v>13230</v>
      </c>
      <c r="GB18" s="26">
        <f>'BAR BB| Open rates'!GB18*0.9</f>
        <v>13230</v>
      </c>
      <c r="GC18" s="26">
        <f>'BAR BB| Open rates'!GC18*0.9</f>
        <v>13230</v>
      </c>
      <c r="GD18" s="26">
        <f>'BAR BB| Open rates'!GD18*0.9</f>
        <v>14130</v>
      </c>
      <c r="GE18" s="26">
        <f>'BAR BB| Open rates'!GE18*0.9</f>
        <v>14130</v>
      </c>
      <c r="GF18" s="26">
        <f>'BAR BB| Open rates'!GF18*0.9</f>
        <v>13230</v>
      </c>
      <c r="GG18" s="26">
        <f>'BAR BB| Open rates'!GG18*0.9</f>
        <v>13230</v>
      </c>
      <c r="GH18" s="26">
        <f>'BAR BB| Open rates'!GH18*0.9</f>
        <v>13230</v>
      </c>
      <c r="GI18" s="26">
        <f>'BAR BB| Open rates'!GI18*0.9</f>
        <v>13230</v>
      </c>
      <c r="GJ18" s="26">
        <f>'BAR BB| Open rates'!GJ18*0.9</f>
        <v>13230</v>
      </c>
      <c r="GK18" s="26">
        <f>'BAR BB| Open rates'!GK18*0.9</f>
        <v>14130</v>
      </c>
      <c r="GL18" s="26">
        <f>'BAR BB| Open rates'!GL18*0.9</f>
        <v>14130</v>
      </c>
      <c r="GM18" s="26">
        <f>'BAR BB| Open rates'!GM18*0.9</f>
        <v>13230</v>
      </c>
      <c r="GN18" s="26">
        <f>'BAR BB| Open rates'!GN18*0.9</f>
        <v>13230</v>
      </c>
      <c r="GO18" s="26">
        <f>'BAR BB| Open rates'!GO18*0.9</f>
        <v>13230</v>
      </c>
      <c r="GP18" s="26">
        <f>'BAR BB| Open rates'!GP18*0.9</f>
        <v>13230</v>
      </c>
      <c r="GQ18" s="26">
        <f>'BAR BB| Open rates'!GQ18*0.9</f>
        <v>13230</v>
      </c>
      <c r="GR18" s="26">
        <f>'BAR BB| Open rates'!GR18*0.9</f>
        <v>14130</v>
      </c>
      <c r="GS18" s="26">
        <f>'BAR BB| Open rates'!GS18*0.9</f>
        <v>14130</v>
      </c>
      <c r="GT18" s="26">
        <f>'BAR BB| Open rates'!GT18*0.9</f>
        <v>13230</v>
      </c>
      <c r="GU18" s="26">
        <f>'BAR BB| Open rates'!GU18*0.9</f>
        <v>13230</v>
      </c>
      <c r="GV18" s="26">
        <f>'BAR BB| Open rates'!GV18*0.9</f>
        <v>13230</v>
      </c>
      <c r="GW18" s="26">
        <f>'BAR BB| Open rates'!GW18*0.9</f>
        <v>13230</v>
      </c>
      <c r="GX18" s="26">
        <f>'BAR BB| Open rates'!GX18*0.9</f>
        <v>13230</v>
      </c>
      <c r="GY18" s="26">
        <f>'BAR BB| Open rates'!GY18*0.9</f>
        <v>14130</v>
      </c>
      <c r="GZ18" s="26">
        <f>'BAR BB| Open rates'!GZ18*0.9</f>
        <v>14130</v>
      </c>
      <c r="HA18" s="26">
        <f>'BAR BB| Open rates'!HA18*0.9</f>
        <v>13230</v>
      </c>
      <c r="HB18" s="26">
        <f>'BAR BB| Open rates'!HB18*0.9</f>
        <v>13230</v>
      </c>
      <c r="HC18" s="26">
        <f>'BAR BB| Open rates'!HC18*0.9</f>
        <v>13230</v>
      </c>
      <c r="HD18" s="26">
        <f>'BAR BB| Open rates'!HD18*0.9</f>
        <v>13230</v>
      </c>
      <c r="HE18" s="26">
        <f>'BAR BB| Open rates'!HE18*0.9</f>
        <v>13230</v>
      </c>
      <c r="HF18" s="26">
        <f>'BAR BB| Open rates'!HF18*0.9</f>
        <v>15300</v>
      </c>
      <c r="HG18" s="26">
        <f>'BAR BB| Open rates'!HG18*0.9</f>
        <v>15300</v>
      </c>
      <c r="HH18" s="26">
        <f>'BAR BB| Open rates'!HH18*0.9</f>
        <v>15300</v>
      </c>
      <c r="HI18" s="26">
        <f>'BAR BB| Open rates'!HI18*0.9</f>
        <v>15300</v>
      </c>
      <c r="HJ18" s="26">
        <f>'BAR BB| Open rates'!HJ18*0.9</f>
        <v>15300</v>
      </c>
      <c r="HK18" s="26">
        <f>'BAR BB| Open rates'!HK18*0.9</f>
        <v>15300</v>
      </c>
      <c r="HL18" s="26">
        <f>'BAR BB| Open rates'!HL18*0.9</f>
        <v>15300</v>
      </c>
      <c r="HM18" s="26">
        <f>'BAR BB| Open rates'!HM18*0.9</f>
        <v>15300</v>
      </c>
      <c r="HN18" s="26">
        <f>'BAR BB| Open rates'!HN18*0.9</f>
        <v>15300</v>
      </c>
      <c r="HO18" s="26">
        <f>'BAR BB| Open rates'!HO18*0.9</f>
        <v>15300</v>
      </c>
      <c r="HP18" s="26">
        <f>'BAR BB| Open rates'!HP18*0.9</f>
        <v>15300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rates'!B20*0.9</f>
        <v>13410</v>
      </c>
      <c r="C20" s="26">
        <f>'BAR BB| Open rates'!C20*0.9</f>
        <v>13410</v>
      </c>
      <c r="D20" s="26">
        <f>'BAR BB| Open rates'!D20*0.9</f>
        <v>13410</v>
      </c>
      <c r="E20" s="26">
        <f>'BAR BB| Open rates'!E20*0.9</f>
        <v>13410</v>
      </c>
      <c r="F20" s="26">
        <f>'BAR BB| Open rates'!F20*0.9</f>
        <v>13410</v>
      </c>
      <c r="G20" s="26">
        <f>'BAR BB| Open rates'!G20*0.9</f>
        <v>13410</v>
      </c>
      <c r="H20" s="26">
        <f>'BAR BB| Open rates'!H20*0.9</f>
        <v>13410</v>
      </c>
      <c r="I20" s="26">
        <f>'BAR BB| Open rates'!I20*0.9</f>
        <v>13410</v>
      </c>
      <c r="J20" s="26">
        <f>'BAR BB| Open rates'!J20*0.9</f>
        <v>13410</v>
      </c>
      <c r="K20" s="26">
        <f>'BAR BB| Open rates'!K20*0.9</f>
        <v>13410</v>
      </c>
      <c r="L20" s="26">
        <f>'BAR BB| Open rates'!L20*0.9</f>
        <v>13410</v>
      </c>
      <c r="M20" s="26">
        <f>'BAR BB| Open rates'!M20*0.9</f>
        <v>13410</v>
      </c>
      <c r="N20" s="26">
        <f>'BAR BB| Open rates'!N20*0.9</f>
        <v>17640</v>
      </c>
      <c r="O20" s="26">
        <f>'BAR BB| Open rates'!O20*0.9</f>
        <v>17640</v>
      </c>
      <c r="P20" s="26">
        <f>'BAR BB| Open rates'!P20*0.9</f>
        <v>17640</v>
      </c>
      <c r="Q20" s="26">
        <f>'BAR BB| Open rates'!Q20*0.9</f>
        <v>17640</v>
      </c>
      <c r="R20" s="26">
        <f>'BAR BB| Open rates'!R20*0.9</f>
        <v>20610</v>
      </c>
      <c r="S20" s="26">
        <f>'BAR BB| Open rates'!S20*0.9</f>
        <v>20610</v>
      </c>
      <c r="T20" s="26">
        <f>'BAR BB| Open rates'!T20*0.9</f>
        <v>20610</v>
      </c>
      <c r="U20" s="26">
        <f>'BAR BB| Open rates'!U20*0.9</f>
        <v>20610</v>
      </c>
      <c r="V20" s="26">
        <f>'BAR BB| Open rates'!V20*0.9</f>
        <v>20610</v>
      </c>
      <c r="W20" s="26">
        <f>'BAR BB| Open rates'!W20*0.9</f>
        <v>20610</v>
      </c>
      <c r="X20" s="26">
        <f>'BAR BB| Open rates'!X20*0.9</f>
        <v>20610</v>
      </c>
      <c r="Y20" s="26">
        <f>'BAR BB| Open rates'!Y20*0.9</f>
        <v>20610</v>
      </c>
      <c r="Z20" s="26">
        <f>'BAR BB| Open rates'!Z20*0.9</f>
        <v>20610</v>
      </c>
      <c r="AA20" s="26">
        <f>'BAR BB| Open rates'!AA20*0.9</f>
        <v>20610</v>
      </c>
      <c r="AB20" s="26">
        <f>'BAR BB| Open rates'!AB20*0.9</f>
        <v>25110</v>
      </c>
      <c r="AC20" s="26">
        <f>'BAR BB| Open rates'!AC20*0.9</f>
        <v>25110</v>
      </c>
      <c r="AD20" s="26">
        <f>'BAR BB| Open rates'!AD20*0.9</f>
        <v>25110</v>
      </c>
      <c r="AE20" s="26">
        <f>'BAR BB| Open rates'!AE20*0.9</f>
        <v>25110</v>
      </c>
      <c r="AF20" s="26">
        <f>'BAR BB| Open rates'!AF20*0.9</f>
        <v>25110</v>
      </c>
      <c r="AG20" s="26">
        <f>'BAR BB| Open rates'!AG20*0.9</f>
        <v>25110</v>
      </c>
      <c r="AH20" s="26">
        <f>'BAR BB| Open rates'!AH20*0.9</f>
        <v>17640</v>
      </c>
      <c r="AI20" s="26">
        <f>'BAR BB| Open rates'!AI20*0.9</f>
        <v>17640</v>
      </c>
      <c r="AJ20" s="26">
        <f>'BAR BB| Open rates'!AJ20*0.9</f>
        <v>17640</v>
      </c>
      <c r="AK20" s="26">
        <f>'BAR BB| Open rates'!AK20*0.9</f>
        <v>17640</v>
      </c>
      <c r="AL20" s="26">
        <f>'BAR BB| Open rates'!AL20*0.9</f>
        <v>17640</v>
      </c>
      <c r="AM20" s="26">
        <f>'BAR BB| Open rates'!AM20*0.9</f>
        <v>18810</v>
      </c>
      <c r="AN20" s="26">
        <f>'BAR BB| Open rates'!AN20*0.9</f>
        <v>18810</v>
      </c>
      <c r="AO20" s="26">
        <f>'BAR BB| Open rates'!AO20*0.9</f>
        <v>18810</v>
      </c>
      <c r="AP20" s="26">
        <f>'BAR BB| Open rates'!AP20*0.9</f>
        <v>18810</v>
      </c>
      <c r="AQ20" s="26">
        <f>'BAR BB| Open rates'!AQ20*0.9</f>
        <v>18810</v>
      </c>
      <c r="AR20" s="26">
        <f>'BAR BB| Open rates'!AR20*0.9</f>
        <v>18810</v>
      </c>
      <c r="AS20" s="26">
        <f>'BAR BB| Open rates'!AS20*0.9</f>
        <v>18810</v>
      </c>
      <c r="AT20" s="26">
        <f>'BAR BB| Open rates'!AT20*0.9</f>
        <v>19710</v>
      </c>
      <c r="AU20" s="26">
        <f>'BAR BB| Open rates'!AU20*0.9</f>
        <v>19710</v>
      </c>
      <c r="AV20" s="26">
        <f>'BAR BB| Open rates'!AV20*0.9</f>
        <v>19710</v>
      </c>
      <c r="AW20" s="26">
        <f>'BAR BB| Open rates'!AW20*0.9</f>
        <v>19710</v>
      </c>
      <c r="AX20" s="26">
        <f>'BAR BB| Open rates'!AX20*0.9</f>
        <v>19710</v>
      </c>
      <c r="AY20" s="26">
        <f>'BAR BB| Open rates'!AY20*0.9</f>
        <v>19890</v>
      </c>
      <c r="AZ20" s="26">
        <f>'BAR BB| Open rates'!AZ20*0.9</f>
        <v>19890</v>
      </c>
      <c r="BA20" s="26">
        <f>'BAR BB| Open rates'!BA20*0.9</f>
        <v>20610</v>
      </c>
      <c r="BB20" s="26">
        <f>'BAR BB| Open rates'!BB20*0.9</f>
        <v>20610</v>
      </c>
      <c r="BC20" s="26">
        <f>'BAR BB| Open rates'!BC20*0.9</f>
        <v>19890</v>
      </c>
      <c r="BD20" s="26">
        <f>'BAR BB| Open rates'!BD20*0.9</f>
        <v>19890</v>
      </c>
      <c r="BE20" s="26">
        <f>'BAR BB| Open rates'!BE20*0.9</f>
        <v>19890</v>
      </c>
      <c r="BF20" s="26">
        <f>'BAR BB| Open rates'!BF20*0.9</f>
        <v>19890</v>
      </c>
      <c r="BG20" s="26">
        <f>'BAR BB| Open rates'!BG20*0.9</f>
        <v>19890</v>
      </c>
      <c r="BH20" s="26">
        <f>'BAR BB| Open rates'!BH20*0.9</f>
        <v>20610</v>
      </c>
      <c r="BI20" s="26">
        <f>'BAR BB| Open rates'!BI20*0.9</f>
        <v>20610</v>
      </c>
      <c r="BJ20" s="26">
        <f>'BAR BB| Open rates'!BJ20*0.9</f>
        <v>19890</v>
      </c>
      <c r="BK20" s="26">
        <f>'BAR BB| Open rates'!BK20*0.9</f>
        <v>19890</v>
      </c>
      <c r="BL20" s="26">
        <f>'BAR BB| Open rates'!BL20*0.9</f>
        <v>19890</v>
      </c>
      <c r="BM20" s="26">
        <f>'BAR BB| Open rates'!BM20*0.9</f>
        <v>19890</v>
      </c>
      <c r="BN20" s="26">
        <f>'BAR BB| Open rates'!BN20*0.9</f>
        <v>19890</v>
      </c>
      <c r="BO20" s="26">
        <f>'BAR BB| Open rates'!BO20*0.9</f>
        <v>20610</v>
      </c>
      <c r="BP20" s="26">
        <f>'BAR BB| Open rates'!BP20*0.9</f>
        <v>20610</v>
      </c>
      <c r="BQ20" s="26">
        <f>'BAR BB| Open rates'!BQ20*0.9</f>
        <v>19890</v>
      </c>
      <c r="BR20" s="26">
        <f>'BAR BB| Open rates'!BR20*0.9</f>
        <v>19890</v>
      </c>
      <c r="BS20" s="26">
        <f>'BAR BB| Open rates'!BS20*0.9</f>
        <v>19890</v>
      </c>
      <c r="BT20" s="26">
        <f>'BAR BB| Open rates'!BT20*0.9</f>
        <v>19890</v>
      </c>
      <c r="BU20" s="26">
        <f>'BAR BB| Open rates'!BU20*0.9</f>
        <v>19890</v>
      </c>
      <c r="BV20" s="26">
        <f>'BAR BB| Open rates'!BV20*0.9</f>
        <v>20610</v>
      </c>
      <c r="BW20" s="26">
        <f>'BAR BB| Open rates'!BW20*0.9</f>
        <v>20610</v>
      </c>
      <c r="BX20" s="26">
        <f>'BAR BB| Open rates'!BX20*0.9</f>
        <v>19890</v>
      </c>
      <c r="BY20" s="26">
        <f>'BAR BB| Open rates'!BY20*0.9</f>
        <v>19890</v>
      </c>
      <c r="BZ20" s="26">
        <f>'BAR BB| Open rates'!BZ20*0.9</f>
        <v>19890</v>
      </c>
      <c r="CA20" s="26">
        <f>'BAR BB| Open rates'!CA20*0.9</f>
        <v>19890</v>
      </c>
      <c r="CB20" s="26">
        <f>'BAR BB| Open rates'!CB20*0.9</f>
        <v>19890</v>
      </c>
      <c r="CC20" s="26">
        <f>'BAR BB| Open rates'!CC20*0.9</f>
        <v>20610</v>
      </c>
      <c r="CD20" s="26">
        <f>'BAR BB| Open rates'!CD20*0.9</f>
        <v>20610</v>
      </c>
      <c r="CE20" s="26">
        <f>'BAR BB| Open rates'!CE20*0.9</f>
        <v>19890</v>
      </c>
      <c r="CF20" s="26">
        <f>'BAR BB| Open rates'!CF20*0.9</f>
        <v>19890</v>
      </c>
      <c r="CG20" s="26">
        <f>'BAR BB| Open rates'!CG20*0.9</f>
        <v>19890</v>
      </c>
      <c r="CH20" s="26">
        <f>'BAR BB| Open rates'!CH20*0.9</f>
        <v>19890</v>
      </c>
      <c r="CI20" s="26">
        <f>'BAR BB| Open rates'!CI20*0.9</f>
        <v>19890</v>
      </c>
      <c r="CJ20" s="26">
        <f>'BAR BB| Open rates'!CJ20*0.9</f>
        <v>20610</v>
      </c>
      <c r="CK20" s="26">
        <f>'BAR BB| Open rates'!CK20*0.9</f>
        <v>20610</v>
      </c>
      <c r="CL20" s="26">
        <f>'BAR BB| Open rates'!CL20*0.9</f>
        <v>19890</v>
      </c>
      <c r="CM20" s="26">
        <f>'BAR BB| Open rates'!CM20*0.9</f>
        <v>19890</v>
      </c>
      <c r="CN20" s="26">
        <f>'BAR BB| Open rates'!CN20*0.9</f>
        <v>19890</v>
      </c>
      <c r="CO20" s="26">
        <f>'BAR BB| Open rates'!CO20*0.9</f>
        <v>19890</v>
      </c>
      <c r="CP20" s="26">
        <f>'BAR BB| Open rates'!CP20*0.9</f>
        <v>19890</v>
      </c>
      <c r="CQ20" s="26">
        <f>'BAR BB| Open rates'!CQ20*0.9</f>
        <v>19890</v>
      </c>
      <c r="CR20" s="26">
        <f>'BAR BB| Open rates'!CR20*0.9</f>
        <v>19890</v>
      </c>
      <c r="CS20" s="26">
        <f>'BAR BB| Open rates'!CS20*0.9</f>
        <v>18810</v>
      </c>
      <c r="CT20" s="26">
        <f>'BAR BB| Open rates'!CT20*0.9</f>
        <v>18810</v>
      </c>
      <c r="CU20" s="26">
        <f>'BAR BB| Open rates'!CU20*0.9</f>
        <v>18810</v>
      </c>
      <c r="CV20" s="26">
        <f>'BAR BB| Open rates'!CV20*0.9</f>
        <v>18810</v>
      </c>
      <c r="CW20" s="26">
        <f>'BAR BB| Open rates'!CW20*0.9</f>
        <v>18810</v>
      </c>
      <c r="CX20" s="26">
        <f>'BAR BB| Open rates'!CX20*0.9</f>
        <v>18810</v>
      </c>
      <c r="CY20" s="26">
        <f>'BAR BB| Open rates'!CY20*0.9</f>
        <v>18810</v>
      </c>
      <c r="CZ20" s="26">
        <f>'BAR BB| Open rates'!CZ20*0.9</f>
        <v>18810</v>
      </c>
      <c r="DA20" s="26">
        <f>'BAR BB| Open rates'!DA20*0.9</f>
        <v>18810</v>
      </c>
      <c r="DB20" s="26">
        <f>'BAR BB| Open rates'!DB20*0.9</f>
        <v>16740</v>
      </c>
      <c r="DC20" s="26">
        <f>'BAR BB| Open rates'!DC20*0.9</f>
        <v>16740</v>
      </c>
      <c r="DD20" s="26">
        <f>'BAR BB| Open rates'!DD20*0.9</f>
        <v>16740</v>
      </c>
      <c r="DE20" s="26">
        <f>'BAR BB| Open rates'!DE20*0.9</f>
        <v>17910</v>
      </c>
      <c r="DF20" s="26">
        <f>'BAR BB| Open rates'!DF20*0.9</f>
        <v>17910</v>
      </c>
      <c r="DG20" s="26">
        <f>'BAR BB| Open rates'!DG20*0.9</f>
        <v>16740</v>
      </c>
      <c r="DH20" s="26">
        <f>'BAR BB| Open rates'!DH20*0.9</f>
        <v>16740</v>
      </c>
      <c r="DI20" s="26">
        <f>'BAR BB| Open rates'!DI20*0.9</f>
        <v>16740</v>
      </c>
      <c r="DJ20" s="26">
        <f>'BAR BB| Open rates'!DJ20*0.9</f>
        <v>16740</v>
      </c>
      <c r="DK20" s="26">
        <f>'BAR BB| Open rates'!DK20*0.9</f>
        <v>16740</v>
      </c>
      <c r="DL20" s="26">
        <f>'BAR BB| Open rates'!DL20*0.9</f>
        <v>17910</v>
      </c>
      <c r="DM20" s="26">
        <f>'BAR BB| Open rates'!DM20*0.9</f>
        <v>17910</v>
      </c>
      <c r="DN20" s="26">
        <f>'BAR BB| Open rates'!DN20*0.9</f>
        <v>16740</v>
      </c>
      <c r="DO20" s="26">
        <f>'BAR BB| Open rates'!DO20*0.9</f>
        <v>16740</v>
      </c>
      <c r="DP20" s="26">
        <f>'BAR BB| Open rates'!DP20*0.9</f>
        <v>16740</v>
      </c>
      <c r="DQ20" s="26">
        <f>'BAR BB| Open rates'!DQ20*0.9</f>
        <v>16740</v>
      </c>
      <c r="DR20" s="26">
        <f>'BAR BB| Open rates'!DR20*0.9</f>
        <v>16740</v>
      </c>
      <c r="DS20" s="26">
        <f>'BAR BB| Open rates'!DS20*0.9</f>
        <v>17910</v>
      </c>
      <c r="DT20" s="26">
        <f>'BAR BB| Open rates'!DT20*0.9</f>
        <v>17910</v>
      </c>
      <c r="DU20" s="26">
        <f>'BAR BB| Open rates'!DU20*0.9</f>
        <v>16740</v>
      </c>
      <c r="DV20" s="26">
        <f>'BAR BB| Open rates'!DV20*0.9</f>
        <v>16740</v>
      </c>
      <c r="DW20" s="26">
        <f>'BAR BB| Open rates'!DW20*0.9</f>
        <v>16740</v>
      </c>
      <c r="DX20" s="26">
        <f>'BAR BB| Open rates'!DX20*0.9</f>
        <v>16740</v>
      </c>
      <c r="DY20" s="26">
        <f>'BAR BB| Open rates'!DY20*0.9</f>
        <v>16740</v>
      </c>
      <c r="DZ20" s="26">
        <f>'BAR BB| Open rates'!DZ20*0.9</f>
        <v>17910</v>
      </c>
      <c r="EA20" s="26">
        <f>'BAR BB| Open rates'!EA20*0.9</f>
        <v>17910</v>
      </c>
      <c r="EB20" s="26">
        <f>'BAR BB| Open rates'!EB20*0.9</f>
        <v>16740</v>
      </c>
      <c r="EC20" s="26">
        <f>'BAR BB| Open rates'!EC20*0.9</f>
        <v>16740</v>
      </c>
      <c r="ED20" s="26">
        <f>'BAR BB| Open rates'!ED20*0.9</f>
        <v>16740</v>
      </c>
      <c r="EE20" s="26">
        <f>'BAR BB| Open rates'!EE20*0.9</f>
        <v>16740</v>
      </c>
      <c r="EF20" s="26">
        <f>'BAR BB| Open rates'!EF20*0.9</f>
        <v>14040</v>
      </c>
      <c r="EG20" s="26">
        <f>'BAR BB| Open rates'!EG20*0.9</f>
        <v>14040</v>
      </c>
      <c r="EH20" s="26">
        <f>'BAR BB| Open rates'!EH20*0.9</f>
        <v>14040</v>
      </c>
      <c r="EI20" s="26">
        <f>'BAR BB| Open rates'!EI20*0.9</f>
        <v>13410</v>
      </c>
      <c r="EJ20" s="26">
        <f>'BAR BB| Open rates'!EJ20*0.9</f>
        <v>13410</v>
      </c>
      <c r="EK20" s="26">
        <f>'BAR BB| Open rates'!EK20*0.9</f>
        <v>13410</v>
      </c>
      <c r="EL20" s="26">
        <f>'BAR BB| Open rates'!EL20*0.9</f>
        <v>13410</v>
      </c>
      <c r="EM20" s="26">
        <f>'BAR BB| Open rates'!EM20*0.9</f>
        <v>13410</v>
      </c>
      <c r="EN20" s="26">
        <f>'BAR BB| Open rates'!EN20*0.9</f>
        <v>14040</v>
      </c>
      <c r="EO20" s="26">
        <f>'BAR BB| Open rates'!EO20*0.9</f>
        <v>14040</v>
      </c>
      <c r="EP20" s="26">
        <f>'BAR BB| Open rates'!EP20*0.9</f>
        <v>13140</v>
      </c>
      <c r="EQ20" s="26">
        <f>'BAR BB| Open rates'!EQ20*0.9</f>
        <v>13140</v>
      </c>
      <c r="ER20" s="26">
        <f>'BAR BB| Open rates'!ER20*0.9</f>
        <v>13140</v>
      </c>
      <c r="ES20" s="26">
        <f>'BAR BB| Open rates'!ES20*0.9</f>
        <v>13140</v>
      </c>
      <c r="ET20" s="26">
        <f>'BAR BB| Open rates'!ET20*0.9</f>
        <v>13140</v>
      </c>
      <c r="EU20" s="26">
        <f>'BAR BB| Open rates'!EU20*0.9</f>
        <v>14040</v>
      </c>
      <c r="EV20" s="26">
        <f>'BAR BB| Open rates'!EV20*0.9</f>
        <v>14040</v>
      </c>
      <c r="EW20" s="26">
        <f>'BAR BB| Open rates'!EW20*0.9</f>
        <v>13140</v>
      </c>
      <c r="EX20" s="26">
        <f>'BAR BB| Open rates'!EX20*0.9</f>
        <v>13140</v>
      </c>
      <c r="EY20" s="26">
        <f>'BAR BB| Open rates'!EY20*0.9</f>
        <v>13140</v>
      </c>
      <c r="EZ20" s="26">
        <f>'BAR BB| Open rates'!EZ20*0.9</f>
        <v>13140</v>
      </c>
      <c r="FA20" s="26">
        <f>'BAR BB| Open rates'!FA20*0.9</f>
        <v>13140</v>
      </c>
      <c r="FB20" s="26">
        <f>'BAR BB| Open rates'!FB20*0.9</f>
        <v>14040</v>
      </c>
      <c r="FC20" s="26">
        <f>'BAR BB| Open rates'!FC20*0.9</f>
        <v>14040</v>
      </c>
      <c r="FD20" s="26">
        <f>'BAR BB| Open rates'!FD20*0.9</f>
        <v>13140</v>
      </c>
      <c r="FE20" s="26">
        <f>'BAR BB| Open rates'!FE20*0.9</f>
        <v>13140</v>
      </c>
      <c r="FF20" s="26">
        <f>'BAR BB| Open rates'!FF20*0.9</f>
        <v>13140</v>
      </c>
      <c r="FG20" s="26">
        <f>'BAR BB| Open rates'!FG20*0.9</f>
        <v>13140</v>
      </c>
      <c r="FH20" s="26">
        <f>'BAR BB| Open rates'!FH20*0.9</f>
        <v>13140</v>
      </c>
      <c r="FI20" s="26">
        <f>'BAR BB| Open rates'!FI20*0.9</f>
        <v>14040</v>
      </c>
      <c r="FJ20" s="26">
        <f>'BAR BB| Open rates'!FJ20*0.9</f>
        <v>14040</v>
      </c>
      <c r="FK20" s="26">
        <f>'BAR BB| Open rates'!FK20*0.9</f>
        <v>13410</v>
      </c>
      <c r="FL20" s="26">
        <f>'BAR BB| Open rates'!FL20*0.9</f>
        <v>13410</v>
      </c>
      <c r="FM20" s="26">
        <f>'BAR BB| Open rates'!FM20*0.9</f>
        <v>13410</v>
      </c>
      <c r="FN20" s="26">
        <f>'BAR BB| Open rates'!FN20*0.9</f>
        <v>13410</v>
      </c>
      <c r="FO20" s="26">
        <f>'BAR BB| Open rates'!FO20*0.9</f>
        <v>13410</v>
      </c>
      <c r="FP20" s="26">
        <f>'BAR BB| Open rates'!FP20*0.9</f>
        <v>13410</v>
      </c>
      <c r="FQ20" s="26">
        <f>'BAR BB| Open rates'!FQ20*0.9</f>
        <v>13410</v>
      </c>
      <c r="FR20" s="26">
        <f>'BAR BB| Open rates'!FR20*0.9</f>
        <v>13140</v>
      </c>
      <c r="FS20" s="26">
        <f>'BAR BB| Open rates'!FS20*0.9</f>
        <v>13140</v>
      </c>
      <c r="FT20" s="26">
        <f>'BAR BB| Open rates'!FT20*0.9</f>
        <v>13140</v>
      </c>
      <c r="FU20" s="26">
        <f>'BAR BB| Open rates'!FU20*0.9</f>
        <v>13140</v>
      </c>
      <c r="FV20" s="26">
        <f>'BAR BB| Open rates'!FV20*0.9</f>
        <v>13140</v>
      </c>
      <c r="FW20" s="26">
        <f>'BAR BB| Open rates'!FW20*0.9</f>
        <v>14040</v>
      </c>
      <c r="FX20" s="26">
        <f>'BAR BB| Open rates'!FX20*0.9</f>
        <v>14040</v>
      </c>
      <c r="FY20" s="26">
        <f>'BAR BB| Open rates'!FY20*0.9</f>
        <v>13140</v>
      </c>
      <c r="FZ20" s="26">
        <f>'BAR BB| Open rates'!FZ20*0.9</f>
        <v>13140</v>
      </c>
      <c r="GA20" s="26">
        <f>'BAR BB| Open rates'!GA20*0.9</f>
        <v>13140</v>
      </c>
      <c r="GB20" s="26">
        <f>'BAR BB| Open rates'!GB20*0.9</f>
        <v>13140</v>
      </c>
      <c r="GC20" s="26">
        <f>'BAR BB| Open rates'!GC20*0.9</f>
        <v>13140</v>
      </c>
      <c r="GD20" s="26">
        <f>'BAR BB| Open rates'!GD20*0.9</f>
        <v>14040</v>
      </c>
      <c r="GE20" s="26">
        <f>'BAR BB| Open rates'!GE20*0.9</f>
        <v>14040</v>
      </c>
      <c r="GF20" s="26">
        <f>'BAR BB| Open rates'!GF20*0.9</f>
        <v>13140</v>
      </c>
      <c r="GG20" s="26">
        <f>'BAR BB| Open rates'!GG20*0.9</f>
        <v>13140</v>
      </c>
      <c r="GH20" s="26">
        <f>'BAR BB| Open rates'!GH20*0.9</f>
        <v>13140</v>
      </c>
      <c r="GI20" s="26">
        <f>'BAR BB| Open rates'!GI20*0.9</f>
        <v>13140</v>
      </c>
      <c r="GJ20" s="26">
        <f>'BAR BB| Open rates'!GJ20*0.9</f>
        <v>13140</v>
      </c>
      <c r="GK20" s="26">
        <f>'BAR BB| Open rates'!GK20*0.9</f>
        <v>14040</v>
      </c>
      <c r="GL20" s="26">
        <f>'BAR BB| Open rates'!GL20*0.9</f>
        <v>14040</v>
      </c>
      <c r="GM20" s="26">
        <f>'BAR BB| Open rates'!GM20*0.9</f>
        <v>13140</v>
      </c>
      <c r="GN20" s="26">
        <f>'BAR BB| Open rates'!GN20*0.9</f>
        <v>13140</v>
      </c>
      <c r="GO20" s="26">
        <f>'BAR BB| Open rates'!GO20*0.9</f>
        <v>13140</v>
      </c>
      <c r="GP20" s="26">
        <f>'BAR BB| Open rates'!GP20*0.9</f>
        <v>13140</v>
      </c>
      <c r="GQ20" s="26">
        <f>'BAR BB| Open rates'!GQ20*0.9</f>
        <v>13140</v>
      </c>
      <c r="GR20" s="26">
        <f>'BAR BB| Open rates'!GR20*0.9</f>
        <v>14040</v>
      </c>
      <c r="GS20" s="26">
        <f>'BAR BB| Open rates'!GS20*0.9</f>
        <v>14040</v>
      </c>
      <c r="GT20" s="26">
        <f>'BAR BB| Open rates'!GT20*0.9</f>
        <v>13140</v>
      </c>
      <c r="GU20" s="26">
        <f>'BAR BB| Open rates'!GU20*0.9</f>
        <v>13140</v>
      </c>
      <c r="GV20" s="26">
        <f>'BAR BB| Open rates'!GV20*0.9</f>
        <v>13140</v>
      </c>
      <c r="GW20" s="26">
        <f>'BAR BB| Open rates'!GW20*0.9</f>
        <v>13140</v>
      </c>
      <c r="GX20" s="26">
        <f>'BAR BB| Open rates'!GX20*0.9</f>
        <v>13140</v>
      </c>
      <c r="GY20" s="26">
        <f>'BAR BB| Open rates'!GY20*0.9</f>
        <v>14040</v>
      </c>
      <c r="GZ20" s="26">
        <f>'BAR BB| Open rates'!GZ20*0.9</f>
        <v>14040</v>
      </c>
      <c r="HA20" s="26">
        <f>'BAR BB| Open rates'!HA20*0.9</f>
        <v>13140</v>
      </c>
      <c r="HB20" s="26">
        <f>'BAR BB| Open rates'!HB20*0.9</f>
        <v>13140</v>
      </c>
      <c r="HC20" s="26">
        <f>'BAR BB| Open rates'!HC20*0.9</f>
        <v>13140</v>
      </c>
      <c r="HD20" s="26">
        <f>'BAR BB| Open rates'!HD20*0.9</f>
        <v>13140</v>
      </c>
      <c r="HE20" s="26">
        <f>'BAR BB| Open rates'!HE20*0.9</f>
        <v>13140</v>
      </c>
      <c r="HF20" s="26">
        <f>'BAR BB| Open rates'!HF20*0.9</f>
        <v>15210</v>
      </c>
      <c r="HG20" s="26">
        <f>'BAR BB| Open rates'!HG20*0.9</f>
        <v>15210</v>
      </c>
      <c r="HH20" s="26">
        <f>'BAR BB| Open rates'!HH20*0.9</f>
        <v>15210</v>
      </c>
      <c r="HI20" s="26">
        <f>'BAR BB| Open rates'!HI20*0.9</f>
        <v>15210</v>
      </c>
      <c r="HJ20" s="26">
        <f>'BAR BB| Open rates'!HJ20*0.9</f>
        <v>15210</v>
      </c>
      <c r="HK20" s="26">
        <f>'BAR BB| Open rates'!HK20*0.9</f>
        <v>15210</v>
      </c>
      <c r="HL20" s="26">
        <f>'BAR BB| Open rates'!HL20*0.9</f>
        <v>15210</v>
      </c>
      <c r="HM20" s="26">
        <f>'BAR BB| Open rates'!HM20*0.9</f>
        <v>15210</v>
      </c>
      <c r="HN20" s="26">
        <f>'BAR BB| Open rates'!HN20*0.9</f>
        <v>15210</v>
      </c>
      <c r="HO20" s="26">
        <f>'BAR BB| Open rates'!HO20*0.9</f>
        <v>15210</v>
      </c>
      <c r="HP20" s="26">
        <f>'BAR BB| Open rates'!HP20*0.9</f>
        <v>15210</v>
      </c>
    </row>
    <row r="21" spans="1:224" s="76" customFormat="1" ht="12" customHeight="1" x14ac:dyDescent="0.2">
      <c r="A21" s="15">
        <v>2</v>
      </c>
      <c r="B21" s="26">
        <f>'BAR BB| Open rates'!B21*0.9</f>
        <v>15210</v>
      </c>
      <c r="C21" s="26">
        <f>'BAR BB| Open rates'!C21*0.9</f>
        <v>15210</v>
      </c>
      <c r="D21" s="26">
        <f>'BAR BB| Open rates'!D21*0.9</f>
        <v>15210</v>
      </c>
      <c r="E21" s="26">
        <f>'BAR BB| Open rates'!E21*0.9</f>
        <v>15210</v>
      </c>
      <c r="F21" s="26">
        <f>'BAR BB| Open rates'!F21*0.9</f>
        <v>15210</v>
      </c>
      <c r="G21" s="26">
        <f>'BAR BB| Open rates'!G21*0.9</f>
        <v>15210</v>
      </c>
      <c r="H21" s="26">
        <f>'BAR BB| Open rates'!H21*0.9</f>
        <v>15210</v>
      </c>
      <c r="I21" s="26">
        <f>'BAR BB| Open rates'!I21*0.9</f>
        <v>15210</v>
      </c>
      <c r="J21" s="26">
        <f>'BAR BB| Open rates'!J21*0.9</f>
        <v>15210</v>
      </c>
      <c r="K21" s="26">
        <f>'BAR BB| Open rates'!K21*0.9</f>
        <v>15210</v>
      </c>
      <c r="L21" s="26">
        <f>'BAR BB| Open rates'!L21*0.9</f>
        <v>15210</v>
      </c>
      <c r="M21" s="26">
        <f>'BAR BB| Open rates'!M21*0.9</f>
        <v>15210</v>
      </c>
      <c r="N21" s="26">
        <f>'BAR BB| Open rates'!N21*0.9</f>
        <v>19440</v>
      </c>
      <c r="O21" s="26">
        <f>'BAR BB| Open rates'!O21*0.9</f>
        <v>19440</v>
      </c>
      <c r="P21" s="26">
        <f>'BAR BB| Open rates'!P21*0.9</f>
        <v>19440</v>
      </c>
      <c r="Q21" s="26">
        <f>'BAR BB| Open rates'!Q21*0.9</f>
        <v>19440</v>
      </c>
      <c r="R21" s="26">
        <f>'BAR BB| Open rates'!R21*0.9</f>
        <v>22410</v>
      </c>
      <c r="S21" s="26">
        <f>'BAR BB| Open rates'!S21*0.9</f>
        <v>22410</v>
      </c>
      <c r="T21" s="26">
        <f>'BAR BB| Open rates'!T21*0.9</f>
        <v>22410</v>
      </c>
      <c r="U21" s="26">
        <f>'BAR BB| Open rates'!U21*0.9</f>
        <v>22410</v>
      </c>
      <c r="V21" s="26">
        <f>'BAR BB| Open rates'!V21*0.9</f>
        <v>22410</v>
      </c>
      <c r="W21" s="26">
        <f>'BAR BB| Open rates'!W21*0.9</f>
        <v>22410</v>
      </c>
      <c r="X21" s="26">
        <f>'BAR BB| Open rates'!X21*0.9</f>
        <v>22410</v>
      </c>
      <c r="Y21" s="26">
        <f>'BAR BB| Open rates'!Y21*0.9</f>
        <v>22410</v>
      </c>
      <c r="Z21" s="26">
        <f>'BAR BB| Open rates'!Z21*0.9</f>
        <v>22410</v>
      </c>
      <c r="AA21" s="26">
        <f>'BAR BB| Open rates'!AA21*0.9</f>
        <v>22410</v>
      </c>
      <c r="AB21" s="26">
        <f>'BAR BB| Open rates'!AB21*0.9</f>
        <v>26910</v>
      </c>
      <c r="AC21" s="26">
        <f>'BAR BB| Open rates'!AC21*0.9</f>
        <v>26910</v>
      </c>
      <c r="AD21" s="26">
        <f>'BAR BB| Open rates'!AD21*0.9</f>
        <v>26910</v>
      </c>
      <c r="AE21" s="26">
        <f>'BAR BB| Open rates'!AE21*0.9</f>
        <v>26910</v>
      </c>
      <c r="AF21" s="26">
        <f>'BAR BB| Open rates'!AF21*0.9</f>
        <v>26910</v>
      </c>
      <c r="AG21" s="26">
        <f>'BAR BB| Open rates'!AG21*0.9</f>
        <v>26910</v>
      </c>
      <c r="AH21" s="26">
        <f>'BAR BB| Open rates'!AH21*0.9</f>
        <v>19440</v>
      </c>
      <c r="AI21" s="26">
        <f>'BAR BB| Open rates'!AI21*0.9</f>
        <v>19440</v>
      </c>
      <c r="AJ21" s="26">
        <f>'BAR BB| Open rates'!AJ21*0.9</f>
        <v>19440</v>
      </c>
      <c r="AK21" s="26">
        <f>'BAR BB| Open rates'!AK21*0.9</f>
        <v>19440</v>
      </c>
      <c r="AL21" s="26">
        <f>'BAR BB| Open rates'!AL21*0.9</f>
        <v>19440</v>
      </c>
      <c r="AM21" s="26">
        <f>'BAR BB| Open rates'!AM21*0.9</f>
        <v>20610</v>
      </c>
      <c r="AN21" s="26">
        <f>'BAR BB| Open rates'!AN21*0.9</f>
        <v>20610</v>
      </c>
      <c r="AO21" s="26">
        <f>'BAR BB| Open rates'!AO21*0.9</f>
        <v>20610</v>
      </c>
      <c r="AP21" s="26">
        <f>'BAR BB| Open rates'!AP21*0.9</f>
        <v>20610</v>
      </c>
      <c r="AQ21" s="26">
        <f>'BAR BB| Open rates'!AQ21*0.9</f>
        <v>20610</v>
      </c>
      <c r="AR21" s="26">
        <f>'BAR BB| Open rates'!AR21*0.9</f>
        <v>20610</v>
      </c>
      <c r="AS21" s="26">
        <f>'BAR BB| Open rates'!AS21*0.9</f>
        <v>20610</v>
      </c>
      <c r="AT21" s="26">
        <f>'BAR BB| Open rates'!AT21*0.9</f>
        <v>21510</v>
      </c>
      <c r="AU21" s="26">
        <f>'BAR BB| Open rates'!AU21*0.9</f>
        <v>21510</v>
      </c>
      <c r="AV21" s="26">
        <f>'BAR BB| Open rates'!AV21*0.9</f>
        <v>21510</v>
      </c>
      <c r="AW21" s="26">
        <f>'BAR BB| Open rates'!AW21*0.9</f>
        <v>21510</v>
      </c>
      <c r="AX21" s="26">
        <f>'BAR BB| Open rates'!AX21*0.9</f>
        <v>21510</v>
      </c>
      <c r="AY21" s="26">
        <f>'BAR BB| Open rates'!AY21*0.9</f>
        <v>21690</v>
      </c>
      <c r="AZ21" s="26">
        <f>'BAR BB| Open rates'!AZ21*0.9</f>
        <v>21690</v>
      </c>
      <c r="BA21" s="26">
        <f>'BAR BB| Open rates'!BA21*0.9</f>
        <v>22410</v>
      </c>
      <c r="BB21" s="26">
        <f>'BAR BB| Open rates'!BB21*0.9</f>
        <v>22410</v>
      </c>
      <c r="BC21" s="26">
        <f>'BAR BB| Open rates'!BC21*0.9</f>
        <v>21690</v>
      </c>
      <c r="BD21" s="26">
        <f>'BAR BB| Open rates'!BD21*0.9</f>
        <v>21690</v>
      </c>
      <c r="BE21" s="26">
        <f>'BAR BB| Open rates'!BE21*0.9</f>
        <v>21690</v>
      </c>
      <c r="BF21" s="26">
        <f>'BAR BB| Open rates'!BF21*0.9</f>
        <v>21690</v>
      </c>
      <c r="BG21" s="26">
        <f>'BAR BB| Open rates'!BG21*0.9</f>
        <v>21690</v>
      </c>
      <c r="BH21" s="26">
        <f>'BAR BB| Open rates'!BH21*0.9</f>
        <v>22410</v>
      </c>
      <c r="BI21" s="26">
        <f>'BAR BB| Open rates'!BI21*0.9</f>
        <v>22410</v>
      </c>
      <c r="BJ21" s="26">
        <f>'BAR BB| Open rates'!BJ21*0.9</f>
        <v>21690</v>
      </c>
      <c r="BK21" s="26">
        <f>'BAR BB| Open rates'!BK21*0.9</f>
        <v>21690</v>
      </c>
      <c r="BL21" s="26">
        <f>'BAR BB| Open rates'!BL21*0.9</f>
        <v>21690</v>
      </c>
      <c r="BM21" s="26">
        <f>'BAR BB| Open rates'!BM21*0.9</f>
        <v>21690</v>
      </c>
      <c r="BN21" s="26">
        <f>'BAR BB| Open rates'!BN21*0.9</f>
        <v>21690</v>
      </c>
      <c r="BO21" s="26">
        <f>'BAR BB| Open rates'!BO21*0.9</f>
        <v>22410</v>
      </c>
      <c r="BP21" s="26">
        <f>'BAR BB| Open rates'!BP21*0.9</f>
        <v>22410</v>
      </c>
      <c r="BQ21" s="26">
        <f>'BAR BB| Open rates'!BQ21*0.9</f>
        <v>21690</v>
      </c>
      <c r="BR21" s="26">
        <f>'BAR BB| Open rates'!BR21*0.9</f>
        <v>21690</v>
      </c>
      <c r="BS21" s="26">
        <f>'BAR BB| Open rates'!BS21*0.9</f>
        <v>21690</v>
      </c>
      <c r="BT21" s="26">
        <f>'BAR BB| Open rates'!BT21*0.9</f>
        <v>21690</v>
      </c>
      <c r="BU21" s="26">
        <f>'BAR BB| Open rates'!BU21*0.9</f>
        <v>21690</v>
      </c>
      <c r="BV21" s="26">
        <f>'BAR BB| Open rates'!BV21*0.9</f>
        <v>22410</v>
      </c>
      <c r="BW21" s="26">
        <f>'BAR BB| Open rates'!BW21*0.9</f>
        <v>22410</v>
      </c>
      <c r="BX21" s="26">
        <f>'BAR BB| Open rates'!BX21*0.9</f>
        <v>21690</v>
      </c>
      <c r="BY21" s="26">
        <f>'BAR BB| Open rates'!BY21*0.9</f>
        <v>21690</v>
      </c>
      <c r="BZ21" s="26">
        <f>'BAR BB| Open rates'!BZ21*0.9</f>
        <v>21690</v>
      </c>
      <c r="CA21" s="26">
        <f>'BAR BB| Open rates'!CA21*0.9</f>
        <v>21690</v>
      </c>
      <c r="CB21" s="26">
        <f>'BAR BB| Open rates'!CB21*0.9</f>
        <v>21690</v>
      </c>
      <c r="CC21" s="26">
        <f>'BAR BB| Open rates'!CC21*0.9</f>
        <v>22410</v>
      </c>
      <c r="CD21" s="26">
        <f>'BAR BB| Open rates'!CD21*0.9</f>
        <v>22410</v>
      </c>
      <c r="CE21" s="26">
        <f>'BAR BB| Open rates'!CE21*0.9</f>
        <v>21690</v>
      </c>
      <c r="CF21" s="26">
        <f>'BAR BB| Open rates'!CF21*0.9</f>
        <v>21690</v>
      </c>
      <c r="CG21" s="26">
        <f>'BAR BB| Open rates'!CG21*0.9</f>
        <v>21690</v>
      </c>
      <c r="CH21" s="26">
        <f>'BAR BB| Open rates'!CH21*0.9</f>
        <v>21690</v>
      </c>
      <c r="CI21" s="26">
        <f>'BAR BB| Open rates'!CI21*0.9</f>
        <v>21690</v>
      </c>
      <c r="CJ21" s="26">
        <f>'BAR BB| Open rates'!CJ21*0.9</f>
        <v>22410</v>
      </c>
      <c r="CK21" s="26">
        <f>'BAR BB| Open rates'!CK21*0.9</f>
        <v>22410</v>
      </c>
      <c r="CL21" s="26">
        <f>'BAR BB| Open rates'!CL21*0.9</f>
        <v>21690</v>
      </c>
      <c r="CM21" s="26">
        <f>'BAR BB| Open rates'!CM21*0.9</f>
        <v>21690</v>
      </c>
      <c r="CN21" s="26">
        <f>'BAR BB| Open rates'!CN21*0.9</f>
        <v>21690</v>
      </c>
      <c r="CO21" s="26">
        <f>'BAR BB| Open rates'!CO21*0.9</f>
        <v>21690</v>
      </c>
      <c r="CP21" s="26">
        <f>'BAR BB| Open rates'!CP21*0.9</f>
        <v>21690</v>
      </c>
      <c r="CQ21" s="26">
        <f>'BAR BB| Open rates'!CQ21*0.9</f>
        <v>21690</v>
      </c>
      <c r="CR21" s="26">
        <f>'BAR BB| Open rates'!CR21*0.9</f>
        <v>21690</v>
      </c>
      <c r="CS21" s="26">
        <f>'BAR BB| Open rates'!CS21*0.9</f>
        <v>20610</v>
      </c>
      <c r="CT21" s="26">
        <f>'BAR BB| Open rates'!CT21*0.9</f>
        <v>20610</v>
      </c>
      <c r="CU21" s="26">
        <f>'BAR BB| Open rates'!CU21*0.9</f>
        <v>20610</v>
      </c>
      <c r="CV21" s="26">
        <f>'BAR BB| Open rates'!CV21*0.9</f>
        <v>20610</v>
      </c>
      <c r="CW21" s="26">
        <f>'BAR BB| Open rates'!CW21*0.9</f>
        <v>20610</v>
      </c>
      <c r="CX21" s="26">
        <f>'BAR BB| Open rates'!CX21*0.9</f>
        <v>20610</v>
      </c>
      <c r="CY21" s="26">
        <f>'BAR BB| Open rates'!CY21*0.9</f>
        <v>20610</v>
      </c>
      <c r="CZ21" s="26">
        <f>'BAR BB| Open rates'!CZ21*0.9</f>
        <v>20610</v>
      </c>
      <c r="DA21" s="26">
        <f>'BAR BB| Open rates'!DA21*0.9</f>
        <v>20610</v>
      </c>
      <c r="DB21" s="26">
        <f>'BAR BB| Open rates'!DB21*0.9</f>
        <v>18540</v>
      </c>
      <c r="DC21" s="26">
        <f>'BAR BB| Open rates'!DC21*0.9</f>
        <v>18540</v>
      </c>
      <c r="DD21" s="26">
        <f>'BAR BB| Open rates'!DD21*0.9</f>
        <v>18540</v>
      </c>
      <c r="DE21" s="26">
        <f>'BAR BB| Open rates'!DE21*0.9</f>
        <v>19710</v>
      </c>
      <c r="DF21" s="26">
        <f>'BAR BB| Open rates'!DF21*0.9</f>
        <v>19710</v>
      </c>
      <c r="DG21" s="26">
        <f>'BAR BB| Open rates'!DG21*0.9</f>
        <v>18540</v>
      </c>
      <c r="DH21" s="26">
        <f>'BAR BB| Open rates'!DH21*0.9</f>
        <v>18540</v>
      </c>
      <c r="DI21" s="26">
        <f>'BAR BB| Open rates'!DI21*0.9</f>
        <v>18540</v>
      </c>
      <c r="DJ21" s="26">
        <f>'BAR BB| Open rates'!DJ21*0.9</f>
        <v>18540</v>
      </c>
      <c r="DK21" s="26">
        <f>'BAR BB| Open rates'!DK21*0.9</f>
        <v>18540</v>
      </c>
      <c r="DL21" s="26">
        <f>'BAR BB| Open rates'!DL21*0.9</f>
        <v>19710</v>
      </c>
      <c r="DM21" s="26">
        <f>'BAR BB| Open rates'!DM21*0.9</f>
        <v>19710</v>
      </c>
      <c r="DN21" s="26">
        <f>'BAR BB| Open rates'!DN21*0.9</f>
        <v>18540</v>
      </c>
      <c r="DO21" s="26">
        <f>'BAR BB| Open rates'!DO21*0.9</f>
        <v>18540</v>
      </c>
      <c r="DP21" s="26">
        <f>'BAR BB| Open rates'!DP21*0.9</f>
        <v>18540</v>
      </c>
      <c r="DQ21" s="26">
        <f>'BAR BB| Open rates'!DQ21*0.9</f>
        <v>18540</v>
      </c>
      <c r="DR21" s="26">
        <f>'BAR BB| Open rates'!DR21*0.9</f>
        <v>18540</v>
      </c>
      <c r="DS21" s="26">
        <f>'BAR BB| Open rates'!DS21*0.9</f>
        <v>19710</v>
      </c>
      <c r="DT21" s="26">
        <f>'BAR BB| Open rates'!DT21*0.9</f>
        <v>19710</v>
      </c>
      <c r="DU21" s="26">
        <f>'BAR BB| Open rates'!DU21*0.9</f>
        <v>18540</v>
      </c>
      <c r="DV21" s="26">
        <f>'BAR BB| Open rates'!DV21*0.9</f>
        <v>18540</v>
      </c>
      <c r="DW21" s="26">
        <f>'BAR BB| Open rates'!DW21*0.9</f>
        <v>18540</v>
      </c>
      <c r="DX21" s="26">
        <f>'BAR BB| Open rates'!DX21*0.9</f>
        <v>18540</v>
      </c>
      <c r="DY21" s="26">
        <f>'BAR BB| Open rates'!DY21*0.9</f>
        <v>18540</v>
      </c>
      <c r="DZ21" s="26">
        <f>'BAR BB| Open rates'!DZ21*0.9</f>
        <v>19710</v>
      </c>
      <c r="EA21" s="26">
        <f>'BAR BB| Open rates'!EA21*0.9</f>
        <v>19710</v>
      </c>
      <c r="EB21" s="26">
        <f>'BAR BB| Open rates'!EB21*0.9</f>
        <v>18540</v>
      </c>
      <c r="EC21" s="26">
        <f>'BAR BB| Open rates'!EC21*0.9</f>
        <v>18540</v>
      </c>
      <c r="ED21" s="26">
        <f>'BAR BB| Open rates'!ED21*0.9</f>
        <v>18540</v>
      </c>
      <c r="EE21" s="26">
        <f>'BAR BB| Open rates'!EE21*0.9</f>
        <v>18540</v>
      </c>
      <c r="EF21" s="26">
        <f>'BAR BB| Open rates'!EF21*0.9</f>
        <v>15840</v>
      </c>
      <c r="EG21" s="26">
        <f>'BAR BB| Open rates'!EG21*0.9</f>
        <v>15840</v>
      </c>
      <c r="EH21" s="26">
        <f>'BAR BB| Open rates'!EH21*0.9</f>
        <v>15840</v>
      </c>
      <c r="EI21" s="26">
        <f>'BAR BB| Open rates'!EI21*0.9</f>
        <v>15210</v>
      </c>
      <c r="EJ21" s="26">
        <f>'BAR BB| Open rates'!EJ21*0.9</f>
        <v>15210</v>
      </c>
      <c r="EK21" s="26">
        <f>'BAR BB| Open rates'!EK21*0.9</f>
        <v>15210</v>
      </c>
      <c r="EL21" s="26">
        <f>'BAR BB| Open rates'!EL21*0.9</f>
        <v>15210</v>
      </c>
      <c r="EM21" s="26">
        <f>'BAR BB| Open rates'!EM21*0.9</f>
        <v>15210</v>
      </c>
      <c r="EN21" s="26">
        <f>'BAR BB| Open rates'!EN21*0.9</f>
        <v>15840</v>
      </c>
      <c r="EO21" s="26">
        <f>'BAR BB| Open rates'!EO21*0.9</f>
        <v>15840</v>
      </c>
      <c r="EP21" s="26">
        <f>'BAR BB| Open rates'!EP21*0.9</f>
        <v>14940</v>
      </c>
      <c r="EQ21" s="26">
        <f>'BAR BB| Open rates'!EQ21*0.9</f>
        <v>14940</v>
      </c>
      <c r="ER21" s="26">
        <f>'BAR BB| Open rates'!ER21*0.9</f>
        <v>14940</v>
      </c>
      <c r="ES21" s="26">
        <f>'BAR BB| Open rates'!ES21*0.9</f>
        <v>14940</v>
      </c>
      <c r="ET21" s="26">
        <f>'BAR BB| Open rates'!ET21*0.9</f>
        <v>14940</v>
      </c>
      <c r="EU21" s="26">
        <f>'BAR BB| Open rates'!EU21*0.9</f>
        <v>15840</v>
      </c>
      <c r="EV21" s="26">
        <f>'BAR BB| Open rates'!EV21*0.9</f>
        <v>15840</v>
      </c>
      <c r="EW21" s="26">
        <f>'BAR BB| Open rates'!EW21*0.9</f>
        <v>14940</v>
      </c>
      <c r="EX21" s="26">
        <f>'BAR BB| Open rates'!EX21*0.9</f>
        <v>14940</v>
      </c>
      <c r="EY21" s="26">
        <f>'BAR BB| Open rates'!EY21*0.9</f>
        <v>14940</v>
      </c>
      <c r="EZ21" s="26">
        <f>'BAR BB| Open rates'!EZ21*0.9</f>
        <v>14940</v>
      </c>
      <c r="FA21" s="26">
        <f>'BAR BB| Open rates'!FA21*0.9</f>
        <v>14940</v>
      </c>
      <c r="FB21" s="26">
        <f>'BAR BB| Open rates'!FB21*0.9</f>
        <v>15840</v>
      </c>
      <c r="FC21" s="26">
        <f>'BAR BB| Open rates'!FC21*0.9</f>
        <v>15840</v>
      </c>
      <c r="FD21" s="26">
        <f>'BAR BB| Open rates'!FD21*0.9</f>
        <v>14940</v>
      </c>
      <c r="FE21" s="26">
        <f>'BAR BB| Open rates'!FE21*0.9</f>
        <v>14940</v>
      </c>
      <c r="FF21" s="26">
        <f>'BAR BB| Open rates'!FF21*0.9</f>
        <v>14940</v>
      </c>
      <c r="FG21" s="26">
        <f>'BAR BB| Open rates'!FG21*0.9</f>
        <v>14940</v>
      </c>
      <c r="FH21" s="26">
        <f>'BAR BB| Open rates'!FH21*0.9</f>
        <v>14940</v>
      </c>
      <c r="FI21" s="26">
        <f>'BAR BB| Open rates'!FI21*0.9</f>
        <v>15840</v>
      </c>
      <c r="FJ21" s="26">
        <f>'BAR BB| Open rates'!FJ21*0.9</f>
        <v>15840</v>
      </c>
      <c r="FK21" s="26">
        <f>'BAR BB| Open rates'!FK21*0.9</f>
        <v>15210</v>
      </c>
      <c r="FL21" s="26">
        <f>'BAR BB| Open rates'!FL21*0.9</f>
        <v>15210</v>
      </c>
      <c r="FM21" s="26">
        <f>'BAR BB| Open rates'!FM21*0.9</f>
        <v>15210</v>
      </c>
      <c r="FN21" s="26">
        <f>'BAR BB| Open rates'!FN21*0.9</f>
        <v>15210</v>
      </c>
      <c r="FO21" s="26">
        <f>'BAR BB| Open rates'!FO21*0.9</f>
        <v>15210</v>
      </c>
      <c r="FP21" s="26">
        <f>'BAR BB| Open rates'!FP21*0.9</f>
        <v>15210</v>
      </c>
      <c r="FQ21" s="26">
        <f>'BAR BB| Open rates'!FQ21*0.9</f>
        <v>15210</v>
      </c>
      <c r="FR21" s="26">
        <f>'BAR BB| Open rates'!FR21*0.9</f>
        <v>14940</v>
      </c>
      <c r="FS21" s="26">
        <f>'BAR BB| Open rates'!FS21*0.9</f>
        <v>14940</v>
      </c>
      <c r="FT21" s="26">
        <f>'BAR BB| Open rates'!FT21*0.9</f>
        <v>14940</v>
      </c>
      <c r="FU21" s="26">
        <f>'BAR BB| Open rates'!FU21*0.9</f>
        <v>14940</v>
      </c>
      <c r="FV21" s="26">
        <f>'BAR BB| Open rates'!FV21*0.9</f>
        <v>14940</v>
      </c>
      <c r="FW21" s="26">
        <f>'BAR BB| Open rates'!FW21*0.9</f>
        <v>15840</v>
      </c>
      <c r="FX21" s="26">
        <f>'BAR BB| Open rates'!FX21*0.9</f>
        <v>15840</v>
      </c>
      <c r="FY21" s="26">
        <f>'BAR BB| Open rates'!FY21*0.9</f>
        <v>14940</v>
      </c>
      <c r="FZ21" s="26">
        <f>'BAR BB| Open rates'!FZ21*0.9</f>
        <v>14940</v>
      </c>
      <c r="GA21" s="26">
        <f>'BAR BB| Open rates'!GA21*0.9</f>
        <v>14940</v>
      </c>
      <c r="GB21" s="26">
        <f>'BAR BB| Open rates'!GB21*0.9</f>
        <v>14940</v>
      </c>
      <c r="GC21" s="26">
        <f>'BAR BB| Open rates'!GC21*0.9</f>
        <v>14940</v>
      </c>
      <c r="GD21" s="26">
        <f>'BAR BB| Open rates'!GD21*0.9</f>
        <v>15840</v>
      </c>
      <c r="GE21" s="26">
        <f>'BAR BB| Open rates'!GE21*0.9</f>
        <v>15840</v>
      </c>
      <c r="GF21" s="26">
        <f>'BAR BB| Open rates'!GF21*0.9</f>
        <v>14940</v>
      </c>
      <c r="GG21" s="26">
        <f>'BAR BB| Open rates'!GG21*0.9</f>
        <v>14940</v>
      </c>
      <c r="GH21" s="26">
        <f>'BAR BB| Open rates'!GH21*0.9</f>
        <v>14940</v>
      </c>
      <c r="GI21" s="26">
        <f>'BAR BB| Open rates'!GI21*0.9</f>
        <v>14940</v>
      </c>
      <c r="GJ21" s="26">
        <f>'BAR BB| Open rates'!GJ21*0.9</f>
        <v>14940</v>
      </c>
      <c r="GK21" s="26">
        <f>'BAR BB| Open rates'!GK21*0.9</f>
        <v>15840</v>
      </c>
      <c r="GL21" s="26">
        <f>'BAR BB| Open rates'!GL21*0.9</f>
        <v>15840</v>
      </c>
      <c r="GM21" s="26">
        <f>'BAR BB| Open rates'!GM21*0.9</f>
        <v>14940</v>
      </c>
      <c r="GN21" s="26">
        <f>'BAR BB| Open rates'!GN21*0.9</f>
        <v>14940</v>
      </c>
      <c r="GO21" s="26">
        <f>'BAR BB| Open rates'!GO21*0.9</f>
        <v>14940</v>
      </c>
      <c r="GP21" s="26">
        <f>'BAR BB| Open rates'!GP21*0.9</f>
        <v>14940</v>
      </c>
      <c r="GQ21" s="26">
        <f>'BAR BB| Open rates'!GQ21*0.9</f>
        <v>14940</v>
      </c>
      <c r="GR21" s="26">
        <f>'BAR BB| Open rates'!GR21*0.9</f>
        <v>15840</v>
      </c>
      <c r="GS21" s="26">
        <f>'BAR BB| Open rates'!GS21*0.9</f>
        <v>15840</v>
      </c>
      <c r="GT21" s="26">
        <f>'BAR BB| Open rates'!GT21*0.9</f>
        <v>14940</v>
      </c>
      <c r="GU21" s="26">
        <f>'BAR BB| Open rates'!GU21*0.9</f>
        <v>14940</v>
      </c>
      <c r="GV21" s="26">
        <f>'BAR BB| Open rates'!GV21*0.9</f>
        <v>14940</v>
      </c>
      <c r="GW21" s="26">
        <f>'BAR BB| Open rates'!GW21*0.9</f>
        <v>14940</v>
      </c>
      <c r="GX21" s="26">
        <f>'BAR BB| Open rates'!GX21*0.9</f>
        <v>14940</v>
      </c>
      <c r="GY21" s="26">
        <f>'BAR BB| Open rates'!GY21*0.9</f>
        <v>15840</v>
      </c>
      <c r="GZ21" s="26">
        <f>'BAR BB| Open rates'!GZ21*0.9</f>
        <v>15840</v>
      </c>
      <c r="HA21" s="26">
        <f>'BAR BB| Open rates'!HA21*0.9</f>
        <v>14940</v>
      </c>
      <c r="HB21" s="26">
        <f>'BAR BB| Open rates'!HB21*0.9</f>
        <v>14940</v>
      </c>
      <c r="HC21" s="26">
        <f>'BAR BB| Open rates'!HC21*0.9</f>
        <v>14940</v>
      </c>
      <c r="HD21" s="26">
        <f>'BAR BB| Open rates'!HD21*0.9</f>
        <v>14940</v>
      </c>
      <c r="HE21" s="26">
        <f>'BAR BB| Open rates'!HE21*0.9</f>
        <v>14940</v>
      </c>
      <c r="HF21" s="26">
        <f>'BAR BB| Open rates'!HF21*0.9</f>
        <v>17010</v>
      </c>
      <c r="HG21" s="26">
        <f>'BAR BB| Open rates'!HG21*0.9</f>
        <v>17010</v>
      </c>
      <c r="HH21" s="26">
        <f>'BAR BB| Open rates'!HH21*0.9</f>
        <v>17010</v>
      </c>
      <c r="HI21" s="26">
        <f>'BAR BB| Open rates'!HI21*0.9</f>
        <v>17010</v>
      </c>
      <c r="HJ21" s="26">
        <f>'BAR BB| Open rates'!HJ21*0.9</f>
        <v>17010</v>
      </c>
      <c r="HK21" s="26">
        <f>'BAR BB| Open rates'!HK21*0.9</f>
        <v>17010</v>
      </c>
      <c r="HL21" s="26">
        <f>'BAR BB| Open rates'!HL21*0.9</f>
        <v>17010</v>
      </c>
      <c r="HM21" s="26">
        <f>'BAR BB| Open rates'!HM21*0.9</f>
        <v>17010</v>
      </c>
      <c r="HN21" s="26">
        <f>'BAR BB| Open rates'!HN21*0.9</f>
        <v>17010</v>
      </c>
      <c r="HO21" s="26">
        <f>'BAR BB| Open rates'!HO21*0.9</f>
        <v>17010</v>
      </c>
      <c r="HP21" s="26">
        <f>'BAR BB| Open rates'!HP21*0.9</f>
        <v>17010</v>
      </c>
    </row>
    <row r="22" spans="1:224" s="76" customFormat="1" ht="12" customHeight="1" x14ac:dyDescent="0.2">
      <c r="A22" s="15">
        <v>3</v>
      </c>
      <c r="B22" s="26">
        <f>'BAR BB| Open rates'!B22*0.9</f>
        <v>17010</v>
      </c>
      <c r="C22" s="26">
        <f>'BAR BB| Open rates'!C22*0.9</f>
        <v>17010</v>
      </c>
      <c r="D22" s="26">
        <f>'BAR BB| Open rates'!D22*0.9</f>
        <v>17010</v>
      </c>
      <c r="E22" s="26">
        <f>'BAR BB| Open rates'!E22*0.9</f>
        <v>17010</v>
      </c>
      <c r="F22" s="26">
        <f>'BAR BB| Open rates'!F22*0.9</f>
        <v>17010</v>
      </c>
      <c r="G22" s="26">
        <f>'BAR BB| Open rates'!G22*0.9</f>
        <v>17010</v>
      </c>
      <c r="H22" s="26">
        <f>'BAR BB| Open rates'!H22*0.9</f>
        <v>17010</v>
      </c>
      <c r="I22" s="26">
        <f>'BAR BB| Open rates'!I22*0.9</f>
        <v>17010</v>
      </c>
      <c r="J22" s="26">
        <f>'BAR BB| Open rates'!J22*0.9</f>
        <v>17010</v>
      </c>
      <c r="K22" s="26">
        <f>'BAR BB| Open rates'!K22*0.9</f>
        <v>17010</v>
      </c>
      <c r="L22" s="26">
        <f>'BAR BB| Open rates'!L22*0.9</f>
        <v>17010</v>
      </c>
      <c r="M22" s="26">
        <f>'BAR BB| Open rates'!M22*0.9</f>
        <v>17010</v>
      </c>
      <c r="N22" s="26">
        <f>'BAR BB| Open rates'!N22*0.9</f>
        <v>21240</v>
      </c>
      <c r="O22" s="26">
        <f>'BAR BB| Open rates'!O22*0.9</f>
        <v>21240</v>
      </c>
      <c r="P22" s="26">
        <f>'BAR BB| Open rates'!P22*0.9</f>
        <v>21240</v>
      </c>
      <c r="Q22" s="26">
        <f>'BAR BB| Open rates'!Q22*0.9</f>
        <v>21240</v>
      </c>
      <c r="R22" s="26">
        <f>'BAR BB| Open rates'!R22*0.9</f>
        <v>24210</v>
      </c>
      <c r="S22" s="26">
        <f>'BAR BB| Open rates'!S22*0.9</f>
        <v>24210</v>
      </c>
      <c r="T22" s="26">
        <f>'BAR BB| Open rates'!T22*0.9</f>
        <v>24210</v>
      </c>
      <c r="U22" s="26">
        <f>'BAR BB| Open rates'!U22*0.9</f>
        <v>24210</v>
      </c>
      <c r="V22" s="26">
        <f>'BAR BB| Open rates'!V22*0.9</f>
        <v>24210</v>
      </c>
      <c r="W22" s="26">
        <f>'BAR BB| Open rates'!W22*0.9</f>
        <v>24210</v>
      </c>
      <c r="X22" s="26">
        <f>'BAR BB| Open rates'!X22*0.9</f>
        <v>24210</v>
      </c>
      <c r="Y22" s="26">
        <f>'BAR BB| Open rates'!Y22*0.9</f>
        <v>24210</v>
      </c>
      <c r="Z22" s="26">
        <f>'BAR BB| Open rates'!Z22*0.9</f>
        <v>24210</v>
      </c>
      <c r="AA22" s="26">
        <f>'BAR BB| Open rates'!AA22*0.9</f>
        <v>24210</v>
      </c>
      <c r="AB22" s="26">
        <f>'BAR BB| Open rates'!AB22*0.9</f>
        <v>28710</v>
      </c>
      <c r="AC22" s="26">
        <f>'BAR BB| Open rates'!AC22*0.9</f>
        <v>28710</v>
      </c>
      <c r="AD22" s="26">
        <f>'BAR BB| Open rates'!AD22*0.9</f>
        <v>28710</v>
      </c>
      <c r="AE22" s="26">
        <f>'BAR BB| Open rates'!AE22*0.9</f>
        <v>28710</v>
      </c>
      <c r="AF22" s="26">
        <f>'BAR BB| Open rates'!AF22*0.9</f>
        <v>28710</v>
      </c>
      <c r="AG22" s="26">
        <f>'BAR BB| Open rates'!AG22*0.9</f>
        <v>28710</v>
      </c>
      <c r="AH22" s="26">
        <f>'BAR BB| Open rates'!AH22*0.9</f>
        <v>21240</v>
      </c>
      <c r="AI22" s="26">
        <f>'BAR BB| Open rates'!AI22*0.9</f>
        <v>21240</v>
      </c>
      <c r="AJ22" s="26">
        <f>'BAR BB| Open rates'!AJ22*0.9</f>
        <v>21240</v>
      </c>
      <c r="AK22" s="26">
        <f>'BAR BB| Open rates'!AK22*0.9</f>
        <v>21240</v>
      </c>
      <c r="AL22" s="26">
        <f>'BAR BB| Open rates'!AL22*0.9</f>
        <v>21240</v>
      </c>
      <c r="AM22" s="26">
        <f>'BAR BB| Open rates'!AM22*0.9</f>
        <v>22410</v>
      </c>
      <c r="AN22" s="26">
        <f>'BAR BB| Open rates'!AN22*0.9</f>
        <v>22410</v>
      </c>
      <c r="AO22" s="26">
        <f>'BAR BB| Open rates'!AO22*0.9</f>
        <v>22410</v>
      </c>
      <c r="AP22" s="26">
        <f>'BAR BB| Open rates'!AP22*0.9</f>
        <v>22410</v>
      </c>
      <c r="AQ22" s="26">
        <f>'BAR BB| Open rates'!AQ22*0.9</f>
        <v>22410</v>
      </c>
      <c r="AR22" s="26">
        <f>'BAR BB| Open rates'!AR22*0.9</f>
        <v>22410</v>
      </c>
      <c r="AS22" s="26">
        <f>'BAR BB| Open rates'!AS22*0.9</f>
        <v>22410</v>
      </c>
      <c r="AT22" s="26">
        <f>'BAR BB| Open rates'!AT22*0.9</f>
        <v>23310</v>
      </c>
      <c r="AU22" s="26">
        <f>'BAR BB| Open rates'!AU22*0.9</f>
        <v>23310</v>
      </c>
      <c r="AV22" s="26">
        <f>'BAR BB| Open rates'!AV22*0.9</f>
        <v>23310</v>
      </c>
      <c r="AW22" s="26">
        <f>'BAR BB| Open rates'!AW22*0.9</f>
        <v>23310</v>
      </c>
      <c r="AX22" s="26">
        <f>'BAR BB| Open rates'!AX22*0.9</f>
        <v>23310</v>
      </c>
      <c r="AY22" s="26">
        <f>'BAR BB| Open rates'!AY22*0.9</f>
        <v>23490</v>
      </c>
      <c r="AZ22" s="26">
        <f>'BAR BB| Open rates'!AZ22*0.9</f>
        <v>23490</v>
      </c>
      <c r="BA22" s="26">
        <f>'BAR BB| Open rates'!BA22*0.9</f>
        <v>24210</v>
      </c>
      <c r="BB22" s="26">
        <f>'BAR BB| Open rates'!BB22*0.9</f>
        <v>24210</v>
      </c>
      <c r="BC22" s="26">
        <f>'BAR BB| Open rates'!BC22*0.9</f>
        <v>23490</v>
      </c>
      <c r="BD22" s="26">
        <f>'BAR BB| Open rates'!BD22*0.9</f>
        <v>23490</v>
      </c>
      <c r="BE22" s="26">
        <f>'BAR BB| Open rates'!BE22*0.9</f>
        <v>23490</v>
      </c>
      <c r="BF22" s="26">
        <f>'BAR BB| Open rates'!BF22*0.9</f>
        <v>23490</v>
      </c>
      <c r="BG22" s="26">
        <f>'BAR BB| Open rates'!BG22*0.9</f>
        <v>23490</v>
      </c>
      <c r="BH22" s="26">
        <f>'BAR BB| Open rates'!BH22*0.9</f>
        <v>24210</v>
      </c>
      <c r="BI22" s="26">
        <f>'BAR BB| Open rates'!BI22*0.9</f>
        <v>24210</v>
      </c>
      <c r="BJ22" s="26">
        <f>'BAR BB| Open rates'!BJ22*0.9</f>
        <v>23490</v>
      </c>
      <c r="BK22" s="26">
        <f>'BAR BB| Open rates'!BK22*0.9</f>
        <v>23490</v>
      </c>
      <c r="BL22" s="26">
        <f>'BAR BB| Open rates'!BL22*0.9</f>
        <v>23490</v>
      </c>
      <c r="BM22" s="26">
        <f>'BAR BB| Open rates'!BM22*0.9</f>
        <v>23490</v>
      </c>
      <c r="BN22" s="26">
        <f>'BAR BB| Open rates'!BN22*0.9</f>
        <v>23490</v>
      </c>
      <c r="BO22" s="26">
        <f>'BAR BB| Open rates'!BO22*0.9</f>
        <v>24210</v>
      </c>
      <c r="BP22" s="26">
        <f>'BAR BB| Open rates'!BP22*0.9</f>
        <v>24210</v>
      </c>
      <c r="BQ22" s="26">
        <f>'BAR BB| Open rates'!BQ22*0.9</f>
        <v>23490</v>
      </c>
      <c r="BR22" s="26">
        <f>'BAR BB| Open rates'!BR22*0.9</f>
        <v>23490</v>
      </c>
      <c r="BS22" s="26">
        <f>'BAR BB| Open rates'!BS22*0.9</f>
        <v>23490</v>
      </c>
      <c r="BT22" s="26">
        <f>'BAR BB| Open rates'!BT22*0.9</f>
        <v>23490</v>
      </c>
      <c r="BU22" s="26">
        <f>'BAR BB| Open rates'!BU22*0.9</f>
        <v>23490</v>
      </c>
      <c r="BV22" s="26">
        <f>'BAR BB| Open rates'!BV22*0.9</f>
        <v>24210</v>
      </c>
      <c r="BW22" s="26">
        <f>'BAR BB| Open rates'!BW22*0.9</f>
        <v>24210</v>
      </c>
      <c r="BX22" s="26">
        <f>'BAR BB| Open rates'!BX22*0.9</f>
        <v>23490</v>
      </c>
      <c r="BY22" s="26">
        <f>'BAR BB| Open rates'!BY22*0.9</f>
        <v>23490</v>
      </c>
      <c r="BZ22" s="26">
        <f>'BAR BB| Open rates'!BZ22*0.9</f>
        <v>23490</v>
      </c>
      <c r="CA22" s="26">
        <f>'BAR BB| Open rates'!CA22*0.9</f>
        <v>23490</v>
      </c>
      <c r="CB22" s="26">
        <f>'BAR BB| Open rates'!CB22*0.9</f>
        <v>23490</v>
      </c>
      <c r="CC22" s="26">
        <f>'BAR BB| Open rates'!CC22*0.9</f>
        <v>24210</v>
      </c>
      <c r="CD22" s="26">
        <f>'BAR BB| Open rates'!CD22*0.9</f>
        <v>24210</v>
      </c>
      <c r="CE22" s="26">
        <f>'BAR BB| Open rates'!CE22*0.9</f>
        <v>23490</v>
      </c>
      <c r="CF22" s="26">
        <f>'BAR BB| Open rates'!CF22*0.9</f>
        <v>23490</v>
      </c>
      <c r="CG22" s="26">
        <f>'BAR BB| Open rates'!CG22*0.9</f>
        <v>23490</v>
      </c>
      <c r="CH22" s="26">
        <f>'BAR BB| Open rates'!CH22*0.9</f>
        <v>23490</v>
      </c>
      <c r="CI22" s="26">
        <f>'BAR BB| Open rates'!CI22*0.9</f>
        <v>23490</v>
      </c>
      <c r="CJ22" s="26">
        <f>'BAR BB| Open rates'!CJ22*0.9</f>
        <v>24210</v>
      </c>
      <c r="CK22" s="26">
        <f>'BAR BB| Open rates'!CK22*0.9</f>
        <v>24210</v>
      </c>
      <c r="CL22" s="26">
        <f>'BAR BB| Open rates'!CL22*0.9</f>
        <v>23490</v>
      </c>
      <c r="CM22" s="26">
        <f>'BAR BB| Open rates'!CM22*0.9</f>
        <v>23490</v>
      </c>
      <c r="CN22" s="26">
        <f>'BAR BB| Open rates'!CN22*0.9</f>
        <v>23490</v>
      </c>
      <c r="CO22" s="26">
        <f>'BAR BB| Open rates'!CO22*0.9</f>
        <v>23490</v>
      </c>
      <c r="CP22" s="26">
        <f>'BAR BB| Open rates'!CP22*0.9</f>
        <v>23490</v>
      </c>
      <c r="CQ22" s="26">
        <f>'BAR BB| Open rates'!CQ22*0.9</f>
        <v>23490</v>
      </c>
      <c r="CR22" s="26">
        <f>'BAR BB| Open rates'!CR22*0.9</f>
        <v>23490</v>
      </c>
      <c r="CS22" s="26">
        <f>'BAR BB| Open rates'!CS22*0.9</f>
        <v>22410</v>
      </c>
      <c r="CT22" s="26">
        <f>'BAR BB| Open rates'!CT22*0.9</f>
        <v>22410</v>
      </c>
      <c r="CU22" s="26">
        <f>'BAR BB| Open rates'!CU22*0.9</f>
        <v>22410</v>
      </c>
      <c r="CV22" s="26">
        <f>'BAR BB| Open rates'!CV22*0.9</f>
        <v>22410</v>
      </c>
      <c r="CW22" s="26">
        <f>'BAR BB| Open rates'!CW22*0.9</f>
        <v>22410</v>
      </c>
      <c r="CX22" s="26">
        <f>'BAR BB| Open rates'!CX22*0.9</f>
        <v>22410</v>
      </c>
      <c r="CY22" s="26">
        <f>'BAR BB| Open rates'!CY22*0.9</f>
        <v>22410</v>
      </c>
      <c r="CZ22" s="26">
        <f>'BAR BB| Open rates'!CZ22*0.9</f>
        <v>22410</v>
      </c>
      <c r="DA22" s="26">
        <f>'BAR BB| Open rates'!DA22*0.9</f>
        <v>22410</v>
      </c>
      <c r="DB22" s="26">
        <f>'BAR BB| Open rates'!DB22*0.9</f>
        <v>20340</v>
      </c>
      <c r="DC22" s="26">
        <f>'BAR BB| Open rates'!DC22*0.9</f>
        <v>20340</v>
      </c>
      <c r="DD22" s="26">
        <f>'BAR BB| Open rates'!DD22*0.9</f>
        <v>20340</v>
      </c>
      <c r="DE22" s="26">
        <f>'BAR BB| Open rates'!DE22*0.9</f>
        <v>21510</v>
      </c>
      <c r="DF22" s="26">
        <f>'BAR BB| Open rates'!DF22*0.9</f>
        <v>21510</v>
      </c>
      <c r="DG22" s="26">
        <f>'BAR BB| Open rates'!DG22*0.9</f>
        <v>20340</v>
      </c>
      <c r="DH22" s="26">
        <f>'BAR BB| Open rates'!DH22*0.9</f>
        <v>20340</v>
      </c>
      <c r="DI22" s="26">
        <f>'BAR BB| Open rates'!DI22*0.9</f>
        <v>20340</v>
      </c>
      <c r="DJ22" s="26">
        <f>'BAR BB| Open rates'!DJ22*0.9</f>
        <v>20340</v>
      </c>
      <c r="DK22" s="26">
        <f>'BAR BB| Open rates'!DK22*0.9</f>
        <v>20340</v>
      </c>
      <c r="DL22" s="26">
        <f>'BAR BB| Open rates'!DL22*0.9</f>
        <v>21510</v>
      </c>
      <c r="DM22" s="26">
        <f>'BAR BB| Open rates'!DM22*0.9</f>
        <v>21510</v>
      </c>
      <c r="DN22" s="26">
        <f>'BAR BB| Open rates'!DN22*0.9</f>
        <v>20340</v>
      </c>
      <c r="DO22" s="26">
        <f>'BAR BB| Open rates'!DO22*0.9</f>
        <v>20340</v>
      </c>
      <c r="DP22" s="26">
        <f>'BAR BB| Open rates'!DP22*0.9</f>
        <v>20340</v>
      </c>
      <c r="DQ22" s="26">
        <f>'BAR BB| Open rates'!DQ22*0.9</f>
        <v>20340</v>
      </c>
      <c r="DR22" s="26">
        <f>'BAR BB| Open rates'!DR22*0.9</f>
        <v>20340</v>
      </c>
      <c r="DS22" s="26">
        <f>'BAR BB| Open rates'!DS22*0.9</f>
        <v>21510</v>
      </c>
      <c r="DT22" s="26">
        <f>'BAR BB| Open rates'!DT22*0.9</f>
        <v>21510</v>
      </c>
      <c r="DU22" s="26">
        <f>'BAR BB| Open rates'!DU22*0.9</f>
        <v>20340</v>
      </c>
      <c r="DV22" s="26">
        <f>'BAR BB| Open rates'!DV22*0.9</f>
        <v>20340</v>
      </c>
      <c r="DW22" s="26">
        <f>'BAR BB| Open rates'!DW22*0.9</f>
        <v>20340</v>
      </c>
      <c r="DX22" s="26">
        <f>'BAR BB| Open rates'!DX22*0.9</f>
        <v>20340</v>
      </c>
      <c r="DY22" s="26">
        <f>'BAR BB| Open rates'!DY22*0.9</f>
        <v>20340</v>
      </c>
      <c r="DZ22" s="26">
        <f>'BAR BB| Open rates'!DZ22*0.9</f>
        <v>21510</v>
      </c>
      <c r="EA22" s="26">
        <f>'BAR BB| Open rates'!EA22*0.9</f>
        <v>21510</v>
      </c>
      <c r="EB22" s="26">
        <f>'BAR BB| Open rates'!EB22*0.9</f>
        <v>20340</v>
      </c>
      <c r="EC22" s="26">
        <f>'BAR BB| Open rates'!EC22*0.9</f>
        <v>20340</v>
      </c>
      <c r="ED22" s="26">
        <f>'BAR BB| Open rates'!ED22*0.9</f>
        <v>20340</v>
      </c>
      <c r="EE22" s="26">
        <f>'BAR BB| Open rates'!EE22*0.9</f>
        <v>20340</v>
      </c>
      <c r="EF22" s="26">
        <f>'BAR BB| Open rates'!EF22*0.9</f>
        <v>17640</v>
      </c>
      <c r="EG22" s="26">
        <f>'BAR BB| Open rates'!EG22*0.9</f>
        <v>17640</v>
      </c>
      <c r="EH22" s="26">
        <f>'BAR BB| Open rates'!EH22*0.9</f>
        <v>17640</v>
      </c>
      <c r="EI22" s="26">
        <f>'BAR BB| Open rates'!EI22*0.9</f>
        <v>17010</v>
      </c>
      <c r="EJ22" s="26">
        <f>'BAR BB| Open rates'!EJ22*0.9</f>
        <v>17010</v>
      </c>
      <c r="EK22" s="26">
        <f>'BAR BB| Open rates'!EK22*0.9</f>
        <v>17010</v>
      </c>
      <c r="EL22" s="26">
        <f>'BAR BB| Open rates'!EL22*0.9</f>
        <v>17010</v>
      </c>
      <c r="EM22" s="26">
        <f>'BAR BB| Open rates'!EM22*0.9</f>
        <v>17010</v>
      </c>
      <c r="EN22" s="26">
        <f>'BAR BB| Open rates'!EN22*0.9</f>
        <v>17640</v>
      </c>
      <c r="EO22" s="26">
        <f>'BAR BB| Open rates'!EO22*0.9</f>
        <v>17640</v>
      </c>
      <c r="EP22" s="26">
        <f>'BAR BB| Open rates'!EP22*0.9</f>
        <v>16740</v>
      </c>
      <c r="EQ22" s="26">
        <f>'BAR BB| Open rates'!EQ22*0.9</f>
        <v>16740</v>
      </c>
      <c r="ER22" s="26">
        <f>'BAR BB| Open rates'!ER22*0.9</f>
        <v>16740</v>
      </c>
      <c r="ES22" s="26">
        <f>'BAR BB| Open rates'!ES22*0.9</f>
        <v>16740</v>
      </c>
      <c r="ET22" s="26">
        <f>'BAR BB| Open rates'!ET22*0.9</f>
        <v>16740</v>
      </c>
      <c r="EU22" s="26">
        <f>'BAR BB| Open rates'!EU22*0.9</f>
        <v>17640</v>
      </c>
      <c r="EV22" s="26">
        <f>'BAR BB| Open rates'!EV22*0.9</f>
        <v>17640</v>
      </c>
      <c r="EW22" s="26">
        <f>'BAR BB| Open rates'!EW22*0.9</f>
        <v>16740</v>
      </c>
      <c r="EX22" s="26">
        <f>'BAR BB| Open rates'!EX22*0.9</f>
        <v>16740</v>
      </c>
      <c r="EY22" s="26">
        <f>'BAR BB| Open rates'!EY22*0.9</f>
        <v>16740</v>
      </c>
      <c r="EZ22" s="26">
        <f>'BAR BB| Open rates'!EZ22*0.9</f>
        <v>16740</v>
      </c>
      <c r="FA22" s="26">
        <f>'BAR BB| Open rates'!FA22*0.9</f>
        <v>16740</v>
      </c>
      <c r="FB22" s="26">
        <f>'BAR BB| Open rates'!FB22*0.9</f>
        <v>17640</v>
      </c>
      <c r="FC22" s="26">
        <f>'BAR BB| Open rates'!FC22*0.9</f>
        <v>17640</v>
      </c>
      <c r="FD22" s="26">
        <f>'BAR BB| Open rates'!FD22*0.9</f>
        <v>16740</v>
      </c>
      <c r="FE22" s="26">
        <f>'BAR BB| Open rates'!FE22*0.9</f>
        <v>16740</v>
      </c>
      <c r="FF22" s="26">
        <f>'BAR BB| Open rates'!FF22*0.9</f>
        <v>16740</v>
      </c>
      <c r="FG22" s="26">
        <f>'BAR BB| Open rates'!FG22*0.9</f>
        <v>16740</v>
      </c>
      <c r="FH22" s="26">
        <f>'BAR BB| Open rates'!FH22*0.9</f>
        <v>16740</v>
      </c>
      <c r="FI22" s="26">
        <f>'BAR BB| Open rates'!FI22*0.9</f>
        <v>17640</v>
      </c>
      <c r="FJ22" s="26">
        <f>'BAR BB| Open rates'!FJ22*0.9</f>
        <v>17640</v>
      </c>
      <c r="FK22" s="26">
        <f>'BAR BB| Open rates'!FK22*0.9</f>
        <v>17010</v>
      </c>
      <c r="FL22" s="26">
        <f>'BAR BB| Open rates'!FL22*0.9</f>
        <v>17010</v>
      </c>
      <c r="FM22" s="26">
        <f>'BAR BB| Open rates'!FM22*0.9</f>
        <v>17010</v>
      </c>
      <c r="FN22" s="26">
        <f>'BAR BB| Open rates'!FN22*0.9</f>
        <v>17010</v>
      </c>
      <c r="FO22" s="26">
        <f>'BAR BB| Open rates'!FO22*0.9</f>
        <v>17010</v>
      </c>
      <c r="FP22" s="26">
        <f>'BAR BB| Open rates'!FP22*0.9</f>
        <v>17010</v>
      </c>
      <c r="FQ22" s="26">
        <f>'BAR BB| Open rates'!FQ22*0.9</f>
        <v>17010</v>
      </c>
      <c r="FR22" s="26">
        <f>'BAR BB| Open rates'!FR22*0.9</f>
        <v>16740</v>
      </c>
      <c r="FS22" s="26">
        <f>'BAR BB| Open rates'!FS22*0.9</f>
        <v>16740</v>
      </c>
      <c r="FT22" s="26">
        <f>'BAR BB| Open rates'!FT22*0.9</f>
        <v>16740</v>
      </c>
      <c r="FU22" s="26">
        <f>'BAR BB| Open rates'!FU22*0.9</f>
        <v>16740</v>
      </c>
      <c r="FV22" s="26">
        <f>'BAR BB| Open rates'!FV22*0.9</f>
        <v>16740</v>
      </c>
      <c r="FW22" s="26">
        <f>'BAR BB| Open rates'!FW22*0.9</f>
        <v>17640</v>
      </c>
      <c r="FX22" s="26">
        <f>'BAR BB| Open rates'!FX22*0.9</f>
        <v>17640</v>
      </c>
      <c r="FY22" s="26">
        <f>'BAR BB| Open rates'!FY22*0.9</f>
        <v>16740</v>
      </c>
      <c r="FZ22" s="26">
        <f>'BAR BB| Open rates'!FZ22*0.9</f>
        <v>16740</v>
      </c>
      <c r="GA22" s="26">
        <f>'BAR BB| Open rates'!GA22*0.9</f>
        <v>16740</v>
      </c>
      <c r="GB22" s="26">
        <f>'BAR BB| Open rates'!GB22*0.9</f>
        <v>16740</v>
      </c>
      <c r="GC22" s="26">
        <f>'BAR BB| Open rates'!GC22*0.9</f>
        <v>16740</v>
      </c>
      <c r="GD22" s="26">
        <f>'BAR BB| Open rates'!GD22*0.9</f>
        <v>17640</v>
      </c>
      <c r="GE22" s="26">
        <f>'BAR BB| Open rates'!GE22*0.9</f>
        <v>17640</v>
      </c>
      <c r="GF22" s="26">
        <f>'BAR BB| Open rates'!GF22*0.9</f>
        <v>16740</v>
      </c>
      <c r="GG22" s="26">
        <f>'BAR BB| Open rates'!GG22*0.9</f>
        <v>16740</v>
      </c>
      <c r="GH22" s="26">
        <f>'BAR BB| Open rates'!GH22*0.9</f>
        <v>16740</v>
      </c>
      <c r="GI22" s="26">
        <f>'BAR BB| Open rates'!GI22*0.9</f>
        <v>16740</v>
      </c>
      <c r="GJ22" s="26">
        <f>'BAR BB| Open rates'!GJ22*0.9</f>
        <v>16740</v>
      </c>
      <c r="GK22" s="26">
        <f>'BAR BB| Open rates'!GK22*0.9</f>
        <v>17640</v>
      </c>
      <c r="GL22" s="26">
        <f>'BAR BB| Open rates'!GL22*0.9</f>
        <v>17640</v>
      </c>
      <c r="GM22" s="26">
        <f>'BAR BB| Open rates'!GM22*0.9</f>
        <v>16740</v>
      </c>
      <c r="GN22" s="26">
        <f>'BAR BB| Open rates'!GN22*0.9</f>
        <v>16740</v>
      </c>
      <c r="GO22" s="26">
        <f>'BAR BB| Open rates'!GO22*0.9</f>
        <v>16740</v>
      </c>
      <c r="GP22" s="26">
        <f>'BAR BB| Open rates'!GP22*0.9</f>
        <v>16740</v>
      </c>
      <c r="GQ22" s="26">
        <f>'BAR BB| Open rates'!GQ22*0.9</f>
        <v>16740</v>
      </c>
      <c r="GR22" s="26">
        <f>'BAR BB| Open rates'!GR22*0.9</f>
        <v>17640</v>
      </c>
      <c r="GS22" s="26">
        <f>'BAR BB| Open rates'!GS22*0.9</f>
        <v>17640</v>
      </c>
      <c r="GT22" s="26">
        <f>'BAR BB| Open rates'!GT22*0.9</f>
        <v>16740</v>
      </c>
      <c r="GU22" s="26">
        <f>'BAR BB| Open rates'!GU22*0.9</f>
        <v>16740</v>
      </c>
      <c r="GV22" s="26">
        <f>'BAR BB| Open rates'!GV22*0.9</f>
        <v>16740</v>
      </c>
      <c r="GW22" s="26">
        <f>'BAR BB| Open rates'!GW22*0.9</f>
        <v>16740</v>
      </c>
      <c r="GX22" s="26">
        <f>'BAR BB| Open rates'!GX22*0.9</f>
        <v>16740</v>
      </c>
      <c r="GY22" s="26">
        <f>'BAR BB| Open rates'!GY22*0.9</f>
        <v>17640</v>
      </c>
      <c r="GZ22" s="26">
        <f>'BAR BB| Open rates'!GZ22*0.9</f>
        <v>17640</v>
      </c>
      <c r="HA22" s="26">
        <f>'BAR BB| Open rates'!HA22*0.9</f>
        <v>16740</v>
      </c>
      <c r="HB22" s="26">
        <f>'BAR BB| Open rates'!HB22*0.9</f>
        <v>16740</v>
      </c>
      <c r="HC22" s="26">
        <f>'BAR BB| Open rates'!HC22*0.9</f>
        <v>16740</v>
      </c>
      <c r="HD22" s="26">
        <f>'BAR BB| Open rates'!HD22*0.9</f>
        <v>16740</v>
      </c>
      <c r="HE22" s="26">
        <f>'BAR BB| Open rates'!HE22*0.9</f>
        <v>16740</v>
      </c>
      <c r="HF22" s="26">
        <f>'BAR BB| Open rates'!HF22*0.9</f>
        <v>18810</v>
      </c>
      <c r="HG22" s="26">
        <f>'BAR BB| Open rates'!HG22*0.9</f>
        <v>18810</v>
      </c>
      <c r="HH22" s="26">
        <f>'BAR BB| Open rates'!HH22*0.9</f>
        <v>18810</v>
      </c>
      <c r="HI22" s="26">
        <f>'BAR BB| Open rates'!HI22*0.9</f>
        <v>18810</v>
      </c>
      <c r="HJ22" s="26">
        <f>'BAR BB| Open rates'!HJ22*0.9</f>
        <v>18810</v>
      </c>
      <c r="HK22" s="26">
        <f>'BAR BB| Open rates'!HK22*0.9</f>
        <v>18810</v>
      </c>
      <c r="HL22" s="26">
        <f>'BAR BB| Open rates'!HL22*0.9</f>
        <v>18810</v>
      </c>
      <c r="HM22" s="26">
        <f>'BAR BB| Open rates'!HM22*0.9</f>
        <v>18810</v>
      </c>
      <c r="HN22" s="26">
        <f>'BAR BB| Open rates'!HN22*0.9</f>
        <v>18810</v>
      </c>
      <c r="HO22" s="26">
        <f>'BAR BB| Open rates'!HO22*0.9</f>
        <v>18810</v>
      </c>
      <c r="HP22" s="26">
        <f>'BAR BB| Open rates'!HP22*0.9</f>
        <v>18810</v>
      </c>
    </row>
    <row r="23" spans="1:224" s="76" customFormat="1" ht="12" customHeight="1" x14ac:dyDescent="0.2">
      <c r="A23" s="15">
        <v>4</v>
      </c>
      <c r="B23" s="26">
        <f>'BAR BB| Open rates'!B23*0.9</f>
        <v>18810</v>
      </c>
      <c r="C23" s="26">
        <f>'BAR BB| Open rates'!C23*0.9</f>
        <v>18810</v>
      </c>
      <c r="D23" s="26">
        <f>'BAR BB| Open rates'!D23*0.9</f>
        <v>18810</v>
      </c>
      <c r="E23" s="26">
        <f>'BAR BB| Open rates'!E23*0.9</f>
        <v>18810</v>
      </c>
      <c r="F23" s="26">
        <f>'BAR BB| Open rates'!F23*0.9</f>
        <v>18810</v>
      </c>
      <c r="G23" s="26">
        <f>'BAR BB| Open rates'!G23*0.9</f>
        <v>18810</v>
      </c>
      <c r="H23" s="26">
        <f>'BAR BB| Open rates'!H23*0.9</f>
        <v>18810</v>
      </c>
      <c r="I23" s="26">
        <f>'BAR BB| Open rates'!I23*0.9</f>
        <v>18810</v>
      </c>
      <c r="J23" s="26">
        <f>'BAR BB| Open rates'!J23*0.9</f>
        <v>18810</v>
      </c>
      <c r="K23" s="26">
        <f>'BAR BB| Open rates'!K23*0.9</f>
        <v>18810</v>
      </c>
      <c r="L23" s="26">
        <f>'BAR BB| Open rates'!L23*0.9</f>
        <v>18810</v>
      </c>
      <c r="M23" s="26">
        <f>'BAR BB| Open rates'!M23*0.9</f>
        <v>18810</v>
      </c>
      <c r="N23" s="26">
        <f>'BAR BB| Open rates'!N23*0.9</f>
        <v>23040</v>
      </c>
      <c r="O23" s="26">
        <f>'BAR BB| Open rates'!O23*0.9</f>
        <v>23040</v>
      </c>
      <c r="P23" s="26">
        <f>'BAR BB| Open rates'!P23*0.9</f>
        <v>23040</v>
      </c>
      <c r="Q23" s="26">
        <f>'BAR BB| Open rates'!Q23*0.9</f>
        <v>23040</v>
      </c>
      <c r="R23" s="26">
        <f>'BAR BB| Open rates'!R23*0.9</f>
        <v>26010</v>
      </c>
      <c r="S23" s="26">
        <f>'BAR BB| Open rates'!S23*0.9</f>
        <v>26010</v>
      </c>
      <c r="T23" s="26">
        <f>'BAR BB| Open rates'!T23*0.9</f>
        <v>26010</v>
      </c>
      <c r="U23" s="26">
        <f>'BAR BB| Open rates'!U23*0.9</f>
        <v>26010</v>
      </c>
      <c r="V23" s="26">
        <f>'BAR BB| Open rates'!V23*0.9</f>
        <v>26010</v>
      </c>
      <c r="W23" s="26">
        <f>'BAR BB| Open rates'!W23*0.9</f>
        <v>26010</v>
      </c>
      <c r="X23" s="26">
        <f>'BAR BB| Open rates'!X23*0.9</f>
        <v>26010</v>
      </c>
      <c r="Y23" s="26">
        <f>'BAR BB| Open rates'!Y23*0.9</f>
        <v>26010</v>
      </c>
      <c r="Z23" s="26">
        <f>'BAR BB| Open rates'!Z23*0.9</f>
        <v>26010</v>
      </c>
      <c r="AA23" s="26">
        <f>'BAR BB| Open rates'!AA23*0.9</f>
        <v>26010</v>
      </c>
      <c r="AB23" s="26">
        <f>'BAR BB| Open rates'!AB23*0.9</f>
        <v>30510</v>
      </c>
      <c r="AC23" s="26">
        <f>'BAR BB| Open rates'!AC23*0.9</f>
        <v>30510</v>
      </c>
      <c r="AD23" s="26">
        <f>'BAR BB| Open rates'!AD23*0.9</f>
        <v>30510</v>
      </c>
      <c r="AE23" s="26">
        <f>'BAR BB| Open rates'!AE23*0.9</f>
        <v>30510</v>
      </c>
      <c r="AF23" s="26">
        <f>'BAR BB| Open rates'!AF23*0.9</f>
        <v>30510</v>
      </c>
      <c r="AG23" s="26">
        <f>'BAR BB| Open rates'!AG23*0.9</f>
        <v>30510</v>
      </c>
      <c r="AH23" s="26">
        <f>'BAR BB| Open rates'!AH23*0.9</f>
        <v>23040</v>
      </c>
      <c r="AI23" s="26">
        <f>'BAR BB| Open rates'!AI23*0.9</f>
        <v>23040</v>
      </c>
      <c r="AJ23" s="26">
        <f>'BAR BB| Open rates'!AJ23*0.9</f>
        <v>23040</v>
      </c>
      <c r="AK23" s="26">
        <f>'BAR BB| Open rates'!AK23*0.9</f>
        <v>23040</v>
      </c>
      <c r="AL23" s="26">
        <f>'BAR BB| Open rates'!AL23*0.9</f>
        <v>23040</v>
      </c>
      <c r="AM23" s="26">
        <f>'BAR BB| Open rates'!AM23*0.9</f>
        <v>24210</v>
      </c>
      <c r="AN23" s="26">
        <f>'BAR BB| Open rates'!AN23*0.9</f>
        <v>24210</v>
      </c>
      <c r="AO23" s="26">
        <f>'BAR BB| Open rates'!AO23*0.9</f>
        <v>24210</v>
      </c>
      <c r="AP23" s="26">
        <f>'BAR BB| Open rates'!AP23*0.9</f>
        <v>24210</v>
      </c>
      <c r="AQ23" s="26">
        <f>'BAR BB| Open rates'!AQ23*0.9</f>
        <v>24210</v>
      </c>
      <c r="AR23" s="26">
        <f>'BAR BB| Open rates'!AR23*0.9</f>
        <v>24210</v>
      </c>
      <c r="AS23" s="26">
        <f>'BAR BB| Open rates'!AS23*0.9</f>
        <v>24210</v>
      </c>
      <c r="AT23" s="26">
        <f>'BAR BB| Open rates'!AT23*0.9</f>
        <v>25110</v>
      </c>
      <c r="AU23" s="26">
        <f>'BAR BB| Open rates'!AU23*0.9</f>
        <v>25110</v>
      </c>
      <c r="AV23" s="26">
        <f>'BAR BB| Open rates'!AV23*0.9</f>
        <v>25110</v>
      </c>
      <c r="AW23" s="26">
        <f>'BAR BB| Open rates'!AW23*0.9</f>
        <v>25110</v>
      </c>
      <c r="AX23" s="26">
        <f>'BAR BB| Open rates'!AX23*0.9</f>
        <v>25110</v>
      </c>
      <c r="AY23" s="26">
        <f>'BAR BB| Open rates'!AY23*0.9</f>
        <v>25290</v>
      </c>
      <c r="AZ23" s="26">
        <f>'BAR BB| Open rates'!AZ23*0.9</f>
        <v>25290</v>
      </c>
      <c r="BA23" s="26">
        <f>'BAR BB| Open rates'!BA23*0.9</f>
        <v>26010</v>
      </c>
      <c r="BB23" s="26">
        <f>'BAR BB| Open rates'!BB23*0.9</f>
        <v>26010</v>
      </c>
      <c r="BC23" s="26">
        <f>'BAR BB| Open rates'!BC23*0.9</f>
        <v>25290</v>
      </c>
      <c r="BD23" s="26">
        <f>'BAR BB| Open rates'!BD23*0.9</f>
        <v>25290</v>
      </c>
      <c r="BE23" s="26">
        <f>'BAR BB| Open rates'!BE23*0.9</f>
        <v>25290</v>
      </c>
      <c r="BF23" s="26">
        <f>'BAR BB| Open rates'!BF23*0.9</f>
        <v>25290</v>
      </c>
      <c r="BG23" s="26">
        <f>'BAR BB| Open rates'!BG23*0.9</f>
        <v>25290</v>
      </c>
      <c r="BH23" s="26">
        <f>'BAR BB| Open rates'!BH23*0.9</f>
        <v>26010</v>
      </c>
      <c r="BI23" s="26">
        <f>'BAR BB| Open rates'!BI23*0.9</f>
        <v>26010</v>
      </c>
      <c r="BJ23" s="26">
        <f>'BAR BB| Open rates'!BJ23*0.9</f>
        <v>25290</v>
      </c>
      <c r="BK23" s="26">
        <f>'BAR BB| Open rates'!BK23*0.9</f>
        <v>25290</v>
      </c>
      <c r="BL23" s="26">
        <f>'BAR BB| Open rates'!BL23*0.9</f>
        <v>25290</v>
      </c>
      <c r="BM23" s="26">
        <f>'BAR BB| Open rates'!BM23*0.9</f>
        <v>25290</v>
      </c>
      <c r="BN23" s="26">
        <f>'BAR BB| Open rates'!BN23*0.9</f>
        <v>25290</v>
      </c>
      <c r="BO23" s="26">
        <f>'BAR BB| Open rates'!BO23*0.9</f>
        <v>26010</v>
      </c>
      <c r="BP23" s="26">
        <f>'BAR BB| Open rates'!BP23*0.9</f>
        <v>26010</v>
      </c>
      <c r="BQ23" s="26">
        <f>'BAR BB| Open rates'!BQ23*0.9</f>
        <v>25290</v>
      </c>
      <c r="BR23" s="26">
        <f>'BAR BB| Open rates'!BR23*0.9</f>
        <v>25290</v>
      </c>
      <c r="BS23" s="26">
        <f>'BAR BB| Open rates'!BS23*0.9</f>
        <v>25290</v>
      </c>
      <c r="BT23" s="26">
        <f>'BAR BB| Open rates'!BT23*0.9</f>
        <v>25290</v>
      </c>
      <c r="BU23" s="26">
        <f>'BAR BB| Open rates'!BU23*0.9</f>
        <v>25290</v>
      </c>
      <c r="BV23" s="26">
        <f>'BAR BB| Open rates'!BV23*0.9</f>
        <v>26010</v>
      </c>
      <c r="BW23" s="26">
        <f>'BAR BB| Open rates'!BW23*0.9</f>
        <v>26010</v>
      </c>
      <c r="BX23" s="26">
        <f>'BAR BB| Open rates'!BX23*0.9</f>
        <v>25290</v>
      </c>
      <c r="BY23" s="26">
        <f>'BAR BB| Open rates'!BY23*0.9</f>
        <v>25290</v>
      </c>
      <c r="BZ23" s="26">
        <f>'BAR BB| Open rates'!BZ23*0.9</f>
        <v>25290</v>
      </c>
      <c r="CA23" s="26">
        <f>'BAR BB| Open rates'!CA23*0.9</f>
        <v>25290</v>
      </c>
      <c r="CB23" s="26">
        <f>'BAR BB| Open rates'!CB23*0.9</f>
        <v>25290</v>
      </c>
      <c r="CC23" s="26">
        <f>'BAR BB| Open rates'!CC23*0.9</f>
        <v>26010</v>
      </c>
      <c r="CD23" s="26">
        <f>'BAR BB| Open rates'!CD23*0.9</f>
        <v>26010</v>
      </c>
      <c r="CE23" s="26">
        <f>'BAR BB| Open rates'!CE23*0.9</f>
        <v>25290</v>
      </c>
      <c r="CF23" s="26">
        <f>'BAR BB| Open rates'!CF23*0.9</f>
        <v>25290</v>
      </c>
      <c r="CG23" s="26">
        <f>'BAR BB| Open rates'!CG23*0.9</f>
        <v>25290</v>
      </c>
      <c r="CH23" s="26">
        <f>'BAR BB| Open rates'!CH23*0.9</f>
        <v>25290</v>
      </c>
      <c r="CI23" s="26">
        <f>'BAR BB| Open rates'!CI23*0.9</f>
        <v>25290</v>
      </c>
      <c r="CJ23" s="26">
        <f>'BAR BB| Open rates'!CJ23*0.9</f>
        <v>26010</v>
      </c>
      <c r="CK23" s="26">
        <f>'BAR BB| Open rates'!CK23*0.9</f>
        <v>26010</v>
      </c>
      <c r="CL23" s="26">
        <f>'BAR BB| Open rates'!CL23*0.9</f>
        <v>25290</v>
      </c>
      <c r="CM23" s="26">
        <f>'BAR BB| Open rates'!CM23*0.9</f>
        <v>25290</v>
      </c>
      <c r="CN23" s="26">
        <f>'BAR BB| Open rates'!CN23*0.9</f>
        <v>25290</v>
      </c>
      <c r="CO23" s="26">
        <f>'BAR BB| Open rates'!CO23*0.9</f>
        <v>25290</v>
      </c>
      <c r="CP23" s="26">
        <f>'BAR BB| Open rates'!CP23*0.9</f>
        <v>25290</v>
      </c>
      <c r="CQ23" s="26">
        <f>'BAR BB| Open rates'!CQ23*0.9</f>
        <v>25290</v>
      </c>
      <c r="CR23" s="26">
        <f>'BAR BB| Open rates'!CR23*0.9</f>
        <v>25290</v>
      </c>
      <c r="CS23" s="26">
        <f>'BAR BB| Open rates'!CS23*0.9</f>
        <v>24210</v>
      </c>
      <c r="CT23" s="26">
        <f>'BAR BB| Open rates'!CT23*0.9</f>
        <v>24210</v>
      </c>
      <c r="CU23" s="26">
        <f>'BAR BB| Open rates'!CU23*0.9</f>
        <v>24210</v>
      </c>
      <c r="CV23" s="26">
        <f>'BAR BB| Open rates'!CV23*0.9</f>
        <v>24210</v>
      </c>
      <c r="CW23" s="26">
        <f>'BAR BB| Open rates'!CW23*0.9</f>
        <v>24210</v>
      </c>
      <c r="CX23" s="26">
        <f>'BAR BB| Open rates'!CX23*0.9</f>
        <v>24210</v>
      </c>
      <c r="CY23" s="26">
        <f>'BAR BB| Open rates'!CY23*0.9</f>
        <v>24210</v>
      </c>
      <c r="CZ23" s="26">
        <f>'BAR BB| Open rates'!CZ23*0.9</f>
        <v>24210</v>
      </c>
      <c r="DA23" s="26">
        <f>'BAR BB| Open rates'!DA23*0.9</f>
        <v>24210</v>
      </c>
      <c r="DB23" s="26">
        <f>'BAR BB| Open rates'!DB23*0.9</f>
        <v>22140</v>
      </c>
      <c r="DC23" s="26">
        <f>'BAR BB| Open rates'!DC23*0.9</f>
        <v>22140</v>
      </c>
      <c r="DD23" s="26">
        <f>'BAR BB| Open rates'!DD23*0.9</f>
        <v>22140</v>
      </c>
      <c r="DE23" s="26">
        <f>'BAR BB| Open rates'!DE23*0.9</f>
        <v>23310</v>
      </c>
      <c r="DF23" s="26">
        <f>'BAR BB| Open rates'!DF23*0.9</f>
        <v>23310</v>
      </c>
      <c r="DG23" s="26">
        <f>'BAR BB| Open rates'!DG23*0.9</f>
        <v>22140</v>
      </c>
      <c r="DH23" s="26">
        <f>'BAR BB| Open rates'!DH23*0.9</f>
        <v>22140</v>
      </c>
      <c r="DI23" s="26">
        <f>'BAR BB| Open rates'!DI23*0.9</f>
        <v>22140</v>
      </c>
      <c r="DJ23" s="26">
        <f>'BAR BB| Open rates'!DJ23*0.9</f>
        <v>22140</v>
      </c>
      <c r="DK23" s="26">
        <f>'BAR BB| Open rates'!DK23*0.9</f>
        <v>22140</v>
      </c>
      <c r="DL23" s="26">
        <f>'BAR BB| Open rates'!DL23*0.9</f>
        <v>23310</v>
      </c>
      <c r="DM23" s="26">
        <f>'BAR BB| Open rates'!DM23*0.9</f>
        <v>23310</v>
      </c>
      <c r="DN23" s="26">
        <f>'BAR BB| Open rates'!DN23*0.9</f>
        <v>22140</v>
      </c>
      <c r="DO23" s="26">
        <f>'BAR BB| Open rates'!DO23*0.9</f>
        <v>22140</v>
      </c>
      <c r="DP23" s="26">
        <f>'BAR BB| Open rates'!DP23*0.9</f>
        <v>22140</v>
      </c>
      <c r="DQ23" s="26">
        <f>'BAR BB| Open rates'!DQ23*0.9</f>
        <v>22140</v>
      </c>
      <c r="DR23" s="26">
        <f>'BAR BB| Open rates'!DR23*0.9</f>
        <v>22140</v>
      </c>
      <c r="DS23" s="26">
        <f>'BAR BB| Open rates'!DS23*0.9</f>
        <v>23310</v>
      </c>
      <c r="DT23" s="26">
        <f>'BAR BB| Open rates'!DT23*0.9</f>
        <v>23310</v>
      </c>
      <c r="DU23" s="26">
        <f>'BAR BB| Open rates'!DU23*0.9</f>
        <v>22140</v>
      </c>
      <c r="DV23" s="26">
        <f>'BAR BB| Open rates'!DV23*0.9</f>
        <v>22140</v>
      </c>
      <c r="DW23" s="26">
        <f>'BAR BB| Open rates'!DW23*0.9</f>
        <v>22140</v>
      </c>
      <c r="DX23" s="26">
        <f>'BAR BB| Open rates'!DX23*0.9</f>
        <v>22140</v>
      </c>
      <c r="DY23" s="26">
        <f>'BAR BB| Open rates'!DY23*0.9</f>
        <v>22140</v>
      </c>
      <c r="DZ23" s="26">
        <f>'BAR BB| Open rates'!DZ23*0.9</f>
        <v>23310</v>
      </c>
      <c r="EA23" s="26">
        <f>'BAR BB| Open rates'!EA23*0.9</f>
        <v>23310</v>
      </c>
      <c r="EB23" s="26">
        <f>'BAR BB| Open rates'!EB23*0.9</f>
        <v>22140</v>
      </c>
      <c r="EC23" s="26">
        <f>'BAR BB| Open rates'!EC23*0.9</f>
        <v>22140</v>
      </c>
      <c r="ED23" s="26">
        <f>'BAR BB| Open rates'!ED23*0.9</f>
        <v>22140</v>
      </c>
      <c r="EE23" s="26">
        <f>'BAR BB| Open rates'!EE23*0.9</f>
        <v>22140</v>
      </c>
      <c r="EF23" s="26">
        <f>'BAR BB| Open rates'!EF23*0.9</f>
        <v>19440</v>
      </c>
      <c r="EG23" s="26">
        <f>'BAR BB| Open rates'!EG23*0.9</f>
        <v>19440</v>
      </c>
      <c r="EH23" s="26">
        <f>'BAR BB| Open rates'!EH23*0.9</f>
        <v>19440</v>
      </c>
      <c r="EI23" s="26">
        <f>'BAR BB| Open rates'!EI23*0.9</f>
        <v>18810</v>
      </c>
      <c r="EJ23" s="26">
        <f>'BAR BB| Open rates'!EJ23*0.9</f>
        <v>18810</v>
      </c>
      <c r="EK23" s="26">
        <f>'BAR BB| Open rates'!EK23*0.9</f>
        <v>18810</v>
      </c>
      <c r="EL23" s="26">
        <f>'BAR BB| Open rates'!EL23*0.9</f>
        <v>18810</v>
      </c>
      <c r="EM23" s="26">
        <f>'BAR BB| Open rates'!EM23*0.9</f>
        <v>18810</v>
      </c>
      <c r="EN23" s="26">
        <f>'BAR BB| Open rates'!EN23*0.9</f>
        <v>19440</v>
      </c>
      <c r="EO23" s="26">
        <f>'BAR BB| Open rates'!EO23*0.9</f>
        <v>19440</v>
      </c>
      <c r="EP23" s="26">
        <f>'BAR BB| Open rates'!EP23*0.9</f>
        <v>18540</v>
      </c>
      <c r="EQ23" s="26">
        <f>'BAR BB| Open rates'!EQ23*0.9</f>
        <v>18540</v>
      </c>
      <c r="ER23" s="26">
        <f>'BAR BB| Open rates'!ER23*0.9</f>
        <v>18540</v>
      </c>
      <c r="ES23" s="26">
        <f>'BAR BB| Open rates'!ES23*0.9</f>
        <v>18540</v>
      </c>
      <c r="ET23" s="26">
        <f>'BAR BB| Open rates'!ET23*0.9</f>
        <v>18540</v>
      </c>
      <c r="EU23" s="26">
        <f>'BAR BB| Open rates'!EU23*0.9</f>
        <v>19440</v>
      </c>
      <c r="EV23" s="26">
        <f>'BAR BB| Open rates'!EV23*0.9</f>
        <v>19440</v>
      </c>
      <c r="EW23" s="26">
        <f>'BAR BB| Open rates'!EW23*0.9</f>
        <v>18540</v>
      </c>
      <c r="EX23" s="26">
        <f>'BAR BB| Open rates'!EX23*0.9</f>
        <v>18540</v>
      </c>
      <c r="EY23" s="26">
        <f>'BAR BB| Open rates'!EY23*0.9</f>
        <v>18540</v>
      </c>
      <c r="EZ23" s="26">
        <f>'BAR BB| Open rates'!EZ23*0.9</f>
        <v>18540</v>
      </c>
      <c r="FA23" s="26">
        <f>'BAR BB| Open rates'!FA23*0.9</f>
        <v>18540</v>
      </c>
      <c r="FB23" s="26">
        <f>'BAR BB| Open rates'!FB23*0.9</f>
        <v>19440</v>
      </c>
      <c r="FC23" s="26">
        <f>'BAR BB| Open rates'!FC23*0.9</f>
        <v>19440</v>
      </c>
      <c r="FD23" s="26">
        <f>'BAR BB| Open rates'!FD23*0.9</f>
        <v>18540</v>
      </c>
      <c r="FE23" s="26">
        <f>'BAR BB| Open rates'!FE23*0.9</f>
        <v>18540</v>
      </c>
      <c r="FF23" s="26">
        <f>'BAR BB| Open rates'!FF23*0.9</f>
        <v>18540</v>
      </c>
      <c r="FG23" s="26">
        <f>'BAR BB| Open rates'!FG23*0.9</f>
        <v>18540</v>
      </c>
      <c r="FH23" s="26">
        <f>'BAR BB| Open rates'!FH23*0.9</f>
        <v>18540</v>
      </c>
      <c r="FI23" s="26">
        <f>'BAR BB| Open rates'!FI23*0.9</f>
        <v>19440</v>
      </c>
      <c r="FJ23" s="26">
        <f>'BAR BB| Open rates'!FJ23*0.9</f>
        <v>19440</v>
      </c>
      <c r="FK23" s="26">
        <f>'BAR BB| Open rates'!FK23*0.9</f>
        <v>18810</v>
      </c>
      <c r="FL23" s="26">
        <f>'BAR BB| Open rates'!FL23*0.9</f>
        <v>18810</v>
      </c>
      <c r="FM23" s="26">
        <f>'BAR BB| Open rates'!FM23*0.9</f>
        <v>18810</v>
      </c>
      <c r="FN23" s="26">
        <f>'BAR BB| Open rates'!FN23*0.9</f>
        <v>18810</v>
      </c>
      <c r="FO23" s="26">
        <f>'BAR BB| Open rates'!FO23*0.9</f>
        <v>18810</v>
      </c>
      <c r="FP23" s="26">
        <f>'BAR BB| Open rates'!FP23*0.9</f>
        <v>18810</v>
      </c>
      <c r="FQ23" s="26">
        <f>'BAR BB| Open rates'!FQ23*0.9</f>
        <v>18810</v>
      </c>
      <c r="FR23" s="26">
        <f>'BAR BB| Open rates'!FR23*0.9</f>
        <v>18540</v>
      </c>
      <c r="FS23" s="26">
        <f>'BAR BB| Open rates'!FS23*0.9</f>
        <v>18540</v>
      </c>
      <c r="FT23" s="26">
        <f>'BAR BB| Open rates'!FT23*0.9</f>
        <v>18540</v>
      </c>
      <c r="FU23" s="26">
        <f>'BAR BB| Open rates'!FU23*0.9</f>
        <v>18540</v>
      </c>
      <c r="FV23" s="26">
        <f>'BAR BB| Open rates'!FV23*0.9</f>
        <v>18540</v>
      </c>
      <c r="FW23" s="26">
        <f>'BAR BB| Open rates'!FW23*0.9</f>
        <v>19440</v>
      </c>
      <c r="FX23" s="26">
        <f>'BAR BB| Open rates'!FX23*0.9</f>
        <v>19440</v>
      </c>
      <c r="FY23" s="26">
        <f>'BAR BB| Open rates'!FY23*0.9</f>
        <v>18540</v>
      </c>
      <c r="FZ23" s="26">
        <f>'BAR BB| Open rates'!FZ23*0.9</f>
        <v>18540</v>
      </c>
      <c r="GA23" s="26">
        <f>'BAR BB| Open rates'!GA23*0.9</f>
        <v>18540</v>
      </c>
      <c r="GB23" s="26">
        <f>'BAR BB| Open rates'!GB23*0.9</f>
        <v>18540</v>
      </c>
      <c r="GC23" s="26">
        <f>'BAR BB| Open rates'!GC23*0.9</f>
        <v>18540</v>
      </c>
      <c r="GD23" s="26">
        <f>'BAR BB| Open rates'!GD23*0.9</f>
        <v>19440</v>
      </c>
      <c r="GE23" s="26">
        <f>'BAR BB| Open rates'!GE23*0.9</f>
        <v>19440</v>
      </c>
      <c r="GF23" s="26">
        <f>'BAR BB| Open rates'!GF23*0.9</f>
        <v>18540</v>
      </c>
      <c r="GG23" s="26">
        <f>'BAR BB| Open rates'!GG23*0.9</f>
        <v>18540</v>
      </c>
      <c r="GH23" s="26">
        <f>'BAR BB| Open rates'!GH23*0.9</f>
        <v>18540</v>
      </c>
      <c r="GI23" s="26">
        <f>'BAR BB| Open rates'!GI23*0.9</f>
        <v>18540</v>
      </c>
      <c r="GJ23" s="26">
        <f>'BAR BB| Open rates'!GJ23*0.9</f>
        <v>18540</v>
      </c>
      <c r="GK23" s="26">
        <f>'BAR BB| Open rates'!GK23*0.9</f>
        <v>19440</v>
      </c>
      <c r="GL23" s="26">
        <f>'BAR BB| Open rates'!GL23*0.9</f>
        <v>19440</v>
      </c>
      <c r="GM23" s="26">
        <f>'BAR BB| Open rates'!GM23*0.9</f>
        <v>18540</v>
      </c>
      <c r="GN23" s="26">
        <f>'BAR BB| Open rates'!GN23*0.9</f>
        <v>18540</v>
      </c>
      <c r="GO23" s="26">
        <f>'BAR BB| Open rates'!GO23*0.9</f>
        <v>18540</v>
      </c>
      <c r="GP23" s="26">
        <f>'BAR BB| Open rates'!GP23*0.9</f>
        <v>18540</v>
      </c>
      <c r="GQ23" s="26">
        <f>'BAR BB| Open rates'!GQ23*0.9</f>
        <v>18540</v>
      </c>
      <c r="GR23" s="26">
        <f>'BAR BB| Open rates'!GR23*0.9</f>
        <v>19440</v>
      </c>
      <c r="GS23" s="26">
        <f>'BAR BB| Open rates'!GS23*0.9</f>
        <v>19440</v>
      </c>
      <c r="GT23" s="26">
        <f>'BAR BB| Open rates'!GT23*0.9</f>
        <v>18540</v>
      </c>
      <c r="GU23" s="26">
        <f>'BAR BB| Open rates'!GU23*0.9</f>
        <v>18540</v>
      </c>
      <c r="GV23" s="26">
        <f>'BAR BB| Open rates'!GV23*0.9</f>
        <v>18540</v>
      </c>
      <c r="GW23" s="26">
        <f>'BAR BB| Open rates'!GW23*0.9</f>
        <v>18540</v>
      </c>
      <c r="GX23" s="26">
        <f>'BAR BB| Open rates'!GX23*0.9</f>
        <v>18540</v>
      </c>
      <c r="GY23" s="26">
        <f>'BAR BB| Open rates'!GY23*0.9</f>
        <v>19440</v>
      </c>
      <c r="GZ23" s="26">
        <f>'BAR BB| Open rates'!GZ23*0.9</f>
        <v>19440</v>
      </c>
      <c r="HA23" s="26">
        <f>'BAR BB| Open rates'!HA23*0.9</f>
        <v>18540</v>
      </c>
      <c r="HB23" s="26">
        <f>'BAR BB| Open rates'!HB23*0.9</f>
        <v>18540</v>
      </c>
      <c r="HC23" s="26">
        <f>'BAR BB| Open rates'!HC23*0.9</f>
        <v>18540</v>
      </c>
      <c r="HD23" s="26">
        <f>'BAR BB| Open rates'!HD23*0.9</f>
        <v>18540</v>
      </c>
      <c r="HE23" s="26">
        <f>'BAR BB| Open rates'!HE23*0.9</f>
        <v>18540</v>
      </c>
      <c r="HF23" s="26">
        <f>'BAR BB| Open rates'!HF23*0.9</f>
        <v>20610</v>
      </c>
      <c r="HG23" s="26">
        <f>'BAR BB| Open rates'!HG23*0.9</f>
        <v>20610</v>
      </c>
      <c r="HH23" s="26">
        <f>'BAR BB| Open rates'!HH23*0.9</f>
        <v>20610</v>
      </c>
      <c r="HI23" s="26">
        <f>'BAR BB| Open rates'!HI23*0.9</f>
        <v>20610</v>
      </c>
      <c r="HJ23" s="26">
        <f>'BAR BB| Open rates'!HJ23*0.9</f>
        <v>20610</v>
      </c>
      <c r="HK23" s="26">
        <f>'BAR BB| Open rates'!HK23*0.9</f>
        <v>20610</v>
      </c>
      <c r="HL23" s="26">
        <f>'BAR BB| Open rates'!HL23*0.9</f>
        <v>20610</v>
      </c>
      <c r="HM23" s="26">
        <f>'BAR BB| Open rates'!HM23*0.9</f>
        <v>20610</v>
      </c>
      <c r="HN23" s="26">
        <f>'BAR BB| Open rates'!HN23*0.9</f>
        <v>20610</v>
      </c>
      <c r="HO23" s="26">
        <f>'BAR BB| Open rates'!HO23*0.9</f>
        <v>20610</v>
      </c>
      <c r="HP23" s="26">
        <f>'BAR BB| Open rates'!HP23*0.9</f>
        <v>20610</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rates'!B25*0.9</f>
        <v>23310</v>
      </c>
      <c r="C25" s="26">
        <f>'BAR BB| Open rates'!C25*0.9</f>
        <v>23310</v>
      </c>
      <c r="D25" s="26">
        <f>'BAR BB| Open rates'!D25*0.9</f>
        <v>23310</v>
      </c>
      <c r="E25" s="26">
        <f>'BAR BB| Open rates'!E25*0.9</f>
        <v>23310</v>
      </c>
      <c r="F25" s="26">
        <f>'BAR BB| Open rates'!F25*0.9</f>
        <v>23310</v>
      </c>
      <c r="G25" s="26">
        <f>'BAR BB| Open rates'!G25*0.9</f>
        <v>23310</v>
      </c>
      <c r="H25" s="26">
        <f>'BAR BB| Open rates'!H25*0.9</f>
        <v>23310</v>
      </c>
      <c r="I25" s="26">
        <f>'BAR BB| Open rates'!I25*0.9</f>
        <v>23310</v>
      </c>
      <c r="J25" s="26">
        <f>'BAR BB| Open rates'!J25*0.9</f>
        <v>23310</v>
      </c>
      <c r="K25" s="26">
        <f>'BAR BB| Open rates'!K25*0.9</f>
        <v>23310</v>
      </c>
      <c r="L25" s="26">
        <f>'BAR BB| Open rates'!L25*0.9</f>
        <v>23310</v>
      </c>
      <c r="M25" s="26">
        <f>'BAR BB| Open rates'!M25*0.9</f>
        <v>23310</v>
      </c>
      <c r="N25" s="26">
        <f>'BAR BB| Open rates'!N25*0.9</f>
        <v>28440</v>
      </c>
      <c r="O25" s="26">
        <f>'BAR BB| Open rates'!O25*0.9</f>
        <v>28440</v>
      </c>
      <c r="P25" s="26">
        <f>'BAR BB| Open rates'!P25*0.9</f>
        <v>28440</v>
      </c>
      <c r="Q25" s="26">
        <f>'BAR BB| Open rates'!Q25*0.9</f>
        <v>28440</v>
      </c>
      <c r="R25" s="26">
        <f>'BAR BB| Open rates'!R25*0.9</f>
        <v>31410</v>
      </c>
      <c r="S25" s="26">
        <f>'BAR BB| Open rates'!S25*0.9</f>
        <v>31410</v>
      </c>
      <c r="T25" s="26">
        <f>'BAR BB| Open rates'!T25*0.9</f>
        <v>31410</v>
      </c>
      <c r="U25" s="26">
        <f>'BAR BB| Open rates'!U25*0.9</f>
        <v>31410</v>
      </c>
      <c r="V25" s="26">
        <f>'BAR BB| Open rates'!V25*0.9</f>
        <v>31410</v>
      </c>
      <c r="W25" s="26">
        <f>'BAR BB| Open rates'!W25*0.9</f>
        <v>31410</v>
      </c>
      <c r="X25" s="26">
        <f>'BAR BB| Open rates'!X25*0.9</f>
        <v>31410</v>
      </c>
      <c r="Y25" s="26">
        <f>'BAR BB| Open rates'!Y25*0.9</f>
        <v>31410</v>
      </c>
      <c r="Z25" s="26">
        <f>'BAR BB| Open rates'!Z25*0.9</f>
        <v>31410</v>
      </c>
      <c r="AA25" s="26">
        <f>'BAR BB| Open rates'!AA25*0.9</f>
        <v>31410</v>
      </c>
      <c r="AB25" s="26">
        <f>'BAR BB| Open rates'!AB25*0.9</f>
        <v>35910</v>
      </c>
      <c r="AC25" s="26">
        <f>'BAR BB| Open rates'!AC25*0.9</f>
        <v>35910</v>
      </c>
      <c r="AD25" s="26">
        <f>'BAR BB| Open rates'!AD25*0.9</f>
        <v>35910</v>
      </c>
      <c r="AE25" s="26">
        <f>'BAR BB| Open rates'!AE25*0.9</f>
        <v>35910</v>
      </c>
      <c r="AF25" s="26">
        <f>'BAR BB| Open rates'!AF25*0.9</f>
        <v>35910</v>
      </c>
      <c r="AG25" s="26">
        <f>'BAR BB| Open rates'!AG25*0.9</f>
        <v>35910</v>
      </c>
      <c r="AH25" s="26">
        <f>'BAR BB| Open rates'!AH25*0.9</f>
        <v>28440</v>
      </c>
      <c r="AI25" s="26">
        <f>'BAR BB| Open rates'!AI25*0.9</f>
        <v>28440</v>
      </c>
      <c r="AJ25" s="26">
        <f>'BAR BB| Open rates'!AJ25*0.9</f>
        <v>28440</v>
      </c>
      <c r="AK25" s="26">
        <f>'BAR BB| Open rates'!AK25*0.9</f>
        <v>28440</v>
      </c>
      <c r="AL25" s="26">
        <f>'BAR BB| Open rates'!AL25*0.9</f>
        <v>28440</v>
      </c>
      <c r="AM25" s="26">
        <f>'BAR BB| Open rates'!AM25*0.9</f>
        <v>29610</v>
      </c>
      <c r="AN25" s="26">
        <f>'BAR BB| Open rates'!AN25*0.9</f>
        <v>29610</v>
      </c>
      <c r="AO25" s="26">
        <f>'BAR BB| Open rates'!AO25*0.9</f>
        <v>29610</v>
      </c>
      <c r="AP25" s="26">
        <f>'BAR BB| Open rates'!AP25*0.9</f>
        <v>29610</v>
      </c>
      <c r="AQ25" s="26">
        <f>'BAR BB| Open rates'!AQ25*0.9</f>
        <v>29610</v>
      </c>
      <c r="AR25" s="26">
        <f>'BAR BB| Open rates'!AR25*0.9</f>
        <v>29610</v>
      </c>
      <c r="AS25" s="26">
        <f>'BAR BB| Open rates'!AS25*0.9</f>
        <v>29610</v>
      </c>
      <c r="AT25" s="26">
        <f>'BAR BB| Open rates'!AT25*0.9</f>
        <v>30510</v>
      </c>
      <c r="AU25" s="26">
        <f>'BAR BB| Open rates'!AU25*0.9</f>
        <v>30510</v>
      </c>
      <c r="AV25" s="26">
        <f>'BAR BB| Open rates'!AV25*0.9</f>
        <v>30510</v>
      </c>
      <c r="AW25" s="26">
        <f>'BAR BB| Open rates'!AW25*0.9</f>
        <v>30510</v>
      </c>
      <c r="AX25" s="26">
        <f>'BAR BB| Open rates'!AX25*0.9</f>
        <v>30510</v>
      </c>
      <c r="AY25" s="26">
        <f>'BAR BB| Open rates'!AY25*0.9</f>
        <v>30690</v>
      </c>
      <c r="AZ25" s="26">
        <f>'BAR BB| Open rates'!AZ25*0.9</f>
        <v>30690</v>
      </c>
      <c r="BA25" s="26">
        <f>'BAR BB| Open rates'!BA25*0.9</f>
        <v>31410</v>
      </c>
      <c r="BB25" s="26">
        <f>'BAR BB| Open rates'!BB25*0.9</f>
        <v>31410</v>
      </c>
      <c r="BC25" s="26">
        <f>'BAR BB| Open rates'!BC25*0.9</f>
        <v>30690</v>
      </c>
      <c r="BD25" s="26">
        <f>'BAR BB| Open rates'!BD25*0.9</f>
        <v>30690</v>
      </c>
      <c r="BE25" s="26">
        <f>'BAR BB| Open rates'!BE25*0.9</f>
        <v>30690</v>
      </c>
      <c r="BF25" s="26">
        <f>'BAR BB| Open rates'!BF25*0.9</f>
        <v>30690</v>
      </c>
      <c r="BG25" s="26">
        <f>'BAR BB| Open rates'!BG25*0.9</f>
        <v>30690</v>
      </c>
      <c r="BH25" s="26">
        <f>'BAR BB| Open rates'!BH25*0.9</f>
        <v>31410</v>
      </c>
      <c r="BI25" s="26">
        <f>'BAR BB| Open rates'!BI25*0.9</f>
        <v>31410</v>
      </c>
      <c r="BJ25" s="26">
        <f>'BAR BB| Open rates'!BJ25*0.9</f>
        <v>30690</v>
      </c>
      <c r="BK25" s="26">
        <f>'BAR BB| Open rates'!BK25*0.9</f>
        <v>30690</v>
      </c>
      <c r="BL25" s="26">
        <f>'BAR BB| Open rates'!BL25*0.9</f>
        <v>30690</v>
      </c>
      <c r="BM25" s="26">
        <f>'BAR BB| Open rates'!BM25*0.9</f>
        <v>30690</v>
      </c>
      <c r="BN25" s="26">
        <f>'BAR BB| Open rates'!BN25*0.9</f>
        <v>30690</v>
      </c>
      <c r="BO25" s="26">
        <f>'BAR BB| Open rates'!BO25*0.9</f>
        <v>31410</v>
      </c>
      <c r="BP25" s="26">
        <f>'BAR BB| Open rates'!BP25*0.9</f>
        <v>31410</v>
      </c>
      <c r="BQ25" s="26">
        <f>'BAR BB| Open rates'!BQ25*0.9</f>
        <v>30690</v>
      </c>
      <c r="BR25" s="26">
        <f>'BAR BB| Open rates'!BR25*0.9</f>
        <v>30690</v>
      </c>
      <c r="BS25" s="26">
        <f>'BAR BB| Open rates'!BS25*0.9</f>
        <v>30690</v>
      </c>
      <c r="BT25" s="26">
        <f>'BAR BB| Open rates'!BT25*0.9</f>
        <v>30690</v>
      </c>
      <c r="BU25" s="26">
        <f>'BAR BB| Open rates'!BU25*0.9</f>
        <v>30690</v>
      </c>
      <c r="BV25" s="26">
        <f>'BAR BB| Open rates'!BV25*0.9</f>
        <v>31410</v>
      </c>
      <c r="BW25" s="26">
        <f>'BAR BB| Open rates'!BW25*0.9</f>
        <v>31410</v>
      </c>
      <c r="BX25" s="26">
        <f>'BAR BB| Open rates'!BX25*0.9</f>
        <v>30690</v>
      </c>
      <c r="BY25" s="26">
        <f>'BAR BB| Open rates'!BY25*0.9</f>
        <v>30690</v>
      </c>
      <c r="BZ25" s="26">
        <f>'BAR BB| Open rates'!BZ25*0.9</f>
        <v>30690</v>
      </c>
      <c r="CA25" s="26">
        <f>'BAR BB| Open rates'!CA25*0.9</f>
        <v>30690</v>
      </c>
      <c r="CB25" s="26">
        <f>'BAR BB| Open rates'!CB25*0.9</f>
        <v>30690</v>
      </c>
      <c r="CC25" s="26">
        <f>'BAR BB| Open rates'!CC25*0.9</f>
        <v>31410</v>
      </c>
      <c r="CD25" s="26">
        <f>'BAR BB| Open rates'!CD25*0.9</f>
        <v>31410</v>
      </c>
      <c r="CE25" s="26">
        <f>'BAR BB| Open rates'!CE25*0.9</f>
        <v>30690</v>
      </c>
      <c r="CF25" s="26">
        <f>'BAR BB| Open rates'!CF25*0.9</f>
        <v>30690</v>
      </c>
      <c r="CG25" s="26">
        <f>'BAR BB| Open rates'!CG25*0.9</f>
        <v>30690</v>
      </c>
      <c r="CH25" s="26">
        <f>'BAR BB| Open rates'!CH25*0.9</f>
        <v>30690</v>
      </c>
      <c r="CI25" s="26">
        <f>'BAR BB| Open rates'!CI25*0.9</f>
        <v>30690</v>
      </c>
      <c r="CJ25" s="26">
        <f>'BAR BB| Open rates'!CJ25*0.9</f>
        <v>31410</v>
      </c>
      <c r="CK25" s="26">
        <f>'BAR BB| Open rates'!CK25*0.9</f>
        <v>31410</v>
      </c>
      <c r="CL25" s="26">
        <f>'BAR BB| Open rates'!CL25*0.9</f>
        <v>30690</v>
      </c>
      <c r="CM25" s="26">
        <f>'BAR BB| Open rates'!CM25*0.9</f>
        <v>30690</v>
      </c>
      <c r="CN25" s="26">
        <f>'BAR BB| Open rates'!CN25*0.9</f>
        <v>30690</v>
      </c>
      <c r="CO25" s="26">
        <f>'BAR BB| Open rates'!CO25*0.9</f>
        <v>30690</v>
      </c>
      <c r="CP25" s="26">
        <f>'BAR BB| Open rates'!CP25*0.9</f>
        <v>30690</v>
      </c>
      <c r="CQ25" s="26">
        <f>'BAR BB| Open rates'!CQ25*0.9</f>
        <v>30690</v>
      </c>
      <c r="CR25" s="26">
        <f>'BAR BB| Open rates'!CR25*0.9</f>
        <v>30690</v>
      </c>
      <c r="CS25" s="26">
        <f>'BAR BB| Open rates'!CS25*0.9</f>
        <v>29610</v>
      </c>
      <c r="CT25" s="26">
        <f>'BAR BB| Open rates'!CT25*0.9</f>
        <v>29610</v>
      </c>
      <c r="CU25" s="26">
        <f>'BAR BB| Open rates'!CU25*0.9</f>
        <v>29610</v>
      </c>
      <c r="CV25" s="26">
        <f>'BAR BB| Open rates'!CV25*0.9</f>
        <v>29610</v>
      </c>
      <c r="CW25" s="26">
        <f>'BAR BB| Open rates'!CW25*0.9</f>
        <v>29610</v>
      </c>
      <c r="CX25" s="26">
        <f>'BAR BB| Open rates'!CX25*0.9</f>
        <v>29610</v>
      </c>
      <c r="CY25" s="26">
        <f>'BAR BB| Open rates'!CY25*0.9</f>
        <v>29610</v>
      </c>
      <c r="CZ25" s="26">
        <f>'BAR BB| Open rates'!CZ25*0.9</f>
        <v>29610</v>
      </c>
      <c r="DA25" s="26">
        <f>'BAR BB| Open rates'!DA25*0.9</f>
        <v>29610</v>
      </c>
      <c r="DB25" s="26">
        <f>'BAR BB| Open rates'!DB25*0.9</f>
        <v>22140</v>
      </c>
      <c r="DC25" s="26">
        <f>'BAR BB| Open rates'!DC25*0.9</f>
        <v>22140</v>
      </c>
      <c r="DD25" s="26">
        <f>'BAR BB| Open rates'!DD25*0.9</f>
        <v>22140</v>
      </c>
      <c r="DE25" s="26">
        <f>'BAR BB| Open rates'!DE25*0.9</f>
        <v>23310</v>
      </c>
      <c r="DF25" s="26">
        <f>'BAR BB| Open rates'!DF25*0.9</f>
        <v>23310</v>
      </c>
      <c r="DG25" s="26">
        <f>'BAR BB| Open rates'!DG25*0.9</f>
        <v>22140</v>
      </c>
      <c r="DH25" s="26">
        <f>'BAR BB| Open rates'!DH25*0.9</f>
        <v>22140</v>
      </c>
      <c r="DI25" s="26">
        <f>'BAR BB| Open rates'!DI25*0.9</f>
        <v>22140</v>
      </c>
      <c r="DJ25" s="26">
        <f>'BAR BB| Open rates'!DJ25*0.9</f>
        <v>22140</v>
      </c>
      <c r="DK25" s="26">
        <f>'BAR BB| Open rates'!DK25*0.9</f>
        <v>22140</v>
      </c>
      <c r="DL25" s="26">
        <f>'BAR BB| Open rates'!DL25*0.9</f>
        <v>23310</v>
      </c>
      <c r="DM25" s="26">
        <f>'BAR BB| Open rates'!DM25*0.9</f>
        <v>23310</v>
      </c>
      <c r="DN25" s="26">
        <f>'BAR BB| Open rates'!DN25*0.9</f>
        <v>22140</v>
      </c>
      <c r="DO25" s="26">
        <f>'BAR BB| Open rates'!DO25*0.9</f>
        <v>22140</v>
      </c>
      <c r="DP25" s="26">
        <f>'BAR BB| Open rates'!DP25*0.9</f>
        <v>22140</v>
      </c>
      <c r="DQ25" s="26">
        <f>'BAR BB| Open rates'!DQ25*0.9</f>
        <v>22140</v>
      </c>
      <c r="DR25" s="26">
        <f>'BAR BB| Open rates'!DR25*0.9</f>
        <v>22140</v>
      </c>
      <c r="DS25" s="26">
        <f>'BAR BB| Open rates'!DS25*0.9</f>
        <v>23310</v>
      </c>
      <c r="DT25" s="26">
        <f>'BAR BB| Open rates'!DT25*0.9</f>
        <v>23310</v>
      </c>
      <c r="DU25" s="26">
        <f>'BAR BB| Open rates'!DU25*0.9</f>
        <v>22140</v>
      </c>
      <c r="DV25" s="26">
        <f>'BAR BB| Open rates'!DV25*0.9</f>
        <v>22140</v>
      </c>
      <c r="DW25" s="26">
        <f>'BAR BB| Open rates'!DW25*0.9</f>
        <v>22140</v>
      </c>
      <c r="DX25" s="26">
        <f>'BAR BB| Open rates'!DX25*0.9</f>
        <v>22140</v>
      </c>
      <c r="DY25" s="26">
        <f>'BAR BB| Open rates'!DY25*0.9</f>
        <v>22140</v>
      </c>
      <c r="DZ25" s="26">
        <f>'BAR BB| Open rates'!DZ25*0.9</f>
        <v>23310</v>
      </c>
      <c r="EA25" s="26">
        <f>'BAR BB| Open rates'!EA25*0.9</f>
        <v>23310</v>
      </c>
      <c r="EB25" s="26">
        <f>'BAR BB| Open rates'!EB25*0.9</f>
        <v>22140</v>
      </c>
      <c r="EC25" s="26">
        <f>'BAR BB| Open rates'!EC25*0.9</f>
        <v>22140</v>
      </c>
      <c r="ED25" s="26">
        <f>'BAR BB| Open rates'!ED25*0.9</f>
        <v>22140</v>
      </c>
      <c r="EE25" s="26">
        <f>'BAR BB| Open rates'!EE25*0.9</f>
        <v>22140</v>
      </c>
      <c r="EF25" s="26">
        <f>'BAR BB| Open rates'!EF25*0.9</f>
        <v>19440</v>
      </c>
      <c r="EG25" s="26">
        <f>'BAR BB| Open rates'!EG25*0.9</f>
        <v>19440</v>
      </c>
      <c r="EH25" s="26">
        <f>'BAR BB| Open rates'!EH25*0.9</f>
        <v>19440</v>
      </c>
      <c r="EI25" s="26">
        <f>'BAR BB| Open rates'!EI25*0.9</f>
        <v>18810</v>
      </c>
      <c r="EJ25" s="26">
        <f>'BAR BB| Open rates'!EJ25*0.9</f>
        <v>18810</v>
      </c>
      <c r="EK25" s="26">
        <f>'BAR BB| Open rates'!EK25*0.9</f>
        <v>18810</v>
      </c>
      <c r="EL25" s="26">
        <f>'BAR BB| Open rates'!EL25*0.9</f>
        <v>18810</v>
      </c>
      <c r="EM25" s="26">
        <f>'BAR BB| Open rates'!EM25*0.9</f>
        <v>18810</v>
      </c>
      <c r="EN25" s="26">
        <f>'BAR BB| Open rates'!EN25*0.9</f>
        <v>19440</v>
      </c>
      <c r="EO25" s="26">
        <f>'BAR BB| Open rates'!EO25*0.9</f>
        <v>19440</v>
      </c>
      <c r="EP25" s="26">
        <f>'BAR BB| Open rates'!EP25*0.9</f>
        <v>18540</v>
      </c>
      <c r="EQ25" s="26">
        <f>'BAR BB| Open rates'!EQ25*0.9</f>
        <v>18540</v>
      </c>
      <c r="ER25" s="26">
        <f>'BAR BB| Open rates'!ER25*0.9</f>
        <v>18540</v>
      </c>
      <c r="ES25" s="26">
        <f>'BAR BB| Open rates'!ES25*0.9</f>
        <v>18540</v>
      </c>
      <c r="ET25" s="26">
        <f>'BAR BB| Open rates'!ET25*0.9</f>
        <v>18540</v>
      </c>
      <c r="EU25" s="26">
        <f>'BAR BB| Open rates'!EU25*0.9</f>
        <v>19440</v>
      </c>
      <c r="EV25" s="26">
        <f>'BAR BB| Open rates'!EV25*0.9</f>
        <v>19440</v>
      </c>
      <c r="EW25" s="26">
        <f>'BAR BB| Open rates'!EW25*0.9</f>
        <v>18540</v>
      </c>
      <c r="EX25" s="26">
        <f>'BAR BB| Open rates'!EX25*0.9</f>
        <v>18540</v>
      </c>
      <c r="EY25" s="26">
        <f>'BAR BB| Open rates'!EY25*0.9</f>
        <v>18540</v>
      </c>
      <c r="EZ25" s="26">
        <f>'BAR BB| Open rates'!EZ25*0.9</f>
        <v>18540</v>
      </c>
      <c r="FA25" s="26">
        <f>'BAR BB| Open rates'!FA25*0.9</f>
        <v>18540</v>
      </c>
      <c r="FB25" s="26">
        <f>'BAR BB| Open rates'!FB25*0.9</f>
        <v>19440</v>
      </c>
      <c r="FC25" s="26">
        <f>'BAR BB| Open rates'!FC25*0.9</f>
        <v>19440</v>
      </c>
      <c r="FD25" s="26">
        <f>'BAR BB| Open rates'!FD25*0.9</f>
        <v>18540</v>
      </c>
      <c r="FE25" s="26">
        <f>'BAR BB| Open rates'!FE25*0.9</f>
        <v>18540</v>
      </c>
      <c r="FF25" s="26">
        <f>'BAR BB| Open rates'!FF25*0.9</f>
        <v>18540</v>
      </c>
      <c r="FG25" s="26">
        <f>'BAR BB| Open rates'!FG25*0.9</f>
        <v>18540</v>
      </c>
      <c r="FH25" s="26">
        <f>'BAR BB| Open rates'!FH25*0.9</f>
        <v>18540</v>
      </c>
      <c r="FI25" s="26">
        <f>'BAR BB| Open rates'!FI25*0.9</f>
        <v>19440</v>
      </c>
      <c r="FJ25" s="26">
        <f>'BAR BB| Open rates'!FJ25*0.9</f>
        <v>19440</v>
      </c>
      <c r="FK25" s="26">
        <f>'BAR BB| Open rates'!FK25*0.9</f>
        <v>18810</v>
      </c>
      <c r="FL25" s="26">
        <f>'BAR BB| Open rates'!FL25*0.9</f>
        <v>18810</v>
      </c>
      <c r="FM25" s="26">
        <f>'BAR BB| Open rates'!FM25*0.9</f>
        <v>18810</v>
      </c>
      <c r="FN25" s="26">
        <f>'BAR BB| Open rates'!FN25*0.9</f>
        <v>18810</v>
      </c>
      <c r="FO25" s="26">
        <f>'BAR BB| Open rates'!FO25*0.9</f>
        <v>18810</v>
      </c>
      <c r="FP25" s="26">
        <f>'BAR BB| Open rates'!FP25*0.9</f>
        <v>18810</v>
      </c>
      <c r="FQ25" s="26">
        <f>'BAR BB| Open rates'!FQ25*0.9</f>
        <v>18810</v>
      </c>
      <c r="FR25" s="26">
        <f>'BAR BB| Open rates'!FR25*0.9</f>
        <v>18540</v>
      </c>
      <c r="FS25" s="26">
        <f>'BAR BB| Open rates'!FS25*0.9</f>
        <v>18540</v>
      </c>
      <c r="FT25" s="26">
        <f>'BAR BB| Open rates'!FT25*0.9</f>
        <v>18540</v>
      </c>
      <c r="FU25" s="26">
        <f>'BAR BB| Open rates'!FU25*0.9</f>
        <v>18540</v>
      </c>
      <c r="FV25" s="26">
        <f>'BAR BB| Open rates'!FV25*0.9</f>
        <v>18540</v>
      </c>
      <c r="FW25" s="26">
        <f>'BAR BB| Open rates'!FW25*0.9</f>
        <v>19440</v>
      </c>
      <c r="FX25" s="26">
        <f>'BAR BB| Open rates'!FX25*0.9</f>
        <v>19440</v>
      </c>
      <c r="FY25" s="26">
        <f>'BAR BB| Open rates'!FY25*0.9</f>
        <v>18540</v>
      </c>
      <c r="FZ25" s="26">
        <f>'BAR BB| Open rates'!FZ25*0.9</f>
        <v>18540</v>
      </c>
      <c r="GA25" s="26">
        <f>'BAR BB| Open rates'!GA25*0.9</f>
        <v>18540</v>
      </c>
      <c r="GB25" s="26">
        <f>'BAR BB| Open rates'!GB25*0.9</f>
        <v>18540</v>
      </c>
      <c r="GC25" s="26">
        <f>'BAR BB| Open rates'!GC25*0.9</f>
        <v>18540</v>
      </c>
      <c r="GD25" s="26">
        <f>'BAR BB| Open rates'!GD25*0.9</f>
        <v>19440</v>
      </c>
      <c r="GE25" s="26">
        <f>'BAR BB| Open rates'!GE25*0.9</f>
        <v>19440</v>
      </c>
      <c r="GF25" s="26">
        <f>'BAR BB| Open rates'!GF25*0.9</f>
        <v>18540</v>
      </c>
      <c r="GG25" s="26">
        <f>'BAR BB| Open rates'!GG25*0.9</f>
        <v>18540</v>
      </c>
      <c r="GH25" s="26">
        <f>'BAR BB| Open rates'!GH25*0.9</f>
        <v>18540</v>
      </c>
      <c r="GI25" s="26">
        <f>'BAR BB| Open rates'!GI25*0.9</f>
        <v>18540</v>
      </c>
      <c r="GJ25" s="26">
        <f>'BAR BB| Open rates'!GJ25*0.9</f>
        <v>18540</v>
      </c>
      <c r="GK25" s="26">
        <f>'BAR BB| Open rates'!GK25*0.9</f>
        <v>19440</v>
      </c>
      <c r="GL25" s="26">
        <f>'BAR BB| Open rates'!GL25*0.9</f>
        <v>19440</v>
      </c>
      <c r="GM25" s="26">
        <f>'BAR BB| Open rates'!GM25*0.9</f>
        <v>18540</v>
      </c>
      <c r="GN25" s="26">
        <f>'BAR BB| Open rates'!GN25*0.9</f>
        <v>18540</v>
      </c>
      <c r="GO25" s="26">
        <f>'BAR BB| Open rates'!GO25*0.9</f>
        <v>18540</v>
      </c>
      <c r="GP25" s="26">
        <f>'BAR BB| Open rates'!GP25*0.9</f>
        <v>18540</v>
      </c>
      <c r="GQ25" s="26">
        <f>'BAR BB| Open rates'!GQ25*0.9</f>
        <v>18540</v>
      </c>
      <c r="GR25" s="26">
        <f>'BAR BB| Open rates'!GR25*0.9</f>
        <v>19440</v>
      </c>
      <c r="GS25" s="26">
        <f>'BAR BB| Open rates'!GS25*0.9</f>
        <v>19440</v>
      </c>
      <c r="GT25" s="26">
        <f>'BAR BB| Open rates'!GT25*0.9</f>
        <v>18540</v>
      </c>
      <c r="GU25" s="26">
        <f>'BAR BB| Open rates'!GU25*0.9</f>
        <v>18540</v>
      </c>
      <c r="GV25" s="26">
        <f>'BAR BB| Open rates'!GV25*0.9</f>
        <v>18540</v>
      </c>
      <c r="GW25" s="26">
        <f>'BAR BB| Open rates'!GW25*0.9</f>
        <v>18540</v>
      </c>
      <c r="GX25" s="26">
        <f>'BAR BB| Open rates'!GX25*0.9</f>
        <v>18540</v>
      </c>
      <c r="GY25" s="26">
        <f>'BAR BB| Open rates'!GY25*0.9</f>
        <v>19440</v>
      </c>
      <c r="GZ25" s="26">
        <f>'BAR BB| Open rates'!GZ25*0.9</f>
        <v>19440</v>
      </c>
      <c r="HA25" s="26">
        <f>'BAR BB| Open rates'!HA25*0.9</f>
        <v>18540</v>
      </c>
      <c r="HB25" s="26">
        <f>'BAR BB| Open rates'!HB25*0.9</f>
        <v>18540</v>
      </c>
      <c r="HC25" s="26">
        <f>'BAR BB| Open rates'!HC25*0.9</f>
        <v>18540</v>
      </c>
      <c r="HD25" s="26">
        <f>'BAR BB| Open rates'!HD25*0.9</f>
        <v>18540</v>
      </c>
      <c r="HE25" s="26">
        <f>'BAR BB| Open rates'!HE25*0.9</f>
        <v>18540</v>
      </c>
      <c r="HF25" s="26">
        <f>'BAR BB| Open rates'!HF25*0.9</f>
        <v>20610</v>
      </c>
      <c r="HG25" s="26">
        <f>'BAR BB| Open rates'!HG25*0.9</f>
        <v>20610</v>
      </c>
      <c r="HH25" s="26">
        <f>'BAR BB| Open rates'!HH25*0.9</f>
        <v>20610</v>
      </c>
      <c r="HI25" s="26">
        <f>'BAR BB| Open rates'!HI25*0.9</f>
        <v>20610</v>
      </c>
      <c r="HJ25" s="26">
        <f>'BAR BB| Open rates'!HJ25*0.9</f>
        <v>20610</v>
      </c>
      <c r="HK25" s="26">
        <f>'BAR BB| Open rates'!HK25*0.9</f>
        <v>20610</v>
      </c>
      <c r="HL25" s="26">
        <f>'BAR BB| Open rates'!HL25*0.9</f>
        <v>20610</v>
      </c>
      <c r="HM25" s="26">
        <f>'BAR BB| Open rates'!HM25*0.9</f>
        <v>20610</v>
      </c>
      <c r="HN25" s="26">
        <f>'BAR BB| Open rates'!HN25*0.9</f>
        <v>20610</v>
      </c>
      <c r="HO25" s="26">
        <f>'BAR BB| Open rates'!HO25*0.9</f>
        <v>20610</v>
      </c>
      <c r="HP25" s="26">
        <f>'BAR BB| Open rates'!HP25*0.9</f>
        <v>20610</v>
      </c>
    </row>
    <row r="26" spans="1:224" s="76" customFormat="1" ht="12" customHeight="1" x14ac:dyDescent="0.2">
      <c r="A26" s="15">
        <v>2</v>
      </c>
      <c r="B26" s="26">
        <f>'BAR BB| Open rates'!B26*0.9</f>
        <v>25110</v>
      </c>
      <c r="C26" s="26">
        <f>'BAR BB| Open rates'!C26*0.9</f>
        <v>25110</v>
      </c>
      <c r="D26" s="26">
        <f>'BAR BB| Open rates'!D26*0.9</f>
        <v>25110</v>
      </c>
      <c r="E26" s="26">
        <f>'BAR BB| Open rates'!E26*0.9</f>
        <v>25110</v>
      </c>
      <c r="F26" s="26">
        <f>'BAR BB| Open rates'!F26*0.9</f>
        <v>25110</v>
      </c>
      <c r="G26" s="26">
        <f>'BAR BB| Open rates'!G26*0.9</f>
        <v>25110</v>
      </c>
      <c r="H26" s="26">
        <f>'BAR BB| Open rates'!H26*0.9</f>
        <v>25110</v>
      </c>
      <c r="I26" s="26">
        <f>'BAR BB| Open rates'!I26*0.9</f>
        <v>25110</v>
      </c>
      <c r="J26" s="26">
        <f>'BAR BB| Open rates'!J26*0.9</f>
        <v>25110</v>
      </c>
      <c r="K26" s="26">
        <f>'BAR BB| Open rates'!K26*0.9</f>
        <v>25110</v>
      </c>
      <c r="L26" s="26">
        <f>'BAR BB| Open rates'!L26*0.9</f>
        <v>25110</v>
      </c>
      <c r="M26" s="26">
        <f>'BAR BB| Open rates'!M26*0.9</f>
        <v>25110</v>
      </c>
      <c r="N26" s="26">
        <f>'BAR BB| Open rates'!N26*0.9</f>
        <v>30240</v>
      </c>
      <c r="O26" s="26">
        <f>'BAR BB| Open rates'!O26*0.9</f>
        <v>30240</v>
      </c>
      <c r="P26" s="26">
        <f>'BAR BB| Open rates'!P26*0.9</f>
        <v>30240</v>
      </c>
      <c r="Q26" s="26">
        <f>'BAR BB| Open rates'!Q26*0.9</f>
        <v>30240</v>
      </c>
      <c r="R26" s="26">
        <f>'BAR BB| Open rates'!R26*0.9</f>
        <v>33210</v>
      </c>
      <c r="S26" s="26">
        <f>'BAR BB| Open rates'!S26*0.9</f>
        <v>33210</v>
      </c>
      <c r="T26" s="26">
        <f>'BAR BB| Open rates'!T26*0.9</f>
        <v>33210</v>
      </c>
      <c r="U26" s="26">
        <f>'BAR BB| Open rates'!U26*0.9</f>
        <v>33210</v>
      </c>
      <c r="V26" s="26">
        <f>'BAR BB| Open rates'!V26*0.9</f>
        <v>33210</v>
      </c>
      <c r="W26" s="26">
        <f>'BAR BB| Open rates'!W26*0.9</f>
        <v>33210</v>
      </c>
      <c r="X26" s="26">
        <f>'BAR BB| Open rates'!X26*0.9</f>
        <v>33210</v>
      </c>
      <c r="Y26" s="26">
        <f>'BAR BB| Open rates'!Y26*0.9</f>
        <v>33210</v>
      </c>
      <c r="Z26" s="26">
        <f>'BAR BB| Open rates'!Z26*0.9</f>
        <v>33210</v>
      </c>
      <c r="AA26" s="26">
        <f>'BAR BB| Open rates'!AA26*0.9</f>
        <v>33210</v>
      </c>
      <c r="AB26" s="26">
        <f>'BAR BB| Open rates'!AB26*0.9</f>
        <v>37710</v>
      </c>
      <c r="AC26" s="26">
        <f>'BAR BB| Open rates'!AC26*0.9</f>
        <v>37710</v>
      </c>
      <c r="AD26" s="26">
        <f>'BAR BB| Open rates'!AD26*0.9</f>
        <v>37710</v>
      </c>
      <c r="AE26" s="26">
        <f>'BAR BB| Open rates'!AE26*0.9</f>
        <v>37710</v>
      </c>
      <c r="AF26" s="26">
        <f>'BAR BB| Open rates'!AF26*0.9</f>
        <v>37710</v>
      </c>
      <c r="AG26" s="26">
        <f>'BAR BB| Open rates'!AG26*0.9</f>
        <v>37710</v>
      </c>
      <c r="AH26" s="26">
        <f>'BAR BB| Open rates'!AH26*0.9</f>
        <v>30240</v>
      </c>
      <c r="AI26" s="26">
        <f>'BAR BB| Open rates'!AI26*0.9</f>
        <v>30240</v>
      </c>
      <c r="AJ26" s="26">
        <f>'BAR BB| Open rates'!AJ26*0.9</f>
        <v>30240</v>
      </c>
      <c r="AK26" s="26">
        <f>'BAR BB| Open rates'!AK26*0.9</f>
        <v>30240</v>
      </c>
      <c r="AL26" s="26">
        <f>'BAR BB| Open rates'!AL26*0.9</f>
        <v>30240</v>
      </c>
      <c r="AM26" s="26">
        <f>'BAR BB| Open rates'!AM26*0.9</f>
        <v>31410</v>
      </c>
      <c r="AN26" s="26">
        <f>'BAR BB| Open rates'!AN26*0.9</f>
        <v>31410</v>
      </c>
      <c r="AO26" s="26">
        <f>'BAR BB| Open rates'!AO26*0.9</f>
        <v>31410</v>
      </c>
      <c r="AP26" s="26">
        <f>'BAR BB| Open rates'!AP26*0.9</f>
        <v>31410</v>
      </c>
      <c r="AQ26" s="26">
        <f>'BAR BB| Open rates'!AQ26*0.9</f>
        <v>31410</v>
      </c>
      <c r="AR26" s="26">
        <f>'BAR BB| Open rates'!AR26*0.9</f>
        <v>31410</v>
      </c>
      <c r="AS26" s="26">
        <f>'BAR BB| Open rates'!AS26*0.9</f>
        <v>31410</v>
      </c>
      <c r="AT26" s="26">
        <f>'BAR BB| Open rates'!AT26*0.9</f>
        <v>32310</v>
      </c>
      <c r="AU26" s="26">
        <f>'BAR BB| Open rates'!AU26*0.9</f>
        <v>32310</v>
      </c>
      <c r="AV26" s="26">
        <f>'BAR BB| Open rates'!AV26*0.9</f>
        <v>32310</v>
      </c>
      <c r="AW26" s="26">
        <f>'BAR BB| Open rates'!AW26*0.9</f>
        <v>32310</v>
      </c>
      <c r="AX26" s="26">
        <f>'BAR BB| Open rates'!AX26*0.9</f>
        <v>32310</v>
      </c>
      <c r="AY26" s="26">
        <f>'BAR BB| Open rates'!AY26*0.9</f>
        <v>32490</v>
      </c>
      <c r="AZ26" s="26">
        <f>'BAR BB| Open rates'!AZ26*0.9</f>
        <v>32490</v>
      </c>
      <c r="BA26" s="26">
        <f>'BAR BB| Open rates'!BA26*0.9</f>
        <v>33210</v>
      </c>
      <c r="BB26" s="26">
        <f>'BAR BB| Open rates'!BB26*0.9</f>
        <v>33210</v>
      </c>
      <c r="BC26" s="26">
        <f>'BAR BB| Open rates'!BC26*0.9</f>
        <v>32490</v>
      </c>
      <c r="BD26" s="26">
        <f>'BAR BB| Open rates'!BD26*0.9</f>
        <v>32490</v>
      </c>
      <c r="BE26" s="26">
        <f>'BAR BB| Open rates'!BE26*0.9</f>
        <v>32490</v>
      </c>
      <c r="BF26" s="26">
        <f>'BAR BB| Open rates'!BF26*0.9</f>
        <v>32490</v>
      </c>
      <c r="BG26" s="26">
        <f>'BAR BB| Open rates'!BG26*0.9</f>
        <v>32490</v>
      </c>
      <c r="BH26" s="26">
        <f>'BAR BB| Open rates'!BH26*0.9</f>
        <v>33210</v>
      </c>
      <c r="BI26" s="26">
        <f>'BAR BB| Open rates'!BI26*0.9</f>
        <v>33210</v>
      </c>
      <c r="BJ26" s="26">
        <f>'BAR BB| Open rates'!BJ26*0.9</f>
        <v>32490</v>
      </c>
      <c r="BK26" s="26">
        <f>'BAR BB| Open rates'!BK26*0.9</f>
        <v>32490</v>
      </c>
      <c r="BL26" s="26">
        <f>'BAR BB| Open rates'!BL26*0.9</f>
        <v>32490</v>
      </c>
      <c r="BM26" s="26">
        <f>'BAR BB| Open rates'!BM26*0.9</f>
        <v>32490</v>
      </c>
      <c r="BN26" s="26">
        <f>'BAR BB| Open rates'!BN26*0.9</f>
        <v>32490</v>
      </c>
      <c r="BO26" s="26">
        <f>'BAR BB| Open rates'!BO26*0.9</f>
        <v>33210</v>
      </c>
      <c r="BP26" s="26">
        <f>'BAR BB| Open rates'!BP26*0.9</f>
        <v>33210</v>
      </c>
      <c r="BQ26" s="26">
        <f>'BAR BB| Open rates'!BQ26*0.9</f>
        <v>32490</v>
      </c>
      <c r="BR26" s="26">
        <f>'BAR BB| Open rates'!BR26*0.9</f>
        <v>32490</v>
      </c>
      <c r="BS26" s="26">
        <f>'BAR BB| Open rates'!BS26*0.9</f>
        <v>32490</v>
      </c>
      <c r="BT26" s="26">
        <f>'BAR BB| Open rates'!BT26*0.9</f>
        <v>32490</v>
      </c>
      <c r="BU26" s="26">
        <f>'BAR BB| Open rates'!BU26*0.9</f>
        <v>32490</v>
      </c>
      <c r="BV26" s="26">
        <f>'BAR BB| Open rates'!BV26*0.9</f>
        <v>33210</v>
      </c>
      <c r="BW26" s="26">
        <f>'BAR BB| Open rates'!BW26*0.9</f>
        <v>33210</v>
      </c>
      <c r="BX26" s="26">
        <f>'BAR BB| Open rates'!BX26*0.9</f>
        <v>32490</v>
      </c>
      <c r="BY26" s="26">
        <f>'BAR BB| Open rates'!BY26*0.9</f>
        <v>32490</v>
      </c>
      <c r="BZ26" s="26">
        <f>'BAR BB| Open rates'!BZ26*0.9</f>
        <v>32490</v>
      </c>
      <c r="CA26" s="26">
        <f>'BAR BB| Open rates'!CA26*0.9</f>
        <v>32490</v>
      </c>
      <c r="CB26" s="26">
        <f>'BAR BB| Open rates'!CB26*0.9</f>
        <v>32490</v>
      </c>
      <c r="CC26" s="26">
        <f>'BAR BB| Open rates'!CC26*0.9</f>
        <v>33210</v>
      </c>
      <c r="CD26" s="26">
        <f>'BAR BB| Open rates'!CD26*0.9</f>
        <v>33210</v>
      </c>
      <c r="CE26" s="26">
        <f>'BAR BB| Open rates'!CE26*0.9</f>
        <v>32490</v>
      </c>
      <c r="CF26" s="26">
        <f>'BAR BB| Open rates'!CF26*0.9</f>
        <v>32490</v>
      </c>
      <c r="CG26" s="26">
        <f>'BAR BB| Open rates'!CG26*0.9</f>
        <v>32490</v>
      </c>
      <c r="CH26" s="26">
        <f>'BAR BB| Open rates'!CH26*0.9</f>
        <v>32490</v>
      </c>
      <c r="CI26" s="26">
        <f>'BAR BB| Open rates'!CI26*0.9</f>
        <v>32490</v>
      </c>
      <c r="CJ26" s="26">
        <f>'BAR BB| Open rates'!CJ26*0.9</f>
        <v>33210</v>
      </c>
      <c r="CK26" s="26">
        <f>'BAR BB| Open rates'!CK26*0.9</f>
        <v>33210</v>
      </c>
      <c r="CL26" s="26">
        <f>'BAR BB| Open rates'!CL26*0.9</f>
        <v>32490</v>
      </c>
      <c r="CM26" s="26">
        <f>'BAR BB| Open rates'!CM26*0.9</f>
        <v>32490</v>
      </c>
      <c r="CN26" s="26">
        <f>'BAR BB| Open rates'!CN26*0.9</f>
        <v>32490</v>
      </c>
      <c r="CO26" s="26">
        <f>'BAR BB| Open rates'!CO26*0.9</f>
        <v>32490</v>
      </c>
      <c r="CP26" s="26">
        <f>'BAR BB| Open rates'!CP26*0.9</f>
        <v>32490</v>
      </c>
      <c r="CQ26" s="26">
        <f>'BAR BB| Open rates'!CQ26*0.9</f>
        <v>32490</v>
      </c>
      <c r="CR26" s="26">
        <f>'BAR BB| Open rates'!CR26*0.9</f>
        <v>32490</v>
      </c>
      <c r="CS26" s="26">
        <f>'BAR BB| Open rates'!CS26*0.9</f>
        <v>31410</v>
      </c>
      <c r="CT26" s="26">
        <f>'BAR BB| Open rates'!CT26*0.9</f>
        <v>31410</v>
      </c>
      <c r="CU26" s="26">
        <f>'BAR BB| Open rates'!CU26*0.9</f>
        <v>31410</v>
      </c>
      <c r="CV26" s="26">
        <f>'BAR BB| Open rates'!CV26*0.9</f>
        <v>31410</v>
      </c>
      <c r="CW26" s="26">
        <f>'BAR BB| Open rates'!CW26*0.9</f>
        <v>31410</v>
      </c>
      <c r="CX26" s="26">
        <f>'BAR BB| Open rates'!CX26*0.9</f>
        <v>31410</v>
      </c>
      <c r="CY26" s="26">
        <f>'BAR BB| Open rates'!CY26*0.9</f>
        <v>31410</v>
      </c>
      <c r="CZ26" s="26">
        <f>'BAR BB| Open rates'!CZ26*0.9</f>
        <v>31410</v>
      </c>
      <c r="DA26" s="26">
        <f>'BAR BB| Open rates'!DA26*0.9</f>
        <v>31410</v>
      </c>
      <c r="DB26" s="26">
        <f>'BAR BB| Open rates'!DB26*0.9</f>
        <v>23940</v>
      </c>
      <c r="DC26" s="26">
        <f>'BAR BB| Open rates'!DC26*0.9</f>
        <v>23940</v>
      </c>
      <c r="DD26" s="26">
        <f>'BAR BB| Open rates'!DD26*0.9</f>
        <v>23940</v>
      </c>
      <c r="DE26" s="26">
        <f>'BAR BB| Open rates'!DE26*0.9</f>
        <v>25110</v>
      </c>
      <c r="DF26" s="26">
        <f>'BAR BB| Open rates'!DF26*0.9</f>
        <v>25110</v>
      </c>
      <c r="DG26" s="26">
        <f>'BAR BB| Open rates'!DG26*0.9</f>
        <v>23940</v>
      </c>
      <c r="DH26" s="26">
        <f>'BAR BB| Open rates'!DH26*0.9</f>
        <v>23940</v>
      </c>
      <c r="DI26" s="26">
        <f>'BAR BB| Open rates'!DI26*0.9</f>
        <v>23940</v>
      </c>
      <c r="DJ26" s="26">
        <f>'BAR BB| Open rates'!DJ26*0.9</f>
        <v>23940</v>
      </c>
      <c r="DK26" s="26">
        <f>'BAR BB| Open rates'!DK26*0.9</f>
        <v>23940</v>
      </c>
      <c r="DL26" s="26">
        <f>'BAR BB| Open rates'!DL26*0.9</f>
        <v>25110</v>
      </c>
      <c r="DM26" s="26">
        <f>'BAR BB| Open rates'!DM26*0.9</f>
        <v>25110</v>
      </c>
      <c r="DN26" s="26">
        <f>'BAR BB| Open rates'!DN26*0.9</f>
        <v>23940</v>
      </c>
      <c r="DO26" s="26">
        <f>'BAR BB| Open rates'!DO26*0.9</f>
        <v>23940</v>
      </c>
      <c r="DP26" s="26">
        <f>'BAR BB| Open rates'!DP26*0.9</f>
        <v>23940</v>
      </c>
      <c r="DQ26" s="26">
        <f>'BAR BB| Open rates'!DQ26*0.9</f>
        <v>23940</v>
      </c>
      <c r="DR26" s="26">
        <f>'BAR BB| Open rates'!DR26*0.9</f>
        <v>23940</v>
      </c>
      <c r="DS26" s="26">
        <f>'BAR BB| Open rates'!DS26*0.9</f>
        <v>25110</v>
      </c>
      <c r="DT26" s="26">
        <f>'BAR BB| Open rates'!DT26*0.9</f>
        <v>25110</v>
      </c>
      <c r="DU26" s="26">
        <f>'BAR BB| Open rates'!DU26*0.9</f>
        <v>23940</v>
      </c>
      <c r="DV26" s="26">
        <f>'BAR BB| Open rates'!DV26*0.9</f>
        <v>23940</v>
      </c>
      <c r="DW26" s="26">
        <f>'BAR BB| Open rates'!DW26*0.9</f>
        <v>23940</v>
      </c>
      <c r="DX26" s="26">
        <f>'BAR BB| Open rates'!DX26*0.9</f>
        <v>23940</v>
      </c>
      <c r="DY26" s="26">
        <f>'BAR BB| Open rates'!DY26*0.9</f>
        <v>23940</v>
      </c>
      <c r="DZ26" s="26">
        <f>'BAR BB| Open rates'!DZ26*0.9</f>
        <v>25110</v>
      </c>
      <c r="EA26" s="26">
        <f>'BAR BB| Open rates'!EA26*0.9</f>
        <v>25110</v>
      </c>
      <c r="EB26" s="26">
        <f>'BAR BB| Open rates'!EB26*0.9</f>
        <v>23940</v>
      </c>
      <c r="EC26" s="26">
        <f>'BAR BB| Open rates'!EC26*0.9</f>
        <v>23940</v>
      </c>
      <c r="ED26" s="26">
        <f>'BAR BB| Open rates'!ED26*0.9</f>
        <v>23940</v>
      </c>
      <c r="EE26" s="26">
        <f>'BAR BB| Open rates'!EE26*0.9</f>
        <v>23940</v>
      </c>
      <c r="EF26" s="26">
        <f>'BAR BB| Open rates'!EF26*0.9</f>
        <v>21240</v>
      </c>
      <c r="EG26" s="26">
        <f>'BAR BB| Open rates'!EG26*0.9</f>
        <v>21240</v>
      </c>
      <c r="EH26" s="26">
        <f>'BAR BB| Open rates'!EH26*0.9</f>
        <v>21240</v>
      </c>
      <c r="EI26" s="26">
        <f>'BAR BB| Open rates'!EI26*0.9</f>
        <v>20610</v>
      </c>
      <c r="EJ26" s="26">
        <f>'BAR BB| Open rates'!EJ26*0.9</f>
        <v>20610</v>
      </c>
      <c r="EK26" s="26">
        <f>'BAR BB| Open rates'!EK26*0.9</f>
        <v>20610</v>
      </c>
      <c r="EL26" s="26">
        <f>'BAR BB| Open rates'!EL26*0.9</f>
        <v>20610</v>
      </c>
      <c r="EM26" s="26">
        <f>'BAR BB| Open rates'!EM26*0.9</f>
        <v>20610</v>
      </c>
      <c r="EN26" s="26">
        <f>'BAR BB| Open rates'!EN26*0.9</f>
        <v>21240</v>
      </c>
      <c r="EO26" s="26">
        <f>'BAR BB| Open rates'!EO26*0.9</f>
        <v>21240</v>
      </c>
      <c r="EP26" s="26">
        <f>'BAR BB| Open rates'!EP26*0.9</f>
        <v>20340</v>
      </c>
      <c r="EQ26" s="26">
        <f>'BAR BB| Open rates'!EQ26*0.9</f>
        <v>20340</v>
      </c>
      <c r="ER26" s="26">
        <f>'BAR BB| Open rates'!ER26*0.9</f>
        <v>20340</v>
      </c>
      <c r="ES26" s="26">
        <f>'BAR BB| Open rates'!ES26*0.9</f>
        <v>20340</v>
      </c>
      <c r="ET26" s="26">
        <f>'BAR BB| Open rates'!ET26*0.9</f>
        <v>20340</v>
      </c>
      <c r="EU26" s="26">
        <f>'BAR BB| Open rates'!EU26*0.9</f>
        <v>21240</v>
      </c>
      <c r="EV26" s="26">
        <f>'BAR BB| Open rates'!EV26*0.9</f>
        <v>21240</v>
      </c>
      <c r="EW26" s="26">
        <f>'BAR BB| Open rates'!EW26*0.9</f>
        <v>20340</v>
      </c>
      <c r="EX26" s="26">
        <f>'BAR BB| Open rates'!EX26*0.9</f>
        <v>20340</v>
      </c>
      <c r="EY26" s="26">
        <f>'BAR BB| Open rates'!EY26*0.9</f>
        <v>20340</v>
      </c>
      <c r="EZ26" s="26">
        <f>'BAR BB| Open rates'!EZ26*0.9</f>
        <v>20340</v>
      </c>
      <c r="FA26" s="26">
        <f>'BAR BB| Open rates'!FA26*0.9</f>
        <v>20340</v>
      </c>
      <c r="FB26" s="26">
        <f>'BAR BB| Open rates'!FB26*0.9</f>
        <v>21240</v>
      </c>
      <c r="FC26" s="26">
        <f>'BAR BB| Open rates'!FC26*0.9</f>
        <v>21240</v>
      </c>
      <c r="FD26" s="26">
        <f>'BAR BB| Open rates'!FD26*0.9</f>
        <v>20340</v>
      </c>
      <c r="FE26" s="26">
        <f>'BAR BB| Open rates'!FE26*0.9</f>
        <v>20340</v>
      </c>
      <c r="FF26" s="26">
        <f>'BAR BB| Open rates'!FF26*0.9</f>
        <v>20340</v>
      </c>
      <c r="FG26" s="26">
        <f>'BAR BB| Open rates'!FG26*0.9</f>
        <v>20340</v>
      </c>
      <c r="FH26" s="26">
        <f>'BAR BB| Open rates'!FH26*0.9</f>
        <v>20340</v>
      </c>
      <c r="FI26" s="26">
        <f>'BAR BB| Open rates'!FI26*0.9</f>
        <v>21240</v>
      </c>
      <c r="FJ26" s="26">
        <f>'BAR BB| Open rates'!FJ26*0.9</f>
        <v>21240</v>
      </c>
      <c r="FK26" s="26">
        <f>'BAR BB| Open rates'!FK26*0.9</f>
        <v>20610</v>
      </c>
      <c r="FL26" s="26">
        <f>'BAR BB| Open rates'!FL26*0.9</f>
        <v>20610</v>
      </c>
      <c r="FM26" s="26">
        <f>'BAR BB| Open rates'!FM26*0.9</f>
        <v>20610</v>
      </c>
      <c r="FN26" s="26">
        <f>'BAR BB| Open rates'!FN26*0.9</f>
        <v>20610</v>
      </c>
      <c r="FO26" s="26">
        <f>'BAR BB| Open rates'!FO26*0.9</f>
        <v>20610</v>
      </c>
      <c r="FP26" s="26">
        <f>'BAR BB| Open rates'!FP26*0.9</f>
        <v>20610</v>
      </c>
      <c r="FQ26" s="26">
        <f>'BAR BB| Open rates'!FQ26*0.9</f>
        <v>20610</v>
      </c>
      <c r="FR26" s="26">
        <f>'BAR BB| Open rates'!FR26*0.9</f>
        <v>20340</v>
      </c>
      <c r="FS26" s="26">
        <f>'BAR BB| Open rates'!FS26*0.9</f>
        <v>20340</v>
      </c>
      <c r="FT26" s="26">
        <f>'BAR BB| Open rates'!FT26*0.9</f>
        <v>20340</v>
      </c>
      <c r="FU26" s="26">
        <f>'BAR BB| Open rates'!FU26*0.9</f>
        <v>20340</v>
      </c>
      <c r="FV26" s="26">
        <f>'BAR BB| Open rates'!FV26*0.9</f>
        <v>20340</v>
      </c>
      <c r="FW26" s="26">
        <f>'BAR BB| Open rates'!FW26*0.9</f>
        <v>21240</v>
      </c>
      <c r="FX26" s="26">
        <f>'BAR BB| Open rates'!FX26*0.9</f>
        <v>21240</v>
      </c>
      <c r="FY26" s="26">
        <f>'BAR BB| Open rates'!FY26*0.9</f>
        <v>20340</v>
      </c>
      <c r="FZ26" s="26">
        <f>'BAR BB| Open rates'!FZ26*0.9</f>
        <v>20340</v>
      </c>
      <c r="GA26" s="26">
        <f>'BAR BB| Open rates'!GA26*0.9</f>
        <v>20340</v>
      </c>
      <c r="GB26" s="26">
        <f>'BAR BB| Open rates'!GB26*0.9</f>
        <v>20340</v>
      </c>
      <c r="GC26" s="26">
        <f>'BAR BB| Open rates'!GC26*0.9</f>
        <v>20340</v>
      </c>
      <c r="GD26" s="26">
        <f>'BAR BB| Open rates'!GD26*0.9</f>
        <v>21240</v>
      </c>
      <c r="GE26" s="26">
        <f>'BAR BB| Open rates'!GE26*0.9</f>
        <v>21240</v>
      </c>
      <c r="GF26" s="26">
        <f>'BAR BB| Open rates'!GF26*0.9</f>
        <v>20340</v>
      </c>
      <c r="GG26" s="26">
        <f>'BAR BB| Open rates'!GG26*0.9</f>
        <v>20340</v>
      </c>
      <c r="GH26" s="26">
        <f>'BAR BB| Open rates'!GH26*0.9</f>
        <v>20340</v>
      </c>
      <c r="GI26" s="26">
        <f>'BAR BB| Open rates'!GI26*0.9</f>
        <v>20340</v>
      </c>
      <c r="GJ26" s="26">
        <f>'BAR BB| Open rates'!GJ26*0.9</f>
        <v>20340</v>
      </c>
      <c r="GK26" s="26">
        <f>'BAR BB| Open rates'!GK26*0.9</f>
        <v>21240</v>
      </c>
      <c r="GL26" s="26">
        <f>'BAR BB| Open rates'!GL26*0.9</f>
        <v>21240</v>
      </c>
      <c r="GM26" s="26">
        <f>'BAR BB| Open rates'!GM26*0.9</f>
        <v>20340</v>
      </c>
      <c r="GN26" s="26">
        <f>'BAR BB| Open rates'!GN26*0.9</f>
        <v>20340</v>
      </c>
      <c r="GO26" s="26">
        <f>'BAR BB| Open rates'!GO26*0.9</f>
        <v>20340</v>
      </c>
      <c r="GP26" s="26">
        <f>'BAR BB| Open rates'!GP26*0.9</f>
        <v>20340</v>
      </c>
      <c r="GQ26" s="26">
        <f>'BAR BB| Open rates'!GQ26*0.9</f>
        <v>20340</v>
      </c>
      <c r="GR26" s="26">
        <f>'BAR BB| Open rates'!GR26*0.9</f>
        <v>21240</v>
      </c>
      <c r="GS26" s="26">
        <f>'BAR BB| Open rates'!GS26*0.9</f>
        <v>21240</v>
      </c>
      <c r="GT26" s="26">
        <f>'BAR BB| Open rates'!GT26*0.9</f>
        <v>20340</v>
      </c>
      <c r="GU26" s="26">
        <f>'BAR BB| Open rates'!GU26*0.9</f>
        <v>20340</v>
      </c>
      <c r="GV26" s="26">
        <f>'BAR BB| Open rates'!GV26*0.9</f>
        <v>20340</v>
      </c>
      <c r="GW26" s="26">
        <f>'BAR BB| Open rates'!GW26*0.9</f>
        <v>20340</v>
      </c>
      <c r="GX26" s="26">
        <f>'BAR BB| Open rates'!GX26*0.9</f>
        <v>20340</v>
      </c>
      <c r="GY26" s="26">
        <f>'BAR BB| Open rates'!GY26*0.9</f>
        <v>21240</v>
      </c>
      <c r="GZ26" s="26">
        <f>'BAR BB| Open rates'!GZ26*0.9</f>
        <v>21240</v>
      </c>
      <c r="HA26" s="26">
        <f>'BAR BB| Open rates'!HA26*0.9</f>
        <v>20340</v>
      </c>
      <c r="HB26" s="26">
        <f>'BAR BB| Open rates'!HB26*0.9</f>
        <v>20340</v>
      </c>
      <c r="HC26" s="26">
        <f>'BAR BB| Open rates'!HC26*0.9</f>
        <v>20340</v>
      </c>
      <c r="HD26" s="26">
        <f>'BAR BB| Open rates'!HD26*0.9</f>
        <v>20340</v>
      </c>
      <c r="HE26" s="26">
        <f>'BAR BB| Open rates'!HE26*0.9</f>
        <v>20340</v>
      </c>
      <c r="HF26" s="26">
        <f>'BAR BB| Open rates'!HF26*0.9</f>
        <v>22410</v>
      </c>
      <c r="HG26" s="26">
        <f>'BAR BB| Open rates'!HG26*0.9</f>
        <v>22410</v>
      </c>
      <c r="HH26" s="26">
        <f>'BAR BB| Open rates'!HH26*0.9</f>
        <v>22410</v>
      </c>
      <c r="HI26" s="26">
        <f>'BAR BB| Open rates'!HI26*0.9</f>
        <v>22410</v>
      </c>
      <c r="HJ26" s="26">
        <f>'BAR BB| Open rates'!HJ26*0.9</f>
        <v>22410</v>
      </c>
      <c r="HK26" s="26">
        <f>'BAR BB| Open rates'!HK26*0.9</f>
        <v>22410</v>
      </c>
      <c r="HL26" s="26">
        <f>'BAR BB| Open rates'!HL26*0.9</f>
        <v>22410</v>
      </c>
      <c r="HM26" s="26">
        <f>'BAR BB| Open rates'!HM26*0.9</f>
        <v>22410</v>
      </c>
      <c r="HN26" s="26">
        <f>'BAR BB| Open rates'!HN26*0.9</f>
        <v>22410</v>
      </c>
      <c r="HO26" s="26">
        <f>'BAR BB| Open rates'!HO26*0.9</f>
        <v>22410</v>
      </c>
      <c r="HP26" s="26">
        <f>'BAR BB| Open rates'!HP26*0.9</f>
        <v>22410</v>
      </c>
    </row>
    <row r="27" spans="1:224" s="76" customFormat="1" ht="12" customHeight="1" x14ac:dyDescent="0.2">
      <c r="A27" s="15">
        <v>3</v>
      </c>
      <c r="B27" s="26">
        <f>'BAR BB| Open rates'!B27*0.9</f>
        <v>26910</v>
      </c>
      <c r="C27" s="26">
        <f>'BAR BB| Open rates'!C27*0.9</f>
        <v>26910</v>
      </c>
      <c r="D27" s="26">
        <f>'BAR BB| Open rates'!D27*0.9</f>
        <v>26910</v>
      </c>
      <c r="E27" s="26">
        <f>'BAR BB| Open rates'!E27*0.9</f>
        <v>26910</v>
      </c>
      <c r="F27" s="26">
        <f>'BAR BB| Open rates'!F27*0.9</f>
        <v>26910</v>
      </c>
      <c r="G27" s="26">
        <f>'BAR BB| Open rates'!G27*0.9</f>
        <v>26910</v>
      </c>
      <c r="H27" s="26">
        <f>'BAR BB| Open rates'!H27*0.9</f>
        <v>26910</v>
      </c>
      <c r="I27" s="26">
        <f>'BAR BB| Open rates'!I27*0.9</f>
        <v>26910</v>
      </c>
      <c r="J27" s="26">
        <f>'BAR BB| Open rates'!J27*0.9</f>
        <v>26910</v>
      </c>
      <c r="K27" s="26">
        <f>'BAR BB| Open rates'!K27*0.9</f>
        <v>26910</v>
      </c>
      <c r="L27" s="26">
        <f>'BAR BB| Open rates'!L27*0.9</f>
        <v>26910</v>
      </c>
      <c r="M27" s="26">
        <f>'BAR BB| Open rates'!M27*0.9</f>
        <v>26910</v>
      </c>
      <c r="N27" s="26">
        <f>'BAR BB| Open rates'!N27*0.9</f>
        <v>32040</v>
      </c>
      <c r="O27" s="26">
        <f>'BAR BB| Open rates'!O27*0.9</f>
        <v>32040</v>
      </c>
      <c r="P27" s="26">
        <f>'BAR BB| Open rates'!P27*0.9</f>
        <v>32040</v>
      </c>
      <c r="Q27" s="26">
        <f>'BAR BB| Open rates'!Q27*0.9</f>
        <v>32040</v>
      </c>
      <c r="R27" s="26">
        <f>'BAR BB| Open rates'!R27*0.9</f>
        <v>35010</v>
      </c>
      <c r="S27" s="26">
        <f>'BAR BB| Open rates'!S27*0.9</f>
        <v>35010</v>
      </c>
      <c r="T27" s="26">
        <f>'BAR BB| Open rates'!T27*0.9</f>
        <v>35010</v>
      </c>
      <c r="U27" s="26">
        <f>'BAR BB| Open rates'!U27*0.9</f>
        <v>35010</v>
      </c>
      <c r="V27" s="26">
        <f>'BAR BB| Open rates'!V27*0.9</f>
        <v>35010</v>
      </c>
      <c r="W27" s="26">
        <f>'BAR BB| Open rates'!W27*0.9</f>
        <v>35010</v>
      </c>
      <c r="X27" s="26">
        <f>'BAR BB| Open rates'!X27*0.9</f>
        <v>35010</v>
      </c>
      <c r="Y27" s="26">
        <f>'BAR BB| Open rates'!Y27*0.9</f>
        <v>35010</v>
      </c>
      <c r="Z27" s="26">
        <f>'BAR BB| Open rates'!Z27*0.9</f>
        <v>35010</v>
      </c>
      <c r="AA27" s="26">
        <f>'BAR BB| Open rates'!AA27*0.9</f>
        <v>35010</v>
      </c>
      <c r="AB27" s="26">
        <f>'BAR BB| Open rates'!AB27*0.9</f>
        <v>39510</v>
      </c>
      <c r="AC27" s="26">
        <f>'BAR BB| Open rates'!AC27*0.9</f>
        <v>39510</v>
      </c>
      <c r="AD27" s="26">
        <f>'BAR BB| Open rates'!AD27*0.9</f>
        <v>39510</v>
      </c>
      <c r="AE27" s="26">
        <f>'BAR BB| Open rates'!AE27*0.9</f>
        <v>39510</v>
      </c>
      <c r="AF27" s="26">
        <f>'BAR BB| Open rates'!AF27*0.9</f>
        <v>39510</v>
      </c>
      <c r="AG27" s="26">
        <f>'BAR BB| Open rates'!AG27*0.9</f>
        <v>39510</v>
      </c>
      <c r="AH27" s="26">
        <f>'BAR BB| Open rates'!AH27*0.9</f>
        <v>32040</v>
      </c>
      <c r="AI27" s="26">
        <f>'BAR BB| Open rates'!AI27*0.9</f>
        <v>32040</v>
      </c>
      <c r="AJ27" s="26">
        <f>'BAR BB| Open rates'!AJ27*0.9</f>
        <v>32040</v>
      </c>
      <c r="AK27" s="26">
        <f>'BAR BB| Open rates'!AK27*0.9</f>
        <v>32040</v>
      </c>
      <c r="AL27" s="26">
        <f>'BAR BB| Open rates'!AL27*0.9</f>
        <v>32040</v>
      </c>
      <c r="AM27" s="26">
        <f>'BAR BB| Open rates'!AM27*0.9</f>
        <v>33210</v>
      </c>
      <c r="AN27" s="26">
        <f>'BAR BB| Open rates'!AN27*0.9</f>
        <v>33210</v>
      </c>
      <c r="AO27" s="26">
        <f>'BAR BB| Open rates'!AO27*0.9</f>
        <v>33210</v>
      </c>
      <c r="AP27" s="26">
        <f>'BAR BB| Open rates'!AP27*0.9</f>
        <v>33210</v>
      </c>
      <c r="AQ27" s="26">
        <f>'BAR BB| Open rates'!AQ27*0.9</f>
        <v>33210</v>
      </c>
      <c r="AR27" s="26">
        <f>'BAR BB| Open rates'!AR27*0.9</f>
        <v>33210</v>
      </c>
      <c r="AS27" s="26">
        <f>'BAR BB| Open rates'!AS27*0.9</f>
        <v>33210</v>
      </c>
      <c r="AT27" s="26">
        <f>'BAR BB| Open rates'!AT27*0.9</f>
        <v>34110</v>
      </c>
      <c r="AU27" s="26">
        <f>'BAR BB| Open rates'!AU27*0.9</f>
        <v>34110</v>
      </c>
      <c r="AV27" s="26">
        <f>'BAR BB| Open rates'!AV27*0.9</f>
        <v>34110</v>
      </c>
      <c r="AW27" s="26">
        <f>'BAR BB| Open rates'!AW27*0.9</f>
        <v>34110</v>
      </c>
      <c r="AX27" s="26">
        <f>'BAR BB| Open rates'!AX27*0.9</f>
        <v>34110</v>
      </c>
      <c r="AY27" s="26">
        <f>'BAR BB| Open rates'!AY27*0.9</f>
        <v>34290</v>
      </c>
      <c r="AZ27" s="26">
        <f>'BAR BB| Open rates'!AZ27*0.9</f>
        <v>34290</v>
      </c>
      <c r="BA27" s="26">
        <f>'BAR BB| Open rates'!BA27*0.9</f>
        <v>35010</v>
      </c>
      <c r="BB27" s="26">
        <f>'BAR BB| Open rates'!BB27*0.9</f>
        <v>35010</v>
      </c>
      <c r="BC27" s="26">
        <f>'BAR BB| Open rates'!BC27*0.9</f>
        <v>34290</v>
      </c>
      <c r="BD27" s="26">
        <f>'BAR BB| Open rates'!BD27*0.9</f>
        <v>34290</v>
      </c>
      <c r="BE27" s="26">
        <f>'BAR BB| Open rates'!BE27*0.9</f>
        <v>34290</v>
      </c>
      <c r="BF27" s="26">
        <f>'BAR BB| Open rates'!BF27*0.9</f>
        <v>34290</v>
      </c>
      <c r="BG27" s="26">
        <f>'BAR BB| Open rates'!BG27*0.9</f>
        <v>34290</v>
      </c>
      <c r="BH27" s="26">
        <f>'BAR BB| Open rates'!BH27*0.9</f>
        <v>35010</v>
      </c>
      <c r="BI27" s="26">
        <f>'BAR BB| Open rates'!BI27*0.9</f>
        <v>35010</v>
      </c>
      <c r="BJ27" s="26">
        <f>'BAR BB| Open rates'!BJ27*0.9</f>
        <v>34290</v>
      </c>
      <c r="BK27" s="26">
        <f>'BAR BB| Open rates'!BK27*0.9</f>
        <v>34290</v>
      </c>
      <c r="BL27" s="26">
        <f>'BAR BB| Open rates'!BL27*0.9</f>
        <v>34290</v>
      </c>
      <c r="BM27" s="26">
        <f>'BAR BB| Open rates'!BM27*0.9</f>
        <v>34290</v>
      </c>
      <c r="BN27" s="26">
        <f>'BAR BB| Open rates'!BN27*0.9</f>
        <v>34290</v>
      </c>
      <c r="BO27" s="26">
        <f>'BAR BB| Open rates'!BO27*0.9</f>
        <v>35010</v>
      </c>
      <c r="BP27" s="26">
        <f>'BAR BB| Open rates'!BP27*0.9</f>
        <v>35010</v>
      </c>
      <c r="BQ27" s="26">
        <f>'BAR BB| Open rates'!BQ27*0.9</f>
        <v>34290</v>
      </c>
      <c r="BR27" s="26">
        <f>'BAR BB| Open rates'!BR27*0.9</f>
        <v>34290</v>
      </c>
      <c r="BS27" s="26">
        <f>'BAR BB| Open rates'!BS27*0.9</f>
        <v>34290</v>
      </c>
      <c r="BT27" s="26">
        <f>'BAR BB| Open rates'!BT27*0.9</f>
        <v>34290</v>
      </c>
      <c r="BU27" s="26">
        <f>'BAR BB| Open rates'!BU27*0.9</f>
        <v>34290</v>
      </c>
      <c r="BV27" s="26">
        <f>'BAR BB| Open rates'!BV27*0.9</f>
        <v>35010</v>
      </c>
      <c r="BW27" s="26">
        <f>'BAR BB| Open rates'!BW27*0.9</f>
        <v>35010</v>
      </c>
      <c r="BX27" s="26">
        <f>'BAR BB| Open rates'!BX27*0.9</f>
        <v>34290</v>
      </c>
      <c r="BY27" s="26">
        <f>'BAR BB| Open rates'!BY27*0.9</f>
        <v>34290</v>
      </c>
      <c r="BZ27" s="26">
        <f>'BAR BB| Open rates'!BZ27*0.9</f>
        <v>34290</v>
      </c>
      <c r="CA27" s="26">
        <f>'BAR BB| Open rates'!CA27*0.9</f>
        <v>34290</v>
      </c>
      <c r="CB27" s="26">
        <f>'BAR BB| Open rates'!CB27*0.9</f>
        <v>34290</v>
      </c>
      <c r="CC27" s="26">
        <f>'BAR BB| Open rates'!CC27*0.9</f>
        <v>35010</v>
      </c>
      <c r="CD27" s="26">
        <f>'BAR BB| Open rates'!CD27*0.9</f>
        <v>35010</v>
      </c>
      <c r="CE27" s="26">
        <f>'BAR BB| Open rates'!CE27*0.9</f>
        <v>34290</v>
      </c>
      <c r="CF27" s="26">
        <f>'BAR BB| Open rates'!CF27*0.9</f>
        <v>34290</v>
      </c>
      <c r="CG27" s="26">
        <f>'BAR BB| Open rates'!CG27*0.9</f>
        <v>34290</v>
      </c>
      <c r="CH27" s="26">
        <f>'BAR BB| Open rates'!CH27*0.9</f>
        <v>34290</v>
      </c>
      <c r="CI27" s="26">
        <f>'BAR BB| Open rates'!CI27*0.9</f>
        <v>34290</v>
      </c>
      <c r="CJ27" s="26">
        <f>'BAR BB| Open rates'!CJ27*0.9</f>
        <v>35010</v>
      </c>
      <c r="CK27" s="26">
        <f>'BAR BB| Open rates'!CK27*0.9</f>
        <v>35010</v>
      </c>
      <c r="CL27" s="26">
        <f>'BAR BB| Open rates'!CL27*0.9</f>
        <v>34290</v>
      </c>
      <c r="CM27" s="26">
        <f>'BAR BB| Open rates'!CM27*0.9</f>
        <v>34290</v>
      </c>
      <c r="CN27" s="26">
        <f>'BAR BB| Open rates'!CN27*0.9</f>
        <v>34290</v>
      </c>
      <c r="CO27" s="26">
        <f>'BAR BB| Open rates'!CO27*0.9</f>
        <v>34290</v>
      </c>
      <c r="CP27" s="26">
        <f>'BAR BB| Open rates'!CP27*0.9</f>
        <v>34290</v>
      </c>
      <c r="CQ27" s="26">
        <f>'BAR BB| Open rates'!CQ27*0.9</f>
        <v>34290</v>
      </c>
      <c r="CR27" s="26">
        <f>'BAR BB| Open rates'!CR27*0.9</f>
        <v>34290</v>
      </c>
      <c r="CS27" s="26">
        <f>'BAR BB| Open rates'!CS27*0.9</f>
        <v>33210</v>
      </c>
      <c r="CT27" s="26">
        <f>'BAR BB| Open rates'!CT27*0.9</f>
        <v>33210</v>
      </c>
      <c r="CU27" s="26">
        <f>'BAR BB| Open rates'!CU27*0.9</f>
        <v>33210</v>
      </c>
      <c r="CV27" s="26">
        <f>'BAR BB| Open rates'!CV27*0.9</f>
        <v>33210</v>
      </c>
      <c r="CW27" s="26">
        <f>'BAR BB| Open rates'!CW27*0.9</f>
        <v>33210</v>
      </c>
      <c r="CX27" s="26">
        <f>'BAR BB| Open rates'!CX27*0.9</f>
        <v>33210</v>
      </c>
      <c r="CY27" s="26">
        <f>'BAR BB| Open rates'!CY27*0.9</f>
        <v>33210</v>
      </c>
      <c r="CZ27" s="26">
        <f>'BAR BB| Open rates'!CZ27*0.9</f>
        <v>33210</v>
      </c>
      <c r="DA27" s="26">
        <f>'BAR BB| Open rates'!DA27*0.9</f>
        <v>33210</v>
      </c>
      <c r="DB27" s="26">
        <f>'BAR BB| Open rates'!DB27*0.9</f>
        <v>25740</v>
      </c>
      <c r="DC27" s="26">
        <f>'BAR BB| Open rates'!DC27*0.9</f>
        <v>25740</v>
      </c>
      <c r="DD27" s="26">
        <f>'BAR BB| Open rates'!DD27*0.9</f>
        <v>25740</v>
      </c>
      <c r="DE27" s="26">
        <f>'BAR BB| Open rates'!DE27*0.9</f>
        <v>26910</v>
      </c>
      <c r="DF27" s="26">
        <f>'BAR BB| Open rates'!DF27*0.9</f>
        <v>26910</v>
      </c>
      <c r="DG27" s="26">
        <f>'BAR BB| Open rates'!DG27*0.9</f>
        <v>25740</v>
      </c>
      <c r="DH27" s="26">
        <f>'BAR BB| Open rates'!DH27*0.9</f>
        <v>25740</v>
      </c>
      <c r="DI27" s="26">
        <f>'BAR BB| Open rates'!DI27*0.9</f>
        <v>25740</v>
      </c>
      <c r="DJ27" s="26">
        <f>'BAR BB| Open rates'!DJ27*0.9</f>
        <v>25740</v>
      </c>
      <c r="DK27" s="26">
        <f>'BAR BB| Open rates'!DK27*0.9</f>
        <v>25740</v>
      </c>
      <c r="DL27" s="26">
        <f>'BAR BB| Open rates'!DL27*0.9</f>
        <v>26910</v>
      </c>
      <c r="DM27" s="26">
        <f>'BAR BB| Open rates'!DM27*0.9</f>
        <v>26910</v>
      </c>
      <c r="DN27" s="26">
        <f>'BAR BB| Open rates'!DN27*0.9</f>
        <v>25740</v>
      </c>
      <c r="DO27" s="26">
        <f>'BAR BB| Open rates'!DO27*0.9</f>
        <v>25740</v>
      </c>
      <c r="DP27" s="26">
        <f>'BAR BB| Open rates'!DP27*0.9</f>
        <v>25740</v>
      </c>
      <c r="DQ27" s="26">
        <f>'BAR BB| Open rates'!DQ27*0.9</f>
        <v>25740</v>
      </c>
      <c r="DR27" s="26">
        <f>'BAR BB| Open rates'!DR27*0.9</f>
        <v>25740</v>
      </c>
      <c r="DS27" s="26">
        <f>'BAR BB| Open rates'!DS27*0.9</f>
        <v>26910</v>
      </c>
      <c r="DT27" s="26">
        <f>'BAR BB| Open rates'!DT27*0.9</f>
        <v>26910</v>
      </c>
      <c r="DU27" s="26">
        <f>'BAR BB| Open rates'!DU27*0.9</f>
        <v>25740</v>
      </c>
      <c r="DV27" s="26">
        <f>'BAR BB| Open rates'!DV27*0.9</f>
        <v>25740</v>
      </c>
      <c r="DW27" s="26">
        <f>'BAR BB| Open rates'!DW27*0.9</f>
        <v>25740</v>
      </c>
      <c r="DX27" s="26">
        <f>'BAR BB| Open rates'!DX27*0.9</f>
        <v>25740</v>
      </c>
      <c r="DY27" s="26">
        <f>'BAR BB| Open rates'!DY27*0.9</f>
        <v>25740</v>
      </c>
      <c r="DZ27" s="26">
        <f>'BAR BB| Open rates'!DZ27*0.9</f>
        <v>26910</v>
      </c>
      <c r="EA27" s="26">
        <f>'BAR BB| Open rates'!EA27*0.9</f>
        <v>26910</v>
      </c>
      <c r="EB27" s="26">
        <f>'BAR BB| Open rates'!EB27*0.9</f>
        <v>25740</v>
      </c>
      <c r="EC27" s="26">
        <f>'BAR BB| Open rates'!EC27*0.9</f>
        <v>25740</v>
      </c>
      <c r="ED27" s="26">
        <f>'BAR BB| Open rates'!ED27*0.9</f>
        <v>25740</v>
      </c>
      <c r="EE27" s="26">
        <f>'BAR BB| Open rates'!EE27*0.9</f>
        <v>25740</v>
      </c>
      <c r="EF27" s="26">
        <f>'BAR BB| Open rates'!EF27*0.9</f>
        <v>23040</v>
      </c>
      <c r="EG27" s="26">
        <f>'BAR BB| Open rates'!EG27*0.9</f>
        <v>23040</v>
      </c>
      <c r="EH27" s="26">
        <f>'BAR BB| Open rates'!EH27*0.9</f>
        <v>23040</v>
      </c>
      <c r="EI27" s="26">
        <f>'BAR BB| Open rates'!EI27*0.9</f>
        <v>22410</v>
      </c>
      <c r="EJ27" s="26">
        <f>'BAR BB| Open rates'!EJ27*0.9</f>
        <v>22410</v>
      </c>
      <c r="EK27" s="26">
        <f>'BAR BB| Open rates'!EK27*0.9</f>
        <v>22410</v>
      </c>
      <c r="EL27" s="26">
        <f>'BAR BB| Open rates'!EL27*0.9</f>
        <v>22410</v>
      </c>
      <c r="EM27" s="26">
        <f>'BAR BB| Open rates'!EM27*0.9</f>
        <v>22410</v>
      </c>
      <c r="EN27" s="26">
        <f>'BAR BB| Open rates'!EN27*0.9</f>
        <v>23040</v>
      </c>
      <c r="EO27" s="26">
        <f>'BAR BB| Open rates'!EO27*0.9</f>
        <v>23040</v>
      </c>
      <c r="EP27" s="26">
        <f>'BAR BB| Open rates'!EP27*0.9</f>
        <v>22140</v>
      </c>
      <c r="EQ27" s="26">
        <f>'BAR BB| Open rates'!EQ27*0.9</f>
        <v>22140</v>
      </c>
      <c r="ER27" s="26">
        <f>'BAR BB| Open rates'!ER27*0.9</f>
        <v>22140</v>
      </c>
      <c r="ES27" s="26">
        <f>'BAR BB| Open rates'!ES27*0.9</f>
        <v>22140</v>
      </c>
      <c r="ET27" s="26">
        <f>'BAR BB| Open rates'!ET27*0.9</f>
        <v>22140</v>
      </c>
      <c r="EU27" s="26">
        <f>'BAR BB| Open rates'!EU27*0.9</f>
        <v>23040</v>
      </c>
      <c r="EV27" s="26">
        <f>'BAR BB| Open rates'!EV27*0.9</f>
        <v>23040</v>
      </c>
      <c r="EW27" s="26">
        <f>'BAR BB| Open rates'!EW27*0.9</f>
        <v>22140</v>
      </c>
      <c r="EX27" s="26">
        <f>'BAR BB| Open rates'!EX27*0.9</f>
        <v>22140</v>
      </c>
      <c r="EY27" s="26">
        <f>'BAR BB| Open rates'!EY27*0.9</f>
        <v>22140</v>
      </c>
      <c r="EZ27" s="26">
        <f>'BAR BB| Open rates'!EZ27*0.9</f>
        <v>22140</v>
      </c>
      <c r="FA27" s="26">
        <f>'BAR BB| Open rates'!FA27*0.9</f>
        <v>22140</v>
      </c>
      <c r="FB27" s="26">
        <f>'BAR BB| Open rates'!FB27*0.9</f>
        <v>23040</v>
      </c>
      <c r="FC27" s="26">
        <f>'BAR BB| Open rates'!FC27*0.9</f>
        <v>23040</v>
      </c>
      <c r="FD27" s="26">
        <f>'BAR BB| Open rates'!FD27*0.9</f>
        <v>22140</v>
      </c>
      <c r="FE27" s="26">
        <f>'BAR BB| Open rates'!FE27*0.9</f>
        <v>22140</v>
      </c>
      <c r="FF27" s="26">
        <f>'BAR BB| Open rates'!FF27*0.9</f>
        <v>22140</v>
      </c>
      <c r="FG27" s="26">
        <f>'BAR BB| Open rates'!FG27*0.9</f>
        <v>22140</v>
      </c>
      <c r="FH27" s="26">
        <f>'BAR BB| Open rates'!FH27*0.9</f>
        <v>22140</v>
      </c>
      <c r="FI27" s="26">
        <f>'BAR BB| Open rates'!FI27*0.9</f>
        <v>23040</v>
      </c>
      <c r="FJ27" s="26">
        <f>'BAR BB| Open rates'!FJ27*0.9</f>
        <v>23040</v>
      </c>
      <c r="FK27" s="26">
        <f>'BAR BB| Open rates'!FK27*0.9</f>
        <v>22410</v>
      </c>
      <c r="FL27" s="26">
        <f>'BAR BB| Open rates'!FL27*0.9</f>
        <v>22410</v>
      </c>
      <c r="FM27" s="26">
        <f>'BAR BB| Open rates'!FM27*0.9</f>
        <v>22410</v>
      </c>
      <c r="FN27" s="26">
        <f>'BAR BB| Open rates'!FN27*0.9</f>
        <v>22410</v>
      </c>
      <c r="FO27" s="26">
        <f>'BAR BB| Open rates'!FO27*0.9</f>
        <v>22410</v>
      </c>
      <c r="FP27" s="26">
        <f>'BAR BB| Open rates'!FP27*0.9</f>
        <v>22410</v>
      </c>
      <c r="FQ27" s="26">
        <f>'BAR BB| Open rates'!FQ27*0.9</f>
        <v>22410</v>
      </c>
      <c r="FR27" s="26">
        <f>'BAR BB| Open rates'!FR27*0.9</f>
        <v>22140</v>
      </c>
      <c r="FS27" s="26">
        <f>'BAR BB| Open rates'!FS27*0.9</f>
        <v>22140</v>
      </c>
      <c r="FT27" s="26">
        <f>'BAR BB| Open rates'!FT27*0.9</f>
        <v>22140</v>
      </c>
      <c r="FU27" s="26">
        <f>'BAR BB| Open rates'!FU27*0.9</f>
        <v>22140</v>
      </c>
      <c r="FV27" s="26">
        <f>'BAR BB| Open rates'!FV27*0.9</f>
        <v>22140</v>
      </c>
      <c r="FW27" s="26">
        <f>'BAR BB| Open rates'!FW27*0.9</f>
        <v>23040</v>
      </c>
      <c r="FX27" s="26">
        <f>'BAR BB| Open rates'!FX27*0.9</f>
        <v>23040</v>
      </c>
      <c r="FY27" s="26">
        <f>'BAR BB| Open rates'!FY27*0.9</f>
        <v>22140</v>
      </c>
      <c r="FZ27" s="26">
        <f>'BAR BB| Open rates'!FZ27*0.9</f>
        <v>22140</v>
      </c>
      <c r="GA27" s="26">
        <f>'BAR BB| Open rates'!GA27*0.9</f>
        <v>22140</v>
      </c>
      <c r="GB27" s="26">
        <f>'BAR BB| Open rates'!GB27*0.9</f>
        <v>22140</v>
      </c>
      <c r="GC27" s="26">
        <f>'BAR BB| Open rates'!GC27*0.9</f>
        <v>22140</v>
      </c>
      <c r="GD27" s="26">
        <f>'BAR BB| Open rates'!GD27*0.9</f>
        <v>23040</v>
      </c>
      <c r="GE27" s="26">
        <f>'BAR BB| Open rates'!GE27*0.9</f>
        <v>23040</v>
      </c>
      <c r="GF27" s="26">
        <f>'BAR BB| Open rates'!GF27*0.9</f>
        <v>22140</v>
      </c>
      <c r="GG27" s="26">
        <f>'BAR BB| Open rates'!GG27*0.9</f>
        <v>22140</v>
      </c>
      <c r="GH27" s="26">
        <f>'BAR BB| Open rates'!GH27*0.9</f>
        <v>22140</v>
      </c>
      <c r="GI27" s="26">
        <f>'BAR BB| Open rates'!GI27*0.9</f>
        <v>22140</v>
      </c>
      <c r="GJ27" s="26">
        <f>'BAR BB| Open rates'!GJ27*0.9</f>
        <v>22140</v>
      </c>
      <c r="GK27" s="26">
        <f>'BAR BB| Open rates'!GK27*0.9</f>
        <v>23040</v>
      </c>
      <c r="GL27" s="26">
        <f>'BAR BB| Open rates'!GL27*0.9</f>
        <v>23040</v>
      </c>
      <c r="GM27" s="26">
        <f>'BAR BB| Open rates'!GM27*0.9</f>
        <v>22140</v>
      </c>
      <c r="GN27" s="26">
        <f>'BAR BB| Open rates'!GN27*0.9</f>
        <v>22140</v>
      </c>
      <c r="GO27" s="26">
        <f>'BAR BB| Open rates'!GO27*0.9</f>
        <v>22140</v>
      </c>
      <c r="GP27" s="26">
        <f>'BAR BB| Open rates'!GP27*0.9</f>
        <v>22140</v>
      </c>
      <c r="GQ27" s="26">
        <f>'BAR BB| Open rates'!GQ27*0.9</f>
        <v>22140</v>
      </c>
      <c r="GR27" s="26">
        <f>'BAR BB| Open rates'!GR27*0.9</f>
        <v>23040</v>
      </c>
      <c r="GS27" s="26">
        <f>'BAR BB| Open rates'!GS27*0.9</f>
        <v>23040</v>
      </c>
      <c r="GT27" s="26">
        <f>'BAR BB| Open rates'!GT27*0.9</f>
        <v>22140</v>
      </c>
      <c r="GU27" s="26">
        <f>'BAR BB| Open rates'!GU27*0.9</f>
        <v>22140</v>
      </c>
      <c r="GV27" s="26">
        <f>'BAR BB| Open rates'!GV27*0.9</f>
        <v>22140</v>
      </c>
      <c r="GW27" s="26">
        <f>'BAR BB| Open rates'!GW27*0.9</f>
        <v>22140</v>
      </c>
      <c r="GX27" s="26">
        <f>'BAR BB| Open rates'!GX27*0.9</f>
        <v>22140</v>
      </c>
      <c r="GY27" s="26">
        <f>'BAR BB| Open rates'!GY27*0.9</f>
        <v>23040</v>
      </c>
      <c r="GZ27" s="26">
        <f>'BAR BB| Open rates'!GZ27*0.9</f>
        <v>23040</v>
      </c>
      <c r="HA27" s="26">
        <f>'BAR BB| Open rates'!HA27*0.9</f>
        <v>22140</v>
      </c>
      <c r="HB27" s="26">
        <f>'BAR BB| Open rates'!HB27*0.9</f>
        <v>22140</v>
      </c>
      <c r="HC27" s="26">
        <f>'BAR BB| Open rates'!HC27*0.9</f>
        <v>22140</v>
      </c>
      <c r="HD27" s="26">
        <f>'BAR BB| Open rates'!HD27*0.9</f>
        <v>22140</v>
      </c>
      <c r="HE27" s="26">
        <f>'BAR BB| Open rates'!HE27*0.9</f>
        <v>22140</v>
      </c>
      <c r="HF27" s="26">
        <f>'BAR BB| Open rates'!HF27*0.9</f>
        <v>24210</v>
      </c>
      <c r="HG27" s="26">
        <f>'BAR BB| Open rates'!HG27*0.9</f>
        <v>24210</v>
      </c>
      <c r="HH27" s="26">
        <f>'BAR BB| Open rates'!HH27*0.9</f>
        <v>24210</v>
      </c>
      <c r="HI27" s="26">
        <f>'BAR BB| Open rates'!HI27*0.9</f>
        <v>24210</v>
      </c>
      <c r="HJ27" s="26">
        <f>'BAR BB| Open rates'!HJ27*0.9</f>
        <v>24210</v>
      </c>
      <c r="HK27" s="26">
        <f>'BAR BB| Open rates'!HK27*0.9</f>
        <v>24210</v>
      </c>
      <c r="HL27" s="26">
        <f>'BAR BB| Open rates'!HL27*0.9</f>
        <v>24210</v>
      </c>
      <c r="HM27" s="26">
        <f>'BAR BB| Open rates'!HM27*0.9</f>
        <v>24210</v>
      </c>
      <c r="HN27" s="26">
        <f>'BAR BB| Open rates'!HN27*0.9</f>
        <v>24210</v>
      </c>
      <c r="HO27" s="26">
        <f>'BAR BB| Open rates'!HO27*0.9</f>
        <v>24210</v>
      </c>
      <c r="HP27" s="26">
        <f>'BAR BB| Open rates'!HP27*0.9</f>
        <v>24210</v>
      </c>
    </row>
    <row r="28" spans="1:224" s="76" customFormat="1" ht="12" customHeight="1" x14ac:dyDescent="0.2">
      <c r="A28" s="15">
        <v>4</v>
      </c>
      <c r="B28" s="26">
        <f>'BAR BB| Open rates'!B28*0.9</f>
        <v>28710</v>
      </c>
      <c r="C28" s="26">
        <f>'BAR BB| Open rates'!C28*0.9</f>
        <v>28710</v>
      </c>
      <c r="D28" s="26">
        <f>'BAR BB| Open rates'!D28*0.9</f>
        <v>28710</v>
      </c>
      <c r="E28" s="26">
        <f>'BAR BB| Open rates'!E28*0.9</f>
        <v>28710</v>
      </c>
      <c r="F28" s="26">
        <f>'BAR BB| Open rates'!F28*0.9</f>
        <v>28710</v>
      </c>
      <c r="G28" s="26">
        <f>'BAR BB| Open rates'!G28*0.9</f>
        <v>28710</v>
      </c>
      <c r="H28" s="26">
        <f>'BAR BB| Open rates'!H28*0.9</f>
        <v>28710</v>
      </c>
      <c r="I28" s="26">
        <f>'BAR BB| Open rates'!I28*0.9</f>
        <v>28710</v>
      </c>
      <c r="J28" s="26">
        <f>'BAR BB| Open rates'!J28*0.9</f>
        <v>28710</v>
      </c>
      <c r="K28" s="26">
        <f>'BAR BB| Open rates'!K28*0.9</f>
        <v>28710</v>
      </c>
      <c r="L28" s="26">
        <f>'BAR BB| Open rates'!L28*0.9</f>
        <v>28710</v>
      </c>
      <c r="M28" s="26">
        <f>'BAR BB| Open rates'!M28*0.9</f>
        <v>28710</v>
      </c>
      <c r="N28" s="26">
        <f>'BAR BB| Open rates'!N28*0.9</f>
        <v>33840</v>
      </c>
      <c r="O28" s="26">
        <f>'BAR BB| Open rates'!O28*0.9</f>
        <v>33840</v>
      </c>
      <c r="P28" s="26">
        <f>'BAR BB| Open rates'!P28*0.9</f>
        <v>33840</v>
      </c>
      <c r="Q28" s="26">
        <f>'BAR BB| Open rates'!Q28*0.9</f>
        <v>33840</v>
      </c>
      <c r="R28" s="26">
        <f>'BAR BB| Open rates'!R28*0.9</f>
        <v>36810</v>
      </c>
      <c r="S28" s="26">
        <f>'BAR BB| Open rates'!S28*0.9</f>
        <v>36810</v>
      </c>
      <c r="T28" s="26">
        <f>'BAR BB| Open rates'!T28*0.9</f>
        <v>36810</v>
      </c>
      <c r="U28" s="26">
        <f>'BAR BB| Open rates'!U28*0.9</f>
        <v>36810</v>
      </c>
      <c r="V28" s="26">
        <f>'BAR BB| Open rates'!V28*0.9</f>
        <v>36810</v>
      </c>
      <c r="W28" s="26">
        <f>'BAR BB| Open rates'!W28*0.9</f>
        <v>36810</v>
      </c>
      <c r="X28" s="26">
        <f>'BAR BB| Open rates'!X28*0.9</f>
        <v>36810</v>
      </c>
      <c r="Y28" s="26">
        <f>'BAR BB| Open rates'!Y28*0.9</f>
        <v>36810</v>
      </c>
      <c r="Z28" s="26">
        <f>'BAR BB| Open rates'!Z28*0.9</f>
        <v>36810</v>
      </c>
      <c r="AA28" s="26">
        <f>'BAR BB| Open rates'!AA28*0.9</f>
        <v>36810</v>
      </c>
      <c r="AB28" s="26">
        <f>'BAR BB| Open rates'!AB28*0.9</f>
        <v>41310</v>
      </c>
      <c r="AC28" s="26">
        <f>'BAR BB| Open rates'!AC28*0.9</f>
        <v>41310</v>
      </c>
      <c r="AD28" s="26">
        <f>'BAR BB| Open rates'!AD28*0.9</f>
        <v>41310</v>
      </c>
      <c r="AE28" s="26">
        <f>'BAR BB| Open rates'!AE28*0.9</f>
        <v>41310</v>
      </c>
      <c r="AF28" s="26">
        <f>'BAR BB| Open rates'!AF28*0.9</f>
        <v>41310</v>
      </c>
      <c r="AG28" s="26">
        <f>'BAR BB| Open rates'!AG28*0.9</f>
        <v>41310</v>
      </c>
      <c r="AH28" s="26">
        <f>'BAR BB| Open rates'!AH28*0.9</f>
        <v>33840</v>
      </c>
      <c r="AI28" s="26">
        <f>'BAR BB| Open rates'!AI28*0.9</f>
        <v>33840</v>
      </c>
      <c r="AJ28" s="26">
        <f>'BAR BB| Open rates'!AJ28*0.9</f>
        <v>33840</v>
      </c>
      <c r="AK28" s="26">
        <f>'BAR BB| Open rates'!AK28*0.9</f>
        <v>33840</v>
      </c>
      <c r="AL28" s="26">
        <f>'BAR BB| Open rates'!AL28*0.9</f>
        <v>33840</v>
      </c>
      <c r="AM28" s="26">
        <f>'BAR BB| Open rates'!AM28*0.9</f>
        <v>35010</v>
      </c>
      <c r="AN28" s="26">
        <f>'BAR BB| Open rates'!AN28*0.9</f>
        <v>35010</v>
      </c>
      <c r="AO28" s="26">
        <f>'BAR BB| Open rates'!AO28*0.9</f>
        <v>35010</v>
      </c>
      <c r="AP28" s="26">
        <f>'BAR BB| Open rates'!AP28*0.9</f>
        <v>35010</v>
      </c>
      <c r="AQ28" s="26">
        <f>'BAR BB| Open rates'!AQ28*0.9</f>
        <v>35010</v>
      </c>
      <c r="AR28" s="26">
        <f>'BAR BB| Open rates'!AR28*0.9</f>
        <v>35010</v>
      </c>
      <c r="AS28" s="26">
        <f>'BAR BB| Open rates'!AS28*0.9</f>
        <v>35010</v>
      </c>
      <c r="AT28" s="26">
        <f>'BAR BB| Open rates'!AT28*0.9</f>
        <v>35910</v>
      </c>
      <c r="AU28" s="26">
        <f>'BAR BB| Open rates'!AU28*0.9</f>
        <v>35910</v>
      </c>
      <c r="AV28" s="26">
        <f>'BAR BB| Open rates'!AV28*0.9</f>
        <v>35910</v>
      </c>
      <c r="AW28" s="26">
        <f>'BAR BB| Open rates'!AW28*0.9</f>
        <v>35910</v>
      </c>
      <c r="AX28" s="26">
        <f>'BAR BB| Open rates'!AX28*0.9</f>
        <v>35910</v>
      </c>
      <c r="AY28" s="26">
        <f>'BAR BB| Open rates'!AY28*0.9</f>
        <v>36090</v>
      </c>
      <c r="AZ28" s="26">
        <f>'BAR BB| Open rates'!AZ28*0.9</f>
        <v>36090</v>
      </c>
      <c r="BA28" s="26">
        <f>'BAR BB| Open rates'!BA28*0.9</f>
        <v>36810</v>
      </c>
      <c r="BB28" s="26">
        <f>'BAR BB| Open rates'!BB28*0.9</f>
        <v>36810</v>
      </c>
      <c r="BC28" s="26">
        <f>'BAR BB| Open rates'!BC28*0.9</f>
        <v>36090</v>
      </c>
      <c r="BD28" s="26">
        <f>'BAR BB| Open rates'!BD28*0.9</f>
        <v>36090</v>
      </c>
      <c r="BE28" s="26">
        <f>'BAR BB| Open rates'!BE28*0.9</f>
        <v>36090</v>
      </c>
      <c r="BF28" s="26">
        <f>'BAR BB| Open rates'!BF28*0.9</f>
        <v>36090</v>
      </c>
      <c r="BG28" s="26">
        <f>'BAR BB| Open rates'!BG28*0.9</f>
        <v>36090</v>
      </c>
      <c r="BH28" s="26">
        <f>'BAR BB| Open rates'!BH28*0.9</f>
        <v>36810</v>
      </c>
      <c r="BI28" s="26">
        <f>'BAR BB| Open rates'!BI28*0.9</f>
        <v>36810</v>
      </c>
      <c r="BJ28" s="26">
        <f>'BAR BB| Open rates'!BJ28*0.9</f>
        <v>36090</v>
      </c>
      <c r="BK28" s="26">
        <f>'BAR BB| Open rates'!BK28*0.9</f>
        <v>36090</v>
      </c>
      <c r="BL28" s="26">
        <f>'BAR BB| Open rates'!BL28*0.9</f>
        <v>36090</v>
      </c>
      <c r="BM28" s="26">
        <f>'BAR BB| Open rates'!BM28*0.9</f>
        <v>36090</v>
      </c>
      <c r="BN28" s="26">
        <f>'BAR BB| Open rates'!BN28*0.9</f>
        <v>36090</v>
      </c>
      <c r="BO28" s="26">
        <f>'BAR BB| Open rates'!BO28*0.9</f>
        <v>36810</v>
      </c>
      <c r="BP28" s="26">
        <f>'BAR BB| Open rates'!BP28*0.9</f>
        <v>36810</v>
      </c>
      <c r="BQ28" s="26">
        <f>'BAR BB| Open rates'!BQ28*0.9</f>
        <v>36090</v>
      </c>
      <c r="BR28" s="26">
        <f>'BAR BB| Open rates'!BR28*0.9</f>
        <v>36090</v>
      </c>
      <c r="BS28" s="26">
        <f>'BAR BB| Open rates'!BS28*0.9</f>
        <v>36090</v>
      </c>
      <c r="BT28" s="26">
        <f>'BAR BB| Open rates'!BT28*0.9</f>
        <v>36090</v>
      </c>
      <c r="BU28" s="26">
        <f>'BAR BB| Open rates'!BU28*0.9</f>
        <v>36090</v>
      </c>
      <c r="BV28" s="26">
        <f>'BAR BB| Open rates'!BV28*0.9</f>
        <v>36810</v>
      </c>
      <c r="BW28" s="26">
        <f>'BAR BB| Open rates'!BW28*0.9</f>
        <v>36810</v>
      </c>
      <c r="BX28" s="26">
        <f>'BAR BB| Open rates'!BX28*0.9</f>
        <v>36090</v>
      </c>
      <c r="BY28" s="26">
        <f>'BAR BB| Open rates'!BY28*0.9</f>
        <v>36090</v>
      </c>
      <c r="BZ28" s="26">
        <f>'BAR BB| Open rates'!BZ28*0.9</f>
        <v>36090</v>
      </c>
      <c r="CA28" s="26">
        <f>'BAR BB| Open rates'!CA28*0.9</f>
        <v>36090</v>
      </c>
      <c r="CB28" s="26">
        <f>'BAR BB| Open rates'!CB28*0.9</f>
        <v>36090</v>
      </c>
      <c r="CC28" s="26">
        <f>'BAR BB| Open rates'!CC28*0.9</f>
        <v>36810</v>
      </c>
      <c r="CD28" s="26">
        <f>'BAR BB| Open rates'!CD28*0.9</f>
        <v>36810</v>
      </c>
      <c r="CE28" s="26">
        <f>'BAR BB| Open rates'!CE28*0.9</f>
        <v>36090</v>
      </c>
      <c r="CF28" s="26">
        <f>'BAR BB| Open rates'!CF28*0.9</f>
        <v>36090</v>
      </c>
      <c r="CG28" s="26">
        <f>'BAR BB| Open rates'!CG28*0.9</f>
        <v>36090</v>
      </c>
      <c r="CH28" s="26">
        <f>'BAR BB| Open rates'!CH28*0.9</f>
        <v>36090</v>
      </c>
      <c r="CI28" s="26">
        <f>'BAR BB| Open rates'!CI28*0.9</f>
        <v>36090</v>
      </c>
      <c r="CJ28" s="26">
        <f>'BAR BB| Open rates'!CJ28*0.9</f>
        <v>36810</v>
      </c>
      <c r="CK28" s="26">
        <f>'BAR BB| Open rates'!CK28*0.9</f>
        <v>36810</v>
      </c>
      <c r="CL28" s="26">
        <f>'BAR BB| Open rates'!CL28*0.9</f>
        <v>36090</v>
      </c>
      <c r="CM28" s="26">
        <f>'BAR BB| Open rates'!CM28*0.9</f>
        <v>36090</v>
      </c>
      <c r="CN28" s="26">
        <f>'BAR BB| Open rates'!CN28*0.9</f>
        <v>36090</v>
      </c>
      <c r="CO28" s="26">
        <f>'BAR BB| Open rates'!CO28*0.9</f>
        <v>36090</v>
      </c>
      <c r="CP28" s="26">
        <f>'BAR BB| Open rates'!CP28*0.9</f>
        <v>36090</v>
      </c>
      <c r="CQ28" s="26">
        <f>'BAR BB| Open rates'!CQ28*0.9</f>
        <v>36090</v>
      </c>
      <c r="CR28" s="26">
        <f>'BAR BB| Open rates'!CR28*0.9</f>
        <v>36090</v>
      </c>
      <c r="CS28" s="26">
        <f>'BAR BB| Open rates'!CS28*0.9</f>
        <v>35010</v>
      </c>
      <c r="CT28" s="26">
        <f>'BAR BB| Open rates'!CT28*0.9</f>
        <v>35010</v>
      </c>
      <c r="CU28" s="26">
        <f>'BAR BB| Open rates'!CU28*0.9</f>
        <v>35010</v>
      </c>
      <c r="CV28" s="26">
        <f>'BAR BB| Open rates'!CV28*0.9</f>
        <v>35010</v>
      </c>
      <c r="CW28" s="26">
        <f>'BAR BB| Open rates'!CW28*0.9</f>
        <v>35010</v>
      </c>
      <c r="CX28" s="26">
        <f>'BAR BB| Open rates'!CX28*0.9</f>
        <v>35010</v>
      </c>
      <c r="CY28" s="26">
        <f>'BAR BB| Open rates'!CY28*0.9</f>
        <v>35010</v>
      </c>
      <c r="CZ28" s="26">
        <f>'BAR BB| Open rates'!CZ28*0.9</f>
        <v>35010</v>
      </c>
      <c r="DA28" s="26">
        <f>'BAR BB| Open rates'!DA28*0.9</f>
        <v>35010</v>
      </c>
      <c r="DB28" s="26">
        <f>'BAR BB| Open rates'!DB28*0.9</f>
        <v>27540</v>
      </c>
      <c r="DC28" s="26">
        <f>'BAR BB| Open rates'!DC28*0.9</f>
        <v>27540</v>
      </c>
      <c r="DD28" s="26">
        <f>'BAR BB| Open rates'!DD28*0.9</f>
        <v>27540</v>
      </c>
      <c r="DE28" s="26">
        <f>'BAR BB| Open rates'!DE28*0.9</f>
        <v>28710</v>
      </c>
      <c r="DF28" s="26">
        <f>'BAR BB| Open rates'!DF28*0.9</f>
        <v>28710</v>
      </c>
      <c r="DG28" s="26">
        <f>'BAR BB| Open rates'!DG28*0.9</f>
        <v>27540</v>
      </c>
      <c r="DH28" s="26">
        <f>'BAR BB| Open rates'!DH28*0.9</f>
        <v>27540</v>
      </c>
      <c r="DI28" s="26">
        <f>'BAR BB| Open rates'!DI28*0.9</f>
        <v>27540</v>
      </c>
      <c r="DJ28" s="26">
        <f>'BAR BB| Open rates'!DJ28*0.9</f>
        <v>27540</v>
      </c>
      <c r="DK28" s="26">
        <f>'BAR BB| Open rates'!DK28*0.9</f>
        <v>27540</v>
      </c>
      <c r="DL28" s="26">
        <f>'BAR BB| Open rates'!DL28*0.9</f>
        <v>28710</v>
      </c>
      <c r="DM28" s="26">
        <f>'BAR BB| Open rates'!DM28*0.9</f>
        <v>28710</v>
      </c>
      <c r="DN28" s="26">
        <f>'BAR BB| Open rates'!DN28*0.9</f>
        <v>27540</v>
      </c>
      <c r="DO28" s="26">
        <f>'BAR BB| Open rates'!DO28*0.9</f>
        <v>27540</v>
      </c>
      <c r="DP28" s="26">
        <f>'BAR BB| Open rates'!DP28*0.9</f>
        <v>27540</v>
      </c>
      <c r="DQ28" s="26">
        <f>'BAR BB| Open rates'!DQ28*0.9</f>
        <v>27540</v>
      </c>
      <c r="DR28" s="26">
        <f>'BAR BB| Open rates'!DR28*0.9</f>
        <v>27540</v>
      </c>
      <c r="DS28" s="26">
        <f>'BAR BB| Open rates'!DS28*0.9</f>
        <v>28710</v>
      </c>
      <c r="DT28" s="26">
        <f>'BAR BB| Open rates'!DT28*0.9</f>
        <v>28710</v>
      </c>
      <c r="DU28" s="26">
        <f>'BAR BB| Open rates'!DU28*0.9</f>
        <v>27540</v>
      </c>
      <c r="DV28" s="26">
        <f>'BAR BB| Open rates'!DV28*0.9</f>
        <v>27540</v>
      </c>
      <c r="DW28" s="26">
        <f>'BAR BB| Open rates'!DW28*0.9</f>
        <v>27540</v>
      </c>
      <c r="DX28" s="26">
        <f>'BAR BB| Open rates'!DX28*0.9</f>
        <v>27540</v>
      </c>
      <c r="DY28" s="26">
        <f>'BAR BB| Open rates'!DY28*0.9</f>
        <v>27540</v>
      </c>
      <c r="DZ28" s="26">
        <f>'BAR BB| Open rates'!DZ28*0.9</f>
        <v>28710</v>
      </c>
      <c r="EA28" s="26">
        <f>'BAR BB| Open rates'!EA28*0.9</f>
        <v>28710</v>
      </c>
      <c r="EB28" s="26">
        <f>'BAR BB| Open rates'!EB28*0.9</f>
        <v>27540</v>
      </c>
      <c r="EC28" s="26">
        <f>'BAR BB| Open rates'!EC28*0.9</f>
        <v>27540</v>
      </c>
      <c r="ED28" s="26">
        <f>'BAR BB| Open rates'!ED28*0.9</f>
        <v>27540</v>
      </c>
      <c r="EE28" s="26">
        <f>'BAR BB| Open rates'!EE28*0.9</f>
        <v>27540</v>
      </c>
      <c r="EF28" s="26">
        <f>'BAR BB| Open rates'!EF28*0.9</f>
        <v>24840</v>
      </c>
      <c r="EG28" s="26">
        <f>'BAR BB| Open rates'!EG28*0.9</f>
        <v>24840</v>
      </c>
      <c r="EH28" s="26">
        <f>'BAR BB| Open rates'!EH28*0.9</f>
        <v>24840</v>
      </c>
      <c r="EI28" s="26">
        <f>'BAR BB| Open rates'!EI28*0.9</f>
        <v>24210</v>
      </c>
      <c r="EJ28" s="26">
        <f>'BAR BB| Open rates'!EJ28*0.9</f>
        <v>24210</v>
      </c>
      <c r="EK28" s="26">
        <f>'BAR BB| Open rates'!EK28*0.9</f>
        <v>24210</v>
      </c>
      <c r="EL28" s="26">
        <f>'BAR BB| Open rates'!EL28*0.9</f>
        <v>24210</v>
      </c>
      <c r="EM28" s="26">
        <f>'BAR BB| Open rates'!EM28*0.9</f>
        <v>24210</v>
      </c>
      <c r="EN28" s="26">
        <f>'BAR BB| Open rates'!EN28*0.9</f>
        <v>24840</v>
      </c>
      <c r="EO28" s="26">
        <f>'BAR BB| Open rates'!EO28*0.9</f>
        <v>24840</v>
      </c>
      <c r="EP28" s="26">
        <f>'BAR BB| Open rates'!EP28*0.9</f>
        <v>23940</v>
      </c>
      <c r="EQ28" s="26">
        <f>'BAR BB| Open rates'!EQ28*0.9</f>
        <v>23940</v>
      </c>
      <c r="ER28" s="26">
        <f>'BAR BB| Open rates'!ER28*0.9</f>
        <v>23940</v>
      </c>
      <c r="ES28" s="26">
        <f>'BAR BB| Open rates'!ES28*0.9</f>
        <v>23940</v>
      </c>
      <c r="ET28" s="26">
        <f>'BAR BB| Open rates'!ET28*0.9</f>
        <v>23940</v>
      </c>
      <c r="EU28" s="26">
        <f>'BAR BB| Open rates'!EU28*0.9</f>
        <v>24840</v>
      </c>
      <c r="EV28" s="26">
        <f>'BAR BB| Open rates'!EV28*0.9</f>
        <v>24840</v>
      </c>
      <c r="EW28" s="26">
        <f>'BAR BB| Open rates'!EW28*0.9</f>
        <v>23940</v>
      </c>
      <c r="EX28" s="26">
        <f>'BAR BB| Open rates'!EX28*0.9</f>
        <v>23940</v>
      </c>
      <c r="EY28" s="26">
        <f>'BAR BB| Open rates'!EY28*0.9</f>
        <v>23940</v>
      </c>
      <c r="EZ28" s="26">
        <f>'BAR BB| Open rates'!EZ28*0.9</f>
        <v>23940</v>
      </c>
      <c r="FA28" s="26">
        <f>'BAR BB| Open rates'!FA28*0.9</f>
        <v>23940</v>
      </c>
      <c r="FB28" s="26">
        <f>'BAR BB| Open rates'!FB28*0.9</f>
        <v>24840</v>
      </c>
      <c r="FC28" s="26">
        <f>'BAR BB| Open rates'!FC28*0.9</f>
        <v>24840</v>
      </c>
      <c r="FD28" s="26">
        <f>'BAR BB| Open rates'!FD28*0.9</f>
        <v>23940</v>
      </c>
      <c r="FE28" s="26">
        <f>'BAR BB| Open rates'!FE28*0.9</f>
        <v>23940</v>
      </c>
      <c r="FF28" s="26">
        <f>'BAR BB| Open rates'!FF28*0.9</f>
        <v>23940</v>
      </c>
      <c r="FG28" s="26">
        <f>'BAR BB| Open rates'!FG28*0.9</f>
        <v>23940</v>
      </c>
      <c r="FH28" s="26">
        <f>'BAR BB| Open rates'!FH28*0.9</f>
        <v>23940</v>
      </c>
      <c r="FI28" s="26">
        <f>'BAR BB| Open rates'!FI28*0.9</f>
        <v>24840</v>
      </c>
      <c r="FJ28" s="26">
        <f>'BAR BB| Open rates'!FJ28*0.9</f>
        <v>24840</v>
      </c>
      <c r="FK28" s="26">
        <f>'BAR BB| Open rates'!FK28*0.9</f>
        <v>24210</v>
      </c>
      <c r="FL28" s="26">
        <f>'BAR BB| Open rates'!FL28*0.9</f>
        <v>24210</v>
      </c>
      <c r="FM28" s="26">
        <f>'BAR BB| Open rates'!FM28*0.9</f>
        <v>24210</v>
      </c>
      <c r="FN28" s="26">
        <f>'BAR BB| Open rates'!FN28*0.9</f>
        <v>24210</v>
      </c>
      <c r="FO28" s="26">
        <f>'BAR BB| Open rates'!FO28*0.9</f>
        <v>24210</v>
      </c>
      <c r="FP28" s="26">
        <f>'BAR BB| Open rates'!FP28*0.9</f>
        <v>24210</v>
      </c>
      <c r="FQ28" s="26">
        <f>'BAR BB| Open rates'!FQ28*0.9</f>
        <v>24210</v>
      </c>
      <c r="FR28" s="26">
        <f>'BAR BB| Open rates'!FR28*0.9</f>
        <v>23940</v>
      </c>
      <c r="FS28" s="26">
        <f>'BAR BB| Open rates'!FS28*0.9</f>
        <v>23940</v>
      </c>
      <c r="FT28" s="26">
        <f>'BAR BB| Open rates'!FT28*0.9</f>
        <v>23940</v>
      </c>
      <c r="FU28" s="26">
        <f>'BAR BB| Open rates'!FU28*0.9</f>
        <v>23940</v>
      </c>
      <c r="FV28" s="26">
        <f>'BAR BB| Open rates'!FV28*0.9</f>
        <v>23940</v>
      </c>
      <c r="FW28" s="26">
        <f>'BAR BB| Open rates'!FW28*0.9</f>
        <v>24840</v>
      </c>
      <c r="FX28" s="26">
        <f>'BAR BB| Open rates'!FX28*0.9</f>
        <v>24840</v>
      </c>
      <c r="FY28" s="26">
        <f>'BAR BB| Open rates'!FY28*0.9</f>
        <v>23940</v>
      </c>
      <c r="FZ28" s="26">
        <f>'BAR BB| Open rates'!FZ28*0.9</f>
        <v>23940</v>
      </c>
      <c r="GA28" s="26">
        <f>'BAR BB| Open rates'!GA28*0.9</f>
        <v>23940</v>
      </c>
      <c r="GB28" s="26">
        <f>'BAR BB| Open rates'!GB28*0.9</f>
        <v>23940</v>
      </c>
      <c r="GC28" s="26">
        <f>'BAR BB| Open rates'!GC28*0.9</f>
        <v>23940</v>
      </c>
      <c r="GD28" s="26">
        <f>'BAR BB| Open rates'!GD28*0.9</f>
        <v>24840</v>
      </c>
      <c r="GE28" s="26">
        <f>'BAR BB| Open rates'!GE28*0.9</f>
        <v>24840</v>
      </c>
      <c r="GF28" s="26">
        <f>'BAR BB| Open rates'!GF28*0.9</f>
        <v>23940</v>
      </c>
      <c r="GG28" s="26">
        <f>'BAR BB| Open rates'!GG28*0.9</f>
        <v>23940</v>
      </c>
      <c r="GH28" s="26">
        <f>'BAR BB| Open rates'!GH28*0.9</f>
        <v>23940</v>
      </c>
      <c r="GI28" s="26">
        <f>'BAR BB| Open rates'!GI28*0.9</f>
        <v>23940</v>
      </c>
      <c r="GJ28" s="26">
        <f>'BAR BB| Open rates'!GJ28*0.9</f>
        <v>23940</v>
      </c>
      <c r="GK28" s="26">
        <f>'BAR BB| Open rates'!GK28*0.9</f>
        <v>24840</v>
      </c>
      <c r="GL28" s="26">
        <f>'BAR BB| Open rates'!GL28*0.9</f>
        <v>24840</v>
      </c>
      <c r="GM28" s="26">
        <f>'BAR BB| Open rates'!GM28*0.9</f>
        <v>23940</v>
      </c>
      <c r="GN28" s="26">
        <f>'BAR BB| Open rates'!GN28*0.9</f>
        <v>23940</v>
      </c>
      <c r="GO28" s="26">
        <f>'BAR BB| Open rates'!GO28*0.9</f>
        <v>23940</v>
      </c>
      <c r="GP28" s="26">
        <f>'BAR BB| Open rates'!GP28*0.9</f>
        <v>23940</v>
      </c>
      <c r="GQ28" s="26">
        <f>'BAR BB| Open rates'!GQ28*0.9</f>
        <v>23940</v>
      </c>
      <c r="GR28" s="26">
        <f>'BAR BB| Open rates'!GR28*0.9</f>
        <v>24840</v>
      </c>
      <c r="GS28" s="26">
        <f>'BAR BB| Open rates'!GS28*0.9</f>
        <v>24840</v>
      </c>
      <c r="GT28" s="26">
        <f>'BAR BB| Open rates'!GT28*0.9</f>
        <v>23940</v>
      </c>
      <c r="GU28" s="26">
        <f>'BAR BB| Open rates'!GU28*0.9</f>
        <v>23940</v>
      </c>
      <c r="GV28" s="26">
        <f>'BAR BB| Open rates'!GV28*0.9</f>
        <v>23940</v>
      </c>
      <c r="GW28" s="26">
        <f>'BAR BB| Open rates'!GW28*0.9</f>
        <v>23940</v>
      </c>
      <c r="GX28" s="26">
        <f>'BAR BB| Open rates'!GX28*0.9</f>
        <v>23940</v>
      </c>
      <c r="GY28" s="26">
        <f>'BAR BB| Open rates'!GY28*0.9</f>
        <v>24840</v>
      </c>
      <c r="GZ28" s="26">
        <f>'BAR BB| Open rates'!GZ28*0.9</f>
        <v>24840</v>
      </c>
      <c r="HA28" s="26">
        <f>'BAR BB| Open rates'!HA28*0.9</f>
        <v>23940</v>
      </c>
      <c r="HB28" s="26">
        <f>'BAR BB| Open rates'!HB28*0.9</f>
        <v>23940</v>
      </c>
      <c r="HC28" s="26">
        <f>'BAR BB| Open rates'!HC28*0.9</f>
        <v>23940</v>
      </c>
      <c r="HD28" s="26">
        <f>'BAR BB| Open rates'!HD28*0.9</f>
        <v>23940</v>
      </c>
      <c r="HE28" s="26">
        <f>'BAR BB| Open rates'!HE28*0.9</f>
        <v>23940</v>
      </c>
      <c r="HF28" s="26">
        <f>'BAR BB| Open rates'!HF28*0.9</f>
        <v>26010</v>
      </c>
      <c r="HG28" s="26">
        <f>'BAR BB| Open rates'!HG28*0.9</f>
        <v>26010</v>
      </c>
      <c r="HH28" s="26">
        <f>'BAR BB| Open rates'!HH28*0.9</f>
        <v>26010</v>
      </c>
      <c r="HI28" s="26">
        <f>'BAR BB| Open rates'!HI28*0.9</f>
        <v>26010</v>
      </c>
      <c r="HJ28" s="26">
        <f>'BAR BB| Open rates'!HJ28*0.9</f>
        <v>26010</v>
      </c>
      <c r="HK28" s="26">
        <f>'BAR BB| Open rates'!HK28*0.9</f>
        <v>26010</v>
      </c>
      <c r="HL28" s="26">
        <f>'BAR BB| Open rates'!HL28*0.9</f>
        <v>26010</v>
      </c>
      <c r="HM28" s="26">
        <f>'BAR BB| Open rates'!HM28*0.9</f>
        <v>26010</v>
      </c>
      <c r="HN28" s="26">
        <f>'BAR BB| Open rates'!HN28*0.9</f>
        <v>26010</v>
      </c>
      <c r="HO28" s="26">
        <f>'BAR BB| Open rates'!HO28*0.9</f>
        <v>26010</v>
      </c>
      <c r="HP28" s="26">
        <f>'BAR BB| Open rates'!HP28*0.9</f>
        <v>26010</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6" customHeight="1" x14ac:dyDescent="0.2">
      <c r="A36" s="198" t="s">
        <v>357</v>
      </c>
    </row>
    <row r="37" spans="1:1" s="203" customFormat="1" ht="38.25" customHeight="1" x14ac:dyDescent="0.2">
      <c r="A37" s="199" t="s">
        <v>358</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2" customHeight="1" x14ac:dyDescent="0.2">
      <c r="A42" s="219" t="s">
        <v>366</v>
      </c>
    </row>
    <row r="43" spans="1:1" s="76" customFormat="1" ht="13.5" customHeight="1" x14ac:dyDescent="0.2">
      <c r="A43" s="219" t="s">
        <v>164</v>
      </c>
    </row>
    <row r="44" spans="1:1" s="76" customFormat="1" ht="17.25" customHeight="1" x14ac:dyDescent="0.2">
      <c r="A44" s="219" t="s">
        <v>165</v>
      </c>
    </row>
    <row r="45" spans="1:1" s="76" customFormat="1" ht="35.25" customHeight="1" x14ac:dyDescent="0.2">
      <c r="A45" s="219" t="s">
        <v>162</v>
      </c>
    </row>
    <row r="46" spans="1:1" s="76" customFormat="1" ht="27"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3" t="s">
        <v>152</v>
      </c>
    </row>
    <row r="51" spans="1:1" x14ac:dyDescent="0.2">
      <c r="A51" s="334"/>
    </row>
    <row r="53" spans="1:1" x14ac:dyDescent="0.2">
      <c r="A53" s="239" t="s">
        <v>65</v>
      </c>
    </row>
    <row r="54" spans="1:1" ht="48" x14ac:dyDescent="0.2">
      <c r="A54" s="240" t="s">
        <v>424</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P54"/>
  <sheetViews>
    <sheetView zoomScaleNormal="100" workbookViewId="0">
      <pane xSplit="1" topLeftCell="B1" activePane="topRight" state="frozen"/>
      <selection activeCell="BE26" sqref="BE26:BE27"/>
      <selection pane="topRight" activeCell="B1" sqref="B1:G1048576"/>
    </sheetView>
  </sheetViews>
  <sheetFormatPr defaultColWidth="10" defaultRowHeight="12" x14ac:dyDescent="0.2"/>
  <cols>
    <col min="1" max="1" width="42" style="210" customWidth="1"/>
    <col min="2" max="16384" width="10" style="210"/>
  </cols>
  <sheetData>
    <row r="1" spans="1:224" s="5" customFormat="1" ht="25.5" customHeight="1" x14ac:dyDescent="0.2">
      <c r="A1" s="212" t="s">
        <v>50</v>
      </c>
    </row>
    <row r="2" spans="1:224" s="5" customFormat="1" ht="12.75" x14ac:dyDescent="0.2">
      <c r="A2" s="231" t="s">
        <v>176</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rates'!B5*0.87*0.9</f>
        <v>4619.7</v>
      </c>
      <c r="C5" s="26">
        <f>'BAR BB| Open rates'!C5*0.87*0.9</f>
        <v>4619.7</v>
      </c>
      <c r="D5" s="26">
        <f>'BAR BB| Open rates'!D5*0.87*0.9</f>
        <v>4619.7</v>
      </c>
      <c r="E5" s="26">
        <f>'BAR BB| Open rates'!E5*0.87*0.9</f>
        <v>4619.7</v>
      </c>
      <c r="F5" s="26">
        <f>'BAR BB| Open rates'!F5*0.87*0.9</f>
        <v>4619.7</v>
      </c>
      <c r="G5" s="26">
        <f>'BAR BB| Open rates'!G5*0.87*0.9</f>
        <v>4619.7</v>
      </c>
      <c r="H5" s="26">
        <f>'BAR BB| Open rates'!H5*0.87*0.9</f>
        <v>4619.7</v>
      </c>
      <c r="I5" s="26">
        <f>'BAR BB| Open rates'!I5*0.87*0.9</f>
        <v>4619.7</v>
      </c>
      <c r="J5" s="26">
        <f>'BAR BB| Open rates'!J5*0.87*0.9</f>
        <v>4619.7</v>
      </c>
      <c r="K5" s="26">
        <f>'BAR BB| Open rates'!K5*0.87*0.9</f>
        <v>4619.7</v>
      </c>
      <c r="L5" s="26">
        <f>'BAR BB| Open rates'!L5*0.87*0.9</f>
        <v>4619.7</v>
      </c>
      <c r="M5" s="26">
        <f>'BAR BB| Open rates'!M5*0.87*0.9</f>
        <v>4619.7</v>
      </c>
      <c r="N5" s="26">
        <f>'BAR BB| Open rates'!N5*0.87*0.9</f>
        <v>5167.8</v>
      </c>
      <c r="O5" s="26">
        <f>'BAR BB| Open rates'!O5*0.87*0.9</f>
        <v>5167.8</v>
      </c>
      <c r="P5" s="26">
        <f>'BAR BB| Open rates'!P5*0.87*0.9</f>
        <v>5167.8</v>
      </c>
      <c r="Q5" s="26">
        <f>'BAR BB| Open rates'!Q5*0.87*0.9</f>
        <v>5167.8</v>
      </c>
      <c r="R5" s="26">
        <f>'BAR BB| Open rates'!R5*0.87*0.9</f>
        <v>7751.7</v>
      </c>
      <c r="S5" s="26">
        <f>'BAR BB| Open rates'!S5*0.87*0.9</f>
        <v>7751.7</v>
      </c>
      <c r="T5" s="26">
        <f>'BAR BB| Open rates'!T5*0.87*0.9</f>
        <v>7751.7</v>
      </c>
      <c r="U5" s="26">
        <f>'BAR BB| Open rates'!U5*0.87*0.9</f>
        <v>7751.7</v>
      </c>
      <c r="V5" s="26">
        <f>'BAR BB| Open rates'!V5*0.87*0.9</f>
        <v>7751.7</v>
      </c>
      <c r="W5" s="26">
        <f>'BAR BB| Open rates'!W5*0.87*0.9</f>
        <v>7751.7</v>
      </c>
      <c r="X5" s="26">
        <f>'BAR BB| Open rates'!X5*0.87*0.9</f>
        <v>7751.7</v>
      </c>
      <c r="Y5" s="26">
        <f>'BAR BB| Open rates'!Y5*0.87*0.9</f>
        <v>7751.7</v>
      </c>
      <c r="Z5" s="26">
        <f>'BAR BB| Open rates'!Z5*0.87*0.9</f>
        <v>7751.7</v>
      </c>
      <c r="AA5" s="26">
        <f>'BAR BB| Open rates'!AA5*0.87*0.9</f>
        <v>7751.7</v>
      </c>
      <c r="AB5" s="26">
        <f>'BAR BB| Open rates'!AB5*0.87*0.9</f>
        <v>11666.7</v>
      </c>
      <c r="AC5" s="26">
        <f>'BAR BB| Open rates'!AC5*0.87*0.9</f>
        <v>11666.7</v>
      </c>
      <c r="AD5" s="26">
        <f>'BAR BB| Open rates'!AD5*0.87*0.9</f>
        <v>11666.7</v>
      </c>
      <c r="AE5" s="26">
        <f>'BAR BB| Open rates'!AE5*0.87*0.9</f>
        <v>11666.7</v>
      </c>
      <c r="AF5" s="26">
        <f>'BAR BB| Open rates'!AF5*0.87*0.9</f>
        <v>11666.7</v>
      </c>
      <c r="AG5" s="26">
        <f>'BAR BB| Open rates'!AG5*0.87*0.9</f>
        <v>11666.7</v>
      </c>
      <c r="AH5" s="26">
        <f>'BAR BB| Open rates'!AH5*0.87*0.9</f>
        <v>5167.8</v>
      </c>
      <c r="AI5" s="26">
        <f>'BAR BB| Open rates'!AI5*0.87*0.9</f>
        <v>5167.8</v>
      </c>
      <c r="AJ5" s="26">
        <f>'BAR BB| Open rates'!AJ5*0.87*0.9</f>
        <v>5167.8</v>
      </c>
      <c r="AK5" s="26">
        <f>'BAR BB| Open rates'!AK5*0.87*0.9</f>
        <v>5167.8</v>
      </c>
      <c r="AL5" s="26">
        <f>'BAR BB| Open rates'!AL5*0.87*0.9</f>
        <v>5167.8</v>
      </c>
      <c r="AM5" s="26">
        <f>'BAR BB| Open rates'!AM5*0.87*0.9</f>
        <v>6185.7</v>
      </c>
      <c r="AN5" s="26">
        <f>'BAR BB| Open rates'!AN5*0.87*0.9</f>
        <v>6185.7</v>
      </c>
      <c r="AO5" s="26">
        <f>'BAR BB| Open rates'!AO5*0.87*0.9</f>
        <v>6185.7</v>
      </c>
      <c r="AP5" s="26">
        <f>'BAR BB| Open rates'!AP5*0.87*0.9</f>
        <v>6185.7</v>
      </c>
      <c r="AQ5" s="26">
        <f>'BAR BB| Open rates'!AQ5*0.87*0.9</f>
        <v>6185.7</v>
      </c>
      <c r="AR5" s="26">
        <f>'BAR BB| Open rates'!AR5*0.87*0.9</f>
        <v>6185.7</v>
      </c>
      <c r="AS5" s="26">
        <f>'BAR BB| Open rates'!AS5*0.87*0.9</f>
        <v>6185.7</v>
      </c>
      <c r="AT5" s="26">
        <f>'BAR BB| Open rates'!AT5*0.87*0.9</f>
        <v>6968.7</v>
      </c>
      <c r="AU5" s="26">
        <f>'BAR BB| Open rates'!AU5*0.87*0.9</f>
        <v>6968.7</v>
      </c>
      <c r="AV5" s="26">
        <f>'BAR BB| Open rates'!AV5*0.87*0.9</f>
        <v>6968.7</v>
      </c>
      <c r="AW5" s="26">
        <f>'BAR BB| Open rates'!AW5*0.87*0.9</f>
        <v>6968.7</v>
      </c>
      <c r="AX5" s="26">
        <f>'BAR BB| Open rates'!AX5*0.87*0.9</f>
        <v>6968.7</v>
      </c>
      <c r="AY5" s="26">
        <f>'BAR BB| Open rates'!AY5*0.87*0.9</f>
        <v>7125.3</v>
      </c>
      <c r="AZ5" s="26">
        <f>'BAR BB| Open rates'!AZ5*0.87*0.9</f>
        <v>7125.3</v>
      </c>
      <c r="BA5" s="26">
        <f>'BAR BB| Open rates'!BA5*0.87*0.9</f>
        <v>7751.7</v>
      </c>
      <c r="BB5" s="26">
        <f>'BAR BB| Open rates'!BB5*0.87*0.9</f>
        <v>7751.7</v>
      </c>
      <c r="BC5" s="26">
        <f>'BAR BB| Open rates'!BC5*0.87*0.9</f>
        <v>7125.3</v>
      </c>
      <c r="BD5" s="26">
        <f>'BAR BB| Open rates'!BD5*0.87*0.9</f>
        <v>7125.3</v>
      </c>
      <c r="BE5" s="26">
        <f>'BAR BB| Open rates'!BE5*0.87*0.9</f>
        <v>7125.3</v>
      </c>
      <c r="BF5" s="26">
        <f>'BAR BB| Open rates'!BF5*0.87*0.9</f>
        <v>7125.3</v>
      </c>
      <c r="BG5" s="26">
        <f>'BAR BB| Open rates'!BG5*0.87*0.9</f>
        <v>7125.3</v>
      </c>
      <c r="BH5" s="26">
        <f>'BAR BB| Open rates'!BH5*0.87*0.9</f>
        <v>7751.7</v>
      </c>
      <c r="BI5" s="26">
        <f>'BAR BB| Open rates'!BI5*0.87*0.9</f>
        <v>7751.7</v>
      </c>
      <c r="BJ5" s="26">
        <f>'BAR BB| Open rates'!BJ5*0.87*0.9</f>
        <v>7125.3</v>
      </c>
      <c r="BK5" s="26">
        <f>'BAR BB| Open rates'!BK5*0.87*0.9</f>
        <v>7125.3</v>
      </c>
      <c r="BL5" s="26">
        <f>'BAR BB| Open rates'!BL5*0.87*0.9</f>
        <v>7125.3</v>
      </c>
      <c r="BM5" s="26">
        <f>'BAR BB| Open rates'!BM5*0.87*0.9</f>
        <v>7125.3</v>
      </c>
      <c r="BN5" s="26">
        <f>'BAR BB| Open rates'!BN5*0.87*0.9</f>
        <v>7125.3</v>
      </c>
      <c r="BO5" s="26">
        <f>'BAR BB| Open rates'!BO5*0.87*0.9</f>
        <v>7751.7</v>
      </c>
      <c r="BP5" s="26">
        <f>'BAR BB| Open rates'!BP5*0.87*0.9</f>
        <v>7751.7</v>
      </c>
      <c r="BQ5" s="26">
        <f>'BAR BB| Open rates'!BQ5*0.87*0.9</f>
        <v>7125.3</v>
      </c>
      <c r="BR5" s="26">
        <f>'BAR BB| Open rates'!BR5*0.87*0.9</f>
        <v>7125.3</v>
      </c>
      <c r="BS5" s="26">
        <f>'BAR BB| Open rates'!BS5*0.87*0.9</f>
        <v>7125.3</v>
      </c>
      <c r="BT5" s="26">
        <f>'BAR BB| Open rates'!BT5*0.87*0.9</f>
        <v>7125.3</v>
      </c>
      <c r="BU5" s="26">
        <f>'BAR BB| Open rates'!BU5*0.87*0.9</f>
        <v>7125.3</v>
      </c>
      <c r="BV5" s="26">
        <f>'BAR BB| Open rates'!BV5*0.87*0.9</f>
        <v>7751.7</v>
      </c>
      <c r="BW5" s="26">
        <f>'BAR BB| Open rates'!BW5*0.87*0.9</f>
        <v>7751.7</v>
      </c>
      <c r="BX5" s="26">
        <f>'BAR BB| Open rates'!BX5*0.87*0.9</f>
        <v>7125.3</v>
      </c>
      <c r="BY5" s="26">
        <f>'BAR BB| Open rates'!BY5*0.87*0.9</f>
        <v>7125.3</v>
      </c>
      <c r="BZ5" s="26">
        <f>'BAR BB| Open rates'!BZ5*0.87*0.9</f>
        <v>7125.3</v>
      </c>
      <c r="CA5" s="26">
        <f>'BAR BB| Open rates'!CA5*0.87*0.9</f>
        <v>7125.3</v>
      </c>
      <c r="CB5" s="26">
        <f>'BAR BB| Open rates'!CB5*0.87*0.9</f>
        <v>7125.3</v>
      </c>
      <c r="CC5" s="26">
        <f>'BAR BB| Open rates'!CC5*0.87*0.9</f>
        <v>7751.7</v>
      </c>
      <c r="CD5" s="26">
        <f>'BAR BB| Open rates'!CD5*0.87*0.9</f>
        <v>7751.7</v>
      </c>
      <c r="CE5" s="26">
        <f>'BAR BB| Open rates'!CE5*0.87*0.9</f>
        <v>7125.3</v>
      </c>
      <c r="CF5" s="26">
        <f>'BAR BB| Open rates'!CF5*0.87*0.9</f>
        <v>7125.3</v>
      </c>
      <c r="CG5" s="26">
        <f>'BAR BB| Open rates'!CG5*0.87*0.9</f>
        <v>7125.3</v>
      </c>
      <c r="CH5" s="26">
        <f>'BAR BB| Open rates'!CH5*0.87*0.9</f>
        <v>7125.3</v>
      </c>
      <c r="CI5" s="26">
        <f>'BAR BB| Open rates'!CI5*0.87*0.9</f>
        <v>7125.3</v>
      </c>
      <c r="CJ5" s="26">
        <f>'BAR BB| Open rates'!CJ5*0.87*0.9</f>
        <v>7751.7</v>
      </c>
      <c r="CK5" s="26">
        <f>'BAR BB| Open rates'!CK5*0.87*0.9</f>
        <v>7751.7</v>
      </c>
      <c r="CL5" s="26">
        <f>'BAR BB| Open rates'!CL5*0.87*0.9</f>
        <v>7125.3</v>
      </c>
      <c r="CM5" s="26">
        <f>'BAR BB| Open rates'!CM5*0.87*0.9</f>
        <v>7125.3</v>
      </c>
      <c r="CN5" s="26">
        <f>'BAR BB| Open rates'!CN5*0.87*0.9</f>
        <v>7125.3</v>
      </c>
      <c r="CO5" s="26">
        <f>'BAR BB| Open rates'!CO5*0.87*0.9</f>
        <v>7125.3</v>
      </c>
      <c r="CP5" s="26">
        <f>'BAR BB| Open rates'!CP5*0.87*0.9</f>
        <v>7125.3</v>
      </c>
      <c r="CQ5" s="26">
        <f>'BAR BB| Open rates'!CQ5*0.87*0.9</f>
        <v>7125.3</v>
      </c>
      <c r="CR5" s="26">
        <f>'BAR BB| Open rates'!CR5*0.87*0.9</f>
        <v>7125.3</v>
      </c>
      <c r="CS5" s="26">
        <f>'BAR BB| Open rates'!CS5*0.87*0.9</f>
        <v>6185.7</v>
      </c>
      <c r="CT5" s="26">
        <f>'BAR BB| Open rates'!CT5*0.87*0.9</f>
        <v>6185.7</v>
      </c>
      <c r="CU5" s="26">
        <f>'BAR BB| Open rates'!CU5*0.87*0.9</f>
        <v>6185.7</v>
      </c>
      <c r="CV5" s="26">
        <f>'BAR BB| Open rates'!CV5*0.87*0.9</f>
        <v>6185.7</v>
      </c>
      <c r="CW5" s="26">
        <f>'BAR BB| Open rates'!CW5*0.87*0.9</f>
        <v>6185.7</v>
      </c>
      <c r="CX5" s="26">
        <f>'BAR BB| Open rates'!CX5*0.87*0.9</f>
        <v>6185.7</v>
      </c>
      <c r="CY5" s="26">
        <f>'BAR BB| Open rates'!CY5*0.87*0.9</f>
        <v>6185.7</v>
      </c>
      <c r="CZ5" s="26">
        <f>'BAR BB| Open rates'!CZ5*0.87*0.9</f>
        <v>6185.7</v>
      </c>
      <c r="DA5" s="26">
        <f>'BAR BB| Open rates'!DA5*0.87*0.9</f>
        <v>6185.7</v>
      </c>
      <c r="DB5" s="26">
        <f>'BAR BB| Open rates'!DB5*0.87*0.9</f>
        <v>5167.8</v>
      </c>
      <c r="DC5" s="26">
        <f>'BAR BB| Open rates'!DC5*0.87*0.9</f>
        <v>5167.8</v>
      </c>
      <c r="DD5" s="26">
        <f>'BAR BB| Open rates'!DD5*0.87*0.9</f>
        <v>5167.8</v>
      </c>
      <c r="DE5" s="26">
        <f>'BAR BB| Open rates'!DE5*0.87*0.9</f>
        <v>6185.7</v>
      </c>
      <c r="DF5" s="26">
        <f>'BAR BB| Open rates'!DF5*0.87*0.9</f>
        <v>6185.7</v>
      </c>
      <c r="DG5" s="26">
        <f>'BAR BB| Open rates'!DG5*0.87*0.9</f>
        <v>5167.8</v>
      </c>
      <c r="DH5" s="26">
        <f>'BAR BB| Open rates'!DH5*0.87*0.9</f>
        <v>5167.8</v>
      </c>
      <c r="DI5" s="26">
        <f>'BAR BB| Open rates'!DI5*0.87*0.9</f>
        <v>5167.8</v>
      </c>
      <c r="DJ5" s="26">
        <f>'BAR BB| Open rates'!DJ5*0.87*0.9</f>
        <v>5167.8</v>
      </c>
      <c r="DK5" s="26">
        <f>'BAR BB| Open rates'!DK5*0.87*0.9</f>
        <v>5167.8</v>
      </c>
      <c r="DL5" s="26">
        <f>'BAR BB| Open rates'!DL5*0.87*0.9</f>
        <v>6185.7</v>
      </c>
      <c r="DM5" s="26">
        <f>'BAR BB| Open rates'!DM5*0.87*0.9</f>
        <v>6185.7</v>
      </c>
      <c r="DN5" s="26">
        <f>'BAR BB| Open rates'!DN5*0.87*0.9</f>
        <v>5167.8</v>
      </c>
      <c r="DO5" s="26">
        <f>'BAR BB| Open rates'!DO5*0.87*0.9</f>
        <v>5167.8</v>
      </c>
      <c r="DP5" s="26">
        <f>'BAR BB| Open rates'!DP5*0.87*0.9</f>
        <v>5167.8</v>
      </c>
      <c r="DQ5" s="26">
        <f>'BAR BB| Open rates'!DQ5*0.87*0.9</f>
        <v>5167.8</v>
      </c>
      <c r="DR5" s="26">
        <f>'BAR BB| Open rates'!DR5*0.87*0.9</f>
        <v>5167.8</v>
      </c>
      <c r="DS5" s="26">
        <f>'BAR BB| Open rates'!DS5*0.87*0.9</f>
        <v>6185.7</v>
      </c>
      <c r="DT5" s="26">
        <f>'BAR BB| Open rates'!DT5*0.87*0.9</f>
        <v>6185.7</v>
      </c>
      <c r="DU5" s="26">
        <f>'BAR BB| Open rates'!DU5*0.87*0.9</f>
        <v>5167.8</v>
      </c>
      <c r="DV5" s="26">
        <f>'BAR BB| Open rates'!DV5*0.87*0.9</f>
        <v>5167.8</v>
      </c>
      <c r="DW5" s="26">
        <f>'BAR BB| Open rates'!DW5*0.87*0.9</f>
        <v>5167.8</v>
      </c>
      <c r="DX5" s="26">
        <f>'BAR BB| Open rates'!DX5*0.87*0.9</f>
        <v>5167.8</v>
      </c>
      <c r="DY5" s="26">
        <f>'BAR BB| Open rates'!DY5*0.87*0.9</f>
        <v>5167.8</v>
      </c>
      <c r="DZ5" s="26">
        <f>'BAR BB| Open rates'!DZ5*0.87*0.9</f>
        <v>6185.7</v>
      </c>
      <c r="EA5" s="26">
        <f>'BAR BB| Open rates'!EA5*0.87*0.9</f>
        <v>6185.7</v>
      </c>
      <c r="EB5" s="26">
        <f>'BAR BB| Open rates'!EB5*0.87*0.9</f>
        <v>5167.8</v>
      </c>
      <c r="EC5" s="26">
        <f>'BAR BB| Open rates'!EC5*0.87*0.9</f>
        <v>5167.8</v>
      </c>
      <c r="ED5" s="26">
        <f>'BAR BB| Open rates'!ED5*0.87*0.9</f>
        <v>5167.8</v>
      </c>
      <c r="EE5" s="26">
        <f>'BAR BB| Open rates'!EE5*0.87*0.9</f>
        <v>5167.8</v>
      </c>
      <c r="EF5" s="26">
        <f>'BAR BB| Open rates'!EF5*0.87*0.9</f>
        <v>5167.8</v>
      </c>
      <c r="EG5" s="26">
        <f>'BAR BB| Open rates'!EG5*0.87*0.9</f>
        <v>5167.8</v>
      </c>
      <c r="EH5" s="26">
        <f>'BAR BB| Open rates'!EH5*0.87*0.9</f>
        <v>5167.8</v>
      </c>
      <c r="EI5" s="26">
        <f>'BAR BB| Open rates'!EI5*0.87*0.9</f>
        <v>4619.7</v>
      </c>
      <c r="EJ5" s="26">
        <f>'BAR BB| Open rates'!EJ5*0.87*0.9</f>
        <v>4619.7</v>
      </c>
      <c r="EK5" s="26">
        <f>'BAR BB| Open rates'!EK5*0.87*0.9</f>
        <v>4619.7</v>
      </c>
      <c r="EL5" s="26">
        <f>'BAR BB| Open rates'!EL5*0.87*0.9</f>
        <v>4619.7</v>
      </c>
      <c r="EM5" s="26">
        <f>'BAR BB| Open rates'!EM5*0.87*0.9</f>
        <v>4619.7</v>
      </c>
      <c r="EN5" s="26">
        <f>'BAR BB| Open rates'!EN5*0.87*0.9</f>
        <v>5167.8</v>
      </c>
      <c r="EO5" s="26">
        <f>'BAR BB| Open rates'!EO5*0.87*0.9</f>
        <v>5167.8</v>
      </c>
      <c r="EP5" s="26">
        <f>'BAR BB| Open rates'!EP5*0.87*0.9</f>
        <v>4384.8</v>
      </c>
      <c r="EQ5" s="26">
        <f>'BAR BB| Open rates'!EQ5*0.87*0.9</f>
        <v>4384.8</v>
      </c>
      <c r="ER5" s="26">
        <f>'BAR BB| Open rates'!ER5*0.87*0.9</f>
        <v>4384.8</v>
      </c>
      <c r="ES5" s="26">
        <f>'BAR BB| Open rates'!ES5*0.87*0.9</f>
        <v>4384.8</v>
      </c>
      <c r="ET5" s="26">
        <f>'BAR BB| Open rates'!ET5*0.87*0.9</f>
        <v>4384.8</v>
      </c>
      <c r="EU5" s="26">
        <f>'BAR BB| Open rates'!EU5*0.87*0.9</f>
        <v>5167.8</v>
      </c>
      <c r="EV5" s="26">
        <f>'BAR BB| Open rates'!EV5*0.87*0.9</f>
        <v>5167.8</v>
      </c>
      <c r="EW5" s="26">
        <f>'BAR BB| Open rates'!EW5*0.87*0.9</f>
        <v>4384.8</v>
      </c>
      <c r="EX5" s="26">
        <f>'BAR BB| Open rates'!EX5*0.87*0.9</f>
        <v>4384.8</v>
      </c>
      <c r="EY5" s="26">
        <f>'BAR BB| Open rates'!EY5*0.87*0.9</f>
        <v>4384.8</v>
      </c>
      <c r="EZ5" s="26">
        <f>'BAR BB| Open rates'!EZ5*0.87*0.9</f>
        <v>4384.8</v>
      </c>
      <c r="FA5" s="26">
        <f>'BAR BB| Open rates'!FA5*0.87*0.9</f>
        <v>4384.8</v>
      </c>
      <c r="FB5" s="26">
        <f>'BAR BB| Open rates'!FB5*0.87*0.9</f>
        <v>5167.8</v>
      </c>
      <c r="FC5" s="26">
        <f>'BAR BB| Open rates'!FC5*0.87*0.9</f>
        <v>5167.8</v>
      </c>
      <c r="FD5" s="26">
        <f>'BAR BB| Open rates'!FD5*0.87*0.9</f>
        <v>4384.8</v>
      </c>
      <c r="FE5" s="26">
        <f>'BAR BB| Open rates'!FE5*0.87*0.9</f>
        <v>4384.8</v>
      </c>
      <c r="FF5" s="26">
        <f>'BAR BB| Open rates'!FF5*0.87*0.9</f>
        <v>4384.8</v>
      </c>
      <c r="FG5" s="26">
        <f>'BAR BB| Open rates'!FG5*0.87*0.9</f>
        <v>4384.8</v>
      </c>
      <c r="FH5" s="26">
        <f>'BAR BB| Open rates'!FH5*0.87*0.9</f>
        <v>4384.8</v>
      </c>
      <c r="FI5" s="26">
        <f>'BAR BB| Open rates'!FI5*0.87*0.9</f>
        <v>5167.8</v>
      </c>
      <c r="FJ5" s="26">
        <f>'BAR BB| Open rates'!FJ5*0.87*0.9</f>
        <v>5167.8</v>
      </c>
      <c r="FK5" s="26">
        <f>'BAR BB| Open rates'!FK5*0.87*0.9</f>
        <v>4619.7</v>
      </c>
      <c r="FL5" s="26">
        <f>'BAR BB| Open rates'!FL5*0.87*0.9</f>
        <v>4619.7</v>
      </c>
      <c r="FM5" s="26">
        <f>'BAR BB| Open rates'!FM5*0.87*0.9</f>
        <v>4619.7</v>
      </c>
      <c r="FN5" s="26">
        <f>'BAR BB| Open rates'!FN5*0.87*0.9</f>
        <v>4619.7</v>
      </c>
      <c r="FO5" s="26">
        <f>'BAR BB| Open rates'!FO5*0.87*0.9</f>
        <v>4619.7</v>
      </c>
      <c r="FP5" s="26">
        <f>'BAR BB| Open rates'!FP5*0.87*0.9</f>
        <v>4619.7</v>
      </c>
      <c r="FQ5" s="26">
        <f>'BAR BB| Open rates'!FQ5*0.87*0.9</f>
        <v>4619.7</v>
      </c>
      <c r="FR5" s="26">
        <f>'BAR BB| Open rates'!FR5*0.87*0.9</f>
        <v>4384.8</v>
      </c>
      <c r="FS5" s="26">
        <f>'BAR BB| Open rates'!FS5*0.87*0.9</f>
        <v>4384.8</v>
      </c>
      <c r="FT5" s="26">
        <f>'BAR BB| Open rates'!FT5*0.87*0.9</f>
        <v>4384.8</v>
      </c>
      <c r="FU5" s="26">
        <f>'BAR BB| Open rates'!FU5*0.87*0.9</f>
        <v>4384.8</v>
      </c>
      <c r="FV5" s="26">
        <f>'BAR BB| Open rates'!FV5*0.87*0.9</f>
        <v>4384.8</v>
      </c>
      <c r="FW5" s="26">
        <f>'BAR BB| Open rates'!FW5*0.87*0.9</f>
        <v>5167.8</v>
      </c>
      <c r="FX5" s="26">
        <f>'BAR BB| Open rates'!FX5*0.87*0.9</f>
        <v>5167.8</v>
      </c>
      <c r="FY5" s="26">
        <f>'BAR BB| Open rates'!FY5*0.87*0.9</f>
        <v>4384.8</v>
      </c>
      <c r="FZ5" s="26">
        <f>'BAR BB| Open rates'!FZ5*0.87*0.9</f>
        <v>4384.8</v>
      </c>
      <c r="GA5" s="26">
        <f>'BAR BB| Open rates'!GA5*0.87*0.9</f>
        <v>4384.8</v>
      </c>
      <c r="GB5" s="26">
        <f>'BAR BB| Open rates'!GB5*0.87*0.9</f>
        <v>4384.8</v>
      </c>
      <c r="GC5" s="26">
        <f>'BAR BB| Open rates'!GC5*0.87*0.9</f>
        <v>4384.8</v>
      </c>
      <c r="GD5" s="26">
        <f>'BAR BB| Open rates'!GD5*0.87*0.9</f>
        <v>5167.8</v>
      </c>
      <c r="GE5" s="26">
        <f>'BAR BB| Open rates'!GE5*0.87*0.9</f>
        <v>5167.8</v>
      </c>
      <c r="GF5" s="26">
        <f>'BAR BB| Open rates'!GF5*0.87*0.9</f>
        <v>4384.8</v>
      </c>
      <c r="GG5" s="26">
        <f>'BAR BB| Open rates'!GG5*0.87*0.9</f>
        <v>4384.8</v>
      </c>
      <c r="GH5" s="26">
        <f>'BAR BB| Open rates'!GH5*0.87*0.9</f>
        <v>4384.8</v>
      </c>
      <c r="GI5" s="26">
        <f>'BAR BB| Open rates'!GI5*0.87*0.9</f>
        <v>4384.8</v>
      </c>
      <c r="GJ5" s="26">
        <f>'BAR BB| Open rates'!GJ5*0.87*0.9</f>
        <v>4384.8</v>
      </c>
      <c r="GK5" s="26">
        <f>'BAR BB| Open rates'!GK5*0.87*0.9</f>
        <v>5167.8</v>
      </c>
      <c r="GL5" s="26">
        <f>'BAR BB| Open rates'!GL5*0.87*0.9</f>
        <v>5167.8</v>
      </c>
      <c r="GM5" s="26">
        <f>'BAR BB| Open rates'!GM5*0.87*0.9</f>
        <v>4384.8</v>
      </c>
      <c r="GN5" s="26">
        <f>'BAR BB| Open rates'!GN5*0.87*0.9</f>
        <v>4384.8</v>
      </c>
      <c r="GO5" s="26">
        <f>'BAR BB| Open rates'!GO5*0.87*0.9</f>
        <v>4384.8</v>
      </c>
      <c r="GP5" s="26">
        <f>'BAR BB| Open rates'!GP5*0.87*0.9</f>
        <v>4384.8</v>
      </c>
      <c r="GQ5" s="26">
        <f>'BAR BB| Open rates'!GQ5*0.87*0.9</f>
        <v>4384.8</v>
      </c>
      <c r="GR5" s="26">
        <f>'BAR BB| Open rates'!GR5*0.87*0.9</f>
        <v>5167.8</v>
      </c>
      <c r="GS5" s="26">
        <f>'BAR BB| Open rates'!GS5*0.87*0.9</f>
        <v>5167.8</v>
      </c>
      <c r="GT5" s="26">
        <f>'BAR BB| Open rates'!GT5*0.87*0.9</f>
        <v>4384.8</v>
      </c>
      <c r="GU5" s="26">
        <f>'BAR BB| Open rates'!GU5*0.87*0.9</f>
        <v>4384.8</v>
      </c>
      <c r="GV5" s="26">
        <f>'BAR BB| Open rates'!GV5*0.87*0.9</f>
        <v>4384.8</v>
      </c>
      <c r="GW5" s="26">
        <f>'BAR BB| Open rates'!GW5*0.87*0.9</f>
        <v>4384.8</v>
      </c>
      <c r="GX5" s="26">
        <f>'BAR BB| Open rates'!GX5*0.87*0.9</f>
        <v>4384.8</v>
      </c>
      <c r="GY5" s="26">
        <f>'BAR BB| Open rates'!GY5*0.87*0.9</f>
        <v>5167.8</v>
      </c>
      <c r="GZ5" s="26">
        <f>'BAR BB| Open rates'!GZ5*0.87*0.9</f>
        <v>5167.8</v>
      </c>
      <c r="HA5" s="26">
        <f>'BAR BB| Open rates'!HA5*0.87*0.9</f>
        <v>4384.8</v>
      </c>
      <c r="HB5" s="26">
        <f>'BAR BB| Open rates'!HB5*0.87*0.9</f>
        <v>4384.8</v>
      </c>
      <c r="HC5" s="26">
        <f>'BAR BB| Open rates'!HC5*0.87*0.9</f>
        <v>4384.8</v>
      </c>
      <c r="HD5" s="26">
        <f>'BAR BB| Open rates'!HD5*0.87*0.9</f>
        <v>4384.8</v>
      </c>
      <c r="HE5" s="26">
        <f>'BAR BB| Open rates'!HE5*0.87*0.9</f>
        <v>4384.8</v>
      </c>
      <c r="HF5" s="26">
        <f>'BAR BB| Open rates'!HF5*0.87*0.9</f>
        <v>6185.7</v>
      </c>
      <c r="HG5" s="26">
        <f>'BAR BB| Open rates'!HG5*0.87*0.9</f>
        <v>6185.7</v>
      </c>
      <c r="HH5" s="26">
        <f>'BAR BB| Open rates'!HH5*0.87*0.9</f>
        <v>6185.7</v>
      </c>
      <c r="HI5" s="26">
        <f>'BAR BB| Open rates'!HI5*0.87*0.9</f>
        <v>6185.7</v>
      </c>
      <c r="HJ5" s="26">
        <f>'BAR BB| Open rates'!HJ5*0.87*0.9</f>
        <v>6185.7</v>
      </c>
      <c r="HK5" s="26">
        <f>'BAR BB| Open rates'!HK5*0.87*0.9</f>
        <v>6185.7</v>
      </c>
      <c r="HL5" s="26">
        <f>'BAR BB| Open rates'!HL5*0.87*0.9</f>
        <v>6185.7</v>
      </c>
      <c r="HM5" s="26">
        <f>'BAR BB| Open rates'!HM5*0.87*0.9</f>
        <v>6185.7</v>
      </c>
      <c r="HN5" s="26">
        <f>'BAR BB| Open rates'!HN5*0.87*0.9</f>
        <v>6185.7</v>
      </c>
      <c r="HO5" s="26">
        <f>'BAR BB| Open rates'!HO5*0.87*0.9</f>
        <v>6185.7</v>
      </c>
      <c r="HP5" s="26">
        <f>'BAR BB| Open rates'!HP5*0.87*0.9</f>
        <v>6185.7</v>
      </c>
    </row>
    <row r="6" spans="1:224" s="76" customFormat="1" ht="12" customHeight="1" x14ac:dyDescent="0.2">
      <c r="A6" s="15">
        <v>2</v>
      </c>
      <c r="B6" s="26">
        <f>'BAR BB| Open rates'!B6*0.87*0.9</f>
        <v>6185.7</v>
      </c>
      <c r="C6" s="26">
        <f>'BAR BB| Open rates'!C6*0.87*0.9</f>
        <v>6185.7</v>
      </c>
      <c r="D6" s="26">
        <f>'BAR BB| Open rates'!D6*0.87*0.9</f>
        <v>6185.7</v>
      </c>
      <c r="E6" s="26">
        <f>'BAR BB| Open rates'!E6*0.87*0.9</f>
        <v>6185.7</v>
      </c>
      <c r="F6" s="26">
        <f>'BAR BB| Open rates'!F6*0.87*0.9</f>
        <v>6185.7</v>
      </c>
      <c r="G6" s="26">
        <f>'BAR BB| Open rates'!G6*0.87*0.9</f>
        <v>6185.7</v>
      </c>
      <c r="H6" s="26">
        <f>'BAR BB| Open rates'!H6*0.87*0.9</f>
        <v>6185.7</v>
      </c>
      <c r="I6" s="26">
        <f>'BAR BB| Open rates'!I6*0.87*0.9</f>
        <v>6185.7</v>
      </c>
      <c r="J6" s="26">
        <f>'BAR BB| Open rates'!J6*0.87*0.9</f>
        <v>6185.7</v>
      </c>
      <c r="K6" s="26">
        <f>'BAR BB| Open rates'!K6*0.87*0.9</f>
        <v>6185.7</v>
      </c>
      <c r="L6" s="26">
        <f>'BAR BB| Open rates'!L6*0.87*0.9</f>
        <v>6185.7</v>
      </c>
      <c r="M6" s="26">
        <f>'BAR BB| Open rates'!M6*0.87*0.9</f>
        <v>6185.7</v>
      </c>
      <c r="N6" s="26">
        <f>'BAR BB| Open rates'!N6*0.87*0.9</f>
        <v>6733.8</v>
      </c>
      <c r="O6" s="26">
        <f>'BAR BB| Open rates'!O6*0.87*0.9</f>
        <v>6733.8</v>
      </c>
      <c r="P6" s="26">
        <f>'BAR BB| Open rates'!P6*0.87*0.9</f>
        <v>6733.8</v>
      </c>
      <c r="Q6" s="26">
        <f>'BAR BB| Open rates'!Q6*0.87*0.9</f>
        <v>6733.8</v>
      </c>
      <c r="R6" s="26">
        <f>'BAR BB| Open rates'!R6*0.87*0.9</f>
        <v>9317.7000000000007</v>
      </c>
      <c r="S6" s="26">
        <f>'BAR BB| Open rates'!S6*0.87*0.9</f>
        <v>9317.7000000000007</v>
      </c>
      <c r="T6" s="26">
        <f>'BAR BB| Open rates'!T6*0.87*0.9</f>
        <v>9317.7000000000007</v>
      </c>
      <c r="U6" s="26">
        <f>'BAR BB| Open rates'!U6*0.87*0.9</f>
        <v>9317.7000000000007</v>
      </c>
      <c r="V6" s="26">
        <f>'BAR BB| Open rates'!V6*0.87*0.9</f>
        <v>9317.7000000000007</v>
      </c>
      <c r="W6" s="26">
        <f>'BAR BB| Open rates'!W6*0.87*0.9</f>
        <v>9317.7000000000007</v>
      </c>
      <c r="X6" s="26">
        <f>'BAR BB| Open rates'!X6*0.87*0.9</f>
        <v>9317.7000000000007</v>
      </c>
      <c r="Y6" s="26">
        <f>'BAR BB| Open rates'!Y6*0.87*0.9</f>
        <v>9317.7000000000007</v>
      </c>
      <c r="Z6" s="26">
        <f>'BAR BB| Open rates'!Z6*0.87*0.9</f>
        <v>9317.7000000000007</v>
      </c>
      <c r="AA6" s="26">
        <f>'BAR BB| Open rates'!AA6*0.87*0.9</f>
        <v>9317.7000000000007</v>
      </c>
      <c r="AB6" s="26">
        <f>'BAR BB| Open rates'!AB6*0.87*0.9</f>
        <v>13232.7</v>
      </c>
      <c r="AC6" s="26">
        <f>'BAR BB| Open rates'!AC6*0.87*0.9</f>
        <v>13232.7</v>
      </c>
      <c r="AD6" s="26">
        <f>'BAR BB| Open rates'!AD6*0.87*0.9</f>
        <v>13232.7</v>
      </c>
      <c r="AE6" s="26">
        <f>'BAR BB| Open rates'!AE6*0.87*0.9</f>
        <v>13232.7</v>
      </c>
      <c r="AF6" s="26">
        <f>'BAR BB| Open rates'!AF6*0.87*0.9</f>
        <v>13232.7</v>
      </c>
      <c r="AG6" s="26">
        <f>'BAR BB| Open rates'!AG6*0.87*0.9</f>
        <v>13232.7</v>
      </c>
      <c r="AH6" s="26">
        <f>'BAR BB| Open rates'!AH6*0.87*0.9</f>
        <v>6733.8</v>
      </c>
      <c r="AI6" s="26">
        <f>'BAR BB| Open rates'!AI6*0.87*0.9</f>
        <v>6733.8</v>
      </c>
      <c r="AJ6" s="26">
        <f>'BAR BB| Open rates'!AJ6*0.87*0.9</f>
        <v>6733.8</v>
      </c>
      <c r="AK6" s="26">
        <f>'BAR BB| Open rates'!AK6*0.87*0.9</f>
        <v>6733.8</v>
      </c>
      <c r="AL6" s="26">
        <f>'BAR BB| Open rates'!AL6*0.87*0.9</f>
        <v>6733.8</v>
      </c>
      <c r="AM6" s="26">
        <f>'BAR BB| Open rates'!AM6*0.87*0.9</f>
        <v>7751.7</v>
      </c>
      <c r="AN6" s="26">
        <f>'BAR BB| Open rates'!AN6*0.87*0.9</f>
        <v>7751.7</v>
      </c>
      <c r="AO6" s="26">
        <f>'BAR BB| Open rates'!AO6*0.87*0.9</f>
        <v>7751.7</v>
      </c>
      <c r="AP6" s="26">
        <f>'BAR BB| Open rates'!AP6*0.87*0.9</f>
        <v>7751.7</v>
      </c>
      <c r="AQ6" s="26">
        <f>'BAR BB| Open rates'!AQ6*0.87*0.9</f>
        <v>7751.7</v>
      </c>
      <c r="AR6" s="26">
        <f>'BAR BB| Open rates'!AR6*0.87*0.9</f>
        <v>7751.7</v>
      </c>
      <c r="AS6" s="26">
        <f>'BAR BB| Open rates'!AS6*0.87*0.9</f>
        <v>7751.7</v>
      </c>
      <c r="AT6" s="26">
        <f>'BAR BB| Open rates'!AT6*0.87*0.9</f>
        <v>8534.7000000000007</v>
      </c>
      <c r="AU6" s="26">
        <f>'BAR BB| Open rates'!AU6*0.87*0.9</f>
        <v>8534.7000000000007</v>
      </c>
      <c r="AV6" s="26">
        <f>'BAR BB| Open rates'!AV6*0.87*0.9</f>
        <v>8534.7000000000007</v>
      </c>
      <c r="AW6" s="26">
        <f>'BAR BB| Open rates'!AW6*0.87*0.9</f>
        <v>8534.7000000000007</v>
      </c>
      <c r="AX6" s="26">
        <f>'BAR BB| Open rates'!AX6*0.87*0.9</f>
        <v>8534.7000000000007</v>
      </c>
      <c r="AY6" s="26">
        <f>'BAR BB| Open rates'!AY6*0.87*0.9</f>
        <v>8691.3000000000011</v>
      </c>
      <c r="AZ6" s="26">
        <f>'BAR BB| Open rates'!AZ6*0.87*0.9</f>
        <v>8691.3000000000011</v>
      </c>
      <c r="BA6" s="26">
        <f>'BAR BB| Open rates'!BA6*0.87*0.9</f>
        <v>9317.7000000000007</v>
      </c>
      <c r="BB6" s="26">
        <f>'BAR BB| Open rates'!BB6*0.87*0.9</f>
        <v>9317.7000000000007</v>
      </c>
      <c r="BC6" s="26">
        <f>'BAR BB| Open rates'!BC6*0.87*0.9</f>
        <v>8691.3000000000011</v>
      </c>
      <c r="BD6" s="26">
        <f>'BAR BB| Open rates'!BD6*0.87*0.9</f>
        <v>8691.3000000000011</v>
      </c>
      <c r="BE6" s="26">
        <f>'BAR BB| Open rates'!BE6*0.87*0.9</f>
        <v>8691.3000000000011</v>
      </c>
      <c r="BF6" s="26">
        <f>'BAR BB| Open rates'!BF6*0.87*0.9</f>
        <v>8691.3000000000011</v>
      </c>
      <c r="BG6" s="26">
        <f>'BAR BB| Open rates'!BG6*0.87*0.9</f>
        <v>8691.3000000000011</v>
      </c>
      <c r="BH6" s="26">
        <f>'BAR BB| Open rates'!BH6*0.87*0.9</f>
        <v>9317.7000000000007</v>
      </c>
      <c r="BI6" s="26">
        <f>'BAR BB| Open rates'!BI6*0.87*0.9</f>
        <v>9317.7000000000007</v>
      </c>
      <c r="BJ6" s="26">
        <f>'BAR BB| Open rates'!BJ6*0.87*0.9</f>
        <v>8691.3000000000011</v>
      </c>
      <c r="BK6" s="26">
        <f>'BAR BB| Open rates'!BK6*0.87*0.9</f>
        <v>8691.3000000000011</v>
      </c>
      <c r="BL6" s="26">
        <f>'BAR BB| Open rates'!BL6*0.87*0.9</f>
        <v>8691.3000000000011</v>
      </c>
      <c r="BM6" s="26">
        <f>'BAR BB| Open rates'!BM6*0.87*0.9</f>
        <v>8691.3000000000011</v>
      </c>
      <c r="BN6" s="26">
        <f>'BAR BB| Open rates'!BN6*0.87*0.9</f>
        <v>8691.3000000000011</v>
      </c>
      <c r="BO6" s="26">
        <f>'BAR BB| Open rates'!BO6*0.87*0.9</f>
        <v>9317.7000000000007</v>
      </c>
      <c r="BP6" s="26">
        <f>'BAR BB| Open rates'!BP6*0.87*0.9</f>
        <v>9317.7000000000007</v>
      </c>
      <c r="BQ6" s="26">
        <f>'BAR BB| Open rates'!BQ6*0.87*0.9</f>
        <v>8691.3000000000011</v>
      </c>
      <c r="BR6" s="26">
        <f>'BAR BB| Open rates'!BR6*0.87*0.9</f>
        <v>8691.3000000000011</v>
      </c>
      <c r="BS6" s="26">
        <f>'BAR BB| Open rates'!BS6*0.87*0.9</f>
        <v>8691.3000000000011</v>
      </c>
      <c r="BT6" s="26">
        <f>'BAR BB| Open rates'!BT6*0.87*0.9</f>
        <v>8691.3000000000011</v>
      </c>
      <c r="BU6" s="26">
        <f>'BAR BB| Open rates'!BU6*0.87*0.9</f>
        <v>8691.3000000000011</v>
      </c>
      <c r="BV6" s="26">
        <f>'BAR BB| Open rates'!BV6*0.87*0.9</f>
        <v>9317.7000000000007</v>
      </c>
      <c r="BW6" s="26">
        <f>'BAR BB| Open rates'!BW6*0.87*0.9</f>
        <v>9317.7000000000007</v>
      </c>
      <c r="BX6" s="26">
        <f>'BAR BB| Open rates'!BX6*0.87*0.9</f>
        <v>8691.3000000000011</v>
      </c>
      <c r="BY6" s="26">
        <f>'BAR BB| Open rates'!BY6*0.87*0.9</f>
        <v>8691.3000000000011</v>
      </c>
      <c r="BZ6" s="26">
        <f>'BAR BB| Open rates'!BZ6*0.87*0.9</f>
        <v>8691.3000000000011</v>
      </c>
      <c r="CA6" s="26">
        <f>'BAR BB| Open rates'!CA6*0.87*0.9</f>
        <v>8691.3000000000011</v>
      </c>
      <c r="CB6" s="26">
        <f>'BAR BB| Open rates'!CB6*0.87*0.9</f>
        <v>8691.3000000000011</v>
      </c>
      <c r="CC6" s="26">
        <f>'BAR BB| Open rates'!CC6*0.87*0.9</f>
        <v>9317.7000000000007</v>
      </c>
      <c r="CD6" s="26">
        <f>'BAR BB| Open rates'!CD6*0.87*0.9</f>
        <v>9317.7000000000007</v>
      </c>
      <c r="CE6" s="26">
        <f>'BAR BB| Open rates'!CE6*0.87*0.9</f>
        <v>8691.3000000000011</v>
      </c>
      <c r="CF6" s="26">
        <f>'BAR BB| Open rates'!CF6*0.87*0.9</f>
        <v>8691.3000000000011</v>
      </c>
      <c r="CG6" s="26">
        <f>'BAR BB| Open rates'!CG6*0.87*0.9</f>
        <v>8691.3000000000011</v>
      </c>
      <c r="CH6" s="26">
        <f>'BAR BB| Open rates'!CH6*0.87*0.9</f>
        <v>8691.3000000000011</v>
      </c>
      <c r="CI6" s="26">
        <f>'BAR BB| Open rates'!CI6*0.87*0.9</f>
        <v>8691.3000000000011</v>
      </c>
      <c r="CJ6" s="26">
        <f>'BAR BB| Open rates'!CJ6*0.87*0.9</f>
        <v>9317.7000000000007</v>
      </c>
      <c r="CK6" s="26">
        <f>'BAR BB| Open rates'!CK6*0.87*0.9</f>
        <v>9317.7000000000007</v>
      </c>
      <c r="CL6" s="26">
        <f>'BAR BB| Open rates'!CL6*0.87*0.9</f>
        <v>8691.3000000000011</v>
      </c>
      <c r="CM6" s="26">
        <f>'BAR BB| Open rates'!CM6*0.87*0.9</f>
        <v>8691.3000000000011</v>
      </c>
      <c r="CN6" s="26">
        <f>'BAR BB| Open rates'!CN6*0.87*0.9</f>
        <v>8691.3000000000011</v>
      </c>
      <c r="CO6" s="26">
        <f>'BAR BB| Open rates'!CO6*0.87*0.9</f>
        <v>8691.3000000000011</v>
      </c>
      <c r="CP6" s="26">
        <f>'BAR BB| Open rates'!CP6*0.87*0.9</f>
        <v>8691.3000000000011</v>
      </c>
      <c r="CQ6" s="26">
        <f>'BAR BB| Open rates'!CQ6*0.87*0.9</f>
        <v>8691.3000000000011</v>
      </c>
      <c r="CR6" s="26">
        <f>'BAR BB| Open rates'!CR6*0.87*0.9</f>
        <v>8691.3000000000011</v>
      </c>
      <c r="CS6" s="26">
        <f>'BAR BB| Open rates'!CS6*0.87*0.9</f>
        <v>7751.7</v>
      </c>
      <c r="CT6" s="26">
        <f>'BAR BB| Open rates'!CT6*0.87*0.9</f>
        <v>7751.7</v>
      </c>
      <c r="CU6" s="26">
        <f>'BAR BB| Open rates'!CU6*0.87*0.9</f>
        <v>7751.7</v>
      </c>
      <c r="CV6" s="26">
        <f>'BAR BB| Open rates'!CV6*0.87*0.9</f>
        <v>7751.7</v>
      </c>
      <c r="CW6" s="26">
        <f>'BAR BB| Open rates'!CW6*0.87*0.9</f>
        <v>7751.7</v>
      </c>
      <c r="CX6" s="26">
        <f>'BAR BB| Open rates'!CX6*0.87*0.9</f>
        <v>7751.7</v>
      </c>
      <c r="CY6" s="26">
        <f>'BAR BB| Open rates'!CY6*0.87*0.9</f>
        <v>7751.7</v>
      </c>
      <c r="CZ6" s="26">
        <f>'BAR BB| Open rates'!CZ6*0.87*0.9</f>
        <v>7751.7</v>
      </c>
      <c r="DA6" s="26">
        <f>'BAR BB| Open rates'!DA6*0.87*0.9</f>
        <v>7751.7</v>
      </c>
      <c r="DB6" s="26">
        <f>'BAR BB| Open rates'!DB6*0.87*0.9</f>
        <v>6733.8</v>
      </c>
      <c r="DC6" s="26">
        <f>'BAR BB| Open rates'!DC6*0.87*0.9</f>
        <v>6733.8</v>
      </c>
      <c r="DD6" s="26">
        <f>'BAR BB| Open rates'!DD6*0.87*0.9</f>
        <v>6733.8</v>
      </c>
      <c r="DE6" s="26">
        <f>'BAR BB| Open rates'!DE6*0.87*0.9</f>
        <v>7751.7</v>
      </c>
      <c r="DF6" s="26">
        <f>'BAR BB| Open rates'!DF6*0.87*0.9</f>
        <v>7751.7</v>
      </c>
      <c r="DG6" s="26">
        <f>'BAR BB| Open rates'!DG6*0.87*0.9</f>
        <v>6733.8</v>
      </c>
      <c r="DH6" s="26">
        <f>'BAR BB| Open rates'!DH6*0.87*0.9</f>
        <v>6733.8</v>
      </c>
      <c r="DI6" s="26">
        <f>'BAR BB| Open rates'!DI6*0.87*0.9</f>
        <v>6733.8</v>
      </c>
      <c r="DJ6" s="26">
        <f>'BAR BB| Open rates'!DJ6*0.87*0.9</f>
        <v>6733.8</v>
      </c>
      <c r="DK6" s="26">
        <f>'BAR BB| Open rates'!DK6*0.87*0.9</f>
        <v>6733.8</v>
      </c>
      <c r="DL6" s="26">
        <f>'BAR BB| Open rates'!DL6*0.87*0.9</f>
        <v>7751.7</v>
      </c>
      <c r="DM6" s="26">
        <f>'BAR BB| Open rates'!DM6*0.87*0.9</f>
        <v>7751.7</v>
      </c>
      <c r="DN6" s="26">
        <f>'BAR BB| Open rates'!DN6*0.87*0.9</f>
        <v>6733.8</v>
      </c>
      <c r="DO6" s="26">
        <f>'BAR BB| Open rates'!DO6*0.87*0.9</f>
        <v>6733.8</v>
      </c>
      <c r="DP6" s="26">
        <f>'BAR BB| Open rates'!DP6*0.87*0.9</f>
        <v>6733.8</v>
      </c>
      <c r="DQ6" s="26">
        <f>'BAR BB| Open rates'!DQ6*0.87*0.9</f>
        <v>6733.8</v>
      </c>
      <c r="DR6" s="26">
        <f>'BAR BB| Open rates'!DR6*0.87*0.9</f>
        <v>6733.8</v>
      </c>
      <c r="DS6" s="26">
        <f>'BAR BB| Open rates'!DS6*0.87*0.9</f>
        <v>7751.7</v>
      </c>
      <c r="DT6" s="26">
        <f>'BAR BB| Open rates'!DT6*0.87*0.9</f>
        <v>7751.7</v>
      </c>
      <c r="DU6" s="26">
        <f>'BAR BB| Open rates'!DU6*0.87*0.9</f>
        <v>6733.8</v>
      </c>
      <c r="DV6" s="26">
        <f>'BAR BB| Open rates'!DV6*0.87*0.9</f>
        <v>6733.8</v>
      </c>
      <c r="DW6" s="26">
        <f>'BAR BB| Open rates'!DW6*0.87*0.9</f>
        <v>6733.8</v>
      </c>
      <c r="DX6" s="26">
        <f>'BAR BB| Open rates'!DX6*0.87*0.9</f>
        <v>6733.8</v>
      </c>
      <c r="DY6" s="26">
        <f>'BAR BB| Open rates'!DY6*0.87*0.9</f>
        <v>6733.8</v>
      </c>
      <c r="DZ6" s="26">
        <f>'BAR BB| Open rates'!DZ6*0.87*0.9</f>
        <v>7751.7</v>
      </c>
      <c r="EA6" s="26">
        <f>'BAR BB| Open rates'!EA6*0.87*0.9</f>
        <v>7751.7</v>
      </c>
      <c r="EB6" s="26">
        <f>'BAR BB| Open rates'!EB6*0.87*0.9</f>
        <v>6733.8</v>
      </c>
      <c r="EC6" s="26">
        <f>'BAR BB| Open rates'!EC6*0.87*0.9</f>
        <v>6733.8</v>
      </c>
      <c r="ED6" s="26">
        <f>'BAR BB| Open rates'!ED6*0.87*0.9</f>
        <v>6733.8</v>
      </c>
      <c r="EE6" s="26">
        <f>'BAR BB| Open rates'!EE6*0.87*0.9</f>
        <v>6733.8</v>
      </c>
      <c r="EF6" s="26">
        <f>'BAR BB| Open rates'!EF6*0.87*0.9</f>
        <v>6733.8</v>
      </c>
      <c r="EG6" s="26">
        <f>'BAR BB| Open rates'!EG6*0.87*0.9</f>
        <v>6733.8</v>
      </c>
      <c r="EH6" s="26">
        <f>'BAR BB| Open rates'!EH6*0.87*0.9</f>
        <v>6733.8</v>
      </c>
      <c r="EI6" s="26">
        <f>'BAR BB| Open rates'!EI6*0.87*0.9</f>
        <v>6185.7</v>
      </c>
      <c r="EJ6" s="26">
        <f>'BAR BB| Open rates'!EJ6*0.87*0.9</f>
        <v>6185.7</v>
      </c>
      <c r="EK6" s="26">
        <f>'BAR BB| Open rates'!EK6*0.87*0.9</f>
        <v>6185.7</v>
      </c>
      <c r="EL6" s="26">
        <f>'BAR BB| Open rates'!EL6*0.87*0.9</f>
        <v>6185.7</v>
      </c>
      <c r="EM6" s="26">
        <f>'BAR BB| Open rates'!EM6*0.87*0.9</f>
        <v>6185.7</v>
      </c>
      <c r="EN6" s="26">
        <f>'BAR BB| Open rates'!EN6*0.87*0.9</f>
        <v>6733.8</v>
      </c>
      <c r="EO6" s="26">
        <f>'BAR BB| Open rates'!EO6*0.87*0.9</f>
        <v>6733.8</v>
      </c>
      <c r="EP6" s="26">
        <f>'BAR BB| Open rates'!EP6*0.87*0.9</f>
        <v>5950.8</v>
      </c>
      <c r="EQ6" s="26">
        <f>'BAR BB| Open rates'!EQ6*0.87*0.9</f>
        <v>5950.8</v>
      </c>
      <c r="ER6" s="26">
        <f>'BAR BB| Open rates'!ER6*0.87*0.9</f>
        <v>5950.8</v>
      </c>
      <c r="ES6" s="26">
        <f>'BAR BB| Open rates'!ES6*0.87*0.9</f>
        <v>5950.8</v>
      </c>
      <c r="ET6" s="26">
        <f>'BAR BB| Open rates'!ET6*0.87*0.9</f>
        <v>5950.8</v>
      </c>
      <c r="EU6" s="26">
        <f>'BAR BB| Open rates'!EU6*0.87*0.9</f>
        <v>6733.8</v>
      </c>
      <c r="EV6" s="26">
        <f>'BAR BB| Open rates'!EV6*0.87*0.9</f>
        <v>6733.8</v>
      </c>
      <c r="EW6" s="26">
        <f>'BAR BB| Open rates'!EW6*0.87*0.9</f>
        <v>5950.8</v>
      </c>
      <c r="EX6" s="26">
        <f>'BAR BB| Open rates'!EX6*0.87*0.9</f>
        <v>5950.8</v>
      </c>
      <c r="EY6" s="26">
        <f>'BAR BB| Open rates'!EY6*0.87*0.9</f>
        <v>5950.8</v>
      </c>
      <c r="EZ6" s="26">
        <f>'BAR BB| Open rates'!EZ6*0.87*0.9</f>
        <v>5950.8</v>
      </c>
      <c r="FA6" s="26">
        <f>'BAR BB| Open rates'!FA6*0.87*0.9</f>
        <v>5950.8</v>
      </c>
      <c r="FB6" s="26">
        <f>'BAR BB| Open rates'!FB6*0.87*0.9</f>
        <v>6733.8</v>
      </c>
      <c r="FC6" s="26">
        <f>'BAR BB| Open rates'!FC6*0.87*0.9</f>
        <v>6733.8</v>
      </c>
      <c r="FD6" s="26">
        <f>'BAR BB| Open rates'!FD6*0.87*0.9</f>
        <v>5950.8</v>
      </c>
      <c r="FE6" s="26">
        <f>'BAR BB| Open rates'!FE6*0.87*0.9</f>
        <v>5950.8</v>
      </c>
      <c r="FF6" s="26">
        <f>'BAR BB| Open rates'!FF6*0.87*0.9</f>
        <v>5950.8</v>
      </c>
      <c r="FG6" s="26">
        <f>'BAR BB| Open rates'!FG6*0.87*0.9</f>
        <v>5950.8</v>
      </c>
      <c r="FH6" s="26">
        <f>'BAR BB| Open rates'!FH6*0.87*0.9</f>
        <v>5950.8</v>
      </c>
      <c r="FI6" s="26">
        <f>'BAR BB| Open rates'!FI6*0.87*0.9</f>
        <v>6733.8</v>
      </c>
      <c r="FJ6" s="26">
        <f>'BAR BB| Open rates'!FJ6*0.87*0.9</f>
        <v>6733.8</v>
      </c>
      <c r="FK6" s="26">
        <f>'BAR BB| Open rates'!FK6*0.87*0.9</f>
        <v>6185.7</v>
      </c>
      <c r="FL6" s="26">
        <f>'BAR BB| Open rates'!FL6*0.87*0.9</f>
        <v>6185.7</v>
      </c>
      <c r="FM6" s="26">
        <f>'BAR BB| Open rates'!FM6*0.87*0.9</f>
        <v>6185.7</v>
      </c>
      <c r="FN6" s="26">
        <f>'BAR BB| Open rates'!FN6*0.87*0.9</f>
        <v>6185.7</v>
      </c>
      <c r="FO6" s="26">
        <f>'BAR BB| Open rates'!FO6*0.87*0.9</f>
        <v>6185.7</v>
      </c>
      <c r="FP6" s="26">
        <f>'BAR BB| Open rates'!FP6*0.87*0.9</f>
        <v>6185.7</v>
      </c>
      <c r="FQ6" s="26">
        <f>'BAR BB| Open rates'!FQ6*0.87*0.9</f>
        <v>6185.7</v>
      </c>
      <c r="FR6" s="26">
        <f>'BAR BB| Open rates'!FR6*0.87*0.9</f>
        <v>5950.8</v>
      </c>
      <c r="FS6" s="26">
        <f>'BAR BB| Open rates'!FS6*0.87*0.9</f>
        <v>5950.8</v>
      </c>
      <c r="FT6" s="26">
        <f>'BAR BB| Open rates'!FT6*0.87*0.9</f>
        <v>5950.8</v>
      </c>
      <c r="FU6" s="26">
        <f>'BAR BB| Open rates'!FU6*0.87*0.9</f>
        <v>5950.8</v>
      </c>
      <c r="FV6" s="26">
        <f>'BAR BB| Open rates'!FV6*0.87*0.9</f>
        <v>5950.8</v>
      </c>
      <c r="FW6" s="26">
        <f>'BAR BB| Open rates'!FW6*0.87*0.9</f>
        <v>6733.8</v>
      </c>
      <c r="FX6" s="26">
        <f>'BAR BB| Open rates'!FX6*0.87*0.9</f>
        <v>6733.8</v>
      </c>
      <c r="FY6" s="26">
        <f>'BAR BB| Open rates'!FY6*0.87*0.9</f>
        <v>5950.8</v>
      </c>
      <c r="FZ6" s="26">
        <f>'BAR BB| Open rates'!FZ6*0.87*0.9</f>
        <v>5950.8</v>
      </c>
      <c r="GA6" s="26">
        <f>'BAR BB| Open rates'!GA6*0.87*0.9</f>
        <v>5950.8</v>
      </c>
      <c r="GB6" s="26">
        <f>'BAR BB| Open rates'!GB6*0.87*0.9</f>
        <v>5950.8</v>
      </c>
      <c r="GC6" s="26">
        <f>'BAR BB| Open rates'!GC6*0.87*0.9</f>
        <v>5950.8</v>
      </c>
      <c r="GD6" s="26">
        <f>'BAR BB| Open rates'!GD6*0.87*0.9</f>
        <v>6733.8</v>
      </c>
      <c r="GE6" s="26">
        <f>'BAR BB| Open rates'!GE6*0.87*0.9</f>
        <v>6733.8</v>
      </c>
      <c r="GF6" s="26">
        <f>'BAR BB| Open rates'!GF6*0.87*0.9</f>
        <v>5950.8</v>
      </c>
      <c r="GG6" s="26">
        <f>'BAR BB| Open rates'!GG6*0.87*0.9</f>
        <v>5950.8</v>
      </c>
      <c r="GH6" s="26">
        <f>'BAR BB| Open rates'!GH6*0.87*0.9</f>
        <v>5950.8</v>
      </c>
      <c r="GI6" s="26">
        <f>'BAR BB| Open rates'!GI6*0.87*0.9</f>
        <v>5950.8</v>
      </c>
      <c r="GJ6" s="26">
        <f>'BAR BB| Open rates'!GJ6*0.87*0.9</f>
        <v>5950.8</v>
      </c>
      <c r="GK6" s="26">
        <f>'BAR BB| Open rates'!GK6*0.87*0.9</f>
        <v>6733.8</v>
      </c>
      <c r="GL6" s="26">
        <f>'BAR BB| Open rates'!GL6*0.87*0.9</f>
        <v>6733.8</v>
      </c>
      <c r="GM6" s="26">
        <f>'BAR BB| Open rates'!GM6*0.87*0.9</f>
        <v>5950.8</v>
      </c>
      <c r="GN6" s="26">
        <f>'BAR BB| Open rates'!GN6*0.87*0.9</f>
        <v>5950.8</v>
      </c>
      <c r="GO6" s="26">
        <f>'BAR BB| Open rates'!GO6*0.87*0.9</f>
        <v>5950.8</v>
      </c>
      <c r="GP6" s="26">
        <f>'BAR BB| Open rates'!GP6*0.87*0.9</f>
        <v>5950.8</v>
      </c>
      <c r="GQ6" s="26">
        <f>'BAR BB| Open rates'!GQ6*0.87*0.9</f>
        <v>5950.8</v>
      </c>
      <c r="GR6" s="26">
        <f>'BAR BB| Open rates'!GR6*0.87*0.9</f>
        <v>6733.8</v>
      </c>
      <c r="GS6" s="26">
        <f>'BAR BB| Open rates'!GS6*0.87*0.9</f>
        <v>6733.8</v>
      </c>
      <c r="GT6" s="26">
        <f>'BAR BB| Open rates'!GT6*0.87*0.9</f>
        <v>5950.8</v>
      </c>
      <c r="GU6" s="26">
        <f>'BAR BB| Open rates'!GU6*0.87*0.9</f>
        <v>5950.8</v>
      </c>
      <c r="GV6" s="26">
        <f>'BAR BB| Open rates'!GV6*0.87*0.9</f>
        <v>5950.8</v>
      </c>
      <c r="GW6" s="26">
        <f>'BAR BB| Open rates'!GW6*0.87*0.9</f>
        <v>5950.8</v>
      </c>
      <c r="GX6" s="26">
        <f>'BAR BB| Open rates'!GX6*0.87*0.9</f>
        <v>5950.8</v>
      </c>
      <c r="GY6" s="26">
        <f>'BAR BB| Open rates'!GY6*0.87*0.9</f>
        <v>6733.8</v>
      </c>
      <c r="GZ6" s="26">
        <f>'BAR BB| Open rates'!GZ6*0.87*0.9</f>
        <v>6733.8</v>
      </c>
      <c r="HA6" s="26">
        <f>'BAR BB| Open rates'!HA6*0.87*0.9</f>
        <v>5950.8</v>
      </c>
      <c r="HB6" s="26">
        <f>'BAR BB| Open rates'!HB6*0.87*0.9</f>
        <v>5950.8</v>
      </c>
      <c r="HC6" s="26">
        <f>'BAR BB| Open rates'!HC6*0.87*0.9</f>
        <v>5950.8</v>
      </c>
      <c r="HD6" s="26">
        <f>'BAR BB| Open rates'!HD6*0.87*0.9</f>
        <v>5950.8</v>
      </c>
      <c r="HE6" s="26">
        <f>'BAR BB| Open rates'!HE6*0.87*0.9</f>
        <v>5950.8</v>
      </c>
      <c r="HF6" s="26">
        <f>'BAR BB| Open rates'!HF6*0.87*0.9</f>
        <v>7751.7</v>
      </c>
      <c r="HG6" s="26">
        <f>'BAR BB| Open rates'!HG6*0.87*0.9</f>
        <v>7751.7</v>
      </c>
      <c r="HH6" s="26">
        <f>'BAR BB| Open rates'!HH6*0.87*0.9</f>
        <v>7751.7</v>
      </c>
      <c r="HI6" s="26">
        <f>'BAR BB| Open rates'!HI6*0.87*0.9</f>
        <v>7751.7</v>
      </c>
      <c r="HJ6" s="26">
        <f>'BAR BB| Open rates'!HJ6*0.87*0.9</f>
        <v>7751.7</v>
      </c>
      <c r="HK6" s="26">
        <f>'BAR BB| Open rates'!HK6*0.87*0.9</f>
        <v>7751.7</v>
      </c>
      <c r="HL6" s="26">
        <f>'BAR BB| Open rates'!HL6*0.87*0.9</f>
        <v>7751.7</v>
      </c>
      <c r="HM6" s="26">
        <f>'BAR BB| Open rates'!HM6*0.87*0.9</f>
        <v>7751.7</v>
      </c>
      <c r="HN6" s="26">
        <f>'BAR BB| Open rates'!HN6*0.87*0.9</f>
        <v>7751.7</v>
      </c>
      <c r="HO6" s="26">
        <f>'BAR BB| Open rates'!HO6*0.87*0.9</f>
        <v>7751.7</v>
      </c>
      <c r="HP6" s="26">
        <f>'BAR BB| Open rates'!HP6*0.87*0.9</f>
        <v>7751.7</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rates'!B8*0.87*0.9</f>
        <v>6968.7</v>
      </c>
      <c r="C8" s="26">
        <f>'BAR BB| Open rates'!C8*0.87*0.9</f>
        <v>6968.7</v>
      </c>
      <c r="D8" s="26">
        <f>'BAR BB| Open rates'!D8*0.87*0.9</f>
        <v>6968.7</v>
      </c>
      <c r="E8" s="26">
        <f>'BAR BB| Open rates'!E8*0.87*0.9</f>
        <v>6968.7</v>
      </c>
      <c r="F8" s="26">
        <f>'BAR BB| Open rates'!F8*0.87*0.9</f>
        <v>6968.7</v>
      </c>
      <c r="G8" s="26">
        <f>'BAR BB| Open rates'!G8*0.87*0.9</f>
        <v>6968.7</v>
      </c>
      <c r="H8" s="26">
        <f>'BAR BB| Open rates'!H8*0.87*0.9</f>
        <v>6968.7</v>
      </c>
      <c r="I8" s="26">
        <f>'BAR BB| Open rates'!I8*0.87*0.9</f>
        <v>6968.7</v>
      </c>
      <c r="J8" s="26">
        <f>'BAR BB| Open rates'!J8*0.87*0.9</f>
        <v>6968.7</v>
      </c>
      <c r="K8" s="26">
        <f>'BAR BB| Open rates'!K8*0.87*0.9</f>
        <v>6968.7</v>
      </c>
      <c r="L8" s="26">
        <f>'BAR BB| Open rates'!L8*0.87*0.9</f>
        <v>6968.7</v>
      </c>
      <c r="M8" s="26">
        <f>'BAR BB| Open rates'!M8*0.87*0.9</f>
        <v>6968.7</v>
      </c>
      <c r="N8" s="26">
        <f>'BAR BB| Open rates'!N8*0.87*0.9</f>
        <v>7516.8</v>
      </c>
      <c r="O8" s="26">
        <f>'BAR BB| Open rates'!O8*0.87*0.9</f>
        <v>7516.8</v>
      </c>
      <c r="P8" s="26">
        <f>'BAR BB| Open rates'!P8*0.87*0.9</f>
        <v>7516.8</v>
      </c>
      <c r="Q8" s="26">
        <f>'BAR BB| Open rates'!Q8*0.87*0.9</f>
        <v>7516.8</v>
      </c>
      <c r="R8" s="26">
        <f>'BAR BB| Open rates'!R8*0.87*0.9</f>
        <v>10100.700000000001</v>
      </c>
      <c r="S8" s="26">
        <f>'BAR BB| Open rates'!S8*0.87*0.9</f>
        <v>10100.700000000001</v>
      </c>
      <c r="T8" s="26">
        <f>'BAR BB| Open rates'!T8*0.87*0.9</f>
        <v>10100.700000000001</v>
      </c>
      <c r="U8" s="26">
        <f>'BAR BB| Open rates'!U8*0.87*0.9</f>
        <v>10100.700000000001</v>
      </c>
      <c r="V8" s="26">
        <f>'BAR BB| Open rates'!V8*0.87*0.9</f>
        <v>10100.700000000001</v>
      </c>
      <c r="W8" s="26">
        <f>'BAR BB| Open rates'!W8*0.87*0.9</f>
        <v>10100.700000000001</v>
      </c>
      <c r="X8" s="26">
        <f>'BAR BB| Open rates'!X8*0.87*0.9</f>
        <v>10100.700000000001</v>
      </c>
      <c r="Y8" s="26">
        <f>'BAR BB| Open rates'!Y8*0.87*0.9</f>
        <v>10100.700000000001</v>
      </c>
      <c r="Z8" s="26">
        <f>'BAR BB| Open rates'!Z8*0.87*0.9</f>
        <v>10100.700000000001</v>
      </c>
      <c r="AA8" s="26">
        <f>'BAR BB| Open rates'!AA8*0.87*0.9</f>
        <v>10100.700000000001</v>
      </c>
      <c r="AB8" s="26">
        <f>'BAR BB| Open rates'!AB8*0.87*0.9</f>
        <v>14015.7</v>
      </c>
      <c r="AC8" s="26">
        <f>'BAR BB| Open rates'!AC8*0.87*0.9</f>
        <v>14015.7</v>
      </c>
      <c r="AD8" s="26">
        <f>'BAR BB| Open rates'!AD8*0.87*0.9</f>
        <v>14015.7</v>
      </c>
      <c r="AE8" s="26">
        <f>'BAR BB| Open rates'!AE8*0.87*0.9</f>
        <v>14015.7</v>
      </c>
      <c r="AF8" s="26">
        <f>'BAR BB| Open rates'!AF8*0.87*0.9</f>
        <v>14015.7</v>
      </c>
      <c r="AG8" s="26">
        <f>'BAR BB| Open rates'!AG8*0.87*0.9</f>
        <v>14015.7</v>
      </c>
      <c r="AH8" s="26">
        <f>'BAR BB| Open rates'!AH8*0.87*0.9</f>
        <v>7516.8</v>
      </c>
      <c r="AI8" s="26">
        <f>'BAR BB| Open rates'!AI8*0.87*0.9</f>
        <v>7516.8</v>
      </c>
      <c r="AJ8" s="26">
        <f>'BAR BB| Open rates'!AJ8*0.87*0.9</f>
        <v>7516.8</v>
      </c>
      <c r="AK8" s="26">
        <f>'BAR BB| Open rates'!AK8*0.87*0.9</f>
        <v>7516.8</v>
      </c>
      <c r="AL8" s="26">
        <f>'BAR BB| Open rates'!AL8*0.87*0.9</f>
        <v>7516.8</v>
      </c>
      <c r="AM8" s="26">
        <f>'BAR BB| Open rates'!AM8*0.87*0.9</f>
        <v>8534.7000000000007</v>
      </c>
      <c r="AN8" s="26">
        <f>'BAR BB| Open rates'!AN8*0.87*0.9</f>
        <v>8534.7000000000007</v>
      </c>
      <c r="AO8" s="26">
        <f>'BAR BB| Open rates'!AO8*0.87*0.9</f>
        <v>8534.7000000000007</v>
      </c>
      <c r="AP8" s="26">
        <f>'BAR BB| Open rates'!AP8*0.87*0.9</f>
        <v>8534.7000000000007</v>
      </c>
      <c r="AQ8" s="26">
        <f>'BAR BB| Open rates'!AQ8*0.87*0.9</f>
        <v>8534.7000000000007</v>
      </c>
      <c r="AR8" s="26">
        <f>'BAR BB| Open rates'!AR8*0.87*0.9</f>
        <v>8534.7000000000007</v>
      </c>
      <c r="AS8" s="26">
        <f>'BAR BB| Open rates'!AS8*0.87*0.9</f>
        <v>8534.7000000000007</v>
      </c>
      <c r="AT8" s="26">
        <f>'BAR BB| Open rates'!AT8*0.87*0.9</f>
        <v>9317.7000000000007</v>
      </c>
      <c r="AU8" s="26">
        <f>'BAR BB| Open rates'!AU8*0.87*0.9</f>
        <v>9317.7000000000007</v>
      </c>
      <c r="AV8" s="26">
        <f>'BAR BB| Open rates'!AV8*0.87*0.9</f>
        <v>9317.7000000000007</v>
      </c>
      <c r="AW8" s="26">
        <f>'BAR BB| Open rates'!AW8*0.87*0.9</f>
        <v>9317.7000000000007</v>
      </c>
      <c r="AX8" s="26">
        <f>'BAR BB| Open rates'!AX8*0.87*0.9</f>
        <v>9317.7000000000007</v>
      </c>
      <c r="AY8" s="26">
        <f>'BAR BB| Open rates'!AY8*0.87*0.9</f>
        <v>9474.3000000000011</v>
      </c>
      <c r="AZ8" s="26">
        <f>'BAR BB| Open rates'!AZ8*0.87*0.9</f>
        <v>9474.3000000000011</v>
      </c>
      <c r="BA8" s="26">
        <f>'BAR BB| Open rates'!BA8*0.87*0.9</f>
        <v>10100.700000000001</v>
      </c>
      <c r="BB8" s="26">
        <f>'BAR BB| Open rates'!BB8*0.87*0.9</f>
        <v>10100.700000000001</v>
      </c>
      <c r="BC8" s="26">
        <f>'BAR BB| Open rates'!BC8*0.87*0.9</f>
        <v>9474.3000000000011</v>
      </c>
      <c r="BD8" s="26">
        <f>'BAR BB| Open rates'!BD8*0.87*0.9</f>
        <v>9474.3000000000011</v>
      </c>
      <c r="BE8" s="26">
        <f>'BAR BB| Open rates'!BE8*0.87*0.9</f>
        <v>9474.3000000000011</v>
      </c>
      <c r="BF8" s="26">
        <f>'BAR BB| Open rates'!BF8*0.87*0.9</f>
        <v>9474.3000000000011</v>
      </c>
      <c r="BG8" s="26">
        <f>'BAR BB| Open rates'!BG8*0.87*0.9</f>
        <v>9474.3000000000011</v>
      </c>
      <c r="BH8" s="26">
        <f>'BAR BB| Open rates'!BH8*0.87*0.9</f>
        <v>10100.700000000001</v>
      </c>
      <c r="BI8" s="26">
        <f>'BAR BB| Open rates'!BI8*0.87*0.9</f>
        <v>10100.700000000001</v>
      </c>
      <c r="BJ8" s="26">
        <f>'BAR BB| Open rates'!BJ8*0.87*0.9</f>
        <v>9474.3000000000011</v>
      </c>
      <c r="BK8" s="26">
        <f>'BAR BB| Open rates'!BK8*0.87*0.9</f>
        <v>9474.3000000000011</v>
      </c>
      <c r="BL8" s="26">
        <f>'BAR BB| Open rates'!BL8*0.87*0.9</f>
        <v>9474.3000000000011</v>
      </c>
      <c r="BM8" s="26">
        <f>'BAR BB| Open rates'!BM8*0.87*0.9</f>
        <v>9474.3000000000011</v>
      </c>
      <c r="BN8" s="26">
        <f>'BAR BB| Open rates'!BN8*0.87*0.9</f>
        <v>9474.3000000000011</v>
      </c>
      <c r="BO8" s="26">
        <f>'BAR BB| Open rates'!BO8*0.87*0.9</f>
        <v>10100.700000000001</v>
      </c>
      <c r="BP8" s="26">
        <f>'BAR BB| Open rates'!BP8*0.87*0.9</f>
        <v>10100.700000000001</v>
      </c>
      <c r="BQ8" s="26">
        <f>'BAR BB| Open rates'!BQ8*0.87*0.9</f>
        <v>9474.3000000000011</v>
      </c>
      <c r="BR8" s="26">
        <f>'BAR BB| Open rates'!BR8*0.87*0.9</f>
        <v>9474.3000000000011</v>
      </c>
      <c r="BS8" s="26">
        <f>'BAR BB| Open rates'!BS8*0.87*0.9</f>
        <v>9474.3000000000011</v>
      </c>
      <c r="BT8" s="26">
        <f>'BAR BB| Open rates'!BT8*0.87*0.9</f>
        <v>9474.3000000000011</v>
      </c>
      <c r="BU8" s="26">
        <f>'BAR BB| Open rates'!BU8*0.87*0.9</f>
        <v>9474.3000000000011</v>
      </c>
      <c r="BV8" s="26">
        <f>'BAR BB| Open rates'!BV8*0.87*0.9</f>
        <v>10100.700000000001</v>
      </c>
      <c r="BW8" s="26">
        <f>'BAR BB| Open rates'!BW8*0.87*0.9</f>
        <v>10100.700000000001</v>
      </c>
      <c r="BX8" s="26">
        <f>'BAR BB| Open rates'!BX8*0.87*0.9</f>
        <v>9474.3000000000011</v>
      </c>
      <c r="BY8" s="26">
        <f>'BAR BB| Open rates'!BY8*0.87*0.9</f>
        <v>9474.3000000000011</v>
      </c>
      <c r="BZ8" s="26">
        <f>'BAR BB| Open rates'!BZ8*0.87*0.9</f>
        <v>9474.3000000000011</v>
      </c>
      <c r="CA8" s="26">
        <f>'BAR BB| Open rates'!CA8*0.87*0.9</f>
        <v>9474.3000000000011</v>
      </c>
      <c r="CB8" s="26">
        <f>'BAR BB| Open rates'!CB8*0.87*0.9</f>
        <v>9474.3000000000011</v>
      </c>
      <c r="CC8" s="26">
        <f>'BAR BB| Open rates'!CC8*0.87*0.9</f>
        <v>10100.700000000001</v>
      </c>
      <c r="CD8" s="26">
        <f>'BAR BB| Open rates'!CD8*0.87*0.9</f>
        <v>10100.700000000001</v>
      </c>
      <c r="CE8" s="26">
        <f>'BAR BB| Open rates'!CE8*0.87*0.9</f>
        <v>9474.3000000000011</v>
      </c>
      <c r="CF8" s="26">
        <f>'BAR BB| Open rates'!CF8*0.87*0.9</f>
        <v>9474.3000000000011</v>
      </c>
      <c r="CG8" s="26">
        <f>'BAR BB| Open rates'!CG8*0.87*0.9</f>
        <v>9474.3000000000011</v>
      </c>
      <c r="CH8" s="26">
        <f>'BAR BB| Open rates'!CH8*0.87*0.9</f>
        <v>9474.3000000000011</v>
      </c>
      <c r="CI8" s="26">
        <f>'BAR BB| Open rates'!CI8*0.87*0.9</f>
        <v>9474.3000000000011</v>
      </c>
      <c r="CJ8" s="26">
        <f>'BAR BB| Open rates'!CJ8*0.87*0.9</f>
        <v>10100.700000000001</v>
      </c>
      <c r="CK8" s="26">
        <f>'BAR BB| Open rates'!CK8*0.87*0.9</f>
        <v>10100.700000000001</v>
      </c>
      <c r="CL8" s="26">
        <f>'BAR BB| Open rates'!CL8*0.87*0.9</f>
        <v>9474.3000000000011</v>
      </c>
      <c r="CM8" s="26">
        <f>'BAR BB| Open rates'!CM8*0.87*0.9</f>
        <v>9474.3000000000011</v>
      </c>
      <c r="CN8" s="26">
        <f>'BAR BB| Open rates'!CN8*0.87*0.9</f>
        <v>9474.3000000000011</v>
      </c>
      <c r="CO8" s="26">
        <f>'BAR BB| Open rates'!CO8*0.87*0.9</f>
        <v>9474.3000000000011</v>
      </c>
      <c r="CP8" s="26">
        <f>'BAR BB| Open rates'!CP8*0.87*0.9</f>
        <v>9474.3000000000011</v>
      </c>
      <c r="CQ8" s="26">
        <f>'BAR BB| Open rates'!CQ8*0.87*0.9</f>
        <v>9474.3000000000011</v>
      </c>
      <c r="CR8" s="26">
        <f>'BAR BB| Open rates'!CR8*0.87*0.9</f>
        <v>9474.3000000000011</v>
      </c>
      <c r="CS8" s="26">
        <f>'BAR BB| Open rates'!CS8*0.87*0.9</f>
        <v>8534.7000000000007</v>
      </c>
      <c r="CT8" s="26">
        <f>'BAR BB| Open rates'!CT8*0.87*0.9</f>
        <v>8534.7000000000007</v>
      </c>
      <c r="CU8" s="26">
        <f>'BAR BB| Open rates'!CU8*0.87*0.9</f>
        <v>8534.7000000000007</v>
      </c>
      <c r="CV8" s="26">
        <f>'BAR BB| Open rates'!CV8*0.87*0.9</f>
        <v>8534.7000000000007</v>
      </c>
      <c r="CW8" s="26">
        <f>'BAR BB| Open rates'!CW8*0.87*0.9</f>
        <v>8534.7000000000007</v>
      </c>
      <c r="CX8" s="26">
        <f>'BAR BB| Open rates'!CX8*0.87*0.9</f>
        <v>8534.7000000000007</v>
      </c>
      <c r="CY8" s="26">
        <f>'BAR BB| Open rates'!CY8*0.87*0.9</f>
        <v>8534.7000000000007</v>
      </c>
      <c r="CZ8" s="26">
        <f>'BAR BB| Open rates'!CZ8*0.87*0.9</f>
        <v>8534.7000000000007</v>
      </c>
      <c r="DA8" s="26">
        <f>'BAR BB| Open rates'!DA8*0.87*0.9</f>
        <v>8534.7000000000007</v>
      </c>
      <c r="DB8" s="26">
        <f>'BAR BB| Open rates'!DB8*0.87*0.9</f>
        <v>7516.8</v>
      </c>
      <c r="DC8" s="26">
        <f>'BAR BB| Open rates'!DC8*0.87*0.9</f>
        <v>7516.8</v>
      </c>
      <c r="DD8" s="26">
        <f>'BAR BB| Open rates'!DD8*0.87*0.9</f>
        <v>7516.8</v>
      </c>
      <c r="DE8" s="26">
        <f>'BAR BB| Open rates'!DE8*0.87*0.9</f>
        <v>8534.7000000000007</v>
      </c>
      <c r="DF8" s="26">
        <f>'BAR BB| Open rates'!DF8*0.87*0.9</f>
        <v>8534.7000000000007</v>
      </c>
      <c r="DG8" s="26">
        <f>'BAR BB| Open rates'!DG8*0.87*0.9</f>
        <v>7516.8</v>
      </c>
      <c r="DH8" s="26">
        <f>'BAR BB| Open rates'!DH8*0.87*0.9</f>
        <v>7516.8</v>
      </c>
      <c r="DI8" s="26">
        <f>'BAR BB| Open rates'!DI8*0.87*0.9</f>
        <v>7516.8</v>
      </c>
      <c r="DJ8" s="26">
        <f>'BAR BB| Open rates'!DJ8*0.87*0.9</f>
        <v>7516.8</v>
      </c>
      <c r="DK8" s="26">
        <f>'BAR BB| Open rates'!DK8*0.87*0.9</f>
        <v>7516.8</v>
      </c>
      <c r="DL8" s="26">
        <f>'BAR BB| Open rates'!DL8*0.87*0.9</f>
        <v>8534.7000000000007</v>
      </c>
      <c r="DM8" s="26">
        <f>'BAR BB| Open rates'!DM8*0.87*0.9</f>
        <v>8534.7000000000007</v>
      </c>
      <c r="DN8" s="26">
        <f>'BAR BB| Open rates'!DN8*0.87*0.9</f>
        <v>7516.8</v>
      </c>
      <c r="DO8" s="26">
        <f>'BAR BB| Open rates'!DO8*0.87*0.9</f>
        <v>7516.8</v>
      </c>
      <c r="DP8" s="26">
        <f>'BAR BB| Open rates'!DP8*0.87*0.9</f>
        <v>7516.8</v>
      </c>
      <c r="DQ8" s="26">
        <f>'BAR BB| Open rates'!DQ8*0.87*0.9</f>
        <v>7516.8</v>
      </c>
      <c r="DR8" s="26">
        <f>'BAR BB| Open rates'!DR8*0.87*0.9</f>
        <v>7516.8</v>
      </c>
      <c r="DS8" s="26">
        <f>'BAR BB| Open rates'!DS8*0.87*0.9</f>
        <v>8534.7000000000007</v>
      </c>
      <c r="DT8" s="26">
        <f>'BAR BB| Open rates'!DT8*0.87*0.9</f>
        <v>8534.7000000000007</v>
      </c>
      <c r="DU8" s="26">
        <f>'BAR BB| Open rates'!DU8*0.87*0.9</f>
        <v>7516.8</v>
      </c>
      <c r="DV8" s="26">
        <f>'BAR BB| Open rates'!DV8*0.87*0.9</f>
        <v>7516.8</v>
      </c>
      <c r="DW8" s="26">
        <f>'BAR BB| Open rates'!DW8*0.87*0.9</f>
        <v>7516.8</v>
      </c>
      <c r="DX8" s="26">
        <f>'BAR BB| Open rates'!DX8*0.87*0.9</f>
        <v>7516.8</v>
      </c>
      <c r="DY8" s="26">
        <f>'BAR BB| Open rates'!DY8*0.87*0.9</f>
        <v>7516.8</v>
      </c>
      <c r="DZ8" s="26">
        <f>'BAR BB| Open rates'!DZ8*0.87*0.9</f>
        <v>8534.7000000000007</v>
      </c>
      <c r="EA8" s="26">
        <f>'BAR BB| Open rates'!EA8*0.87*0.9</f>
        <v>8534.7000000000007</v>
      </c>
      <c r="EB8" s="26">
        <f>'BAR BB| Open rates'!EB8*0.87*0.9</f>
        <v>7516.8</v>
      </c>
      <c r="EC8" s="26">
        <f>'BAR BB| Open rates'!EC8*0.87*0.9</f>
        <v>7516.8</v>
      </c>
      <c r="ED8" s="26">
        <f>'BAR BB| Open rates'!ED8*0.87*0.9</f>
        <v>7516.8</v>
      </c>
      <c r="EE8" s="26">
        <f>'BAR BB| Open rates'!EE8*0.87*0.9</f>
        <v>7516.8</v>
      </c>
      <c r="EF8" s="26">
        <f>'BAR BB| Open rates'!EF8*0.87*0.9</f>
        <v>6733.8</v>
      </c>
      <c r="EG8" s="26">
        <f>'BAR BB| Open rates'!EG8*0.87*0.9</f>
        <v>6733.8</v>
      </c>
      <c r="EH8" s="26">
        <f>'BAR BB| Open rates'!EH8*0.87*0.9</f>
        <v>6733.8</v>
      </c>
      <c r="EI8" s="26">
        <f>'BAR BB| Open rates'!EI8*0.87*0.9</f>
        <v>6185.7</v>
      </c>
      <c r="EJ8" s="26">
        <f>'BAR BB| Open rates'!EJ8*0.87*0.9</f>
        <v>6185.7</v>
      </c>
      <c r="EK8" s="26">
        <f>'BAR BB| Open rates'!EK8*0.87*0.9</f>
        <v>6185.7</v>
      </c>
      <c r="EL8" s="26">
        <f>'BAR BB| Open rates'!EL8*0.87*0.9</f>
        <v>6185.7</v>
      </c>
      <c r="EM8" s="26">
        <f>'BAR BB| Open rates'!EM8*0.87*0.9</f>
        <v>6185.7</v>
      </c>
      <c r="EN8" s="26">
        <f>'BAR BB| Open rates'!EN8*0.87*0.9</f>
        <v>6733.8</v>
      </c>
      <c r="EO8" s="26">
        <f>'BAR BB| Open rates'!EO8*0.87*0.9</f>
        <v>6733.8</v>
      </c>
      <c r="EP8" s="26">
        <f>'BAR BB| Open rates'!EP8*0.87*0.9</f>
        <v>5950.8</v>
      </c>
      <c r="EQ8" s="26">
        <f>'BAR BB| Open rates'!EQ8*0.87*0.9</f>
        <v>5950.8</v>
      </c>
      <c r="ER8" s="26">
        <f>'BAR BB| Open rates'!ER8*0.87*0.9</f>
        <v>5950.8</v>
      </c>
      <c r="ES8" s="26">
        <f>'BAR BB| Open rates'!ES8*0.87*0.9</f>
        <v>5950.8</v>
      </c>
      <c r="ET8" s="26">
        <f>'BAR BB| Open rates'!ET8*0.87*0.9</f>
        <v>5950.8</v>
      </c>
      <c r="EU8" s="26">
        <f>'BAR BB| Open rates'!EU8*0.87*0.9</f>
        <v>6733.8</v>
      </c>
      <c r="EV8" s="26">
        <f>'BAR BB| Open rates'!EV8*0.87*0.9</f>
        <v>6733.8</v>
      </c>
      <c r="EW8" s="26">
        <f>'BAR BB| Open rates'!EW8*0.87*0.9</f>
        <v>5950.8</v>
      </c>
      <c r="EX8" s="26">
        <f>'BAR BB| Open rates'!EX8*0.87*0.9</f>
        <v>5950.8</v>
      </c>
      <c r="EY8" s="26">
        <f>'BAR BB| Open rates'!EY8*0.87*0.9</f>
        <v>5950.8</v>
      </c>
      <c r="EZ8" s="26">
        <f>'BAR BB| Open rates'!EZ8*0.87*0.9</f>
        <v>5950.8</v>
      </c>
      <c r="FA8" s="26">
        <f>'BAR BB| Open rates'!FA8*0.87*0.9</f>
        <v>5950.8</v>
      </c>
      <c r="FB8" s="26">
        <f>'BAR BB| Open rates'!FB8*0.87*0.9</f>
        <v>6733.8</v>
      </c>
      <c r="FC8" s="26">
        <f>'BAR BB| Open rates'!FC8*0.87*0.9</f>
        <v>6733.8</v>
      </c>
      <c r="FD8" s="26">
        <f>'BAR BB| Open rates'!FD8*0.87*0.9</f>
        <v>5950.8</v>
      </c>
      <c r="FE8" s="26">
        <f>'BAR BB| Open rates'!FE8*0.87*0.9</f>
        <v>5950.8</v>
      </c>
      <c r="FF8" s="26">
        <f>'BAR BB| Open rates'!FF8*0.87*0.9</f>
        <v>5950.8</v>
      </c>
      <c r="FG8" s="26">
        <f>'BAR BB| Open rates'!FG8*0.87*0.9</f>
        <v>5950.8</v>
      </c>
      <c r="FH8" s="26">
        <f>'BAR BB| Open rates'!FH8*0.87*0.9</f>
        <v>5950.8</v>
      </c>
      <c r="FI8" s="26">
        <f>'BAR BB| Open rates'!FI8*0.87*0.9</f>
        <v>6733.8</v>
      </c>
      <c r="FJ8" s="26">
        <f>'BAR BB| Open rates'!FJ8*0.87*0.9</f>
        <v>6733.8</v>
      </c>
      <c r="FK8" s="26">
        <f>'BAR BB| Open rates'!FK8*0.87*0.9</f>
        <v>6185.7</v>
      </c>
      <c r="FL8" s="26">
        <f>'BAR BB| Open rates'!FL8*0.87*0.9</f>
        <v>6185.7</v>
      </c>
      <c r="FM8" s="26">
        <f>'BAR BB| Open rates'!FM8*0.87*0.9</f>
        <v>6185.7</v>
      </c>
      <c r="FN8" s="26">
        <f>'BAR BB| Open rates'!FN8*0.87*0.9</f>
        <v>6185.7</v>
      </c>
      <c r="FO8" s="26">
        <f>'BAR BB| Open rates'!FO8*0.87*0.9</f>
        <v>6185.7</v>
      </c>
      <c r="FP8" s="26">
        <f>'BAR BB| Open rates'!FP8*0.87*0.9</f>
        <v>6185.7</v>
      </c>
      <c r="FQ8" s="26">
        <f>'BAR BB| Open rates'!FQ8*0.87*0.9</f>
        <v>6185.7</v>
      </c>
      <c r="FR8" s="26">
        <f>'BAR BB| Open rates'!FR8*0.87*0.9</f>
        <v>5950.8</v>
      </c>
      <c r="FS8" s="26">
        <f>'BAR BB| Open rates'!FS8*0.87*0.9</f>
        <v>5950.8</v>
      </c>
      <c r="FT8" s="26">
        <f>'BAR BB| Open rates'!FT8*0.87*0.9</f>
        <v>5950.8</v>
      </c>
      <c r="FU8" s="26">
        <f>'BAR BB| Open rates'!FU8*0.87*0.9</f>
        <v>5950.8</v>
      </c>
      <c r="FV8" s="26">
        <f>'BAR BB| Open rates'!FV8*0.87*0.9</f>
        <v>5950.8</v>
      </c>
      <c r="FW8" s="26">
        <f>'BAR BB| Open rates'!FW8*0.87*0.9</f>
        <v>6733.8</v>
      </c>
      <c r="FX8" s="26">
        <f>'BAR BB| Open rates'!FX8*0.87*0.9</f>
        <v>6733.8</v>
      </c>
      <c r="FY8" s="26">
        <f>'BAR BB| Open rates'!FY8*0.87*0.9</f>
        <v>5950.8</v>
      </c>
      <c r="FZ8" s="26">
        <f>'BAR BB| Open rates'!FZ8*0.87*0.9</f>
        <v>5950.8</v>
      </c>
      <c r="GA8" s="26">
        <f>'BAR BB| Open rates'!GA8*0.87*0.9</f>
        <v>5950.8</v>
      </c>
      <c r="GB8" s="26">
        <f>'BAR BB| Open rates'!GB8*0.87*0.9</f>
        <v>5950.8</v>
      </c>
      <c r="GC8" s="26">
        <f>'BAR BB| Open rates'!GC8*0.87*0.9</f>
        <v>5950.8</v>
      </c>
      <c r="GD8" s="26">
        <f>'BAR BB| Open rates'!GD8*0.87*0.9</f>
        <v>6733.8</v>
      </c>
      <c r="GE8" s="26">
        <f>'BAR BB| Open rates'!GE8*0.87*0.9</f>
        <v>6733.8</v>
      </c>
      <c r="GF8" s="26">
        <f>'BAR BB| Open rates'!GF8*0.87*0.9</f>
        <v>5950.8</v>
      </c>
      <c r="GG8" s="26">
        <f>'BAR BB| Open rates'!GG8*0.87*0.9</f>
        <v>5950.8</v>
      </c>
      <c r="GH8" s="26">
        <f>'BAR BB| Open rates'!GH8*0.87*0.9</f>
        <v>5950.8</v>
      </c>
      <c r="GI8" s="26">
        <f>'BAR BB| Open rates'!GI8*0.87*0.9</f>
        <v>5950.8</v>
      </c>
      <c r="GJ8" s="26">
        <f>'BAR BB| Open rates'!GJ8*0.87*0.9</f>
        <v>5950.8</v>
      </c>
      <c r="GK8" s="26">
        <f>'BAR BB| Open rates'!GK8*0.87*0.9</f>
        <v>6733.8</v>
      </c>
      <c r="GL8" s="26">
        <f>'BAR BB| Open rates'!GL8*0.87*0.9</f>
        <v>6733.8</v>
      </c>
      <c r="GM8" s="26">
        <f>'BAR BB| Open rates'!GM8*0.87*0.9</f>
        <v>5950.8</v>
      </c>
      <c r="GN8" s="26">
        <f>'BAR BB| Open rates'!GN8*0.87*0.9</f>
        <v>5950.8</v>
      </c>
      <c r="GO8" s="26">
        <f>'BAR BB| Open rates'!GO8*0.87*0.9</f>
        <v>5950.8</v>
      </c>
      <c r="GP8" s="26">
        <f>'BAR BB| Open rates'!GP8*0.87*0.9</f>
        <v>5950.8</v>
      </c>
      <c r="GQ8" s="26">
        <f>'BAR BB| Open rates'!GQ8*0.87*0.9</f>
        <v>5950.8</v>
      </c>
      <c r="GR8" s="26">
        <f>'BAR BB| Open rates'!GR8*0.87*0.9</f>
        <v>6733.8</v>
      </c>
      <c r="GS8" s="26">
        <f>'BAR BB| Open rates'!GS8*0.87*0.9</f>
        <v>6733.8</v>
      </c>
      <c r="GT8" s="26">
        <f>'BAR BB| Open rates'!GT8*0.87*0.9</f>
        <v>5950.8</v>
      </c>
      <c r="GU8" s="26">
        <f>'BAR BB| Open rates'!GU8*0.87*0.9</f>
        <v>5950.8</v>
      </c>
      <c r="GV8" s="26">
        <f>'BAR BB| Open rates'!GV8*0.87*0.9</f>
        <v>5950.8</v>
      </c>
      <c r="GW8" s="26">
        <f>'BAR BB| Open rates'!GW8*0.87*0.9</f>
        <v>5950.8</v>
      </c>
      <c r="GX8" s="26">
        <f>'BAR BB| Open rates'!GX8*0.87*0.9</f>
        <v>5950.8</v>
      </c>
      <c r="GY8" s="26">
        <f>'BAR BB| Open rates'!GY8*0.87*0.9</f>
        <v>6733.8</v>
      </c>
      <c r="GZ8" s="26">
        <f>'BAR BB| Open rates'!GZ8*0.87*0.9</f>
        <v>6733.8</v>
      </c>
      <c r="HA8" s="26">
        <f>'BAR BB| Open rates'!HA8*0.87*0.9</f>
        <v>5950.8</v>
      </c>
      <c r="HB8" s="26">
        <f>'BAR BB| Open rates'!HB8*0.87*0.9</f>
        <v>5950.8</v>
      </c>
      <c r="HC8" s="26">
        <f>'BAR BB| Open rates'!HC8*0.87*0.9</f>
        <v>5950.8</v>
      </c>
      <c r="HD8" s="26">
        <f>'BAR BB| Open rates'!HD8*0.87*0.9</f>
        <v>5950.8</v>
      </c>
      <c r="HE8" s="26">
        <f>'BAR BB| Open rates'!HE8*0.87*0.9</f>
        <v>5950.8</v>
      </c>
      <c r="HF8" s="26">
        <f>'BAR BB| Open rates'!HF8*0.87*0.9</f>
        <v>7751.7</v>
      </c>
      <c r="HG8" s="26">
        <f>'BAR BB| Open rates'!HG8*0.87*0.9</f>
        <v>7751.7</v>
      </c>
      <c r="HH8" s="26">
        <f>'BAR BB| Open rates'!HH8*0.87*0.9</f>
        <v>7751.7</v>
      </c>
      <c r="HI8" s="26">
        <f>'BAR BB| Open rates'!HI8*0.87*0.9</f>
        <v>7751.7</v>
      </c>
      <c r="HJ8" s="26">
        <f>'BAR BB| Open rates'!HJ8*0.87*0.9</f>
        <v>7751.7</v>
      </c>
      <c r="HK8" s="26">
        <f>'BAR BB| Open rates'!HK8*0.87*0.9</f>
        <v>7751.7</v>
      </c>
      <c r="HL8" s="26">
        <f>'BAR BB| Open rates'!HL8*0.87*0.9</f>
        <v>7751.7</v>
      </c>
      <c r="HM8" s="26">
        <f>'BAR BB| Open rates'!HM8*0.87*0.9</f>
        <v>7751.7</v>
      </c>
      <c r="HN8" s="26">
        <f>'BAR BB| Open rates'!HN8*0.87*0.9</f>
        <v>7751.7</v>
      </c>
      <c r="HO8" s="26">
        <f>'BAR BB| Open rates'!HO8*0.87*0.9</f>
        <v>7751.7</v>
      </c>
      <c r="HP8" s="26">
        <f>'BAR BB| Open rates'!HP8*0.87*0.9</f>
        <v>7751.7</v>
      </c>
    </row>
    <row r="9" spans="1:224" s="76" customFormat="1" ht="12" customHeight="1" x14ac:dyDescent="0.2">
      <c r="A9" s="216">
        <v>2</v>
      </c>
      <c r="B9" s="26">
        <f>'BAR BB| Open rates'!B9*0.87*0.9</f>
        <v>8534.7000000000007</v>
      </c>
      <c r="C9" s="26">
        <f>'BAR BB| Open rates'!C9*0.87*0.9</f>
        <v>8534.7000000000007</v>
      </c>
      <c r="D9" s="26">
        <f>'BAR BB| Open rates'!D9*0.87*0.9</f>
        <v>8534.7000000000007</v>
      </c>
      <c r="E9" s="26">
        <f>'BAR BB| Open rates'!E9*0.87*0.9</f>
        <v>8534.7000000000007</v>
      </c>
      <c r="F9" s="26">
        <f>'BAR BB| Open rates'!F9*0.87*0.9</f>
        <v>8534.7000000000007</v>
      </c>
      <c r="G9" s="26">
        <f>'BAR BB| Open rates'!G9*0.87*0.9</f>
        <v>8534.7000000000007</v>
      </c>
      <c r="H9" s="26">
        <f>'BAR BB| Open rates'!H9*0.87*0.9</f>
        <v>8534.7000000000007</v>
      </c>
      <c r="I9" s="26">
        <f>'BAR BB| Open rates'!I9*0.87*0.9</f>
        <v>8534.7000000000007</v>
      </c>
      <c r="J9" s="26">
        <f>'BAR BB| Open rates'!J9*0.87*0.9</f>
        <v>8534.7000000000007</v>
      </c>
      <c r="K9" s="26">
        <f>'BAR BB| Open rates'!K9*0.87*0.9</f>
        <v>8534.7000000000007</v>
      </c>
      <c r="L9" s="26">
        <f>'BAR BB| Open rates'!L9*0.87*0.9</f>
        <v>8534.7000000000007</v>
      </c>
      <c r="M9" s="26">
        <f>'BAR BB| Open rates'!M9*0.87*0.9</f>
        <v>8534.7000000000007</v>
      </c>
      <c r="N9" s="26">
        <f>'BAR BB| Open rates'!N9*0.87*0.9</f>
        <v>9082.8000000000011</v>
      </c>
      <c r="O9" s="26">
        <f>'BAR BB| Open rates'!O9*0.87*0.9</f>
        <v>9082.8000000000011</v>
      </c>
      <c r="P9" s="26">
        <f>'BAR BB| Open rates'!P9*0.87*0.9</f>
        <v>9082.8000000000011</v>
      </c>
      <c r="Q9" s="26">
        <f>'BAR BB| Open rates'!Q9*0.87*0.9</f>
        <v>9082.8000000000011</v>
      </c>
      <c r="R9" s="26">
        <f>'BAR BB| Open rates'!R9*0.87*0.9</f>
        <v>11666.7</v>
      </c>
      <c r="S9" s="26">
        <f>'BAR BB| Open rates'!S9*0.87*0.9</f>
        <v>11666.7</v>
      </c>
      <c r="T9" s="26">
        <f>'BAR BB| Open rates'!T9*0.87*0.9</f>
        <v>11666.7</v>
      </c>
      <c r="U9" s="26">
        <f>'BAR BB| Open rates'!U9*0.87*0.9</f>
        <v>11666.7</v>
      </c>
      <c r="V9" s="26">
        <f>'BAR BB| Open rates'!V9*0.87*0.9</f>
        <v>11666.7</v>
      </c>
      <c r="W9" s="26">
        <f>'BAR BB| Open rates'!W9*0.87*0.9</f>
        <v>11666.7</v>
      </c>
      <c r="X9" s="26">
        <f>'BAR BB| Open rates'!X9*0.87*0.9</f>
        <v>11666.7</v>
      </c>
      <c r="Y9" s="26">
        <f>'BAR BB| Open rates'!Y9*0.87*0.9</f>
        <v>11666.7</v>
      </c>
      <c r="Z9" s="26">
        <f>'BAR BB| Open rates'!Z9*0.87*0.9</f>
        <v>11666.7</v>
      </c>
      <c r="AA9" s="26">
        <f>'BAR BB| Open rates'!AA9*0.87*0.9</f>
        <v>11666.7</v>
      </c>
      <c r="AB9" s="26">
        <f>'BAR BB| Open rates'!AB9*0.87*0.9</f>
        <v>15581.7</v>
      </c>
      <c r="AC9" s="26">
        <f>'BAR BB| Open rates'!AC9*0.87*0.9</f>
        <v>15581.7</v>
      </c>
      <c r="AD9" s="26">
        <f>'BAR BB| Open rates'!AD9*0.87*0.9</f>
        <v>15581.7</v>
      </c>
      <c r="AE9" s="26">
        <f>'BAR BB| Open rates'!AE9*0.87*0.9</f>
        <v>15581.7</v>
      </c>
      <c r="AF9" s="26">
        <f>'BAR BB| Open rates'!AF9*0.87*0.9</f>
        <v>15581.7</v>
      </c>
      <c r="AG9" s="26">
        <f>'BAR BB| Open rates'!AG9*0.87*0.9</f>
        <v>15581.7</v>
      </c>
      <c r="AH9" s="26">
        <f>'BAR BB| Open rates'!AH9*0.87*0.9</f>
        <v>9082.8000000000011</v>
      </c>
      <c r="AI9" s="26">
        <f>'BAR BB| Open rates'!AI9*0.87*0.9</f>
        <v>9082.8000000000011</v>
      </c>
      <c r="AJ9" s="26">
        <f>'BAR BB| Open rates'!AJ9*0.87*0.9</f>
        <v>9082.8000000000011</v>
      </c>
      <c r="AK9" s="26">
        <f>'BAR BB| Open rates'!AK9*0.87*0.9</f>
        <v>9082.8000000000011</v>
      </c>
      <c r="AL9" s="26">
        <f>'BAR BB| Open rates'!AL9*0.87*0.9</f>
        <v>9082.8000000000011</v>
      </c>
      <c r="AM9" s="26">
        <f>'BAR BB| Open rates'!AM9*0.87*0.9</f>
        <v>10100.700000000001</v>
      </c>
      <c r="AN9" s="26">
        <f>'BAR BB| Open rates'!AN9*0.87*0.9</f>
        <v>10100.700000000001</v>
      </c>
      <c r="AO9" s="26">
        <f>'BAR BB| Open rates'!AO9*0.87*0.9</f>
        <v>10100.700000000001</v>
      </c>
      <c r="AP9" s="26">
        <f>'BAR BB| Open rates'!AP9*0.87*0.9</f>
        <v>10100.700000000001</v>
      </c>
      <c r="AQ9" s="26">
        <f>'BAR BB| Open rates'!AQ9*0.87*0.9</f>
        <v>10100.700000000001</v>
      </c>
      <c r="AR9" s="26">
        <f>'BAR BB| Open rates'!AR9*0.87*0.9</f>
        <v>10100.700000000001</v>
      </c>
      <c r="AS9" s="26">
        <f>'BAR BB| Open rates'!AS9*0.87*0.9</f>
        <v>10100.700000000001</v>
      </c>
      <c r="AT9" s="26">
        <f>'BAR BB| Open rates'!AT9*0.87*0.9</f>
        <v>10883.7</v>
      </c>
      <c r="AU9" s="26">
        <f>'BAR BB| Open rates'!AU9*0.87*0.9</f>
        <v>10883.7</v>
      </c>
      <c r="AV9" s="26">
        <f>'BAR BB| Open rates'!AV9*0.87*0.9</f>
        <v>10883.7</v>
      </c>
      <c r="AW9" s="26">
        <f>'BAR BB| Open rates'!AW9*0.87*0.9</f>
        <v>10883.7</v>
      </c>
      <c r="AX9" s="26">
        <f>'BAR BB| Open rates'!AX9*0.87*0.9</f>
        <v>10883.7</v>
      </c>
      <c r="AY9" s="26">
        <f>'BAR BB| Open rates'!AY9*0.87*0.9</f>
        <v>11040.300000000001</v>
      </c>
      <c r="AZ9" s="26">
        <f>'BAR BB| Open rates'!AZ9*0.87*0.9</f>
        <v>11040.300000000001</v>
      </c>
      <c r="BA9" s="26">
        <f>'BAR BB| Open rates'!BA9*0.87*0.9</f>
        <v>11666.7</v>
      </c>
      <c r="BB9" s="26">
        <f>'BAR BB| Open rates'!BB9*0.87*0.9</f>
        <v>11666.7</v>
      </c>
      <c r="BC9" s="26">
        <f>'BAR BB| Open rates'!BC9*0.87*0.9</f>
        <v>11040.300000000001</v>
      </c>
      <c r="BD9" s="26">
        <f>'BAR BB| Open rates'!BD9*0.87*0.9</f>
        <v>11040.300000000001</v>
      </c>
      <c r="BE9" s="26">
        <f>'BAR BB| Open rates'!BE9*0.87*0.9</f>
        <v>11040.300000000001</v>
      </c>
      <c r="BF9" s="26">
        <f>'BAR BB| Open rates'!BF9*0.87*0.9</f>
        <v>11040.300000000001</v>
      </c>
      <c r="BG9" s="26">
        <f>'BAR BB| Open rates'!BG9*0.87*0.9</f>
        <v>11040.300000000001</v>
      </c>
      <c r="BH9" s="26">
        <f>'BAR BB| Open rates'!BH9*0.87*0.9</f>
        <v>11666.7</v>
      </c>
      <c r="BI9" s="26">
        <f>'BAR BB| Open rates'!BI9*0.87*0.9</f>
        <v>11666.7</v>
      </c>
      <c r="BJ9" s="26">
        <f>'BAR BB| Open rates'!BJ9*0.87*0.9</f>
        <v>11040.300000000001</v>
      </c>
      <c r="BK9" s="26">
        <f>'BAR BB| Open rates'!BK9*0.87*0.9</f>
        <v>11040.300000000001</v>
      </c>
      <c r="BL9" s="26">
        <f>'BAR BB| Open rates'!BL9*0.87*0.9</f>
        <v>11040.300000000001</v>
      </c>
      <c r="BM9" s="26">
        <f>'BAR BB| Open rates'!BM9*0.87*0.9</f>
        <v>11040.300000000001</v>
      </c>
      <c r="BN9" s="26">
        <f>'BAR BB| Open rates'!BN9*0.87*0.9</f>
        <v>11040.300000000001</v>
      </c>
      <c r="BO9" s="26">
        <f>'BAR BB| Open rates'!BO9*0.87*0.9</f>
        <v>11666.7</v>
      </c>
      <c r="BP9" s="26">
        <f>'BAR BB| Open rates'!BP9*0.87*0.9</f>
        <v>11666.7</v>
      </c>
      <c r="BQ9" s="26">
        <f>'BAR BB| Open rates'!BQ9*0.87*0.9</f>
        <v>11040.300000000001</v>
      </c>
      <c r="BR9" s="26">
        <f>'BAR BB| Open rates'!BR9*0.87*0.9</f>
        <v>11040.300000000001</v>
      </c>
      <c r="BS9" s="26">
        <f>'BAR BB| Open rates'!BS9*0.87*0.9</f>
        <v>11040.300000000001</v>
      </c>
      <c r="BT9" s="26">
        <f>'BAR BB| Open rates'!BT9*0.87*0.9</f>
        <v>11040.300000000001</v>
      </c>
      <c r="BU9" s="26">
        <f>'BAR BB| Open rates'!BU9*0.87*0.9</f>
        <v>11040.300000000001</v>
      </c>
      <c r="BV9" s="26">
        <f>'BAR BB| Open rates'!BV9*0.87*0.9</f>
        <v>11666.7</v>
      </c>
      <c r="BW9" s="26">
        <f>'BAR BB| Open rates'!BW9*0.87*0.9</f>
        <v>11666.7</v>
      </c>
      <c r="BX9" s="26">
        <f>'BAR BB| Open rates'!BX9*0.87*0.9</f>
        <v>11040.300000000001</v>
      </c>
      <c r="BY9" s="26">
        <f>'BAR BB| Open rates'!BY9*0.87*0.9</f>
        <v>11040.300000000001</v>
      </c>
      <c r="BZ9" s="26">
        <f>'BAR BB| Open rates'!BZ9*0.87*0.9</f>
        <v>11040.300000000001</v>
      </c>
      <c r="CA9" s="26">
        <f>'BAR BB| Open rates'!CA9*0.87*0.9</f>
        <v>11040.300000000001</v>
      </c>
      <c r="CB9" s="26">
        <f>'BAR BB| Open rates'!CB9*0.87*0.9</f>
        <v>11040.300000000001</v>
      </c>
      <c r="CC9" s="26">
        <f>'BAR BB| Open rates'!CC9*0.87*0.9</f>
        <v>11666.7</v>
      </c>
      <c r="CD9" s="26">
        <f>'BAR BB| Open rates'!CD9*0.87*0.9</f>
        <v>11666.7</v>
      </c>
      <c r="CE9" s="26">
        <f>'BAR BB| Open rates'!CE9*0.87*0.9</f>
        <v>11040.300000000001</v>
      </c>
      <c r="CF9" s="26">
        <f>'BAR BB| Open rates'!CF9*0.87*0.9</f>
        <v>11040.300000000001</v>
      </c>
      <c r="CG9" s="26">
        <f>'BAR BB| Open rates'!CG9*0.87*0.9</f>
        <v>11040.300000000001</v>
      </c>
      <c r="CH9" s="26">
        <f>'BAR BB| Open rates'!CH9*0.87*0.9</f>
        <v>11040.300000000001</v>
      </c>
      <c r="CI9" s="26">
        <f>'BAR BB| Open rates'!CI9*0.87*0.9</f>
        <v>11040.300000000001</v>
      </c>
      <c r="CJ9" s="26">
        <f>'BAR BB| Open rates'!CJ9*0.87*0.9</f>
        <v>11666.7</v>
      </c>
      <c r="CK9" s="26">
        <f>'BAR BB| Open rates'!CK9*0.87*0.9</f>
        <v>11666.7</v>
      </c>
      <c r="CL9" s="26">
        <f>'BAR BB| Open rates'!CL9*0.87*0.9</f>
        <v>11040.300000000001</v>
      </c>
      <c r="CM9" s="26">
        <f>'BAR BB| Open rates'!CM9*0.87*0.9</f>
        <v>11040.300000000001</v>
      </c>
      <c r="CN9" s="26">
        <f>'BAR BB| Open rates'!CN9*0.87*0.9</f>
        <v>11040.300000000001</v>
      </c>
      <c r="CO9" s="26">
        <f>'BAR BB| Open rates'!CO9*0.87*0.9</f>
        <v>11040.300000000001</v>
      </c>
      <c r="CP9" s="26">
        <f>'BAR BB| Open rates'!CP9*0.87*0.9</f>
        <v>11040.300000000001</v>
      </c>
      <c r="CQ9" s="26">
        <f>'BAR BB| Open rates'!CQ9*0.87*0.9</f>
        <v>11040.300000000001</v>
      </c>
      <c r="CR9" s="26">
        <f>'BAR BB| Open rates'!CR9*0.87*0.9</f>
        <v>11040.300000000001</v>
      </c>
      <c r="CS9" s="26">
        <f>'BAR BB| Open rates'!CS9*0.87*0.9</f>
        <v>10100.700000000001</v>
      </c>
      <c r="CT9" s="26">
        <f>'BAR BB| Open rates'!CT9*0.87*0.9</f>
        <v>10100.700000000001</v>
      </c>
      <c r="CU9" s="26">
        <f>'BAR BB| Open rates'!CU9*0.87*0.9</f>
        <v>10100.700000000001</v>
      </c>
      <c r="CV9" s="26">
        <f>'BAR BB| Open rates'!CV9*0.87*0.9</f>
        <v>10100.700000000001</v>
      </c>
      <c r="CW9" s="26">
        <f>'BAR BB| Open rates'!CW9*0.87*0.9</f>
        <v>10100.700000000001</v>
      </c>
      <c r="CX9" s="26">
        <f>'BAR BB| Open rates'!CX9*0.87*0.9</f>
        <v>10100.700000000001</v>
      </c>
      <c r="CY9" s="26">
        <f>'BAR BB| Open rates'!CY9*0.87*0.9</f>
        <v>10100.700000000001</v>
      </c>
      <c r="CZ9" s="26">
        <f>'BAR BB| Open rates'!CZ9*0.87*0.9</f>
        <v>10100.700000000001</v>
      </c>
      <c r="DA9" s="26">
        <f>'BAR BB| Open rates'!DA9*0.87*0.9</f>
        <v>10100.700000000001</v>
      </c>
      <c r="DB9" s="26">
        <f>'BAR BB| Open rates'!DB9*0.87*0.9</f>
        <v>9082.8000000000011</v>
      </c>
      <c r="DC9" s="26">
        <f>'BAR BB| Open rates'!DC9*0.87*0.9</f>
        <v>9082.8000000000011</v>
      </c>
      <c r="DD9" s="26">
        <f>'BAR BB| Open rates'!DD9*0.87*0.9</f>
        <v>9082.8000000000011</v>
      </c>
      <c r="DE9" s="26">
        <f>'BAR BB| Open rates'!DE9*0.87*0.9</f>
        <v>10100.700000000001</v>
      </c>
      <c r="DF9" s="26">
        <f>'BAR BB| Open rates'!DF9*0.87*0.9</f>
        <v>10100.700000000001</v>
      </c>
      <c r="DG9" s="26">
        <f>'BAR BB| Open rates'!DG9*0.87*0.9</f>
        <v>9082.8000000000011</v>
      </c>
      <c r="DH9" s="26">
        <f>'BAR BB| Open rates'!DH9*0.87*0.9</f>
        <v>9082.8000000000011</v>
      </c>
      <c r="DI9" s="26">
        <f>'BAR BB| Open rates'!DI9*0.87*0.9</f>
        <v>9082.8000000000011</v>
      </c>
      <c r="DJ9" s="26">
        <f>'BAR BB| Open rates'!DJ9*0.87*0.9</f>
        <v>9082.8000000000011</v>
      </c>
      <c r="DK9" s="26">
        <f>'BAR BB| Open rates'!DK9*0.87*0.9</f>
        <v>9082.8000000000011</v>
      </c>
      <c r="DL9" s="26">
        <f>'BAR BB| Open rates'!DL9*0.87*0.9</f>
        <v>10100.700000000001</v>
      </c>
      <c r="DM9" s="26">
        <f>'BAR BB| Open rates'!DM9*0.87*0.9</f>
        <v>10100.700000000001</v>
      </c>
      <c r="DN9" s="26">
        <f>'BAR BB| Open rates'!DN9*0.87*0.9</f>
        <v>9082.8000000000011</v>
      </c>
      <c r="DO9" s="26">
        <f>'BAR BB| Open rates'!DO9*0.87*0.9</f>
        <v>9082.8000000000011</v>
      </c>
      <c r="DP9" s="26">
        <f>'BAR BB| Open rates'!DP9*0.87*0.9</f>
        <v>9082.8000000000011</v>
      </c>
      <c r="DQ9" s="26">
        <f>'BAR BB| Open rates'!DQ9*0.87*0.9</f>
        <v>9082.8000000000011</v>
      </c>
      <c r="DR9" s="26">
        <f>'BAR BB| Open rates'!DR9*0.87*0.9</f>
        <v>9082.8000000000011</v>
      </c>
      <c r="DS9" s="26">
        <f>'BAR BB| Open rates'!DS9*0.87*0.9</f>
        <v>10100.700000000001</v>
      </c>
      <c r="DT9" s="26">
        <f>'BAR BB| Open rates'!DT9*0.87*0.9</f>
        <v>10100.700000000001</v>
      </c>
      <c r="DU9" s="26">
        <f>'BAR BB| Open rates'!DU9*0.87*0.9</f>
        <v>9082.8000000000011</v>
      </c>
      <c r="DV9" s="26">
        <f>'BAR BB| Open rates'!DV9*0.87*0.9</f>
        <v>9082.8000000000011</v>
      </c>
      <c r="DW9" s="26">
        <f>'BAR BB| Open rates'!DW9*0.87*0.9</f>
        <v>9082.8000000000011</v>
      </c>
      <c r="DX9" s="26">
        <f>'BAR BB| Open rates'!DX9*0.87*0.9</f>
        <v>9082.8000000000011</v>
      </c>
      <c r="DY9" s="26">
        <f>'BAR BB| Open rates'!DY9*0.87*0.9</f>
        <v>9082.8000000000011</v>
      </c>
      <c r="DZ9" s="26">
        <f>'BAR BB| Open rates'!DZ9*0.87*0.9</f>
        <v>10100.700000000001</v>
      </c>
      <c r="EA9" s="26">
        <f>'BAR BB| Open rates'!EA9*0.87*0.9</f>
        <v>10100.700000000001</v>
      </c>
      <c r="EB9" s="26">
        <f>'BAR BB| Open rates'!EB9*0.87*0.9</f>
        <v>9082.8000000000011</v>
      </c>
      <c r="EC9" s="26">
        <f>'BAR BB| Open rates'!EC9*0.87*0.9</f>
        <v>9082.8000000000011</v>
      </c>
      <c r="ED9" s="26">
        <f>'BAR BB| Open rates'!ED9*0.87*0.9</f>
        <v>9082.8000000000011</v>
      </c>
      <c r="EE9" s="26">
        <f>'BAR BB| Open rates'!EE9*0.87*0.9</f>
        <v>9082.8000000000011</v>
      </c>
      <c r="EF9" s="26">
        <f>'BAR BB| Open rates'!EF9*0.87*0.9</f>
        <v>8299.8000000000011</v>
      </c>
      <c r="EG9" s="26">
        <f>'BAR BB| Open rates'!EG9*0.87*0.9</f>
        <v>8299.8000000000011</v>
      </c>
      <c r="EH9" s="26">
        <f>'BAR BB| Open rates'!EH9*0.87*0.9</f>
        <v>8299.8000000000011</v>
      </c>
      <c r="EI9" s="26">
        <f>'BAR BB| Open rates'!EI9*0.87*0.9</f>
        <v>7751.7</v>
      </c>
      <c r="EJ9" s="26">
        <f>'BAR BB| Open rates'!EJ9*0.87*0.9</f>
        <v>7751.7</v>
      </c>
      <c r="EK9" s="26">
        <f>'BAR BB| Open rates'!EK9*0.87*0.9</f>
        <v>7751.7</v>
      </c>
      <c r="EL9" s="26">
        <f>'BAR BB| Open rates'!EL9*0.87*0.9</f>
        <v>7751.7</v>
      </c>
      <c r="EM9" s="26">
        <f>'BAR BB| Open rates'!EM9*0.87*0.9</f>
        <v>7751.7</v>
      </c>
      <c r="EN9" s="26">
        <f>'BAR BB| Open rates'!EN9*0.87*0.9</f>
        <v>8299.8000000000011</v>
      </c>
      <c r="EO9" s="26">
        <f>'BAR BB| Open rates'!EO9*0.87*0.9</f>
        <v>8299.8000000000011</v>
      </c>
      <c r="EP9" s="26">
        <f>'BAR BB| Open rates'!EP9*0.87*0.9</f>
        <v>7516.8</v>
      </c>
      <c r="EQ9" s="26">
        <f>'BAR BB| Open rates'!EQ9*0.87*0.9</f>
        <v>7516.8</v>
      </c>
      <c r="ER9" s="26">
        <f>'BAR BB| Open rates'!ER9*0.87*0.9</f>
        <v>7516.8</v>
      </c>
      <c r="ES9" s="26">
        <f>'BAR BB| Open rates'!ES9*0.87*0.9</f>
        <v>7516.8</v>
      </c>
      <c r="ET9" s="26">
        <f>'BAR BB| Open rates'!ET9*0.87*0.9</f>
        <v>7516.8</v>
      </c>
      <c r="EU9" s="26">
        <f>'BAR BB| Open rates'!EU9*0.87*0.9</f>
        <v>8299.8000000000011</v>
      </c>
      <c r="EV9" s="26">
        <f>'BAR BB| Open rates'!EV9*0.87*0.9</f>
        <v>8299.8000000000011</v>
      </c>
      <c r="EW9" s="26">
        <f>'BAR BB| Open rates'!EW9*0.87*0.9</f>
        <v>7516.8</v>
      </c>
      <c r="EX9" s="26">
        <f>'BAR BB| Open rates'!EX9*0.87*0.9</f>
        <v>7516.8</v>
      </c>
      <c r="EY9" s="26">
        <f>'BAR BB| Open rates'!EY9*0.87*0.9</f>
        <v>7516.8</v>
      </c>
      <c r="EZ9" s="26">
        <f>'BAR BB| Open rates'!EZ9*0.87*0.9</f>
        <v>7516.8</v>
      </c>
      <c r="FA9" s="26">
        <f>'BAR BB| Open rates'!FA9*0.87*0.9</f>
        <v>7516.8</v>
      </c>
      <c r="FB9" s="26">
        <f>'BAR BB| Open rates'!FB9*0.87*0.9</f>
        <v>8299.8000000000011</v>
      </c>
      <c r="FC9" s="26">
        <f>'BAR BB| Open rates'!FC9*0.87*0.9</f>
        <v>8299.8000000000011</v>
      </c>
      <c r="FD9" s="26">
        <f>'BAR BB| Open rates'!FD9*0.87*0.9</f>
        <v>7516.8</v>
      </c>
      <c r="FE9" s="26">
        <f>'BAR BB| Open rates'!FE9*0.87*0.9</f>
        <v>7516.8</v>
      </c>
      <c r="FF9" s="26">
        <f>'BAR BB| Open rates'!FF9*0.87*0.9</f>
        <v>7516.8</v>
      </c>
      <c r="FG9" s="26">
        <f>'BAR BB| Open rates'!FG9*0.87*0.9</f>
        <v>7516.8</v>
      </c>
      <c r="FH9" s="26">
        <f>'BAR BB| Open rates'!FH9*0.87*0.9</f>
        <v>7516.8</v>
      </c>
      <c r="FI9" s="26">
        <f>'BAR BB| Open rates'!FI9*0.87*0.9</f>
        <v>8299.8000000000011</v>
      </c>
      <c r="FJ9" s="26">
        <f>'BAR BB| Open rates'!FJ9*0.87*0.9</f>
        <v>8299.8000000000011</v>
      </c>
      <c r="FK9" s="26">
        <f>'BAR BB| Open rates'!FK9*0.87*0.9</f>
        <v>7751.7</v>
      </c>
      <c r="FL9" s="26">
        <f>'BAR BB| Open rates'!FL9*0.87*0.9</f>
        <v>7751.7</v>
      </c>
      <c r="FM9" s="26">
        <f>'BAR BB| Open rates'!FM9*0.87*0.9</f>
        <v>7751.7</v>
      </c>
      <c r="FN9" s="26">
        <f>'BAR BB| Open rates'!FN9*0.87*0.9</f>
        <v>7751.7</v>
      </c>
      <c r="FO9" s="26">
        <f>'BAR BB| Open rates'!FO9*0.87*0.9</f>
        <v>7751.7</v>
      </c>
      <c r="FP9" s="26">
        <f>'BAR BB| Open rates'!FP9*0.87*0.9</f>
        <v>7751.7</v>
      </c>
      <c r="FQ9" s="26">
        <f>'BAR BB| Open rates'!FQ9*0.87*0.9</f>
        <v>7751.7</v>
      </c>
      <c r="FR9" s="26">
        <f>'BAR BB| Open rates'!FR9*0.87*0.9</f>
        <v>7516.8</v>
      </c>
      <c r="FS9" s="26">
        <f>'BAR BB| Open rates'!FS9*0.87*0.9</f>
        <v>7516.8</v>
      </c>
      <c r="FT9" s="26">
        <f>'BAR BB| Open rates'!FT9*0.87*0.9</f>
        <v>7516.8</v>
      </c>
      <c r="FU9" s="26">
        <f>'BAR BB| Open rates'!FU9*0.87*0.9</f>
        <v>7516.8</v>
      </c>
      <c r="FV9" s="26">
        <f>'BAR BB| Open rates'!FV9*0.87*0.9</f>
        <v>7516.8</v>
      </c>
      <c r="FW9" s="26">
        <f>'BAR BB| Open rates'!FW9*0.87*0.9</f>
        <v>8299.8000000000011</v>
      </c>
      <c r="FX9" s="26">
        <f>'BAR BB| Open rates'!FX9*0.87*0.9</f>
        <v>8299.8000000000011</v>
      </c>
      <c r="FY9" s="26">
        <f>'BAR BB| Open rates'!FY9*0.87*0.9</f>
        <v>7516.8</v>
      </c>
      <c r="FZ9" s="26">
        <f>'BAR BB| Open rates'!FZ9*0.87*0.9</f>
        <v>7516.8</v>
      </c>
      <c r="GA9" s="26">
        <f>'BAR BB| Open rates'!GA9*0.87*0.9</f>
        <v>7516.8</v>
      </c>
      <c r="GB9" s="26">
        <f>'BAR BB| Open rates'!GB9*0.87*0.9</f>
        <v>7516.8</v>
      </c>
      <c r="GC9" s="26">
        <f>'BAR BB| Open rates'!GC9*0.87*0.9</f>
        <v>7516.8</v>
      </c>
      <c r="GD9" s="26">
        <f>'BAR BB| Open rates'!GD9*0.87*0.9</f>
        <v>8299.8000000000011</v>
      </c>
      <c r="GE9" s="26">
        <f>'BAR BB| Open rates'!GE9*0.87*0.9</f>
        <v>8299.8000000000011</v>
      </c>
      <c r="GF9" s="26">
        <f>'BAR BB| Open rates'!GF9*0.87*0.9</f>
        <v>7516.8</v>
      </c>
      <c r="GG9" s="26">
        <f>'BAR BB| Open rates'!GG9*0.87*0.9</f>
        <v>7516.8</v>
      </c>
      <c r="GH9" s="26">
        <f>'BAR BB| Open rates'!GH9*0.87*0.9</f>
        <v>7516.8</v>
      </c>
      <c r="GI9" s="26">
        <f>'BAR BB| Open rates'!GI9*0.87*0.9</f>
        <v>7516.8</v>
      </c>
      <c r="GJ9" s="26">
        <f>'BAR BB| Open rates'!GJ9*0.87*0.9</f>
        <v>7516.8</v>
      </c>
      <c r="GK9" s="26">
        <f>'BAR BB| Open rates'!GK9*0.87*0.9</f>
        <v>8299.8000000000011</v>
      </c>
      <c r="GL9" s="26">
        <f>'BAR BB| Open rates'!GL9*0.87*0.9</f>
        <v>8299.8000000000011</v>
      </c>
      <c r="GM9" s="26">
        <f>'BAR BB| Open rates'!GM9*0.87*0.9</f>
        <v>7516.8</v>
      </c>
      <c r="GN9" s="26">
        <f>'BAR BB| Open rates'!GN9*0.87*0.9</f>
        <v>7516.8</v>
      </c>
      <c r="GO9" s="26">
        <f>'BAR BB| Open rates'!GO9*0.87*0.9</f>
        <v>7516.8</v>
      </c>
      <c r="GP9" s="26">
        <f>'BAR BB| Open rates'!GP9*0.87*0.9</f>
        <v>7516.8</v>
      </c>
      <c r="GQ9" s="26">
        <f>'BAR BB| Open rates'!GQ9*0.87*0.9</f>
        <v>7516.8</v>
      </c>
      <c r="GR9" s="26">
        <f>'BAR BB| Open rates'!GR9*0.87*0.9</f>
        <v>8299.8000000000011</v>
      </c>
      <c r="GS9" s="26">
        <f>'BAR BB| Open rates'!GS9*0.87*0.9</f>
        <v>8299.8000000000011</v>
      </c>
      <c r="GT9" s="26">
        <f>'BAR BB| Open rates'!GT9*0.87*0.9</f>
        <v>7516.8</v>
      </c>
      <c r="GU9" s="26">
        <f>'BAR BB| Open rates'!GU9*0.87*0.9</f>
        <v>7516.8</v>
      </c>
      <c r="GV9" s="26">
        <f>'BAR BB| Open rates'!GV9*0.87*0.9</f>
        <v>7516.8</v>
      </c>
      <c r="GW9" s="26">
        <f>'BAR BB| Open rates'!GW9*0.87*0.9</f>
        <v>7516.8</v>
      </c>
      <c r="GX9" s="26">
        <f>'BAR BB| Open rates'!GX9*0.87*0.9</f>
        <v>7516.8</v>
      </c>
      <c r="GY9" s="26">
        <f>'BAR BB| Open rates'!GY9*0.87*0.9</f>
        <v>8299.8000000000011</v>
      </c>
      <c r="GZ9" s="26">
        <f>'BAR BB| Open rates'!GZ9*0.87*0.9</f>
        <v>8299.8000000000011</v>
      </c>
      <c r="HA9" s="26">
        <f>'BAR BB| Open rates'!HA9*0.87*0.9</f>
        <v>7516.8</v>
      </c>
      <c r="HB9" s="26">
        <f>'BAR BB| Open rates'!HB9*0.87*0.9</f>
        <v>7516.8</v>
      </c>
      <c r="HC9" s="26">
        <f>'BAR BB| Open rates'!HC9*0.87*0.9</f>
        <v>7516.8</v>
      </c>
      <c r="HD9" s="26">
        <f>'BAR BB| Open rates'!HD9*0.87*0.9</f>
        <v>7516.8</v>
      </c>
      <c r="HE9" s="26">
        <f>'BAR BB| Open rates'!HE9*0.87*0.9</f>
        <v>7516.8</v>
      </c>
      <c r="HF9" s="26">
        <f>'BAR BB| Open rates'!HF9*0.87*0.9</f>
        <v>9317.7000000000007</v>
      </c>
      <c r="HG9" s="26">
        <f>'BAR BB| Open rates'!HG9*0.87*0.9</f>
        <v>9317.7000000000007</v>
      </c>
      <c r="HH9" s="26">
        <f>'BAR BB| Open rates'!HH9*0.87*0.9</f>
        <v>9317.7000000000007</v>
      </c>
      <c r="HI9" s="26">
        <f>'BAR BB| Open rates'!HI9*0.87*0.9</f>
        <v>9317.7000000000007</v>
      </c>
      <c r="HJ9" s="26">
        <f>'BAR BB| Open rates'!HJ9*0.87*0.9</f>
        <v>9317.7000000000007</v>
      </c>
      <c r="HK9" s="26">
        <f>'BAR BB| Open rates'!HK9*0.87*0.9</f>
        <v>9317.7000000000007</v>
      </c>
      <c r="HL9" s="26">
        <f>'BAR BB| Open rates'!HL9*0.87*0.9</f>
        <v>9317.7000000000007</v>
      </c>
      <c r="HM9" s="26">
        <f>'BAR BB| Open rates'!HM9*0.87*0.9</f>
        <v>9317.7000000000007</v>
      </c>
      <c r="HN9" s="26">
        <f>'BAR BB| Open rates'!HN9*0.87*0.9</f>
        <v>9317.7000000000007</v>
      </c>
      <c r="HO9" s="26">
        <f>'BAR BB| Open rates'!HO9*0.87*0.9</f>
        <v>9317.7000000000007</v>
      </c>
      <c r="HP9" s="26">
        <f>'BAR BB| Open rates'!HP9*0.87*0.9</f>
        <v>9317.7000000000007</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rates'!B11*0.87*0.9</f>
        <v>7751.7</v>
      </c>
      <c r="C11" s="26">
        <f>'BAR BB| Open rates'!C11*0.87*0.9</f>
        <v>7751.7</v>
      </c>
      <c r="D11" s="26">
        <f>'BAR BB| Open rates'!D11*0.87*0.9</f>
        <v>7751.7</v>
      </c>
      <c r="E11" s="26">
        <f>'BAR BB| Open rates'!E11*0.87*0.9</f>
        <v>7751.7</v>
      </c>
      <c r="F11" s="26">
        <f>'BAR BB| Open rates'!F11*0.87*0.9</f>
        <v>7751.7</v>
      </c>
      <c r="G11" s="26">
        <f>'BAR BB| Open rates'!G11*0.87*0.9</f>
        <v>7751.7</v>
      </c>
      <c r="H11" s="26">
        <f>'BAR BB| Open rates'!H11*0.87*0.9</f>
        <v>7751.7</v>
      </c>
      <c r="I11" s="26">
        <f>'BAR BB| Open rates'!I11*0.87*0.9</f>
        <v>7751.7</v>
      </c>
      <c r="J11" s="26">
        <f>'BAR BB| Open rates'!J11*0.87*0.9</f>
        <v>7751.7</v>
      </c>
      <c r="K11" s="26">
        <f>'BAR BB| Open rates'!K11*0.87*0.9</f>
        <v>7751.7</v>
      </c>
      <c r="L11" s="26">
        <f>'BAR BB| Open rates'!L11*0.87*0.9</f>
        <v>7751.7</v>
      </c>
      <c r="M11" s="26">
        <f>'BAR BB| Open rates'!M11*0.87*0.9</f>
        <v>7751.7</v>
      </c>
      <c r="N11" s="26">
        <f>'BAR BB| Open rates'!N11*0.87*0.9</f>
        <v>8299.8000000000011</v>
      </c>
      <c r="O11" s="26">
        <f>'BAR BB| Open rates'!O11*0.87*0.9</f>
        <v>8299.8000000000011</v>
      </c>
      <c r="P11" s="26">
        <f>'BAR BB| Open rates'!P11*0.87*0.9</f>
        <v>8299.8000000000011</v>
      </c>
      <c r="Q11" s="26">
        <f>'BAR BB| Open rates'!Q11*0.87*0.9</f>
        <v>8299.8000000000011</v>
      </c>
      <c r="R11" s="26">
        <f>'BAR BB| Open rates'!R11*0.87*0.9</f>
        <v>10883.7</v>
      </c>
      <c r="S11" s="26">
        <f>'BAR BB| Open rates'!S11*0.87*0.9</f>
        <v>10883.7</v>
      </c>
      <c r="T11" s="26">
        <f>'BAR BB| Open rates'!T11*0.87*0.9</f>
        <v>10883.7</v>
      </c>
      <c r="U11" s="26">
        <f>'BAR BB| Open rates'!U11*0.87*0.9</f>
        <v>10883.7</v>
      </c>
      <c r="V11" s="26">
        <f>'BAR BB| Open rates'!V11*0.87*0.9</f>
        <v>10883.7</v>
      </c>
      <c r="W11" s="26">
        <f>'BAR BB| Open rates'!W11*0.87*0.9</f>
        <v>10883.7</v>
      </c>
      <c r="X11" s="26">
        <f>'BAR BB| Open rates'!X11*0.87*0.9</f>
        <v>10883.7</v>
      </c>
      <c r="Y11" s="26">
        <f>'BAR BB| Open rates'!Y11*0.87*0.9</f>
        <v>10883.7</v>
      </c>
      <c r="Z11" s="26">
        <f>'BAR BB| Open rates'!Z11*0.87*0.9</f>
        <v>10883.7</v>
      </c>
      <c r="AA11" s="26">
        <f>'BAR BB| Open rates'!AA11*0.87*0.9</f>
        <v>10883.7</v>
      </c>
      <c r="AB11" s="26">
        <f>'BAR BB| Open rates'!AB11*0.87*0.9</f>
        <v>14798.7</v>
      </c>
      <c r="AC11" s="26">
        <f>'BAR BB| Open rates'!AC11*0.87*0.9</f>
        <v>14798.7</v>
      </c>
      <c r="AD11" s="26">
        <f>'BAR BB| Open rates'!AD11*0.87*0.9</f>
        <v>14798.7</v>
      </c>
      <c r="AE11" s="26">
        <f>'BAR BB| Open rates'!AE11*0.87*0.9</f>
        <v>14798.7</v>
      </c>
      <c r="AF11" s="26">
        <f>'BAR BB| Open rates'!AF11*0.87*0.9</f>
        <v>14798.7</v>
      </c>
      <c r="AG11" s="26">
        <f>'BAR BB| Open rates'!AG11*0.87*0.9</f>
        <v>14798.7</v>
      </c>
      <c r="AH11" s="26">
        <f>'BAR BB| Open rates'!AH11*0.87*0.9</f>
        <v>8299.8000000000011</v>
      </c>
      <c r="AI11" s="26">
        <f>'BAR BB| Open rates'!AI11*0.87*0.9</f>
        <v>8299.8000000000011</v>
      </c>
      <c r="AJ11" s="26">
        <f>'BAR BB| Open rates'!AJ11*0.87*0.9</f>
        <v>8299.8000000000011</v>
      </c>
      <c r="AK11" s="26">
        <f>'BAR BB| Open rates'!AK11*0.87*0.9</f>
        <v>8299.8000000000011</v>
      </c>
      <c r="AL11" s="26">
        <f>'BAR BB| Open rates'!AL11*0.87*0.9</f>
        <v>8299.8000000000011</v>
      </c>
      <c r="AM11" s="26">
        <f>'BAR BB| Open rates'!AM11*0.87*0.9</f>
        <v>9317.7000000000007</v>
      </c>
      <c r="AN11" s="26">
        <f>'BAR BB| Open rates'!AN11*0.87*0.9</f>
        <v>9317.7000000000007</v>
      </c>
      <c r="AO11" s="26">
        <f>'BAR BB| Open rates'!AO11*0.87*0.9</f>
        <v>9317.7000000000007</v>
      </c>
      <c r="AP11" s="26">
        <f>'BAR BB| Open rates'!AP11*0.87*0.9</f>
        <v>9317.7000000000007</v>
      </c>
      <c r="AQ11" s="26">
        <f>'BAR BB| Open rates'!AQ11*0.87*0.9</f>
        <v>9317.7000000000007</v>
      </c>
      <c r="AR11" s="26">
        <f>'BAR BB| Open rates'!AR11*0.87*0.9</f>
        <v>9317.7000000000007</v>
      </c>
      <c r="AS11" s="26">
        <f>'BAR BB| Open rates'!AS11*0.87*0.9</f>
        <v>9317.7000000000007</v>
      </c>
      <c r="AT11" s="26">
        <f>'BAR BB| Open rates'!AT11*0.87*0.9</f>
        <v>10100.700000000001</v>
      </c>
      <c r="AU11" s="26">
        <f>'BAR BB| Open rates'!AU11*0.87*0.9</f>
        <v>10100.700000000001</v>
      </c>
      <c r="AV11" s="26">
        <f>'BAR BB| Open rates'!AV11*0.87*0.9</f>
        <v>10100.700000000001</v>
      </c>
      <c r="AW11" s="26">
        <f>'BAR BB| Open rates'!AW11*0.87*0.9</f>
        <v>10100.700000000001</v>
      </c>
      <c r="AX11" s="26">
        <f>'BAR BB| Open rates'!AX11*0.87*0.9</f>
        <v>10100.700000000001</v>
      </c>
      <c r="AY11" s="26">
        <f>'BAR BB| Open rates'!AY11*0.87*0.9</f>
        <v>10257.300000000001</v>
      </c>
      <c r="AZ11" s="26">
        <f>'BAR BB| Open rates'!AZ11*0.87*0.9</f>
        <v>10257.300000000001</v>
      </c>
      <c r="BA11" s="26">
        <f>'BAR BB| Open rates'!BA11*0.87*0.9</f>
        <v>10883.7</v>
      </c>
      <c r="BB11" s="26">
        <f>'BAR BB| Open rates'!BB11*0.87*0.9</f>
        <v>10883.7</v>
      </c>
      <c r="BC11" s="26">
        <f>'BAR BB| Open rates'!BC11*0.87*0.9</f>
        <v>10257.300000000001</v>
      </c>
      <c r="BD11" s="26">
        <f>'BAR BB| Open rates'!BD11*0.87*0.9</f>
        <v>10257.300000000001</v>
      </c>
      <c r="BE11" s="26">
        <f>'BAR BB| Open rates'!BE11*0.87*0.9</f>
        <v>10257.300000000001</v>
      </c>
      <c r="BF11" s="26">
        <f>'BAR BB| Open rates'!BF11*0.87*0.9</f>
        <v>10257.300000000001</v>
      </c>
      <c r="BG11" s="26">
        <f>'BAR BB| Open rates'!BG11*0.87*0.9</f>
        <v>10257.300000000001</v>
      </c>
      <c r="BH11" s="26">
        <f>'BAR BB| Open rates'!BH11*0.87*0.9</f>
        <v>10883.7</v>
      </c>
      <c r="BI11" s="26">
        <f>'BAR BB| Open rates'!BI11*0.87*0.9</f>
        <v>10883.7</v>
      </c>
      <c r="BJ11" s="26">
        <f>'BAR BB| Open rates'!BJ11*0.87*0.9</f>
        <v>10257.300000000001</v>
      </c>
      <c r="BK11" s="26">
        <f>'BAR BB| Open rates'!BK11*0.87*0.9</f>
        <v>10257.300000000001</v>
      </c>
      <c r="BL11" s="26">
        <f>'BAR BB| Open rates'!BL11*0.87*0.9</f>
        <v>10257.300000000001</v>
      </c>
      <c r="BM11" s="26">
        <f>'BAR BB| Open rates'!BM11*0.87*0.9</f>
        <v>10257.300000000001</v>
      </c>
      <c r="BN11" s="26">
        <f>'BAR BB| Open rates'!BN11*0.87*0.9</f>
        <v>10257.300000000001</v>
      </c>
      <c r="BO11" s="26">
        <f>'BAR BB| Open rates'!BO11*0.87*0.9</f>
        <v>10883.7</v>
      </c>
      <c r="BP11" s="26">
        <f>'BAR BB| Open rates'!BP11*0.87*0.9</f>
        <v>10883.7</v>
      </c>
      <c r="BQ11" s="26">
        <f>'BAR BB| Open rates'!BQ11*0.87*0.9</f>
        <v>10257.300000000001</v>
      </c>
      <c r="BR11" s="26">
        <f>'BAR BB| Open rates'!BR11*0.87*0.9</f>
        <v>10257.300000000001</v>
      </c>
      <c r="BS11" s="26">
        <f>'BAR BB| Open rates'!BS11*0.87*0.9</f>
        <v>10257.300000000001</v>
      </c>
      <c r="BT11" s="26">
        <f>'BAR BB| Open rates'!BT11*0.87*0.9</f>
        <v>10257.300000000001</v>
      </c>
      <c r="BU11" s="26">
        <f>'BAR BB| Open rates'!BU11*0.87*0.9</f>
        <v>10257.300000000001</v>
      </c>
      <c r="BV11" s="26">
        <f>'BAR BB| Open rates'!BV11*0.87*0.9</f>
        <v>10883.7</v>
      </c>
      <c r="BW11" s="26">
        <f>'BAR BB| Open rates'!BW11*0.87*0.9</f>
        <v>10883.7</v>
      </c>
      <c r="BX11" s="26">
        <f>'BAR BB| Open rates'!BX11*0.87*0.9</f>
        <v>10257.300000000001</v>
      </c>
      <c r="BY11" s="26">
        <f>'BAR BB| Open rates'!BY11*0.87*0.9</f>
        <v>10257.300000000001</v>
      </c>
      <c r="BZ11" s="26">
        <f>'BAR BB| Open rates'!BZ11*0.87*0.9</f>
        <v>10257.300000000001</v>
      </c>
      <c r="CA11" s="26">
        <f>'BAR BB| Open rates'!CA11*0.87*0.9</f>
        <v>10257.300000000001</v>
      </c>
      <c r="CB11" s="26">
        <f>'BAR BB| Open rates'!CB11*0.87*0.9</f>
        <v>10257.300000000001</v>
      </c>
      <c r="CC11" s="26">
        <f>'BAR BB| Open rates'!CC11*0.87*0.9</f>
        <v>10883.7</v>
      </c>
      <c r="CD11" s="26">
        <f>'BAR BB| Open rates'!CD11*0.87*0.9</f>
        <v>10883.7</v>
      </c>
      <c r="CE11" s="26">
        <f>'BAR BB| Open rates'!CE11*0.87*0.9</f>
        <v>10257.300000000001</v>
      </c>
      <c r="CF11" s="26">
        <f>'BAR BB| Open rates'!CF11*0.87*0.9</f>
        <v>10257.300000000001</v>
      </c>
      <c r="CG11" s="26">
        <f>'BAR BB| Open rates'!CG11*0.87*0.9</f>
        <v>10257.300000000001</v>
      </c>
      <c r="CH11" s="26">
        <f>'BAR BB| Open rates'!CH11*0.87*0.9</f>
        <v>10257.300000000001</v>
      </c>
      <c r="CI11" s="26">
        <f>'BAR BB| Open rates'!CI11*0.87*0.9</f>
        <v>10257.300000000001</v>
      </c>
      <c r="CJ11" s="26">
        <f>'BAR BB| Open rates'!CJ11*0.87*0.9</f>
        <v>10883.7</v>
      </c>
      <c r="CK11" s="26">
        <f>'BAR BB| Open rates'!CK11*0.87*0.9</f>
        <v>10883.7</v>
      </c>
      <c r="CL11" s="26">
        <f>'BAR BB| Open rates'!CL11*0.87*0.9</f>
        <v>10257.300000000001</v>
      </c>
      <c r="CM11" s="26">
        <f>'BAR BB| Open rates'!CM11*0.87*0.9</f>
        <v>10257.300000000001</v>
      </c>
      <c r="CN11" s="26">
        <f>'BAR BB| Open rates'!CN11*0.87*0.9</f>
        <v>10257.300000000001</v>
      </c>
      <c r="CO11" s="26">
        <f>'BAR BB| Open rates'!CO11*0.87*0.9</f>
        <v>10257.300000000001</v>
      </c>
      <c r="CP11" s="26">
        <f>'BAR BB| Open rates'!CP11*0.87*0.9</f>
        <v>10257.300000000001</v>
      </c>
      <c r="CQ11" s="26">
        <f>'BAR BB| Open rates'!CQ11*0.87*0.9</f>
        <v>10257.300000000001</v>
      </c>
      <c r="CR11" s="26">
        <f>'BAR BB| Open rates'!CR11*0.87*0.9</f>
        <v>10257.300000000001</v>
      </c>
      <c r="CS11" s="26">
        <f>'BAR BB| Open rates'!CS11*0.87*0.9</f>
        <v>9317.7000000000007</v>
      </c>
      <c r="CT11" s="26">
        <f>'BAR BB| Open rates'!CT11*0.87*0.9</f>
        <v>9317.7000000000007</v>
      </c>
      <c r="CU11" s="26">
        <f>'BAR BB| Open rates'!CU11*0.87*0.9</f>
        <v>9317.7000000000007</v>
      </c>
      <c r="CV11" s="26">
        <f>'BAR BB| Open rates'!CV11*0.87*0.9</f>
        <v>9317.7000000000007</v>
      </c>
      <c r="CW11" s="26">
        <f>'BAR BB| Open rates'!CW11*0.87*0.9</f>
        <v>9317.7000000000007</v>
      </c>
      <c r="CX11" s="26">
        <f>'BAR BB| Open rates'!CX11*0.87*0.9</f>
        <v>9317.7000000000007</v>
      </c>
      <c r="CY11" s="26">
        <f>'BAR BB| Open rates'!CY11*0.87*0.9</f>
        <v>9317.7000000000007</v>
      </c>
      <c r="CZ11" s="26">
        <f>'BAR BB| Open rates'!CZ11*0.87*0.9</f>
        <v>9317.7000000000007</v>
      </c>
      <c r="DA11" s="26">
        <f>'BAR BB| Open rates'!DA11*0.87*0.9</f>
        <v>9317.7000000000007</v>
      </c>
      <c r="DB11" s="26">
        <f>'BAR BB| Open rates'!DB11*0.87*0.9</f>
        <v>8299.8000000000011</v>
      </c>
      <c r="DC11" s="26">
        <f>'BAR BB| Open rates'!DC11*0.87*0.9</f>
        <v>8299.8000000000011</v>
      </c>
      <c r="DD11" s="26">
        <f>'BAR BB| Open rates'!DD11*0.87*0.9</f>
        <v>8299.8000000000011</v>
      </c>
      <c r="DE11" s="26">
        <f>'BAR BB| Open rates'!DE11*0.87*0.9</f>
        <v>9317.7000000000007</v>
      </c>
      <c r="DF11" s="26">
        <f>'BAR BB| Open rates'!DF11*0.87*0.9</f>
        <v>9317.7000000000007</v>
      </c>
      <c r="DG11" s="26">
        <f>'BAR BB| Open rates'!DG11*0.87*0.9</f>
        <v>8299.8000000000011</v>
      </c>
      <c r="DH11" s="26">
        <f>'BAR BB| Open rates'!DH11*0.87*0.9</f>
        <v>8299.8000000000011</v>
      </c>
      <c r="DI11" s="26">
        <f>'BAR BB| Open rates'!DI11*0.87*0.9</f>
        <v>8299.8000000000011</v>
      </c>
      <c r="DJ11" s="26">
        <f>'BAR BB| Open rates'!DJ11*0.87*0.9</f>
        <v>8299.8000000000011</v>
      </c>
      <c r="DK11" s="26">
        <f>'BAR BB| Open rates'!DK11*0.87*0.9</f>
        <v>8299.8000000000011</v>
      </c>
      <c r="DL11" s="26">
        <f>'BAR BB| Open rates'!DL11*0.87*0.9</f>
        <v>9317.7000000000007</v>
      </c>
      <c r="DM11" s="26">
        <f>'BAR BB| Open rates'!DM11*0.87*0.9</f>
        <v>9317.7000000000007</v>
      </c>
      <c r="DN11" s="26">
        <f>'BAR BB| Open rates'!DN11*0.87*0.9</f>
        <v>8299.8000000000011</v>
      </c>
      <c r="DO11" s="26">
        <f>'BAR BB| Open rates'!DO11*0.87*0.9</f>
        <v>8299.8000000000011</v>
      </c>
      <c r="DP11" s="26">
        <f>'BAR BB| Open rates'!DP11*0.87*0.9</f>
        <v>8299.8000000000011</v>
      </c>
      <c r="DQ11" s="26">
        <f>'BAR BB| Open rates'!DQ11*0.87*0.9</f>
        <v>8299.8000000000011</v>
      </c>
      <c r="DR11" s="26">
        <f>'BAR BB| Open rates'!DR11*0.87*0.9</f>
        <v>8299.8000000000011</v>
      </c>
      <c r="DS11" s="26">
        <f>'BAR BB| Open rates'!DS11*0.87*0.9</f>
        <v>9317.7000000000007</v>
      </c>
      <c r="DT11" s="26">
        <f>'BAR BB| Open rates'!DT11*0.87*0.9</f>
        <v>9317.7000000000007</v>
      </c>
      <c r="DU11" s="26">
        <f>'BAR BB| Open rates'!DU11*0.87*0.9</f>
        <v>8299.8000000000011</v>
      </c>
      <c r="DV11" s="26">
        <f>'BAR BB| Open rates'!DV11*0.87*0.9</f>
        <v>8299.8000000000011</v>
      </c>
      <c r="DW11" s="26">
        <f>'BAR BB| Open rates'!DW11*0.87*0.9</f>
        <v>8299.8000000000011</v>
      </c>
      <c r="DX11" s="26">
        <f>'BAR BB| Open rates'!DX11*0.87*0.9</f>
        <v>8299.8000000000011</v>
      </c>
      <c r="DY11" s="26">
        <f>'BAR BB| Open rates'!DY11*0.87*0.9</f>
        <v>8299.8000000000011</v>
      </c>
      <c r="DZ11" s="26">
        <f>'BAR BB| Open rates'!DZ11*0.87*0.9</f>
        <v>9317.7000000000007</v>
      </c>
      <c r="EA11" s="26">
        <f>'BAR BB| Open rates'!EA11*0.87*0.9</f>
        <v>9317.7000000000007</v>
      </c>
      <c r="EB11" s="26">
        <f>'BAR BB| Open rates'!EB11*0.87*0.9</f>
        <v>8299.8000000000011</v>
      </c>
      <c r="EC11" s="26">
        <f>'BAR BB| Open rates'!EC11*0.87*0.9</f>
        <v>8299.8000000000011</v>
      </c>
      <c r="ED11" s="26">
        <f>'BAR BB| Open rates'!ED11*0.87*0.9</f>
        <v>8299.8000000000011</v>
      </c>
      <c r="EE11" s="26">
        <f>'BAR BB| Open rates'!EE11*0.87*0.9</f>
        <v>8299.8000000000011</v>
      </c>
      <c r="EF11" s="26">
        <f>'BAR BB| Open rates'!EF11*0.87*0.9</f>
        <v>7516.8</v>
      </c>
      <c r="EG11" s="26">
        <f>'BAR BB| Open rates'!EG11*0.87*0.9</f>
        <v>7516.8</v>
      </c>
      <c r="EH11" s="26">
        <f>'BAR BB| Open rates'!EH11*0.87*0.9</f>
        <v>7516.8</v>
      </c>
      <c r="EI11" s="26">
        <f>'BAR BB| Open rates'!EI11*0.87*0.9</f>
        <v>6968.7</v>
      </c>
      <c r="EJ11" s="26">
        <f>'BAR BB| Open rates'!EJ11*0.87*0.9</f>
        <v>6968.7</v>
      </c>
      <c r="EK11" s="26">
        <f>'BAR BB| Open rates'!EK11*0.87*0.9</f>
        <v>6968.7</v>
      </c>
      <c r="EL11" s="26">
        <f>'BAR BB| Open rates'!EL11*0.87*0.9</f>
        <v>6968.7</v>
      </c>
      <c r="EM11" s="26">
        <f>'BAR BB| Open rates'!EM11*0.87*0.9</f>
        <v>6968.7</v>
      </c>
      <c r="EN11" s="26">
        <f>'BAR BB| Open rates'!EN11*0.87*0.9</f>
        <v>7516.8</v>
      </c>
      <c r="EO11" s="26">
        <f>'BAR BB| Open rates'!EO11*0.87*0.9</f>
        <v>7516.8</v>
      </c>
      <c r="EP11" s="26">
        <f>'BAR BB| Open rates'!EP11*0.87*0.9</f>
        <v>6733.8</v>
      </c>
      <c r="EQ11" s="26">
        <f>'BAR BB| Open rates'!EQ11*0.87*0.9</f>
        <v>6733.8</v>
      </c>
      <c r="ER11" s="26">
        <f>'BAR BB| Open rates'!ER11*0.87*0.9</f>
        <v>6733.8</v>
      </c>
      <c r="ES11" s="26">
        <f>'BAR BB| Open rates'!ES11*0.87*0.9</f>
        <v>6733.8</v>
      </c>
      <c r="ET11" s="26">
        <f>'BAR BB| Open rates'!ET11*0.87*0.9</f>
        <v>6733.8</v>
      </c>
      <c r="EU11" s="26">
        <f>'BAR BB| Open rates'!EU11*0.87*0.9</f>
        <v>7516.8</v>
      </c>
      <c r="EV11" s="26">
        <f>'BAR BB| Open rates'!EV11*0.87*0.9</f>
        <v>7516.8</v>
      </c>
      <c r="EW11" s="26">
        <f>'BAR BB| Open rates'!EW11*0.87*0.9</f>
        <v>6733.8</v>
      </c>
      <c r="EX11" s="26">
        <f>'BAR BB| Open rates'!EX11*0.87*0.9</f>
        <v>6733.8</v>
      </c>
      <c r="EY11" s="26">
        <f>'BAR BB| Open rates'!EY11*0.87*0.9</f>
        <v>6733.8</v>
      </c>
      <c r="EZ11" s="26">
        <f>'BAR BB| Open rates'!EZ11*0.87*0.9</f>
        <v>6733.8</v>
      </c>
      <c r="FA11" s="26">
        <f>'BAR BB| Open rates'!FA11*0.87*0.9</f>
        <v>6733.8</v>
      </c>
      <c r="FB11" s="26">
        <f>'BAR BB| Open rates'!FB11*0.87*0.9</f>
        <v>7516.8</v>
      </c>
      <c r="FC11" s="26">
        <f>'BAR BB| Open rates'!FC11*0.87*0.9</f>
        <v>7516.8</v>
      </c>
      <c r="FD11" s="26">
        <f>'BAR BB| Open rates'!FD11*0.87*0.9</f>
        <v>6733.8</v>
      </c>
      <c r="FE11" s="26">
        <f>'BAR BB| Open rates'!FE11*0.87*0.9</f>
        <v>6733.8</v>
      </c>
      <c r="FF11" s="26">
        <f>'BAR BB| Open rates'!FF11*0.87*0.9</f>
        <v>6733.8</v>
      </c>
      <c r="FG11" s="26">
        <f>'BAR BB| Open rates'!FG11*0.87*0.9</f>
        <v>6733.8</v>
      </c>
      <c r="FH11" s="26">
        <f>'BAR BB| Open rates'!FH11*0.87*0.9</f>
        <v>6733.8</v>
      </c>
      <c r="FI11" s="26">
        <f>'BAR BB| Open rates'!FI11*0.87*0.9</f>
        <v>7516.8</v>
      </c>
      <c r="FJ11" s="26">
        <f>'BAR BB| Open rates'!FJ11*0.87*0.9</f>
        <v>7516.8</v>
      </c>
      <c r="FK11" s="26">
        <f>'BAR BB| Open rates'!FK11*0.87*0.9</f>
        <v>6968.7</v>
      </c>
      <c r="FL11" s="26">
        <f>'BAR BB| Open rates'!FL11*0.87*0.9</f>
        <v>6968.7</v>
      </c>
      <c r="FM11" s="26">
        <f>'BAR BB| Open rates'!FM11*0.87*0.9</f>
        <v>6968.7</v>
      </c>
      <c r="FN11" s="26">
        <f>'BAR BB| Open rates'!FN11*0.87*0.9</f>
        <v>6968.7</v>
      </c>
      <c r="FO11" s="26">
        <f>'BAR BB| Open rates'!FO11*0.87*0.9</f>
        <v>6968.7</v>
      </c>
      <c r="FP11" s="26">
        <f>'BAR BB| Open rates'!FP11*0.87*0.9</f>
        <v>6968.7</v>
      </c>
      <c r="FQ11" s="26">
        <f>'BAR BB| Open rates'!FQ11*0.87*0.9</f>
        <v>6968.7</v>
      </c>
      <c r="FR11" s="26">
        <f>'BAR BB| Open rates'!FR11*0.87*0.9</f>
        <v>6733.8</v>
      </c>
      <c r="FS11" s="26">
        <f>'BAR BB| Open rates'!FS11*0.87*0.9</f>
        <v>6733.8</v>
      </c>
      <c r="FT11" s="26">
        <f>'BAR BB| Open rates'!FT11*0.87*0.9</f>
        <v>6733.8</v>
      </c>
      <c r="FU11" s="26">
        <f>'BAR BB| Open rates'!FU11*0.87*0.9</f>
        <v>6733.8</v>
      </c>
      <c r="FV11" s="26">
        <f>'BAR BB| Open rates'!FV11*0.87*0.9</f>
        <v>6733.8</v>
      </c>
      <c r="FW11" s="26">
        <f>'BAR BB| Open rates'!FW11*0.87*0.9</f>
        <v>7516.8</v>
      </c>
      <c r="FX11" s="26">
        <f>'BAR BB| Open rates'!FX11*0.87*0.9</f>
        <v>7516.8</v>
      </c>
      <c r="FY11" s="26">
        <f>'BAR BB| Open rates'!FY11*0.87*0.9</f>
        <v>6733.8</v>
      </c>
      <c r="FZ11" s="26">
        <f>'BAR BB| Open rates'!FZ11*0.87*0.9</f>
        <v>6733.8</v>
      </c>
      <c r="GA11" s="26">
        <f>'BAR BB| Open rates'!GA11*0.87*0.9</f>
        <v>6733.8</v>
      </c>
      <c r="GB11" s="26">
        <f>'BAR BB| Open rates'!GB11*0.87*0.9</f>
        <v>6733.8</v>
      </c>
      <c r="GC11" s="26">
        <f>'BAR BB| Open rates'!GC11*0.87*0.9</f>
        <v>6733.8</v>
      </c>
      <c r="GD11" s="26">
        <f>'BAR BB| Open rates'!GD11*0.87*0.9</f>
        <v>7516.8</v>
      </c>
      <c r="GE11" s="26">
        <f>'BAR BB| Open rates'!GE11*0.87*0.9</f>
        <v>7516.8</v>
      </c>
      <c r="GF11" s="26">
        <f>'BAR BB| Open rates'!GF11*0.87*0.9</f>
        <v>6733.8</v>
      </c>
      <c r="GG11" s="26">
        <f>'BAR BB| Open rates'!GG11*0.87*0.9</f>
        <v>6733.8</v>
      </c>
      <c r="GH11" s="26">
        <f>'BAR BB| Open rates'!GH11*0.87*0.9</f>
        <v>6733.8</v>
      </c>
      <c r="GI11" s="26">
        <f>'BAR BB| Open rates'!GI11*0.87*0.9</f>
        <v>6733.8</v>
      </c>
      <c r="GJ11" s="26">
        <f>'BAR BB| Open rates'!GJ11*0.87*0.9</f>
        <v>6733.8</v>
      </c>
      <c r="GK11" s="26">
        <f>'BAR BB| Open rates'!GK11*0.87*0.9</f>
        <v>7516.8</v>
      </c>
      <c r="GL11" s="26">
        <f>'BAR BB| Open rates'!GL11*0.87*0.9</f>
        <v>7516.8</v>
      </c>
      <c r="GM11" s="26">
        <f>'BAR BB| Open rates'!GM11*0.87*0.9</f>
        <v>6733.8</v>
      </c>
      <c r="GN11" s="26">
        <f>'BAR BB| Open rates'!GN11*0.87*0.9</f>
        <v>6733.8</v>
      </c>
      <c r="GO11" s="26">
        <f>'BAR BB| Open rates'!GO11*0.87*0.9</f>
        <v>6733.8</v>
      </c>
      <c r="GP11" s="26">
        <f>'BAR BB| Open rates'!GP11*0.87*0.9</f>
        <v>6733.8</v>
      </c>
      <c r="GQ11" s="26">
        <f>'BAR BB| Open rates'!GQ11*0.87*0.9</f>
        <v>6733.8</v>
      </c>
      <c r="GR11" s="26">
        <f>'BAR BB| Open rates'!GR11*0.87*0.9</f>
        <v>7516.8</v>
      </c>
      <c r="GS11" s="26">
        <f>'BAR BB| Open rates'!GS11*0.87*0.9</f>
        <v>7516.8</v>
      </c>
      <c r="GT11" s="26">
        <f>'BAR BB| Open rates'!GT11*0.87*0.9</f>
        <v>6733.8</v>
      </c>
      <c r="GU11" s="26">
        <f>'BAR BB| Open rates'!GU11*0.87*0.9</f>
        <v>6733.8</v>
      </c>
      <c r="GV11" s="26">
        <f>'BAR BB| Open rates'!GV11*0.87*0.9</f>
        <v>6733.8</v>
      </c>
      <c r="GW11" s="26">
        <f>'BAR BB| Open rates'!GW11*0.87*0.9</f>
        <v>6733.8</v>
      </c>
      <c r="GX11" s="26">
        <f>'BAR BB| Open rates'!GX11*0.87*0.9</f>
        <v>6733.8</v>
      </c>
      <c r="GY11" s="26">
        <f>'BAR BB| Open rates'!GY11*0.87*0.9</f>
        <v>7516.8</v>
      </c>
      <c r="GZ11" s="26">
        <f>'BAR BB| Open rates'!GZ11*0.87*0.9</f>
        <v>7516.8</v>
      </c>
      <c r="HA11" s="26">
        <f>'BAR BB| Open rates'!HA11*0.87*0.9</f>
        <v>6733.8</v>
      </c>
      <c r="HB11" s="26">
        <f>'BAR BB| Open rates'!HB11*0.87*0.9</f>
        <v>6733.8</v>
      </c>
      <c r="HC11" s="26">
        <f>'BAR BB| Open rates'!HC11*0.87*0.9</f>
        <v>6733.8</v>
      </c>
      <c r="HD11" s="26">
        <f>'BAR BB| Open rates'!HD11*0.87*0.9</f>
        <v>6733.8</v>
      </c>
      <c r="HE11" s="26">
        <f>'BAR BB| Open rates'!HE11*0.87*0.9</f>
        <v>6733.8</v>
      </c>
      <c r="HF11" s="26">
        <f>'BAR BB| Open rates'!HF11*0.87*0.9</f>
        <v>8534.7000000000007</v>
      </c>
      <c r="HG11" s="26">
        <f>'BAR BB| Open rates'!HG11*0.87*0.9</f>
        <v>8534.7000000000007</v>
      </c>
      <c r="HH11" s="26">
        <f>'BAR BB| Open rates'!HH11*0.87*0.9</f>
        <v>8534.7000000000007</v>
      </c>
      <c r="HI11" s="26">
        <f>'BAR BB| Open rates'!HI11*0.87*0.9</f>
        <v>8534.7000000000007</v>
      </c>
      <c r="HJ11" s="26">
        <f>'BAR BB| Open rates'!HJ11*0.87*0.9</f>
        <v>8534.7000000000007</v>
      </c>
      <c r="HK11" s="26">
        <f>'BAR BB| Open rates'!HK11*0.87*0.9</f>
        <v>8534.7000000000007</v>
      </c>
      <c r="HL11" s="26">
        <f>'BAR BB| Open rates'!HL11*0.87*0.9</f>
        <v>8534.7000000000007</v>
      </c>
      <c r="HM11" s="26">
        <f>'BAR BB| Open rates'!HM11*0.87*0.9</f>
        <v>8534.7000000000007</v>
      </c>
      <c r="HN11" s="26">
        <f>'BAR BB| Open rates'!HN11*0.87*0.9</f>
        <v>8534.7000000000007</v>
      </c>
      <c r="HO11" s="26">
        <f>'BAR BB| Open rates'!HO11*0.87*0.9</f>
        <v>8534.7000000000007</v>
      </c>
      <c r="HP11" s="26">
        <f>'BAR BB| Open rates'!HP11*0.87*0.9</f>
        <v>8534.7000000000007</v>
      </c>
    </row>
    <row r="12" spans="1:224" s="76" customFormat="1" ht="12" customHeight="1" x14ac:dyDescent="0.2">
      <c r="A12" s="216">
        <v>2</v>
      </c>
      <c r="B12" s="26">
        <f>'BAR BB| Open rates'!B12*0.87*0.9</f>
        <v>9317.7000000000007</v>
      </c>
      <c r="C12" s="26">
        <f>'BAR BB| Open rates'!C12*0.87*0.9</f>
        <v>9317.7000000000007</v>
      </c>
      <c r="D12" s="26">
        <f>'BAR BB| Open rates'!D12*0.87*0.9</f>
        <v>9317.7000000000007</v>
      </c>
      <c r="E12" s="26">
        <f>'BAR BB| Open rates'!E12*0.87*0.9</f>
        <v>9317.7000000000007</v>
      </c>
      <c r="F12" s="26">
        <f>'BAR BB| Open rates'!F12*0.87*0.9</f>
        <v>9317.7000000000007</v>
      </c>
      <c r="G12" s="26">
        <f>'BAR BB| Open rates'!G12*0.87*0.9</f>
        <v>9317.7000000000007</v>
      </c>
      <c r="H12" s="26">
        <f>'BAR BB| Open rates'!H12*0.87*0.9</f>
        <v>9317.7000000000007</v>
      </c>
      <c r="I12" s="26">
        <f>'BAR BB| Open rates'!I12*0.87*0.9</f>
        <v>9317.7000000000007</v>
      </c>
      <c r="J12" s="26">
        <f>'BAR BB| Open rates'!J12*0.87*0.9</f>
        <v>9317.7000000000007</v>
      </c>
      <c r="K12" s="26">
        <f>'BAR BB| Open rates'!K12*0.87*0.9</f>
        <v>9317.7000000000007</v>
      </c>
      <c r="L12" s="26">
        <f>'BAR BB| Open rates'!L12*0.87*0.9</f>
        <v>9317.7000000000007</v>
      </c>
      <c r="M12" s="26">
        <f>'BAR BB| Open rates'!M12*0.87*0.9</f>
        <v>9317.7000000000007</v>
      </c>
      <c r="N12" s="26">
        <f>'BAR BB| Open rates'!N12*0.87*0.9</f>
        <v>9865.8000000000011</v>
      </c>
      <c r="O12" s="26">
        <f>'BAR BB| Open rates'!O12*0.87*0.9</f>
        <v>9865.8000000000011</v>
      </c>
      <c r="P12" s="26">
        <f>'BAR BB| Open rates'!P12*0.87*0.9</f>
        <v>9865.8000000000011</v>
      </c>
      <c r="Q12" s="26">
        <f>'BAR BB| Open rates'!Q12*0.87*0.9</f>
        <v>9865.8000000000011</v>
      </c>
      <c r="R12" s="26">
        <f>'BAR BB| Open rates'!R12*0.87*0.9</f>
        <v>12449.7</v>
      </c>
      <c r="S12" s="26">
        <f>'BAR BB| Open rates'!S12*0.87*0.9</f>
        <v>12449.7</v>
      </c>
      <c r="T12" s="26">
        <f>'BAR BB| Open rates'!T12*0.87*0.9</f>
        <v>12449.7</v>
      </c>
      <c r="U12" s="26">
        <f>'BAR BB| Open rates'!U12*0.87*0.9</f>
        <v>12449.7</v>
      </c>
      <c r="V12" s="26">
        <f>'BAR BB| Open rates'!V12*0.87*0.9</f>
        <v>12449.7</v>
      </c>
      <c r="W12" s="26">
        <f>'BAR BB| Open rates'!W12*0.87*0.9</f>
        <v>12449.7</v>
      </c>
      <c r="X12" s="26">
        <f>'BAR BB| Open rates'!X12*0.87*0.9</f>
        <v>12449.7</v>
      </c>
      <c r="Y12" s="26">
        <f>'BAR BB| Open rates'!Y12*0.87*0.9</f>
        <v>12449.7</v>
      </c>
      <c r="Z12" s="26">
        <f>'BAR BB| Open rates'!Z12*0.87*0.9</f>
        <v>12449.7</v>
      </c>
      <c r="AA12" s="26">
        <f>'BAR BB| Open rates'!AA12*0.87*0.9</f>
        <v>12449.7</v>
      </c>
      <c r="AB12" s="26">
        <f>'BAR BB| Open rates'!AB12*0.87*0.9</f>
        <v>16364.7</v>
      </c>
      <c r="AC12" s="26">
        <f>'BAR BB| Open rates'!AC12*0.87*0.9</f>
        <v>16364.7</v>
      </c>
      <c r="AD12" s="26">
        <f>'BAR BB| Open rates'!AD12*0.87*0.9</f>
        <v>16364.7</v>
      </c>
      <c r="AE12" s="26">
        <f>'BAR BB| Open rates'!AE12*0.87*0.9</f>
        <v>16364.7</v>
      </c>
      <c r="AF12" s="26">
        <f>'BAR BB| Open rates'!AF12*0.87*0.9</f>
        <v>16364.7</v>
      </c>
      <c r="AG12" s="26">
        <f>'BAR BB| Open rates'!AG12*0.87*0.9</f>
        <v>16364.7</v>
      </c>
      <c r="AH12" s="26">
        <f>'BAR BB| Open rates'!AH12*0.87*0.9</f>
        <v>9865.8000000000011</v>
      </c>
      <c r="AI12" s="26">
        <f>'BAR BB| Open rates'!AI12*0.87*0.9</f>
        <v>9865.8000000000011</v>
      </c>
      <c r="AJ12" s="26">
        <f>'BAR BB| Open rates'!AJ12*0.87*0.9</f>
        <v>9865.8000000000011</v>
      </c>
      <c r="AK12" s="26">
        <f>'BAR BB| Open rates'!AK12*0.87*0.9</f>
        <v>9865.8000000000011</v>
      </c>
      <c r="AL12" s="26">
        <f>'BAR BB| Open rates'!AL12*0.87*0.9</f>
        <v>9865.8000000000011</v>
      </c>
      <c r="AM12" s="26">
        <f>'BAR BB| Open rates'!AM12*0.87*0.9</f>
        <v>10883.7</v>
      </c>
      <c r="AN12" s="26">
        <f>'BAR BB| Open rates'!AN12*0.87*0.9</f>
        <v>10883.7</v>
      </c>
      <c r="AO12" s="26">
        <f>'BAR BB| Open rates'!AO12*0.87*0.9</f>
        <v>10883.7</v>
      </c>
      <c r="AP12" s="26">
        <f>'BAR BB| Open rates'!AP12*0.87*0.9</f>
        <v>10883.7</v>
      </c>
      <c r="AQ12" s="26">
        <f>'BAR BB| Open rates'!AQ12*0.87*0.9</f>
        <v>10883.7</v>
      </c>
      <c r="AR12" s="26">
        <f>'BAR BB| Open rates'!AR12*0.87*0.9</f>
        <v>10883.7</v>
      </c>
      <c r="AS12" s="26">
        <f>'BAR BB| Open rates'!AS12*0.87*0.9</f>
        <v>10883.7</v>
      </c>
      <c r="AT12" s="26">
        <f>'BAR BB| Open rates'!AT12*0.87*0.9</f>
        <v>11666.7</v>
      </c>
      <c r="AU12" s="26">
        <f>'BAR BB| Open rates'!AU12*0.87*0.9</f>
        <v>11666.7</v>
      </c>
      <c r="AV12" s="26">
        <f>'BAR BB| Open rates'!AV12*0.87*0.9</f>
        <v>11666.7</v>
      </c>
      <c r="AW12" s="26">
        <f>'BAR BB| Open rates'!AW12*0.87*0.9</f>
        <v>11666.7</v>
      </c>
      <c r="AX12" s="26">
        <f>'BAR BB| Open rates'!AX12*0.87*0.9</f>
        <v>11666.7</v>
      </c>
      <c r="AY12" s="26">
        <f>'BAR BB| Open rates'!AY12*0.87*0.9</f>
        <v>11823.300000000001</v>
      </c>
      <c r="AZ12" s="26">
        <f>'BAR BB| Open rates'!AZ12*0.87*0.9</f>
        <v>11823.300000000001</v>
      </c>
      <c r="BA12" s="26">
        <f>'BAR BB| Open rates'!BA12*0.87*0.9</f>
        <v>12449.7</v>
      </c>
      <c r="BB12" s="26">
        <f>'BAR BB| Open rates'!BB12*0.87*0.9</f>
        <v>12449.7</v>
      </c>
      <c r="BC12" s="26">
        <f>'BAR BB| Open rates'!BC12*0.87*0.9</f>
        <v>11823.300000000001</v>
      </c>
      <c r="BD12" s="26">
        <f>'BAR BB| Open rates'!BD12*0.87*0.9</f>
        <v>11823.300000000001</v>
      </c>
      <c r="BE12" s="26">
        <f>'BAR BB| Open rates'!BE12*0.87*0.9</f>
        <v>11823.300000000001</v>
      </c>
      <c r="BF12" s="26">
        <f>'BAR BB| Open rates'!BF12*0.87*0.9</f>
        <v>11823.300000000001</v>
      </c>
      <c r="BG12" s="26">
        <f>'BAR BB| Open rates'!BG12*0.87*0.9</f>
        <v>11823.300000000001</v>
      </c>
      <c r="BH12" s="26">
        <f>'BAR BB| Open rates'!BH12*0.87*0.9</f>
        <v>12449.7</v>
      </c>
      <c r="BI12" s="26">
        <f>'BAR BB| Open rates'!BI12*0.87*0.9</f>
        <v>12449.7</v>
      </c>
      <c r="BJ12" s="26">
        <f>'BAR BB| Open rates'!BJ12*0.87*0.9</f>
        <v>11823.300000000001</v>
      </c>
      <c r="BK12" s="26">
        <f>'BAR BB| Open rates'!BK12*0.87*0.9</f>
        <v>11823.300000000001</v>
      </c>
      <c r="BL12" s="26">
        <f>'BAR BB| Open rates'!BL12*0.87*0.9</f>
        <v>11823.300000000001</v>
      </c>
      <c r="BM12" s="26">
        <f>'BAR BB| Open rates'!BM12*0.87*0.9</f>
        <v>11823.300000000001</v>
      </c>
      <c r="BN12" s="26">
        <f>'BAR BB| Open rates'!BN12*0.87*0.9</f>
        <v>11823.300000000001</v>
      </c>
      <c r="BO12" s="26">
        <f>'BAR BB| Open rates'!BO12*0.87*0.9</f>
        <v>12449.7</v>
      </c>
      <c r="BP12" s="26">
        <f>'BAR BB| Open rates'!BP12*0.87*0.9</f>
        <v>12449.7</v>
      </c>
      <c r="BQ12" s="26">
        <f>'BAR BB| Open rates'!BQ12*0.87*0.9</f>
        <v>11823.300000000001</v>
      </c>
      <c r="BR12" s="26">
        <f>'BAR BB| Open rates'!BR12*0.87*0.9</f>
        <v>11823.300000000001</v>
      </c>
      <c r="BS12" s="26">
        <f>'BAR BB| Open rates'!BS12*0.87*0.9</f>
        <v>11823.300000000001</v>
      </c>
      <c r="BT12" s="26">
        <f>'BAR BB| Open rates'!BT12*0.87*0.9</f>
        <v>11823.300000000001</v>
      </c>
      <c r="BU12" s="26">
        <f>'BAR BB| Open rates'!BU12*0.87*0.9</f>
        <v>11823.300000000001</v>
      </c>
      <c r="BV12" s="26">
        <f>'BAR BB| Open rates'!BV12*0.87*0.9</f>
        <v>12449.7</v>
      </c>
      <c r="BW12" s="26">
        <f>'BAR BB| Open rates'!BW12*0.87*0.9</f>
        <v>12449.7</v>
      </c>
      <c r="BX12" s="26">
        <f>'BAR BB| Open rates'!BX12*0.87*0.9</f>
        <v>11823.300000000001</v>
      </c>
      <c r="BY12" s="26">
        <f>'BAR BB| Open rates'!BY12*0.87*0.9</f>
        <v>11823.300000000001</v>
      </c>
      <c r="BZ12" s="26">
        <f>'BAR BB| Open rates'!BZ12*0.87*0.9</f>
        <v>11823.300000000001</v>
      </c>
      <c r="CA12" s="26">
        <f>'BAR BB| Open rates'!CA12*0.87*0.9</f>
        <v>11823.300000000001</v>
      </c>
      <c r="CB12" s="26">
        <f>'BAR BB| Open rates'!CB12*0.87*0.9</f>
        <v>11823.300000000001</v>
      </c>
      <c r="CC12" s="26">
        <f>'BAR BB| Open rates'!CC12*0.87*0.9</f>
        <v>12449.7</v>
      </c>
      <c r="CD12" s="26">
        <f>'BAR BB| Open rates'!CD12*0.87*0.9</f>
        <v>12449.7</v>
      </c>
      <c r="CE12" s="26">
        <f>'BAR BB| Open rates'!CE12*0.87*0.9</f>
        <v>11823.300000000001</v>
      </c>
      <c r="CF12" s="26">
        <f>'BAR BB| Open rates'!CF12*0.87*0.9</f>
        <v>11823.300000000001</v>
      </c>
      <c r="CG12" s="26">
        <f>'BAR BB| Open rates'!CG12*0.87*0.9</f>
        <v>11823.300000000001</v>
      </c>
      <c r="CH12" s="26">
        <f>'BAR BB| Open rates'!CH12*0.87*0.9</f>
        <v>11823.300000000001</v>
      </c>
      <c r="CI12" s="26">
        <f>'BAR BB| Open rates'!CI12*0.87*0.9</f>
        <v>11823.300000000001</v>
      </c>
      <c r="CJ12" s="26">
        <f>'BAR BB| Open rates'!CJ12*0.87*0.9</f>
        <v>12449.7</v>
      </c>
      <c r="CK12" s="26">
        <f>'BAR BB| Open rates'!CK12*0.87*0.9</f>
        <v>12449.7</v>
      </c>
      <c r="CL12" s="26">
        <f>'BAR BB| Open rates'!CL12*0.87*0.9</f>
        <v>11823.300000000001</v>
      </c>
      <c r="CM12" s="26">
        <f>'BAR BB| Open rates'!CM12*0.87*0.9</f>
        <v>11823.300000000001</v>
      </c>
      <c r="CN12" s="26">
        <f>'BAR BB| Open rates'!CN12*0.87*0.9</f>
        <v>11823.300000000001</v>
      </c>
      <c r="CO12" s="26">
        <f>'BAR BB| Open rates'!CO12*0.87*0.9</f>
        <v>11823.300000000001</v>
      </c>
      <c r="CP12" s="26">
        <f>'BAR BB| Open rates'!CP12*0.87*0.9</f>
        <v>11823.300000000001</v>
      </c>
      <c r="CQ12" s="26">
        <f>'BAR BB| Open rates'!CQ12*0.87*0.9</f>
        <v>11823.300000000001</v>
      </c>
      <c r="CR12" s="26">
        <f>'BAR BB| Open rates'!CR12*0.87*0.9</f>
        <v>11823.300000000001</v>
      </c>
      <c r="CS12" s="26">
        <f>'BAR BB| Open rates'!CS12*0.87*0.9</f>
        <v>10883.7</v>
      </c>
      <c r="CT12" s="26">
        <f>'BAR BB| Open rates'!CT12*0.87*0.9</f>
        <v>10883.7</v>
      </c>
      <c r="CU12" s="26">
        <f>'BAR BB| Open rates'!CU12*0.87*0.9</f>
        <v>10883.7</v>
      </c>
      <c r="CV12" s="26">
        <f>'BAR BB| Open rates'!CV12*0.87*0.9</f>
        <v>10883.7</v>
      </c>
      <c r="CW12" s="26">
        <f>'BAR BB| Open rates'!CW12*0.87*0.9</f>
        <v>10883.7</v>
      </c>
      <c r="CX12" s="26">
        <f>'BAR BB| Open rates'!CX12*0.87*0.9</f>
        <v>10883.7</v>
      </c>
      <c r="CY12" s="26">
        <f>'BAR BB| Open rates'!CY12*0.87*0.9</f>
        <v>10883.7</v>
      </c>
      <c r="CZ12" s="26">
        <f>'BAR BB| Open rates'!CZ12*0.87*0.9</f>
        <v>10883.7</v>
      </c>
      <c r="DA12" s="26">
        <f>'BAR BB| Open rates'!DA12*0.87*0.9</f>
        <v>10883.7</v>
      </c>
      <c r="DB12" s="26">
        <f>'BAR BB| Open rates'!DB12*0.87*0.9</f>
        <v>9865.8000000000011</v>
      </c>
      <c r="DC12" s="26">
        <f>'BAR BB| Open rates'!DC12*0.87*0.9</f>
        <v>9865.8000000000011</v>
      </c>
      <c r="DD12" s="26">
        <f>'BAR BB| Open rates'!DD12*0.87*0.9</f>
        <v>9865.8000000000011</v>
      </c>
      <c r="DE12" s="26">
        <f>'BAR BB| Open rates'!DE12*0.87*0.9</f>
        <v>10883.7</v>
      </c>
      <c r="DF12" s="26">
        <f>'BAR BB| Open rates'!DF12*0.87*0.9</f>
        <v>10883.7</v>
      </c>
      <c r="DG12" s="26">
        <f>'BAR BB| Open rates'!DG12*0.87*0.9</f>
        <v>9865.8000000000011</v>
      </c>
      <c r="DH12" s="26">
        <f>'BAR BB| Open rates'!DH12*0.87*0.9</f>
        <v>9865.8000000000011</v>
      </c>
      <c r="DI12" s="26">
        <f>'BAR BB| Open rates'!DI12*0.87*0.9</f>
        <v>9865.8000000000011</v>
      </c>
      <c r="DJ12" s="26">
        <f>'BAR BB| Open rates'!DJ12*0.87*0.9</f>
        <v>9865.8000000000011</v>
      </c>
      <c r="DK12" s="26">
        <f>'BAR BB| Open rates'!DK12*0.87*0.9</f>
        <v>9865.8000000000011</v>
      </c>
      <c r="DL12" s="26">
        <f>'BAR BB| Open rates'!DL12*0.87*0.9</f>
        <v>10883.7</v>
      </c>
      <c r="DM12" s="26">
        <f>'BAR BB| Open rates'!DM12*0.87*0.9</f>
        <v>10883.7</v>
      </c>
      <c r="DN12" s="26">
        <f>'BAR BB| Open rates'!DN12*0.87*0.9</f>
        <v>9865.8000000000011</v>
      </c>
      <c r="DO12" s="26">
        <f>'BAR BB| Open rates'!DO12*0.87*0.9</f>
        <v>9865.8000000000011</v>
      </c>
      <c r="DP12" s="26">
        <f>'BAR BB| Open rates'!DP12*0.87*0.9</f>
        <v>9865.8000000000011</v>
      </c>
      <c r="DQ12" s="26">
        <f>'BAR BB| Open rates'!DQ12*0.87*0.9</f>
        <v>9865.8000000000011</v>
      </c>
      <c r="DR12" s="26">
        <f>'BAR BB| Open rates'!DR12*0.87*0.9</f>
        <v>9865.8000000000011</v>
      </c>
      <c r="DS12" s="26">
        <f>'BAR BB| Open rates'!DS12*0.87*0.9</f>
        <v>10883.7</v>
      </c>
      <c r="DT12" s="26">
        <f>'BAR BB| Open rates'!DT12*0.87*0.9</f>
        <v>10883.7</v>
      </c>
      <c r="DU12" s="26">
        <f>'BAR BB| Open rates'!DU12*0.87*0.9</f>
        <v>9865.8000000000011</v>
      </c>
      <c r="DV12" s="26">
        <f>'BAR BB| Open rates'!DV12*0.87*0.9</f>
        <v>9865.8000000000011</v>
      </c>
      <c r="DW12" s="26">
        <f>'BAR BB| Open rates'!DW12*0.87*0.9</f>
        <v>9865.8000000000011</v>
      </c>
      <c r="DX12" s="26">
        <f>'BAR BB| Open rates'!DX12*0.87*0.9</f>
        <v>9865.8000000000011</v>
      </c>
      <c r="DY12" s="26">
        <f>'BAR BB| Open rates'!DY12*0.87*0.9</f>
        <v>9865.8000000000011</v>
      </c>
      <c r="DZ12" s="26">
        <f>'BAR BB| Open rates'!DZ12*0.87*0.9</f>
        <v>10883.7</v>
      </c>
      <c r="EA12" s="26">
        <f>'BAR BB| Open rates'!EA12*0.87*0.9</f>
        <v>10883.7</v>
      </c>
      <c r="EB12" s="26">
        <f>'BAR BB| Open rates'!EB12*0.87*0.9</f>
        <v>9865.8000000000011</v>
      </c>
      <c r="EC12" s="26">
        <f>'BAR BB| Open rates'!EC12*0.87*0.9</f>
        <v>9865.8000000000011</v>
      </c>
      <c r="ED12" s="26">
        <f>'BAR BB| Open rates'!ED12*0.87*0.9</f>
        <v>9865.8000000000011</v>
      </c>
      <c r="EE12" s="26">
        <f>'BAR BB| Open rates'!EE12*0.87*0.9</f>
        <v>9865.8000000000011</v>
      </c>
      <c r="EF12" s="26">
        <f>'BAR BB| Open rates'!EF12*0.87*0.9</f>
        <v>9082.8000000000011</v>
      </c>
      <c r="EG12" s="26">
        <f>'BAR BB| Open rates'!EG12*0.87*0.9</f>
        <v>9082.8000000000011</v>
      </c>
      <c r="EH12" s="26">
        <f>'BAR BB| Open rates'!EH12*0.87*0.9</f>
        <v>9082.8000000000011</v>
      </c>
      <c r="EI12" s="26">
        <f>'BAR BB| Open rates'!EI12*0.87*0.9</f>
        <v>8534.7000000000007</v>
      </c>
      <c r="EJ12" s="26">
        <f>'BAR BB| Open rates'!EJ12*0.87*0.9</f>
        <v>8534.7000000000007</v>
      </c>
      <c r="EK12" s="26">
        <f>'BAR BB| Open rates'!EK12*0.87*0.9</f>
        <v>8534.7000000000007</v>
      </c>
      <c r="EL12" s="26">
        <f>'BAR BB| Open rates'!EL12*0.87*0.9</f>
        <v>8534.7000000000007</v>
      </c>
      <c r="EM12" s="26">
        <f>'BAR BB| Open rates'!EM12*0.87*0.9</f>
        <v>8534.7000000000007</v>
      </c>
      <c r="EN12" s="26">
        <f>'BAR BB| Open rates'!EN12*0.87*0.9</f>
        <v>9082.8000000000011</v>
      </c>
      <c r="EO12" s="26">
        <f>'BAR BB| Open rates'!EO12*0.87*0.9</f>
        <v>9082.8000000000011</v>
      </c>
      <c r="EP12" s="26">
        <f>'BAR BB| Open rates'!EP12*0.87*0.9</f>
        <v>8299.8000000000011</v>
      </c>
      <c r="EQ12" s="26">
        <f>'BAR BB| Open rates'!EQ12*0.87*0.9</f>
        <v>8299.8000000000011</v>
      </c>
      <c r="ER12" s="26">
        <f>'BAR BB| Open rates'!ER12*0.87*0.9</f>
        <v>8299.8000000000011</v>
      </c>
      <c r="ES12" s="26">
        <f>'BAR BB| Open rates'!ES12*0.87*0.9</f>
        <v>8299.8000000000011</v>
      </c>
      <c r="ET12" s="26">
        <f>'BAR BB| Open rates'!ET12*0.87*0.9</f>
        <v>8299.8000000000011</v>
      </c>
      <c r="EU12" s="26">
        <f>'BAR BB| Open rates'!EU12*0.87*0.9</f>
        <v>9082.8000000000011</v>
      </c>
      <c r="EV12" s="26">
        <f>'BAR BB| Open rates'!EV12*0.87*0.9</f>
        <v>9082.8000000000011</v>
      </c>
      <c r="EW12" s="26">
        <f>'BAR BB| Open rates'!EW12*0.87*0.9</f>
        <v>8299.8000000000011</v>
      </c>
      <c r="EX12" s="26">
        <f>'BAR BB| Open rates'!EX12*0.87*0.9</f>
        <v>8299.8000000000011</v>
      </c>
      <c r="EY12" s="26">
        <f>'BAR BB| Open rates'!EY12*0.87*0.9</f>
        <v>8299.8000000000011</v>
      </c>
      <c r="EZ12" s="26">
        <f>'BAR BB| Open rates'!EZ12*0.87*0.9</f>
        <v>8299.8000000000011</v>
      </c>
      <c r="FA12" s="26">
        <f>'BAR BB| Open rates'!FA12*0.87*0.9</f>
        <v>8299.8000000000011</v>
      </c>
      <c r="FB12" s="26">
        <f>'BAR BB| Open rates'!FB12*0.87*0.9</f>
        <v>9082.8000000000011</v>
      </c>
      <c r="FC12" s="26">
        <f>'BAR BB| Open rates'!FC12*0.87*0.9</f>
        <v>9082.8000000000011</v>
      </c>
      <c r="FD12" s="26">
        <f>'BAR BB| Open rates'!FD12*0.87*0.9</f>
        <v>8299.8000000000011</v>
      </c>
      <c r="FE12" s="26">
        <f>'BAR BB| Open rates'!FE12*0.87*0.9</f>
        <v>8299.8000000000011</v>
      </c>
      <c r="FF12" s="26">
        <f>'BAR BB| Open rates'!FF12*0.87*0.9</f>
        <v>8299.8000000000011</v>
      </c>
      <c r="FG12" s="26">
        <f>'BAR BB| Open rates'!FG12*0.87*0.9</f>
        <v>8299.8000000000011</v>
      </c>
      <c r="FH12" s="26">
        <f>'BAR BB| Open rates'!FH12*0.87*0.9</f>
        <v>8299.8000000000011</v>
      </c>
      <c r="FI12" s="26">
        <f>'BAR BB| Open rates'!FI12*0.87*0.9</f>
        <v>9082.8000000000011</v>
      </c>
      <c r="FJ12" s="26">
        <f>'BAR BB| Open rates'!FJ12*0.87*0.9</f>
        <v>9082.8000000000011</v>
      </c>
      <c r="FK12" s="26">
        <f>'BAR BB| Open rates'!FK12*0.87*0.9</f>
        <v>8534.7000000000007</v>
      </c>
      <c r="FL12" s="26">
        <f>'BAR BB| Open rates'!FL12*0.87*0.9</f>
        <v>8534.7000000000007</v>
      </c>
      <c r="FM12" s="26">
        <f>'BAR BB| Open rates'!FM12*0.87*0.9</f>
        <v>8534.7000000000007</v>
      </c>
      <c r="FN12" s="26">
        <f>'BAR BB| Open rates'!FN12*0.87*0.9</f>
        <v>8534.7000000000007</v>
      </c>
      <c r="FO12" s="26">
        <f>'BAR BB| Open rates'!FO12*0.87*0.9</f>
        <v>8534.7000000000007</v>
      </c>
      <c r="FP12" s="26">
        <f>'BAR BB| Open rates'!FP12*0.87*0.9</f>
        <v>8534.7000000000007</v>
      </c>
      <c r="FQ12" s="26">
        <f>'BAR BB| Open rates'!FQ12*0.87*0.9</f>
        <v>8534.7000000000007</v>
      </c>
      <c r="FR12" s="26">
        <f>'BAR BB| Open rates'!FR12*0.87*0.9</f>
        <v>8299.8000000000011</v>
      </c>
      <c r="FS12" s="26">
        <f>'BAR BB| Open rates'!FS12*0.87*0.9</f>
        <v>8299.8000000000011</v>
      </c>
      <c r="FT12" s="26">
        <f>'BAR BB| Open rates'!FT12*0.87*0.9</f>
        <v>8299.8000000000011</v>
      </c>
      <c r="FU12" s="26">
        <f>'BAR BB| Open rates'!FU12*0.87*0.9</f>
        <v>8299.8000000000011</v>
      </c>
      <c r="FV12" s="26">
        <f>'BAR BB| Open rates'!FV12*0.87*0.9</f>
        <v>8299.8000000000011</v>
      </c>
      <c r="FW12" s="26">
        <f>'BAR BB| Open rates'!FW12*0.87*0.9</f>
        <v>9082.8000000000011</v>
      </c>
      <c r="FX12" s="26">
        <f>'BAR BB| Open rates'!FX12*0.87*0.9</f>
        <v>9082.8000000000011</v>
      </c>
      <c r="FY12" s="26">
        <f>'BAR BB| Open rates'!FY12*0.87*0.9</f>
        <v>8299.8000000000011</v>
      </c>
      <c r="FZ12" s="26">
        <f>'BAR BB| Open rates'!FZ12*0.87*0.9</f>
        <v>8299.8000000000011</v>
      </c>
      <c r="GA12" s="26">
        <f>'BAR BB| Open rates'!GA12*0.87*0.9</f>
        <v>8299.8000000000011</v>
      </c>
      <c r="GB12" s="26">
        <f>'BAR BB| Open rates'!GB12*0.87*0.9</f>
        <v>8299.8000000000011</v>
      </c>
      <c r="GC12" s="26">
        <f>'BAR BB| Open rates'!GC12*0.87*0.9</f>
        <v>8299.8000000000011</v>
      </c>
      <c r="GD12" s="26">
        <f>'BAR BB| Open rates'!GD12*0.87*0.9</f>
        <v>9082.8000000000011</v>
      </c>
      <c r="GE12" s="26">
        <f>'BAR BB| Open rates'!GE12*0.87*0.9</f>
        <v>9082.8000000000011</v>
      </c>
      <c r="GF12" s="26">
        <f>'BAR BB| Open rates'!GF12*0.87*0.9</f>
        <v>8299.8000000000011</v>
      </c>
      <c r="GG12" s="26">
        <f>'BAR BB| Open rates'!GG12*0.87*0.9</f>
        <v>8299.8000000000011</v>
      </c>
      <c r="GH12" s="26">
        <f>'BAR BB| Open rates'!GH12*0.87*0.9</f>
        <v>8299.8000000000011</v>
      </c>
      <c r="GI12" s="26">
        <f>'BAR BB| Open rates'!GI12*0.87*0.9</f>
        <v>8299.8000000000011</v>
      </c>
      <c r="GJ12" s="26">
        <f>'BAR BB| Open rates'!GJ12*0.87*0.9</f>
        <v>8299.8000000000011</v>
      </c>
      <c r="GK12" s="26">
        <f>'BAR BB| Open rates'!GK12*0.87*0.9</f>
        <v>9082.8000000000011</v>
      </c>
      <c r="GL12" s="26">
        <f>'BAR BB| Open rates'!GL12*0.87*0.9</f>
        <v>9082.8000000000011</v>
      </c>
      <c r="GM12" s="26">
        <f>'BAR BB| Open rates'!GM12*0.87*0.9</f>
        <v>8299.8000000000011</v>
      </c>
      <c r="GN12" s="26">
        <f>'BAR BB| Open rates'!GN12*0.87*0.9</f>
        <v>8299.8000000000011</v>
      </c>
      <c r="GO12" s="26">
        <f>'BAR BB| Open rates'!GO12*0.87*0.9</f>
        <v>8299.8000000000011</v>
      </c>
      <c r="GP12" s="26">
        <f>'BAR BB| Open rates'!GP12*0.87*0.9</f>
        <v>8299.8000000000011</v>
      </c>
      <c r="GQ12" s="26">
        <f>'BAR BB| Open rates'!GQ12*0.87*0.9</f>
        <v>8299.8000000000011</v>
      </c>
      <c r="GR12" s="26">
        <f>'BAR BB| Open rates'!GR12*0.87*0.9</f>
        <v>9082.8000000000011</v>
      </c>
      <c r="GS12" s="26">
        <f>'BAR BB| Open rates'!GS12*0.87*0.9</f>
        <v>9082.8000000000011</v>
      </c>
      <c r="GT12" s="26">
        <f>'BAR BB| Open rates'!GT12*0.87*0.9</f>
        <v>8299.8000000000011</v>
      </c>
      <c r="GU12" s="26">
        <f>'BAR BB| Open rates'!GU12*0.87*0.9</f>
        <v>8299.8000000000011</v>
      </c>
      <c r="GV12" s="26">
        <f>'BAR BB| Open rates'!GV12*0.87*0.9</f>
        <v>8299.8000000000011</v>
      </c>
      <c r="GW12" s="26">
        <f>'BAR BB| Open rates'!GW12*0.87*0.9</f>
        <v>8299.8000000000011</v>
      </c>
      <c r="GX12" s="26">
        <f>'BAR BB| Open rates'!GX12*0.87*0.9</f>
        <v>8299.8000000000011</v>
      </c>
      <c r="GY12" s="26">
        <f>'BAR BB| Open rates'!GY12*0.87*0.9</f>
        <v>9082.8000000000011</v>
      </c>
      <c r="GZ12" s="26">
        <f>'BAR BB| Open rates'!GZ12*0.87*0.9</f>
        <v>9082.8000000000011</v>
      </c>
      <c r="HA12" s="26">
        <f>'BAR BB| Open rates'!HA12*0.87*0.9</f>
        <v>8299.8000000000011</v>
      </c>
      <c r="HB12" s="26">
        <f>'BAR BB| Open rates'!HB12*0.87*0.9</f>
        <v>8299.8000000000011</v>
      </c>
      <c r="HC12" s="26">
        <f>'BAR BB| Open rates'!HC12*0.87*0.9</f>
        <v>8299.8000000000011</v>
      </c>
      <c r="HD12" s="26">
        <f>'BAR BB| Open rates'!HD12*0.87*0.9</f>
        <v>8299.8000000000011</v>
      </c>
      <c r="HE12" s="26">
        <f>'BAR BB| Open rates'!HE12*0.87*0.9</f>
        <v>8299.8000000000011</v>
      </c>
      <c r="HF12" s="26">
        <f>'BAR BB| Open rates'!HF12*0.87*0.9</f>
        <v>10100.700000000001</v>
      </c>
      <c r="HG12" s="26">
        <f>'BAR BB| Open rates'!HG12*0.87*0.9</f>
        <v>10100.700000000001</v>
      </c>
      <c r="HH12" s="26">
        <f>'BAR BB| Open rates'!HH12*0.87*0.9</f>
        <v>10100.700000000001</v>
      </c>
      <c r="HI12" s="26">
        <f>'BAR BB| Open rates'!HI12*0.87*0.9</f>
        <v>10100.700000000001</v>
      </c>
      <c r="HJ12" s="26">
        <f>'BAR BB| Open rates'!HJ12*0.87*0.9</f>
        <v>10100.700000000001</v>
      </c>
      <c r="HK12" s="26">
        <f>'BAR BB| Open rates'!HK12*0.87*0.9</f>
        <v>10100.700000000001</v>
      </c>
      <c r="HL12" s="26">
        <f>'BAR BB| Open rates'!HL12*0.87*0.9</f>
        <v>10100.700000000001</v>
      </c>
      <c r="HM12" s="26">
        <f>'BAR BB| Open rates'!HM12*0.87*0.9</f>
        <v>10100.700000000001</v>
      </c>
      <c r="HN12" s="26">
        <f>'BAR BB| Open rates'!HN12*0.87*0.9</f>
        <v>10100.700000000001</v>
      </c>
      <c r="HO12" s="26">
        <f>'BAR BB| Open rates'!HO12*0.87*0.9</f>
        <v>10100.700000000001</v>
      </c>
      <c r="HP12" s="26">
        <f>'BAR BB| Open rates'!HP12*0.87*0.9</f>
        <v>10100.700000000001</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rates'!B14*0.87*0.9</f>
        <v>10100.700000000001</v>
      </c>
      <c r="C14" s="26">
        <f>'BAR BB| Open rates'!C14*0.87*0.9</f>
        <v>10100.700000000001</v>
      </c>
      <c r="D14" s="26">
        <f>'BAR BB| Open rates'!D14*0.87*0.9</f>
        <v>10100.700000000001</v>
      </c>
      <c r="E14" s="26">
        <f>'BAR BB| Open rates'!E14*0.87*0.9</f>
        <v>10100.700000000001</v>
      </c>
      <c r="F14" s="26">
        <f>'BAR BB| Open rates'!F14*0.87*0.9</f>
        <v>10100.700000000001</v>
      </c>
      <c r="G14" s="26">
        <f>'BAR BB| Open rates'!G14*0.87*0.9</f>
        <v>10100.700000000001</v>
      </c>
      <c r="H14" s="26">
        <f>'BAR BB| Open rates'!H14*0.87*0.9</f>
        <v>10100.700000000001</v>
      </c>
      <c r="I14" s="26">
        <f>'BAR BB| Open rates'!I14*0.87*0.9</f>
        <v>10100.700000000001</v>
      </c>
      <c r="J14" s="26">
        <f>'BAR BB| Open rates'!J14*0.87*0.9</f>
        <v>10100.700000000001</v>
      </c>
      <c r="K14" s="26">
        <f>'BAR BB| Open rates'!K14*0.87*0.9</f>
        <v>10100.700000000001</v>
      </c>
      <c r="L14" s="26">
        <f>'BAR BB| Open rates'!L14*0.87*0.9</f>
        <v>10100.700000000001</v>
      </c>
      <c r="M14" s="26">
        <f>'BAR BB| Open rates'!M14*0.87*0.9</f>
        <v>10100.700000000001</v>
      </c>
      <c r="N14" s="26">
        <f>'BAR BB| Open rates'!N14*0.87*0.9</f>
        <v>11901.6</v>
      </c>
      <c r="O14" s="26">
        <f>'BAR BB| Open rates'!O14*0.87*0.9</f>
        <v>11901.6</v>
      </c>
      <c r="P14" s="26">
        <f>'BAR BB| Open rates'!P14*0.87*0.9</f>
        <v>11901.6</v>
      </c>
      <c r="Q14" s="26">
        <f>'BAR BB| Open rates'!Q14*0.87*0.9</f>
        <v>11901.6</v>
      </c>
      <c r="R14" s="26">
        <f>'BAR BB| Open rates'!R14*0.87*0.9</f>
        <v>14485.5</v>
      </c>
      <c r="S14" s="26">
        <f>'BAR BB| Open rates'!S14*0.87*0.9</f>
        <v>14485.5</v>
      </c>
      <c r="T14" s="26">
        <f>'BAR BB| Open rates'!T14*0.87*0.9</f>
        <v>14485.5</v>
      </c>
      <c r="U14" s="26">
        <f>'BAR BB| Open rates'!U14*0.87*0.9</f>
        <v>14485.5</v>
      </c>
      <c r="V14" s="26">
        <f>'BAR BB| Open rates'!V14*0.87*0.9</f>
        <v>14485.5</v>
      </c>
      <c r="W14" s="26">
        <f>'BAR BB| Open rates'!W14*0.87*0.9</f>
        <v>14485.5</v>
      </c>
      <c r="X14" s="26">
        <f>'BAR BB| Open rates'!X14*0.87*0.9</f>
        <v>14485.5</v>
      </c>
      <c r="Y14" s="26">
        <f>'BAR BB| Open rates'!Y14*0.87*0.9</f>
        <v>14485.5</v>
      </c>
      <c r="Z14" s="26">
        <f>'BAR BB| Open rates'!Z14*0.87*0.9</f>
        <v>14485.5</v>
      </c>
      <c r="AA14" s="26">
        <f>'BAR BB| Open rates'!AA14*0.87*0.9</f>
        <v>14485.5</v>
      </c>
      <c r="AB14" s="26">
        <f>'BAR BB| Open rates'!AB14*0.87*0.9</f>
        <v>18400.5</v>
      </c>
      <c r="AC14" s="26">
        <f>'BAR BB| Open rates'!AC14*0.87*0.9</f>
        <v>18400.5</v>
      </c>
      <c r="AD14" s="26">
        <f>'BAR BB| Open rates'!AD14*0.87*0.9</f>
        <v>18400.5</v>
      </c>
      <c r="AE14" s="26">
        <f>'BAR BB| Open rates'!AE14*0.87*0.9</f>
        <v>18400.5</v>
      </c>
      <c r="AF14" s="26">
        <f>'BAR BB| Open rates'!AF14*0.87*0.9</f>
        <v>18400.5</v>
      </c>
      <c r="AG14" s="26">
        <f>'BAR BB| Open rates'!AG14*0.87*0.9</f>
        <v>18400.5</v>
      </c>
      <c r="AH14" s="26">
        <f>'BAR BB| Open rates'!AH14*0.87*0.9</f>
        <v>11901.6</v>
      </c>
      <c r="AI14" s="26">
        <f>'BAR BB| Open rates'!AI14*0.87*0.9</f>
        <v>11901.6</v>
      </c>
      <c r="AJ14" s="26">
        <f>'BAR BB| Open rates'!AJ14*0.87*0.9</f>
        <v>11901.6</v>
      </c>
      <c r="AK14" s="26">
        <f>'BAR BB| Open rates'!AK14*0.87*0.9</f>
        <v>11901.6</v>
      </c>
      <c r="AL14" s="26">
        <f>'BAR BB| Open rates'!AL14*0.87*0.9</f>
        <v>11901.6</v>
      </c>
      <c r="AM14" s="26">
        <f>'BAR BB| Open rates'!AM14*0.87*0.9</f>
        <v>12919.5</v>
      </c>
      <c r="AN14" s="26">
        <f>'BAR BB| Open rates'!AN14*0.87*0.9</f>
        <v>12919.5</v>
      </c>
      <c r="AO14" s="26">
        <f>'BAR BB| Open rates'!AO14*0.87*0.9</f>
        <v>12919.5</v>
      </c>
      <c r="AP14" s="26">
        <f>'BAR BB| Open rates'!AP14*0.87*0.9</f>
        <v>12919.5</v>
      </c>
      <c r="AQ14" s="26">
        <f>'BAR BB| Open rates'!AQ14*0.87*0.9</f>
        <v>12919.5</v>
      </c>
      <c r="AR14" s="26">
        <f>'BAR BB| Open rates'!AR14*0.87*0.9</f>
        <v>12919.5</v>
      </c>
      <c r="AS14" s="26">
        <f>'BAR BB| Open rates'!AS14*0.87*0.9</f>
        <v>12919.5</v>
      </c>
      <c r="AT14" s="26">
        <f>'BAR BB| Open rates'!AT14*0.87*0.9</f>
        <v>13702.5</v>
      </c>
      <c r="AU14" s="26">
        <f>'BAR BB| Open rates'!AU14*0.87*0.9</f>
        <v>13702.5</v>
      </c>
      <c r="AV14" s="26">
        <f>'BAR BB| Open rates'!AV14*0.87*0.9</f>
        <v>13702.5</v>
      </c>
      <c r="AW14" s="26">
        <f>'BAR BB| Open rates'!AW14*0.87*0.9</f>
        <v>13702.5</v>
      </c>
      <c r="AX14" s="26">
        <f>'BAR BB| Open rates'!AX14*0.87*0.9</f>
        <v>13702.5</v>
      </c>
      <c r="AY14" s="26">
        <f>'BAR BB| Open rates'!AY14*0.87*0.9</f>
        <v>13859.1</v>
      </c>
      <c r="AZ14" s="26">
        <f>'BAR BB| Open rates'!AZ14*0.87*0.9</f>
        <v>13859.1</v>
      </c>
      <c r="BA14" s="26">
        <f>'BAR BB| Open rates'!BA14*0.87*0.9</f>
        <v>14485.5</v>
      </c>
      <c r="BB14" s="26">
        <f>'BAR BB| Open rates'!BB14*0.87*0.9</f>
        <v>14485.5</v>
      </c>
      <c r="BC14" s="26">
        <f>'BAR BB| Open rates'!BC14*0.87*0.9</f>
        <v>13859.1</v>
      </c>
      <c r="BD14" s="26">
        <f>'BAR BB| Open rates'!BD14*0.87*0.9</f>
        <v>13859.1</v>
      </c>
      <c r="BE14" s="26">
        <f>'BAR BB| Open rates'!BE14*0.87*0.9</f>
        <v>13859.1</v>
      </c>
      <c r="BF14" s="26">
        <f>'BAR BB| Open rates'!BF14*0.87*0.9</f>
        <v>13859.1</v>
      </c>
      <c r="BG14" s="26">
        <f>'BAR BB| Open rates'!BG14*0.87*0.9</f>
        <v>13859.1</v>
      </c>
      <c r="BH14" s="26">
        <f>'BAR BB| Open rates'!BH14*0.87*0.9</f>
        <v>14485.5</v>
      </c>
      <c r="BI14" s="26">
        <f>'BAR BB| Open rates'!BI14*0.87*0.9</f>
        <v>14485.5</v>
      </c>
      <c r="BJ14" s="26">
        <f>'BAR BB| Open rates'!BJ14*0.87*0.9</f>
        <v>13859.1</v>
      </c>
      <c r="BK14" s="26">
        <f>'BAR BB| Open rates'!BK14*0.87*0.9</f>
        <v>13859.1</v>
      </c>
      <c r="BL14" s="26">
        <f>'BAR BB| Open rates'!BL14*0.87*0.9</f>
        <v>13859.1</v>
      </c>
      <c r="BM14" s="26">
        <f>'BAR BB| Open rates'!BM14*0.87*0.9</f>
        <v>13859.1</v>
      </c>
      <c r="BN14" s="26">
        <f>'BAR BB| Open rates'!BN14*0.87*0.9</f>
        <v>13859.1</v>
      </c>
      <c r="BO14" s="26">
        <f>'BAR BB| Open rates'!BO14*0.87*0.9</f>
        <v>14485.5</v>
      </c>
      <c r="BP14" s="26">
        <f>'BAR BB| Open rates'!BP14*0.87*0.9</f>
        <v>14485.5</v>
      </c>
      <c r="BQ14" s="26">
        <f>'BAR BB| Open rates'!BQ14*0.87*0.9</f>
        <v>13859.1</v>
      </c>
      <c r="BR14" s="26">
        <f>'BAR BB| Open rates'!BR14*0.87*0.9</f>
        <v>13859.1</v>
      </c>
      <c r="BS14" s="26">
        <f>'BAR BB| Open rates'!BS14*0.87*0.9</f>
        <v>13859.1</v>
      </c>
      <c r="BT14" s="26">
        <f>'BAR BB| Open rates'!BT14*0.87*0.9</f>
        <v>13859.1</v>
      </c>
      <c r="BU14" s="26">
        <f>'BAR BB| Open rates'!BU14*0.87*0.9</f>
        <v>13859.1</v>
      </c>
      <c r="BV14" s="26">
        <f>'BAR BB| Open rates'!BV14*0.87*0.9</f>
        <v>14485.5</v>
      </c>
      <c r="BW14" s="26">
        <f>'BAR BB| Open rates'!BW14*0.87*0.9</f>
        <v>14485.5</v>
      </c>
      <c r="BX14" s="26">
        <f>'BAR BB| Open rates'!BX14*0.87*0.9</f>
        <v>13859.1</v>
      </c>
      <c r="BY14" s="26">
        <f>'BAR BB| Open rates'!BY14*0.87*0.9</f>
        <v>13859.1</v>
      </c>
      <c r="BZ14" s="26">
        <f>'BAR BB| Open rates'!BZ14*0.87*0.9</f>
        <v>13859.1</v>
      </c>
      <c r="CA14" s="26">
        <f>'BAR BB| Open rates'!CA14*0.87*0.9</f>
        <v>13859.1</v>
      </c>
      <c r="CB14" s="26">
        <f>'BAR BB| Open rates'!CB14*0.87*0.9</f>
        <v>13859.1</v>
      </c>
      <c r="CC14" s="26">
        <f>'BAR BB| Open rates'!CC14*0.87*0.9</f>
        <v>14485.5</v>
      </c>
      <c r="CD14" s="26">
        <f>'BAR BB| Open rates'!CD14*0.87*0.9</f>
        <v>14485.5</v>
      </c>
      <c r="CE14" s="26">
        <f>'BAR BB| Open rates'!CE14*0.87*0.9</f>
        <v>13859.1</v>
      </c>
      <c r="CF14" s="26">
        <f>'BAR BB| Open rates'!CF14*0.87*0.9</f>
        <v>13859.1</v>
      </c>
      <c r="CG14" s="26">
        <f>'BAR BB| Open rates'!CG14*0.87*0.9</f>
        <v>13859.1</v>
      </c>
      <c r="CH14" s="26">
        <f>'BAR BB| Open rates'!CH14*0.87*0.9</f>
        <v>13859.1</v>
      </c>
      <c r="CI14" s="26">
        <f>'BAR BB| Open rates'!CI14*0.87*0.9</f>
        <v>13859.1</v>
      </c>
      <c r="CJ14" s="26">
        <f>'BAR BB| Open rates'!CJ14*0.87*0.9</f>
        <v>14485.5</v>
      </c>
      <c r="CK14" s="26">
        <f>'BAR BB| Open rates'!CK14*0.87*0.9</f>
        <v>14485.5</v>
      </c>
      <c r="CL14" s="26">
        <f>'BAR BB| Open rates'!CL14*0.87*0.9</f>
        <v>13859.1</v>
      </c>
      <c r="CM14" s="26">
        <f>'BAR BB| Open rates'!CM14*0.87*0.9</f>
        <v>13859.1</v>
      </c>
      <c r="CN14" s="26">
        <f>'BAR BB| Open rates'!CN14*0.87*0.9</f>
        <v>13859.1</v>
      </c>
      <c r="CO14" s="26">
        <f>'BAR BB| Open rates'!CO14*0.87*0.9</f>
        <v>13859.1</v>
      </c>
      <c r="CP14" s="26">
        <f>'BAR BB| Open rates'!CP14*0.87*0.9</f>
        <v>13859.1</v>
      </c>
      <c r="CQ14" s="26">
        <f>'BAR BB| Open rates'!CQ14*0.87*0.9</f>
        <v>13859.1</v>
      </c>
      <c r="CR14" s="26">
        <f>'BAR BB| Open rates'!CR14*0.87*0.9</f>
        <v>13859.1</v>
      </c>
      <c r="CS14" s="26">
        <f>'BAR BB| Open rates'!CS14*0.87*0.9</f>
        <v>12919.5</v>
      </c>
      <c r="CT14" s="26">
        <f>'BAR BB| Open rates'!CT14*0.87*0.9</f>
        <v>12919.5</v>
      </c>
      <c r="CU14" s="26">
        <f>'BAR BB| Open rates'!CU14*0.87*0.9</f>
        <v>12919.5</v>
      </c>
      <c r="CV14" s="26">
        <f>'BAR BB| Open rates'!CV14*0.87*0.9</f>
        <v>12919.5</v>
      </c>
      <c r="CW14" s="26">
        <f>'BAR BB| Open rates'!CW14*0.87*0.9</f>
        <v>12919.5</v>
      </c>
      <c r="CX14" s="26">
        <f>'BAR BB| Open rates'!CX14*0.87*0.9</f>
        <v>12919.5</v>
      </c>
      <c r="CY14" s="26">
        <f>'BAR BB| Open rates'!CY14*0.87*0.9</f>
        <v>12919.5</v>
      </c>
      <c r="CZ14" s="26">
        <f>'BAR BB| Open rates'!CZ14*0.87*0.9</f>
        <v>12919.5</v>
      </c>
      <c r="DA14" s="26">
        <f>'BAR BB| Open rates'!DA14*0.87*0.9</f>
        <v>12919.5</v>
      </c>
      <c r="DB14" s="26">
        <f>'BAR BB| Open rates'!DB14*0.87*0.9</f>
        <v>11118.6</v>
      </c>
      <c r="DC14" s="26">
        <f>'BAR BB| Open rates'!DC14*0.87*0.9</f>
        <v>11118.6</v>
      </c>
      <c r="DD14" s="26">
        <f>'BAR BB| Open rates'!DD14*0.87*0.9</f>
        <v>11118.6</v>
      </c>
      <c r="DE14" s="26">
        <f>'BAR BB| Open rates'!DE14*0.87*0.9</f>
        <v>12136.5</v>
      </c>
      <c r="DF14" s="26">
        <f>'BAR BB| Open rates'!DF14*0.87*0.9</f>
        <v>12136.5</v>
      </c>
      <c r="DG14" s="26">
        <f>'BAR BB| Open rates'!DG14*0.87*0.9</f>
        <v>11118.6</v>
      </c>
      <c r="DH14" s="26">
        <f>'BAR BB| Open rates'!DH14*0.87*0.9</f>
        <v>11118.6</v>
      </c>
      <c r="DI14" s="26">
        <f>'BAR BB| Open rates'!DI14*0.87*0.9</f>
        <v>11118.6</v>
      </c>
      <c r="DJ14" s="26">
        <f>'BAR BB| Open rates'!DJ14*0.87*0.9</f>
        <v>11118.6</v>
      </c>
      <c r="DK14" s="26">
        <f>'BAR BB| Open rates'!DK14*0.87*0.9</f>
        <v>11118.6</v>
      </c>
      <c r="DL14" s="26">
        <f>'BAR BB| Open rates'!DL14*0.87*0.9</f>
        <v>12136.5</v>
      </c>
      <c r="DM14" s="26">
        <f>'BAR BB| Open rates'!DM14*0.87*0.9</f>
        <v>12136.5</v>
      </c>
      <c r="DN14" s="26">
        <f>'BAR BB| Open rates'!DN14*0.87*0.9</f>
        <v>11118.6</v>
      </c>
      <c r="DO14" s="26">
        <f>'BAR BB| Open rates'!DO14*0.87*0.9</f>
        <v>11118.6</v>
      </c>
      <c r="DP14" s="26">
        <f>'BAR BB| Open rates'!DP14*0.87*0.9</f>
        <v>11118.6</v>
      </c>
      <c r="DQ14" s="26">
        <f>'BAR BB| Open rates'!DQ14*0.87*0.9</f>
        <v>11118.6</v>
      </c>
      <c r="DR14" s="26">
        <f>'BAR BB| Open rates'!DR14*0.87*0.9</f>
        <v>11118.6</v>
      </c>
      <c r="DS14" s="26">
        <f>'BAR BB| Open rates'!DS14*0.87*0.9</f>
        <v>12136.5</v>
      </c>
      <c r="DT14" s="26">
        <f>'BAR BB| Open rates'!DT14*0.87*0.9</f>
        <v>12136.5</v>
      </c>
      <c r="DU14" s="26">
        <f>'BAR BB| Open rates'!DU14*0.87*0.9</f>
        <v>11118.6</v>
      </c>
      <c r="DV14" s="26">
        <f>'BAR BB| Open rates'!DV14*0.87*0.9</f>
        <v>11118.6</v>
      </c>
      <c r="DW14" s="26">
        <f>'BAR BB| Open rates'!DW14*0.87*0.9</f>
        <v>11118.6</v>
      </c>
      <c r="DX14" s="26">
        <f>'BAR BB| Open rates'!DX14*0.87*0.9</f>
        <v>11118.6</v>
      </c>
      <c r="DY14" s="26">
        <f>'BAR BB| Open rates'!DY14*0.87*0.9</f>
        <v>11118.6</v>
      </c>
      <c r="DZ14" s="26">
        <f>'BAR BB| Open rates'!DZ14*0.87*0.9</f>
        <v>12136.5</v>
      </c>
      <c r="EA14" s="26">
        <f>'BAR BB| Open rates'!EA14*0.87*0.9</f>
        <v>12136.5</v>
      </c>
      <c r="EB14" s="26">
        <f>'BAR BB| Open rates'!EB14*0.87*0.9</f>
        <v>11118.6</v>
      </c>
      <c r="EC14" s="26">
        <f>'BAR BB| Open rates'!EC14*0.87*0.9</f>
        <v>11118.6</v>
      </c>
      <c r="ED14" s="26">
        <f>'BAR BB| Open rates'!ED14*0.87*0.9</f>
        <v>11118.6</v>
      </c>
      <c r="EE14" s="26">
        <f>'BAR BB| Open rates'!EE14*0.87*0.9</f>
        <v>11118.6</v>
      </c>
      <c r="EF14" s="26">
        <f>'BAR BB| Open rates'!EF14*0.87*0.9</f>
        <v>10335.6</v>
      </c>
      <c r="EG14" s="26">
        <f>'BAR BB| Open rates'!EG14*0.87*0.9</f>
        <v>10335.6</v>
      </c>
      <c r="EH14" s="26">
        <f>'BAR BB| Open rates'!EH14*0.87*0.9</f>
        <v>10335.6</v>
      </c>
      <c r="EI14" s="26">
        <f>'BAR BB| Open rates'!EI14*0.87*0.9</f>
        <v>9787.5</v>
      </c>
      <c r="EJ14" s="26">
        <f>'BAR BB| Open rates'!EJ14*0.87*0.9</f>
        <v>9787.5</v>
      </c>
      <c r="EK14" s="26">
        <f>'BAR BB| Open rates'!EK14*0.87*0.9</f>
        <v>9787.5</v>
      </c>
      <c r="EL14" s="26">
        <f>'BAR BB| Open rates'!EL14*0.87*0.9</f>
        <v>9787.5</v>
      </c>
      <c r="EM14" s="26">
        <f>'BAR BB| Open rates'!EM14*0.87*0.9</f>
        <v>9787.5</v>
      </c>
      <c r="EN14" s="26">
        <f>'BAR BB| Open rates'!EN14*0.87*0.9</f>
        <v>10335.6</v>
      </c>
      <c r="EO14" s="26">
        <f>'BAR BB| Open rates'!EO14*0.87*0.9</f>
        <v>10335.6</v>
      </c>
      <c r="EP14" s="26">
        <f>'BAR BB| Open rates'!EP14*0.87*0.9</f>
        <v>9552.6</v>
      </c>
      <c r="EQ14" s="26">
        <f>'BAR BB| Open rates'!EQ14*0.87*0.9</f>
        <v>9552.6</v>
      </c>
      <c r="ER14" s="26">
        <f>'BAR BB| Open rates'!ER14*0.87*0.9</f>
        <v>9552.6</v>
      </c>
      <c r="ES14" s="26">
        <f>'BAR BB| Open rates'!ES14*0.87*0.9</f>
        <v>9552.6</v>
      </c>
      <c r="ET14" s="26">
        <f>'BAR BB| Open rates'!ET14*0.87*0.9</f>
        <v>9552.6</v>
      </c>
      <c r="EU14" s="26">
        <f>'BAR BB| Open rates'!EU14*0.87*0.9</f>
        <v>10335.6</v>
      </c>
      <c r="EV14" s="26">
        <f>'BAR BB| Open rates'!EV14*0.87*0.9</f>
        <v>10335.6</v>
      </c>
      <c r="EW14" s="26">
        <f>'BAR BB| Open rates'!EW14*0.87*0.9</f>
        <v>9552.6</v>
      </c>
      <c r="EX14" s="26">
        <f>'BAR BB| Open rates'!EX14*0.87*0.9</f>
        <v>9552.6</v>
      </c>
      <c r="EY14" s="26">
        <f>'BAR BB| Open rates'!EY14*0.87*0.9</f>
        <v>9552.6</v>
      </c>
      <c r="EZ14" s="26">
        <f>'BAR BB| Open rates'!EZ14*0.87*0.9</f>
        <v>9552.6</v>
      </c>
      <c r="FA14" s="26">
        <f>'BAR BB| Open rates'!FA14*0.87*0.9</f>
        <v>9552.6</v>
      </c>
      <c r="FB14" s="26">
        <f>'BAR BB| Open rates'!FB14*0.87*0.9</f>
        <v>10335.6</v>
      </c>
      <c r="FC14" s="26">
        <f>'BAR BB| Open rates'!FC14*0.87*0.9</f>
        <v>10335.6</v>
      </c>
      <c r="FD14" s="26">
        <f>'BAR BB| Open rates'!FD14*0.87*0.9</f>
        <v>9552.6</v>
      </c>
      <c r="FE14" s="26">
        <f>'BAR BB| Open rates'!FE14*0.87*0.9</f>
        <v>9552.6</v>
      </c>
      <c r="FF14" s="26">
        <f>'BAR BB| Open rates'!FF14*0.87*0.9</f>
        <v>9552.6</v>
      </c>
      <c r="FG14" s="26">
        <f>'BAR BB| Open rates'!FG14*0.87*0.9</f>
        <v>9552.6</v>
      </c>
      <c r="FH14" s="26">
        <f>'BAR BB| Open rates'!FH14*0.87*0.9</f>
        <v>9552.6</v>
      </c>
      <c r="FI14" s="26">
        <f>'BAR BB| Open rates'!FI14*0.87*0.9</f>
        <v>10335.6</v>
      </c>
      <c r="FJ14" s="26">
        <f>'BAR BB| Open rates'!FJ14*0.87*0.9</f>
        <v>10335.6</v>
      </c>
      <c r="FK14" s="26">
        <f>'BAR BB| Open rates'!FK14*0.87*0.9</f>
        <v>9787.5</v>
      </c>
      <c r="FL14" s="26">
        <f>'BAR BB| Open rates'!FL14*0.87*0.9</f>
        <v>9787.5</v>
      </c>
      <c r="FM14" s="26">
        <f>'BAR BB| Open rates'!FM14*0.87*0.9</f>
        <v>9787.5</v>
      </c>
      <c r="FN14" s="26">
        <f>'BAR BB| Open rates'!FN14*0.87*0.9</f>
        <v>9787.5</v>
      </c>
      <c r="FO14" s="26">
        <f>'BAR BB| Open rates'!FO14*0.87*0.9</f>
        <v>9787.5</v>
      </c>
      <c r="FP14" s="26">
        <f>'BAR BB| Open rates'!FP14*0.87*0.9</f>
        <v>9787.5</v>
      </c>
      <c r="FQ14" s="26">
        <f>'BAR BB| Open rates'!FQ14*0.87*0.9</f>
        <v>9787.5</v>
      </c>
      <c r="FR14" s="26">
        <f>'BAR BB| Open rates'!FR14*0.87*0.9</f>
        <v>9552.6</v>
      </c>
      <c r="FS14" s="26">
        <f>'BAR BB| Open rates'!FS14*0.87*0.9</f>
        <v>9552.6</v>
      </c>
      <c r="FT14" s="26">
        <f>'BAR BB| Open rates'!FT14*0.87*0.9</f>
        <v>9552.6</v>
      </c>
      <c r="FU14" s="26">
        <f>'BAR BB| Open rates'!FU14*0.87*0.9</f>
        <v>9552.6</v>
      </c>
      <c r="FV14" s="26">
        <f>'BAR BB| Open rates'!FV14*0.87*0.9</f>
        <v>9552.6</v>
      </c>
      <c r="FW14" s="26">
        <f>'BAR BB| Open rates'!FW14*0.87*0.9</f>
        <v>10335.6</v>
      </c>
      <c r="FX14" s="26">
        <f>'BAR BB| Open rates'!FX14*0.87*0.9</f>
        <v>10335.6</v>
      </c>
      <c r="FY14" s="26">
        <f>'BAR BB| Open rates'!FY14*0.87*0.9</f>
        <v>9552.6</v>
      </c>
      <c r="FZ14" s="26">
        <f>'BAR BB| Open rates'!FZ14*0.87*0.9</f>
        <v>9552.6</v>
      </c>
      <c r="GA14" s="26">
        <f>'BAR BB| Open rates'!GA14*0.87*0.9</f>
        <v>9552.6</v>
      </c>
      <c r="GB14" s="26">
        <f>'BAR BB| Open rates'!GB14*0.87*0.9</f>
        <v>9552.6</v>
      </c>
      <c r="GC14" s="26">
        <f>'BAR BB| Open rates'!GC14*0.87*0.9</f>
        <v>9552.6</v>
      </c>
      <c r="GD14" s="26">
        <f>'BAR BB| Open rates'!GD14*0.87*0.9</f>
        <v>10335.6</v>
      </c>
      <c r="GE14" s="26">
        <f>'BAR BB| Open rates'!GE14*0.87*0.9</f>
        <v>10335.6</v>
      </c>
      <c r="GF14" s="26">
        <f>'BAR BB| Open rates'!GF14*0.87*0.9</f>
        <v>9552.6</v>
      </c>
      <c r="GG14" s="26">
        <f>'BAR BB| Open rates'!GG14*0.87*0.9</f>
        <v>9552.6</v>
      </c>
      <c r="GH14" s="26">
        <f>'BAR BB| Open rates'!GH14*0.87*0.9</f>
        <v>9552.6</v>
      </c>
      <c r="GI14" s="26">
        <f>'BAR BB| Open rates'!GI14*0.87*0.9</f>
        <v>9552.6</v>
      </c>
      <c r="GJ14" s="26">
        <f>'BAR BB| Open rates'!GJ14*0.87*0.9</f>
        <v>9552.6</v>
      </c>
      <c r="GK14" s="26">
        <f>'BAR BB| Open rates'!GK14*0.87*0.9</f>
        <v>10335.6</v>
      </c>
      <c r="GL14" s="26">
        <f>'BAR BB| Open rates'!GL14*0.87*0.9</f>
        <v>10335.6</v>
      </c>
      <c r="GM14" s="26">
        <f>'BAR BB| Open rates'!GM14*0.87*0.9</f>
        <v>9552.6</v>
      </c>
      <c r="GN14" s="26">
        <f>'BAR BB| Open rates'!GN14*0.87*0.9</f>
        <v>9552.6</v>
      </c>
      <c r="GO14" s="26">
        <f>'BAR BB| Open rates'!GO14*0.87*0.9</f>
        <v>9552.6</v>
      </c>
      <c r="GP14" s="26">
        <f>'BAR BB| Open rates'!GP14*0.87*0.9</f>
        <v>9552.6</v>
      </c>
      <c r="GQ14" s="26">
        <f>'BAR BB| Open rates'!GQ14*0.87*0.9</f>
        <v>9552.6</v>
      </c>
      <c r="GR14" s="26">
        <f>'BAR BB| Open rates'!GR14*0.87*0.9</f>
        <v>10335.6</v>
      </c>
      <c r="GS14" s="26">
        <f>'BAR BB| Open rates'!GS14*0.87*0.9</f>
        <v>10335.6</v>
      </c>
      <c r="GT14" s="26">
        <f>'BAR BB| Open rates'!GT14*0.87*0.9</f>
        <v>9552.6</v>
      </c>
      <c r="GU14" s="26">
        <f>'BAR BB| Open rates'!GU14*0.87*0.9</f>
        <v>9552.6</v>
      </c>
      <c r="GV14" s="26">
        <f>'BAR BB| Open rates'!GV14*0.87*0.9</f>
        <v>9552.6</v>
      </c>
      <c r="GW14" s="26">
        <f>'BAR BB| Open rates'!GW14*0.87*0.9</f>
        <v>9552.6</v>
      </c>
      <c r="GX14" s="26">
        <f>'BAR BB| Open rates'!GX14*0.87*0.9</f>
        <v>9552.6</v>
      </c>
      <c r="GY14" s="26">
        <f>'BAR BB| Open rates'!GY14*0.87*0.9</f>
        <v>10335.6</v>
      </c>
      <c r="GZ14" s="26">
        <f>'BAR BB| Open rates'!GZ14*0.87*0.9</f>
        <v>10335.6</v>
      </c>
      <c r="HA14" s="26">
        <f>'BAR BB| Open rates'!HA14*0.87*0.9</f>
        <v>9552.6</v>
      </c>
      <c r="HB14" s="26">
        <f>'BAR BB| Open rates'!HB14*0.87*0.9</f>
        <v>9552.6</v>
      </c>
      <c r="HC14" s="26">
        <f>'BAR BB| Open rates'!HC14*0.87*0.9</f>
        <v>9552.6</v>
      </c>
      <c r="HD14" s="26">
        <f>'BAR BB| Open rates'!HD14*0.87*0.9</f>
        <v>9552.6</v>
      </c>
      <c r="HE14" s="26">
        <f>'BAR BB| Open rates'!HE14*0.87*0.9</f>
        <v>9552.6</v>
      </c>
      <c r="HF14" s="26">
        <f>'BAR BB| Open rates'!HF14*0.87*0.9</f>
        <v>11353.5</v>
      </c>
      <c r="HG14" s="26">
        <f>'BAR BB| Open rates'!HG14*0.87*0.9</f>
        <v>11353.5</v>
      </c>
      <c r="HH14" s="26">
        <f>'BAR BB| Open rates'!HH14*0.87*0.9</f>
        <v>11353.5</v>
      </c>
      <c r="HI14" s="26">
        <f>'BAR BB| Open rates'!HI14*0.87*0.9</f>
        <v>11353.5</v>
      </c>
      <c r="HJ14" s="26">
        <f>'BAR BB| Open rates'!HJ14*0.87*0.9</f>
        <v>11353.5</v>
      </c>
      <c r="HK14" s="26">
        <f>'BAR BB| Open rates'!HK14*0.87*0.9</f>
        <v>11353.5</v>
      </c>
      <c r="HL14" s="26">
        <f>'BAR BB| Open rates'!HL14*0.87*0.9</f>
        <v>11353.5</v>
      </c>
      <c r="HM14" s="26">
        <f>'BAR BB| Open rates'!HM14*0.87*0.9</f>
        <v>11353.5</v>
      </c>
      <c r="HN14" s="26">
        <f>'BAR BB| Open rates'!HN14*0.87*0.9</f>
        <v>11353.5</v>
      </c>
      <c r="HO14" s="26">
        <f>'BAR BB| Open rates'!HO14*0.87*0.9</f>
        <v>11353.5</v>
      </c>
      <c r="HP14" s="26">
        <f>'BAR BB| Open rates'!HP14*0.87*0.9</f>
        <v>11353.5</v>
      </c>
    </row>
    <row r="15" spans="1:224" s="76" customFormat="1" ht="12" customHeight="1" x14ac:dyDescent="0.2">
      <c r="A15" s="15">
        <v>2</v>
      </c>
      <c r="B15" s="26">
        <f>'BAR BB| Open rates'!B15*0.87*0.9</f>
        <v>11666.7</v>
      </c>
      <c r="C15" s="26">
        <f>'BAR BB| Open rates'!C15*0.87*0.9</f>
        <v>11666.7</v>
      </c>
      <c r="D15" s="26">
        <f>'BAR BB| Open rates'!D15*0.87*0.9</f>
        <v>11666.7</v>
      </c>
      <c r="E15" s="26">
        <f>'BAR BB| Open rates'!E15*0.87*0.9</f>
        <v>11666.7</v>
      </c>
      <c r="F15" s="26">
        <f>'BAR BB| Open rates'!F15*0.87*0.9</f>
        <v>11666.7</v>
      </c>
      <c r="G15" s="26">
        <f>'BAR BB| Open rates'!G15*0.87*0.9</f>
        <v>11666.7</v>
      </c>
      <c r="H15" s="26">
        <f>'BAR BB| Open rates'!H15*0.87*0.9</f>
        <v>11666.7</v>
      </c>
      <c r="I15" s="26">
        <f>'BAR BB| Open rates'!I15*0.87*0.9</f>
        <v>11666.7</v>
      </c>
      <c r="J15" s="26">
        <f>'BAR BB| Open rates'!J15*0.87*0.9</f>
        <v>11666.7</v>
      </c>
      <c r="K15" s="26">
        <f>'BAR BB| Open rates'!K15*0.87*0.9</f>
        <v>11666.7</v>
      </c>
      <c r="L15" s="26">
        <f>'BAR BB| Open rates'!L15*0.87*0.9</f>
        <v>11666.7</v>
      </c>
      <c r="M15" s="26">
        <f>'BAR BB| Open rates'!M15*0.87*0.9</f>
        <v>11666.7</v>
      </c>
      <c r="N15" s="26">
        <f>'BAR BB| Open rates'!N15*0.87*0.9</f>
        <v>13467.6</v>
      </c>
      <c r="O15" s="26">
        <f>'BAR BB| Open rates'!O15*0.87*0.9</f>
        <v>13467.6</v>
      </c>
      <c r="P15" s="26">
        <f>'BAR BB| Open rates'!P15*0.87*0.9</f>
        <v>13467.6</v>
      </c>
      <c r="Q15" s="26">
        <f>'BAR BB| Open rates'!Q15*0.87*0.9</f>
        <v>13467.6</v>
      </c>
      <c r="R15" s="26">
        <f>'BAR BB| Open rates'!R15*0.87*0.9</f>
        <v>16051.5</v>
      </c>
      <c r="S15" s="26">
        <f>'BAR BB| Open rates'!S15*0.87*0.9</f>
        <v>16051.5</v>
      </c>
      <c r="T15" s="26">
        <f>'BAR BB| Open rates'!T15*0.87*0.9</f>
        <v>16051.5</v>
      </c>
      <c r="U15" s="26">
        <f>'BAR BB| Open rates'!U15*0.87*0.9</f>
        <v>16051.5</v>
      </c>
      <c r="V15" s="26">
        <f>'BAR BB| Open rates'!V15*0.87*0.9</f>
        <v>16051.5</v>
      </c>
      <c r="W15" s="26">
        <f>'BAR BB| Open rates'!W15*0.87*0.9</f>
        <v>16051.5</v>
      </c>
      <c r="X15" s="26">
        <f>'BAR BB| Open rates'!X15*0.87*0.9</f>
        <v>16051.5</v>
      </c>
      <c r="Y15" s="26">
        <f>'BAR BB| Open rates'!Y15*0.87*0.9</f>
        <v>16051.5</v>
      </c>
      <c r="Z15" s="26">
        <f>'BAR BB| Open rates'!Z15*0.87*0.9</f>
        <v>16051.5</v>
      </c>
      <c r="AA15" s="26">
        <f>'BAR BB| Open rates'!AA15*0.87*0.9</f>
        <v>16051.5</v>
      </c>
      <c r="AB15" s="26">
        <f>'BAR BB| Open rates'!AB15*0.87*0.9</f>
        <v>19966.5</v>
      </c>
      <c r="AC15" s="26">
        <f>'BAR BB| Open rates'!AC15*0.87*0.9</f>
        <v>19966.5</v>
      </c>
      <c r="AD15" s="26">
        <f>'BAR BB| Open rates'!AD15*0.87*0.9</f>
        <v>19966.5</v>
      </c>
      <c r="AE15" s="26">
        <f>'BAR BB| Open rates'!AE15*0.87*0.9</f>
        <v>19966.5</v>
      </c>
      <c r="AF15" s="26">
        <f>'BAR BB| Open rates'!AF15*0.87*0.9</f>
        <v>19966.5</v>
      </c>
      <c r="AG15" s="26">
        <f>'BAR BB| Open rates'!AG15*0.87*0.9</f>
        <v>19966.5</v>
      </c>
      <c r="AH15" s="26">
        <f>'BAR BB| Open rates'!AH15*0.87*0.9</f>
        <v>13467.6</v>
      </c>
      <c r="AI15" s="26">
        <f>'BAR BB| Open rates'!AI15*0.87*0.9</f>
        <v>13467.6</v>
      </c>
      <c r="AJ15" s="26">
        <f>'BAR BB| Open rates'!AJ15*0.87*0.9</f>
        <v>13467.6</v>
      </c>
      <c r="AK15" s="26">
        <f>'BAR BB| Open rates'!AK15*0.87*0.9</f>
        <v>13467.6</v>
      </c>
      <c r="AL15" s="26">
        <f>'BAR BB| Open rates'!AL15*0.87*0.9</f>
        <v>13467.6</v>
      </c>
      <c r="AM15" s="26">
        <f>'BAR BB| Open rates'!AM15*0.87*0.9</f>
        <v>14485.5</v>
      </c>
      <c r="AN15" s="26">
        <f>'BAR BB| Open rates'!AN15*0.87*0.9</f>
        <v>14485.5</v>
      </c>
      <c r="AO15" s="26">
        <f>'BAR BB| Open rates'!AO15*0.87*0.9</f>
        <v>14485.5</v>
      </c>
      <c r="AP15" s="26">
        <f>'BAR BB| Open rates'!AP15*0.87*0.9</f>
        <v>14485.5</v>
      </c>
      <c r="AQ15" s="26">
        <f>'BAR BB| Open rates'!AQ15*0.87*0.9</f>
        <v>14485.5</v>
      </c>
      <c r="AR15" s="26">
        <f>'BAR BB| Open rates'!AR15*0.87*0.9</f>
        <v>14485.5</v>
      </c>
      <c r="AS15" s="26">
        <f>'BAR BB| Open rates'!AS15*0.87*0.9</f>
        <v>14485.5</v>
      </c>
      <c r="AT15" s="26">
        <f>'BAR BB| Open rates'!AT15*0.87*0.9</f>
        <v>15268.5</v>
      </c>
      <c r="AU15" s="26">
        <f>'BAR BB| Open rates'!AU15*0.87*0.9</f>
        <v>15268.5</v>
      </c>
      <c r="AV15" s="26">
        <f>'BAR BB| Open rates'!AV15*0.87*0.9</f>
        <v>15268.5</v>
      </c>
      <c r="AW15" s="26">
        <f>'BAR BB| Open rates'!AW15*0.87*0.9</f>
        <v>15268.5</v>
      </c>
      <c r="AX15" s="26">
        <f>'BAR BB| Open rates'!AX15*0.87*0.9</f>
        <v>15268.5</v>
      </c>
      <c r="AY15" s="26">
        <f>'BAR BB| Open rates'!AY15*0.87*0.9</f>
        <v>15425.1</v>
      </c>
      <c r="AZ15" s="26">
        <f>'BAR BB| Open rates'!AZ15*0.87*0.9</f>
        <v>15425.1</v>
      </c>
      <c r="BA15" s="26">
        <f>'BAR BB| Open rates'!BA15*0.87*0.9</f>
        <v>16051.5</v>
      </c>
      <c r="BB15" s="26">
        <f>'BAR BB| Open rates'!BB15*0.87*0.9</f>
        <v>16051.5</v>
      </c>
      <c r="BC15" s="26">
        <f>'BAR BB| Open rates'!BC15*0.87*0.9</f>
        <v>15425.1</v>
      </c>
      <c r="BD15" s="26">
        <f>'BAR BB| Open rates'!BD15*0.87*0.9</f>
        <v>15425.1</v>
      </c>
      <c r="BE15" s="26">
        <f>'BAR BB| Open rates'!BE15*0.87*0.9</f>
        <v>15425.1</v>
      </c>
      <c r="BF15" s="26">
        <f>'BAR BB| Open rates'!BF15*0.87*0.9</f>
        <v>15425.1</v>
      </c>
      <c r="BG15" s="26">
        <f>'BAR BB| Open rates'!BG15*0.87*0.9</f>
        <v>15425.1</v>
      </c>
      <c r="BH15" s="26">
        <f>'BAR BB| Open rates'!BH15*0.87*0.9</f>
        <v>16051.5</v>
      </c>
      <c r="BI15" s="26">
        <f>'BAR BB| Open rates'!BI15*0.87*0.9</f>
        <v>16051.5</v>
      </c>
      <c r="BJ15" s="26">
        <f>'BAR BB| Open rates'!BJ15*0.87*0.9</f>
        <v>15425.1</v>
      </c>
      <c r="BK15" s="26">
        <f>'BAR BB| Open rates'!BK15*0.87*0.9</f>
        <v>15425.1</v>
      </c>
      <c r="BL15" s="26">
        <f>'BAR BB| Open rates'!BL15*0.87*0.9</f>
        <v>15425.1</v>
      </c>
      <c r="BM15" s="26">
        <f>'BAR BB| Open rates'!BM15*0.87*0.9</f>
        <v>15425.1</v>
      </c>
      <c r="BN15" s="26">
        <f>'BAR BB| Open rates'!BN15*0.87*0.9</f>
        <v>15425.1</v>
      </c>
      <c r="BO15" s="26">
        <f>'BAR BB| Open rates'!BO15*0.87*0.9</f>
        <v>16051.5</v>
      </c>
      <c r="BP15" s="26">
        <f>'BAR BB| Open rates'!BP15*0.87*0.9</f>
        <v>16051.5</v>
      </c>
      <c r="BQ15" s="26">
        <f>'BAR BB| Open rates'!BQ15*0.87*0.9</f>
        <v>15425.1</v>
      </c>
      <c r="BR15" s="26">
        <f>'BAR BB| Open rates'!BR15*0.87*0.9</f>
        <v>15425.1</v>
      </c>
      <c r="BS15" s="26">
        <f>'BAR BB| Open rates'!BS15*0.87*0.9</f>
        <v>15425.1</v>
      </c>
      <c r="BT15" s="26">
        <f>'BAR BB| Open rates'!BT15*0.87*0.9</f>
        <v>15425.1</v>
      </c>
      <c r="BU15" s="26">
        <f>'BAR BB| Open rates'!BU15*0.87*0.9</f>
        <v>15425.1</v>
      </c>
      <c r="BV15" s="26">
        <f>'BAR BB| Open rates'!BV15*0.87*0.9</f>
        <v>16051.5</v>
      </c>
      <c r="BW15" s="26">
        <f>'BAR BB| Open rates'!BW15*0.87*0.9</f>
        <v>16051.5</v>
      </c>
      <c r="BX15" s="26">
        <f>'BAR BB| Open rates'!BX15*0.87*0.9</f>
        <v>15425.1</v>
      </c>
      <c r="BY15" s="26">
        <f>'BAR BB| Open rates'!BY15*0.87*0.9</f>
        <v>15425.1</v>
      </c>
      <c r="BZ15" s="26">
        <f>'BAR BB| Open rates'!BZ15*0.87*0.9</f>
        <v>15425.1</v>
      </c>
      <c r="CA15" s="26">
        <f>'BAR BB| Open rates'!CA15*0.87*0.9</f>
        <v>15425.1</v>
      </c>
      <c r="CB15" s="26">
        <f>'BAR BB| Open rates'!CB15*0.87*0.9</f>
        <v>15425.1</v>
      </c>
      <c r="CC15" s="26">
        <f>'BAR BB| Open rates'!CC15*0.87*0.9</f>
        <v>16051.5</v>
      </c>
      <c r="CD15" s="26">
        <f>'BAR BB| Open rates'!CD15*0.87*0.9</f>
        <v>16051.5</v>
      </c>
      <c r="CE15" s="26">
        <f>'BAR BB| Open rates'!CE15*0.87*0.9</f>
        <v>15425.1</v>
      </c>
      <c r="CF15" s="26">
        <f>'BAR BB| Open rates'!CF15*0.87*0.9</f>
        <v>15425.1</v>
      </c>
      <c r="CG15" s="26">
        <f>'BAR BB| Open rates'!CG15*0.87*0.9</f>
        <v>15425.1</v>
      </c>
      <c r="CH15" s="26">
        <f>'BAR BB| Open rates'!CH15*0.87*0.9</f>
        <v>15425.1</v>
      </c>
      <c r="CI15" s="26">
        <f>'BAR BB| Open rates'!CI15*0.87*0.9</f>
        <v>15425.1</v>
      </c>
      <c r="CJ15" s="26">
        <f>'BAR BB| Open rates'!CJ15*0.87*0.9</f>
        <v>16051.5</v>
      </c>
      <c r="CK15" s="26">
        <f>'BAR BB| Open rates'!CK15*0.87*0.9</f>
        <v>16051.5</v>
      </c>
      <c r="CL15" s="26">
        <f>'BAR BB| Open rates'!CL15*0.87*0.9</f>
        <v>15425.1</v>
      </c>
      <c r="CM15" s="26">
        <f>'BAR BB| Open rates'!CM15*0.87*0.9</f>
        <v>15425.1</v>
      </c>
      <c r="CN15" s="26">
        <f>'BAR BB| Open rates'!CN15*0.87*0.9</f>
        <v>15425.1</v>
      </c>
      <c r="CO15" s="26">
        <f>'BAR BB| Open rates'!CO15*0.87*0.9</f>
        <v>15425.1</v>
      </c>
      <c r="CP15" s="26">
        <f>'BAR BB| Open rates'!CP15*0.87*0.9</f>
        <v>15425.1</v>
      </c>
      <c r="CQ15" s="26">
        <f>'BAR BB| Open rates'!CQ15*0.87*0.9</f>
        <v>15425.1</v>
      </c>
      <c r="CR15" s="26">
        <f>'BAR BB| Open rates'!CR15*0.87*0.9</f>
        <v>15425.1</v>
      </c>
      <c r="CS15" s="26">
        <f>'BAR BB| Open rates'!CS15*0.87*0.9</f>
        <v>14485.5</v>
      </c>
      <c r="CT15" s="26">
        <f>'BAR BB| Open rates'!CT15*0.87*0.9</f>
        <v>14485.5</v>
      </c>
      <c r="CU15" s="26">
        <f>'BAR BB| Open rates'!CU15*0.87*0.9</f>
        <v>14485.5</v>
      </c>
      <c r="CV15" s="26">
        <f>'BAR BB| Open rates'!CV15*0.87*0.9</f>
        <v>14485.5</v>
      </c>
      <c r="CW15" s="26">
        <f>'BAR BB| Open rates'!CW15*0.87*0.9</f>
        <v>14485.5</v>
      </c>
      <c r="CX15" s="26">
        <f>'BAR BB| Open rates'!CX15*0.87*0.9</f>
        <v>14485.5</v>
      </c>
      <c r="CY15" s="26">
        <f>'BAR BB| Open rates'!CY15*0.87*0.9</f>
        <v>14485.5</v>
      </c>
      <c r="CZ15" s="26">
        <f>'BAR BB| Open rates'!CZ15*0.87*0.9</f>
        <v>14485.5</v>
      </c>
      <c r="DA15" s="26">
        <f>'BAR BB| Open rates'!DA15*0.87*0.9</f>
        <v>14485.5</v>
      </c>
      <c r="DB15" s="26">
        <f>'BAR BB| Open rates'!DB15*0.87*0.9</f>
        <v>12684.6</v>
      </c>
      <c r="DC15" s="26">
        <f>'BAR BB| Open rates'!DC15*0.87*0.9</f>
        <v>12684.6</v>
      </c>
      <c r="DD15" s="26">
        <f>'BAR BB| Open rates'!DD15*0.87*0.9</f>
        <v>12684.6</v>
      </c>
      <c r="DE15" s="26">
        <f>'BAR BB| Open rates'!DE15*0.87*0.9</f>
        <v>13702.5</v>
      </c>
      <c r="DF15" s="26">
        <f>'BAR BB| Open rates'!DF15*0.87*0.9</f>
        <v>13702.5</v>
      </c>
      <c r="DG15" s="26">
        <f>'BAR BB| Open rates'!DG15*0.87*0.9</f>
        <v>12684.6</v>
      </c>
      <c r="DH15" s="26">
        <f>'BAR BB| Open rates'!DH15*0.87*0.9</f>
        <v>12684.6</v>
      </c>
      <c r="DI15" s="26">
        <f>'BAR BB| Open rates'!DI15*0.87*0.9</f>
        <v>12684.6</v>
      </c>
      <c r="DJ15" s="26">
        <f>'BAR BB| Open rates'!DJ15*0.87*0.9</f>
        <v>12684.6</v>
      </c>
      <c r="DK15" s="26">
        <f>'BAR BB| Open rates'!DK15*0.87*0.9</f>
        <v>12684.6</v>
      </c>
      <c r="DL15" s="26">
        <f>'BAR BB| Open rates'!DL15*0.87*0.9</f>
        <v>13702.5</v>
      </c>
      <c r="DM15" s="26">
        <f>'BAR BB| Open rates'!DM15*0.87*0.9</f>
        <v>13702.5</v>
      </c>
      <c r="DN15" s="26">
        <f>'BAR BB| Open rates'!DN15*0.87*0.9</f>
        <v>12684.6</v>
      </c>
      <c r="DO15" s="26">
        <f>'BAR BB| Open rates'!DO15*0.87*0.9</f>
        <v>12684.6</v>
      </c>
      <c r="DP15" s="26">
        <f>'BAR BB| Open rates'!DP15*0.87*0.9</f>
        <v>12684.6</v>
      </c>
      <c r="DQ15" s="26">
        <f>'BAR BB| Open rates'!DQ15*0.87*0.9</f>
        <v>12684.6</v>
      </c>
      <c r="DR15" s="26">
        <f>'BAR BB| Open rates'!DR15*0.87*0.9</f>
        <v>12684.6</v>
      </c>
      <c r="DS15" s="26">
        <f>'BAR BB| Open rates'!DS15*0.87*0.9</f>
        <v>13702.5</v>
      </c>
      <c r="DT15" s="26">
        <f>'BAR BB| Open rates'!DT15*0.87*0.9</f>
        <v>13702.5</v>
      </c>
      <c r="DU15" s="26">
        <f>'BAR BB| Open rates'!DU15*0.87*0.9</f>
        <v>12684.6</v>
      </c>
      <c r="DV15" s="26">
        <f>'BAR BB| Open rates'!DV15*0.87*0.9</f>
        <v>12684.6</v>
      </c>
      <c r="DW15" s="26">
        <f>'BAR BB| Open rates'!DW15*0.87*0.9</f>
        <v>12684.6</v>
      </c>
      <c r="DX15" s="26">
        <f>'BAR BB| Open rates'!DX15*0.87*0.9</f>
        <v>12684.6</v>
      </c>
      <c r="DY15" s="26">
        <f>'BAR BB| Open rates'!DY15*0.87*0.9</f>
        <v>12684.6</v>
      </c>
      <c r="DZ15" s="26">
        <f>'BAR BB| Open rates'!DZ15*0.87*0.9</f>
        <v>13702.5</v>
      </c>
      <c r="EA15" s="26">
        <f>'BAR BB| Open rates'!EA15*0.87*0.9</f>
        <v>13702.5</v>
      </c>
      <c r="EB15" s="26">
        <f>'BAR BB| Open rates'!EB15*0.87*0.9</f>
        <v>12684.6</v>
      </c>
      <c r="EC15" s="26">
        <f>'BAR BB| Open rates'!EC15*0.87*0.9</f>
        <v>12684.6</v>
      </c>
      <c r="ED15" s="26">
        <f>'BAR BB| Open rates'!ED15*0.87*0.9</f>
        <v>12684.6</v>
      </c>
      <c r="EE15" s="26">
        <f>'BAR BB| Open rates'!EE15*0.87*0.9</f>
        <v>12684.6</v>
      </c>
      <c r="EF15" s="26">
        <f>'BAR BB| Open rates'!EF15*0.87*0.9</f>
        <v>11901.6</v>
      </c>
      <c r="EG15" s="26">
        <f>'BAR BB| Open rates'!EG15*0.87*0.9</f>
        <v>11901.6</v>
      </c>
      <c r="EH15" s="26">
        <f>'BAR BB| Open rates'!EH15*0.87*0.9</f>
        <v>11901.6</v>
      </c>
      <c r="EI15" s="26">
        <f>'BAR BB| Open rates'!EI15*0.87*0.9</f>
        <v>11353.5</v>
      </c>
      <c r="EJ15" s="26">
        <f>'BAR BB| Open rates'!EJ15*0.87*0.9</f>
        <v>11353.5</v>
      </c>
      <c r="EK15" s="26">
        <f>'BAR BB| Open rates'!EK15*0.87*0.9</f>
        <v>11353.5</v>
      </c>
      <c r="EL15" s="26">
        <f>'BAR BB| Open rates'!EL15*0.87*0.9</f>
        <v>11353.5</v>
      </c>
      <c r="EM15" s="26">
        <f>'BAR BB| Open rates'!EM15*0.87*0.9</f>
        <v>11353.5</v>
      </c>
      <c r="EN15" s="26">
        <f>'BAR BB| Open rates'!EN15*0.87*0.9</f>
        <v>11901.6</v>
      </c>
      <c r="EO15" s="26">
        <f>'BAR BB| Open rates'!EO15*0.87*0.9</f>
        <v>11901.6</v>
      </c>
      <c r="EP15" s="26">
        <f>'BAR BB| Open rates'!EP15*0.87*0.9</f>
        <v>11118.6</v>
      </c>
      <c r="EQ15" s="26">
        <f>'BAR BB| Open rates'!EQ15*0.87*0.9</f>
        <v>11118.6</v>
      </c>
      <c r="ER15" s="26">
        <f>'BAR BB| Open rates'!ER15*0.87*0.9</f>
        <v>11118.6</v>
      </c>
      <c r="ES15" s="26">
        <f>'BAR BB| Open rates'!ES15*0.87*0.9</f>
        <v>11118.6</v>
      </c>
      <c r="ET15" s="26">
        <f>'BAR BB| Open rates'!ET15*0.87*0.9</f>
        <v>11118.6</v>
      </c>
      <c r="EU15" s="26">
        <f>'BAR BB| Open rates'!EU15*0.87*0.9</f>
        <v>11901.6</v>
      </c>
      <c r="EV15" s="26">
        <f>'BAR BB| Open rates'!EV15*0.87*0.9</f>
        <v>11901.6</v>
      </c>
      <c r="EW15" s="26">
        <f>'BAR BB| Open rates'!EW15*0.87*0.9</f>
        <v>11118.6</v>
      </c>
      <c r="EX15" s="26">
        <f>'BAR BB| Open rates'!EX15*0.87*0.9</f>
        <v>11118.6</v>
      </c>
      <c r="EY15" s="26">
        <f>'BAR BB| Open rates'!EY15*0.87*0.9</f>
        <v>11118.6</v>
      </c>
      <c r="EZ15" s="26">
        <f>'BAR BB| Open rates'!EZ15*0.87*0.9</f>
        <v>11118.6</v>
      </c>
      <c r="FA15" s="26">
        <f>'BAR BB| Open rates'!FA15*0.87*0.9</f>
        <v>11118.6</v>
      </c>
      <c r="FB15" s="26">
        <f>'BAR BB| Open rates'!FB15*0.87*0.9</f>
        <v>11901.6</v>
      </c>
      <c r="FC15" s="26">
        <f>'BAR BB| Open rates'!FC15*0.87*0.9</f>
        <v>11901.6</v>
      </c>
      <c r="FD15" s="26">
        <f>'BAR BB| Open rates'!FD15*0.87*0.9</f>
        <v>11118.6</v>
      </c>
      <c r="FE15" s="26">
        <f>'BAR BB| Open rates'!FE15*0.87*0.9</f>
        <v>11118.6</v>
      </c>
      <c r="FF15" s="26">
        <f>'BAR BB| Open rates'!FF15*0.87*0.9</f>
        <v>11118.6</v>
      </c>
      <c r="FG15" s="26">
        <f>'BAR BB| Open rates'!FG15*0.87*0.9</f>
        <v>11118.6</v>
      </c>
      <c r="FH15" s="26">
        <f>'BAR BB| Open rates'!FH15*0.87*0.9</f>
        <v>11118.6</v>
      </c>
      <c r="FI15" s="26">
        <f>'BAR BB| Open rates'!FI15*0.87*0.9</f>
        <v>11901.6</v>
      </c>
      <c r="FJ15" s="26">
        <f>'BAR BB| Open rates'!FJ15*0.87*0.9</f>
        <v>11901.6</v>
      </c>
      <c r="FK15" s="26">
        <f>'BAR BB| Open rates'!FK15*0.87*0.9</f>
        <v>11353.5</v>
      </c>
      <c r="FL15" s="26">
        <f>'BAR BB| Open rates'!FL15*0.87*0.9</f>
        <v>11353.5</v>
      </c>
      <c r="FM15" s="26">
        <f>'BAR BB| Open rates'!FM15*0.87*0.9</f>
        <v>11353.5</v>
      </c>
      <c r="FN15" s="26">
        <f>'BAR BB| Open rates'!FN15*0.87*0.9</f>
        <v>11353.5</v>
      </c>
      <c r="FO15" s="26">
        <f>'BAR BB| Open rates'!FO15*0.87*0.9</f>
        <v>11353.5</v>
      </c>
      <c r="FP15" s="26">
        <f>'BAR BB| Open rates'!FP15*0.87*0.9</f>
        <v>11353.5</v>
      </c>
      <c r="FQ15" s="26">
        <f>'BAR BB| Open rates'!FQ15*0.87*0.9</f>
        <v>11353.5</v>
      </c>
      <c r="FR15" s="26">
        <f>'BAR BB| Open rates'!FR15*0.87*0.9</f>
        <v>11118.6</v>
      </c>
      <c r="FS15" s="26">
        <f>'BAR BB| Open rates'!FS15*0.87*0.9</f>
        <v>11118.6</v>
      </c>
      <c r="FT15" s="26">
        <f>'BAR BB| Open rates'!FT15*0.87*0.9</f>
        <v>11118.6</v>
      </c>
      <c r="FU15" s="26">
        <f>'BAR BB| Open rates'!FU15*0.87*0.9</f>
        <v>11118.6</v>
      </c>
      <c r="FV15" s="26">
        <f>'BAR BB| Open rates'!FV15*0.87*0.9</f>
        <v>11118.6</v>
      </c>
      <c r="FW15" s="26">
        <f>'BAR BB| Open rates'!FW15*0.87*0.9</f>
        <v>11901.6</v>
      </c>
      <c r="FX15" s="26">
        <f>'BAR BB| Open rates'!FX15*0.87*0.9</f>
        <v>11901.6</v>
      </c>
      <c r="FY15" s="26">
        <f>'BAR BB| Open rates'!FY15*0.87*0.9</f>
        <v>11118.6</v>
      </c>
      <c r="FZ15" s="26">
        <f>'BAR BB| Open rates'!FZ15*0.87*0.9</f>
        <v>11118.6</v>
      </c>
      <c r="GA15" s="26">
        <f>'BAR BB| Open rates'!GA15*0.87*0.9</f>
        <v>11118.6</v>
      </c>
      <c r="GB15" s="26">
        <f>'BAR BB| Open rates'!GB15*0.87*0.9</f>
        <v>11118.6</v>
      </c>
      <c r="GC15" s="26">
        <f>'BAR BB| Open rates'!GC15*0.87*0.9</f>
        <v>11118.6</v>
      </c>
      <c r="GD15" s="26">
        <f>'BAR BB| Open rates'!GD15*0.87*0.9</f>
        <v>11901.6</v>
      </c>
      <c r="GE15" s="26">
        <f>'BAR BB| Open rates'!GE15*0.87*0.9</f>
        <v>11901.6</v>
      </c>
      <c r="GF15" s="26">
        <f>'BAR BB| Open rates'!GF15*0.87*0.9</f>
        <v>11118.6</v>
      </c>
      <c r="GG15" s="26">
        <f>'BAR BB| Open rates'!GG15*0.87*0.9</f>
        <v>11118.6</v>
      </c>
      <c r="GH15" s="26">
        <f>'BAR BB| Open rates'!GH15*0.87*0.9</f>
        <v>11118.6</v>
      </c>
      <c r="GI15" s="26">
        <f>'BAR BB| Open rates'!GI15*0.87*0.9</f>
        <v>11118.6</v>
      </c>
      <c r="GJ15" s="26">
        <f>'BAR BB| Open rates'!GJ15*0.87*0.9</f>
        <v>11118.6</v>
      </c>
      <c r="GK15" s="26">
        <f>'BAR BB| Open rates'!GK15*0.87*0.9</f>
        <v>11901.6</v>
      </c>
      <c r="GL15" s="26">
        <f>'BAR BB| Open rates'!GL15*0.87*0.9</f>
        <v>11901.6</v>
      </c>
      <c r="GM15" s="26">
        <f>'BAR BB| Open rates'!GM15*0.87*0.9</f>
        <v>11118.6</v>
      </c>
      <c r="GN15" s="26">
        <f>'BAR BB| Open rates'!GN15*0.87*0.9</f>
        <v>11118.6</v>
      </c>
      <c r="GO15" s="26">
        <f>'BAR BB| Open rates'!GO15*0.87*0.9</f>
        <v>11118.6</v>
      </c>
      <c r="GP15" s="26">
        <f>'BAR BB| Open rates'!GP15*0.87*0.9</f>
        <v>11118.6</v>
      </c>
      <c r="GQ15" s="26">
        <f>'BAR BB| Open rates'!GQ15*0.87*0.9</f>
        <v>11118.6</v>
      </c>
      <c r="GR15" s="26">
        <f>'BAR BB| Open rates'!GR15*0.87*0.9</f>
        <v>11901.6</v>
      </c>
      <c r="GS15" s="26">
        <f>'BAR BB| Open rates'!GS15*0.87*0.9</f>
        <v>11901.6</v>
      </c>
      <c r="GT15" s="26">
        <f>'BAR BB| Open rates'!GT15*0.87*0.9</f>
        <v>11118.6</v>
      </c>
      <c r="GU15" s="26">
        <f>'BAR BB| Open rates'!GU15*0.87*0.9</f>
        <v>11118.6</v>
      </c>
      <c r="GV15" s="26">
        <f>'BAR BB| Open rates'!GV15*0.87*0.9</f>
        <v>11118.6</v>
      </c>
      <c r="GW15" s="26">
        <f>'BAR BB| Open rates'!GW15*0.87*0.9</f>
        <v>11118.6</v>
      </c>
      <c r="GX15" s="26">
        <f>'BAR BB| Open rates'!GX15*0.87*0.9</f>
        <v>11118.6</v>
      </c>
      <c r="GY15" s="26">
        <f>'BAR BB| Open rates'!GY15*0.87*0.9</f>
        <v>11901.6</v>
      </c>
      <c r="GZ15" s="26">
        <f>'BAR BB| Open rates'!GZ15*0.87*0.9</f>
        <v>11901.6</v>
      </c>
      <c r="HA15" s="26">
        <f>'BAR BB| Open rates'!HA15*0.87*0.9</f>
        <v>11118.6</v>
      </c>
      <c r="HB15" s="26">
        <f>'BAR BB| Open rates'!HB15*0.87*0.9</f>
        <v>11118.6</v>
      </c>
      <c r="HC15" s="26">
        <f>'BAR BB| Open rates'!HC15*0.87*0.9</f>
        <v>11118.6</v>
      </c>
      <c r="HD15" s="26">
        <f>'BAR BB| Open rates'!HD15*0.87*0.9</f>
        <v>11118.6</v>
      </c>
      <c r="HE15" s="26">
        <f>'BAR BB| Open rates'!HE15*0.87*0.9</f>
        <v>11118.6</v>
      </c>
      <c r="HF15" s="26">
        <f>'BAR BB| Open rates'!HF15*0.87*0.9</f>
        <v>12919.5</v>
      </c>
      <c r="HG15" s="26">
        <f>'BAR BB| Open rates'!HG15*0.87*0.9</f>
        <v>12919.5</v>
      </c>
      <c r="HH15" s="26">
        <f>'BAR BB| Open rates'!HH15*0.87*0.9</f>
        <v>12919.5</v>
      </c>
      <c r="HI15" s="26">
        <f>'BAR BB| Open rates'!HI15*0.87*0.9</f>
        <v>12919.5</v>
      </c>
      <c r="HJ15" s="26">
        <f>'BAR BB| Open rates'!HJ15*0.87*0.9</f>
        <v>12919.5</v>
      </c>
      <c r="HK15" s="26">
        <f>'BAR BB| Open rates'!HK15*0.87*0.9</f>
        <v>12919.5</v>
      </c>
      <c r="HL15" s="26">
        <f>'BAR BB| Open rates'!HL15*0.87*0.9</f>
        <v>12919.5</v>
      </c>
      <c r="HM15" s="26">
        <f>'BAR BB| Open rates'!HM15*0.87*0.9</f>
        <v>12919.5</v>
      </c>
      <c r="HN15" s="26">
        <f>'BAR BB| Open rates'!HN15*0.87*0.9</f>
        <v>12919.5</v>
      </c>
      <c r="HO15" s="26">
        <f>'BAR BB| Open rates'!HO15*0.87*0.9</f>
        <v>12919.5</v>
      </c>
      <c r="HP15" s="26">
        <f>'BAR BB| Open rates'!HP15*0.87*0.9</f>
        <v>12919.5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rates'!B17*0.87*0.9</f>
        <v>10179</v>
      </c>
      <c r="C17" s="26">
        <f>'BAR BB| Open rates'!C17*0.87*0.9</f>
        <v>10179</v>
      </c>
      <c r="D17" s="26">
        <f>'BAR BB| Open rates'!D17*0.87*0.9</f>
        <v>10179</v>
      </c>
      <c r="E17" s="26">
        <f>'BAR BB| Open rates'!E17*0.87*0.9</f>
        <v>10179</v>
      </c>
      <c r="F17" s="26">
        <f>'BAR BB| Open rates'!F17*0.87*0.9</f>
        <v>10179</v>
      </c>
      <c r="G17" s="26">
        <f>'BAR BB| Open rates'!G17*0.87*0.9</f>
        <v>10179</v>
      </c>
      <c r="H17" s="26">
        <f>'BAR BB| Open rates'!H17*0.87*0.9</f>
        <v>10179</v>
      </c>
      <c r="I17" s="26">
        <f>'BAR BB| Open rates'!I17*0.87*0.9</f>
        <v>10179</v>
      </c>
      <c r="J17" s="26">
        <f>'BAR BB| Open rates'!J17*0.87*0.9</f>
        <v>10179</v>
      </c>
      <c r="K17" s="26">
        <f>'BAR BB| Open rates'!K17*0.87*0.9</f>
        <v>10179</v>
      </c>
      <c r="L17" s="26">
        <f>'BAR BB| Open rates'!L17*0.87*0.9</f>
        <v>10179</v>
      </c>
      <c r="M17" s="26">
        <f>'BAR BB| Open rates'!M17*0.87*0.9</f>
        <v>10179</v>
      </c>
      <c r="N17" s="26">
        <f>'BAR BB| Open rates'!N17*0.87*0.9</f>
        <v>12214.800000000001</v>
      </c>
      <c r="O17" s="26">
        <f>'BAR BB| Open rates'!O17*0.87*0.9</f>
        <v>12214.800000000001</v>
      </c>
      <c r="P17" s="26">
        <f>'BAR BB| Open rates'!P17*0.87*0.9</f>
        <v>12214.800000000001</v>
      </c>
      <c r="Q17" s="26">
        <f>'BAR BB| Open rates'!Q17*0.87*0.9</f>
        <v>12214.800000000001</v>
      </c>
      <c r="R17" s="26">
        <f>'BAR BB| Open rates'!R17*0.87*0.9</f>
        <v>14798.7</v>
      </c>
      <c r="S17" s="26">
        <f>'BAR BB| Open rates'!S17*0.87*0.9</f>
        <v>14798.7</v>
      </c>
      <c r="T17" s="26">
        <f>'BAR BB| Open rates'!T17*0.87*0.9</f>
        <v>14798.7</v>
      </c>
      <c r="U17" s="26">
        <f>'BAR BB| Open rates'!U17*0.87*0.9</f>
        <v>14798.7</v>
      </c>
      <c r="V17" s="26">
        <f>'BAR BB| Open rates'!V17*0.87*0.9</f>
        <v>14798.7</v>
      </c>
      <c r="W17" s="26">
        <f>'BAR BB| Open rates'!W17*0.87*0.9</f>
        <v>14798.7</v>
      </c>
      <c r="X17" s="26">
        <f>'BAR BB| Open rates'!X17*0.87*0.9</f>
        <v>14798.7</v>
      </c>
      <c r="Y17" s="26">
        <f>'BAR BB| Open rates'!Y17*0.87*0.9</f>
        <v>14798.7</v>
      </c>
      <c r="Z17" s="26">
        <f>'BAR BB| Open rates'!Z17*0.87*0.9</f>
        <v>14798.7</v>
      </c>
      <c r="AA17" s="26">
        <f>'BAR BB| Open rates'!AA17*0.87*0.9</f>
        <v>14798.7</v>
      </c>
      <c r="AB17" s="26">
        <f>'BAR BB| Open rates'!AB17*0.87*0.9</f>
        <v>18713.7</v>
      </c>
      <c r="AC17" s="26">
        <f>'BAR BB| Open rates'!AC17*0.87*0.9</f>
        <v>18713.7</v>
      </c>
      <c r="AD17" s="26">
        <f>'BAR BB| Open rates'!AD17*0.87*0.9</f>
        <v>18713.7</v>
      </c>
      <c r="AE17" s="26">
        <f>'BAR BB| Open rates'!AE17*0.87*0.9</f>
        <v>18713.7</v>
      </c>
      <c r="AF17" s="26">
        <f>'BAR BB| Open rates'!AF17*0.87*0.9</f>
        <v>18713.7</v>
      </c>
      <c r="AG17" s="26">
        <f>'BAR BB| Open rates'!AG17*0.87*0.9</f>
        <v>18713.7</v>
      </c>
      <c r="AH17" s="26">
        <f>'BAR BB| Open rates'!AH17*0.87*0.9</f>
        <v>12214.800000000001</v>
      </c>
      <c r="AI17" s="26">
        <f>'BAR BB| Open rates'!AI17*0.87*0.9</f>
        <v>12214.800000000001</v>
      </c>
      <c r="AJ17" s="26">
        <f>'BAR BB| Open rates'!AJ17*0.87*0.9</f>
        <v>12214.800000000001</v>
      </c>
      <c r="AK17" s="26">
        <f>'BAR BB| Open rates'!AK17*0.87*0.9</f>
        <v>12214.800000000001</v>
      </c>
      <c r="AL17" s="26">
        <f>'BAR BB| Open rates'!AL17*0.87*0.9</f>
        <v>12214.800000000001</v>
      </c>
      <c r="AM17" s="26">
        <f>'BAR BB| Open rates'!AM17*0.87*0.9</f>
        <v>13232.7</v>
      </c>
      <c r="AN17" s="26">
        <f>'BAR BB| Open rates'!AN17*0.87*0.9</f>
        <v>13232.7</v>
      </c>
      <c r="AO17" s="26">
        <f>'BAR BB| Open rates'!AO17*0.87*0.9</f>
        <v>13232.7</v>
      </c>
      <c r="AP17" s="26">
        <f>'BAR BB| Open rates'!AP17*0.87*0.9</f>
        <v>13232.7</v>
      </c>
      <c r="AQ17" s="26">
        <f>'BAR BB| Open rates'!AQ17*0.87*0.9</f>
        <v>13232.7</v>
      </c>
      <c r="AR17" s="26">
        <f>'BAR BB| Open rates'!AR17*0.87*0.9</f>
        <v>13232.7</v>
      </c>
      <c r="AS17" s="26">
        <f>'BAR BB| Open rates'!AS17*0.87*0.9</f>
        <v>13232.7</v>
      </c>
      <c r="AT17" s="26">
        <f>'BAR BB| Open rates'!AT17*0.87*0.9</f>
        <v>14015.7</v>
      </c>
      <c r="AU17" s="26">
        <f>'BAR BB| Open rates'!AU17*0.87*0.9</f>
        <v>14015.7</v>
      </c>
      <c r="AV17" s="26">
        <f>'BAR BB| Open rates'!AV17*0.87*0.9</f>
        <v>14015.7</v>
      </c>
      <c r="AW17" s="26">
        <f>'BAR BB| Open rates'!AW17*0.87*0.9</f>
        <v>14015.7</v>
      </c>
      <c r="AX17" s="26">
        <f>'BAR BB| Open rates'!AX17*0.87*0.9</f>
        <v>14015.7</v>
      </c>
      <c r="AY17" s="26">
        <f>'BAR BB| Open rates'!AY17*0.87*0.9</f>
        <v>14172.300000000001</v>
      </c>
      <c r="AZ17" s="26">
        <f>'BAR BB| Open rates'!AZ17*0.87*0.9</f>
        <v>14172.300000000001</v>
      </c>
      <c r="BA17" s="26">
        <f>'BAR BB| Open rates'!BA17*0.87*0.9</f>
        <v>14798.7</v>
      </c>
      <c r="BB17" s="26">
        <f>'BAR BB| Open rates'!BB17*0.87*0.9</f>
        <v>14798.7</v>
      </c>
      <c r="BC17" s="26">
        <f>'BAR BB| Open rates'!BC17*0.87*0.9</f>
        <v>14172.300000000001</v>
      </c>
      <c r="BD17" s="26">
        <f>'BAR BB| Open rates'!BD17*0.87*0.9</f>
        <v>14172.300000000001</v>
      </c>
      <c r="BE17" s="26">
        <f>'BAR BB| Open rates'!BE17*0.87*0.9</f>
        <v>14172.300000000001</v>
      </c>
      <c r="BF17" s="26">
        <f>'BAR BB| Open rates'!BF17*0.87*0.9</f>
        <v>14172.300000000001</v>
      </c>
      <c r="BG17" s="26">
        <f>'BAR BB| Open rates'!BG17*0.87*0.9</f>
        <v>14172.300000000001</v>
      </c>
      <c r="BH17" s="26">
        <f>'BAR BB| Open rates'!BH17*0.87*0.9</f>
        <v>14798.7</v>
      </c>
      <c r="BI17" s="26">
        <f>'BAR BB| Open rates'!BI17*0.87*0.9</f>
        <v>14798.7</v>
      </c>
      <c r="BJ17" s="26">
        <f>'BAR BB| Open rates'!BJ17*0.87*0.9</f>
        <v>14172.300000000001</v>
      </c>
      <c r="BK17" s="26">
        <f>'BAR BB| Open rates'!BK17*0.87*0.9</f>
        <v>14172.300000000001</v>
      </c>
      <c r="BL17" s="26">
        <f>'BAR BB| Open rates'!BL17*0.87*0.9</f>
        <v>14172.300000000001</v>
      </c>
      <c r="BM17" s="26">
        <f>'BAR BB| Open rates'!BM17*0.87*0.9</f>
        <v>14172.300000000001</v>
      </c>
      <c r="BN17" s="26">
        <f>'BAR BB| Open rates'!BN17*0.87*0.9</f>
        <v>14172.300000000001</v>
      </c>
      <c r="BO17" s="26">
        <f>'BAR BB| Open rates'!BO17*0.87*0.9</f>
        <v>14798.7</v>
      </c>
      <c r="BP17" s="26">
        <f>'BAR BB| Open rates'!BP17*0.87*0.9</f>
        <v>14798.7</v>
      </c>
      <c r="BQ17" s="26">
        <f>'BAR BB| Open rates'!BQ17*0.87*0.9</f>
        <v>14172.300000000001</v>
      </c>
      <c r="BR17" s="26">
        <f>'BAR BB| Open rates'!BR17*0.87*0.9</f>
        <v>14172.300000000001</v>
      </c>
      <c r="BS17" s="26">
        <f>'BAR BB| Open rates'!BS17*0.87*0.9</f>
        <v>14172.300000000001</v>
      </c>
      <c r="BT17" s="26">
        <f>'BAR BB| Open rates'!BT17*0.87*0.9</f>
        <v>14172.300000000001</v>
      </c>
      <c r="BU17" s="26">
        <f>'BAR BB| Open rates'!BU17*0.87*0.9</f>
        <v>14172.300000000001</v>
      </c>
      <c r="BV17" s="26">
        <f>'BAR BB| Open rates'!BV17*0.87*0.9</f>
        <v>14798.7</v>
      </c>
      <c r="BW17" s="26">
        <f>'BAR BB| Open rates'!BW17*0.87*0.9</f>
        <v>14798.7</v>
      </c>
      <c r="BX17" s="26">
        <f>'BAR BB| Open rates'!BX17*0.87*0.9</f>
        <v>14172.300000000001</v>
      </c>
      <c r="BY17" s="26">
        <f>'BAR BB| Open rates'!BY17*0.87*0.9</f>
        <v>14172.300000000001</v>
      </c>
      <c r="BZ17" s="26">
        <f>'BAR BB| Open rates'!BZ17*0.87*0.9</f>
        <v>14172.300000000001</v>
      </c>
      <c r="CA17" s="26">
        <f>'BAR BB| Open rates'!CA17*0.87*0.9</f>
        <v>14172.300000000001</v>
      </c>
      <c r="CB17" s="26">
        <f>'BAR BB| Open rates'!CB17*0.87*0.9</f>
        <v>14172.300000000001</v>
      </c>
      <c r="CC17" s="26">
        <f>'BAR BB| Open rates'!CC17*0.87*0.9</f>
        <v>14798.7</v>
      </c>
      <c r="CD17" s="26">
        <f>'BAR BB| Open rates'!CD17*0.87*0.9</f>
        <v>14798.7</v>
      </c>
      <c r="CE17" s="26">
        <f>'BAR BB| Open rates'!CE17*0.87*0.9</f>
        <v>14172.300000000001</v>
      </c>
      <c r="CF17" s="26">
        <f>'BAR BB| Open rates'!CF17*0.87*0.9</f>
        <v>14172.300000000001</v>
      </c>
      <c r="CG17" s="26">
        <f>'BAR BB| Open rates'!CG17*0.87*0.9</f>
        <v>14172.300000000001</v>
      </c>
      <c r="CH17" s="26">
        <f>'BAR BB| Open rates'!CH17*0.87*0.9</f>
        <v>14172.300000000001</v>
      </c>
      <c r="CI17" s="26">
        <f>'BAR BB| Open rates'!CI17*0.87*0.9</f>
        <v>14172.300000000001</v>
      </c>
      <c r="CJ17" s="26">
        <f>'BAR BB| Open rates'!CJ17*0.87*0.9</f>
        <v>14798.7</v>
      </c>
      <c r="CK17" s="26">
        <f>'BAR BB| Open rates'!CK17*0.87*0.9</f>
        <v>14798.7</v>
      </c>
      <c r="CL17" s="26">
        <f>'BAR BB| Open rates'!CL17*0.87*0.9</f>
        <v>14172.300000000001</v>
      </c>
      <c r="CM17" s="26">
        <f>'BAR BB| Open rates'!CM17*0.87*0.9</f>
        <v>14172.300000000001</v>
      </c>
      <c r="CN17" s="26">
        <f>'BAR BB| Open rates'!CN17*0.87*0.9</f>
        <v>14172.300000000001</v>
      </c>
      <c r="CO17" s="26">
        <f>'BAR BB| Open rates'!CO17*0.87*0.9</f>
        <v>14172.300000000001</v>
      </c>
      <c r="CP17" s="26">
        <f>'BAR BB| Open rates'!CP17*0.87*0.9</f>
        <v>14172.300000000001</v>
      </c>
      <c r="CQ17" s="26">
        <f>'BAR BB| Open rates'!CQ17*0.87*0.9</f>
        <v>14172.300000000001</v>
      </c>
      <c r="CR17" s="26">
        <f>'BAR BB| Open rates'!CR17*0.87*0.9</f>
        <v>14172.300000000001</v>
      </c>
      <c r="CS17" s="26">
        <f>'BAR BB| Open rates'!CS17*0.87*0.9</f>
        <v>13232.7</v>
      </c>
      <c r="CT17" s="26">
        <f>'BAR BB| Open rates'!CT17*0.87*0.9</f>
        <v>13232.7</v>
      </c>
      <c r="CU17" s="26">
        <f>'BAR BB| Open rates'!CU17*0.87*0.9</f>
        <v>13232.7</v>
      </c>
      <c r="CV17" s="26">
        <f>'BAR BB| Open rates'!CV17*0.87*0.9</f>
        <v>13232.7</v>
      </c>
      <c r="CW17" s="26">
        <f>'BAR BB| Open rates'!CW17*0.87*0.9</f>
        <v>13232.7</v>
      </c>
      <c r="CX17" s="26">
        <f>'BAR BB| Open rates'!CX17*0.87*0.9</f>
        <v>13232.7</v>
      </c>
      <c r="CY17" s="26">
        <f>'BAR BB| Open rates'!CY17*0.87*0.9</f>
        <v>13232.7</v>
      </c>
      <c r="CZ17" s="26">
        <f>'BAR BB| Open rates'!CZ17*0.87*0.9</f>
        <v>13232.7</v>
      </c>
      <c r="DA17" s="26">
        <f>'BAR BB| Open rates'!DA17*0.87*0.9</f>
        <v>13232.7</v>
      </c>
      <c r="DB17" s="26">
        <f>'BAR BB| Open rates'!DB17*0.87*0.9</f>
        <v>11901.6</v>
      </c>
      <c r="DC17" s="26">
        <f>'BAR BB| Open rates'!DC17*0.87*0.9</f>
        <v>11901.6</v>
      </c>
      <c r="DD17" s="26">
        <f>'BAR BB| Open rates'!DD17*0.87*0.9</f>
        <v>11901.6</v>
      </c>
      <c r="DE17" s="26">
        <f>'BAR BB| Open rates'!DE17*0.87*0.9</f>
        <v>12919.5</v>
      </c>
      <c r="DF17" s="26">
        <f>'BAR BB| Open rates'!DF17*0.87*0.9</f>
        <v>12919.5</v>
      </c>
      <c r="DG17" s="26">
        <f>'BAR BB| Open rates'!DG17*0.87*0.9</f>
        <v>11901.6</v>
      </c>
      <c r="DH17" s="26">
        <f>'BAR BB| Open rates'!DH17*0.87*0.9</f>
        <v>11901.6</v>
      </c>
      <c r="DI17" s="26">
        <f>'BAR BB| Open rates'!DI17*0.87*0.9</f>
        <v>11901.6</v>
      </c>
      <c r="DJ17" s="26">
        <f>'BAR BB| Open rates'!DJ17*0.87*0.9</f>
        <v>11901.6</v>
      </c>
      <c r="DK17" s="26">
        <f>'BAR BB| Open rates'!DK17*0.87*0.9</f>
        <v>11901.6</v>
      </c>
      <c r="DL17" s="26">
        <f>'BAR BB| Open rates'!DL17*0.87*0.9</f>
        <v>12919.5</v>
      </c>
      <c r="DM17" s="26">
        <f>'BAR BB| Open rates'!DM17*0.87*0.9</f>
        <v>12919.5</v>
      </c>
      <c r="DN17" s="26">
        <f>'BAR BB| Open rates'!DN17*0.87*0.9</f>
        <v>11901.6</v>
      </c>
      <c r="DO17" s="26">
        <f>'BAR BB| Open rates'!DO17*0.87*0.9</f>
        <v>11901.6</v>
      </c>
      <c r="DP17" s="26">
        <f>'BAR BB| Open rates'!DP17*0.87*0.9</f>
        <v>11901.6</v>
      </c>
      <c r="DQ17" s="26">
        <f>'BAR BB| Open rates'!DQ17*0.87*0.9</f>
        <v>11901.6</v>
      </c>
      <c r="DR17" s="26">
        <f>'BAR BB| Open rates'!DR17*0.87*0.9</f>
        <v>11901.6</v>
      </c>
      <c r="DS17" s="26">
        <f>'BAR BB| Open rates'!DS17*0.87*0.9</f>
        <v>12919.5</v>
      </c>
      <c r="DT17" s="26">
        <f>'BAR BB| Open rates'!DT17*0.87*0.9</f>
        <v>12919.5</v>
      </c>
      <c r="DU17" s="26">
        <f>'BAR BB| Open rates'!DU17*0.87*0.9</f>
        <v>11901.6</v>
      </c>
      <c r="DV17" s="26">
        <f>'BAR BB| Open rates'!DV17*0.87*0.9</f>
        <v>11901.6</v>
      </c>
      <c r="DW17" s="26">
        <f>'BAR BB| Open rates'!DW17*0.87*0.9</f>
        <v>11901.6</v>
      </c>
      <c r="DX17" s="26">
        <f>'BAR BB| Open rates'!DX17*0.87*0.9</f>
        <v>11901.6</v>
      </c>
      <c r="DY17" s="26">
        <f>'BAR BB| Open rates'!DY17*0.87*0.9</f>
        <v>11901.6</v>
      </c>
      <c r="DZ17" s="26">
        <f>'BAR BB| Open rates'!DZ17*0.87*0.9</f>
        <v>12919.5</v>
      </c>
      <c r="EA17" s="26">
        <f>'BAR BB| Open rates'!EA17*0.87*0.9</f>
        <v>12919.5</v>
      </c>
      <c r="EB17" s="26">
        <f>'BAR BB| Open rates'!EB17*0.87*0.9</f>
        <v>11901.6</v>
      </c>
      <c r="EC17" s="26">
        <f>'BAR BB| Open rates'!EC17*0.87*0.9</f>
        <v>11901.6</v>
      </c>
      <c r="ED17" s="26">
        <f>'BAR BB| Open rates'!ED17*0.87*0.9</f>
        <v>11901.6</v>
      </c>
      <c r="EE17" s="26">
        <f>'BAR BB| Open rates'!EE17*0.87*0.9</f>
        <v>11901.6</v>
      </c>
      <c r="EF17" s="26">
        <f>'BAR BB| Open rates'!EF17*0.87*0.9</f>
        <v>10727.1</v>
      </c>
      <c r="EG17" s="26">
        <f>'BAR BB| Open rates'!EG17*0.87*0.9</f>
        <v>10727.1</v>
      </c>
      <c r="EH17" s="26">
        <f>'BAR BB| Open rates'!EH17*0.87*0.9</f>
        <v>10727.1</v>
      </c>
      <c r="EI17" s="26">
        <f>'BAR BB| Open rates'!EI17*0.87*0.9</f>
        <v>10179</v>
      </c>
      <c r="EJ17" s="26">
        <f>'BAR BB| Open rates'!EJ17*0.87*0.9</f>
        <v>10179</v>
      </c>
      <c r="EK17" s="26">
        <f>'BAR BB| Open rates'!EK17*0.87*0.9</f>
        <v>10179</v>
      </c>
      <c r="EL17" s="26">
        <f>'BAR BB| Open rates'!EL17*0.87*0.9</f>
        <v>10179</v>
      </c>
      <c r="EM17" s="26">
        <f>'BAR BB| Open rates'!EM17*0.87*0.9</f>
        <v>10179</v>
      </c>
      <c r="EN17" s="26">
        <f>'BAR BB| Open rates'!EN17*0.87*0.9</f>
        <v>10727.1</v>
      </c>
      <c r="EO17" s="26">
        <f>'BAR BB| Open rates'!EO17*0.87*0.9</f>
        <v>10727.1</v>
      </c>
      <c r="EP17" s="26">
        <f>'BAR BB| Open rates'!EP17*0.87*0.9</f>
        <v>9944.1</v>
      </c>
      <c r="EQ17" s="26">
        <f>'BAR BB| Open rates'!EQ17*0.87*0.9</f>
        <v>9944.1</v>
      </c>
      <c r="ER17" s="26">
        <f>'BAR BB| Open rates'!ER17*0.87*0.9</f>
        <v>9944.1</v>
      </c>
      <c r="ES17" s="26">
        <f>'BAR BB| Open rates'!ES17*0.87*0.9</f>
        <v>9944.1</v>
      </c>
      <c r="ET17" s="26">
        <f>'BAR BB| Open rates'!ET17*0.87*0.9</f>
        <v>9944.1</v>
      </c>
      <c r="EU17" s="26">
        <f>'BAR BB| Open rates'!EU17*0.87*0.9</f>
        <v>10727.1</v>
      </c>
      <c r="EV17" s="26">
        <f>'BAR BB| Open rates'!EV17*0.87*0.9</f>
        <v>10727.1</v>
      </c>
      <c r="EW17" s="26">
        <f>'BAR BB| Open rates'!EW17*0.87*0.9</f>
        <v>9944.1</v>
      </c>
      <c r="EX17" s="26">
        <f>'BAR BB| Open rates'!EX17*0.87*0.9</f>
        <v>9944.1</v>
      </c>
      <c r="EY17" s="26">
        <f>'BAR BB| Open rates'!EY17*0.87*0.9</f>
        <v>9944.1</v>
      </c>
      <c r="EZ17" s="26">
        <f>'BAR BB| Open rates'!EZ17*0.87*0.9</f>
        <v>9944.1</v>
      </c>
      <c r="FA17" s="26">
        <f>'BAR BB| Open rates'!FA17*0.87*0.9</f>
        <v>9944.1</v>
      </c>
      <c r="FB17" s="26">
        <f>'BAR BB| Open rates'!FB17*0.87*0.9</f>
        <v>10727.1</v>
      </c>
      <c r="FC17" s="26">
        <f>'BAR BB| Open rates'!FC17*0.87*0.9</f>
        <v>10727.1</v>
      </c>
      <c r="FD17" s="26">
        <f>'BAR BB| Open rates'!FD17*0.87*0.9</f>
        <v>9944.1</v>
      </c>
      <c r="FE17" s="26">
        <f>'BAR BB| Open rates'!FE17*0.87*0.9</f>
        <v>9944.1</v>
      </c>
      <c r="FF17" s="26">
        <f>'BAR BB| Open rates'!FF17*0.87*0.9</f>
        <v>9944.1</v>
      </c>
      <c r="FG17" s="26">
        <f>'BAR BB| Open rates'!FG17*0.87*0.9</f>
        <v>9944.1</v>
      </c>
      <c r="FH17" s="26">
        <f>'BAR BB| Open rates'!FH17*0.87*0.9</f>
        <v>9944.1</v>
      </c>
      <c r="FI17" s="26">
        <f>'BAR BB| Open rates'!FI17*0.87*0.9</f>
        <v>10727.1</v>
      </c>
      <c r="FJ17" s="26">
        <f>'BAR BB| Open rates'!FJ17*0.87*0.9</f>
        <v>10727.1</v>
      </c>
      <c r="FK17" s="26">
        <f>'BAR BB| Open rates'!FK17*0.87*0.9</f>
        <v>10179</v>
      </c>
      <c r="FL17" s="26">
        <f>'BAR BB| Open rates'!FL17*0.87*0.9</f>
        <v>10179</v>
      </c>
      <c r="FM17" s="26">
        <f>'BAR BB| Open rates'!FM17*0.87*0.9</f>
        <v>10179</v>
      </c>
      <c r="FN17" s="26">
        <f>'BAR BB| Open rates'!FN17*0.87*0.9</f>
        <v>10179</v>
      </c>
      <c r="FO17" s="26">
        <f>'BAR BB| Open rates'!FO17*0.87*0.9</f>
        <v>10179</v>
      </c>
      <c r="FP17" s="26">
        <f>'BAR BB| Open rates'!FP17*0.87*0.9</f>
        <v>10179</v>
      </c>
      <c r="FQ17" s="26">
        <f>'BAR BB| Open rates'!FQ17*0.87*0.9</f>
        <v>10179</v>
      </c>
      <c r="FR17" s="26">
        <f>'BAR BB| Open rates'!FR17*0.87*0.9</f>
        <v>9944.1</v>
      </c>
      <c r="FS17" s="26">
        <f>'BAR BB| Open rates'!FS17*0.87*0.9</f>
        <v>9944.1</v>
      </c>
      <c r="FT17" s="26">
        <f>'BAR BB| Open rates'!FT17*0.87*0.9</f>
        <v>9944.1</v>
      </c>
      <c r="FU17" s="26">
        <f>'BAR BB| Open rates'!FU17*0.87*0.9</f>
        <v>9944.1</v>
      </c>
      <c r="FV17" s="26">
        <f>'BAR BB| Open rates'!FV17*0.87*0.9</f>
        <v>9944.1</v>
      </c>
      <c r="FW17" s="26">
        <f>'BAR BB| Open rates'!FW17*0.87*0.9</f>
        <v>10727.1</v>
      </c>
      <c r="FX17" s="26">
        <f>'BAR BB| Open rates'!FX17*0.87*0.9</f>
        <v>10727.1</v>
      </c>
      <c r="FY17" s="26">
        <f>'BAR BB| Open rates'!FY17*0.87*0.9</f>
        <v>9944.1</v>
      </c>
      <c r="FZ17" s="26">
        <f>'BAR BB| Open rates'!FZ17*0.87*0.9</f>
        <v>9944.1</v>
      </c>
      <c r="GA17" s="26">
        <f>'BAR BB| Open rates'!GA17*0.87*0.9</f>
        <v>9944.1</v>
      </c>
      <c r="GB17" s="26">
        <f>'BAR BB| Open rates'!GB17*0.87*0.9</f>
        <v>9944.1</v>
      </c>
      <c r="GC17" s="26">
        <f>'BAR BB| Open rates'!GC17*0.87*0.9</f>
        <v>9944.1</v>
      </c>
      <c r="GD17" s="26">
        <f>'BAR BB| Open rates'!GD17*0.87*0.9</f>
        <v>10727.1</v>
      </c>
      <c r="GE17" s="26">
        <f>'BAR BB| Open rates'!GE17*0.87*0.9</f>
        <v>10727.1</v>
      </c>
      <c r="GF17" s="26">
        <f>'BAR BB| Open rates'!GF17*0.87*0.9</f>
        <v>9944.1</v>
      </c>
      <c r="GG17" s="26">
        <f>'BAR BB| Open rates'!GG17*0.87*0.9</f>
        <v>9944.1</v>
      </c>
      <c r="GH17" s="26">
        <f>'BAR BB| Open rates'!GH17*0.87*0.9</f>
        <v>9944.1</v>
      </c>
      <c r="GI17" s="26">
        <f>'BAR BB| Open rates'!GI17*0.87*0.9</f>
        <v>9944.1</v>
      </c>
      <c r="GJ17" s="26">
        <f>'BAR BB| Open rates'!GJ17*0.87*0.9</f>
        <v>9944.1</v>
      </c>
      <c r="GK17" s="26">
        <f>'BAR BB| Open rates'!GK17*0.87*0.9</f>
        <v>10727.1</v>
      </c>
      <c r="GL17" s="26">
        <f>'BAR BB| Open rates'!GL17*0.87*0.9</f>
        <v>10727.1</v>
      </c>
      <c r="GM17" s="26">
        <f>'BAR BB| Open rates'!GM17*0.87*0.9</f>
        <v>9944.1</v>
      </c>
      <c r="GN17" s="26">
        <f>'BAR BB| Open rates'!GN17*0.87*0.9</f>
        <v>9944.1</v>
      </c>
      <c r="GO17" s="26">
        <f>'BAR BB| Open rates'!GO17*0.87*0.9</f>
        <v>9944.1</v>
      </c>
      <c r="GP17" s="26">
        <f>'BAR BB| Open rates'!GP17*0.87*0.9</f>
        <v>9944.1</v>
      </c>
      <c r="GQ17" s="26">
        <f>'BAR BB| Open rates'!GQ17*0.87*0.9</f>
        <v>9944.1</v>
      </c>
      <c r="GR17" s="26">
        <f>'BAR BB| Open rates'!GR17*0.87*0.9</f>
        <v>10727.1</v>
      </c>
      <c r="GS17" s="26">
        <f>'BAR BB| Open rates'!GS17*0.87*0.9</f>
        <v>10727.1</v>
      </c>
      <c r="GT17" s="26">
        <f>'BAR BB| Open rates'!GT17*0.87*0.9</f>
        <v>9944.1</v>
      </c>
      <c r="GU17" s="26">
        <f>'BAR BB| Open rates'!GU17*0.87*0.9</f>
        <v>9944.1</v>
      </c>
      <c r="GV17" s="26">
        <f>'BAR BB| Open rates'!GV17*0.87*0.9</f>
        <v>9944.1</v>
      </c>
      <c r="GW17" s="26">
        <f>'BAR BB| Open rates'!GW17*0.87*0.9</f>
        <v>9944.1</v>
      </c>
      <c r="GX17" s="26">
        <f>'BAR BB| Open rates'!GX17*0.87*0.9</f>
        <v>9944.1</v>
      </c>
      <c r="GY17" s="26">
        <f>'BAR BB| Open rates'!GY17*0.87*0.9</f>
        <v>10727.1</v>
      </c>
      <c r="GZ17" s="26">
        <f>'BAR BB| Open rates'!GZ17*0.87*0.9</f>
        <v>10727.1</v>
      </c>
      <c r="HA17" s="26">
        <f>'BAR BB| Open rates'!HA17*0.87*0.9</f>
        <v>9944.1</v>
      </c>
      <c r="HB17" s="26">
        <f>'BAR BB| Open rates'!HB17*0.87*0.9</f>
        <v>9944.1</v>
      </c>
      <c r="HC17" s="26">
        <f>'BAR BB| Open rates'!HC17*0.87*0.9</f>
        <v>9944.1</v>
      </c>
      <c r="HD17" s="26">
        <f>'BAR BB| Open rates'!HD17*0.87*0.9</f>
        <v>9944.1</v>
      </c>
      <c r="HE17" s="26">
        <f>'BAR BB| Open rates'!HE17*0.87*0.9</f>
        <v>9944.1</v>
      </c>
      <c r="HF17" s="26">
        <f>'BAR BB| Open rates'!HF17*0.87*0.9</f>
        <v>11745</v>
      </c>
      <c r="HG17" s="26">
        <f>'BAR BB| Open rates'!HG17*0.87*0.9</f>
        <v>11745</v>
      </c>
      <c r="HH17" s="26">
        <f>'BAR BB| Open rates'!HH17*0.87*0.9</f>
        <v>11745</v>
      </c>
      <c r="HI17" s="26">
        <f>'BAR BB| Open rates'!HI17*0.87*0.9</f>
        <v>11745</v>
      </c>
      <c r="HJ17" s="26">
        <f>'BAR BB| Open rates'!HJ17*0.87*0.9</f>
        <v>11745</v>
      </c>
      <c r="HK17" s="26">
        <f>'BAR BB| Open rates'!HK17*0.87*0.9</f>
        <v>11745</v>
      </c>
      <c r="HL17" s="26">
        <f>'BAR BB| Open rates'!HL17*0.87*0.9</f>
        <v>11745</v>
      </c>
      <c r="HM17" s="26">
        <f>'BAR BB| Open rates'!HM17*0.87*0.9</f>
        <v>11745</v>
      </c>
      <c r="HN17" s="26">
        <f>'BAR BB| Open rates'!HN17*0.87*0.9</f>
        <v>11745</v>
      </c>
      <c r="HO17" s="26">
        <f>'BAR BB| Open rates'!HO17*0.87*0.9</f>
        <v>11745</v>
      </c>
      <c r="HP17" s="26">
        <f>'BAR BB| Open rates'!HP17*0.87*0.9</f>
        <v>11745</v>
      </c>
    </row>
    <row r="18" spans="1:224" s="76" customFormat="1" ht="12" customHeight="1" x14ac:dyDescent="0.2">
      <c r="A18" s="15">
        <v>2</v>
      </c>
      <c r="B18" s="26">
        <f>'BAR BB| Open rates'!B18*0.87*0.9</f>
        <v>11745</v>
      </c>
      <c r="C18" s="26">
        <f>'BAR BB| Open rates'!C18*0.87*0.9</f>
        <v>11745</v>
      </c>
      <c r="D18" s="26">
        <f>'BAR BB| Open rates'!D18*0.87*0.9</f>
        <v>11745</v>
      </c>
      <c r="E18" s="26">
        <f>'BAR BB| Open rates'!E18*0.87*0.9</f>
        <v>11745</v>
      </c>
      <c r="F18" s="26">
        <f>'BAR BB| Open rates'!F18*0.87*0.9</f>
        <v>11745</v>
      </c>
      <c r="G18" s="26">
        <f>'BAR BB| Open rates'!G18*0.87*0.9</f>
        <v>11745</v>
      </c>
      <c r="H18" s="26">
        <f>'BAR BB| Open rates'!H18*0.87*0.9</f>
        <v>11745</v>
      </c>
      <c r="I18" s="26">
        <f>'BAR BB| Open rates'!I18*0.87*0.9</f>
        <v>11745</v>
      </c>
      <c r="J18" s="26">
        <f>'BAR BB| Open rates'!J18*0.87*0.9</f>
        <v>11745</v>
      </c>
      <c r="K18" s="26">
        <f>'BAR BB| Open rates'!K18*0.87*0.9</f>
        <v>11745</v>
      </c>
      <c r="L18" s="26">
        <f>'BAR BB| Open rates'!L18*0.87*0.9</f>
        <v>11745</v>
      </c>
      <c r="M18" s="26">
        <f>'BAR BB| Open rates'!M18*0.87*0.9</f>
        <v>11745</v>
      </c>
      <c r="N18" s="26">
        <f>'BAR BB| Open rates'!N18*0.87*0.9</f>
        <v>13780.800000000001</v>
      </c>
      <c r="O18" s="26">
        <f>'BAR BB| Open rates'!O18*0.87*0.9</f>
        <v>13780.800000000001</v>
      </c>
      <c r="P18" s="26">
        <f>'BAR BB| Open rates'!P18*0.87*0.9</f>
        <v>13780.800000000001</v>
      </c>
      <c r="Q18" s="26">
        <f>'BAR BB| Open rates'!Q18*0.87*0.9</f>
        <v>13780.800000000001</v>
      </c>
      <c r="R18" s="26">
        <f>'BAR BB| Open rates'!R18*0.87*0.9</f>
        <v>16364.7</v>
      </c>
      <c r="S18" s="26">
        <f>'BAR BB| Open rates'!S18*0.87*0.9</f>
        <v>16364.7</v>
      </c>
      <c r="T18" s="26">
        <f>'BAR BB| Open rates'!T18*0.87*0.9</f>
        <v>16364.7</v>
      </c>
      <c r="U18" s="26">
        <f>'BAR BB| Open rates'!U18*0.87*0.9</f>
        <v>16364.7</v>
      </c>
      <c r="V18" s="26">
        <f>'BAR BB| Open rates'!V18*0.87*0.9</f>
        <v>16364.7</v>
      </c>
      <c r="W18" s="26">
        <f>'BAR BB| Open rates'!W18*0.87*0.9</f>
        <v>16364.7</v>
      </c>
      <c r="X18" s="26">
        <f>'BAR BB| Open rates'!X18*0.87*0.9</f>
        <v>16364.7</v>
      </c>
      <c r="Y18" s="26">
        <f>'BAR BB| Open rates'!Y18*0.87*0.9</f>
        <v>16364.7</v>
      </c>
      <c r="Z18" s="26">
        <f>'BAR BB| Open rates'!Z18*0.87*0.9</f>
        <v>16364.7</v>
      </c>
      <c r="AA18" s="26">
        <f>'BAR BB| Open rates'!AA18*0.87*0.9</f>
        <v>16364.7</v>
      </c>
      <c r="AB18" s="26">
        <f>'BAR BB| Open rates'!AB18*0.87*0.9</f>
        <v>20279.7</v>
      </c>
      <c r="AC18" s="26">
        <f>'BAR BB| Open rates'!AC18*0.87*0.9</f>
        <v>20279.7</v>
      </c>
      <c r="AD18" s="26">
        <f>'BAR BB| Open rates'!AD18*0.87*0.9</f>
        <v>20279.7</v>
      </c>
      <c r="AE18" s="26">
        <f>'BAR BB| Open rates'!AE18*0.87*0.9</f>
        <v>20279.7</v>
      </c>
      <c r="AF18" s="26">
        <f>'BAR BB| Open rates'!AF18*0.87*0.9</f>
        <v>20279.7</v>
      </c>
      <c r="AG18" s="26">
        <f>'BAR BB| Open rates'!AG18*0.87*0.9</f>
        <v>20279.7</v>
      </c>
      <c r="AH18" s="26">
        <f>'BAR BB| Open rates'!AH18*0.87*0.9</f>
        <v>13780.800000000001</v>
      </c>
      <c r="AI18" s="26">
        <f>'BAR BB| Open rates'!AI18*0.87*0.9</f>
        <v>13780.800000000001</v>
      </c>
      <c r="AJ18" s="26">
        <f>'BAR BB| Open rates'!AJ18*0.87*0.9</f>
        <v>13780.800000000001</v>
      </c>
      <c r="AK18" s="26">
        <f>'BAR BB| Open rates'!AK18*0.87*0.9</f>
        <v>13780.800000000001</v>
      </c>
      <c r="AL18" s="26">
        <f>'BAR BB| Open rates'!AL18*0.87*0.9</f>
        <v>13780.800000000001</v>
      </c>
      <c r="AM18" s="26">
        <f>'BAR BB| Open rates'!AM18*0.87*0.9</f>
        <v>14798.7</v>
      </c>
      <c r="AN18" s="26">
        <f>'BAR BB| Open rates'!AN18*0.87*0.9</f>
        <v>14798.7</v>
      </c>
      <c r="AO18" s="26">
        <f>'BAR BB| Open rates'!AO18*0.87*0.9</f>
        <v>14798.7</v>
      </c>
      <c r="AP18" s="26">
        <f>'BAR BB| Open rates'!AP18*0.87*0.9</f>
        <v>14798.7</v>
      </c>
      <c r="AQ18" s="26">
        <f>'BAR BB| Open rates'!AQ18*0.87*0.9</f>
        <v>14798.7</v>
      </c>
      <c r="AR18" s="26">
        <f>'BAR BB| Open rates'!AR18*0.87*0.9</f>
        <v>14798.7</v>
      </c>
      <c r="AS18" s="26">
        <f>'BAR BB| Open rates'!AS18*0.87*0.9</f>
        <v>14798.7</v>
      </c>
      <c r="AT18" s="26">
        <f>'BAR BB| Open rates'!AT18*0.87*0.9</f>
        <v>15581.7</v>
      </c>
      <c r="AU18" s="26">
        <f>'BAR BB| Open rates'!AU18*0.87*0.9</f>
        <v>15581.7</v>
      </c>
      <c r="AV18" s="26">
        <f>'BAR BB| Open rates'!AV18*0.87*0.9</f>
        <v>15581.7</v>
      </c>
      <c r="AW18" s="26">
        <f>'BAR BB| Open rates'!AW18*0.87*0.9</f>
        <v>15581.7</v>
      </c>
      <c r="AX18" s="26">
        <f>'BAR BB| Open rates'!AX18*0.87*0.9</f>
        <v>15581.7</v>
      </c>
      <c r="AY18" s="26">
        <f>'BAR BB| Open rates'!AY18*0.87*0.9</f>
        <v>15738.300000000001</v>
      </c>
      <c r="AZ18" s="26">
        <f>'BAR BB| Open rates'!AZ18*0.87*0.9</f>
        <v>15738.300000000001</v>
      </c>
      <c r="BA18" s="26">
        <f>'BAR BB| Open rates'!BA18*0.87*0.9</f>
        <v>16364.7</v>
      </c>
      <c r="BB18" s="26">
        <f>'BAR BB| Open rates'!BB18*0.87*0.9</f>
        <v>16364.7</v>
      </c>
      <c r="BC18" s="26">
        <f>'BAR BB| Open rates'!BC18*0.87*0.9</f>
        <v>15738.300000000001</v>
      </c>
      <c r="BD18" s="26">
        <f>'BAR BB| Open rates'!BD18*0.87*0.9</f>
        <v>15738.300000000001</v>
      </c>
      <c r="BE18" s="26">
        <f>'BAR BB| Open rates'!BE18*0.87*0.9</f>
        <v>15738.300000000001</v>
      </c>
      <c r="BF18" s="26">
        <f>'BAR BB| Open rates'!BF18*0.87*0.9</f>
        <v>15738.300000000001</v>
      </c>
      <c r="BG18" s="26">
        <f>'BAR BB| Open rates'!BG18*0.87*0.9</f>
        <v>15738.300000000001</v>
      </c>
      <c r="BH18" s="26">
        <f>'BAR BB| Open rates'!BH18*0.87*0.9</f>
        <v>16364.7</v>
      </c>
      <c r="BI18" s="26">
        <f>'BAR BB| Open rates'!BI18*0.87*0.9</f>
        <v>16364.7</v>
      </c>
      <c r="BJ18" s="26">
        <f>'BAR BB| Open rates'!BJ18*0.87*0.9</f>
        <v>15738.300000000001</v>
      </c>
      <c r="BK18" s="26">
        <f>'BAR BB| Open rates'!BK18*0.87*0.9</f>
        <v>15738.300000000001</v>
      </c>
      <c r="BL18" s="26">
        <f>'BAR BB| Open rates'!BL18*0.87*0.9</f>
        <v>15738.300000000001</v>
      </c>
      <c r="BM18" s="26">
        <f>'BAR BB| Open rates'!BM18*0.87*0.9</f>
        <v>15738.300000000001</v>
      </c>
      <c r="BN18" s="26">
        <f>'BAR BB| Open rates'!BN18*0.87*0.9</f>
        <v>15738.300000000001</v>
      </c>
      <c r="BO18" s="26">
        <f>'BAR BB| Open rates'!BO18*0.87*0.9</f>
        <v>16364.7</v>
      </c>
      <c r="BP18" s="26">
        <f>'BAR BB| Open rates'!BP18*0.87*0.9</f>
        <v>16364.7</v>
      </c>
      <c r="BQ18" s="26">
        <f>'BAR BB| Open rates'!BQ18*0.87*0.9</f>
        <v>15738.300000000001</v>
      </c>
      <c r="BR18" s="26">
        <f>'BAR BB| Open rates'!BR18*0.87*0.9</f>
        <v>15738.300000000001</v>
      </c>
      <c r="BS18" s="26">
        <f>'BAR BB| Open rates'!BS18*0.87*0.9</f>
        <v>15738.300000000001</v>
      </c>
      <c r="BT18" s="26">
        <f>'BAR BB| Open rates'!BT18*0.87*0.9</f>
        <v>15738.300000000001</v>
      </c>
      <c r="BU18" s="26">
        <f>'BAR BB| Open rates'!BU18*0.87*0.9</f>
        <v>15738.300000000001</v>
      </c>
      <c r="BV18" s="26">
        <f>'BAR BB| Open rates'!BV18*0.87*0.9</f>
        <v>16364.7</v>
      </c>
      <c r="BW18" s="26">
        <f>'BAR BB| Open rates'!BW18*0.87*0.9</f>
        <v>16364.7</v>
      </c>
      <c r="BX18" s="26">
        <f>'BAR BB| Open rates'!BX18*0.87*0.9</f>
        <v>15738.300000000001</v>
      </c>
      <c r="BY18" s="26">
        <f>'BAR BB| Open rates'!BY18*0.87*0.9</f>
        <v>15738.300000000001</v>
      </c>
      <c r="BZ18" s="26">
        <f>'BAR BB| Open rates'!BZ18*0.87*0.9</f>
        <v>15738.300000000001</v>
      </c>
      <c r="CA18" s="26">
        <f>'BAR BB| Open rates'!CA18*0.87*0.9</f>
        <v>15738.300000000001</v>
      </c>
      <c r="CB18" s="26">
        <f>'BAR BB| Open rates'!CB18*0.87*0.9</f>
        <v>15738.300000000001</v>
      </c>
      <c r="CC18" s="26">
        <f>'BAR BB| Open rates'!CC18*0.87*0.9</f>
        <v>16364.7</v>
      </c>
      <c r="CD18" s="26">
        <f>'BAR BB| Open rates'!CD18*0.87*0.9</f>
        <v>16364.7</v>
      </c>
      <c r="CE18" s="26">
        <f>'BAR BB| Open rates'!CE18*0.87*0.9</f>
        <v>15738.300000000001</v>
      </c>
      <c r="CF18" s="26">
        <f>'BAR BB| Open rates'!CF18*0.87*0.9</f>
        <v>15738.300000000001</v>
      </c>
      <c r="CG18" s="26">
        <f>'BAR BB| Open rates'!CG18*0.87*0.9</f>
        <v>15738.300000000001</v>
      </c>
      <c r="CH18" s="26">
        <f>'BAR BB| Open rates'!CH18*0.87*0.9</f>
        <v>15738.300000000001</v>
      </c>
      <c r="CI18" s="26">
        <f>'BAR BB| Open rates'!CI18*0.87*0.9</f>
        <v>15738.300000000001</v>
      </c>
      <c r="CJ18" s="26">
        <f>'BAR BB| Open rates'!CJ18*0.87*0.9</f>
        <v>16364.7</v>
      </c>
      <c r="CK18" s="26">
        <f>'BAR BB| Open rates'!CK18*0.87*0.9</f>
        <v>16364.7</v>
      </c>
      <c r="CL18" s="26">
        <f>'BAR BB| Open rates'!CL18*0.87*0.9</f>
        <v>15738.300000000001</v>
      </c>
      <c r="CM18" s="26">
        <f>'BAR BB| Open rates'!CM18*0.87*0.9</f>
        <v>15738.300000000001</v>
      </c>
      <c r="CN18" s="26">
        <f>'BAR BB| Open rates'!CN18*0.87*0.9</f>
        <v>15738.300000000001</v>
      </c>
      <c r="CO18" s="26">
        <f>'BAR BB| Open rates'!CO18*0.87*0.9</f>
        <v>15738.300000000001</v>
      </c>
      <c r="CP18" s="26">
        <f>'BAR BB| Open rates'!CP18*0.87*0.9</f>
        <v>15738.300000000001</v>
      </c>
      <c r="CQ18" s="26">
        <f>'BAR BB| Open rates'!CQ18*0.87*0.9</f>
        <v>15738.300000000001</v>
      </c>
      <c r="CR18" s="26">
        <f>'BAR BB| Open rates'!CR18*0.87*0.9</f>
        <v>15738.300000000001</v>
      </c>
      <c r="CS18" s="26">
        <f>'BAR BB| Open rates'!CS18*0.87*0.9</f>
        <v>14798.7</v>
      </c>
      <c r="CT18" s="26">
        <f>'BAR BB| Open rates'!CT18*0.87*0.9</f>
        <v>14798.7</v>
      </c>
      <c r="CU18" s="26">
        <f>'BAR BB| Open rates'!CU18*0.87*0.9</f>
        <v>14798.7</v>
      </c>
      <c r="CV18" s="26">
        <f>'BAR BB| Open rates'!CV18*0.87*0.9</f>
        <v>14798.7</v>
      </c>
      <c r="CW18" s="26">
        <f>'BAR BB| Open rates'!CW18*0.87*0.9</f>
        <v>14798.7</v>
      </c>
      <c r="CX18" s="26">
        <f>'BAR BB| Open rates'!CX18*0.87*0.9</f>
        <v>14798.7</v>
      </c>
      <c r="CY18" s="26">
        <f>'BAR BB| Open rates'!CY18*0.87*0.9</f>
        <v>14798.7</v>
      </c>
      <c r="CZ18" s="26">
        <f>'BAR BB| Open rates'!CZ18*0.87*0.9</f>
        <v>14798.7</v>
      </c>
      <c r="DA18" s="26">
        <f>'BAR BB| Open rates'!DA18*0.87*0.9</f>
        <v>14798.7</v>
      </c>
      <c r="DB18" s="26">
        <f>'BAR BB| Open rates'!DB18*0.87*0.9</f>
        <v>13467.6</v>
      </c>
      <c r="DC18" s="26">
        <f>'BAR BB| Open rates'!DC18*0.87*0.9</f>
        <v>13467.6</v>
      </c>
      <c r="DD18" s="26">
        <f>'BAR BB| Open rates'!DD18*0.87*0.9</f>
        <v>13467.6</v>
      </c>
      <c r="DE18" s="26">
        <f>'BAR BB| Open rates'!DE18*0.87*0.9</f>
        <v>14485.5</v>
      </c>
      <c r="DF18" s="26">
        <f>'BAR BB| Open rates'!DF18*0.87*0.9</f>
        <v>14485.5</v>
      </c>
      <c r="DG18" s="26">
        <f>'BAR BB| Open rates'!DG18*0.87*0.9</f>
        <v>13467.6</v>
      </c>
      <c r="DH18" s="26">
        <f>'BAR BB| Open rates'!DH18*0.87*0.9</f>
        <v>13467.6</v>
      </c>
      <c r="DI18" s="26">
        <f>'BAR BB| Open rates'!DI18*0.87*0.9</f>
        <v>13467.6</v>
      </c>
      <c r="DJ18" s="26">
        <f>'BAR BB| Open rates'!DJ18*0.87*0.9</f>
        <v>13467.6</v>
      </c>
      <c r="DK18" s="26">
        <f>'BAR BB| Open rates'!DK18*0.87*0.9</f>
        <v>13467.6</v>
      </c>
      <c r="DL18" s="26">
        <f>'BAR BB| Open rates'!DL18*0.87*0.9</f>
        <v>14485.5</v>
      </c>
      <c r="DM18" s="26">
        <f>'BAR BB| Open rates'!DM18*0.87*0.9</f>
        <v>14485.5</v>
      </c>
      <c r="DN18" s="26">
        <f>'BAR BB| Open rates'!DN18*0.87*0.9</f>
        <v>13467.6</v>
      </c>
      <c r="DO18" s="26">
        <f>'BAR BB| Open rates'!DO18*0.87*0.9</f>
        <v>13467.6</v>
      </c>
      <c r="DP18" s="26">
        <f>'BAR BB| Open rates'!DP18*0.87*0.9</f>
        <v>13467.6</v>
      </c>
      <c r="DQ18" s="26">
        <f>'BAR BB| Open rates'!DQ18*0.87*0.9</f>
        <v>13467.6</v>
      </c>
      <c r="DR18" s="26">
        <f>'BAR BB| Open rates'!DR18*0.87*0.9</f>
        <v>13467.6</v>
      </c>
      <c r="DS18" s="26">
        <f>'BAR BB| Open rates'!DS18*0.87*0.9</f>
        <v>14485.5</v>
      </c>
      <c r="DT18" s="26">
        <f>'BAR BB| Open rates'!DT18*0.87*0.9</f>
        <v>14485.5</v>
      </c>
      <c r="DU18" s="26">
        <f>'BAR BB| Open rates'!DU18*0.87*0.9</f>
        <v>13467.6</v>
      </c>
      <c r="DV18" s="26">
        <f>'BAR BB| Open rates'!DV18*0.87*0.9</f>
        <v>13467.6</v>
      </c>
      <c r="DW18" s="26">
        <f>'BAR BB| Open rates'!DW18*0.87*0.9</f>
        <v>13467.6</v>
      </c>
      <c r="DX18" s="26">
        <f>'BAR BB| Open rates'!DX18*0.87*0.9</f>
        <v>13467.6</v>
      </c>
      <c r="DY18" s="26">
        <f>'BAR BB| Open rates'!DY18*0.87*0.9</f>
        <v>13467.6</v>
      </c>
      <c r="DZ18" s="26">
        <f>'BAR BB| Open rates'!DZ18*0.87*0.9</f>
        <v>14485.5</v>
      </c>
      <c r="EA18" s="26">
        <f>'BAR BB| Open rates'!EA18*0.87*0.9</f>
        <v>14485.5</v>
      </c>
      <c r="EB18" s="26">
        <f>'BAR BB| Open rates'!EB18*0.87*0.9</f>
        <v>13467.6</v>
      </c>
      <c r="EC18" s="26">
        <f>'BAR BB| Open rates'!EC18*0.87*0.9</f>
        <v>13467.6</v>
      </c>
      <c r="ED18" s="26">
        <f>'BAR BB| Open rates'!ED18*0.87*0.9</f>
        <v>13467.6</v>
      </c>
      <c r="EE18" s="26">
        <f>'BAR BB| Open rates'!EE18*0.87*0.9</f>
        <v>13467.6</v>
      </c>
      <c r="EF18" s="26">
        <f>'BAR BB| Open rates'!EF18*0.87*0.9</f>
        <v>12293.1</v>
      </c>
      <c r="EG18" s="26">
        <f>'BAR BB| Open rates'!EG18*0.87*0.9</f>
        <v>12293.1</v>
      </c>
      <c r="EH18" s="26">
        <f>'BAR BB| Open rates'!EH18*0.87*0.9</f>
        <v>12293.1</v>
      </c>
      <c r="EI18" s="26">
        <f>'BAR BB| Open rates'!EI18*0.87*0.9</f>
        <v>11745</v>
      </c>
      <c r="EJ18" s="26">
        <f>'BAR BB| Open rates'!EJ18*0.87*0.9</f>
        <v>11745</v>
      </c>
      <c r="EK18" s="26">
        <f>'BAR BB| Open rates'!EK18*0.87*0.9</f>
        <v>11745</v>
      </c>
      <c r="EL18" s="26">
        <f>'BAR BB| Open rates'!EL18*0.87*0.9</f>
        <v>11745</v>
      </c>
      <c r="EM18" s="26">
        <f>'BAR BB| Open rates'!EM18*0.87*0.9</f>
        <v>11745</v>
      </c>
      <c r="EN18" s="26">
        <f>'BAR BB| Open rates'!EN18*0.87*0.9</f>
        <v>12293.1</v>
      </c>
      <c r="EO18" s="26">
        <f>'BAR BB| Open rates'!EO18*0.87*0.9</f>
        <v>12293.1</v>
      </c>
      <c r="EP18" s="26">
        <f>'BAR BB| Open rates'!EP18*0.87*0.9</f>
        <v>11510.1</v>
      </c>
      <c r="EQ18" s="26">
        <f>'BAR BB| Open rates'!EQ18*0.87*0.9</f>
        <v>11510.1</v>
      </c>
      <c r="ER18" s="26">
        <f>'BAR BB| Open rates'!ER18*0.87*0.9</f>
        <v>11510.1</v>
      </c>
      <c r="ES18" s="26">
        <f>'BAR BB| Open rates'!ES18*0.87*0.9</f>
        <v>11510.1</v>
      </c>
      <c r="ET18" s="26">
        <f>'BAR BB| Open rates'!ET18*0.87*0.9</f>
        <v>11510.1</v>
      </c>
      <c r="EU18" s="26">
        <f>'BAR BB| Open rates'!EU18*0.87*0.9</f>
        <v>12293.1</v>
      </c>
      <c r="EV18" s="26">
        <f>'BAR BB| Open rates'!EV18*0.87*0.9</f>
        <v>12293.1</v>
      </c>
      <c r="EW18" s="26">
        <f>'BAR BB| Open rates'!EW18*0.87*0.9</f>
        <v>11510.1</v>
      </c>
      <c r="EX18" s="26">
        <f>'BAR BB| Open rates'!EX18*0.87*0.9</f>
        <v>11510.1</v>
      </c>
      <c r="EY18" s="26">
        <f>'BAR BB| Open rates'!EY18*0.87*0.9</f>
        <v>11510.1</v>
      </c>
      <c r="EZ18" s="26">
        <f>'BAR BB| Open rates'!EZ18*0.87*0.9</f>
        <v>11510.1</v>
      </c>
      <c r="FA18" s="26">
        <f>'BAR BB| Open rates'!FA18*0.87*0.9</f>
        <v>11510.1</v>
      </c>
      <c r="FB18" s="26">
        <f>'BAR BB| Open rates'!FB18*0.87*0.9</f>
        <v>12293.1</v>
      </c>
      <c r="FC18" s="26">
        <f>'BAR BB| Open rates'!FC18*0.87*0.9</f>
        <v>12293.1</v>
      </c>
      <c r="FD18" s="26">
        <f>'BAR BB| Open rates'!FD18*0.87*0.9</f>
        <v>11510.1</v>
      </c>
      <c r="FE18" s="26">
        <f>'BAR BB| Open rates'!FE18*0.87*0.9</f>
        <v>11510.1</v>
      </c>
      <c r="FF18" s="26">
        <f>'BAR BB| Open rates'!FF18*0.87*0.9</f>
        <v>11510.1</v>
      </c>
      <c r="FG18" s="26">
        <f>'BAR BB| Open rates'!FG18*0.87*0.9</f>
        <v>11510.1</v>
      </c>
      <c r="FH18" s="26">
        <f>'BAR BB| Open rates'!FH18*0.87*0.9</f>
        <v>11510.1</v>
      </c>
      <c r="FI18" s="26">
        <f>'BAR BB| Open rates'!FI18*0.87*0.9</f>
        <v>12293.1</v>
      </c>
      <c r="FJ18" s="26">
        <f>'BAR BB| Open rates'!FJ18*0.87*0.9</f>
        <v>12293.1</v>
      </c>
      <c r="FK18" s="26">
        <f>'BAR BB| Open rates'!FK18*0.87*0.9</f>
        <v>11745</v>
      </c>
      <c r="FL18" s="26">
        <f>'BAR BB| Open rates'!FL18*0.87*0.9</f>
        <v>11745</v>
      </c>
      <c r="FM18" s="26">
        <f>'BAR BB| Open rates'!FM18*0.87*0.9</f>
        <v>11745</v>
      </c>
      <c r="FN18" s="26">
        <f>'BAR BB| Open rates'!FN18*0.87*0.9</f>
        <v>11745</v>
      </c>
      <c r="FO18" s="26">
        <f>'BAR BB| Open rates'!FO18*0.87*0.9</f>
        <v>11745</v>
      </c>
      <c r="FP18" s="26">
        <f>'BAR BB| Open rates'!FP18*0.87*0.9</f>
        <v>11745</v>
      </c>
      <c r="FQ18" s="26">
        <f>'BAR BB| Open rates'!FQ18*0.87*0.9</f>
        <v>11745</v>
      </c>
      <c r="FR18" s="26">
        <f>'BAR BB| Open rates'!FR18*0.87*0.9</f>
        <v>11510.1</v>
      </c>
      <c r="FS18" s="26">
        <f>'BAR BB| Open rates'!FS18*0.87*0.9</f>
        <v>11510.1</v>
      </c>
      <c r="FT18" s="26">
        <f>'BAR BB| Open rates'!FT18*0.87*0.9</f>
        <v>11510.1</v>
      </c>
      <c r="FU18" s="26">
        <f>'BAR BB| Open rates'!FU18*0.87*0.9</f>
        <v>11510.1</v>
      </c>
      <c r="FV18" s="26">
        <f>'BAR BB| Open rates'!FV18*0.87*0.9</f>
        <v>11510.1</v>
      </c>
      <c r="FW18" s="26">
        <f>'BAR BB| Open rates'!FW18*0.87*0.9</f>
        <v>12293.1</v>
      </c>
      <c r="FX18" s="26">
        <f>'BAR BB| Open rates'!FX18*0.87*0.9</f>
        <v>12293.1</v>
      </c>
      <c r="FY18" s="26">
        <f>'BAR BB| Open rates'!FY18*0.87*0.9</f>
        <v>11510.1</v>
      </c>
      <c r="FZ18" s="26">
        <f>'BAR BB| Open rates'!FZ18*0.87*0.9</f>
        <v>11510.1</v>
      </c>
      <c r="GA18" s="26">
        <f>'BAR BB| Open rates'!GA18*0.87*0.9</f>
        <v>11510.1</v>
      </c>
      <c r="GB18" s="26">
        <f>'BAR BB| Open rates'!GB18*0.87*0.9</f>
        <v>11510.1</v>
      </c>
      <c r="GC18" s="26">
        <f>'BAR BB| Open rates'!GC18*0.87*0.9</f>
        <v>11510.1</v>
      </c>
      <c r="GD18" s="26">
        <f>'BAR BB| Open rates'!GD18*0.87*0.9</f>
        <v>12293.1</v>
      </c>
      <c r="GE18" s="26">
        <f>'BAR BB| Open rates'!GE18*0.87*0.9</f>
        <v>12293.1</v>
      </c>
      <c r="GF18" s="26">
        <f>'BAR BB| Open rates'!GF18*0.87*0.9</f>
        <v>11510.1</v>
      </c>
      <c r="GG18" s="26">
        <f>'BAR BB| Open rates'!GG18*0.87*0.9</f>
        <v>11510.1</v>
      </c>
      <c r="GH18" s="26">
        <f>'BAR BB| Open rates'!GH18*0.87*0.9</f>
        <v>11510.1</v>
      </c>
      <c r="GI18" s="26">
        <f>'BAR BB| Open rates'!GI18*0.87*0.9</f>
        <v>11510.1</v>
      </c>
      <c r="GJ18" s="26">
        <f>'BAR BB| Open rates'!GJ18*0.87*0.9</f>
        <v>11510.1</v>
      </c>
      <c r="GK18" s="26">
        <f>'BAR BB| Open rates'!GK18*0.87*0.9</f>
        <v>12293.1</v>
      </c>
      <c r="GL18" s="26">
        <f>'BAR BB| Open rates'!GL18*0.87*0.9</f>
        <v>12293.1</v>
      </c>
      <c r="GM18" s="26">
        <f>'BAR BB| Open rates'!GM18*0.87*0.9</f>
        <v>11510.1</v>
      </c>
      <c r="GN18" s="26">
        <f>'BAR BB| Open rates'!GN18*0.87*0.9</f>
        <v>11510.1</v>
      </c>
      <c r="GO18" s="26">
        <f>'BAR BB| Open rates'!GO18*0.87*0.9</f>
        <v>11510.1</v>
      </c>
      <c r="GP18" s="26">
        <f>'BAR BB| Open rates'!GP18*0.87*0.9</f>
        <v>11510.1</v>
      </c>
      <c r="GQ18" s="26">
        <f>'BAR BB| Open rates'!GQ18*0.87*0.9</f>
        <v>11510.1</v>
      </c>
      <c r="GR18" s="26">
        <f>'BAR BB| Open rates'!GR18*0.87*0.9</f>
        <v>12293.1</v>
      </c>
      <c r="GS18" s="26">
        <f>'BAR BB| Open rates'!GS18*0.87*0.9</f>
        <v>12293.1</v>
      </c>
      <c r="GT18" s="26">
        <f>'BAR BB| Open rates'!GT18*0.87*0.9</f>
        <v>11510.1</v>
      </c>
      <c r="GU18" s="26">
        <f>'BAR BB| Open rates'!GU18*0.87*0.9</f>
        <v>11510.1</v>
      </c>
      <c r="GV18" s="26">
        <f>'BAR BB| Open rates'!GV18*0.87*0.9</f>
        <v>11510.1</v>
      </c>
      <c r="GW18" s="26">
        <f>'BAR BB| Open rates'!GW18*0.87*0.9</f>
        <v>11510.1</v>
      </c>
      <c r="GX18" s="26">
        <f>'BAR BB| Open rates'!GX18*0.87*0.9</f>
        <v>11510.1</v>
      </c>
      <c r="GY18" s="26">
        <f>'BAR BB| Open rates'!GY18*0.87*0.9</f>
        <v>12293.1</v>
      </c>
      <c r="GZ18" s="26">
        <f>'BAR BB| Open rates'!GZ18*0.87*0.9</f>
        <v>12293.1</v>
      </c>
      <c r="HA18" s="26">
        <f>'BAR BB| Open rates'!HA18*0.87*0.9</f>
        <v>11510.1</v>
      </c>
      <c r="HB18" s="26">
        <f>'BAR BB| Open rates'!HB18*0.87*0.9</f>
        <v>11510.1</v>
      </c>
      <c r="HC18" s="26">
        <f>'BAR BB| Open rates'!HC18*0.87*0.9</f>
        <v>11510.1</v>
      </c>
      <c r="HD18" s="26">
        <f>'BAR BB| Open rates'!HD18*0.87*0.9</f>
        <v>11510.1</v>
      </c>
      <c r="HE18" s="26">
        <f>'BAR BB| Open rates'!HE18*0.87*0.9</f>
        <v>11510.1</v>
      </c>
      <c r="HF18" s="26">
        <f>'BAR BB| Open rates'!HF18*0.87*0.9</f>
        <v>13311</v>
      </c>
      <c r="HG18" s="26">
        <f>'BAR BB| Open rates'!HG18*0.87*0.9</f>
        <v>13311</v>
      </c>
      <c r="HH18" s="26">
        <f>'BAR BB| Open rates'!HH18*0.87*0.9</f>
        <v>13311</v>
      </c>
      <c r="HI18" s="26">
        <f>'BAR BB| Open rates'!HI18*0.87*0.9</f>
        <v>13311</v>
      </c>
      <c r="HJ18" s="26">
        <f>'BAR BB| Open rates'!HJ18*0.87*0.9</f>
        <v>13311</v>
      </c>
      <c r="HK18" s="26">
        <f>'BAR BB| Open rates'!HK18*0.87*0.9</f>
        <v>13311</v>
      </c>
      <c r="HL18" s="26">
        <f>'BAR BB| Open rates'!HL18*0.87*0.9</f>
        <v>13311</v>
      </c>
      <c r="HM18" s="26">
        <f>'BAR BB| Open rates'!HM18*0.87*0.9</f>
        <v>13311</v>
      </c>
      <c r="HN18" s="26">
        <f>'BAR BB| Open rates'!HN18*0.87*0.9</f>
        <v>13311</v>
      </c>
      <c r="HO18" s="26">
        <f>'BAR BB| Open rates'!HO18*0.87*0.9</f>
        <v>13311</v>
      </c>
      <c r="HP18" s="26">
        <f>'BAR BB| Open rates'!HP18*0.87*0.9</f>
        <v>13311</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rates'!B20*0.87*0.9</f>
        <v>11666.7</v>
      </c>
      <c r="C20" s="26">
        <f>'BAR BB| Open rates'!C20*0.87*0.9</f>
        <v>11666.7</v>
      </c>
      <c r="D20" s="26">
        <f>'BAR BB| Open rates'!D20*0.87*0.9</f>
        <v>11666.7</v>
      </c>
      <c r="E20" s="26">
        <f>'BAR BB| Open rates'!E20*0.87*0.9</f>
        <v>11666.7</v>
      </c>
      <c r="F20" s="26">
        <f>'BAR BB| Open rates'!F20*0.87*0.9</f>
        <v>11666.7</v>
      </c>
      <c r="G20" s="26">
        <f>'BAR BB| Open rates'!G20*0.87*0.9</f>
        <v>11666.7</v>
      </c>
      <c r="H20" s="26">
        <f>'BAR BB| Open rates'!H20*0.87*0.9</f>
        <v>11666.7</v>
      </c>
      <c r="I20" s="26">
        <f>'BAR BB| Open rates'!I20*0.87*0.9</f>
        <v>11666.7</v>
      </c>
      <c r="J20" s="26">
        <f>'BAR BB| Open rates'!J20*0.87*0.9</f>
        <v>11666.7</v>
      </c>
      <c r="K20" s="26">
        <f>'BAR BB| Open rates'!K20*0.87*0.9</f>
        <v>11666.7</v>
      </c>
      <c r="L20" s="26">
        <f>'BAR BB| Open rates'!L20*0.87*0.9</f>
        <v>11666.7</v>
      </c>
      <c r="M20" s="26">
        <f>'BAR BB| Open rates'!M20*0.87*0.9</f>
        <v>11666.7</v>
      </c>
      <c r="N20" s="26">
        <f>'BAR BB| Open rates'!N20*0.87*0.9</f>
        <v>15346.800000000001</v>
      </c>
      <c r="O20" s="26">
        <f>'BAR BB| Open rates'!O20*0.87*0.9</f>
        <v>15346.800000000001</v>
      </c>
      <c r="P20" s="26">
        <f>'BAR BB| Open rates'!P20*0.87*0.9</f>
        <v>15346.800000000001</v>
      </c>
      <c r="Q20" s="26">
        <f>'BAR BB| Open rates'!Q20*0.87*0.9</f>
        <v>15346.800000000001</v>
      </c>
      <c r="R20" s="26">
        <f>'BAR BB| Open rates'!R20*0.87*0.9</f>
        <v>17930.7</v>
      </c>
      <c r="S20" s="26">
        <f>'BAR BB| Open rates'!S20*0.87*0.9</f>
        <v>17930.7</v>
      </c>
      <c r="T20" s="26">
        <f>'BAR BB| Open rates'!T20*0.87*0.9</f>
        <v>17930.7</v>
      </c>
      <c r="U20" s="26">
        <f>'BAR BB| Open rates'!U20*0.87*0.9</f>
        <v>17930.7</v>
      </c>
      <c r="V20" s="26">
        <f>'BAR BB| Open rates'!V20*0.87*0.9</f>
        <v>17930.7</v>
      </c>
      <c r="W20" s="26">
        <f>'BAR BB| Open rates'!W20*0.87*0.9</f>
        <v>17930.7</v>
      </c>
      <c r="X20" s="26">
        <f>'BAR BB| Open rates'!X20*0.87*0.9</f>
        <v>17930.7</v>
      </c>
      <c r="Y20" s="26">
        <f>'BAR BB| Open rates'!Y20*0.87*0.9</f>
        <v>17930.7</v>
      </c>
      <c r="Z20" s="26">
        <f>'BAR BB| Open rates'!Z20*0.87*0.9</f>
        <v>17930.7</v>
      </c>
      <c r="AA20" s="26">
        <f>'BAR BB| Open rates'!AA20*0.87*0.9</f>
        <v>17930.7</v>
      </c>
      <c r="AB20" s="26">
        <f>'BAR BB| Open rates'!AB20*0.87*0.9</f>
        <v>21845.7</v>
      </c>
      <c r="AC20" s="26">
        <f>'BAR BB| Open rates'!AC20*0.87*0.9</f>
        <v>21845.7</v>
      </c>
      <c r="AD20" s="26">
        <f>'BAR BB| Open rates'!AD20*0.87*0.9</f>
        <v>21845.7</v>
      </c>
      <c r="AE20" s="26">
        <f>'BAR BB| Open rates'!AE20*0.87*0.9</f>
        <v>21845.7</v>
      </c>
      <c r="AF20" s="26">
        <f>'BAR BB| Open rates'!AF20*0.87*0.9</f>
        <v>21845.7</v>
      </c>
      <c r="AG20" s="26">
        <f>'BAR BB| Open rates'!AG20*0.87*0.9</f>
        <v>21845.7</v>
      </c>
      <c r="AH20" s="26">
        <f>'BAR BB| Open rates'!AH20*0.87*0.9</f>
        <v>15346.800000000001</v>
      </c>
      <c r="AI20" s="26">
        <f>'BAR BB| Open rates'!AI20*0.87*0.9</f>
        <v>15346.800000000001</v>
      </c>
      <c r="AJ20" s="26">
        <f>'BAR BB| Open rates'!AJ20*0.87*0.9</f>
        <v>15346.800000000001</v>
      </c>
      <c r="AK20" s="26">
        <f>'BAR BB| Open rates'!AK20*0.87*0.9</f>
        <v>15346.800000000001</v>
      </c>
      <c r="AL20" s="26">
        <f>'BAR BB| Open rates'!AL20*0.87*0.9</f>
        <v>15346.800000000001</v>
      </c>
      <c r="AM20" s="26">
        <f>'BAR BB| Open rates'!AM20*0.87*0.9</f>
        <v>16364.7</v>
      </c>
      <c r="AN20" s="26">
        <f>'BAR BB| Open rates'!AN20*0.87*0.9</f>
        <v>16364.7</v>
      </c>
      <c r="AO20" s="26">
        <f>'BAR BB| Open rates'!AO20*0.87*0.9</f>
        <v>16364.7</v>
      </c>
      <c r="AP20" s="26">
        <f>'BAR BB| Open rates'!AP20*0.87*0.9</f>
        <v>16364.7</v>
      </c>
      <c r="AQ20" s="26">
        <f>'BAR BB| Open rates'!AQ20*0.87*0.9</f>
        <v>16364.7</v>
      </c>
      <c r="AR20" s="26">
        <f>'BAR BB| Open rates'!AR20*0.87*0.9</f>
        <v>16364.7</v>
      </c>
      <c r="AS20" s="26">
        <f>'BAR BB| Open rates'!AS20*0.87*0.9</f>
        <v>16364.7</v>
      </c>
      <c r="AT20" s="26">
        <f>'BAR BB| Open rates'!AT20*0.87*0.9</f>
        <v>17147.7</v>
      </c>
      <c r="AU20" s="26">
        <f>'BAR BB| Open rates'!AU20*0.87*0.9</f>
        <v>17147.7</v>
      </c>
      <c r="AV20" s="26">
        <f>'BAR BB| Open rates'!AV20*0.87*0.9</f>
        <v>17147.7</v>
      </c>
      <c r="AW20" s="26">
        <f>'BAR BB| Open rates'!AW20*0.87*0.9</f>
        <v>17147.7</v>
      </c>
      <c r="AX20" s="26">
        <f>'BAR BB| Open rates'!AX20*0.87*0.9</f>
        <v>17147.7</v>
      </c>
      <c r="AY20" s="26">
        <f>'BAR BB| Open rates'!AY20*0.87*0.9</f>
        <v>17304.3</v>
      </c>
      <c r="AZ20" s="26">
        <f>'BAR BB| Open rates'!AZ20*0.87*0.9</f>
        <v>17304.3</v>
      </c>
      <c r="BA20" s="26">
        <f>'BAR BB| Open rates'!BA20*0.87*0.9</f>
        <v>17930.7</v>
      </c>
      <c r="BB20" s="26">
        <f>'BAR BB| Open rates'!BB20*0.87*0.9</f>
        <v>17930.7</v>
      </c>
      <c r="BC20" s="26">
        <f>'BAR BB| Open rates'!BC20*0.87*0.9</f>
        <v>17304.3</v>
      </c>
      <c r="BD20" s="26">
        <f>'BAR BB| Open rates'!BD20*0.87*0.9</f>
        <v>17304.3</v>
      </c>
      <c r="BE20" s="26">
        <f>'BAR BB| Open rates'!BE20*0.87*0.9</f>
        <v>17304.3</v>
      </c>
      <c r="BF20" s="26">
        <f>'BAR BB| Open rates'!BF20*0.87*0.9</f>
        <v>17304.3</v>
      </c>
      <c r="BG20" s="26">
        <f>'BAR BB| Open rates'!BG20*0.87*0.9</f>
        <v>17304.3</v>
      </c>
      <c r="BH20" s="26">
        <f>'BAR BB| Open rates'!BH20*0.87*0.9</f>
        <v>17930.7</v>
      </c>
      <c r="BI20" s="26">
        <f>'BAR BB| Open rates'!BI20*0.87*0.9</f>
        <v>17930.7</v>
      </c>
      <c r="BJ20" s="26">
        <f>'BAR BB| Open rates'!BJ20*0.87*0.9</f>
        <v>17304.3</v>
      </c>
      <c r="BK20" s="26">
        <f>'BAR BB| Open rates'!BK20*0.87*0.9</f>
        <v>17304.3</v>
      </c>
      <c r="BL20" s="26">
        <f>'BAR BB| Open rates'!BL20*0.87*0.9</f>
        <v>17304.3</v>
      </c>
      <c r="BM20" s="26">
        <f>'BAR BB| Open rates'!BM20*0.87*0.9</f>
        <v>17304.3</v>
      </c>
      <c r="BN20" s="26">
        <f>'BAR BB| Open rates'!BN20*0.87*0.9</f>
        <v>17304.3</v>
      </c>
      <c r="BO20" s="26">
        <f>'BAR BB| Open rates'!BO20*0.87*0.9</f>
        <v>17930.7</v>
      </c>
      <c r="BP20" s="26">
        <f>'BAR BB| Open rates'!BP20*0.87*0.9</f>
        <v>17930.7</v>
      </c>
      <c r="BQ20" s="26">
        <f>'BAR BB| Open rates'!BQ20*0.87*0.9</f>
        <v>17304.3</v>
      </c>
      <c r="BR20" s="26">
        <f>'BAR BB| Open rates'!BR20*0.87*0.9</f>
        <v>17304.3</v>
      </c>
      <c r="BS20" s="26">
        <f>'BAR BB| Open rates'!BS20*0.87*0.9</f>
        <v>17304.3</v>
      </c>
      <c r="BT20" s="26">
        <f>'BAR BB| Open rates'!BT20*0.87*0.9</f>
        <v>17304.3</v>
      </c>
      <c r="BU20" s="26">
        <f>'BAR BB| Open rates'!BU20*0.87*0.9</f>
        <v>17304.3</v>
      </c>
      <c r="BV20" s="26">
        <f>'BAR BB| Open rates'!BV20*0.87*0.9</f>
        <v>17930.7</v>
      </c>
      <c r="BW20" s="26">
        <f>'BAR BB| Open rates'!BW20*0.87*0.9</f>
        <v>17930.7</v>
      </c>
      <c r="BX20" s="26">
        <f>'BAR BB| Open rates'!BX20*0.87*0.9</f>
        <v>17304.3</v>
      </c>
      <c r="BY20" s="26">
        <f>'BAR BB| Open rates'!BY20*0.87*0.9</f>
        <v>17304.3</v>
      </c>
      <c r="BZ20" s="26">
        <f>'BAR BB| Open rates'!BZ20*0.87*0.9</f>
        <v>17304.3</v>
      </c>
      <c r="CA20" s="26">
        <f>'BAR BB| Open rates'!CA20*0.87*0.9</f>
        <v>17304.3</v>
      </c>
      <c r="CB20" s="26">
        <f>'BAR BB| Open rates'!CB20*0.87*0.9</f>
        <v>17304.3</v>
      </c>
      <c r="CC20" s="26">
        <f>'BAR BB| Open rates'!CC20*0.87*0.9</f>
        <v>17930.7</v>
      </c>
      <c r="CD20" s="26">
        <f>'BAR BB| Open rates'!CD20*0.87*0.9</f>
        <v>17930.7</v>
      </c>
      <c r="CE20" s="26">
        <f>'BAR BB| Open rates'!CE20*0.87*0.9</f>
        <v>17304.3</v>
      </c>
      <c r="CF20" s="26">
        <f>'BAR BB| Open rates'!CF20*0.87*0.9</f>
        <v>17304.3</v>
      </c>
      <c r="CG20" s="26">
        <f>'BAR BB| Open rates'!CG20*0.87*0.9</f>
        <v>17304.3</v>
      </c>
      <c r="CH20" s="26">
        <f>'BAR BB| Open rates'!CH20*0.87*0.9</f>
        <v>17304.3</v>
      </c>
      <c r="CI20" s="26">
        <f>'BAR BB| Open rates'!CI20*0.87*0.9</f>
        <v>17304.3</v>
      </c>
      <c r="CJ20" s="26">
        <f>'BAR BB| Open rates'!CJ20*0.87*0.9</f>
        <v>17930.7</v>
      </c>
      <c r="CK20" s="26">
        <f>'BAR BB| Open rates'!CK20*0.87*0.9</f>
        <v>17930.7</v>
      </c>
      <c r="CL20" s="26">
        <f>'BAR BB| Open rates'!CL20*0.87*0.9</f>
        <v>17304.3</v>
      </c>
      <c r="CM20" s="26">
        <f>'BAR BB| Open rates'!CM20*0.87*0.9</f>
        <v>17304.3</v>
      </c>
      <c r="CN20" s="26">
        <f>'BAR BB| Open rates'!CN20*0.87*0.9</f>
        <v>17304.3</v>
      </c>
      <c r="CO20" s="26">
        <f>'BAR BB| Open rates'!CO20*0.87*0.9</f>
        <v>17304.3</v>
      </c>
      <c r="CP20" s="26">
        <f>'BAR BB| Open rates'!CP20*0.87*0.9</f>
        <v>17304.3</v>
      </c>
      <c r="CQ20" s="26">
        <f>'BAR BB| Open rates'!CQ20*0.87*0.9</f>
        <v>17304.3</v>
      </c>
      <c r="CR20" s="26">
        <f>'BAR BB| Open rates'!CR20*0.87*0.9</f>
        <v>17304.3</v>
      </c>
      <c r="CS20" s="26">
        <f>'BAR BB| Open rates'!CS20*0.87*0.9</f>
        <v>16364.7</v>
      </c>
      <c r="CT20" s="26">
        <f>'BAR BB| Open rates'!CT20*0.87*0.9</f>
        <v>16364.7</v>
      </c>
      <c r="CU20" s="26">
        <f>'BAR BB| Open rates'!CU20*0.87*0.9</f>
        <v>16364.7</v>
      </c>
      <c r="CV20" s="26">
        <f>'BAR BB| Open rates'!CV20*0.87*0.9</f>
        <v>16364.7</v>
      </c>
      <c r="CW20" s="26">
        <f>'BAR BB| Open rates'!CW20*0.87*0.9</f>
        <v>16364.7</v>
      </c>
      <c r="CX20" s="26">
        <f>'BAR BB| Open rates'!CX20*0.87*0.9</f>
        <v>16364.7</v>
      </c>
      <c r="CY20" s="26">
        <f>'BAR BB| Open rates'!CY20*0.87*0.9</f>
        <v>16364.7</v>
      </c>
      <c r="CZ20" s="26">
        <f>'BAR BB| Open rates'!CZ20*0.87*0.9</f>
        <v>16364.7</v>
      </c>
      <c r="DA20" s="26">
        <f>'BAR BB| Open rates'!DA20*0.87*0.9</f>
        <v>16364.7</v>
      </c>
      <c r="DB20" s="26">
        <f>'BAR BB| Open rates'!DB20*0.87*0.9</f>
        <v>14563.800000000001</v>
      </c>
      <c r="DC20" s="26">
        <f>'BAR BB| Open rates'!DC20*0.87*0.9</f>
        <v>14563.800000000001</v>
      </c>
      <c r="DD20" s="26">
        <f>'BAR BB| Open rates'!DD20*0.87*0.9</f>
        <v>14563.800000000001</v>
      </c>
      <c r="DE20" s="26">
        <f>'BAR BB| Open rates'!DE20*0.87*0.9</f>
        <v>15581.7</v>
      </c>
      <c r="DF20" s="26">
        <f>'BAR BB| Open rates'!DF20*0.87*0.9</f>
        <v>15581.7</v>
      </c>
      <c r="DG20" s="26">
        <f>'BAR BB| Open rates'!DG20*0.87*0.9</f>
        <v>14563.800000000001</v>
      </c>
      <c r="DH20" s="26">
        <f>'BAR BB| Open rates'!DH20*0.87*0.9</f>
        <v>14563.800000000001</v>
      </c>
      <c r="DI20" s="26">
        <f>'BAR BB| Open rates'!DI20*0.87*0.9</f>
        <v>14563.800000000001</v>
      </c>
      <c r="DJ20" s="26">
        <f>'BAR BB| Open rates'!DJ20*0.87*0.9</f>
        <v>14563.800000000001</v>
      </c>
      <c r="DK20" s="26">
        <f>'BAR BB| Open rates'!DK20*0.87*0.9</f>
        <v>14563.800000000001</v>
      </c>
      <c r="DL20" s="26">
        <f>'BAR BB| Open rates'!DL20*0.87*0.9</f>
        <v>15581.7</v>
      </c>
      <c r="DM20" s="26">
        <f>'BAR BB| Open rates'!DM20*0.87*0.9</f>
        <v>15581.7</v>
      </c>
      <c r="DN20" s="26">
        <f>'BAR BB| Open rates'!DN20*0.87*0.9</f>
        <v>14563.800000000001</v>
      </c>
      <c r="DO20" s="26">
        <f>'BAR BB| Open rates'!DO20*0.87*0.9</f>
        <v>14563.800000000001</v>
      </c>
      <c r="DP20" s="26">
        <f>'BAR BB| Open rates'!DP20*0.87*0.9</f>
        <v>14563.800000000001</v>
      </c>
      <c r="DQ20" s="26">
        <f>'BAR BB| Open rates'!DQ20*0.87*0.9</f>
        <v>14563.800000000001</v>
      </c>
      <c r="DR20" s="26">
        <f>'BAR BB| Open rates'!DR20*0.87*0.9</f>
        <v>14563.800000000001</v>
      </c>
      <c r="DS20" s="26">
        <f>'BAR BB| Open rates'!DS20*0.87*0.9</f>
        <v>15581.7</v>
      </c>
      <c r="DT20" s="26">
        <f>'BAR BB| Open rates'!DT20*0.87*0.9</f>
        <v>15581.7</v>
      </c>
      <c r="DU20" s="26">
        <f>'BAR BB| Open rates'!DU20*0.87*0.9</f>
        <v>14563.800000000001</v>
      </c>
      <c r="DV20" s="26">
        <f>'BAR BB| Open rates'!DV20*0.87*0.9</f>
        <v>14563.800000000001</v>
      </c>
      <c r="DW20" s="26">
        <f>'BAR BB| Open rates'!DW20*0.87*0.9</f>
        <v>14563.800000000001</v>
      </c>
      <c r="DX20" s="26">
        <f>'BAR BB| Open rates'!DX20*0.87*0.9</f>
        <v>14563.800000000001</v>
      </c>
      <c r="DY20" s="26">
        <f>'BAR BB| Open rates'!DY20*0.87*0.9</f>
        <v>14563.800000000001</v>
      </c>
      <c r="DZ20" s="26">
        <f>'BAR BB| Open rates'!DZ20*0.87*0.9</f>
        <v>15581.7</v>
      </c>
      <c r="EA20" s="26">
        <f>'BAR BB| Open rates'!EA20*0.87*0.9</f>
        <v>15581.7</v>
      </c>
      <c r="EB20" s="26">
        <f>'BAR BB| Open rates'!EB20*0.87*0.9</f>
        <v>14563.800000000001</v>
      </c>
      <c r="EC20" s="26">
        <f>'BAR BB| Open rates'!EC20*0.87*0.9</f>
        <v>14563.800000000001</v>
      </c>
      <c r="ED20" s="26">
        <f>'BAR BB| Open rates'!ED20*0.87*0.9</f>
        <v>14563.800000000001</v>
      </c>
      <c r="EE20" s="26">
        <f>'BAR BB| Open rates'!EE20*0.87*0.9</f>
        <v>14563.800000000001</v>
      </c>
      <c r="EF20" s="26">
        <f>'BAR BB| Open rates'!EF20*0.87*0.9</f>
        <v>12214.800000000001</v>
      </c>
      <c r="EG20" s="26">
        <f>'BAR BB| Open rates'!EG20*0.87*0.9</f>
        <v>12214.800000000001</v>
      </c>
      <c r="EH20" s="26">
        <f>'BAR BB| Open rates'!EH20*0.87*0.9</f>
        <v>12214.800000000001</v>
      </c>
      <c r="EI20" s="26">
        <f>'BAR BB| Open rates'!EI20*0.87*0.9</f>
        <v>11666.7</v>
      </c>
      <c r="EJ20" s="26">
        <f>'BAR BB| Open rates'!EJ20*0.87*0.9</f>
        <v>11666.7</v>
      </c>
      <c r="EK20" s="26">
        <f>'BAR BB| Open rates'!EK20*0.87*0.9</f>
        <v>11666.7</v>
      </c>
      <c r="EL20" s="26">
        <f>'BAR BB| Open rates'!EL20*0.87*0.9</f>
        <v>11666.7</v>
      </c>
      <c r="EM20" s="26">
        <f>'BAR BB| Open rates'!EM20*0.87*0.9</f>
        <v>11666.7</v>
      </c>
      <c r="EN20" s="26">
        <f>'BAR BB| Open rates'!EN20*0.87*0.9</f>
        <v>12214.800000000001</v>
      </c>
      <c r="EO20" s="26">
        <f>'BAR BB| Open rates'!EO20*0.87*0.9</f>
        <v>12214.800000000001</v>
      </c>
      <c r="EP20" s="26">
        <f>'BAR BB| Open rates'!EP20*0.87*0.9</f>
        <v>11431.800000000001</v>
      </c>
      <c r="EQ20" s="26">
        <f>'BAR BB| Open rates'!EQ20*0.87*0.9</f>
        <v>11431.800000000001</v>
      </c>
      <c r="ER20" s="26">
        <f>'BAR BB| Open rates'!ER20*0.87*0.9</f>
        <v>11431.800000000001</v>
      </c>
      <c r="ES20" s="26">
        <f>'BAR BB| Open rates'!ES20*0.87*0.9</f>
        <v>11431.800000000001</v>
      </c>
      <c r="ET20" s="26">
        <f>'BAR BB| Open rates'!ET20*0.87*0.9</f>
        <v>11431.800000000001</v>
      </c>
      <c r="EU20" s="26">
        <f>'BAR BB| Open rates'!EU20*0.87*0.9</f>
        <v>12214.800000000001</v>
      </c>
      <c r="EV20" s="26">
        <f>'BAR BB| Open rates'!EV20*0.87*0.9</f>
        <v>12214.800000000001</v>
      </c>
      <c r="EW20" s="26">
        <f>'BAR BB| Open rates'!EW20*0.87*0.9</f>
        <v>11431.800000000001</v>
      </c>
      <c r="EX20" s="26">
        <f>'BAR BB| Open rates'!EX20*0.87*0.9</f>
        <v>11431.800000000001</v>
      </c>
      <c r="EY20" s="26">
        <f>'BAR BB| Open rates'!EY20*0.87*0.9</f>
        <v>11431.800000000001</v>
      </c>
      <c r="EZ20" s="26">
        <f>'BAR BB| Open rates'!EZ20*0.87*0.9</f>
        <v>11431.800000000001</v>
      </c>
      <c r="FA20" s="26">
        <f>'BAR BB| Open rates'!FA20*0.87*0.9</f>
        <v>11431.800000000001</v>
      </c>
      <c r="FB20" s="26">
        <f>'BAR BB| Open rates'!FB20*0.87*0.9</f>
        <v>12214.800000000001</v>
      </c>
      <c r="FC20" s="26">
        <f>'BAR BB| Open rates'!FC20*0.87*0.9</f>
        <v>12214.800000000001</v>
      </c>
      <c r="FD20" s="26">
        <f>'BAR BB| Open rates'!FD20*0.87*0.9</f>
        <v>11431.800000000001</v>
      </c>
      <c r="FE20" s="26">
        <f>'BAR BB| Open rates'!FE20*0.87*0.9</f>
        <v>11431.800000000001</v>
      </c>
      <c r="FF20" s="26">
        <f>'BAR BB| Open rates'!FF20*0.87*0.9</f>
        <v>11431.800000000001</v>
      </c>
      <c r="FG20" s="26">
        <f>'BAR BB| Open rates'!FG20*0.87*0.9</f>
        <v>11431.800000000001</v>
      </c>
      <c r="FH20" s="26">
        <f>'BAR BB| Open rates'!FH20*0.87*0.9</f>
        <v>11431.800000000001</v>
      </c>
      <c r="FI20" s="26">
        <f>'BAR BB| Open rates'!FI20*0.87*0.9</f>
        <v>12214.800000000001</v>
      </c>
      <c r="FJ20" s="26">
        <f>'BAR BB| Open rates'!FJ20*0.87*0.9</f>
        <v>12214.800000000001</v>
      </c>
      <c r="FK20" s="26">
        <f>'BAR BB| Open rates'!FK20*0.87*0.9</f>
        <v>11666.7</v>
      </c>
      <c r="FL20" s="26">
        <f>'BAR BB| Open rates'!FL20*0.87*0.9</f>
        <v>11666.7</v>
      </c>
      <c r="FM20" s="26">
        <f>'BAR BB| Open rates'!FM20*0.87*0.9</f>
        <v>11666.7</v>
      </c>
      <c r="FN20" s="26">
        <f>'BAR BB| Open rates'!FN20*0.87*0.9</f>
        <v>11666.7</v>
      </c>
      <c r="FO20" s="26">
        <f>'BAR BB| Open rates'!FO20*0.87*0.9</f>
        <v>11666.7</v>
      </c>
      <c r="FP20" s="26">
        <f>'BAR BB| Open rates'!FP20*0.87*0.9</f>
        <v>11666.7</v>
      </c>
      <c r="FQ20" s="26">
        <f>'BAR BB| Open rates'!FQ20*0.87*0.9</f>
        <v>11666.7</v>
      </c>
      <c r="FR20" s="26">
        <f>'BAR BB| Open rates'!FR20*0.87*0.9</f>
        <v>11431.800000000001</v>
      </c>
      <c r="FS20" s="26">
        <f>'BAR BB| Open rates'!FS20*0.87*0.9</f>
        <v>11431.800000000001</v>
      </c>
      <c r="FT20" s="26">
        <f>'BAR BB| Open rates'!FT20*0.87*0.9</f>
        <v>11431.800000000001</v>
      </c>
      <c r="FU20" s="26">
        <f>'BAR BB| Open rates'!FU20*0.87*0.9</f>
        <v>11431.800000000001</v>
      </c>
      <c r="FV20" s="26">
        <f>'BAR BB| Open rates'!FV20*0.87*0.9</f>
        <v>11431.800000000001</v>
      </c>
      <c r="FW20" s="26">
        <f>'BAR BB| Open rates'!FW20*0.87*0.9</f>
        <v>12214.800000000001</v>
      </c>
      <c r="FX20" s="26">
        <f>'BAR BB| Open rates'!FX20*0.87*0.9</f>
        <v>12214.800000000001</v>
      </c>
      <c r="FY20" s="26">
        <f>'BAR BB| Open rates'!FY20*0.87*0.9</f>
        <v>11431.800000000001</v>
      </c>
      <c r="FZ20" s="26">
        <f>'BAR BB| Open rates'!FZ20*0.87*0.9</f>
        <v>11431.800000000001</v>
      </c>
      <c r="GA20" s="26">
        <f>'BAR BB| Open rates'!GA20*0.87*0.9</f>
        <v>11431.800000000001</v>
      </c>
      <c r="GB20" s="26">
        <f>'BAR BB| Open rates'!GB20*0.87*0.9</f>
        <v>11431.800000000001</v>
      </c>
      <c r="GC20" s="26">
        <f>'BAR BB| Open rates'!GC20*0.87*0.9</f>
        <v>11431.800000000001</v>
      </c>
      <c r="GD20" s="26">
        <f>'BAR BB| Open rates'!GD20*0.87*0.9</f>
        <v>12214.800000000001</v>
      </c>
      <c r="GE20" s="26">
        <f>'BAR BB| Open rates'!GE20*0.87*0.9</f>
        <v>12214.800000000001</v>
      </c>
      <c r="GF20" s="26">
        <f>'BAR BB| Open rates'!GF20*0.87*0.9</f>
        <v>11431.800000000001</v>
      </c>
      <c r="GG20" s="26">
        <f>'BAR BB| Open rates'!GG20*0.87*0.9</f>
        <v>11431.800000000001</v>
      </c>
      <c r="GH20" s="26">
        <f>'BAR BB| Open rates'!GH20*0.87*0.9</f>
        <v>11431.800000000001</v>
      </c>
      <c r="GI20" s="26">
        <f>'BAR BB| Open rates'!GI20*0.87*0.9</f>
        <v>11431.800000000001</v>
      </c>
      <c r="GJ20" s="26">
        <f>'BAR BB| Open rates'!GJ20*0.87*0.9</f>
        <v>11431.800000000001</v>
      </c>
      <c r="GK20" s="26">
        <f>'BAR BB| Open rates'!GK20*0.87*0.9</f>
        <v>12214.800000000001</v>
      </c>
      <c r="GL20" s="26">
        <f>'BAR BB| Open rates'!GL20*0.87*0.9</f>
        <v>12214.800000000001</v>
      </c>
      <c r="GM20" s="26">
        <f>'BAR BB| Open rates'!GM20*0.87*0.9</f>
        <v>11431.800000000001</v>
      </c>
      <c r="GN20" s="26">
        <f>'BAR BB| Open rates'!GN20*0.87*0.9</f>
        <v>11431.800000000001</v>
      </c>
      <c r="GO20" s="26">
        <f>'BAR BB| Open rates'!GO20*0.87*0.9</f>
        <v>11431.800000000001</v>
      </c>
      <c r="GP20" s="26">
        <f>'BAR BB| Open rates'!GP20*0.87*0.9</f>
        <v>11431.800000000001</v>
      </c>
      <c r="GQ20" s="26">
        <f>'BAR BB| Open rates'!GQ20*0.87*0.9</f>
        <v>11431.800000000001</v>
      </c>
      <c r="GR20" s="26">
        <f>'BAR BB| Open rates'!GR20*0.87*0.9</f>
        <v>12214.800000000001</v>
      </c>
      <c r="GS20" s="26">
        <f>'BAR BB| Open rates'!GS20*0.87*0.9</f>
        <v>12214.800000000001</v>
      </c>
      <c r="GT20" s="26">
        <f>'BAR BB| Open rates'!GT20*0.87*0.9</f>
        <v>11431.800000000001</v>
      </c>
      <c r="GU20" s="26">
        <f>'BAR BB| Open rates'!GU20*0.87*0.9</f>
        <v>11431.800000000001</v>
      </c>
      <c r="GV20" s="26">
        <f>'BAR BB| Open rates'!GV20*0.87*0.9</f>
        <v>11431.800000000001</v>
      </c>
      <c r="GW20" s="26">
        <f>'BAR BB| Open rates'!GW20*0.87*0.9</f>
        <v>11431.800000000001</v>
      </c>
      <c r="GX20" s="26">
        <f>'BAR BB| Open rates'!GX20*0.87*0.9</f>
        <v>11431.800000000001</v>
      </c>
      <c r="GY20" s="26">
        <f>'BAR BB| Open rates'!GY20*0.87*0.9</f>
        <v>12214.800000000001</v>
      </c>
      <c r="GZ20" s="26">
        <f>'BAR BB| Open rates'!GZ20*0.87*0.9</f>
        <v>12214.800000000001</v>
      </c>
      <c r="HA20" s="26">
        <f>'BAR BB| Open rates'!HA20*0.87*0.9</f>
        <v>11431.800000000001</v>
      </c>
      <c r="HB20" s="26">
        <f>'BAR BB| Open rates'!HB20*0.87*0.9</f>
        <v>11431.800000000001</v>
      </c>
      <c r="HC20" s="26">
        <f>'BAR BB| Open rates'!HC20*0.87*0.9</f>
        <v>11431.800000000001</v>
      </c>
      <c r="HD20" s="26">
        <f>'BAR BB| Open rates'!HD20*0.87*0.9</f>
        <v>11431.800000000001</v>
      </c>
      <c r="HE20" s="26">
        <f>'BAR BB| Open rates'!HE20*0.87*0.9</f>
        <v>11431.800000000001</v>
      </c>
      <c r="HF20" s="26">
        <f>'BAR BB| Open rates'!HF20*0.87*0.9</f>
        <v>13232.7</v>
      </c>
      <c r="HG20" s="26">
        <f>'BAR BB| Open rates'!HG20*0.87*0.9</f>
        <v>13232.7</v>
      </c>
      <c r="HH20" s="26">
        <f>'BAR BB| Open rates'!HH20*0.87*0.9</f>
        <v>13232.7</v>
      </c>
      <c r="HI20" s="26">
        <f>'BAR BB| Open rates'!HI20*0.87*0.9</f>
        <v>13232.7</v>
      </c>
      <c r="HJ20" s="26">
        <f>'BAR BB| Open rates'!HJ20*0.87*0.9</f>
        <v>13232.7</v>
      </c>
      <c r="HK20" s="26">
        <f>'BAR BB| Open rates'!HK20*0.87*0.9</f>
        <v>13232.7</v>
      </c>
      <c r="HL20" s="26">
        <f>'BAR BB| Open rates'!HL20*0.87*0.9</f>
        <v>13232.7</v>
      </c>
      <c r="HM20" s="26">
        <f>'BAR BB| Open rates'!HM20*0.87*0.9</f>
        <v>13232.7</v>
      </c>
      <c r="HN20" s="26">
        <f>'BAR BB| Open rates'!HN20*0.87*0.9</f>
        <v>13232.7</v>
      </c>
      <c r="HO20" s="26">
        <f>'BAR BB| Open rates'!HO20*0.87*0.9</f>
        <v>13232.7</v>
      </c>
      <c r="HP20" s="26">
        <f>'BAR BB| Open rates'!HP20*0.87*0.9</f>
        <v>13232.7</v>
      </c>
    </row>
    <row r="21" spans="1:224" s="76" customFormat="1" ht="12" customHeight="1" x14ac:dyDescent="0.2">
      <c r="A21" s="15">
        <v>2</v>
      </c>
      <c r="B21" s="26">
        <f>'BAR BB| Open rates'!B21*0.87*0.9</f>
        <v>13232.7</v>
      </c>
      <c r="C21" s="26">
        <f>'BAR BB| Open rates'!C21*0.87*0.9</f>
        <v>13232.7</v>
      </c>
      <c r="D21" s="26">
        <f>'BAR BB| Open rates'!D21*0.87*0.9</f>
        <v>13232.7</v>
      </c>
      <c r="E21" s="26">
        <f>'BAR BB| Open rates'!E21*0.87*0.9</f>
        <v>13232.7</v>
      </c>
      <c r="F21" s="26">
        <f>'BAR BB| Open rates'!F21*0.87*0.9</f>
        <v>13232.7</v>
      </c>
      <c r="G21" s="26">
        <f>'BAR BB| Open rates'!G21*0.87*0.9</f>
        <v>13232.7</v>
      </c>
      <c r="H21" s="26">
        <f>'BAR BB| Open rates'!H21*0.87*0.9</f>
        <v>13232.7</v>
      </c>
      <c r="I21" s="26">
        <f>'BAR BB| Open rates'!I21*0.87*0.9</f>
        <v>13232.7</v>
      </c>
      <c r="J21" s="26">
        <f>'BAR BB| Open rates'!J21*0.87*0.9</f>
        <v>13232.7</v>
      </c>
      <c r="K21" s="26">
        <f>'BAR BB| Open rates'!K21*0.87*0.9</f>
        <v>13232.7</v>
      </c>
      <c r="L21" s="26">
        <f>'BAR BB| Open rates'!L21*0.87*0.9</f>
        <v>13232.7</v>
      </c>
      <c r="M21" s="26">
        <f>'BAR BB| Open rates'!M21*0.87*0.9</f>
        <v>13232.7</v>
      </c>
      <c r="N21" s="26">
        <f>'BAR BB| Open rates'!N21*0.87*0.9</f>
        <v>16912.8</v>
      </c>
      <c r="O21" s="26">
        <f>'BAR BB| Open rates'!O21*0.87*0.9</f>
        <v>16912.8</v>
      </c>
      <c r="P21" s="26">
        <f>'BAR BB| Open rates'!P21*0.87*0.9</f>
        <v>16912.8</v>
      </c>
      <c r="Q21" s="26">
        <f>'BAR BB| Open rates'!Q21*0.87*0.9</f>
        <v>16912.8</v>
      </c>
      <c r="R21" s="26">
        <f>'BAR BB| Open rates'!R21*0.87*0.9</f>
        <v>19496.7</v>
      </c>
      <c r="S21" s="26">
        <f>'BAR BB| Open rates'!S21*0.87*0.9</f>
        <v>19496.7</v>
      </c>
      <c r="T21" s="26">
        <f>'BAR BB| Open rates'!T21*0.87*0.9</f>
        <v>19496.7</v>
      </c>
      <c r="U21" s="26">
        <f>'BAR BB| Open rates'!U21*0.87*0.9</f>
        <v>19496.7</v>
      </c>
      <c r="V21" s="26">
        <f>'BAR BB| Open rates'!V21*0.87*0.9</f>
        <v>19496.7</v>
      </c>
      <c r="W21" s="26">
        <f>'BAR BB| Open rates'!W21*0.87*0.9</f>
        <v>19496.7</v>
      </c>
      <c r="X21" s="26">
        <f>'BAR BB| Open rates'!X21*0.87*0.9</f>
        <v>19496.7</v>
      </c>
      <c r="Y21" s="26">
        <f>'BAR BB| Open rates'!Y21*0.87*0.9</f>
        <v>19496.7</v>
      </c>
      <c r="Z21" s="26">
        <f>'BAR BB| Open rates'!Z21*0.87*0.9</f>
        <v>19496.7</v>
      </c>
      <c r="AA21" s="26">
        <f>'BAR BB| Open rates'!AA21*0.87*0.9</f>
        <v>19496.7</v>
      </c>
      <c r="AB21" s="26">
        <f>'BAR BB| Open rates'!AB21*0.87*0.9</f>
        <v>23411.7</v>
      </c>
      <c r="AC21" s="26">
        <f>'BAR BB| Open rates'!AC21*0.87*0.9</f>
        <v>23411.7</v>
      </c>
      <c r="AD21" s="26">
        <f>'BAR BB| Open rates'!AD21*0.87*0.9</f>
        <v>23411.7</v>
      </c>
      <c r="AE21" s="26">
        <f>'BAR BB| Open rates'!AE21*0.87*0.9</f>
        <v>23411.7</v>
      </c>
      <c r="AF21" s="26">
        <f>'BAR BB| Open rates'!AF21*0.87*0.9</f>
        <v>23411.7</v>
      </c>
      <c r="AG21" s="26">
        <f>'BAR BB| Open rates'!AG21*0.87*0.9</f>
        <v>23411.7</v>
      </c>
      <c r="AH21" s="26">
        <f>'BAR BB| Open rates'!AH21*0.87*0.9</f>
        <v>16912.8</v>
      </c>
      <c r="AI21" s="26">
        <f>'BAR BB| Open rates'!AI21*0.87*0.9</f>
        <v>16912.8</v>
      </c>
      <c r="AJ21" s="26">
        <f>'BAR BB| Open rates'!AJ21*0.87*0.9</f>
        <v>16912.8</v>
      </c>
      <c r="AK21" s="26">
        <f>'BAR BB| Open rates'!AK21*0.87*0.9</f>
        <v>16912.8</v>
      </c>
      <c r="AL21" s="26">
        <f>'BAR BB| Open rates'!AL21*0.87*0.9</f>
        <v>16912.8</v>
      </c>
      <c r="AM21" s="26">
        <f>'BAR BB| Open rates'!AM21*0.87*0.9</f>
        <v>17930.7</v>
      </c>
      <c r="AN21" s="26">
        <f>'BAR BB| Open rates'!AN21*0.87*0.9</f>
        <v>17930.7</v>
      </c>
      <c r="AO21" s="26">
        <f>'BAR BB| Open rates'!AO21*0.87*0.9</f>
        <v>17930.7</v>
      </c>
      <c r="AP21" s="26">
        <f>'BAR BB| Open rates'!AP21*0.87*0.9</f>
        <v>17930.7</v>
      </c>
      <c r="AQ21" s="26">
        <f>'BAR BB| Open rates'!AQ21*0.87*0.9</f>
        <v>17930.7</v>
      </c>
      <c r="AR21" s="26">
        <f>'BAR BB| Open rates'!AR21*0.87*0.9</f>
        <v>17930.7</v>
      </c>
      <c r="AS21" s="26">
        <f>'BAR BB| Open rates'!AS21*0.87*0.9</f>
        <v>17930.7</v>
      </c>
      <c r="AT21" s="26">
        <f>'BAR BB| Open rates'!AT21*0.87*0.9</f>
        <v>18713.7</v>
      </c>
      <c r="AU21" s="26">
        <f>'BAR BB| Open rates'!AU21*0.87*0.9</f>
        <v>18713.7</v>
      </c>
      <c r="AV21" s="26">
        <f>'BAR BB| Open rates'!AV21*0.87*0.9</f>
        <v>18713.7</v>
      </c>
      <c r="AW21" s="26">
        <f>'BAR BB| Open rates'!AW21*0.87*0.9</f>
        <v>18713.7</v>
      </c>
      <c r="AX21" s="26">
        <f>'BAR BB| Open rates'!AX21*0.87*0.9</f>
        <v>18713.7</v>
      </c>
      <c r="AY21" s="26">
        <f>'BAR BB| Open rates'!AY21*0.87*0.9</f>
        <v>18870.3</v>
      </c>
      <c r="AZ21" s="26">
        <f>'BAR BB| Open rates'!AZ21*0.87*0.9</f>
        <v>18870.3</v>
      </c>
      <c r="BA21" s="26">
        <f>'BAR BB| Open rates'!BA21*0.87*0.9</f>
        <v>19496.7</v>
      </c>
      <c r="BB21" s="26">
        <f>'BAR BB| Open rates'!BB21*0.87*0.9</f>
        <v>19496.7</v>
      </c>
      <c r="BC21" s="26">
        <f>'BAR BB| Open rates'!BC21*0.87*0.9</f>
        <v>18870.3</v>
      </c>
      <c r="BD21" s="26">
        <f>'BAR BB| Open rates'!BD21*0.87*0.9</f>
        <v>18870.3</v>
      </c>
      <c r="BE21" s="26">
        <f>'BAR BB| Open rates'!BE21*0.87*0.9</f>
        <v>18870.3</v>
      </c>
      <c r="BF21" s="26">
        <f>'BAR BB| Open rates'!BF21*0.87*0.9</f>
        <v>18870.3</v>
      </c>
      <c r="BG21" s="26">
        <f>'BAR BB| Open rates'!BG21*0.87*0.9</f>
        <v>18870.3</v>
      </c>
      <c r="BH21" s="26">
        <f>'BAR BB| Open rates'!BH21*0.87*0.9</f>
        <v>19496.7</v>
      </c>
      <c r="BI21" s="26">
        <f>'BAR BB| Open rates'!BI21*0.87*0.9</f>
        <v>19496.7</v>
      </c>
      <c r="BJ21" s="26">
        <f>'BAR BB| Open rates'!BJ21*0.87*0.9</f>
        <v>18870.3</v>
      </c>
      <c r="BK21" s="26">
        <f>'BAR BB| Open rates'!BK21*0.87*0.9</f>
        <v>18870.3</v>
      </c>
      <c r="BL21" s="26">
        <f>'BAR BB| Open rates'!BL21*0.87*0.9</f>
        <v>18870.3</v>
      </c>
      <c r="BM21" s="26">
        <f>'BAR BB| Open rates'!BM21*0.87*0.9</f>
        <v>18870.3</v>
      </c>
      <c r="BN21" s="26">
        <f>'BAR BB| Open rates'!BN21*0.87*0.9</f>
        <v>18870.3</v>
      </c>
      <c r="BO21" s="26">
        <f>'BAR BB| Open rates'!BO21*0.87*0.9</f>
        <v>19496.7</v>
      </c>
      <c r="BP21" s="26">
        <f>'BAR BB| Open rates'!BP21*0.87*0.9</f>
        <v>19496.7</v>
      </c>
      <c r="BQ21" s="26">
        <f>'BAR BB| Open rates'!BQ21*0.87*0.9</f>
        <v>18870.3</v>
      </c>
      <c r="BR21" s="26">
        <f>'BAR BB| Open rates'!BR21*0.87*0.9</f>
        <v>18870.3</v>
      </c>
      <c r="BS21" s="26">
        <f>'BAR BB| Open rates'!BS21*0.87*0.9</f>
        <v>18870.3</v>
      </c>
      <c r="BT21" s="26">
        <f>'BAR BB| Open rates'!BT21*0.87*0.9</f>
        <v>18870.3</v>
      </c>
      <c r="BU21" s="26">
        <f>'BAR BB| Open rates'!BU21*0.87*0.9</f>
        <v>18870.3</v>
      </c>
      <c r="BV21" s="26">
        <f>'BAR BB| Open rates'!BV21*0.87*0.9</f>
        <v>19496.7</v>
      </c>
      <c r="BW21" s="26">
        <f>'BAR BB| Open rates'!BW21*0.87*0.9</f>
        <v>19496.7</v>
      </c>
      <c r="BX21" s="26">
        <f>'BAR BB| Open rates'!BX21*0.87*0.9</f>
        <v>18870.3</v>
      </c>
      <c r="BY21" s="26">
        <f>'BAR BB| Open rates'!BY21*0.87*0.9</f>
        <v>18870.3</v>
      </c>
      <c r="BZ21" s="26">
        <f>'BAR BB| Open rates'!BZ21*0.87*0.9</f>
        <v>18870.3</v>
      </c>
      <c r="CA21" s="26">
        <f>'BAR BB| Open rates'!CA21*0.87*0.9</f>
        <v>18870.3</v>
      </c>
      <c r="CB21" s="26">
        <f>'BAR BB| Open rates'!CB21*0.87*0.9</f>
        <v>18870.3</v>
      </c>
      <c r="CC21" s="26">
        <f>'BAR BB| Open rates'!CC21*0.87*0.9</f>
        <v>19496.7</v>
      </c>
      <c r="CD21" s="26">
        <f>'BAR BB| Open rates'!CD21*0.87*0.9</f>
        <v>19496.7</v>
      </c>
      <c r="CE21" s="26">
        <f>'BAR BB| Open rates'!CE21*0.87*0.9</f>
        <v>18870.3</v>
      </c>
      <c r="CF21" s="26">
        <f>'BAR BB| Open rates'!CF21*0.87*0.9</f>
        <v>18870.3</v>
      </c>
      <c r="CG21" s="26">
        <f>'BAR BB| Open rates'!CG21*0.87*0.9</f>
        <v>18870.3</v>
      </c>
      <c r="CH21" s="26">
        <f>'BAR BB| Open rates'!CH21*0.87*0.9</f>
        <v>18870.3</v>
      </c>
      <c r="CI21" s="26">
        <f>'BAR BB| Open rates'!CI21*0.87*0.9</f>
        <v>18870.3</v>
      </c>
      <c r="CJ21" s="26">
        <f>'BAR BB| Open rates'!CJ21*0.87*0.9</f>
        <v>19496.7</v>
      </c>
      <c r="CK21" s="26">
        <f>'BAR BB| Open rates'!CK21*0.87*0.9</f>
        <v>19496.7</v>
      </c>
      <c r="CL21" s="26">
        <f>'BAR BB| Open rates'!CL21*0.87*0.9</f>
        <v>18870.3</v>
      </c>
      <c r="CM21" s="26">
        <f>'BAR BB| Open rates'!CM21*0.87*0.9</f>
        <v>18870.3</v>
      </c>
      <c r="CN21" s="26">
        <f>'BAR BB| Open rates'!CN21*0.87*0.9</f>
        <v>18870.3</v>
      </c>
      <c r="CO21" s="26">
        <f>'BAR BB| Open rates'!CO21*0.87*0.9</f>
        <v>18870.3</v>
      </c>
      <c r="CP21" s="26">
        <f>'BAR BB| Open rates'!CP21*0.87*0.9</f>
        <v>18870.3</v>
      </c>
      <c r="CQ21" s="26">
        <f>'BAR BB| Open rates'!CQ21*0.87*0.9</f>
        <v>18870.3</v>
      </c>
      <c r="CR21" s="26">
        <f>'BAR BB| Open rates'!CR21*0.87*0.9</f>
        <v>18870.3</v>
      </c>
      <c r="CS21" s="26">
        <f>'BAR BB| Open rates'!CS21*0.87*0.9</f>
        <v>17930.7</v>
      </c>
      <c r="CT21" s="26">
        <f>'BAR BB| Open rates'!CT21*0.87*0.9</f>
        <v>17930.7</v>
      </c>
      <c r="CU21" s="26">
        <f>'BAR BB| Open rates'!CU21*0.87*0.9</f>
        <v>17930.7</v>
      </c>
      <c r="CV21" s="26">
        <f>'BAR BB| Open rates'!CV21*0.87*0.9</f>
        <v>17930.7</v>
      </c>
      <c r="CW21" s="26">
        <f>'BAR BB| Open rates'!CW21*0.87*0.9</f>
        <v>17930.7</v>
      </c>
      <c r="CX21" s="26">
        <f>'BAR BB| Open rates'!CX21*0.87*0.9</f>
        <v>17930.7</v>
      </c>
      <c r="CY21" s="26">
        <f>'BAR BB| Open rates'!CY21*0.87*0.9</f>
        <v>17930.7</v>
      </c>
      <c r="CZ21" s="26">
        <f>'BAR BB| Open rates'!CZ21*0.87*0.9</f>
        <v>17930.7</v>
      </c>
      <c r="DA21" s="26">
        <f>'BAR BB| Open rates'!DA21*0.87*0.9</f>
        <v>17930.7</v>
      </c>
      <c r="DB21" s="26">
        <f>'BAR BB| Open rates'!DB21*0.87*0.9</f>
        <v>16129.800000000001</v>
      </c>
      <c r="DC21" s="26">
        <f>'BAR BB| Open rates'!DC21*0.87*0.9</f>
        <v>16129.800000000001</v>
      </c>
      <c r="DD21" s="26">
        <f>'BAR BB| Open rates'!DD21*0.87*0.9</f>
        <v>16129.800000000001</v>
      </c>
      <c r="DE21" s="26">
        <f>'BAR BB| Open rates'!DE21*0.87*0.9</f>
        <v>17147.7</v>
      </c>
      <c r="DF21" s="26">
        <f>'BAR BB| Open rates'!DF21*0.87*0.9</f>
        <v>17147.7</v>
      </c>
      <c r="DG21" s="26">
        <f>'BAR BB| Open rates'!DG21*0.87*0.9</f>
        <v>16129.800000000001</v>
      </c>
      <c r="DH21" s="26">
        <f>'BAR BB| Open rates'!DH21*0.87*0.9</f>
        <v>16129.800000000001</v>
      </c>
      <c r="DI21" s="26">
        <f>'BAR BB| Open rates'!DI21*0.87*0.9</f>
        <v>16129.800000000001</v>
      </c>
      <c r="DJ21" s="26">
        <f>'BAR BB| Open rates'!DJ21*0.87*0.9</f>
        <v>16129.800000000001</v>
      </c>
      <c r="DK21" s="26">
        <f>'BAR BB| Open rates'!DK21*0.87*0.9</f>
        <v>16129.800000000001</v>
      </c>
      <c r="DL21" s="26">
        <f>'BAR BB| Open rates'!DL21*0.87*0.9</f>
        <v>17147.7</v>
      </c>
      <c r="DM21" s="26">
        <f>'BAR BB| Open rates'!DM21*0.87*0.9</f>
        <v>17147.7</v>
      </c>
      <c r="DN21" s="26">
        <f>'BAR BB| Open rates'!DN21*0.87*0.9</f>
        <v>16129.800000000001</v>
      </c>
      <c r="DO21" s="26">
        <f>'BAR BB| Open rates'!DO21*0.87*0.9</f>
        <v>16129.800000000001</v>
      </c>
      <c r="DP21" s="26">
        <f>'BAR BB| Open rates'!DP21*0.87*0.9</f>
        <v>16129.800000000001</v>
      </c>
      <c r="DQ21" s="26">
        <f>'BAR BB| Open rates'!DQ21*0.87*0.9</f>
        <v>16129.800000000001</v>
      </c>
      <c r="DR21" s="26">
        <f>'BAR BB| Open rates'!DR21*0.87*0.9</f>
        <v>16129.800000000001</v>
      </c>
      <c r="DS21" s="26">
        <f>'BAR BB| Open rates'!DS21*0.87*0.9</f>
        <v>17147.7</v>
      </c>
      <c r="DT21" s="26">
        <f>'BAR BB| Open rates'!DT21*0.87*0.9</f>
        <v>17147.7</v>
      </c>
      <c r="DU21" s="26">
        <f>'BAR BB| Open rates'!DU21*0.87*0.9</f>
        <v>16129.800000000001</v>
      </c>
      <c r="DV21" s="26">
        <f>'BAR BB| Open rates'!DV21*0.87*0.9</f>
        <v>16129.800000000001</v>
      </c>
      <c r="DW21" s="26">
        <f>'BAR BB| Open rates'!DW21*0.87*0.9</f>
        <v>16129.800000000001</v>
      </c>
      <c r="DX21" s="26">
        <f>'BAR BB| Open rates'!DX21*0.87*0.9</f>
        <v>16129.800000000001</v>
      </c>
      <c r="DY21" s="26">
        <f>'BAR BB| Open rates'!DY21*0.87*0.9</f>
        <v>16129.800000000001</v>
      </c>
      <c r="DZ21" s="26">
        <f>'BAR BB| Open rates'!DZ21*0.87*0.9</f>
        <v>17147.7</v>
      </c>
      <c r="EA21" s="26">
        <f>'BAR BB| Open rates'!EA21*0.87*0.9</f>
        <v>17147.7</v>
      </c>
      <c r="EB21" s="26">
        <f>'BAR BB| Open rates'!EB21*0.87*0.9</f>
        <v>16129.800000000001</v>
      </c>
      <c r="EC21" s="26">
        <f>'BAR BB| Open rates'!EC21*0.87*0.9</f>
        <v>16129.800000000001</v>
      </c>
      <c r="ED21" s="26">
        <f>'BAR BB| Open rates'!ED21*0.87*0.9</f>
        <v>16129.800000000001</v>
      </c>
      <c r="EE21" s="26">
        <f>'BAR BB| Open rates'!EE21*0.87*0.9</f>
        <v>16129.800000000001</v>
      </c>
      <c r="EF21" s="26">
        <f>'BAR BB| Open rates'!EF21*0.87*0.9</f>
        <v>13780.800000000001</v>
      </c>
      <c r="EG21" s="26">
        <f>'BAR BB| Open rates'!EG21*0.87*0.9</f>
        <v>13780.800000000001</v>
      </c>
      <c r="EH21" s="26">
        <f>'BAR BB| Open rates'!EH21*0.87*0.9</f>
        <v>13780.800000000001</v>
      </c>
      <c r="EI21" s="26">
        <f>'BAR BB| Open rates'!EI21*0.87*0.9</f>
        <v>13232.7</v>
      </c>
      <c r="EJ21" s="26">
        <f>'BAR BB| Open rates'!EJ21*0.87*0.9</f>
        <v>13232.7</v>
      </c>
      <c r="EK21" s="26">
        <f>'BAR BB| Open rates'!EK21*0.87*0.9</f>
        <v>13232.7</v>
      </c>
      <c r="EL21" s="26">
        <f>'BAR BB| Open rates'!EL21*0.87*0.9</f>
        <v>13232.7</v>
      </c>
      <c r="EM21" s="26">
        <f>'BAR BB| Open rates'!EM21*0.87*0.9</f>
        <v>13232.7</v>
      </c>
      <c r="EN21" s="26">
        <f>'BAR BB| Open rates'!EN21*0.87*0.9</f>
        <v>13780.800000000001</v>
      </c>
      <c r="EO21" s="26">
        <f>'BAR BB| Open rates'!EO21*0.87*0.9</f>
        <v>13780.800000000001</v>
      </c>
      <c r="EP21" s="26">
        <f>'BAR BB| Open rates'!EP21*0.87*0.9</f>
        <v>12997.800000000001</v>
      </c>
      <c r="EQ21" s="26">
        <f>'BAR BB| Open rates'!EQ21*0.87*0.9</f>
        <v>12997.800000000001</v>
      </c>
      <c r="ER21" s="26">
        <f>'BAR BB| Open rates'!ER21*0.87*0.9</f>
        <v>12997.800000000001</v>
      </c>
      <c r="ES21" s="26">
        <f>'BAR BB| Open rates'!ES21*0.87*0.9</f>
        <v>12997.800000000001</v>
      </c>
      <c r="ET21" s="26">
        <f>'BAR BB| Open rates'!ET21*0.87*0.9</f>
        <v>12997.800000000001</v>
      </c>
      <c r="EU21" s="26">
        <f>'BAR BB| Open rates'!EU21*0.87*0.9</f>
        <v>13780.800000000001</v>
      </c>
      <c r="EV21" s="26">
        <f>'BAR BB| Open rates'!EV21*0.87*0.9</f>
        <v>13780.800000000001</v>
      </c>
      <c r="EW21" s="26">
        <f>'BAR BB| Open rates'!EW21*0.87*0.9</f>
        <v>12997.800000000001</v>
      </c>
      <c r="EX21" s="26">
        <f>'BAR BB| Open rates'!EX21*0.87*0.9</f>
        <v>12997.800000000001</v>
      </c>
      <c r="EY21" s="26">
        <f>'BAR BB| Open rates'!EY21*0.87*0.9</f>
        <v>12997.800000000001</v>
      </c>
      <c r="EZ21" s="26">
        <f>'BAR BB| Open rates'!EZ21*0.87*0.9</f>
        <v>12997.800000000001</v>
      </c>
      <c r="FA21" s="26">
        <f>'BAR BB| Open rates'!FA21*0.87*0.9</f>
        <v>12997.800000000001</v>
      </c>
      <c r="FB21" s="26">
        <f>'BAR BB| Open rates'!FB21*0.87*0.9</f>
        <v>13780.800000000001</v>
      </c>
      <c r="FC21" s="26">
        <f>'BAR BB| Open rates'!FC21*0.87*0.9</f>
        <v>13780.800000000001</v>
      </c>
      <c r="FD21" s="26">
        <f>'BAR BB| Open rates'!FD21*0.87*0.9</f>
        <v>12997.800000000001</v>
      </c>
      <c r="FE21" s="26">
        <f>'BAR BB| Open rates'!FE21*0.87*0.9</f>
        <v>12997.800000000001</v>
      </c>
      <c r="FF21" s="26">
        <f>'BAR BB| Open rates'!FF21*0.87*0.9</f>
        <v>12997.800000000001</v>
      </c>
      <c r="FG21" s="26">
        <f>'BAR BB| Open rates'!FG21*0.87*0.9</f>
        <v>12997.800000000001</v>
      </c>
      <c r="FH21" s="26">
        <f>'BAR BB| Open rates'!FH21*0.87*0.9</f>
        <v>12997.800000000001</v>
      </c>
      <c r="FI21" s="26">
        <f>'BAR BB| Open rates'!FI21*0.87*0.9</f>
        <v>13780.800000000001</v>
      </c>
      <c r="FJ21" s="26">
        <f>'BAR BB| Open rates'!FJ21*0.87*0.9</f>
        <v>13780.800000000001</v>
      </c>
      <c r="FK21" s="26">
        <f>'BAR BB| Open rates'!FK21*0.87*0.9</f>
        <v>13232.7</v>
      </c>
      <c r="FL21" s="26">
        <f>'BAR BB| Open rates'!FL21*0.87*0.9</f>
        <v>13232.7</v>
      </c>
      <c r="FM21" s="26">
        <f>'BAR BB| Open rates'!FM21*0.87*0.9</f>
        <v>13232.7</v>
      </c>
      <c r="FN21" s="26">
        <f>'BAR BB| Open rates'!FN21*0.87*0.9</f>
        <v>13232.7</v>
      </c>
      <c r="FO21" s="26">
        <f>'BAR BB| Open rates'!FO21*0.87*0.9</f>
        <v>13232.7</v>
      </c>
      <c r="FP21" s="26">
        <f>'BAR BB| Open rates'!FP21*0.87*0.9</f>
        <v>13232.7</v>
      </c>
      <c r="FQ21" s="26">
        <f>'BAR BB| Open rates'!FQ21*0.87*0.9</f>
        <v>13232.7</v>
      </c>
      <c r="FR21" s="26">
        <f>'BAR BB| Open rates'!FR21*0.87*0.9</f>
        <v>12997.800000000001</v>
      </c>
      <c r="FS21" s="26">
        <f>'BAR BB| Open rates'!FS21*0.87*0.9</f>
        <v>12997.800000000001</v>
      </c>
      <c r="FT21" s="26">
        <f>'BAR BB| Open rates'!FT21*0.87*0.9</f>
        <v>12997.800000000001</v>
      </c>
      <c r="FU21" s="26">
        <f>'BAR BB| Open rates'!FU21*0.87*0.9</f>
        <v>12997.800000000001</v>
      </c>
      <c r="FV21" s="26">
        <f>'BAR BB| Open rates'!FV21*0.87*0.9</f>
        <v>12997.800000000001</v>
      </c>
      <c r="FW21" s="26">
        <f>'BAR BB| Open rates'!FW21*0.87*0.9</f>
        <v>13780.800000000001</v>
      </c>
      <c r="FX21" s="26">
        <f>'BAR BB| Open rates'!FX21*0.87*0.9</f>
        <v>13780.800000000001</v>
      </c>
      <c r="FY21" s="26">
        <f>'BAR BB| Open rates'!FY21*0.87*0.9</f>
        <v>12997.800000000001</v>
      </c>
      <c r="FZ21" s="26">
        <f>'BAR BB| Open rates'!FZ21*0.87*0.9</f>
        <v>12997.800000000001</v>
      </c>
      <c r="GA21" s="26">
        <f>'BAR BB| Open rates'!GA21*0.87*0.9</f>
        <v>12997.800000000001</v>
      </c>
      <c r="GB21" s="26">
        <f>'BAR BB| Open rates'!GB21*0.87*0.9</f>
        <v>12997.800000000001</v>
      </c>
      <c r="GC21" s="26">
        <f>'BAR BB| Open rates'!GC21*0.87*0.9</f>
        <v>12997.800000000001</v>
      </c>
      <c r="GD21" s="26">
        <f>'BAR BB| Open rates'!GD21*0.87*0.9</f>
        <v>13780.800000000001</v>
      </c>
      <c r="GE21" s="26">
        <f>'BAR BB| Open rates'!GE21*0.87*0.9</f>
        <v>13780.800000000001</v>
      </c>
      <c r="GF21" s="26">
        <f>'BAR BB| Open rates'!GF21*0.87*0.9</f>
        <v>12997.800000000001</v>
      </c>
      <c r="GG21" s="26">
        <f>'BAR BB| Open rates'!GG21*0.87*0.9</f>
        <v>12997.800000000001</v>
      </c>
      <c r="GH21" s="26">
        <f>'BAR BB| Open rates'!GH21*0.87*0.9</f>
        <v>12997.800000000001</v>
      </c>
      <c r="GI21" s="26">
        <f>'BAR BB| Open rates'!GI21*0.87*0.9</f>
        <v>12997.800000000001</v>
      </c>
      <c r="GJ21" s="26">
        <f>'BAR BB| Open rates'!GJ21*0.87*0.9</f>
        <v>12997.800000000001</v>
      </c>
      <c r="GK21" s="26">
        <f>'BAR BB| Open rates'!GK21*0.87*0.9</f>
        <v>13780.800000000001</v>
      </c>
      <c r="GL21" s="26">
        <f>'BAR BB| Open rates'!GL21*0.87*0.9</f>
        <v>13780.800000000001</v>
      </c>
      <c r="GM21" s="26">
        <f>'BAR BB| Open rates'!GM21*0.87*0.9</f>
        <v>12997.800000000001</v>
      </c>
      <c r="GN21" s="26">
        <f>'BAR BB| Open rates'!GN21*0.87*0.9</f>
        <v>12997.800000000001</v>
      </c>
      <c r="GO21" s="26">
        <f>'BAR BB| Open rates'!GO21*0.87*0.9</f>
        <v>12997.800000000001</v>
      </c>
      <c r="GP21" s="26">
        <f>'BAR BB| Open rates'!GP21*0.87*0.9</f>
        <v>12997.800000000001</v>
      </c>
      <c r="GQ21" s="26">
        <f>'BAR BB| Open rates'!GQ21*0.87*0.9</f>
        <v>12997.800000000001</v>
      </c>
      <c r="GR21" s="26">
        <f>'BAR BB| Open rates'!GR21*0.87*0.9</f>
        <v>13780.800000000001</v>
      </c>
      <c r="GS21" s="26">
        <f>'BAR BB| Open rates'!GS21*0.87*0.9</f>
        <v>13780.800000000001</v>
      </c>
      <c r="GT21" s="26">
        <f>'BAR BB| Open rates'!GT21*0.87*0.9</f>
        <v>12997.800000000001</v>
      </c>
      <c r="GU21" s="26">
        <f>'BAR BB| Open rates'!GU21*0.87*0.9</f>
        <v>12997.800000000001</v>
      </c>
      <c r="GV21" s="26">
        <f>'BAR BB| Open rates'!GV21*0.87*0.9</f>
        <v>12997.800000000001</v>
      </c>
      <c r="GW21" s="26">
        <f>'BAR BB| Open rates'!GW21*0.87*0.9</f>
        <v>12997.800000000001</v>
      </c>
      <c r="GX21" s="26">
        <f>'BAR BB| Open rates'!GX21*0.87*0.9</f>
        <v>12997.800000000001</v>
      </c>
      <c r="GY21" s="26">
        <f>'BAR BB| Open rates'!GY21*0.87*0.9</f>
        <v>13780.800000000001</v>
      </c>
      <c r="GZ21" s="26">
        <f>'BAR BB| Open rates'!GZ21*0.87*0.9</f>
        <v>13780.800000000001</v>
      </c>
      <c r="HA21" s="26">
        <f>'BAR BB| Open rates'!HA21*0.87*0.9</f>
        <v>12997.800000000001</v>
      </c>
      <c r="HB21" s="26">
        <f>'BAR BB| Open rates'!HB21*0.87*0.9</f>
        <v>12997.800000000001</v>
      </c>
      <c r="HC21" s="26">
        <f>'BAR BB| Open rates'!HC21*0.87*0.9</f>
        <v>12997.800000000001</v>
      </c>
      <c r="HD21" s="26">
        <f>'BAR BB| Open rates'!HD21*0.87*0.9</f>
        <v>12997.800000000001</v>
      </c>
      <c r="HE21" s="26">
        <f>'BAR BB| Open rates'!HE21*0.87*0.9</f>
        <v>12997.800000000001</v>
      </c>
      <c r="HF21" s="26">
        <f>'BAR BB| Open rates'!HF21*0.87*0.9</f>
        <v>14798.7</v>
      </c>
      <c r="HG21" s="26">
        <f>'BAR BB| Open rates'!HG21*0.87*0.9</f>
        <v>14798.7</v>
      </c>
      <c r="HH21" s="26">
        <f>'BAR BB| Open rates'!HH21*0.87*0.9</f>
        <v>14798.7</v>
      </c>
      <c r="HI21" s="26">
        <f>'BAR BB| Open rates'!HI21*0.87*0.9</f>
        <v>14798.7</v>
      </c>
      <c r="HJ21" s="26">
        <f>'BAR BB| Open rates'!HJ21*0.87*0.9</f>
        <v>14798.7</v>
      </c>
      <c r="HK21" s="26">
        <f>'BAR BB| Open rates'!HK21*0.87*0.9</f>
        <v>14798.7</v>
      </c>
      <c r="HL21" s="26">
        <f>'BAR BB| Open rates'!HL21*0.87*0.9</f>
        <v>14798.7</v>
      </c>
      <c r="HM21" s="26">
        <f>'BAR BB| Open rates'!HM21*0.87*0.9</f>
        <v>14798.7</v>
      </c>
      <c r="HN21" s="26">
        <f>'BAR BB| Open rates'!HN21*0.87*0.9</f>
        <v>14798.7</v>
      </c>
      <c r="HO21" s="26">
        <f>'BAR BB| Open rates'!HO21*0.87*0.9</f>
        <v>14798.7</v>
      </c>
      <c r="HP21" s="26">
        <f>'BAR BB| Open rates'!HP21*0.87*0.9</f>
        <v>14798.7</v>
      </c>
    </row>
    <row r="22" spans="1:224" s="76" customFormat="1" ht="12" customHeight="1" x14ac:dyDescent="0.2">
      <c r="A22" s="15">
        <v>3</v>
      </c>
      <c r="B22" s="26">
        <f>'BAR BB| Open rates'!B22*0.87*0.9</f>
        <v>14798.7</v>
      </c>
      <c r="C22" s="26">
        <f>'BAR BB| Open rates'!C22*0.87*0.9</f>
        <v>14798.7</v>
      </c>
      <c r="D22" s="26">
        <f>'BAR BB| Open rates'!D22*0.87*0.9</f>
        <v>14798.7</v>
      </c>
      <c r="E22" s="26">
        <f>'BAR BB| Open rates'!E22*0.87*0.9</f>
        <v>14798.7</v>
      </c>
      <c r="F22" s="26">
        <f>'BAR BB| Open rates'!F22*0.87*0.9</f>
        <v>14798.7</v>
      </c>
      <c r="G22" s="26">
        <f>'BAR BB| Open rates'!G22*0.87*0.9</f>
        <v>14798.7</v>
      </c>
      <c r="H22" s="26">
        <f>'BAR BB| Open rates'!H22*0.87*0.9</f>
        <v>14798.7</v>
      </c>
      <c r="I22" s="26">
        <f>'BAR BB| Open rates'!I22*0.87*0.9</f>
        <v>14798.7</v>
      </c>
      <c r="J22" s="26">
        <f>'BAR BB| Open rates'!J22*0.87*0.9</f>
        <v>14798.7</v>
      </c>
      <c r="K22" s="26">
        <f>'BAR BB| Open rates'!K22*0.87*0.9</f>
        <v>14798.7</v>
      </c>
      <c r="L22" s="26">
        <f>'BAR BB| Open rates'!L22*0.87*0.9</f>
        <v>14798.7</v>
      </c>
      <c r="M22" s="26">
        <f>'BAR BB| Open rates'!M22*0.87*0.9</f>
        <v>14798.7</v>
      </c>
      <c r="N22" s="26">
        <f>'BAR BB| Open rates'!N22*0.87*0.9</f>
        <v>18478.8</v>
      </c>
      <c r="O22" s="26">
        <f>'BAR BB| Open rates'!O22*0.87*0.9</f>
        <v>18478.8</v>
      </c>
      <c r="P22" s="26">
        <f>'BAR BB| Open rates'!P22*0.87*0.9</f>
        <v>18478.8</v>
      </c>
      <c r="Q22" s="26">
        <f>'BAR BB| Open rates'!Q22*0.87*0.9</f>
        <v>18478.8</v>
      </c>
      <c r="R22" s="26">
        <f>'BAR BB| Open rates'!R22*0.87*0.9</f>
        <v>21062.7</v>
      </c>
      <c r="S22" s="26">
        <f>'BAR BB| Open rates'!S22*0.87*0.9</f>
        <v>21062.7</v>
      </c>
      <c r="T22" s="26">
        <f>'BAR BB| Open rates'!T22*0.87*0.9</f>
        <v>21062.7</v>
      </c>
      <c r="U22" s="26">
        <f>'BAR BB| Open rates'!U22*0.87*0.9</f>
        <v>21062.7</v>
      </c>
      <c r="V22" s="26">
        <f>'BAR BB| Open rates'!V22*0.87*0.9</f>
        <v>21062.7</v>
      </c>
      <c r="W22" s="26">
        <f>'BAR BB| Open rates'!W22*0.87*0.9</f>
        <v>21062.7</v>
      </c>
      <c r="X22" s="26">
        <f>'BAR BB| Open rates'!X22*0.87*0.9</f>
        <v>21062.7</v>
      </c>
      <c r="Y22" s="26">
        <f>'BAR BB| Open rates'!Y22*0.87*0.9</f>
        <v>21062.7</v>
      </c>
      <c r="Z22" s="26">
        <f>'BAR BB| Open rates'!Z22*0.87*0.9</f>
        <v>21062.7</v>
      </c>
      <c r="AA22" s="26">
        <f>'BAR BB| Open rates'!AA22*0.87*0.9</f>
        <v>21062.7</v>
      </c>
      <c r="AB22" s="26">
        <f>'BAR BB| Open rates'!AB22*0.87*0.9</f>
        <v>24977.7</v>
      </c>
      <c r="AC22" s="26">
        <f>'BAR BB| Open rates'!AC22*0.87*0.9</f>
        <v>24977.7</v>
      </c>
      <c r="AD22" s="26">
        <f>'BAR BB| Open rates'!AD22*0.87*0.9</f>
        <v>24977.7</v>
      </c>
      <c r="AE22" s="26">
        <f>'BAR BB| Open rates'!AE22*0.87*0.9</f>
        <v>24977.7</v>
      </c>
      <c r="AF22" s="26">
        <f>'BAR BB| Open rates'!AF22*0.87*0.9</f>
        <v>24977.7</v>
      </c>
      <c r="AG22" s="26">
        <f>'BAR BB| Open rates'!AG22*0.87*0.9</f>
        <v>24977.7</v>
      </c>
      <c r="AH22" s="26">
        <f>'BAR BB| Open rates'!AH22*0.87*0.9</f>
        <v>18478.8</v>
      </c>
      <c r="AI22" s="26">
        <f>'BAR BB| Open rates'!AI22*0.87*0.9</f>
        <v>18478.8</v>
      </c>
      <c r="AJ22" s="26">
        <f>'BAR BB| Open rates'!AJ22*0.87*0.9</f>
        <v>18478.8</v>
      </c>
      <c r="AK22" s="26">
        <f>'BAR BB| Open rates'!AK22*0.87*0.9</f>
        <v>18478.8</v>
      </c>
      <c r="AL22" s="26">
        <f>'BAR BB| Open rates'!AL22*0.87*0.9</f>
        <v>18478.8</v>
      </c>
      <c r="AM22" s="26">
        <f>'BAR BB| Open rates'!AM22*0.87*0.9</f>
        <v>19496.7</v>
      </c>
      <c r="AN22" s="26">
        <f>'BAR BB| Open rates'!AN22*0.87*0.9</f>
        <v>19496.7</v>
      </c>
      <c r="AO22" s="26">
        <f>'BAR BB| Open rates'!AO22*0.87*0.9</f>
        <v>19496.7</v>
      </c>
      <c r="AP22" s="26">
        <f>'BAR BB| Open rates'!AP22*0.87*0.9</f>
        <v>19496.7</v>
      </c>
      <c r="AQ22" s="26">
        <f>'BAR BB| Open rates'!AQ22*0.87*0.9</f>
        <v>19496.7</v>
      </c>
      <c r="AR22" s="26">
        <f>'BAR BB| Open rates'!AR22*0.87*0.9</f>
        <v>19496.7</v>
      </c>
      <c r="AS22" s="26">
        <f>'BAR BB| Open rates'!AS22*0.87*0.9</f>
        <v>19496.7</v>
      </c>
      <c r="AT22" s="26">
        <f>'BAR BB| Open rates'!AT22*0.87*0.9</f>
        <v>20279.7</v>
      </c>
      <c r="AU22" s="26">
        <f>'BAR BB| Open rates'!AU22*0.87*0.9</f>
        <v>20279.7</v>
      </c>
      <c r="AV22" s="26">
        <f>'BAR BB| Open rates'!AV22*0.87*0.9</f>
        <v>20279.7</v>
      </c>
      <c r="AW22" s="26">
        <f>'BAR BB| Open rates'!AW22*0.87*0.9</f>
        <v>20279.7</v>
      </c>
      <c r="AX22" s="26">
        <f>'BAR BB| Open rates'!AX22*0.87*0.9</f>
        <v>20279.7</v>
      </c>
      <c r="AY22" s="26">
        <f>'BAR BB| Open rates'!AY22*0.87*0.9</f>
        <v>20436.3</v>
      </c>
      <c r="AZ22" s="26">
        <f>'BAR BB| Open rates'!AZ22*0.87*0.9</f>
        <v>20436.3</v>
      </c>
      <c r="BA22" s="26">
        <f>'BAR BB| Open rates'!BA22*0.87*0.9</f>
        <v>21062.7</v>
      </c>
      <c r="BB22" s="26">
        <f>'BAR BB| Open rates'!BB22*0.87*0.9</f>
        <v>21062.7</v>
      </c>
      <c r="BC22" s="26">
        <f>'BAR BB| Open rates'!BC22*0.87*0.9</f>
        <v>20436.3</v>
      </c>
      <c r="BD22" s="26">
        <f>'BAR BB| Open rates'!BD22*0.87*0.9</f>
        <v>20436.3</v>
      </c>
      <c r="BE22" s="26">
        <f>'BAR BB| Open rates'!BE22*0.87*0.9</f>
        <v>20436.3</v>
      </c>
      <c r="BF22" s="26">
        <f>'BAR BB| Open rates'!BF22*0.87*0.9</f>
        <v>20436.3</v>
      </c>
      <c r="BG22" s="26">
        <f>'BAR BB| Open rates'!BG22*0.87*0.9</f>
        <v>20436.3</v>
      </c>
      <c r="BH22" s="26">
        <f>'BAR BB| Open rates'!BH22*0.87*0.9</f>
        <v>21062.7</v>
      </c>
      <c r="BI22" s="26">
        <f>'BAR BB| Open rates'!BI22*0.87*0.9</f>
        <v>21062.7</v>
      </c>
      <c r="BJ22" s="26">
        <f>'BAR BB| Open rates'!BJ22*0.87*0.9</f>
        <v>20436.3</v>
      </c>
      <c r="BK22" s="26">
        <f>'BAR BB| Open rates'!BK22*0.87*0.9</f>
        <v>20436.3</v>
      </c>
      <c r="BL22" s="26">
        <f>'BAR BB| Open rates'!BL22*0.87*0.9</f>
        <v>20436.3</v>
      </c>
      <c r="BM22" s="26">
        <f>'BAR BB| Open rates'!BM22*0.87*0.9</f>
        <v>20436.3</v>
      </c>
      <c r="BN22" s="26">
        <f>'BAR BB| Open rates'!BN22*0.87*0.9</f>
        <v>20436.3</v>
      </c>
      <c r="BO22" s="26">
        <f>'BAR BB| Open rates'!BO22*0.87*0.9</f>
        <v>21062.7</v>
      </c>
      <c r="BP22" s="26">
        <f>'BAR BB| Open rates'!BP22*0.87*0.9</f>
        <v>21062.7</v>
      </c>
      <c r="BQ22" s="26">
        <f>'BAR BB| Open rates'!BQ22*0.87*0.9</f>
        <v>20436.3</v>
      </c>
      <c r="BR22" s="26">
        <f>'BAR BB| Open rates'!BR22*0.87*0.9</f>
        <v>20436.3</v>
      </c>
      <c r="BS22" s="26">
        <f>'BAR BB| Open rates'!BS22*0.87*0.9</f>
        <v>20436.3</v>
      </c>
      <c r="BT22" s="26">
        <f>'BAR BB| Open rates'!BT22*0.87*0.9</f>
        <v>20436.3</v>
      </c>
      <c r="BU22" s="26">
        <f>'BAR BB| Open rates'!BU22*0.87*0.9</f>
        <v>20436.3</v>
      </c>
      <c r="BV22" s="26">
        <f>'BAR BB| Open rates'!BV22*0.87*0.9</f>
        <v>21062.7</v>
      </c>
      <c r="BW22" s="26">
        <f>'BAR BB| Open rates'!BW22*0.87*0.9</f>
        <v>21062.7</v>
      </c>
      <c r="BX22" s="26">
        <f>'BAR BB| Open rates'!BX22*0.87*0.9</f>
        <v>20436.3</v>
      </c>
      <c r="BY22" s="26">
        <f>'BAR BB| Open rates'!BY22*0.87*0.9</f>
        <v>20436.3</v>
      </c>
      <c r="BZ22" s="26">
        <f>'BAR BB| Open rates'!BZ22*0.87*0.9</f>
        <v>20436.3</v>
      </c>
      <c r="CA22" s="26">
        <f>'BAR BB| Open rates'!CA22*0.87*0.9</f>
        <v>20436.3</v>
      </c>
      <c r="CB22" s="26">
        <f>'BAR BB| Open rates'!CB22*0.87*0.9</f>
        <v>20436.3</v>
      </c>
      <c r="CC22" s="26">
        <f>'BAR BB| Open rates'!CC22*0.87*0.9</f>
        <v>21062.7</v>
      </c>
      <c r="CD22" s="26">
        <f>'BAR BB| Open rates'!CD22*0.87*0.9</f>
        <v>21062.7</v>
      </c>
      <c r="CE22" s="26">
        <f>'BAR BB| Open rates'!CE22*0.87*0.9</f>
        <v>20436.3</v>
      </c>
      <c r="CF22" s="26">
        <f>'BAR BB| Open rates'!CF22*0.87*0.9</f>
        <v>20436.3</v>
      </c>
      <c r="CG22" s="26">
        <f>'BAR BB| Open rates'!CG22*0.87*0.9</f>
        <v>20436.3</v>
      </c>
      <c r="CH22" s="26">
        <f>'BAR BB| Open rates'!CH22*0.87*0.9</f>
        <v>20436.3</v>
      </c>
      <c r="CI22" s="26">
        <f>'BAR BB| Open rates'!CI22*0.87*0.9</f>
        <v>20436.3</v>
      </c>
      <c r="CJ22" s="26">
        <f>'BAR BB| Open rates'!CJ22*0.87*0.9</f>
        <v>21062.7</v>
      </c>
      <c r="CK22" s="26">
        <f>'BAR BB| Open rates'!CK22*0.87*0.9</f>
        <v>21062.7</v>
      </c>
      <c r="CL22" s="26">
        <f>'BAR BB| Open rates'!CL22*0.87*0.9</f>
        <v>20436.3</v>
      </c>
      <c r="CM22" s="26">
        <f>'BAR BB| Open rates'!CM22*0.87*0.9</f>
        <v>20436.3</v>
      </c>
      <c r="CN22" s="26">
        <f>'BAR BB| Open rates'!CN22*0.87*0.9</f>
        <v>20436.3</v>
      </c>
      <c r="CO22" s="26">
        <f>'BAR BB| Open rates'!CO22*0.87*0.9</f>
        <v>20436.3</v>
      </c>
      <c r="CP22" s="26">
        <f>'BAR BB| Open rates'!CP22*0.87*0.9</f>
        <v>20436.3</v>
      </c>
      <c r="CQ22" s="26">
        <f>'BAR BB| Open rates'!CQ22*0.87*0.9</f>
        <v>20436.3</v>
      </c>
      <c r="CR22" s="26">
        <f>'BAR BB| Open rates'!CR22*0.87*0.9</f>
        <v>20436.3</v>
      </c>
      <c r="CS22" s="26">
        <f>'BAR BB| Open rates'!CS22*0.87*0.9</f>
        <v>19496.7</v>
      </c>
      <c r="CT22" s="26">
        <f>'BAR BB| Open rates'!CT22*0.87*0.9</f>
        <v>19496.7</v>
      </c>
      <c r="CU22" s="26">
        <f>'BAR BB| Open rates'!CU22*0.87*0.9</f>
        <v>19496.7</v>
      </c>
      <c r="CV22" s="26">
        <f>'BAR BB| Open rates'!CV22*0.87*0.9</f>
        <v>19496.7</v>
      </c>
      <c r="CW22" s="26">
        <f>'BAR BB| Open rates'!CW22*0.87*0.9</f>
        <v>19496.7</v>
      </c>
      <c r="CX22" s="26">
        <f>'BAR BB| Open rates'!CX22*0.87*0.9</f>
        <v>19496.7</v>
      </c>
      <c r="CY22" s="26">
        <f>'BAR BB| Open rates'!CY22*0.87*0.9</f>
        <v>19496.7</v>
      </c>
      <c r="CZ22" s="26">
        <f>'BAR BB| Open rates'!CZ22*0.87*0.9</f>
        <v>19496.7</v>
      </c>
      <c r="DA22" s="26">
        <f>'BAR BB| Open rates'!DA22*0.87*0.9</f>
        <v>19496.7</v>
      </c>
      <c r="DB22" s="26">
        <f>'BAR BB| Open rates'!DB22*0.87*0.9</f>
        <v>17695.8</v>
      </c>
      <c r="DC22" s="26">
        <f>'BAR BB| Open rates'!DC22*0.87*0.9</f>
        <v>17695.8</v>
      </c>
      <c r="DD22" s="26">
        <f>'BAR BB| Open rates'!DD22*0.87*0.9</f>
        <v>17695.8</v>
      </c>
      <c r="DE22" s="26">
        <f>'BAR BB| Open rates'!DE22*0.87*0.9</f>
        <v>18713.7</v>
      </c>
      <c r="DF22" s="26">
        <f>'BAR BB| Open rates'!DF22*0.87*0.9</f>
        <v>18713.7</v>
      </c>
      <c r="DG22" s="26">
        <f>'BAR BB| Open rates'!DG22*0.87*0.9</f>
        <v>17695.8</v>
      </c>
      <c r="DH22" s="26">
        <f>'BAR BB| Open rates'!DH22*0.87*0.9</f>
        <v>17695.8</v>
      </c>
      <c r="DI22" s="26">
        <f>'BAR BB| Open rates'!DI22*0.87*0.9</f>
        <v>17695.8</v>
      </c>
      <c r="DJ22" s="26">
        <f>'BAR BB| Open rates'!DJ22*0.87*0.9</f>
        <v>17695.8</v>
      </c>
      <c r="DK22" s="26">
        <f>'BAR BB| Open rates'!DK22*0.87*0.9</f>
        <v>17695.8</v>
      </c>
      <c r="DL22" s="26">
        <f>'BAR BB| Open rates'!DL22*0.87*0.9</f>
        <v>18713.7</v>
      </c>
      <c r="DM22" s="26">
        <f>'BAR BB| Open rates'!DM22*0.87*0.9</f>
        <v>18713.7</v>
      </c>
      <c r="DN22" s="26">
        <f>'BAR BB| Open rates'!DN22*0.87*0.9</f>
        <v>17695.8</v>
      </c>
      <c r="DO22" s="26">
        <f>'BAR BB| Open rates'!DO22*0.87*0.9</f>
        <v>17695.8</v>
      </c>
      <c r="DP22" s="26">
        <f>'BAR BB| Open rates'!DP22*0.87*0.9</f>
        <v>17695.8</v>
      </c>
      <c r="DQ22" s="26">
        <f>'BAR BB| Open rates'!DQ22*0.87*0.9</f>
        <v>17695.8</v>
      </c>
      <c r="DR22" s="26">
        <f>'BAR BB| Open rates'!DR22*0.87*0.9</f>
        <v>17695.8</v>
      </c>
      <c r="DS22" s="26">
        <f>'BAR BB| Open rates'!DS22*0.87*0.9</f>
        <v>18713.7</v>
      </c>
      <c r="DT22" s="26">
        <f>'BAR BB| Open rates'!DT22*0.87*0.9</f>
        <v>18713.7</v>
      </c>
      <c r="DU22" s="26">
        <f>'BAR BB| Open rates'!DU22*0.87*0.9</f>
        <v>17695.8</v>
      </c>
      <c r="DV22" s="26">
        <f>'BAR BB| Open rates'!DV22*0.87*0.9</f>
        <v>17695.8</v>
      </c>
      <c r="DW22" s="26">
        <f>'BAR BB| Open rates'!DW22*0.87*0.9</f>
        <v>17695.8</v>
      </c>
      <c r="DX22" s="26">
        <f>'BAR BB| Open rates'!DX22*0.87*0.9</f>
        <v>17695.8</v>
      </c>
      <c r="DY22" s="26">
        <f>'BAR BB| Open rates'!DY22*0.87*0.9</f>
        <v>17695.8</v>
      </c>
      <c r="DZ22" s="26">
        <f>'BAR BB| Open rates'!DZ22*0.87*0.9</f>
        <v>18713.7</v>
      </c>
      <c r="EA22" s="26">
        <f>'BAR BB| Open rates'!EA22*0.87*0.9</f>
        <v>18713.7</v>
      </c>
      <c r="EB22" s="26">
        <f>'BAR BB| Open rates'!EB22*0.87*0.9</f>
        <v>17695.8</v>
      </c>
      <c r="EC22" s="26">
        <f>'BAR BB| Open rates'!EC22*0.87*0.9</f>
        <v>17695.8</v>
      </c>
      <c r="ED22" s="26">
        <f>'BAR BB| Open rates'!ED22*0.87*0.9</f>
        <v>17695.8</v>
      </c>
      <c r="EE22" s="26">
        <f>'BAR BB| Open rates'!EE22*0.87*0.9</f>
        <v>17695.8</v>
      </c>
      <c r="EF22" s="26">
        <f>'BAR BB| Open rates'!EF22*0.87*0.9</f>
        <v>15346.800000000001</v>
      </c>
      <c r="EG22" s="26">
        <f>'BAR BB| Open rates'!EG22*0.87*0.9</f>
        <v>15346.800000000001</v>
      </c>
      <c r="EH22" s="26">
        <f>'BAR BB| Open rates'!EH22*0.87*0.9</f>
        <v>15346.800000000001</v>
      </c>
      <c r="EI22" s="26">
        <f>'BAR BB| Open rates'!EI22*0.87*0.9</f>
        <v>14798.7</v>
      </c>
      <c r="EJ22" s="26">
        <f>'BAR BB| Open rates'!EJ22*0.87*0.9</f>
        <v>14798.7</v>
      </c>
      <c r="EK22" s="26">
        <f>'BAR BB| Open rates'!EK22*0.87*0.9</f>
        <v>14798.7</v>
      </c>
      <c r="EL22" s="26">
        <f>'BAR BB| Open rates'!EL22*0.87*0.9</f>
        <v>14798.7</v>
      </c>
      <c r="EM22" s="26">
        <f>'BAR BB| Open rates'!EM22*0.87*0.9</f>
        <v>14798.7</v>
      </c>
      <c r="EN22" s="26">
        <f>'BAR BB| Open rates'!EN22*0.87*0.9</f>
        <v>15346.800000000001</v>
      </c>
      <c r="EO22" s="26">
        <f>'BAR BB| Open rates'!EO22*0.87*0.9</f>
        <v>15346.800000000001</v>
      </c>
      <c r="EP22" s="26">
        <f>'BAR BB| Open rates'!EP22*0.87*0.9</f>
        <v>14563.800000000001</v>
      </c>
      <c r="EQ22" s="26">
        <f>'BAR BB| Open rates'!EQ22*0.87*0.9</f>
        <v>14563.800000000001</v>
      </c>
      <c r="ER22" s="26">
        <f>'BAR BB| Open rates'!ER22*0.87*0.9</f>
        <v>14563.800000000001</v>
      </c>
      <c r="ES22" s="26">
        <f>'BAR BB| Open rates'!ES22*0.87*0.9</f>
        <v>14563.800000000001</v>
      </c>
      <c r="ET22" s="26">
        <f>'BAR BB| Open rates'!ET22*0.87*0.9</f>
        <v>14563.800000000001</v>
      </c>
      <c r="EU22" s="26">
        <f>'BAR BB| Open rates'!EU22*0.87*0.9</f>
        <v>15346.800000000001</v>
      </c>
      <c r="EV22" s="26">
        <f>'BAR BB| Open rates'!EV22*0.87*0.9</f>
        <v>15346.800000000001</v>
      </c>
      <c r="EW22" s="26">
        <f>'BAR BB| Open rates'!EW22*0.87*0.9</f>
        <v>14563.800000000001</v>
      </c>
      <c r="EX22" s="26">
        <f>'BAR BB| Open rates'!EX22*0.87*0.9</f>
        <v>14563.800000000001</v>
      </c>
      <c r="EY22" s="26">
        <f>'BAR BB| Open rates'!EY22*0.87*0.9</f>
        <v>14563.800000000001</v>
      </c>
      <c r="EZ22" s="26">
        <f>'BAR BB| Open rates'!EZ22*0.87*0.9</f>
        <v>14563.800000000001</v>
      </c>
      <c r="FA22" s="26">
        <f>'BAR BB| Open rates'!FA22*0.87*0.9</f>
        <v>14563.800000000001</v>
      </c>
      <c r="FB22" s="26">
        <f>'BAR BB| Open rates'!FB22*0.87*0.9</f>
        <v>15346.800000000001</v>
      </c>
      <c r="FC22" s="26">
        <f>'BAR BB| Open rates'!FC22*0.87*0.9</f>
        <v>15346.800000000001</v>
      </c>
      <c r="FD22" s="26">
        <f>'BAR BB| Open rates'!FD22*0.87*0.9</f>
        <v>14563.800000000001</v>
      </c>
      <c r="FE22" s="26">
        <f>'BAR BB| Open rates'!FE22*0.87*0.9</f>
        <v>14563.800000000001</v>
      </c>
      <c r="FF22" s="26">
        <f>'BAR BB| Open rates'!FF22*0.87*0.9</f>
        <v>14563.800000000001</v>
      </c>
      <c r="FG22" s="26">
        <f>'BAR BB| Open rates'!FG22*0.87*0.9</f>
        <v>14563.800000000001</v>
      </c>
      <c r="FH22" s="26">
        <f>'BAR BB| Open rates'!FH22*0.87*0.9</f>
        <v>14563.800000000001</v>
      </c>
      <c r="FI22" s="26">
        <f>'BAR BB| Open rates'!FI22*0.87*0.9</f>
        <v>15346.800000000001</v>
      </c>
      <c r="FJ22" s="26">
        <f>'BAR BB| Open rates'!FJ22*0.87*0.9</f>
        <v>15346.800000000001</v>
      </c>
      <c r="FK22" s="26">
        <f>'BAR BB| Open rates'!FK22*0.87*0.9</f>
        <v>14798.7</v>
      </c>
      <c r="FL22" s="26">
        <f>'BAR BB| Open rates'!FL22*0.87*0.9</f>
        <v>14798.7</v>
      </c>
      <c r="FM22" s="26">
        <f>'BAR BB| Open rates'!FM22*0.87*0.9</f>
        <v>14798.7</v>
      </c>
      <c r="FN22" s="26">
        <f>'BAR BB| Open rates'!FN22*0.87*0.9</f>
        <v>14798.7</v>
      </c>
      <c r="FO22" s="26">
        <f>'BAR BB| Open rates'!FO22*0.87*0.9</f>
        <v>14798.7</v>
      </c>
      <c r="FP22" s="26">
        <f>'BAR BB| Open rates'!FP22*0.87*0.9</f>
        <v>14798.7</v>
      </c>
      <c r="FQ22" s="26">
        <f>'BAR BB| Open rates'!FQ22*0.87*0.9</f>
        <v>14798.7</v>
      </c>
      <c r="FR22" s="26">
        <f>'BAR BB| Open rates'!FR22*0.87*0.9</f>
        <v>14563.800000000001</v>
      </c>
      <c r="FS22" s="26">
        <f>'BAR BB| Open rates'!FS22*0.87*0.9</f>
        <v>14563.800000000001</v>
      </c>
      <c r="FT22" s="26">
        <f>'BAR BB| Open rates'!FT22*0.87*0.9</f>
        <v>14563.800000000001</v>
      </c>
      <c r="FU22" s="26">
        <f>'BAR BB| Open rates'!FU22*0.87*0.9</f>
        <v>14563.800000000001</v>
      </c>
      <c r="FV22" s="26">
        <f>'BAR BB| Open rates'!FV22*0.87*0.9</f>
        <v>14563.800000000001</v>
      </c>
      <c r="FW22" s="26">
        <f>'BAR BB| Open rates'!FW22*0.87*0.9</f>
        <v>15346.800000000001</v>
      </c>
      <c r="FX22" s="26">
        <f>'BAR BB| Open rates'!FX22*0.87*0.9</f>
        <v>15346.800000000001</v>
      </c>
      <c r="FY22" s="26">
        <f>'BAR BB| Open rates'!FY22*0.87*0.9</f>
        <v>14563.800000000001</v>
      </c>
      <c r="FZ22" s="26">
        <f>'BAR BB| Open rates'!FZ22*0.87*0.9</f>
        <v>14563.800000000001</v>
      </c>
      <c r="GA22" s="26">
        <f>'BAR BB| Open rates'!GA22*0.87*0.9</f>
        <v>14563.800000000001</v>
      </c>
      <c r="GB22" s="26">
        <f>'BAR BB| Open rates'!GB22*0.87*0.9</f>
        <v>14563.800000000001</v>
      </c>
      <c r="GC22" s="26">
        <f>'BAR BB| Open rates'!GC22*0.87*0.9</f>
        <v>14563.800000000001</v>
      </c>
      <c r="GD22" s="26">
        <f>'BAR BB| Open rates'!GD22*0.87*0.9</f>
        <v>15346.800000000001</v>
      </c>
      <c r="GE22" s="26">
        <f>'BAR BB| Open rates'!GE22*0.87*0.9</f>
        <v>15346.800000000001</v>
      </c>
      <c r="GF22" s="26">
        <f>'BAR BB| Open rates'!GF22*0.87*0.9</f>
        <v>14563.800000000001</v>
      </c>
      <c r="GG22" s="26">
        <f>'BAR BB| Open rates'!GG22*0.87*0.9</f>
        <v>14563.800000000001</v>
      </c>
      <c r="GH22" s="26">
        <f>'BAR BB| Open rates'!GH22*0.87*0.9</f>
        <v>14563.800000000001</v>
      </c>
      <c r="GI22" s="26">
        <f>'BAR BB| Open rates'!GI22*0.87*0.9</f>
        <v>14563.800000000001</v>
      </c>
      <c r="GJ22" s="26">
        <f>'BAR BB| Open rates'!GJ22*0.87*0.9</f>
        <v>14563.800000000001</v>
      </c>
      <c r="GK22" s="26">
        <f>'BAR BB| Open rates'!GK22*0.87*0.9</f>
        <v>15346.800000000001</v>
      </c>
      <c r="GL22" s="26">
        <f>'BAR BB| Open rates'!GL22*0.87*0.9</f>
        <v>15346.800000000001</v>
      </c>
      <c r="GM22" s="26">
        <f>'BAR BB| Open rates'!GM22*0.87*0.9</f>
        <v>14563.800000000001</v>
      </c>
      <c r="GN22" s="26">
        <f>'BAR BB| Open rates'!GN22*0.87*0.9</f>
        <v>14563.800000000001</v>
      </c>
      <c r="GO22" s="26">
        <f>'BAR BB| Open rates'!GO22*0.87*0.9</f>
        <v>14563.800000000001</v>
      </c>
      <c r="GP22" s="26">
        <f>'BAR BB| Open rates'!GP22*0.87*0.9</f>
        <v>14563.800000000001</v>
      </c>
      <c r="GQ22" s="26">
        <f>'BAR BB| Open rates'!GQ22*0.87*0.9</f>
        <v>14563.800000000001</v>
      </c>
      <c r="GR22" s="26">
        <f>'BAR BB| Open rates'!GR22*0.87*0.9</f>
        <v>15346.800000000001</v>
      </c>
      <c r="GS22" s="26">
        <f>'BAR BB| Open rates'!GS22*0.87*0.9</f>
        <v>15346.800000000001</v>
      </c>
      <c r="GT22" s="26">
        <f>'BAR BB| Open rates'!GT22*0.87*0.9</f>
        <v>14563.800000000001</v>
      </c>
      <c r="GU22" s="26">
        <f>'BAR BB| Open rates'!GU22*0.87*0.9</f>
        <v>14563.800000000001</v>
      </c>
      <c r="GV22" s="26">
        <f>'BAR BB| Open rates'!GV22*0.87*0.9</f>
        <v>14563.800000000001</v>
      </c>
      <c r="GW22" s="26">
        <f>'BAR BB| Open rates'!GW22*0.87*0.9</f>
        <v>14563.800000000001</v>
      </c>
      <c r="GX22" s="26">
        <f>'BAR BB| Open rates'!GX22*0.87*0.9</f>
        <v>14563.800000000001</v>
      </c>
      <c r="GY22" s="26">
        <f>'BAR BB| Open rates'!GY22*0.87*0.9</f>
        <v>15346.800000000001</v>
      </c>
      <c r="GZ22" s="26">
        <f>'BAR BB| Open rates'!GZ22*0.87*0.9</f>
        <v>15346.800000000001</v>
      </c>
      <c r="HA22" s="26">
        <f>'BAR BB| Open rates'!HA22*0.87*0.9</f>
        <v>14563.800000000001</v>
      </c>
      <c r="HB22" s="26">
        <f>'BAR BB| Open rates'!HB22*0.87*0.9</f>
        <v>14563.800000000001</v>
      </c>
      <c r="HC22" s="26">
        <f>'BAR BB| Open rates'!HC22*0.87*0.9</f>
        <v>14563.800000000001</v>
      </c>
      <c r="HD22" s="26">
        <f>'BAR BB| Open rates'!HD22*0.87*0.9</f>
        <v>14563.800000000001</v>
      </c>
      <c r="HE22" s="26">
        <f>'BAR BB| Open rates'!HE22*0.87*0.9</f>
        <v>14563.800000000001</v>
      </c>
      <c r="HF22" s="26">
        <f>'BAR BB| Open rates'!HF22*0.87*0.9</f>
        <v>16364.7</v>
      </c>
      <c r="HG22" s="26">
        <f>'BAR BB| Open rates'!HG22*0.87*0.9</f>
        <v>16364.7</v>
      </c>
      <c r="HH22" s="26">
        <f>'BAR BB| Open rates'!HH22*0.87*0.9</f>
        <v>16364.7</v>
      </c>
      <c r="HI22" s="26">
        <f>'BAR BB| Open rates'!HI22*0.87*0.9</f>
        <v>16364.7</v>
      </c>
      <c r="HJ22" s="26">
        <f>'BAR BB| Open rates'!HJ22*0.87*0.9</f>
        <v>16364.7</v>
      </c>
      <c r="HK22" s="26">
        <f>'BAR BB| Open rates'!HK22*0.87*0.9</f>
        <v>16364.7</v>
      </c>
      <c r="HL22" s="26">
        <f>'BAR BB| Open rates'!HL22*0.87*0.9</f>
        <v>16364.7</v>
      </c>
      <c r="HM22" s="26">
        <f>'BAR BB| Open rates'!HM22*0.87*0.9</f>
        <v>16364.7</v>
      </c>
      <c r="HN22" s="26">
        <f>'BAR BB| Open rates'!HN22*0.87*0.9</f>
        <v>16364.7</v>
      </c>
      <c r="HO22" s="26">
        <f>'BAR BB| Open rates'!HO22*0.87*0.9</f>
        <v>16364.7</v>
      </c>
      <c r="HP22" s="26">
        <f>'BAR BB| Open rates'!HP22*0.87*0.9</f>
        <v>16364.7</v>
      </c>
    </row>
    <row r="23" spans="1:224" s="76" customFormat="1" ht="12" customHeight="1" x14ac:dyDescent="0.2">
      <c r="A23" s="15">
        <v>4</v>
      </c>
      <c r="B23" s="26">
        <f>'BAR BB| Open rates'!B23*0.87*0.9</f>
        <v>16364.7</v>
      </c>
      <c r="C23" s="26">
        <f>'BAR BB| Open rates'!C23*0.87*0.9</f>
        <v>16364.7</v>
      </c>
      <c r="D23" s="26">
        <f>'BAR BB| Open rates'!D23*0.87*0.9</f>
        <v>16364.7</v>
      </c>
      <c r="E23" s="26">
        <f>'BAR BB| Open rates'!E23*0.87*0.9</f>
        <v>16364.7</v>
      </c>
      <c r="F23" s="26">
        <f>'BAR BB| Open rates'!F23*0.87*0.9</f>
        <v>16364.7</v>
      </c>
      <c r="G23" s="26">
        <f>'BAR BB| Open rates'!G23*0.87*0.9</f>
        <v>16364.7</v>
      </c>
      <c r="H23" s="26">
        <f>'BAR BB| Open rates'!H23*0.87*0.9</f>
        <v>16364.7</v>
      </c>
      <c r="I23" s="26">
        <f>'BAR BB| Open rates'!I23*0.87*0.9</f>
        <v>16364.7</v>
      </c>
      <c r="J23" s="26">
        <f>'BAR BB| Open rates'!J23*0.87*0.9</f>
        <v>16364.7</v>
      </c>
      <c r="K23" s="26">
        <f>'BAR BB| Open rates'!K23*0.87*0.9</f>
        <v>16364.7</v>
      </c>
      <c r="L23" s="26">
        <f>'BAR BB| Open rates'!L23*0.87*0.9</f>
        <v>16364.7</v>
      </c>
      <c r="M23" s="26">
        <f>'BAR BB| Open rates'!M23*0.87*0.9</f>
        <v>16364.7</v>
      </c>
      <c r="N23" s="26">
        <f>'BAR BB| Open rates'!N23*0.87*0.9</f>
        <v>20044.8</v>
      </c>
      <c r="O23" s="26">
        <f>'BAR BB| Open rates'!O23*0.87*0.9</f>
        <v>20044.8</v>
      </c>
      <c r="P23" s="26">
        <f>'BAR BB| Open rates'!P23*0.87*0.9</f>
        <v>20044.8</v>
      </c>
      <c r="Q23" s="26">
        <f>'BAR BB| Open rates'!Q23*0.87*0.9</f>
        <v>20044.8</v>
      </c>
      <c r="R23" s="26">
        <f>'BAR BB| Open rates'!R23*0.87*0.9</f>
        <v>22628.7</v>
      </c>
      <c r="S23" s="26">
        <f>'BAR BB| Open rates'!S23*0.87*0.9</f>
        <v>22628.7</v>
      </c>
      <c r="T23" s="26">
        <f>'BAR BB| Open rates'!T23*0.87*0.9</f>
        <v>22628.7</v>
      </c>
      <c r="U23" s="26">
        <f>'BAR BB| Open rates'!U23*0.87*0.9</f>
        <v>22628.7</v>
      </c>
      <c r="V23" s="26">
        <f>'BAR BB| Open rates'!V23*0.87*0.9</f>
        <v>22628.7</v>
      </c>
      <c r="W23" s="26">
        <f>'BAR BB| Open rates'!W23*0.87*0.9</f>
        <v>22628.7</v>
      </c>
      <c r="X23" s="26">
        <f>'BAR BB| Open rates'!X23*0.87*0.9</f>
        <v>22628.7</v>
      </c>
      <c r="Y23" s="26">
        <f>'BAR BB| Open rates'!Y23*0.87*0.9</f>
        <v>22628.7</v>
      </c>
      <c r="Z23" s="26">
        <f>'BAR BB| Open rates'!Z23*0.87*0.9</f>
        <v>22628.7</v>
      </c>
      <c r="AA23" s="26">
        <f>'BAR BB| Open rates'!AA23*0.87*0.9</f>
        <v>22628.7</v>
      </c>
      <c r="AB23" s="26">
        <f>'BAR BB| Open rates'!AB23*0.87*0.9</f>
        <v>26543.7</v>
      </c>
      <c r="AC23" s="26">
        <f>'BAR BB| Open rates'!AC23*0.87*0.9</f>
        <v>26543.7</v>
      </c>
      <c r="AD23" s="26">
        <f>'BAR BB| Open rates'!AD23*0.87*0.9</f>
        <v>26543.7</v>
      </c>
      <c r="AE23" s="26">
        <f>'BAR BB| Open rates'!AE23*0.87*0.9</f>
        <v>26543.7</v>
      </c>
      <c r="AF23" s="26">
        <f>'BAR BB| Open rates'!AF23*0.87*0.9</f>
        <v>26543.7</v>
      </c>
      <c r="AG23" s="26">
        <f>'BAR BB| Open rates'!AG23*0.87*0.9</f>
        <v>26543.7</v>
      </c>
      <c r="AH23" s="26">
        <f>'BAR BB| Open rates'!AH23*0.87*0.9</f>
        <v>20044.8</v>
      </c>
      <c r="AI23" s="26">
        <f>'BAR BB| Open rates'!AI23*0.87*0.9</f>
        <v>20044.8</v>
      </c>
      <c r="AJ23" s="26">
        <f>'BAR BB| Open rates'!AJ23*0.87*0.9</f>
        <v>20044.8</v>
      </c>
      <c r="AK23" s="26">
        <f>'BAR BB| Open rates'!AK23*0.87*0.9</f>
        <v>20044.8</v>
      </c>
      <c r="AL23" s="26">
        <f>'BAR BB| Open rates'!AL23*0.87*0.9</f>
        <v>20044.8</v>
      </c>
      <c r="AM23" s="26">
        <f>'BAR BB| Open rates'!AM23*0.87*0.9</f>
        <v>21062.7</v>
      </c>
      <c r="AN23" s="26">
        <f>'BAR BB| Open rates'!AN23*0.87*0.9</f>
        <v>21062.7</v>
      </c>
      <c r="AO23" s="26">
        <f>'BAR BB| Open rates'!AO23*0.87*0.9</f>
        <v>21062.7</v>
      </c>
      <c r="AP23" s="26">
        <f>'BAR BB| Open rates'!AP23*0.87*0.9</f>
        <v>21062.7</v>
      </c>
      <c r="AQ23" s="26">
        <f>'BAR BB| Open rates'!AQ23*0.87*0.9</f>
        <v>21062.7</v>
      </c>
      <c r="AR23" s="26">
        <f>'BAR BB| Open rates'!AR23*0.87*0.9</f>
        <v>21062.7</v>
      </c>
      <c r="AS23" s="26">
        <f>'BAR BB| Open rates'!AS23*0.87*0.9</f>
        <v>21062.7</v>
      </c>
      <c r="AT23" s="26">
        <f>'BAR BB| Open rates'!AT23*0.87*0.9</f>
        <v>21845.7</v>
      </c>
      <c r="AU23" s="26">
        <f>'BAR BB| Open rates'!AU23*0.87*0.9</f>
        <v>21845.7</v>
      </c>
      <c r="AV23" s="26">
        <f>'BAR BB| Open rates'!AV23*0.87*0.9</f>
        <v>21845.7</v>
      </c>
      <c r="AW23" s="26">
        <f>'BAR BB| Open rates'!AW23*0.87*0.9</f>
        <v>21845.7</v>
      </c>
      <c r="AX23" s="26">
        <f>'BAR BB| Open rates'!AX23*0.87*0.9</f>
        <v>21845.7</v>
      </c>
      <c r="AY23" s="26">
        <f>'BAR BB| Open rates'!AY23*0.87*0.9</f>
        <v>22002.3</v>
      </c>
      <c r="AZ23" s="26">
        <f>'BAR BB| Open rates'!AZ23*0.87*0.9</f>
        <v>22002.3</v>
      </c>
      <c r="BA23" s="26">
        <f>'BAR BB| Open rates'!BA23*0.87*0.9</f>
        <v>22628.7</v>
      </c>
      <c r="BB23" s="26">
        <f>'BAR BB| Open rates'!BB23*0.87*0.9</f>
        <v>22628.7</v>
      </c>
      <c r="BC23" s="26">
        <f>'BAR BB| Open rates'!BC23*0.87*0.9</f>
        <v>22002.3</v>
      </c>
      <c r="BD23" s="26">
        <f>'BAR BB| Open rates'!BD23*0.87*0.9</f>
        <v>22002.3</v>
      </c>
      <c r="BE23" s="26">
        <f>'BAR BB| Open rates'!BE23*0.87*0.9</f>
        <v>22002.3</v>
      </c>
      <c r="BF23" s="26">
        <f>'BAR BB| Open rates'!BF23*0.87*0.9</f>
        <v>22002.3</v>
      </c>
      <c r="BG23" s="26">
        <f>'BAR BB| Open rates'!BG23*0.87*0.9</f>
        <v>22002.3</v>
      </c>
      <c r="BH23" s="26">
        <f>'BAR BB| Open rates'!BH23*0.87*0.9</f>
        <v>22628.7</v>
      </c>
      <c r="BI23" s="26">
        <f>'BAR BB| Open rates'!BI23*0.87*0.9</f>
        <v>22628.7</v>
      </c>
      <c r="BJ23" s="26">
        <f>'BAR BB| Open rates'!BJ23*0.87*0.9</f>
        <v>22002.3</v>
      </c>
      <c r="BK23" s="26">
        <f>'BAR BB| Open rates'!BK23*0.87*0.9</f>
        <v>22002.3</v>
      </c>
      <c r="BL23" s="26">
        <f>'BAR BB| Open rates'!BL23*0.87*0.9</f>
        <v>22002.3</v>
      </c>
      <c r="BM23" s="26">
        <f>'BAR BB| Open rates'!BM23*0.87*0.9</f>
        <v>22002.3</v>
      </c>
      <c r="BN23" s="26">
        <f>'BAR BB| Open rates'!BN23*0.87*0.9</f>
        <v>22002.3</v>
      </c>
      <c r="BO23" s="26">
        <f>'BAR BB| Open rates'!BO23*0.87*0.9</f>
        <v>22628.7</v>
      </c>
      <c r="BP23" s="26">
        <f>'BAR BB| Open rates'!BP23*0.87*0.9</f>
        <v>22628.7</v>
      </c>
      <c r="BQ23" s="26">
        <f>'BAR BB| Open rates'!BQ23*0.87*0.9</f>
        <v>22002.3</v>
      </c>
      <c r="BR23" s="26">
        <f>'BAR BB| Open rates'!BR23*0.87*0.9</f>
        <v>22002.3</v>
      </c>
      <c r="BS23" s="26">
        <f>'BAR BB| Open rates'!BS23*0.87*0.9</f>
        <v>22002.3</v>
      </c>
      <c r="BT23" s="26">
        <f>'BAR BB| Open rates'!BT23*0.87*0.9</f>
        <v>22002.3</v>
      </c>
      <c r="BU23" s="26">
        <f>'BAR BB| Open rates'!BU23*0.87*0.9</f>
        <v>22002.3</v>
      </c>
      <c r="BV23" s="26">
        <f>'BAR BB| Open rates'!BV23*0.87*0.9</f>
        <v>22628.7</v>
      </c>
      <c r="BW23" s="26">
        <f>'BAR BB| Open rates'!BW23*0.87*0.9</f>
        <v>22628.7</v>
      </c>
      <c r="BX23" s="26">
        <f>'BAR BB| Open rates'!BX23*0.87*0.9</f>
        <v>22002.3</v>
      </c>
      <c r="BY23" s="26">
        <f>'BAR BB| Open rates'!BY23*0.87*0.9</f>
        <v>22002.3</v>
      </c>
      <c r="BZ23" s="26">
        <f>'BAR BB| Open rates'!BZ23*0.87*0.9</f>
        <v>22002.3</v>
      </c>
      <c r="CA23" s="26">
        <f>'BAR BB| Open rates'!CA23*0.87*0.9</f>
        <v>22002.3</v>
      </c>
      <c r="CB23" s="26">
        <f>'BAR BB| Open rates'!CB23*0.87*0.9</f>
        <v>22002.3</v>
      </c>
      <c r="CC23" s="26">
        <f>'BAR BB| Open rates'!CC23*0.87*0.9</f>
        <v>22628.7</v>
      </c>
      <c r="CD23" s="26">
        <f>'BAR BB| Open rates'!CD23*0.87*0.9</f>
        <v>22628.7</v>
      </c>
      <c r="CE23" s="26">
        <f>'BAR BB| Open rates'!CE23*0.87*0.9</f>
        <v>22002.3</v>
      </c>
      <c r="CF23" s="26">
        <f>'BAR BB| Open rates'!CF23*0.87*0.9</f>
        <v>22002.3</v>
      </c>
      <c r="CG23" s="26">
        <f>'BAR BB| Open rates'!CG23*0.87*0.9</f>
        <v>22002.3</v>
      </c>
      <c r="CH23" s="26">
        <f>'BAR BB| Open rates'!CH23*0.87*0.9</f>
        <v>22002.3</v>
      </c>
      <c r="CI23" s="26">
        <f>'BAR BB| Open rates'!CI23*0.87*0.9</f>
        <v>22002.3</v>
      </c>
      <c r="CJ23" s="26">
        <f>'BAR BB| Open rates'!CJ23*0.87*0.9</f>
        <v>22628.7</v>
      </c>
      <c r="CK23" s="26">
        <f>'BAR BB| Open rates'!CK23*0.87*0.9</f>
        <v>22628.7</v>
      </c>
      <c r="CL23" s="26">
        <f>'BAR BB| Open rates'!CL23*0.87*0.9</f>
        <v>22002.3</v>
      </c>
      <c r="CM23" s="26">
        <f>'BAR BB| Open rates'!CM23*0.87*0.9</f>
        <v>22002.3</v>
      </c>
      <c r="CN23" s="26">
        <f>'BAR BB| Open rates'!CN23*0.87*0.9</f>
        <v>22002.3</v>
      </c>
      <c r="CO23" s="26">
        <f>'BAR BB| Open rates'!CO23*0.87*0.9</f>
        <v>22002.3</v>
      </c>
      <c r="CP23" s="26">
        <f>'BAR BB| Open rates'!CP23*0.87*0.9</f>
        <v>22002.3</v>
      </c>
      <c r="CQ23" s="26">
        <f>'BAR BB| Open rates'!CQ23*0.87*0.9</f>
        <v>22002.3</v>
      </c>
      <c r="CR23" s="26">
        <f>'BAR BB| Open rates'!CR23*0.87*0.9</f>
        <v>22002.3</v>
      </c>
      <c r="CS23" s="26">
        <f>'BAR BB| Open rates'!CS23*0.87*0.9</f>
        <v>21062.7</v>
      </c>
      <c r="CT23" s="26">
        <f>'BAR BB| Open rates'!CT23*0.87*0.9</f>
        <v>21062.7</v>
      </c>
      <c r="CU23" s="26">
        <f>'BAR BB| Open rates'!CU23*0.87*0.9</f>
        <v>21062.7</v>
      </c>
      <c r="CV23" s="26">
        <f>'BAR BB| Open rates'!CV23*0.87*0.9</f>
        <v>21062.7</v>
      </c>
      <c r="CW23" s="26">
        <f>'BAR BB| Open rates'!CW23*0.87*0.9</f>
        <v>21062.7</v>
      </c>
      <c r="CX23" s="26">
        <f>'BAR BB| Open rates'!CX23*0.87*0.9</f>
        <v>21062.7</v>
      </c>
      <c r="CY23" s="26">
        <f>'BAR BB| Open rates'!CY23*0.87*0.9</f>
        <v>21062.7</v>
      </c>
      <c r="CZ23" s="26">
        <f>'BAR BB| Open rates'!CZ23*0.87*0.9</f>
        <v>21062.7</v>
      </c>
      <c r="DA23" s="26">
        <f>'BAR BB| Open rates'!DA23*0.87*0.9</f>
        <v>21062.7</v>
      </c>
      <c r="DB23" s="26">
        <f>'BAR BB| Open rates'!DB23*0.87*0.9</f>
        <v>19261.8</v>
      </c>
      <c r="DC23" s="26">
        <f>'BAR BB| Open rates'!DC23*0.87*0.9</f>
        <v>19261.8</v>
      </c>
      <c r="DD23" s="26">
        <f>'BAR BB| Open rates'!DD23*0.87*0.9</f>
        <v>19261.8</v>
      </c>
      <c r="DE23" s="26">
        <f>'BAR BB| Open rates'!DE23*0.87*0.9</f>
        <v>20279.7</v>
      </c>
      <c r="DF23" s="26">
        <f>'BAR BB| Open rates'!DF23*0.87*0.9</f>
        <v>20279.7</v>
      </c>
      <c r="DG23" s="26">
        <f>'BAR BB| Open rates'!DG23*0.87*0.9</f>
        <v>19261.8</v>
      </c>
      <c r="DH23" s="26">
        <f>'BAR BB| Open rates'!DH23*0.87*0.9</f>
        <v>19261.8</v>
      </c>
      <c r="DI23" s="26">
        <f>'BAR BB| Open rates'!DI23*0.87*0.9</f>
        <v>19261.8</v>
      </c>
      <c r="DJ23" s="26">
        <f>'BAR BB| Open rates'!DJ23*0.87*0.9</f>
        <v>19261.8</v>
      </c>
      <c r="DK23" s="26">
        <f>'BAR BB| Open rates'!DK23*0.87*0.9</f>
        <v>19261.8</v>
      </c>
      <c r="DL23" s="26">
        <f>'BAR BB| Open rates'!DL23*0.87*0.9</f>
        <v>20279.7</v>
      </c>
      <c r="DM23" s="26">
        <f>'BAR BB| Open rates'!DM23*0.87*0.9</f>
        <v>20279.7</v>
      </c>
      <c r="DN23" s="26">
        <f>'BAR BB| Open rates'!DN23*0.87*0.9</f>
        <v>19261.8</v>
      </c>
      <c r="DO23" s="26">
        <f>'BAR BB| Open rates'!DO23*0.87*0.9</f>
        <v>19261.8</v>
      </c>
      <c r="DP23" s="26">
        <f>'BAR BB| Open rates'!DP23*0.87*0.9</f>
        <v>19261.8</v>
      </c>
      <c r="DQ23" s="26">
        <f>'BAR BB| Open rates'!DQ23*0.87*0.9</f>
        <v>19261.8</v>
      </c>
      <c r="DR23" s="26">
        <f>'BAR BB| Open rates'!DR23*0.87*0.9</f>
        <v>19261.8</v>
      </c>
      <c r="DS23" s="26">
        <f>'BAR BB| Open rates'!DS23*0.87*0.9</f>
        <v>20279.7</v>
      </c>
      <c r="DT23" s="26">
        <f>'BAR BB| Open rates'!DT23*0.87*0.9</f>
        <v>20279.7</v>
      </c>
      <c r="DU23" s="26">
        <f>'BAR BB| Open rates'!DU23*0.87*0.9</f>
        <v>19261.8</v>
      </c>
      <c r="DV23" s="26">
        <f>'BAR BB| Open rates'!DV23*0.87*0.9</f>
        <v>19261.8</v>
      </c>
      <c r="DW23" s="26">
        <f>'BAR BB| Open rates'!DW23*0.87*0.9</f>
        <v>19261.8</v>
      </c>
      <c r="DX23" s="26">
        <f>'BAR BB| Open rates'!DX23*0.87*0.9</f>
        <v>19261.8</v>
      </c>
      <c r="DY23" s="26">
        <f>'BAR BB| Open rates'!DY23*0.87*0.9</f>
        <v>19261.8</v>
      </c>
      <c r="DZ23" s="26">
        <f>'BAR BB| Open rates'!DZ23*0.87*0.9</f>
        <v>20279.7</v>
      </c>
      <c r="EA23" s="26">
        <f>'BAR BB| Open rates'!EA23*0.87*0.9</f>
        <v>20279.7</v>
      </c>
      <c r="EB23" s="26">
        <f>'BAR BB| Open rates'!EB23*0.87*0.9</f>
        <v>19261.8</v>
      </c>
      <c r="EC23" s="26">
        <f>'BAR BB| Open rates'!EC23*0.87*0.9</f>
        <v>19261.8</v>
      </c>
      <c r="ED23" s="26">
        <f>'BAR BB| Open rates'!ED23*0.87*0.9</f>
        <v>19261.8</v>
      </c>
      <c r="EE23" s="26">
        <f>'BAR BB| Open rates'!EE23*0.87*0.9</f>
        <v>19261.8</v>
      </c>
      <c r="EF23" s="26">
        <f>'BAR BB| Open rates'!EF23*0.87*0.9</f>
        <v>16912.8</v>
      </c>
      <c r="EG23" s="26">
        <f>'BAR BB| Open rates'!EG23*0.87*0.9</f>
        <v>16912.8</v>
      </c>
      <c r="EH23" s="26">
        <f>'BAR BB| Open rates'!EH23*0.87*0.9</f>
        <v>16912.8</v>
      </c>
      <c r="EI23" s="26">
        <f>'BAR BB| Open rates'!EI23*0.87*0.9</f>
        <v>16364.7</v>
      </c>
      <c r="EJ23" s="26">
        <f>'BAR BB| Open rates'!EJ23*0.87*0.9</f>
        <v>16364.7</v>
      </c>
      <c r="EK23" s="26">
        <f>'BAR BB| Open rates'!EK23*0.87*0.9</f>
        <v>16364.7</v>
      </c>
      <c r="EL23" s="26">
        <f>'BAR BB| Open rates'!EL23*0.87*0.9</f>
        <v>16364.7</v>
      </c>
      <c r="EM23" s="26">
        <f>'BAR BB| Open rates'!EM23*0.87*0.9</f>
        <v>16364.7</v>
      </c>
      <c r="EN23" s="26">
        <f>'BAR BB| Open rates'!EN23*0.87*0.9</f>
        <v>16912.8</v>
      </c>
      <c r="EO23" s="26">
        <f>'BAR BB| Open rates'!EO23*0.87*0.9</f>
        <v>16912.8</v>
      </c>
      <c r="EP23" s="26">
        <f>'BAR BB| Open rates'!EP23*0.87*0.9</f>
        <v>16129.800000000001</v>
      </c>
      <c r="EQ23" s="26">
        <f>'BAR BB| Open rates'!EQ23*0.87*0.9</f>
        <v>16129.800000000001</v>
      </c>
      <c r="ER23" s="26">
        <f>'BAR BB| Open rates'!ER23*0.87*0.9</f>
        <v>16129.800000000001</v>
      </c>
      <c r="ES23" s="26">
        <f>'BAR BB| Open rates'!ES23*0.87*0.9</f>
        <v>16129.800000000001</v>
      </c>
      <c r="ET23" s="26">
        <f>'BAR BB| Open rates'!ET23*0.87*0.9</f>
        <v>16129.800000000001</v>
      </c>
      <c r="EU23" s="26">
        <f>'BAR BB| Open rates'!EU23*0.87*0.9</f>
        <v>16912.8</v>
      </c>
      <c r="EV23" s="26">
        <f>'BAR BB| Open rates'!EV23*0.87*0.9</f>
        <v>16912.8</v>
      </c>
      <c r="EW23" s="26">
        <f>'BAR BB| Open rates'!EW23*0.87*0.9</f>
        <v>16129.800000000001</v>
      </c>
      <c r="EX23" s="26">
        <f>'BAR BB| Open rates'!EX23*0.87*0.9</f>
        <v>16129.800000000001</v>
      </c>
      <c r="EY23" s="26">
        <f>'BAR BB| Open rates'!EY23*0.87*0.9</f>
        <v>16129.800000000001</v>
      </c>
      <c r="EZ23" s="26">
        <f>'BAR BB| Open rates'!EZ23*0.87*0.9</f>
        <v>16129.800000000001</v>
      </c>
      <c r="FA23" s="26">
        <f>'BAR BB| Open rates'!FA23*0.87*0.9</f>
        <v>16129.800000000001</v>
      </c>
      <c r="FB23" s="26">
        <f>'BAR BB| Open rates'!FB23*0.87*0.9</f>
        <v>16912.8</v>
      </c>
      <c r="FC23" s="26">
        <f>'BAR BB| Open rates'!FC23*0.87*0.9</f>
        <v>16912.8</v>
      </c>
      <c r="FD23" s="26">
        <f>'BAR BB| Open rates'!FD23*0.87*0.9</f>
        <v>16129.800000000001</v>
      </c>
      <c r="FE23" s="26">
        <f>'BAR BB| Open rates'!FE23*0.87*0.9</f>
        <v>16129.800000000001</v>
      </c>
      <c r="FF23" s="26">
        <f>'BAR BB| Open rates'!FF23*0.87*0.9</f>
        <v>16129.800000000001</v>
      </c>
      <c r="FG23" s="26">
        <f>'BAR BB| Open rates'!FG23*0.87*0.9</f>
        <v>16129.800000000001</v>
      </c>
      <c r="FH23" s="26">
        <f>'BAR BB| Open rates'!FH23*0.87*0.9</f>
        <v>16129.800000000001</v>
      </c>
      <c r="FI23" s="26">
        <f>'BAR BB| Open rates'!FI23*0.87*0.9</f>
        <v>16912.8</v>
      </c>
      <c r="FJ23" s="26">
        <f>'BAR BB| Open rates'!FJ23*0.87*0.9</f>
        <v>16912.8</v>
      </c>
      <c r="FK23" s="26">
        <f>'BAR BB| Open rates'!FK23*0.87*0.9</f>
        <v>16364.7</v>
      </c>
      <c r="FL23" s="26">
        <f>'BAR BB| Open rates'!FL23*0.87*0.9</f>
        <v>16364.7</v>
      </c>
      <c r="FM23" s="26">
        <f>'BAR BB| Open rates'!FM23*0.87*0.9</f>
        <v>16364.7</v>
      </c>
      <c r="FN23" s="26">
        <f>'BAR BB| Open rates'!FN23*0.87*0.9</f>
        <v>16364.7</v>
      </c>
      <c r="FO23" s="26">
        <f>'BAR BB| Open rates'!FO23*0.87*0.9</f>
        <v>16364.7</v>
      </c>
      <c r="FP23" s="26">
        <f>'BAR BB| Open rates'!FP23*0.87*0.9</f>
        <v>16364.7</v>
      </c>
      <c r="FQ23" s="26">
        <f>'BAR BB| Open rates'!FQ23*0.87*0.9</f>
        <v>16364.7</v>
      </c>
      <c r="FR23" s="26">
        <f>'BAR BB| Open rates'!FR23*0.87*0.9</f>
        <v>16129.800000000001</v>
      </c>
      <c r="FS23" s="26">
        <f>'BAR BB| Open rates'!FS23*0.87*0.9</f>
        <v>16129.800000000001</v>
      </c>
      <c r="FT23" s="26">
        <f>'BAR BB| Open rates'!FT23*0.87*0.9</f>
        <v>16129.800000000001</v>
      </c>
      <c r="FU23" s="26">
        <f>'BAR BB| Open rates'!FU23*0.87*0.9</f>
        <v>16129.800000000001</v>
      </c>
      <c r="FV23" s="26">
        <f>'BAR BB| Open rates'!FV23*0.87*0.9</f>
        <v>16129.800000000001</v>
      </c>
      <c r="FW23" s="26">
        <f>'BAR BB| Open rates'!FW23*0.87*0.9</f>
        <v>16912.8</v>
      </c>
      <c r="FX23" s="26">
        <f>'BAR BB| Open rates'!FX23*0.87*0.9</f>
        <v>16912.8</v>
      </c>
      <c r="FY23" s="26">
        <f>'BAR BB| Open rates'!FY23*0.87*0.9</f>
        <v>16129.800000000001</v>
      </c>
      <c r="FZ23" s="26">
        <f>'BAR BB| Open rates'!FZ23*0.87*0.9</f>
        <v>16129.800000000001</v>
      </c>
      <c r="GA23" s="26">
        <f>'BAR BB| Open rates'!GA23*0.87*0.9</f>
        <v>16129.800000000001</v>
      </c>
      <c r="GB23" s="26">
        <f>'BAR BB| Open rates'!GB23*0.87*0.9</f>
        <v>16129.800000000001</v>
      </c>
      <c r="GC23" s="26">
        <f>'BAR BB| Open rates'!GC23*0.87*0.9</f>
        <v>16129.800000000001</v>
      </c>
      <c r="GD23" s="26">
        <f>'BAR BB| Open rates'!GD23*0.87*0.9</f>
        <v>16912.8</v>
      </c>
      <c r="GE23" s="26">
        <f>'BAR BB| Open rates'!GE23*0.87*0.9</f>
        <v>16912.8</v>
      </c>
      <c r="GF23" s="26">
        <f>'BAR BB| Open rates'!GF23*0.87*0.9</f>
        <v>16129.800000000001</v>
      </c>
      <c r="GG23" s="26">
        <f>'BAR BB| Open rates'!GG23*0.87*0.9</f>
        <v>16129.800000000001</v>
      </c>
      <c r="GH23" s="26">
        <f>'BAR BB| Open rates'!GH23*0.87*0.9</f>
        <v>16129.800000000001</v>
      </c>
      <c r="GI23" s="26">
        <f>'BAR BB| Open rates'!GI23*0.87*0.9</f>
        <v>16129.800000000001</v>
      </c>
      <c r="GJ23" s="26">
        <f>'BAR BB| Open rates'!GJ23*0.87*0.9</f>
        <v>16129.800000000001</v>
      </c>
      <c r="GK23" s="26">
        <f>'BAR BB| Open rates'!GK23*0.87*0.9</f>
        <v>16912.8</v>
      </c>
      <c r="GL23" s="26">
        <f>'BAR BB| Open rates'!GL23*0.87*0.9</f>
        <v>16912.8</v>
      </c>
      <c r="GM23" s="26">
        <f>'BAR BB| Open rates'!GM23*0.87*0.9</f>
        <v>16129.800000000001</v>
      </c>
      <c r="GN23" s="26">
        <f>'BAR BB| Open rates'!GN23*0.87*0.9</f>
        <v>16129.800000000001</v>
      </c>
      <c r="GO23" s="26">
        <f>'BAR BB| Open rates'!GO23*0.87*0.9</f>
        <v>16129.800000000001</v>
      </c>
      <c r="GP23" s="26">
        <f>'BAR BB| Open rates'!GP23*0.87*0.9</f>
        <v>16129.800000000001</v>
      </c>
      <c r="GQ23" s="26">
        <f>'BAR BB| Open rates'!GQ23*0.87*0.9</f>
        <v>16129.800000000001</v>
      </c>
      <c r="GR23" s="26">
        <f>'BAR BB| Open rates'!GR23*0.87*0.9</f>
        <v>16912.8</v>
      </c>
      <c r="GS23" s="26">
        <f>'BAR BB| Open rates'!GS23*0.87*0.9</f>
        <v>16912.8</v>
      </c>
      <c r="GT23" s="26">
        <f>'BAR BB| Open rates'!GT23*0.87*0.9</f>
        <v>16129.800000000001</v>
      </c>
      <c r="GU23" s="26">
        <f>'BAR BB| Open rates'!GU23*0.87*0.9</f>
        <v>16129.800000000001</v>
      </c>
      <c r="GV23" s="26">
        <f>'BAR BB| Open rates'!GV23*0.87*0.9</f>
        <v>16129.800000000001</v>
      </c>
      <c r="GW23" s="26">
        <f>'BAR BB| Open rates'!GW23*0.87*0.9</f>
        <v>16129.800000000001</v>
      </c>
      <c r="GX23" s="26">
        <f>'BAR BB| Open rates'!GX23*0.87*0.9</f>
        <v>16129.800000000001</v>
      </c>
      <c r="GY23" s="26">
        <f>'BAR BB| Open rates'!GY23*0.87*0.9</f>
        <v>16912.8</v>
      </c>
      <c r="GZ23" s="26">
        <f>'BAR BB| Open rates'!GZ23*0.87*0.9</f>
        <v>16912.8</v>
      </c>
      <c r="HA23" s="26">
        <f>'BAR BB| Open rates'!HA23*0.87*0.9</f>
        <v>16129.800000000001</v>
      </c>
      <c r="HB23" s="26">
        <f>'BAR BB| Open rates'!HB23*0.87*0.9</f>
        <v>16129.800000000001</v>
      </c>
      <c r="HC23" s="26">
        <f>'BAR BB| Open rates'!HC23*0.87*0.9</f>
        <v>16129.800000000001</v>
      </c>
      <c r="HD23" s="26">
        <f>'BAR BB| Open rates'!HD23*0.87*0.9</f>
        <v>16129.800000000001</v>
      </c>
      <c r="HE23" s="26">
        <f>'BAR BB| Open rates'!HE23*0.87*0.9</f>
        <v>16129.800000000001</v>
      </c>
      <c r="HF23" s="26">
        <f>'BAR BB| Open rates'!HF23*0.87*0.9</f>
        <v>17930.7</v>
      </c>
      <c r="HG23" s="26">
        <f>'BAR BB| Open rates'!HG23*0.87*0.9</f>
        <v>17930.7</v>
      </c>
      <c r="HH23" s="26">
        <f>'BAR BB| Open rates'!HH23*0.87*0.9</f>
        <v>17930.7</v>
      </c>
      <c r="HI23" s="26">
        <f>'BAR BB| Open rates'!HI23*0.87*0.9</f>
        <v>17930.7</v>
      </c>
      <c r="HJ23" s="26">
        <f>'BAR BB| Open rates'!HJ23*0.87*0.9</f>
        <v>17930.7</v>
      </c>
      <c r="HK23" s="26">
        <f>'BAR BB| Open rates'!HK23*0.87*0.9</f>
        <v>17930.7</v>
      </c>
      <c r="HL23" s="26">
        <f>'BAR BB| Open rates'!HL23*0.87*0.9</f>
        <v>17930.7</v>
      </c>
      <c r="HM23" s="26">
        <f>'BAR BB| Open rates'!HM23*0.87*0.9</f>
        <v>17930.7</v>
      </c>
      <c r="HN23" s="26">
        <f>'BAR BB| Open rates'!HN23*0.87*0.9</f>
        <v>17930.7</v>
      </c>
      <c r="HO23" s="26">
        <f>'BAR BB| Open rates'!HO23*0.87*0.9</f>
        <v>17930.7</v>
      </c>
      <c r="HP23" s="26">
        <f>'BAR BB| Open rates'!HP23*0.87*0.9</f>
        <v>17930.7</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rates'!B25*0.87*0.9</f>
        <v>20279.7</v>
      </c>
      <c r="C25" s="26">
        <f>'BAR BB| Open rates'!C25*0.87*0.9</f>
        <v>20279.7</v>
      </c>
      <c r="D25" s="26">
        <f>'BAR BB| Open rates'!D25*0.87*0.9</f>
        <v>20279.7</v>
      </c>
      <c r="E25" s="26">
        <f>'BAR BB| Open rates'!E25*0.87*0.9</f>
        <v>20279.7</v>
      </c>
      <c r="F25" s="26">
        <f>'BAR BB| Open rates'!F25*0.87*0.9</f>
        <v>20279.7</v>
      </c>
      <c r="G25" s="26">
        <f>'BAR BB| Open rates'!G25*0.87*0.9</f>
        <v>20279.7</v>
      </c>
      <c r="H25" s="26">
        <f>'BAR BB| Open rates'!H25*0.87*0.9</f>
        <v>20279.7</v>
      </c>
      <c r="I25" s="26">
        <f>'BAR BB| Open rates'!I25*0.87*0.9</f>
        <v>20279.7</v>
      </c>
      <c r="J25" s="26">
        <f>'BAR BB| Open rates'!J25*0.87*0.9</f>
        <v>20279.7</v>
      </c>
      <c r="K25" s="26">
        <f>'BAR BB| Open rates'!K25*0.87*0.9</f>
        <v>20279.7</v>
      </c>
      <c r="L25" s="26">
        <f>'BAR BB| Open rates'!L25*0.87*0.9</f>
        <v>20279.7</v>
      </c>
      <c r="M25" s="26">
        <f>'BAR BB| Open rates'!M25*0.87*0.9</f>
        <v>20279.7</v>
      </c>
      <c r="N25" s="26">
        <f>'BAR BB| Open rates'!N25*0.87*0.9</f>
        <v>24742.799999999999</v>
      </c>
      <c r="O25" s="26">
        <f>'BAR BB| Open rates'!O25*0.87*0.9</f>
        <v>24742.799999999999</v>
      </c>
      <c r="P25" s="26">
        <f>'BAR BB| Open rates'!P25*0.87*0.9</f>
        <v>24742.799999999999</v>
      </c>
      <c r="Q25" s="26">
        <f>'BAR BB| Open rates'!Q25*0.87*0.9</f>
        <v>24742.799999999999</v>
      </c>
      <c r="R25" s="26">
        <f>'BAR BB| Open rates'!R25*0.87*0.9</f>
        <v>27326.7</v>
      </c>
      <c r="S25" s="26">
        <f>'BAR BB| Open rates'!S25*0.87*0.9</f>
        <v>27326.7</v>
      </c>
      <c r="T25" s="26">
        <f>'BAR BB| Open rates'!T25*0.87*0.9</f>
        <v>27326.7</v>
      </c>
      <c r="U25" s="26">
        <f>'BAR BB| Open rates'!U25*0.87*0.9</f>
        <v>27326.7</v>
      </c>
      <c r="V25" s="26">
        <f>'BAR BB| Open rates'!V25*0.87*0.9</f>
        <v>27326.7</v>
      </c>
      <c r="W25" s="26">
        <f>'BAR BB| Open rates'!W25*0.87*0.9</f>
        <v>27326.7</v>
      </c>
      <c r="X25" s="26">
        <f>'BAR BB| Open rates'!X25*0.87*0.9</f>
        <v>27326.7</v>
      </c>
      <c r="Y25" s="26">
        <f>'BAR BB| Open rates'!Y25*0.87*0.9</f>
        <v>27326.7</v>
      </c>
      <c r="Z25" s="26">
        <f>'BAR BB| Open rates'!Z25*0.87*0.9</f>
        <v>27326.7</v>
      </c>
      <c r="AA25" s="26">
        <f>'BAR BB| Open rates'!AA25*0.87*0.9</f>
        <v>27326.7</v>
      </c>
      <c r="AB25" s="26">
        <f>'BAR BB| Open rates'!AB25*0.87*0.9</f>
        <v>31241.7</v>
      </c>
      <c r="AC25" s="26">
        <f>'BAR BB| Open rates'!AC25*0.87*0.9</f>
        <v>31241.7</v>
      </c>
      <c r="AD25" s="26">
        <f>'BAR BB| Open rates'!AD25*0.87*0.9</f>
        <v>31241.7</v>
      </c>
      <c r="AE25" s="26">
        <f>'BAR BB| Open rates'!AE25*0.87*0.9</f>
        <v>31241.7</v>
      </c>
      <c r="AF25" s="26">
        <f>'BAR BB| Open rates'!AF25*0.87*0.9</f>
        <v>31241.7</v>
      </c>
      <c r="AG25" s="26">
        <f>'BAR BB| Open rates'!AG25*0.87*0.9</f>
        <v>31241.7</v>
      </c>
      <c r="AH25" s="26">
        <f>'BAR BB| Open rates'!AH25*0.87*0.9</f>
        <v>24742.799999999999</v>
      </c>
      <c r="AI25" s="26">
        <f>'BAR BB| Open rates'!AI25*0.87*0.9</f>
        <v>24742.799999999999</v>
      </c>
      <c r="AJ25" s="26">
        <f>'BAR BB| Open rates'!AJ25*0.87*0.9</f>
        <v>24742.799999999999</v>
      </c>
      <c r="AK25" s="26">
        <f>'BAR BB| Open rates'!AK25*0.87*0.9</f>
        <v>24742.799999999999</v>
      </c>
      <c r="AL25" s="26">
        <f>'BAR BB| Open rates'!AL25*0.87*0.9</f>
        <v>24742.799999999999</v>
      </c>
      <c r="AM25" s="26">
        <f>'BAR BB| Open rates'!AM25*0.87*0.9</f>
        <v>25760.7</v>
      </c>
      <c r="AN25" s="26">
        <f>'BAR BB| Open rates'!AN25*0.87*0.9</f>
        <v>25760.7</v>
      </c>
      <c r="AO25" s="26">
        <f>'BAR BB| Open rates'!AO25*0.87*0.9</f>
        <v>25760.7</v>
      </c>
      <c r="AP25" s="26">
        <f>'BAR BB| Open rates'!AP25*0.87*0.9</f>
        <v>25760.7</v>
      </c>
      <c r="AQ25" s="26">
        <f>'BAR BB| Open rates'!AQ25*0.87*0.9</f>
        <v>25760.7</v>
      </c>
      <c r="AR25" s="26">
        <f>'BAR BB| Open rates'!AR25*0.87*0.9</f>
        <v>25760.7</v>
      </c>
      <c r="AS25" s="26">
        <f>'BAR BB| Open rates'!AS25*0.87*0.9</f>
        <v>25760.7</v>
      </c>
      <c r="AT25" s="26">
        <f>'BAR BB| Open rates'!AT25*0.87*0.9</f>
        <v>26543.7</v>
      </c>
      <c r="AU25" s="26">
        <f>'BAR BB| Open rates'!AU25*0.87*0.9</f>
        <v>26543.7</v>
      </c>
      <c r="AV25" s="26">
        <f>'BAR BB| Open rates'!AV25*0.87*0.9</f>
        <v>26543.7</v>
      </c>
      <c r="AW25" s="26">
        <f>'BAR BB| Open rates'!AW25*0.87*0.9</f>
        <v>26543.7</v>
      </c>
      <c r="AX25" s="26">
        <f>'BAR BB| Open rates'!AX25*0.87*0.9</f>
        <v>26543.7</v>
      </c>
      <c r="AY25" s="26">
        <f>'BAR BB| Open rates'!AY25*0.87*0.9</f>
        <v>26700.3</v>
      </c>
      <c r="AZ25" s="26">
        <f>'BAR BB| Open rates'!AZ25*0.87*0.9</f>
        <v>26700.3</v>
      </c>
      <c r="BA25" s="26">
        <f>'BAR BB| Open rates'!BA25*0.87*0.9</f>
        <v>27326.7</v>
      </c>
      <c r="BB25" s="26">
        <f>'BAR BB| Open rates'!BB25*0.87*0.9</f>
        <v>27326.7</v>
      </c>
      <c r="BC25" s="26">
        <f>'BAR BB| Open rates'!BC25*0.87*0.9</f>
        <v>26700.3</v>
      </c>
      <c r="BD25" s="26">
        <f>'BAR BB| Open rates'!BD25*0.87*0.9</f>
        <v>26700.3</v>
      </c>
      <c r="BE25" s="26">
        <f>'BAR BB| Open rates'!BE25*0.87*0.9</f>
        <v>26700.3</v>
      </c>
      <c r="BF25" s="26">
        <f>'BAR BB| Open rates'!BF25*0.87*0.9</f>
        <v>26700.3</v>
      </c>
      <c r="BG25" s="26">
        <f>'BAR BB| Open rates'!BG25*0.87*0.9</f>
        <v>26700.3</v>
      </c>
      <c r="BH25" s="26">
        <f>'BAR BB| Open rates'!BH25*0.87*0.9</f>
        <v>27326.7</v>
      </c>
      <c r="BI25" s="26">
        <f>'BAR BB| Open rates'!BI25*0.87*0.9</f>
        <v>27326.7</v>
      </c>
      <c r="BJ25" s="26">
        <f>'BAR BB| Open rates'!BJ25*0.87*0.9</f>
        <v>26700.3</v>
      </c>
      <c r="BK25" s="26">
        <f>'BAR BB| Open rates'!BK25*0.87*0.9</f>
        <v>26700.3</v>
      </c>
      <c r="BL25" s="26">
        <f>'BAR BB| Open rates'!BL25*0.87*0.9</f>
        <v>26700.3</v>
      </c>
      <c r="BM25" s="26">
        <f>'BAR BB| Open rates'!BM25*0.87*0.9</f>
        <v>26700.3</v>
      </c>
      <c r="BN25" s="26">
        <f>'BAR BB| Open rates'!BN25*0.87*0.9</f>
        <v>26700.3</v>
      </c>
      <c r="BO25" s="26">
        <f>'BAR BB| Open rates'!BO25*0.87*0.9</f>
        <v>27326.7</v>
      </c>
      <c r="BP25" s="26">
        <f>'BAR BB| Open rates'!BP25*0.87*0.9</f>
        <v>27326.7</v>
      </c>
      <c r="BQ25" s="26">
        <f>'BAR BB| Open rates'!BQ25*0.87*0.9</f>
        <v>26700.3</v>
      </c>
      <c r="BR25" s="26">
        <f>'BAR BB| Open rates'!BR25*0.87*0.9</f>
        <v>26700.3</v>
      </c>
      <c r="BS25" s="26">
        <f>'BAR BB| Open rates'!BS25*0.87*0.9</f>
        <v>26700.3</v>
      </c>
      <c r="BT25" s="26">
        <f>'BAR BB| Open rates'!BT25*0.87*0.9</f>
        <v>26700.3</v>
      </c>
      <c r="BU25" s="26">
        <f>'BAR BB| Open rates'!BU25*0.87*0.9</f>
        <v>26700.3</v>
      </c>
      <c r="BV25" s="26">
        <f>'BAR BB| Open rates'!BV25*0.87*0.9</f>
        <v>27326.7</v>
      </c>
      <c r="BW25" s="26">
        <f>'BAR BB| Open rates'!BW25*0.87*0.9</f>
        <v>27326.7</v>
      </c>
      <c r="BX25" s="26">
        <f>'BAR BB| Open rates'!BX25*0.87*0.9</f>
        <v>26700.3</v>
      </c>
      <c r="BY25" s="26">
        <f>'BAR BB| Open rates'!BY25*0.87*0.9</f>
        <v>26700.3</v>
      </c>
      <c r="BZ25" s="26">
        <f>'BAR BB| Open rates'!BZ25*0.87*0.9</f>
        <v>26700.3</v>
      </c>
      <c r="CA25" s="26">
        <f>'BAR BB| Open rates'!CA25*0.87*0.9</f>
        <v>26700.3</v>
      </c>
      <c r="CB25" s="26">
        <f>'BAR BB| Open rates'!CB25*0.87*0.9</f>
        <v>26700.3</v>
      </c>
      <c r="CC25" s="26">
        <f>'BAR BB| Open rates'!CC25*0.87*0.9</f>
        <v>27326.7</v>
      </c>
      <c r="CD25" s="26">
        <f>'BAR BB| Open rates'!CD25*0.87*0.9</f>
        <v>27326.7</v>
      </c>
      <c r="CE25" s="26">
        <f>'BAR BB| Open rates'!CE25*0.87*0.9</f>
        <v>26700.3</v>
      </c>
      <c r="CF25" s="26">
        <f>'BAR BB| Open rates'!CF25*0.87*0.9</f>
        <v>26700.3</v>
      </c>
      <c r="CG25" s="26">
        <f>'BAR BB| Open rates'!CG25*0.87*0.9</f>
        <v>26700.3</v>
      </c>
      <c r="CH25" s="26">
        <f>'BAR BB| Open rates'!CH25*0.87*0.9</f>
        <v>26700.3</v>
      </c>
      <c r="CI25" s="26">
        <f>'BAR BB| Open rates'!CI25*0.87*0.9</f>
        <v>26700.3</v>
      </c>
      <c r="CJ25" s="26">
        <f>'BAR BB| Open rates'!CJ25*0.87*0.9</f>
        <v>27326.7</v>
      </c>
      <c r="CK25" s="26">
        <f>'BAR BB| Open rates'!CK25*0.87*0.9</f>
        <v>27326.7</v>
      </c>
      <c r="CL25" s="26">
        <f>'BAR BB| Open rates'!CL25*0.87*0.9</f>
        <v>26700.3</v>
      </c>
      <c r="CM25" s="26">
        <f>'BAR BB| Open rates'!CM25*0.87*0.9</f>
        <v>26700.3</v>
      </c>
      <c r="CN25" s="26">
        <f>'BAR BB| Open rates'!CN25*0.87*0.9</f>
        <v>26700.3</v>
      </c>
      <c r="CO25" s="26">
        <f>'BAR BB| Open rates'!CO25*0.87*0.9</f>
        <v>26700.3</v>
      </c>
      <c r="CP25" s="26">
        <f>'BAR BB| Open rates'!CP25*0.87*0.9</f>
        <v>26700.3</v>
      </c>
      <c r="CQ25" s="26">
        <f>'BAR BB| Open rates'!CQ25*0.87*0.9</f>
        <v>26700.3</v>
      </c>
      <c r="CR25" s="26">
        <f>'BAR BB| Open rates'!CR25*0.87*0.9</f>
        <v>26700.3</v>
      </c>
      <c r="CS25" s="26">
        <f>'BAR BB| Open rates'!CS25*0.87*0.9</f>
        <v>25760.7</v>
      </c>
      <c r="CT25" s="26">
        <f>'BAR BB| Open rates'!CT25*0.87*0.9</f>
        <v>25760.7</v>
      </c>
      <c r="CU25" s="26">
        <f>'BAR BB| Open rates'!CU25*0.87*0.9</f>
        <v>25760.7</v>
      </c>
      <c r="CV25" s="26">
        <f>'BAR BB| Open rates'!CV25*0.87*0.9</f>
        <v>25760.7</v>
      </c>
      <c r="CW25" s="26">
        <f>'BAR BB| Open rates'!CW25*0.87*0.9</f>
        <v>25760.7</v>
      </c>
      <c r="CX25" s="26">
        <f>'BAR BB| Open rates'!CX25*0.87*0.9</f>
        <v>25760.7</v>
      </c>
      <c r="CY25" s="26">
        <f>'BAR BB| Open rates'!CY25*0.87*0.9</f>
        <v>25760.7</v>
      </c>
      <c r="CZ25" s="26">
        <f>'BAR BB| Open rates'!CZ25*0.87*0.9</f>
        <v>25760.7</v>
      </c>
      <c r="DA25" s="26">
        <f>'BAR BB| Open rates'!DA25*0.87*0.9</f>
        <v>25760.7</v>
      </c>
      <c r="DB25" s="26">
        <f>'BAR BB| Open rates'!DB25*0.87*0.9</f>
        <v>19261.8</v>
      </c>
      <c r="DC25" s="26">
        <f>'BAR BB| Open rates'!DC25*0.87*0.9</f>
        <v>19261.8</v>
      </c>
      <c r="DD25" s="26">
        <f>'BAR BB| Open rates'!DD25*0.87*0.9</f>
        <v>19261.8</v>
      </c>
      <c r="DE25" s="26">
        <f>'BAR BB| Open rates'!DE25*0.87*0.9</f>
        <v>20279.7</v>
      </c>
      <c r="DF25" s="26">
        <f>'BAR BB| Open rates'!DF25*0.87*0.9</f>
        <v>20279.7</v>
      </c>
      <c r="DG25" s="26">
        <f>'BAR BB| Open rates'!DG25*0.87*0.9</f>
        <v>19261.8</v>
      </c>
      <c r="DH25" s="26">
        <f>'BAR BB| Open rates'!DH25*0.87*0.9</f>
        <v>19261.8</v>
      </c>
      <c r="DI25" s="26">
        <f>'BAR BB| Open rates'!DI25*0.87*0.9</f>
        <v>19261.8</v>
      </c>
      <c r="DJ25" s="26">
        <f>'BAR BB| Open rates'!DJ25*0.87*0.9</f>
        <v>19261.8</v>
      </c>
      <c r="DK25" s="26">
        <f>'BAR BB| Open rates'!DK25*0.87*0.9</f>
        <v>19261.8</v>
      </c>
      <c r="DL25" s="26">
        <f>'BAR BB| Open rates'!DL25*0.87*0.9</f>
        <v>20279.7</v>
      </c>
      <c r="DM25" s="26">
        <f>'BAR BB| Open rates'!DM25*0.87*0.9</f>
        <v>20279.7</v>
      </c>
      <c r="DN25" s="26">
        <f>'BAR BB| Open rates'!DN25*0.87*0.9</f>
        <v>19261.8</v>
      </c>
      <c r="DO25" s="26">
        <f>'BAR BB| Open rates'!DO25*0.87*0.9</f>
        <v>19261.8</v>
      </c>
      <c r="DP25" s="26">
        <f>'BAR BB| Open rates'!DP25*0.87*0.9</f>
        <v>19261.8</v>
      </c>
      <c r="DQ25" s="26">
        <f>'BAR BB| Open rates'!DQ25*0.87*0.9</f>
        <v>19261.8</v>
      </c>
      <c r="DR25" s="26">
        <f>'BAR BB| Open rates'!DR25*0.87*0.9</f>
        <v>19261.8</v>
      </c>
      <c r="DS25" s="26">
        <f>'BAR BB| Open rates'!DS25*0.87*0.9</f>
        <v>20279.7</v>
      </c>
      <c r="DT25" s="26">
        <f>'BAR BB| Open rates'!DT25*0.87*0.9</f>
        <v>20279.7</v>
      </c>
      <c r="DU25" s="26">
        <f>'BAR BB| Open rates'!DU25*0.87*0.9</f>
        <v>19261.8</v>
      </c>
      <c r="DV25" s="26">
        <f>'BAR BB| Open rates'!DV25*0.87*0.9</f>
        <v>19261.8</v>
      </c>
      <c r="DW25" s="26">
        <f>'BAR BB| Open rates'!DW25*0.87*0.9</f>
        <v>19261.8</v>
      </c>
      <c r="DX25" s="26">
        <f>'BAR BB| Open rates'!DX25*0.87*0.9</f>
        <v>19261.8</v>
      </c>
      <c r="DY25" s="26">
        <f>'BAR BB| Open rates'!DY25*0.87*0.9</f>
        <v>19261.8</v>
      </c>
      <c r="DZ25" s="26">
        <f>'BAR BB| Open rates'!DZ25*0.87*0.9</f>
        <v>20279.7</v>
      </c>
      <c r="EA25" s="26">
        <f>'BAR BB| Open rates'!EA25*0.87*0.9</f>
        <v>20279.7</v>
      </c>
      <c r="EB25" s="26">
        <f>'BAR BB| Open rates'!EB25*0.87*0.9</f>
        <v>19261.8</v>
      </c>
      <c r="EC25" s="26">
        <f>'BAR BB| Open rates'!EC25*0.87*0.9</f>
        <v>19261.8</v>
      </c>
      <c r="ED25" s="26">
        <f>'BAR BB| Open rates'!ED25*0.87*0.9</f>
        <v>19261.8</v>
      </c>
      <c r="EE25" s="26">
        <f>'BAR BB| Open rates'!EE25*0.87*0.9</f>
        <v>19261.8</v>
      </c>
      <c r="EF25" s="26">
        <f>'BAR BB| Open rates'!EF25*0.87*0.9</f>
        <v>16912.8</v>
      </c>
      <c r="EG25" s="26">
        <f>'BAR BB| Open rates'!EG25*0.87*0.9</f>
        <v>16912.8</v>
      </c>
      <c r="EH25" s="26">
        <f>'BAR BB| Open rates'!EH25*0.87*0.9</f>
        <v>16912.8</v>
      </c>
      <c r="EI25" s="26">
        <f>'BAR BB| Open rates'!EI25*0.87*0.9</f>
        <v>16364.7</v>
      </c>
      <c r="EJ25" s="26">
        <f>'BAR BB| Open rates'!EJ25*0.87*0.9</f>
        <v>16364.7</v>
      </c>
      <c r="EK25" s="26">
        <f>'BAR BB| Open rates'!EK25*0.87*0.9</f>
        <v>16364.7</v>
      </c>
      <c r="EL25" s="26">
        <f>'BAR BB| Open rates'!EL25*0.87*0.9</f>
        <v>16364.7</v>
      </c>
      <c r="EM25" s="26">
        <f>'BAR BB| Open rates'!EM25*0.87*0.9</f>
        <v>16364.7</v>
      </c>
      <c r="EN25" s="26">
        <f>'BAR BB| Open rates'!EN25*0.87*0.9</f>
        <v>16912.8</v>
      </c>
      <c r="EO25" s="26">
        <f>'BAR BB| Open rates'!EO25*0.87*0.9</f>
        <v>16912.8</v>
      </c>
      <c r="EP25" s="26">
        <f>'BAR BB| Open rates'!EP25*0.87*0.9</f>
        <v>16129.800000000001</v>
      </c>
      <c r="EQ25" s="26">
        <f>'BAR BB| Open rates'!EQ25*0.87*0.9</f>
        <v>16129.800000000001</v>
      </c>
      <c r="ER25" s="26">
        <f>'BAR BB| Open rates'!ER25*0.87*0.9</f>
        <v>16129.800000000001</v>
      </c>
      <c r="ES25" s="26">
        <f>'BAR BB| Open rates'!ES25*0.87*0.9</f>
        <v>16129.800000000001</v>
      </c>
      <c r="ET25" s="26">
        <f>'BAR BB| Open rates'!ET25*0.87*0.9</f>
        <v>16129.800000000001</v>
      </c>
      <c r="EU25" s="26">
        <f>'BAR BB| Open rates'!EU25*0.87*0.9</f>
        <v>16912.8</v>
      </c>
      <c r="EV25" s="26">
        <f>'BAR BB| Open rates'!EV25*0.87*0.9</f>
        <v>16912.8</v>
      </c>
      <c r="EW25" s="26">
        <f>'BAR BB| Open rates'!EW25*0.87*0.9</f>
        <v>16129.800000000001</v>
      </c>
      <c r="EX25" s="26">
        <f>'BAR BB| Open rates'!EX25*0.87*0.9</f>
        <v>16129.800000000001</v>
      </c>
      <c r="EY25" s="26">
        <f>'BAR BB| Open rates'!EY25*0.87*0.9</f>
        <v>16129.800000000001</v>
      </c>
      <c r="EZ25" s="26">
        <f>'BAR BB| Open rates'!EZ25*0.87*0.9</f>
        <v>16129.800000000001</v>
      </c>
      <c r="FA25" s="26">
        <f>'BAR BB| Open rates'!FA25*0.87*0.9</f>
        <v>16129.800000000001</v>
      </c>
      <c r="FB25" s="26">
        <f>'BAR BB| Open rates'!FB25*0.87*0.9</f>
        <v>16912.8</v>
      </c>
      <c r="FC25" s="26">
        <f>'BAR BB| Open rates'!FC25*0.87*0.9</f>
        <v>16912.8</v>
      </c>
      <c r="FD25" s="26">
        <f>'BAR BB| Open rates'!FD25*0.87*0.9</f>
        <v>16129.800000000001</v>
      </c>
      <c r="FE25" s="26">
        <f>'BAR BB| Open rates'!FE25*0.87*0.9</f>
        <v>16129.800000000001</v>
      </c>
      <c r="FF25" s="26">
        <f>'BAR BB| Open rates'!FF25*0.87*0.9</f>
        <v>16129.800000000001</v>
      </c>
      <c r="FG25" s="26">
        <f>'BAR BB| Open rates'!FG25*0.87*0.9</f>
        <v>16129.800000000001</v>
      </c>
      <c r="FH25" s="26">
        <f>'BAR BB| Open rates'!FH25*0.87*0.9</f>
        <v>16129.800000000001</v>
      </c>
      <c r="FI25" s="26">
        <f>'BAR BB| Open rates'!FI25*0.87*0.9</f>
        <v>16912.8</v>
      </c>
      <c r="FJ25" s="26">
        <f>'BAR BB| Open rates'!FJ25*0.87*0.9</f>
        <v>16912.8</v>
      </c>
      <c r="FK25" s="26">
        <f>'BAR BB| Open rates'!FK25*0.87*0.9</f>
        <v>16364.7</v>
      </c>
      <c r="FL25" s="26">
        <f>'BAR BB| Open rates'!FL25*0.87*0.9</f>
        <v>16364.7</v>
      </c>
      <c r="FM25" s="26">
        <f>'BAR BB| Open rates'!FM25*0.87*0.9</f>
        <v>16364.7</v>
      </c>
      <c r="FN25" s="26">
        <f>'BAR BB| Open rates'!FN25*0.87*0.9</f>
        <v>16364.7</v>
      </c>
      <c r="FO25" s="26">
        <f>'BAR BB| Open rates'!FO25*0.87*0.9</f>
        <v>16364.7</v>
      </c>
      <c r="FP25" s="26">
        <f>'BAR BB| Open rates'!FP25*0.87*0.9</f>
        <v>16364.7</v>
      </c>
      <c r="FQ25" s="26">
        <f>'BAR BB| Open rates'!FQ25*0.87*0.9</f>
        <v>16364.7</v>
      </c>
      <c r="FR25" s="26">
        <f>'BAR BB| Open rates'!FR25*0.87*0.9</f>
        <v>16129.800000000001</v>
      </c>
      <c r="FS25" s="26">
        <f>'BAR BB| Open rates'!FS25*0.87*0.9</f>
        <v>16129.800000000001</v>
      </c>
      <c r="FT25" s="26">
        <f>'BAR BB| Open rates'!FT25*0.87*0.9</f>
        <v>16129.800000000001</v>
      </c>
      <c r="FU25" s="26">
        <f>'BAR BB| Open rates'!FU25*0.87*0.9</f>
        <v>16129.800000000001</v>
      </c>
      <c r="FV25" s="26">
        <f>'BAR BB| Open rates'!FV25*0.87*0.9</f>
        <v>16129.800000000001</v>
      </c>
      <c r="FW25" s="26">
        <f>'BAR BB| Open rates'!FW25*0.87*0.9</f>
        <v>16912.8</v>
      </c>
      <c r="FX25" s="26">
        <f>'BAR BB| Open rates'!FX25*0.87*0.9</f>
        <v>16912.8</v>
      </c>
      <c r="FY25" s="26">
        <f>'BAR BB| Open rates'!FY25*0.87*0.9</f>
        <v>16129.800000000001</v>
      </c>
      <c r="FZ25" s="26">
        <f>'BAR BB| Open rates'!FZ25*0.87*0.9</f>
        <v>16129.800000000001</v>
      </c>
      <c r="GA25" s="26">
        <f>'BAR BB| Open rates'!GA25*0.87*0.9</f>
        <v>16129.800000000001</v>
      </c>
      <c r="GB25" s="26">
        <f>'BAR BB| Open rates'!GB25*0.87*0.9</f>
        <v>16129.800000000001</v>
      </c>
      <c r="GC25" s="26">
        <f>'BAR BB| Open rates'!GC25*0.87*0.9</f>
        <v>16129.800000000001</v>
      </c>
      <c r="GD25" s="26">
        <f>'BAR BB| Open rates'!GD25*0.87*0.9</f>
        <v>16912.8</v>
      </c>
      <c r="GE25" s="26">
        <f>'BAR BB| Open rates'!GE25*0.87*0.9</f>
        <v>16912.8</v>
      </c>
      <c r="GF25" s="26">
        <f>'BAR BB| Open rates'!GF25*0.87*0.9</f>
        <v>16129.800000000001</v>
      </c>
      <c r="GG25" s="26">
        <f>'BAR BB| Open rates'!GG25*0.87*0.9</f>
        <v>16129.800000000001</v>
      </c>
      <c r="GH25" s="26">
        <f>'BAR BB| Open rates'!GH25*0.87*0.9</f>
        <v>16129.800000000001</v>
      </c>
      <c r="GI25" s="26">
        <f>'BAR BB| Open rates'!GI25*0.87*0.9</f>
        <v>16129.800000000001</v>
      </c>
      <c r="GJ25" s="26">
        <f>'BAR BB| Open rates'!GJ25*0.87*0.9</f>
        <v>16129.800000000001</v>
      </c>
      <c r="GK25" s="26">
        <f>'BAR BB| Open rates'!GK25*0.87*0.9</f>
        <v>16912.8</v>
      </c>
      <c r="GL25" s="26">
        <f>'BAR BB| Open rates'!GL25*0.87*0.9</f>
        <v>16912.8</v>
      </c>
      <c r="GM25" s="26">
        <f>'BAR BB| Open rates'!GM25*0.87*0.9</f>
        <v>16129.800000000001</v>
      </c>
      <c r="GN25" s="26">
        <f>'BAR BB| Open rates'!GN25*0.87*0.9</f>
        <v>16129.800000000001</v>
      </c>
      <c r="GO25" s="26">
        <f>'BAR BB| Open rates'!GO25*0.87*0.9</f>
        <v>16129.800000000001</v>
      </c>
      <c r="GP25" s="26">
        <f>'BAR BB| Open rates'!GP25*0.87*0.9</f>
        <v>16129.800000000001</v>
      </c>
      <c r="GQ25" s="26">
        <f>'BAR BB| Open rates'!GQ25*0.87*0.9</f>
        <v>16129.800000000001</v>
      </c>
      <c r="GR25" s="26">
        <f>'BAR BB| Open rates'!GR25*0.87*0.9</f>
        <v>16912.8</v>
      </c>
      <c r="GS25" s="26">
        <f>'BAR BB| Open rates'!GS25*0.87*0.9</f>
        <v>16912.8</v>
      </c>
      <c r="GT25" s="26">
        <f>'BAR BB| Open rates'!GT25*0.87*0.9</f>
        <v>16129.800000000001</v>
      </c>
      <c r="GU25" s="26">
        <f>'BAR BB| Open rates'!GU25*0.87*0.9</f>
        <v>16129.800000000001</v>
      </c>
      <c r="GV25" s="26">
        <f>'BAR BB| Open rates'!GV25*0.87*0.9</f>
        <v>16129.800000000001</v>
      </c>
      <c r="GW25" s="26">
        <f>'BAR BB| Open rates'!GW25*0.87*0.9</f>
        <v>16129.800000000001</v>
      </c>
      <c r="GX25" s="26">
        <f>'BAR BB| Open rates'!GX25*0.87*0.9</f>
        <v>16129.800000000001</v>
      </c>
      <c r="GY25" s="26">
        <f>'BAR BB| Open rates'!GY25*0.87*0.9</f>
        <v>16912.8</v>
      </c>
      <c r="GZ25" s="26">
        <f>'BAR BB| Open rates'!GZ25*0.87*0.9</f>
        <v>16912.8</v>
      </c>
      <c r="HA25" s="26">
        <f>'BAR BB| Open rates'!HA25*0.87*0.9</f>
        <v>16129.800000000001</v>
      </c>
      <c r="HB25" s="26">
        <f>'BAR BB| Open rates'!HB25*0.87*0.9</f>
        <v>16129.800000000001</v>
      </c>
      <c r="HC25" s="26">
        <f>'BAR BB| Open rates'!HC25*0.87*0.9</f>
        <v>16129.800000000001</v>
      </c>
      <c r="HD25" s="26">
        <f>'BAR BB| Open rates'!HD25*0.87*0.9</f>
        <v>16129.800000000001</v>
      </c>
      <c r="HE25" s="26">
        <f>'BAR BB| Open rates'!HE25*0.87*0.9</f>
        <v>16129.800000000001</v>
      </c>
      <c r="HF25" s="26">
        <f>'BAR BB| Open rates'!HF25*0.87*0.9</f>
        <v>17930.7</v>
      </c>
      <c r="HG25" s="26">
        <f>'BAR BB| Open rates'!HG25*0.87*0.9</f>
        <v>17930.7</v>
      </c>
      <c r="HH25" s="26">
        <f>'BAR BB| Open rates'!HH25*0.87*0.9</f>
        <v>17930.7</v>
      </c>
      <c r="HI25" s="26">
        <f>'BAR BB| Open rates'!HI25*0.87*0.9</f>
        <v>17930.7</v>
      </c>
      <c r="HJ25" s="26">
        <f>'BAR BB| Open rates'!HJ25*0.87*0.9</f>
        <v>17930.7</v>
      </c>
      <c r="HK25" s="26">
        <f>'BAR BB| Open rates'!HK25*0.87*0.9</f>
        <v>17930.7</v>
      </c>
      <c r="HL25" s="26">
        <f>'BAR BB| Open rates'!HL25*0.87*0.9</f>
        <v>17930.7</v>
      </c>
      <c r="HM25" s="26">
        <f>'BAR BB| Open rates'!HM25*0.87*0.9</f>
        <v>17930.7</v>
      </c>
      <c r="HN25" s="26">
        <f>'BAR BB| Open rates'!HN25*0.87*0.9</f>
        <v>17930.7</v>
      </c>
      <c r="HO25" s="26">
        <f>'BAR BB| Open rates'!HO25*0.87*0.9</f>
        <v>17930.7</v>
      </c>
      <c r="HP25" s="26">
        <f>'BAR BB| Open rates'!HP25*0.87*0.9</f>
        <v>17930.7</v>
      </c>
    </row>
    <row r="26" spans="1:224" s="76" customFormat="1" ht="12" customHeight="1" x14ac:dyDescent="0.2">
      <c r="A26" s="15">
        <v>2</v>
      </c>
      <c r="B26" s="26">
        <f>'BAR BB| Open rates'!B26*0.87*0.9</f>
        <v>21845.7</v>
      </c>
      <c r="C26" s="26">
        <f>'BAR BB| Open rates'!C26*0.87*0.9</f>
        <v>21845.7</v>
      </c>
      <c r="D26" s="26">
        <f>'BAR BB| Open rates'!D26*0.87*0.9</f>
        <v>21845.7</v>
      </c>
      <c r="E26" s="26">
        <f>'BAR BB| Open rates'!E26*0.87*0.9</f>
        <v>21845.7</v>
      </c>
      <c r="F26" s="26">
        <f>'BAR BB| Open rates'!F26*0.87*0.9</f>
        <v>21845.7</v>
      </c>
      <c r="G26" s="26">
        <f>'BAR BB| Open rates'!G26*0.87*0.9</f>
        <v>21845.7</v>
      </c>
      <c r="H26" s="26">
        <f>'BAR BB| Open rates'!H26*0.87*0.9</f>
        <v>21845.7</v>
      </c>
      <c r="I26" s="26">
        <f>'BAR BB| Open rates'!I26*0.87*0.9</f>
        <v>21845.7</v>
      </c>
      <c r="J26" s="26">
        <f>'BAR BB| Open rates'!J26*0.87*0.9</f>
        <v>21845.7</v>
      </c>
      <c r="K26" s="26">
        <f>'BAR BB| Open rates'!K26*0.87*0.9</f>
        <v>21845.7</v>
      </c>
      <c r="L26" s="26">
        <f>'BAR BB| Open rates'!L26*0.87*0.9</f>
        <v>21845.7</v>
      </c>
      <c r="M26" s="26">
        <f>'BAR BB| Open rates'!M26*0.87*0.9</f>
        <v>21845.7</v>
      </c>
      <c r="N26" s="26">
        <f>'BAR BB| Open rates'!N26*0.87*0.9</f>
        <v>26308.799999999999</v>
      </c>
      <c r="O26" s="26">
        <f>'BAR BB| Open rates'!O26*0.87*0.9</f>
        <v>26308.799999999999</v>
      </c>
      <c r="P26" s="26">
        <f>'BAR BB| Open rates'!P26*0.87*0.9</f>
        <v>26308.799999999999</v>
      </c>
      <c r="Q26" s="26">
        <f>'BAR BB| Open rates'!Q26*0.87*0.9</f>
        <v>26308.799999999999</v>
      </c>
      <c r="R26" s="26">
        <f>'BAR BB| Open rates'!R26*0.87*0.9</f>
        <v>28892.7</v>
      </c>
      <c r="S26" s="26">
        <f>'BAR BB| Open rates'!S26*0.87*0.9</f>
        <v>28892.7</v>
      </c>
      <c r="T26" s="26">
        <f>'BAR BB| Open rates'!T26*0.87*0.9</f>
        <v>28892.7</v>
      </c>
      <c r="U26" s="26">
        <f>'BAR BB| Open rates'!U26*0.87*0.9</f>
        <v>28892.7</v>
      </c>
      <c r="V26" s="26">
        <f>'BAR BB| Open rates'!V26*0.87*0.9</f>
        <v>28892.7</v>
      </c>
      <c r="W26" s="26">
        <f>'BAR BB| Open rates'!W26*0.87*0.9</f>
        <v>28892.7</v>
      </c>
      <c r="X26" s="26">
        <f>'BAR BB| Open rates'!X26*0.87*0.9</f>
        <v>28892.7</v>
      </c>
      <c r="Y26" s="26">
        <f>'BAR BB| Open rates'!Y26*0.87*0.9</f>
        <v>28892.7</v>
      </c>
      <c r="Z26" s="26">
        <f>'BAR BB| Open rates'!Z26*0.87*0.9</f>
        <v>28892.7</v>
      </c>
      <c r="AA26" s="26">
        <f>'BAR BB| Open rates'!AA26*0.87*0.9</f>
        <v>28892.7</v>
      </c>
      <c r="AB26" s="26">
        <f>'BAR BB| Open rates'!AB26*0.87*0.9</f>
        <v>32807.700000000004</v>
      </c>
      <c r="AC26" s="26">
        <f>'BAR BB| Open rates'!AC26*0.87*0.9</f>
        <v>32807.700000000004</v>
      </c>
      <c r="AD26" s="26">
        <f>'BAR BB| Open rates'!AD26*0.87*0.9</f>
        <v>32807.700000000004</v>
      </c>
      <c r="AE26" s="26">
        <f>'BAR BB| Open rates'!AE26*0.87*0.9</f>
        <v>32807.700000000004</v>
      </c>
      <c r="AF26" s="26">
        <f>'BAR BB| Open rates'!AF26*0.87*0.9</f>
        <v>32807.700000000004</v>
      </c>
      <c r="AG26" s="26">
        <f>'BAR BB| Open rates'!AG26*0.87*0.9</f>
        <v>32807.700000000004</v>
      </c>
      <c r="AH26" s="26">
        <f>'BAR BB| Open rates'!AH26*0.87*0.9</f>
        <v>26308.799999999999</v>
      </c>
      <c r="AI26" s="26">
        <f>'BAR BB| Open rates'!AI26*0.87*0.9</f>
        <v>26308.799999999999</v>
      </c>
      <c r="AJ26" s="26">
        <f>'BAR BB| Open rates'!AJ26*0.87*0.9</f>
        <v>26308.799999999999</v>
      </c>
      <c r="AK26" s="26">
        <f>'BAR BB| Open rates'!AK26*0.87*0.9</f>
        <v>26308.799999999999</v>
      </c>
      <c r="AL26" s="26">
        <f>'BAR BB| Open rates'!AL26*0.87*0.9</f>
        <v>26308.799999999999</v>
      </c>
      <c r="AM26" s="26">
        <f>'BAR BB| Open rates'!AM26*0.87*0.9</f>
        <v>27326.7</v>
      </c>
      <c r="AN26" s="26">
        <f>'BAR BB| Open rates'!AN26*0.87*0.9</f>
        <v>27326.7</v>
      </c>
      <c r="AO26" s="26">
        <f>'BAR BB| Open rates'!AO26*0.87*0.9</f>
        <v>27326.7</v>
      </c>
      <c r="AP26" s="26">
        <f>'BAR BB| Open rates'!AP26*0.87*0.9</f>
        <v>27326.7</v>
      </c>
      <c r="AQ26" s="26">
        <f>'BAR BB| Open rates'!AQ26*0.87*0.9</f>
        <v>27326.7</v>
      </c>
      <c r="AR26" s="26">
        <f>'BAR BB| Open rates'!AR26*0.87*0.9</f>
        <v>27326.7</v>
      </c>
      <c r="AS26" s="26">
        <f>'BAR BB| Open rates'!AS26*0.87*0.9</f>
        <v>27326.7</v>
      </c>
      <c r="AT26" s="26">
        <f>'BAR BB| Open rates'!AT26*0.87*0.9</f>
        <v>28109.7</v>
      </c>
      <c r="AU26" s="26">
        <f>'BAR BB| Open rates'!AU26*0.87*0.9</f>
        <v>28109.7</v>
      </c>
      <c r="AV26" s="26">
        <f>'BAR BB| Open rates'!AV26*0.87*0.9</f>
        <v>28109.7</v>
      </c>
      <c r="AW26" s="26">
        <f>'BAR BB| Open rates'!AW26*0.87*0.9</f>
        <v>28109.7</v>
      </c>
      <c r="AX26" s="26">
        <f>'BAR BB| Open rates'!AX26*0.87*0.9</f>
        <v>28109.7</v>
      </c>
      <c r="AY26" s="26">
        <f>'BAR BB| Open rates'!AY26*0.87*0.9</f>
        <v>28266.3</v>
      </c>
      <c r="AZ26" s="26">
        <f>'BAR BB| Open rates'!AZ26*0.87*0.9</f>
        <v>28266.3</v>
      </c>
      <c r="BA26" s="26">
        <f>'BAR BB| Open rates'!BA26*0.87*0.9</f>
        <v>28892.7</v>
      </c>
      <c r="BB26" s="26">
        <f>'BAR BB| Open rates'!BB26*0.87*0.9</f>
        <v>28892.7</v>
      </c>
      <c r="BC26" s="26">
        <f>'BAR BB| Open rates'!BC26*0.87*0.9</f>
        <v>28266.3</v>
      </c>
      <c r="BD26" s="26">
        <f>'BAR BB| Open rates'!BD26*0.87*0.9</f>
        <v>28266.3</v>
      </c>
      <c r="BE26" s="26">
        <f>'BAR BB| Open rates'!BE26*0.87*0.9</f>
        <v>28266.3</v>
      </c>
      <c r="BF26" s="26">
        <f>'BAR BB| Open rates'!BF26*0.87*0.9</f>
        <v>28266.3</v>
      </c>
      <c r="BG26" s="26">
        <f>'BAR BB| Open rates'!BG26*0.87*0.9</f>
        <v>28266.3</v>
      </c>
      <c r="BH26" s="26">
        <f>'BAR BB| Open rates'!BH26*0.87*0.9</f>
        <v>28892.7</v>
      </c>
      <c r="BI26" s="26">
        <f>'BAR BB| Open rates'!BI26*0.87*0.9</f>
        <v>28892.7</v>
      </c>
      <c r="BJ26" s="26">
        <f>'BAR BB| Open rates'!BJ26*0.87*0.9</f>
        <v>28266.3</v>
      </c>
      <c r="BK26" s="26">
        <f>'BAR BB| Open rates'!BK26*0.87*0.9</f>
        <v>28266.3</v>
      </c>
      <c r="BL26" s="26">
        <f>'BAR BB| Open rates'!BL26*0.87*0.9</f>
        <v>28266.3</v>
      </c>
      <c r="BM26" s="26">
        <f>'BAR BB| Open rates'!BM26*0.87*0.9</f>
        <v>28266.3</v>
      </c>
      <c r="BN26" s="26">
        <f>'BAR BB| Open rates'!BN26*0.87*0.9</f>
        <v>28266.3</v>
      </c>
      <c r="BO26" s="26">
        <f>'BAR BB| Open rates'!BO26*0.87*0.9</f>
        <v>28892.7</v>
      </c>
      <c r="BP26" s="26">
        <f>'BAR BB| Open rates'!BP26*0.87*0.9</f>
        <v>28892.7</v>
      </c>
      <c r="BQ26" s="26">
        <f>'BAR BB| Open rates'!BQ26*0.87*0.9</f>
        <v>28266.3</v>
      </c>
      <c r="BR26" s="26">
        <f>'BAR BB| Open rates'!BR26*0.87*0.9</f>
        <v>28266.3</v>
      </c>
      <c r="BS26" s="26">
        <f>'BAR BB| Open rates'!BS26*0.87*0.9</f>
        <v>28266.3</v>
      </c>
      <c r="BT26" s="26">
        <f>'BAR BB| Open rates'!BT26*0.87*0.9</f>
        <v>28266.3</v>
      </c>
      <c r="BU26" s="26">
        <f>'BAR BB| Open rates'!BU26*0.87*0.9</f>
        <v>28266.3</v>
      </c>
      <c r="BV26" s="26">
        <f>'BAR BB| Open rates'!BV26*0.87*0.9</f>
        <v>28892.7</v>
      </c>
      <c r="BW26" s="26">
        <f>'BAR BB| Open rates'!BW26*0.87*0.9</f>
        <v>28892.7</v>
      </c>
      <c r="BX26" s="26">
        <f>'BAR BB| Open rates'!BX26*0.87*0.9</f>
        <v>28266.3</v>
      </c>
      <c r="BY26" s="26">
        <f>'BAR BB| Open rates'!BY26*0.87*0.9</f>
        <v>28266.3</v>
      </c>
      <c r="BZ26" s="26">
        <f>'BAR BB| Open rates'!BZ26*0.87*0.9</f>
        <v>28266.3</v>
      </c>
      <c r="CA26" s="26">
        <f>'BAR BB| Open rates'!CA26*0.87*0.9</f>
        <v>28266.3</v>
      </c>
      <c r="CB26" s="26">
        <f>'BAR BB| Open rates'!CB26*0.87*0.9</f>
        <v>28266.3</v>
      </c>
      <c r="CC26" s="26">
        <f>'BAR BB| Open rates'!CC26*0.87*0.9</f>
        <v>28892.7</v>
      </c>
      <c r="CD26" s="26">
        <f>'BAR BB| Open rates'!CD26*0.87*0.9</f>
        <v>28892.7</v>
      </c>
      <c r="CE26" s="26">
        <f>'BAR BB| Open rates'!CE26*0.87*0.9</f>
        <v>28266.3</v>
      </c>
      <c r="CF26" s="26">
        <f>'BAR BB| Open rates'!CF26*0.87*0.9</f>
        <v>28266.3</v>
      </c>
      <c r="CG26" s="26">
        <f>'BAR BB| Open rates'!CG26*0.87*0.9</f>
        <v>28266.3</v>
      </c>
      <c r="CH26" s="26">
        <f>'BAR BB| Open rates'!CH26*0.87*0.9</f>
        <v>28266.3</v>
      </c>
      <c r="CI26" s="26">
        <f>'BAR BB| Open rates'!CI26*0.87*0.9</f>
        <v>28266.3</v>
      </c>
      <c r="CJ26" s="26">
        <f>'BAR BB| Open rates'!CJ26*0.87*0.9</f>
        <v>28892.7</v>
      </c>
      <c r="CK26" s="26">
        <f>'BAR BB| Open rates'!CK26*0.87*0.9</f>
        <v>28892.7</v>
      </c>
      <c r="CL26" s="26">
        <f>'BAR BB| Open rates'!CL26*0.87*0.9</f>
        <v>28266.3</v>
      </c>
      <c r="CM26" s="26">
        <f>'BAR BB| Open rates'!CM26*0.87*0.9</f>
        <v>28266.3</v>
      </c>
      <c r="CN26" s="26">
        <f>'BAR BB| Open rates'!CN26*0.87*0.9</f>
        <v>28266.3</v>
      </c>
      <c r="CO26" s="26">
        <f>'BAR BB| Open rates'!CO26*0.87*0.9</f>
        <v>28266.3</v>
      </c>
      <c r="CP26" s="26">
        <f>'BAR BB| Open rates'!CP26*0.87*0.9</f>
        <v>28266.3</v>
      </c>
      <c r="CQ26" s="26">
        <f>'BAR BB| Open rates'!CQ26*0.87*0.9</f>
        <v>28266.3</v>
      </c>
      <c r="CR26" s="26">
        <f>'BAR BB| Open rates'!CR26*0.87*0.9</f>
        <v>28266.3</v>
      </c>
      <c r="CS26" s="26">
        <f>'BAR BB| Open rates'!CS26*0.87*0.9</f>
        <v>27326.7</v>
      </c>
      <c r="CT26" s="26">
        <f>'BAR BB| Open rates'!CT26*0.87*0.9</f>
        <v>27326.7</v>
      </c>
      <c r="CU26" s="26">
        <f>'BAR BB| Open rates'!CU26*0.87*0.9</f>
        <v>27326.7</v>
      </c>
      <c r="CV26" s="26">
        <f>'BAR BB| Open rates'!CV26*0.87*0.9</f>
        <v>27326.7</v>
      </c>
      <c r="CW26" s="26">
        <f>'BAR BB| Open rates'!CW26*0.87*0.9</f>
        <v>27326.7</v>
      </c>
      <c r="CX26" s="26">
        <f>'BAR BB| Open rates'!CX26*0.87*0.9</f>
        <v>27326.7</v>
      </c>
      <c r="CY26" s="26">
        <f>'BAR BB| Open rates'!CY26*0.87*0.9</f>
        <v>27326.7</v>
      </c>
      <c r="CZ26" s="26">
        <f>'BAR BB| Open rates'!CZ26*0.87*0.9</f>
        <v>27326.7</v>
      </c>
      <c r="DA26" s="26">
        <f>'BAR BB| Open rates'!DA26*0.87*0.9</f>
        <v>27326.7</v>
      </c>
      <c r="DB26" s="26">
        <f>'BAR BB| Open rates'!DB26*0.87*0.9</f>
        <v>20827.8</v>
      </c>
      <c r="DC26" s="26">
        <f>'BAR BB| Open rates'!DC26*0.87*0.9</f>
        <v>20827.8</v>
      </c>
      <c r="DD26" s="26">
        <f>'BAR BB| Open rates'!DD26*0.87*0.9</f>
        <v>20827.8</v>
      </c>
      <c r="DE26" s="26">
        <f>'BAR BB| Open rates'!DE26*0.87*0.9</f>
        <v>21845.7</v>
      </c>
      <c r="DF26" s="26">
        <f>'BAR BB| Open rates'!DF26*0.87*0.9</f>
        <v>21845.7</v>
      </c>
      <c r="DG26" s="26">
        <f>'BAR BB| Open rates'!DG26*0.87*0.9</f>
        <v>20827.8</v>
      </c>
      <c r="DH26" s="26">
        <f>'BAR BB| Open rates'!DH26*0.87*0.9</f>
        <v>20827.8</v>
      </c>
      <c r="DI26" s="26">
        <f>'BAR BB| Open rates'!DI26*0.87*0.9</f>
        <v>20827.8</v>
      </c>
      <c r="DJ26" s="26">
        <f>'BAR BB| Open rates'!DJ26*0.87*0.9</f>
        <v>20827.8</v>
      </c>
      <c r="DK26" s="26">
        <f>'BAR BB| Open rates'!DK26*0.87*0.9</f>
        <v>20827.8</v>
      </c>
      <c r="DL26" s="26">
        <f>'BAR BB| Open rates'!DL26*0.87*0.9</f>
        <v>21845.7</v>
      </c>
      <c r="DM26" s="26">
        <f>'BAR BB| Open rates'!DM26*0.87*0.9</f>
        <v>21845.7</v>
      </c>
      <c r="DN26" s="26">
        <f>'BAR BB| Open rates'!DN26*0.87*0.9</f>
        <v>20827.8</v>
      </c>
      <c r="DO26" s="26">
        <f>'BAR BB| Open rates'!DO26*0.87*0.9</f>
        <v>20827.8</v>
      </c>
      <c r="DP26" s="26">
        <f>'BAR BB| Open rates'!DP26*0.87*0.9</f>
        <v>20827.8</v>
      </c>
      <c r="DQ26" s="26">
        <f>'BAR BB| Open rates'!DQ26*0.87*0.9</f>
        <v>20827.8</v>
      </c>
      <c r="DR26" s="26">
        <f>'BAR BB| Open rates'!DR26*0.87*0.9</f>
        <v>20827.8</v>
      </c>
      <c r="DS26" s="26">
        <f>'BAR BB| Open rates'!DS26*0.87*0.9</f>
        <v>21845.7</v>
      </c>
      <c r="DT26" s="26">
        <f>'BAR BB| Open rates'!DT26*0.87*0.9</f>
        <v>21845.7</v>
      </c>
      <c r="DU26" s="26">
        <f>'BAR BB| Open rates'!DU26*0.87*0.9</f>
        <v>20827.8</v>
      </c>
      <c r="DV26" s="26">
        <f>'BAR BB| Open rates'!DV26*0.87*0.9</f>
        <v>20827.8</v>
      </c>
      <c r="DW26" s="26">
        <f>'BAR BB| Open rates'!DW26*0.87*0.9</f>
        <v>20827.8</v>
      </c>
      <c r="DX26" s="26">
        <f>'BAR BB| Open rates'!DX26*0.87*0.9</f>
        <v>20827.8</v>
      </c>
      <c r="DY26" s="26">
        <f>'BAR BB| Open rates'!DY26*0.87*0.9</f>
        <v>20827.8</v>
      </c>
      <c r="DZ26" s="26">
        <f>'BAR BB| Open rates'!DZ26*0.87*0.9</f>
        <v>21845.7</v>
      </c>
      <c r="EA26" s="26">
        <f>'BAR BB| Open rates'!EA26*0.87*0.9</f>
        <v>21845.7</v>
      </c>
      <c r="EB26" s="26">
        <f>'BAR BB| Open rates'!EB26*0.87*0.9</f>
        <v>20827.8</v>
      </c>
      <c r="EC26" s="26">
        <f>'BAR BB| Open rates'!EC26*0.87*0.9</f>
        <v>20827.8</v>
      </c>
      <c r="ED26" s="26">
        <f>'BAR BB| Open rates'!ED26*0.87*0.9</f>
        <v>20827.8</v>
      </c>
      <c r="EE26" s="26">
        <f>'BAR BB| Open rates'!EE26*0.87*0.9</f>
        <v>20827.8</v>
      </c>
      <c r="EF26" s="26">
        <f>'BAR BB| Open rates'!EF26*0.87*0.9</f>
        <v>18478.8</v>
      </c>
      <c r="EG26" s="26">
        <f>'BAR BB| Open rates'!EG26*0.87*0.9</f>
        <v>18478.8</v>
      </c>
      <c r="EH26" s="26">
        <f>'BAR BB| Open rates'!EH26*0.87*0.9</f>
        <v>18478.8</v>
      </c>
      <c r="EI26" s="26">
        <f>'BAR BB| Open rates'!EI26*0.87*0.9</f>
        <v>17930.7</v>
      </c>
      <c r="EJ26" s="26">
        <f>'BAR BB| Open rates'!EJ26*0.87*0.9</f>
        <v>17930.7</v>
      </c>
      <c r="EK26" s="26">
        <f>'BAR BB| Open rates'!EK26*0.87*0.9</f>
        <v>17930.7</v>
      </c>
      <c r="EL26" s="26">
        <f>'BAR BB| Open rates'!EL26*0.87*0.9</f>
        <v>17930.7</v>
      </c>
      <c r="EM26" s="26">
        <f>'BAR BB| Open rates'!EM26*0.87*0.9</f>
        <v>17930.7</v>
      </c>
      <c r="EN26" s="26">
        <f>'BAR BB| Open rates'!EN26*0.87*0.9</f>
        <v>18478.8</v>
      </c>
      <c r="EO26" s="26">
        <f>'BAR BB| Open rates'!EO26*0.87*0.9</f>
        <v>18478.8</v>
      </c>
      <c r="EP26" s="26">
        <f>'BAR BB| Open rates'!EP26*0.87*0.9</f>
        <v>17695.8</v>
      </c>
      <c r="EQ26" s="26">
        <f>'BAR BB| Open rates'!EQ26*0.87*0.9</f>
        <v>17695.8</v>
      </c>
      <c r="ER26" s="26">
        <f>'BAR BB| Open rates'!ER26*0.87*0.9</f>
        <v>17695.8</v>
      </c>
      <c r="ES26" s="26">
        <f>'BAR BB| Open rates'!ES26*0.87*0.9</f>
        <v>17695.8</v>
      </c>
      <c r="ET26" s="26">
        <f>'BAR BB| Open rates'!ET26*0.87*0.9</f>
        <v>17695.8</v>
      </c>
      <c r="EU26" s="26">
        <f>'BAR BB| Open rates'!EU26*0.87*0.9</f>
        <v>18478.8</v>
      </c>
      <c r="EV26" s="26">
        <f>'BAR BB| Open rates'!EV26*0.87*0.9</f>
        <v>18478.8</v>
      </c>
      <c r="EW26" s="26">
        <f>'BAR BB| Open rates'!EW26*0.87*0.9</f>
        <v>17695.8</v>
      </c>
      <c r="EX26" s="26">
        <f>'BAR BB| Open rates'!EX26*0.87*0.9</f>
        <v>17695.8</v>
      </c>
      <c r="EY26" s="26">
        <f>'BAR BB| Open rates'!EY26*0.87*0.9</f>
        <v>17695.8</v>
      </c>
      <c r="EZ26" s="26">
        <f>'BAR BB| Open rates'!EZ26*0.87*0.9</f>
        <v>17695.8</v>
      </c>
      <c r="FA26" s="26">
        <f>'BAR BB| Open rates'!FA26*0.87*0.9</f>
        <v>17695.8</v>
      </c>
      <c r="FB26" s="26">
        <f>'BAR BB| Open rates'!FB26*0.87*0.9</f>
        <v>18478.8</v>
      </c>
      <c r="FC26" s="26">
        <f>'BAR BB| Open rates'!FC26*0.87*0.9</f>
        <v>18478.8</v>
      </c>
      <c r="FD26" s="26">
        <f>'BAR BB| Open rates'!FD26*0.87*0.9</f>
        <v>17695.8</v>
      </c>
      <c r="FE26" s="26">
        <f>'BAR BB| Open rates'!FE26*0.87*0.9</f>
        <v>17695.8</v>
      </c>
      <c r="FF26" s="26">
        <f>'BAR BB| Open rates'!FF26*0.87*0.9</f>
        <v>17695.8</v>
      </c>
      <c r="FG26" s="26">
        <f>'BAR BB| Open rates'!FG26*0.87*0.9</f>
        <v>17695.8</v>
      </c>
      <c r="FH26" s="26">
        <f>'BAR BB| Open rates'!FH26*0.87*0.9</f>
        <v>17695.8</v>
      </c>
      <c r="FI26" s="26">
        <f>'BAR BB| Open rates'!FI26*0.87*0.9</f>
        <v>18478.8</v>
      </c>
      <c r="FJ26" s="26">
        <f>'BAR BB| Open rates'!FJ26*0.87*0.9</f>
        <v>18478.8</v>
      </c>
      <c r="FK26" s="26">
        <f>'BAR BB| Open rates'!FK26*0.87*0.9</f>
        <v>17930.7</v>
      </c>
      <c r="FL26" s="26">
        <f>'BAR BB| Open rates'!FL26*0.87*0.9</f>
        <v>17930.7</v>
      </c>
      <c r="FM26" s="26">
        <f>'BAR BB| Open rates'!FM26*0.87*0.9</f>
        <v>17930.7</v>
      </c>
      <c r="FN26" s="26">
        <f>'BAR BB| Open rates'!FN26*0.87*0.9</f>
        <v>17930.7</v>
      </c>
      <c r="FO26" s="26">
        <f>'BAR BB| Open rates'!FO26*0.87*0.9</f>
        <v>17930.7</v>
      </c>
      <c r="FP26" s="26">
        <f>'BAR BB| Open rates'!FP26*0.87*0.9</f>
        <v>17930.7</v>
      </c>
      <c r="FQ26" s="26">
        <f>'BAR BB| Open rates'!FQ26*0.87*0.9</f>
        <v>17930.7</v>
      </c>
      <c r="FR26" s="26">
        <f>'BAR BB| Open rates'!FR26*0.87*0.9</f>
        <v>17695.8</v>
      </c>
      <c r="FS26" s="26">
        <f>'BAR BB| Open rates'!FS26*0.87*0.9</f>
        <v>17695.8</v>
      </c>
      <c r="FT26" s="26">
        <f>'BAR BB| Open rates'!FT26*0.87*0.9</f>
        <v>17695.8</v>
      </c>
      <c r="FU26" s="26">
        <f>'BAR BB| Open rates'!FU26*0.87*0.9</f>
        <v>17695.8</v>
      </c>
      <c r="FV26" s="26">
        <f>'BAR BB| Open rates'!FV26*0.87*0.9</f>
        <v>17695.8</v>
      </c>
      <c r="FW26" s="26">
        <f>'BAR BB| Open rates'!FW26*0.87*0.9</f>
        <v>18478.8</v>
      </c>
      <c r="FX26" s="26">
        <f>'BAR BB| Open rates'!FX26*0.87*0.9</f>
        <v>18478.8</v>
      </c>
      <c r="FY26" s="26">
        <f>'BAR BB| Open rates'!FY26*0.87*0.9</f>
        <v>17695.8</v>
      </c>
      <c r="FZ26" s="26">
        <f>'BAR BB| Open rates'!FZ26*0.87*0.9</f>
        <v>17695.8</v>
      </c>
      <c r="GA26" s="26">
        <f>'BAR BB| Open rates'!GA26*0.87*0.9</f>
        <v>17695.8</v>
      </c>
      <c r="GB26" s="26">
        <f>'BAR BB| Open rates'!GB26*0.87*0.9</f>
        <v>17695.8</v>
      </c>
      <c r="GC26" s="26">
        <f>'BAR BB| Open rates'!GC26*0.87*0.9</f>
        <v>17695.8</v>
      </c>
      <c r="GD26" s="26">
        <f>'BAR BB| Open rates'!GD26*0.87*0.9</f>
        <v>18478.8</v>
      </c>
      <c r="GE26" s="26">
        <f>'BAR BB| Open rates'!GE26*0.87*0.9</f>
        <v>18478.8</v>
      </c>
      <c r="GF26" s="26">
        <f>'BAR BB| Open rates'!GF26*0.87*0.9</f>
        <v>17695.8</v>
      </c>
      <c r="GG26" s="26">
        <f>'BAR BB| Open rates'!GG26*0.87*0.9</f>
        <v>17695.8</v>
      </c>
      <c r="GH26" s="26">
        <f>'BAR BB| Open rates'!GH26*0.87*0.9</f>
        <v>17695.8</v>
      </c>
      <c r="GI26" s="26">
        <f>'BAR BB| Open rates'!GI26*0.87*0.9</f>
        <v>17695.8</v>
      </c>
      <c r="GJ26" s="26">
        <f>'BAR BB| Open rates'!GJ26*0.87*0.9</f>
        <v>17695.8</v>
      </c>
      <c r="GK26" s="26">
        <f>'BAR BB| Open rates'!GK26*0.87*0.9</f>
        <v>18478.8</v>
      </c>
      <c r="GL26" s="26">
        <f>'BAR BB| Open rates'!GL26*0.87*0.9</f>
        <v>18478.8</v>
      </c>
      <c r="GM26" s="26">
        <f>'BAR BB| Open rates'!GM26*0.87*0.9</f>
        <v>17695.8</v>
      </c>
      <c r="GN26" s="26">
        <f>'BAR BB| Open rates'!GN26*0.87*0.9</f>
        <v>17695.8</v>
      </c>
      <c r="GO26" s="26">
        <f>'BAR BB| Open rates'!GO26*0.87*0.9</f>
        <v>17695.8</v>
      </c>
      <c r="GP26" s="26">
        <f>'BAR BB| Open rates'!GP26*0.87*0.9</f>
        <v>17695.8</v>
      </c>
      <c r="GQ26" s="26">
        <f>'BAR BB| Open rates'!GQ26*0.87*0.9</f>
        <v>17695.8</v>
      </c>
      <c r="GR26" s="26">
        <f>'BAR BB| Open rates'!GR26*0.87*0.9</f>
        <v>18478.8</v>
      </c>
      <c r="GS26" s="26">
        <f>'BAR BB| Open rates'!GS26*0.87*0.9</f>
        <v>18478.8</v>
      </c>
      <c r="GT26" s="26">
        <f>'BAR BB| Open rates'!GT26*0.87*0.9</f>
        <v>17695.8</v>
      </c>
      <c r="GU26" s="26">
        <f>'BAR BB| Open rates'!GU26*0.87*0.9</f>
        <v>17695.8</v>
      </c>
      <c r="GV26" s="26">
        <f>'BAR BB| Open rates'!GV26*0.87*0.9</f>
        <v>17695.8</v>
      </c>
      <c r="GW26" s="26">
        <f>'BAR BB| Open rates'!GW26*0.87*0.9</f>
        <v>17695.8</v>
      </c>
      <c r="GX26" s="26">
        <f>'BAR BB| Open rates'!GX26*0.87*0.9</f>
        <v>17695.8</v>
      </c>
      <c r="GY26" s="26">
        <f>'BAR BB| Open rates'!GY26*0.87*0.9</f>
        <v>18478.8</v>
      </c>
      <c r="GZ26" s="26">
        <f>'BAR BB| Open rates'!GZ26*0.87*0.9</f>
        <v>18478.8</v>
      </c>
      <c r="HA26" s="26">
        <f>'BAR BB| Open rates'!HA26*0.87*0.9</f>
        <v>17695.8</v>
      </c>
      <c r="HB26" s="26">
        <f>'BAR BB| Open rates'!HB26*0.87*0.9</f>
        <v>17695.8</v>
      </c>
      <c r="HC26" s="26">
        <f>'BAR BB| Open rates'!HC26*0.87*0.9</f>
        <v>17695.8</v>
      </c>
      <c r="HD26" s="26">
        <f>'BAR BB| Open rates'!HD26*0.87*0.9</f>
        <v>17695.8</v>
      </c>
      <c r="HE26" s="26">
        <f>'BAR BB| Open rates'!HE26*0.87*0.9</f>
        <v>17695.8</v>
      </c>
      <c r="HF26" s="26">
        <f>'BAR BB| Open rates'!HF26*0.87*0.9</f>
        <v>19496.7</v>
      </c>
      <c r="HG26" s="26">
        <f>'BAR BB| Open rates'!HG26*0.87*0.9</f>
        <v>19496.7</v>
      </c>
      <c r="HH26" s="26">
        <f>'BAR BB| Open rates'!HH26*0.87*0.9</f>
        <v>19496.7</v>
      </c>
      <c r="HI26" s="26">
        <f>'BAR BB| Open rates'!HI26*0.87*0.9</f>
        <v>19496.7</v>
      </c>
      <c r="HJ26" s="26">
        <f>'BAR BB| Open rates'!HJ26*0.87*0.9</f>
        <v>19496.7</v>
      </c>
      <c r="HK26" s="26">
        <f>'BAR BB| Open rates'!HK26*0.87*0.9</f>
        <v>19496.7</v>
      </c>
      <c r="HL26" s="26">
        <f>'BAR BB| Open rates'!HL26*0.87*0.9</f>
        <v>19496.7</v>
      </c>
      <c r="HM26" s="26">
        <f>'BAR BB| Open rates'!HM26*0.87*0.9</f>
        <v>19496.7</v>
      </c>
      <c r="HN26" s="26">
        <f>'BAR BB| Open rates'!HN26*0.87*0.9</f>
        <v>19496.7</v>
      </c>
      <c r="HO26" s="26">
        <f>'BAR BB| Open rates'!HO26*0.87*0.9</f>
        <v>19496.7</v>
      </c>
      <c r="HP26" s="26">
        <f>'BAR BB| Open rates'!HP26*0.87*0.9</f>
        <v>19496.7</v>
      </c>
    </row>
    <row r="27" spans="1:224" s="76" customFormat="1" ht="12" customHeight="1" x14ac:dyDescent="0.2">
      <c r="A27" s="15">
        <v>3</v>
      </c>
      <c r="B27" s="26">
        <f>'BAR BB| Open rates'!B27*0.87*0.9</f>
        <v>23411.7</v>
      </c>
      <c r="C27" s="26">
        <f>'BAR BB| Open rates'!C27*0.87*0.9</f>
        <v>23411.7</v>
      </c>
      <c r="D27" s="26">
        <f>'BAR BB| Open rates'!D27*0.87*0.9</f>
        <v>23411.7</v>
      </c>
      <c r="E27" s="26">
        <f>'BAR BB| Open rates'!E27*0.87*0.9</f>
        <v>23411.7</v>
      </c>
      <c r="F27" s="26">
        <f>'BAR BB| Open rates'!F27*0.87*0.9</f>
        <v>23411.7</v>
      </c>
      <c r="G27" s="26">
        <f>'BAR BB| Open rates'!G27*0.87*0.9</f>
        <v>23411.7</v>
      </c>
      <c r="H27" s="26">
        <f>'BAR BB| Open rates'!H27*0.87*0.9</f>
        <v>23411.7</v>
      </c>
      <c r="I27" s="26">
        <f>'BAR BB| Open rates'!I27*0.87*0.9</f>
        <v>23411.7</v>
      </c>
      <c r="J27" s="26">
        <f>'BAR BB| Open rates'!J27*0.87*0.9</f>
        <v>23411.7</v>
      </c>
      <c r="K27" s="26">
        <f>'BAR BB| Open rates'!K27*0.87*0.9</f>
        <v>23411.7</v>
      </c>
      <c r="L27" s="26">
        <f>'BAR BB| Open rates'!L27*0.87*0.9</f>
        <v>23411.7</v>
      </c>
      <c r="M27" s="26">
        <f>'BAR BB| Open rates'!M27*0.87*0.9</f>
        <v>23411.7</v>
      </c>
      <c r="N27" s="26">
        <f>'BAR BB| Open rates'!N27*0.87*0.9</f>
        <v>27874.799999999999</v>
      </c>
      <c r="O27" s="26">
        <f>'BAR BB| Open rates'!O27*0.87*0.9</f>
        <v>27874.799999999999</v>
      </c>
      <c r="P27" s="26">
        <f>'BAR BB| Open rates'!P27*0.87*0.9</f>
        <v>27874.799999999999</v>
      </c>
      <c r="Q27" s="26">
        <f>'BAR BB| Open rates'!Q27*0.87*0.9</f>
        <v>27874.799999999999</v>
      </c>
      <c r="R27" s="26">
        <f>'BAR BB| Open rates'!R27*0.87*0.9</f>
        <v>30458.7</v>
      </c>
      <c r="S27" s="26">
        <f>'BAR BB| Open rates'!S27*0.87*0.9</f>
        <v>30458.7</v>
      </c>
      <c r="T27" s="26">
        <f>'BAR BB| Open rates'!T27*0.87*0.9</f>
        <v>30458.7</v>
      </c>
      <c r="U27" s="26">
        <f>'BAR BB| Open rates'!U27*0.87*0.9</f>
        <v>30458.7</v>
      </c>
      <c r="V27" s="26">
        <f>'BAR BB| Open rates'!V27*0.87*0.9</f>
        <v>30458.7</v>
      </c>
      <c r="W27" s="26">
        <f>'BAR BB| Open rates'!W27*0.87*0.9</f>
        <v>30458.7</v>
      </c>
      <c r="X27" s="26">
        <f>'BAR BB| Open rates'!X27*0.87*0.9</f>
        <v>30458.7</v>
      </c>
      <c r="Y27" s="26">
        <f>'BAR BB| Open rates'!Y27*0.87*0.9</f>
        <v>30458.7</v>
      </c>
      <c r="Z27" s="26">
        <f>'BAR BB| Open rates'!Z27*0.87*0.9</f>
        <v>30458.7</v>
      </c>
      <c r="AA27" s="26">
        <f>'BAR BB| Open rates'!AA27*0.87*0.9</f>
        <v>30458.7</v>
      </c>
      <c r="AB27" s="26">
        <f>'BAR BB| Open rates'!AB27*0.87*0.9</f>
        <v>34373.700000000004</v>
      </c>
      <c r="AC27" s="26">
        <f>'BAR BB| Open rates'!AC27*0.87*0.9</f>
        <v>34373.700000000004</v>
      </c>
      <c r="AD27" s="26">
        <f>'BAR BB| Open rates'!AD27*0.87*0.9</f>
        <v>34373.700000000004</v>
      </c>
      <c r="AE27" s="26">
        <f>'BAR BB| Open rates'!AE27*0.87*0.9</f>
        <v>34373.700000000004</v>
      </c>
      <c r="AF27" s="26">
        <f>'BAR BB| Open rates'!AF27*0.87*0.9</f>
        <v>34373.700000000004</v>
      </c>
      <c r="AG27" s="26">
        <f>'BAR BB| Open rates'!AG27*0.87*0.9</f>
        <v>34373.700000000004</v>
      </c>
      <c r="AH27" s="26">
        <f>'BAR BB| Open rates'!AH27*0.87*0.9</f>
        <v>27874.799999999999</v>
      </c>
      <c r="AI27" s="26">
        <f>'BAR BB| Open rates'!AI27*0.87*0.9</f>
        <v>27874.799999999999</v>
      </c>
      <c r="AJ27" s="26">
        <f>'BAR BB| Open rates'!AJ27*0.87*0.9</f>
        <v>27874.799999999999</v>
      </c>
      <c r="AK27" s="26">
        <f>'BAR BB| Open rates'!AK27*0.87*0.9</f>
        <v>27874.799999999999</v>
      </c>
      <c r="AL27" s="26">
        <f>'BAR BB| Open rates'!AL27*0.87*0.9</f>
        <v>27874.799999999999</v>
      </c>
      <c r="AM27" s="26">
        <f>'BAR BB| Open rates'!AM27*0.87*0.9</f>
        <v>28892.7</v>
      </c>
      <c r="AN27" s="26">
        <f>'BAR BB| Open rates'!AN27*0.87*0.9</f>
        <v>28892.7</v>
      </c>
      <c r="AO27" s="26">
        <f>'BAR BB| Open rates'!AO27*0.87*0.9</f>
        <v>28892.7</v>
      </c>
      <c r="AP27" s="26">
        <f>'BAR BB| Open rates'!AP27*0.87*0.9</f>
        <v>28892.7</v>
      </c>
      <c r="AQ27" s="26">
        <f>'BAR BB| Open rates'!AQ27*0.87*0.9</f>
        <v>28892.7</v>
      </c>
      <c r="AR27" s="26">
        <f>'BAR BB| Open rates'!AR27*0.87*0.9</f>
        <v>28892.7</v>
      </c>
      <c r="AS27" s="26">
        <f>'BAR BB| Open rates'!AS27*0.87*0.9</f>
        <v>28892.7</v>
      </c>
      <c r="AT27" s="26">
        <f>'BAR BB| Open rates'!AT27*0.87*0.9</f>
        <v>29675.7</v>
      </c>
      <c r="AU27" s="26">
        <f>'BAR BB| Open rates'!AU27*0.87*0.9</f>
        <v>29675.7</v>
      </c>
      <c r="AV27" s="26">
        <f>'BAR BB| Open rates'!AV27*0.87*0.9</f>
        <v>29675.7</v>
      </c>
      <c r="AW27" s="26">
        <f>'BAR BB| Open rates'!AW27*0.87*0.9</f>
        <v>29675.7</v>
      </c>
      <c r="AX27" s="26">
        <f>'BAR BB| Open rates'!AX27*0.87*0.9</f>
        <v>29675.7</v>
      </c>
      <c r="AY27" s="26">
        <f>'BAR BB| Open rates'!AY27*0.87*0.9</f>
        <v>29832.3</v>
      </c>
      <c r="AZ27" s="26">
        <f>'BAR BB| Open rates'!AZ27*0.87*0.9</f>
        <v>29832.3</v>
      </c>
      <c r="BA27" s="26">
        <f>'BAR BB| Open rates'!BA27*0.87*0.9</f>
        <v>30458.7</v>
      </c>
      <c r="BB27" s="26">
        <f>'BAR BB| Open rates'!BB27*0.87*0.9</f>
        <v>30458.7</v>
      </c>
      <c r="BC27" s="26">
        <f>'BAR BB| Open rates'!BC27*0.87*0.9</f>
        <v>29832.3</v>
      </c>
      <c r="BD27" s="26">
        <f>'BAR BB| Open rates'!BD27*0.87*0.9</f>
        <v>29832.3</v>
      </c>
      <c r="BE27" s="26">
        <f>'BAR BB| Open rates'!BE27*0.87*0.9</f>
        <v>29832.3</v>
      </c>
      <c r="BF27" s="26">
        <f>'BAR BB| Open rates'!BF27*0.87*0.9</f>
        <v>29832.3</v>
      </c>
      <c r="BG27" s="26">
        <f>'BAR BB| Open rates'!BG27*0.87*0.9</f>
        <v>29832.3</v>
      </c>
      <c r="BH27" s="26">
        <f>'BAR BB| Open rates'!BH27*0.87*0.9</f>
        <v>30458.7</v>
      </c>
      <c r="BI27" s="26">
        <f>'BAR BB| Open rates'!BI27*0.87*0.9</f>
        <v>30458.7</v>
      </c>
      <c r="BJ27" s="26">
        <f>'BAR BB| Open rates'!BJ27*0.87*0.9</f>
        <v>29832.3</v>
      </c>
      <c r="BK27" s="26">
        <f>'BAR BB| Open rates'!BK27*0.87*0.9</f>
        <v>29832.3</v>
      </c>
      <c r="BL27" s="26">
        <f>'BAR BB| Open rates'!BL27*0.87*0.9</f>
        <v>29832.3</v>
      </c>
      <c r="BM27" s="26">
        <f>'BAR BB| Open rates'!BM27*0.87*0.9</f>
        <v>29832.3</v>
      </c>
      <c r="BN27" s="26">
        <f>'BAR BB| Open rates'!BN27*0.87*0.9</f>
        <v>29832.3</v>
      </c>
      <c r="BO27" s="26">
        <f>'BAR BB| Open rates'!BO27*0.87*0.9</f>
        <v>30458.7</v>
      </c>
      <c r="BP27" s="26">
        <f>'BAR BB| Open rates'!BP27*0.87*0.9</f>
        <v>30458.7</v>
      </c>
      <c r="BQ27" s="26">
        <f>'BAR BB| Open rates'!BQ27*0.87*0.9</f>
        <v>29832.3</v>
      </c>
      <c r="BR27" s="26">
        <f>'BAR BB| Open rates'!BR27*0.87*0.9</f>
        <v>29832.3</v>
      </c>
      <c r="BS27" s="26">
        <f>'BAR BB| Open rates'!BS27*0.87*0.9</f>
        <v>29832.3</v>
      </c>
      <c r="BT27" s="26">
        <f>'BAR BB| Open rates'!BT27*0.87*0.9</f>
        <v>29832.3</v>
      </c>
      <c r="BU27" s="26">
        <f>'BAR BB| Open rates'!BU27*0.87*0.9</f>
        <v>29832.3</v>
      </c>
      <c r="BV27" s="26">
        <f>'BAR BB| Open rates'!BV27*0.87*0.9</f>
        <v>30458.7</v>
      </c>
      <c r="BW27" s="26">
        <f>'BAR BB| Open rates'!BW27*0.87*0.9</f>
        <v>30458.7</v>
      </c>
      <c r="BX27" s="26">
        <f>'BAR BB| Open rates'!BX27*0.87*0.9</f>
        <v>29832.3</v>
      </c>
      <c r="BY27" s="26">
        <f>'BAR BB| Open rates'!BY27*0.87*0.9</f>
        <v>29832.3</v>
      </c>
      <c r="BZ27" s="26">
        <f>'BAR BB| Open rates'!BZ27*0.87*0.9</f>
        <v>29832.3</v>
      </c>
      <c r="CA27" s="26">
        <f>'BAR BB| Open rates'!CA27*0.87*0.9</f>
        <v>29832.3</v>
      </c>
      <c r="CB27" s="26">
        <f>'BAR BB| Open rates'!CB27*0.87*0.9</f>
        <v>29832.3</v>
      </c>
      <c r="CC27" s="26">
        <f>'BAR BB| Open rates'!CC27*0.87*0.9</f>
        <v>30458.7</v>
      </c>
      <c r="CD27" s="26">
        <f>'BAR BB| Open rates'!CD27*0.87*0.9</f>
        <v>30458.7</v>
      </c>
      <c r="CE27" s="26">
        <f>'BAR BB| Open rates'!CE27*0.87*0.9</f>
        <v>29832.3</v>
      </c>
      <c r="CF27" s="26">
        <f>'BAR BB| Open rates'!CF27*0.87*0.9</f>
        <v>29832.3</v>
      </c>
      <c r="CG27" s="26">
        <f>'BAR BB| Open rates'!CG27*0.87*0.9</f>
        <v>29832.3</v>
      </c>
      <c r="CH27" s="26">
        <f>'BAR BB| Open rates'!CH27*0.87*0.9</f>
        <v>29832.3</v>
      </c>
      <c r="CI27" s="26">
        <f>'BAR BB| Open rates'!CI27*0.87*0.9</f>
        <v>29832.3</v>
      </c>
      <c r="CJ27" s="26">
        <f>'BAR BB| Open rates'!CJ27*0.87*0.9</f>
        <v>30458.7</v>
      </c>
      <c r="CK27" s="26">
        <f>'BAR BB| Open rates'!CK27*0.87*0.9</f>
        <v>30458.7</v>
      </c>
      <c r="CL27" s="26">
        <f>'BAR BB| Open rates'!CL27*0.87*0.9</f>
        <v>29832.3</v>
      </c>
      <c r="CM27" s="26">
        <f>'BAR BB| Open rates'!CM27*0.87*0.9</f>
        <v>29832.3</v>
      </c>
      <c r="CN27" s="26">
        <f>'BAR BB| Open rates'!CN27*0.87*0.9</f>
        <v>29832.3</v>
      </c>
      <c r="CO27" s="26">
        <f>'BAR BB| Open rates'!CO27*0.87*0.9</f>
        <v>29832.3</v>
      </c>
      <c r="CP27" s="26">
        <f>'BAR BB| Open rates'!CP27*0.87*0.9</f>
        <v>29832.3</v>
      </c>
      <c r="CQ27" s="26">
        <f>'BAR BB| Open rates'!CQ27*0.87*0.9</f>
        <v>29832.3</v>
      </c>
      <c r="CR27" s="26">
        <f>'BAR BB| Open rates'!CR27*0.87*0.9</f>
        <v>29832.3</v>
      </c>
      <c r="CS27" s="26">
        <f>'BAR BB| Open rates'!CS27*0.87*0.9</f>
        <v>28892.7</v>
      </c>
      <c r="CT27" s="26">
        <f>'BAR BB| Open rates'!CT27*0.87*0.9</f>
        <v>28892.7</v>
      </c>
      <c r="CU27" s="26">
        <f>'BAR BB| Open rates'!CU27*0.87*0.9</f>
        <v>28892.7</v>
      </c>
      <c r="CV27" s="26">
        <f>'BAR BB| Open rates'!CV27*0.87*0.9</f>
        <v>28892.7</v>
      </c>
      <c r="CW27" s="26">
        <f>'BAR BB| Open rates'!CW27*0.87*0.9</f>
        <v>28892.7</v>
      </c>
      <c r="CX27" s="26">
        <f>'BAR BB| Open rates'!CX27*0.87*0.9</f>
        <v>28892.7</v>
      </c>
      <c r="CY27" s="26">
        <f>'BAR BB| Open rates'!CY27*0.87*0.9</f>
        <v>28892.7</v>
      </c>
      <c r="CZ27" s="26">
        <f>'BAR BB| Open rates'!CZ27*0.87*0.9</f>
        <v>28892.7</v>
      </c>
      <c r="DA27" s="26">
        <f>'BAR BB| Open rates'!DA27*0.87*0.9</f>
        <v>28892.7</v>
      </c>
      <c r="DB27" s="26">
        <f>'BAR BB| Open rates'!DB27*0.87*0.9</f>
        <v>22393.8</v>
      </c>
      <c r="DC27" s="26">
        <f>'BAR BB| Open rates'!DC27*0.87*0.9</f>
        <v>22393.8</v>
      </c>
      <c r="DD27" s="26">
        <f>'BAR BB| Open rates'!DD27*0.87*0.9</f>
        <v>22393.8</v>
      </c>
      <c r="DE27" s="26">
        <f>'BAR BB| Open rates'!DE27*0.87*0.9</f>
        <v>23411.7</v>
      </c>
      <c r="DF27" s="26">
        <f>'BAR BB| Open rates'!DF27*0.87*0.9</f>
        <v>23411.7</v>
      </c>
      <c r="DG27" s="26">
        <f>'BAR BB| Open rates'!DG27*0.87*0.9</f>
        <v>22393.8</v>
      </c>
      <c r="DH27" s="26">
        <f>'BAR BB| Open rates'!DH27*0.87*0.9</f>
        <v>22393.8</v>
      </c>
      <c r="DI27" s="26">
        <f>'BAR BB| Open rates'!DI27*0.87*0.9</f>
        <v>22393.8</v>
      </c>
      <c r="DJ27" s="26">
        <f>'BAR BB| Open rates'!DJ27*0.87*0.9</f>
        <v>22393.8</v>
      </c>
      <c r="DK27" s="26">
        <f>'BAR BB| Open rates'!DK27*0.87*0.9</f>
        <v>22393.8</v>
      </c>
      <c r="DL27" s="26">
        <f>'BAR BB| Open rates'!DL27*0.87*0.9</f>
        <v>23411.7</v>
      </c>
      <c r="DM27" s="26">
        <f>'BAR BB| Open rates'!DM27*0.87*0.9</f>
        <v>23411.7</v>
      </c>
      <c r="DN27" s="26">
        <f>'BAR BB| Open rates'!DN27*0.87*0.9</f>
        <v>22393.8</v>
      </c>
      <c r="DO27" s="26">
        <f>'BAR BB| Open rates'!DO27*0.87*0.9</f>
        <v>22393.8</v>
      </c>
      <c r="DP27" s="26">
        <f>'BAR BB| Open rates'!DP27*0.87*0.9</f>
        <v>22393.8</v>
      </c>
      <c r="DQ27" s="26">
        <f>'BAR BB| Open rates'!DQ27*0.87*0.9</f>
        <v>22393.8</v>
      </c>
      <c r="DR27" s="26">
        <f>'BAR BB| Open rates'!DR27*0.87*0.9</f>
        <v>22393.8</v>
      </c>
      <c r="DS27" s="26">
        <f>'BAR BB| Open rates'!DS27*0.87*0.9</f>
        <v>23411.7</v>
      </c>
      <c r="DT27" s="26">
        <f>'BAR BB| Open rates'!DT27*0.87*0.9</f>
        <v>23411.7</v>
      </c>
      <c r="DU27" s="26">
        <f>'BAR BB| Open rates'!DU27*0.87*0.9</f>
        <v>22393.8</v>
      </c>
      <c r="DV27" s="26">
        <f>'BAR BB| Open rates'!DV27*0.87*0.9</f>
        <v>22393.8</v>
      </c>
      <c r="DW27" s="26">
        <f>'BAR BB| Open rates'!DW27*0.87*0.9</f>
        <v>22393.8</v>
      </c>
      <c r="DX27" s="26">
        <f>'BAR BB| Open rates'!DX27*0.87*0.9</f>
        <v>22393.8</v>
      </c>
      <c r="DY27" s="26">
        <f>'BAR BB| Open rates'!DY27*0.87*0.9</f>
        <v>22393.8</v>
      </c>
      <c r="DZ27" s="26">
        <f>'BAR BB| Open rates'!DZ27*0.87*0.9</f>
        <v>23411.7</v>
      </c>
      <c r="EA27" s="26">
        <f>'BAR BB| Open rates'!EA27*0.87*0.9</f>
        <v>23411.7</v>
      </c>
      <c r="EB27" s="26">
        <f>'BAR BB| Open rates'!EB27*0.87*0.9</f>
        <v>22393.8</v>
      </c>
      <c r="EC27" s="26">
        <f>'BAR BB| Open rates'!EC27*0.87*0.9</f>
        <v>22393.8</v>
      </c>
      <c r="ED27" s="26">
        <f>'BAR BB| Open rates'!ED27*0.87*0.9</f>
        <v>22393.8</v>
      </c>
      <c r="EE27" s="26">
        <f>'BAR BB| Open rates'!EE27*0.87*0.9</f>
        <v>22393.8</v>
      </c>
      <c r="EF27" s="26">
        <f>'BAR BB| Open rates'!EF27*0.87*0.9</f>
        <v>20044.8</v>
      </c>
      <c r="EG27" s="26">
        <f>'BAR BB| Open rates'!EG27*0.87*0.9</f>
        <v>20044.8</v>
      </c>
      <c r="EH27" s="26">
        <f>'BAR BB| Open rates'!EH27*0.87*0.9</f>
        <v>20044.8</v>
      </c>
      <c r="EI27" s="26">
        <f>'BAR BB| Open rates'!EI27*0.87*0.9</f>
        <v>19496.7</v>
      </c>
      <c r="EJ27" s="26">
        <f>'BAR BB| Open rates'!EJ27*0.87*0.9</f>
        <v>19496.7</v>
      </c>
      <c r="EK27" s="26">
        <f>'BAR BB| Open rates'!EK27*0.87*0.9</f>
        <v>19496.7</v>
      </c>
      <c r="EL27" s="26">
        <f>'BAR BB| Open rates'!EL27*0.87*0.9</f>
        <v>19496.7</v>
      </c>
      <c r="EM27" s="26">
        <f>'BAR BB| Open rates'!EM27*0.87*0.9</f>
        <v>19496.7</v>
      </c>
      <c r="EN27" s="26">
        <f>'BAR BB| Open rates'!EN27*0.87*0.9</f>
        <v>20044.8</v>
      </c>
      <c r="EO27" s="26">
        <f>'BAR BB| Open rates'!EO27*0.87*0.9</f>
        <v>20044.8</v>
      </c>
      <c r="EP27" s="26">
        <f>'BAR BB| Open rates'!EP27*0.87*0.9</f>
        <v>19261.8</v>
      </c>
      <c r="EQ27" s="26">
        <f>'BAR BB| Open rates'!EQ27*0.87*0.9</f>
        <v>19261.8</v>
      </c>
      <c r="ER27" s="26">
        <f>'BAR BB| Open rates'!ER27*0.87*0.9</f>
        <v>19261.8</v>
      </c>
      <c r="ES27" s="26">
        <f>'BAR BB| Open rates'!ES27*0.87*0.9</f>
        <v>19261.8</v>
      </c>
      <c r="ET27" s="26">
        <f>'BAR BB| Open rates'!ET27*0.87*0.9</f>
        <v>19261.8</v>
      </c>
      <c r="EU27" s="26">
        <f>'BAR BB| Open rates'!EU27*0.87*0.9</f>
        <v>20044.8</v>
      </c>
      <c r="EV27" s="26">
        <f>'BAR BB| Open rates'!EV27*0.87*0.9</f>
        <v>20044.8</v>
      </c>
      <c r="EW27" s="26">
        <f>'BAR BB| Open rates'!EW27*0.87*0.9</f>
        <v>19261.8</v>
      </c>
      <c r="EX27" s="26">
        <f>'BAR BB| Open rates'!EX27*0.87*0.9</f>
        <v>19261.8</v>
      </c>
      <c r="EY27" s="26">
        <f>'BAR BB| Open rates'!EY27*0.87*0.9</f>
        <v>19261.8</v>
      </c>
      <c r="EZ27" s="26">
        <f>'BAR BB| Open rates'!EZ27*0.87*0.9</f>
        <v>19261.8</v>
      </c>
      <c r="FA27" s="26">
        <f>'BAR BB| Open rates'!FA27*0.87*0.9</f>
        <v>19261.8</v>
      </c>
      <c r="FB27" s="26">
        <f>'BAR BB| Open rates'!FB27*0.87*0.9</f>
        <v>20044.8</v>
      </c>
      <c r="FC27" s="26">
        <f>'BAR BB| Open rates'!FC27*0.87*0.9</f>
        <v>20044.8</v>
      </c>
      <c r="FD27" s="26">
        <f>'BAR BB| Open rates'!FD27*0.87*0.9</f>
        <v>19261.8</v>
      </c>
      <c r="FE27" s="26">
        <f>'BAR BB| Open rates'!FE27*0.87*0.9</f>
        <v>19261.8</v>
      </c>
      <c r="FF27" s="26">
        <f>'BAR BB| Open rates'!FF27*0.87*0.9</f>
        <v>19261.8</v>
      </c>
      <c r="FG27" s="26">
        <f>'BAR BB| Open rates'!FG27*0.87*0.9</f>
        <v>19261.8</v>
      </c>
      <c r="FH27" s="26">
        <f>'BAR BB| Open rates'!FH27*0.87*0.9</f>
        <v>19261.8</v>
      </c>
      <c r="FI27" s="26">
        <f>'BAR BB| Open rates'!FI27*0.87*0.9</f>
        <v>20044.8</v>
      </c>
      <c r="FJ27" s="26">
        <f>'BAR BB| Open rates'!FJ27*0.87*0.9</f>
        <v>20044.8</v>
      </c>
      <c r="FK27" s="26">
        <f>'BAR BB| Open rates'!FK27*0.87*0.9</f>
        <v>19496.7</v>
      </c>
      <c r="FL27" s="26">
        <f>'BAR BB| Open rates'!FL27*0.87*0.9</f>
        <v>19496.7</v>
      </c>
      <c r="FM27" s="26">
        <f>'BAR BB| Open rates'!FM27*0.87*0.9</f>
        <v>19496.7</v>
      </c>
      <c r="FN27" s="26">
        <f>'BAR BB| Open rates'!FN27*0.87*0.9</f>
        <v>19496.7</v>
      </c>
      <c r="FO27" s="26">
        <f>'BAR BB| Open rates'!FO27*0.87*0.9</f>
        <v>19496.7</v>
      </c>
      <c r="FP27" s="26">
        <f>'BAR BB| Open rates'!FP27*0.87*0.9</f>
        <v>19496.7</v>
      </c>
      <c r="FQ27" s="26">
        <f>'BAR BB| Open rates'!FQ27*0.87*0.9</f>
        <v>19496.7</v>
      </c>
      <c r="FR27" s="26">
        <f>'BAR BB| Open rates'!FR27*0.87*0.9</f>
        <v>19261.8</v>
      </c>
      <c r="FS27" s="26">
        <f>'BAR BB| Open rates'!FS27*0.87*0.9</f>
        <v>19261.8</v>
      </c>
      <c r="FT27" s="26">
        <f>'BAR BB| Open rates'!FT27*0.87*0.9</f>
        <v>19261.8</v>
      </c>
      <c r="FU27" s="26">
        <f>'BAR BB| Open rates'!FU27*0.87*0.9</f>
        <v>19261.8</v>
      </c>
      <c r="FV27" s="26">
        <f>'BAR BB| Open rates'!FV27*0.87*0.9</f>
        <v>19261.8</v>
      </c>
      <c r="FW27" s="26">
        <f>'BAR BB| Open rates'!FW27*0.87*0.9</f>
        <v>20044.8</v>
      </c>
      <c r="FX27" s="26">
        <f>'BAR BB| Open rates'!FX27*0.87*0.9</f>
        <v>20044.8</v>
      </c>
      <c r="FY27" s="26">
        <f>'BAR BB| Open rates'!FY27*0.87*0.9</f>
        <v>19261.8</v>
      </c>
      <c r="FZ27" s="26">
        <f>'BAR BB| Open rates'!FZ27*0.87*0.9</f>
        <v>19261.8</v>
      </c>
      <c r="GA27" s="26">
        <f>'BAR BB| Open rates'!GA27*0.87*0.9</f>
        <v>19261.8</v>
      </c>
      <c r="GB27" s="26">
        <f>'BAR BB| Open rates'!GB27*0.87*0.9</f>
        <v>19261.8</v>
      </c>
      <c r="GC27" s="26">
        <f>'BAR BB| Open rates'!GC27*0.87*0.9</f>
        <v>19261.8</v>
      </c>
      <c r="GD27" s="26">
        <f>'BAR BB| Open rates'!GD27*0.87*0.9</f>
        <v>20044.8</v>
      </c>
      <c r="GE27" s="26">
        <f>'BAR BB| Open rates'!GE27*0.87*0.9</f>
        <v>20044.8</v>
      </c>
      <c r="GF27" s="26">
        <f>'BAR BB| Open rates'!GF27*0.87*0.9</f>
        <v>19261.8</v>
      </c>
      <c r="GG27" s="26">
        <f>'BAR BB| Open rates'!GG27*0.87*0.9</f>
        <v>19261.8</v>
      </c>
      <c r="GH27" s="26">
        <f>'BAR BB| Open rates'!GH27*0.87*0.9</f>
        <v>19261.8</v>
      </c>
      <c r="GI27" s="26">
        <f>'BAR BB| Open rates'!GI27*0.87*0.9</f>
        <v>19261.8</v>
      </c>
      <c r="GJ27" s="26">
        <f>'BAR BB| Open rates'!GJ27*0.87*0.9</f>
        <v>19261.8</v>
      </c>
      <c r="GK27" s="26">
        <f>'BAR BB| Open rates'!GK27*0.87*0.9</f>
        <v>20044.8</v>
      </c>
      <c r="GL27" s="26">
        <f>'BAR BB| Open rates'!GL27*0.87*0.9</f>
        <v>20044.8</v>
      </c>
      <c r="GM27" s="26">
        <f>'BAR BB| Open rates'!GM27*0.87*0.9</f>
        <v>19261.8</v>
      </c>
      <c r="GN27" s="26">
        <f>'BAR BB| Open rates'!GN27*0.87*0.9</f>
        <v>19261.8</v>
      </c>
      <c r="GO27" s="26">
        <f>'BAR BB| Open rates'!GO27*0.87*0.9</f>
        <v>19261.8</v>
      </c>
      <c r="GP27" s="26">
        <f>'BAR BB| Open rates'!GP27*0.87*0.9</f>
        <v>19261.8</v>
      </c>
      <c r="GQ27" s="26">
        <f>'BAR BB| Open rates'!GQ27*0.87*0.9</f>
        <v>19261.8</v>
      </c>
      <c r="GR27" s="26">
        <f>'BAR BB| Open rates'!GR27*0.87*0.9</f>
        <v>20044.8</v>
      </c>
      <c r="GS27" s="26">
        <f>'BAR BB| Open rates'!GS27*0.87*0.9</f>
        <v>20044.8</v>
      </c>
      <c r="GT27" s="26">
        <f>'BAR BB| Open rates'!GT27*0.87*0.9</f>
        <v>19261.8</v>
      </c>
      <c r="GU27" s="26">
        <f>'BAR BB| Open rates'!GU27*0.87*0.9</f>
        <v>19261.8</v>
      </c>
      <c r="GV27" s="26">
        <f>'BAR BB| Open rates'!GV27*0.87*0.9</f>
        <v>19261.8</v>
      </c>
      <c r="GW27" s="26">
        <f>'BAR BB| Open rates'!GW27*0.87*0.9</f>
        <v>19261.8</v>
      </c>
      <c r="GX27" s="26">
        <f>'BAR BB| Open rates'!GX27*0.87*0.9</f>
        <v>19261.8</v>
      </c>
      <c r="GY27" s="26">
        <f>'BAR BB| Open rates'!GY27*0.87*0.9</f>
        <v>20044.8</v>
      </c>
      <c r="GZ27" s="26">
        <f>'BAR BB| Open rates'!GZ27*0.87*0.9</f>
        <v>20044.8</v>
      </c>
      <c r="HA27" s="26">
        <f>'BAR BB| Open rates'!HA27*0.87*0.9</f>
        <v>19261.8</v>
      </c>
      <c r="HB27" s="26">
        <f>'BAR BB| Open rates'!HB27*0.87*0.9</f>
        <v>19261.8</v>
      </c>
      <c r="HC27" s="26">
        <f>'BAR BB| Open rates'!HC27*0.87*0.9</f>
        <v>19261.8</v>
      </c>
      <c r="HD27" s="26">
        <f>'BAR BB| Open rates'!HD27*0.87*0.9</f>
        <v>19261.8</v>
      </c>
      <c r="HE27" s="26">
        <f>'BAR BB| Open rates'!HE27*0.87*0.9</f>
        <v>19261.8</v>
      </c>
      <c r="HF27" s="26">
        <f>'BAR BB| Open rates'!HF27*0.87*0.9</f>
        <v>21062.7</v>
      </c>
      <c r="HG27" s="26">
        <f>'BAR BB| Open rates'!HG27*0.87*0.9</f>
        <v>21062.7</v>
      </c>
      <c r="HH27" s="26">
        <f>'BAR BB| Open rates'!HH27*0.87*0.9</f>
        <v>21062.7</v>
      </c>
      <c r="HI27" s="26">
        <f>'BAR BB| Open rates'!HI27*0.87*0.9</f>
        <v>21062.7</v>
      </c>
      <c r="HJ27" s="26">
        <f>'BAR BB| Open rates'!HJ27*0.87*0.9</f>
        <v>21062.7</v>
      </c>
      <c r="HK27" s="26">
        <f>'BAR BB| Open rates'!HK27*0.87*0.9</f>
        <v>21062.7</v>
      </c>
      <c r="HL27" s="26">
        <f>'BAR BB| Open rates'!HL27*0.87*0.9</f>
        <v>21062.7</v>
      </c>
      <c r="HM27" s="26">
        <f>'BAR BB| Open rates'!HM27*0.87*0.9</f>
        <v>21062.7</v>
      </c>
      <c r="HN27" s="26">
        <f>'BAR BB| Open rates'!HN27*0.87*0.9</f>
        <v>21062.7</v>
      </c>
      <c r="HO27" s="26">
        <f>'BAR BB| Open rates'!HO27*0.87*0.9</f>
        <v>21062.7</v>
      </c>
      <c r="HP27" s="26">
        <f>'BAR BB| Open rates'!HP27*0.87*0.9</f>
        <v>21062.7</v>
      </c>
    </row>
    <row r="28" spans="1:224" s="76" customFormat="1" ht="12" customHeight="1" x14ac:dyDescent="0.2">
      <c r="A28" s="15">
        <v>4</v>
      </c>
      <c r="B28" s="26">
        <f>'BAR BB| Open rates'!B28*0.87*0.9</f>
        <v>24977.7</v>
      </c>
      <c r="C28" s="26">
        <f>'BAR BB| Open rates'!C28*0.87*0.9</f>
        <v>24977.7</v>
      </c>
      <c r="D28" s="26">
        <f>'BAR BB| Open rates'!D28*0.87*0.9</f>
        <v>24977.7</v>
      </c>
      <c r="E28" s="26">
        <f>'BAR BB| Open rates'!E28*0.87*0.9</f>
        <v>24977.7</v>
      </c>
      <c r="F28" s="26">
        <f>'BAR BB| Open rates'!F28*0.87*0.9</f>
        <v>24977.7</v>
      </c>
      <c r="G28" s="26">
        <f>'BAR BB| Open rates'!G28*0.87*0.9</f>
        <v>24977.7</v>
      </c>
      <c r="H28" s="26">
        <f>'BAR BB| Open rates'!H28*0.87*0.9</f>
        <v>24977.7</v>
      </c>
      <c r="I28" s="26">
        <f>'BAR BB| Open rates'!I28*0.87*0.9</f>
        <v>24977.7</v>
      </c>
      <c r="J28" s="26">
        <f>'BAR BB| Open rates'!J28*0.87*0.9</f>
        <v>24977.7</v>
      </c>
      <c r="K28" s="26">
        <f>'BAR BB| Open rates'!K28*0.87*0.9</f>
        <v>24977.7</v>
      </c>
      <c r="L28" s="26">
        <f>'BAR BB| Open rates'!L28*0.87*0.9</f>
        <v>24977.7</v>
      </c>
      <c r="M28" s="26">
        <f>'BAR BB| Open rates'!M28*0.87*0.9</f>
        <v>24977.7</v>
      </c>
      <c r="N28" s="26">
        <f>'BAR BB| Open rates'!N28*0.87*0.9</f>
        <v>29440.799999999999</v>
      </c>
      <c r="O28" s="26">
        <f>'BAR BB| Open rates'!O28*0.87*0.9</f>
        <v>29440.799999999999</v>
      </c>
      <c r="P28" s="26">
        <f>'BAR BB| Open rates'!P28*0.87*0.9</f>
        <v>29440.799999999999</v>
      </c>
      <c r="Q28" s="26">
        <f>'BAR BB| Open rates'!Q28*0.87*0.9</f>
        <v>29440.799999999999</v>
      </c>
      <c r="R28" s="26">
        <f>'BAR BB| Open rates'!R28*0.87*0.9</f>
        <v>32024.7</v>
      </c>
      <c r="S28" s="26">
        <f>'BAR BB| Open rates'!S28*0.87*0.9</f>
        <v>32024.7</v>
      </c>
      <c r="T28" s="26">
        <f>'BAR BB| Open rates'!T28*0.87*0.9</f>
        <v>32024.7</v>
      </c>
      <c r="U28" s="26">
        <f>'BAR BB| Open rates'!U28*0.87*0.9</f>
        <v>32024.7</v>
      </c>
      <c r="V28" s="26">
        <f>'BAR BB| Open rates'!V28*0.87*0.9</f>
        <v>32024.7</v>
      </c>
      <c r="W28" s="26">
        <f>'BAR BB| Open rates'!W28*0.87*0.9</f>
        <v>32024.7</v>
      </c>
      <c r="X28" s="26">
        <f>'BAR BB| Open rates'!X28*0.87*0.9</f>
        <v>32024.7</v>
      </c>
      <c r="Y28" s="26">
        <f>'BAR BB| Open rates'!Y28*0.87*0.9</f>
        <v>32024.7</v>
      </c>
      <c r="Z28" s="26">
        <f>'BAR BB| Open rates'!Z28*0.87*0.9</f>
        <v>32024.7</v>
      </c>
      <c r="AA28" s="26">
        <f>'BAR BB| Open rates'!AA28*0.87*0.9</f>
        <v>32024.7</v>
      </c>
      <c r="AB28" s="26">
        <f>'BAR BB| Open rates'!AB28*0.87*0.9</f>
        <v>35939.700000000004</v>
      </c>
      <c r="AC28" s="26">
        <f>'BAR BB| Open rates'!AC28*0.87*0.9</f>
        <v>35939.700000000004</v>
      </c>
      <c r="AD28" s="26">
        <f>'BAR BB| Open rates'!AD28*0.87*0.9</f>
        <v>35939.700000000004</v>
      </c>
      <c r="AE28" s="26">
        <f>'BAR BB| Open rates'!AE28*0.87*0.9</f>
        <v>35939.700000000004</v>
      </c>
      <c r="AF28" s="26">
        <f>'BAR BB| Open rates'!AF28*0.87*0.9</f>
        <v>35939.700000000004</v>
      </c>
      <c r="AG28" s="26">
        <f>'BAR BB| Open rates'!AG28*0.87*0.9</f>
        <v>35939.700000000004</v>
      </c>
      <c r="AH28" s="26">
        <f>'BAR BB| Open rates'!AH28*0.87*0.9</f>
        <v>29440.799999999999</v>
      </c>
      <c r="AI28" s="26">
        <f>'BAR BB| Open rates'!AI28*0.87*0.9</f>
        <v>29440.799999999999</v>
      </c>
      <c r="AJ28" s="26">
        <f>'BAR BB| Open rates'!AJ28*0.87*0.9</f>
        <v>29440.799999999999</v>
      </c>
      <c r="AK28" s="26">
        <f>'BAR BB| Open rates'!AK28*0.87*0.9</f>
        <v>29440.799999999999</v>
      </c>
      <c r="AL28" s="26">
        <f>'BAR BB| Open rates'!AL28*0.87*0.9</f>
        <v>29440.799999999999</v>
      </c>
      <c r="AM28" s="26">
        <f>'BAR BB| Open rates'!AM28*0.87*0.9</f>
        <v>30458.7</v>
      </c>
      <c r="AN28" s="26">
        <f>'BAR BB| Open rates'!AN28*0.87*0.9</f>
        <v>30458.7</v>
      </c>
      <c r="AO28" s="26">
        <f>'BAR BB| Open rates'!AO28*0.87*0.9</f>
        <v>30458.7</v>
      </c>
      <c r="AP28" s="26">
        <f>'BAR BB| Open rates'!AP28*0.87*0.9</f>
        <v>30458.7</v>
      </c>
      <c r="AQ28" s="26">
        <f>'BAR BB| Open rates'!AQ28*0.87*0.9</f>
        <v>30458.7</v>
      </c>
      <c r="AR28" s="26">
        <f>'BAR BB| Open rates'!AR28*0.87*0.9</f>
        <v>30458.7</v>
      </c>
      <c r="AS28" s="26">
        <f>'BAR BB| Open rates'!AS28*0.87*0.9</f>
        <v>30458.7</v>
      </c>
      <c r="AT28" s="26">
        <f>'BAR BB| Open rates'!AT28*0.87*0.9</f>
        <v>31241.7</v>
      </c>
      <c r="AU28" s="26">
        <f>'BAR BB| Open rates'!AU28*0.87*0.9</f>
        <v>31241.7</v>
      </c>
      <c r="AV28" s="26">
        <f>'BAR BB| Open rates'!AV28*0.87*0.9</f>
        <v>31241.7</v>
      </c>
      <c r="AW28" s="26">
        <f>'BAR BB| Open rates'!AW28*0.87*0.9</f>
        <v>31241.7</v>
      </c>
      <c r="AX28" s="26">
        <f>'BAR BB| Open rates'!AX28*0.87*0.9</f>
        <v>31241.7</v>
      </c>
      <c r="AY28" s="26">
        <f>'BAR BB| Open rates'!AY28*0.87*0.9</f>
        <v>31398.3</v>
      </c>
      <c r="AZ28" s="26">
        <f>'BAR BB| Open rates'!AZ28*0.87*0.9</f>
        <v>31398.3</v>
      </c>
      <c r="BA28" s="26">
        <f>'BAR BB| Open rates'!BA28*0.87*0.9</f>
        <v>32024.7</v>
      </c>
      <c r="BB28" s="26">
        <f>'BAR BB| Open rates'!BB28*0.87*0.9</f>
        <v>32024.7</v>
      </c>
      <c r="BC28" s="26">
        <f>'BAR BB| Open rates'!BC28*0.87*0.9</f>
        <v>31398.3</v>
      </c>
      <c r="BD28" s="26">
        <f>'BAR BB| Open rates'!BD28*0.87*0.9</f>
        <v>31398.3</v>
      </c>
      <c r="BE28" s="26">
        <f>'BAR BB| Open rates'!BE28*0.87*0.9</f>
        <v>31398.3</v>
      </c>
      <c r="BF28" s="26">
        <f>'BAR BB| Open rates'!BF28*0.87*0.9</f>
        <v>31398.3</v>
      </c>
      <c r="BG28" s="26">
        <f>'BAR BB| Open rates'!BG28*0.87*0.9</f>
        <v>31398.3</v>
      </c>
      <c r="BH28" s="26">
        <f>'BAR BB| Open rates'!BH28*0.87*0.9</f>
        <v>32024.7</v>
      </c>
      <c r="BI28" s="26">
        <f>'BAR BB| Open rates'!BI28*0.87*0.9</f>
        <v>32024.7</v>
      </c>
      <c r="BJ28" s="26">
        <f>'BAR BB| Open rates'!BJ28*0.87*0.9</f>
        <v>31398.3</v>
      </c>
      <c r="BK28" s="26">
        <f>'BAR BB| Open rates'!BK28*0.87*0.9</f>
        <v>31398.3</v>
      </c>
      <c r="BL28" s="26">
        <f>'BAR BB| Open rates'!BL28*0.87*0.9</f>
        <v>31398.3</v>
      </c>
      <c r="BM28" s="26">
        <f>'BAR BB| Open rates'!BM28*0.87*0.9</f>
        <v>31398.3</v>
      </c>
      <c r="BN28" s="26">
        <f>'BAR BB| Open rates'!BN28*0.87*0.9</f>
        <v>31398.3</v>
      </c>
      <c r="BO28" s="26">
        <f>'BAR BB| Open rates'!BO28*0.87*0.9</f>
        <v>32024.7</v>
      </c>
      <c r="BP28" s="26">
        <f>'BAR BB| Open rates'!BP28*0.87*0.9</f>
        <v>32024.7</v>
      </c>
      <c r="BQ28" s="26">
        <f>'BAR BB| Open rates'!BQ28*0.87*0.9</f>
        <v>31398.3</v>
      </c>
      <c r="BR28" s="26">
        <f>'BAR BB| Open rates'!BR28*0.87*0.9</f>
        <v>31398.3</v>
      </c>
      <c r="BS28" s="26">
        <f>'BAR BB| Open rates'!BS28*0.87*0.9</f>
        <v>31398.3</v>
      </c>
      <c r="BT28" s="26">
        <f>'BAR BB| Open rates'!BT28*0.87*0.9</f>
        <v>31398.3</v>
      </c>
      <c r="BU28" s="26">
        <f>'BAR BB| Open rates'!BU28*0.87*0.9</f>
        <v>31398.3</v>
      </c>
      <c r="BV28" s="26">
        <f>'BAR BB| Open rates'!BV28*0.87*0.9</f>
        <v>32024.7</v>
      </c>
      <c r="BW28" s="26">
        <f>'BAR BB| Open rates'!BW28*0.87*0.9</f>
        <v>32024.7</v>
      </c>
      <c r="BX28" s="26">
        <f>'BAR BB| Open rates'!BX28*0.87*0.9</f>
        <v>31398.3</v>
      </c>
      <c r="BY28" s="26">
        <f>'BAR BB| Open rates'!BY28*0.87*0.9</f>
        <v>31398.3</v>
      </c>
      <c r="BZ28" s="26">
        <f>'BAR BB| Open rates'!BZ28*0.87*0.9</f>
        <v>31398.3</v>
      </c>
      <c r="CA28" s="26">
        <f>'BAR BB| Open rates'!CA28*0.87*0.9</f>
        <v>31398.3</v>
      </c>
      <c r="CB28" s="26">
        <f>'BAR BB| Open rates'!CB28*0.87*0.9</f>
        <v>31398.3</v>
      </c>
      <c r="CC28" s="26">
        <f>'BAR BB| Open rates'!CC28*0.87*0.9</f>
        <v>32024.7</v>
      </c>
      <c r="CD28" s="26">
        <f>'BAR BB| Open rates'!CD28*0.87*0.9</f>
        <v>32024.7</v>
      </c>
      <c r="CE28" s="26">
        <f>'BAR BB| Open rates'!CE28*0.87*0.9</f>
        <v>31398.3</v>
      </c>
      <c r="CF28" s="26">
        <f>'BAR BB| Open rates'!CF28*0.87*0.9</f>
        <v>31398.3</v>
      </c>
      <c r="CG28" s="26">
        <f>'BAR BB| Open rates'!CG28*0.87*0.9</f>
        <v>31398.3</v>
      </c>
      <c r="CH28" s="26">
        <f>'BAR BB| Open rates'!CH28*0.87*0.9</f>
        <v>31398.3</v>
      </c>
      <c r="CI28" s="26">
        <f>'BAR BB| Open rates'!CI28*0.87*0.9</f>
        <v>31398.3</v>
      </c>
      <c r="CJ28" s="26">
        <f>'BAR BB| Open rates'!CJ28*0.87*0.9</f>
        <v>32024.7</v>
      </c>
      <c r="CK28" s="26">
        <f>'BAR BB| Open rates'!CK28*0.87*0.9</f>
        <v>32024.7</v>
      </c>
      <c r="CL28" s="26">
        <f>'BAR BB| Open rates'!CL28*0.87*0.9</f>
        <v>31398.3</v>
      </c>
      <c r="CM28" s="26">
        <f>'BAR BB| Open rates'!CM28*0.87*0.9</f>
        <v>31398.3</v>
      </c>
      <c r="CN28" s="26">
        <f>'BAR BB| Open rates'!CN28*0.87*0.9</f>
        <v>31398.3</v>
      </c>
      <c r="CO28" s="26">
        <f>'BAR BB| Open rates'!CO28*0.87*0.9</f>
        <v>31398.3</v>
      </c>
      <c r="CP28" s="26">
        <f>'BAR BB| Open rates'!CP28*0.87*0.9</f>
        <v>31398.3</v>
      </c>
      <c r="CQ28" s="26">
        <f>'BAR BB| Open rates'!CQ28*0.87*0.9</f>
        <v>31398.3</v>
      </c>
      <c r="CR28" s="26">
        <f>'BAR BB| Open rates'!CR28*0.87*0.9</f>
        <v>31398.3</v>
      </c>
      <c r="CS28" s="26">
        <f>'BAR BB| Open rates'!CS28*0.87*0.9</f>
        <v>30458.7</v>
      </c>
      <c r="CT28" s="26">
        <f>'BAR BB| Open rates'!CT28*0.87*0.9</f>
        <v>30458.7</v>
      </c>
      <c r="CU28" s="26">
        <f>'BAR BB| Open rates'!CU28*0.87*0.9</f>
        <v>30458.7</v>
      </c>
      <c r="CV28" s="26">
        <f>'BAR BB| Open rates'!CV28*0.87*0.9</f>
        <v>30458.7</v>
      </c>
      <c r="CW28" s="26">
        <f>'BAR BB| Open rates'!CW28*0.87*0.9</f>
        <v>30458.7</v>
      </c>
      <c r="CX28" s="26">
        <f>'BAR BB| Open rates'!CX28*0.87*0.9</f>
        <v>30458.7</v>
      </c>
      <c r="CY28" s="26">
        <f>'BAR BB| Open rates'!CY28*0.87*0.9</f>
        <v>30458.7</v>
      </c>
      <c r="CZ28" s="26">
        <f>'BAR BB| Open rates'!CZ28*0.87*0.9</f>
        <v>30458.7</v>
      </c>
      <c r="DA28" s="26">
        <f>'BAR BB| Open rates'!DA28*0.87*0.9</f>
        <v>30458.7</v>
      </c>
      <c r="DB28" s="26">
        <f>'BAR BB| Open rates'!DB28*0.87*0.9</f>
        <v>23959.8</v>
      </c>
      <c r="DC28" s="26">
        <f>'BAR BB| Open rates'!DC28*0.87*0.9</f>
        <v>23959.8</v>
      </c>
      <c r="DD28" s="26">
        <f>'BAR BB| Open rates'!DD28*0.87*0.9</f>
        <v>23959.8</v>
      </c>
      <c r="DE28" s="26">
        <f>'BAR BB| Open rates'!DE28*0.87*0.9</f>
        <v>24977.7</v>
      </c>
      <c r="DF28" s="26">
        <f>'BAR BB| Open rates'!DF28*0.87*0.9</f>
        <v>24977.7</v>
      </c>
      <c r="DG28" s="26">
        <f>'BAR BB| Open rates'!DG28*0.87*0.9</f>
        <v>23959.8</v>
      </c>
      <c r="DH28" s="26">
        <f>'BAR BB| Open rates'!DH28*0.87*0.9</f>
        <v>23959.8</v>
      </c>
      <c r="DI28" s="26">
        <f>'BAR BB| Open rates'!DI28*0.87*0.9</f>
        <v>23959.8</v>
      </c>
      <c r="DJ28" s="26">
        <f>'BAR BB| Open rates'!DJ28*0.87*0.9</f>
        <v>23959.8</v>
      </c>
      <c r="DK28" s="26">
        <f>'BAR BB| Open rates'!DK28*0.87*0.9</f>
        <v>23959.8</v>
      </c>
      <c r="DL28" s="26">
        <f>'BAR BB| Open rates'!DL28*0.87*0.9</f>
        <v>24977.7</v>
      </c>
      <c r="DM28" s="26">
        <f>'BAR BB| Open rates'!DM28*0.87*0.9</f>
        <v>24977.7</v>
      </c>
      <c r="DN28" s="26">
        <f>'BAR BB| Open rates'!DN28*0.87*0.9</f>
        <v>23959.8</v>
      </c>
      <c r="DO28" s="26">
        <f>'BAR BB| Open rates'!DO28*0.87*0.9</f>
        <v>23959.8</v>
      </c>
      <c r="DP28" s="26">
        <f>'BAR BB| Open rates'!DP28*0.87*0.9</f>
        <v>23959.8</v>
      </c>
      <c r="DQ28" s="26">
        <f>'BAR BB| Open rates'!DQ28*0.87*0.9</f>
        <v>23959.8</v>
      </c>
      <c r="DR28" s="26">
        <f>'BAR BB| Open rates'!DR28*0.87*0.9</f>
        <v>23959.8</v>
      </c>
      <c r="DS28" s="26">
        <f>'BAR BB| Open rates'!DS28*0.87*0.9</f>
        <v>24977.7</v>
      </c>
      <c r="DT28" s="26">
        <f>'BAR BB| Open rates'!DT28*0.87*0.9</f>
        <v>24977.7</v>
      </c>
      <c r="DU28" s="26">
        <f>'BAR BB| Open rates'!DU28*0.87*0.9</f>
        <v>23959.8</v>
      </c>
      <c r="DV28" s="26">
        <f>'BAR BB| Open rates'!DV28*0.87*0.9</f>
        <v>23959.8</v>
      </c>
      <c r="DW28" s="26">
        <f>'BAR BB| Open rates'!DW28*0.87*0.9</f>
        <v>23959.8</v>
      </c>
      <c r="DX28" s="26">
        <f>'BAR BB| Open rates'!DX28*0.87*0.9</f>
        <v>23959.8</v>
      </c>
      <c r="DY28" s="26">
        <f>'BAR BB| Open rates'!DY28*0.87*0.9</f>
        <v>23959.8</v>
      </c>
      <c r="DZ28" s="26">
        <f>'BAR BB| Open rates'!DZ28*0.87*0.9</f>
        <v>24977.7</v>
      </c>
      <c r="EA28" s="26">
        <f>'BAR BB| Open rates'!EA28*0.87*0.9</f>
        <v>24977.7</v>
      </c>
      <c r="EB28" s="26">
        <f>'BAR BB| Open rates'!EB28*0.87*0.9</f>
        <v>23959.8</v>
      </c>
      <c r="EC28" s="26">
        <f>'BAR BB| Open rates'!EC28*0.87*0.9</f>
        <v>23959.8</v>
      </c>
      <c r="ED28" s="26">
        <f>'BAR BB| Open rates'!ED28*0.87*0.9</f>
        <v>23959.8</v>
      </c>
      <c r="EE28" s="26">
        <f>'BAR BB| Open rates'!EE28*0.87*0.9</f>
        <v>23959.8</v>
      </c>
      <c r="EF28" s="26">
        <f>'BAR BB| Open rates'!EF28*0.87*0.9</f>
        <v>21610.799999999999</v>
      </c>
      <c r="EG28" s="26">
        <f>'BAR BB| Open rates'!EG28*0.87*0.9</f>
        <v>21610.799999999999</v>
      </c>
      <c r="EH28" s="26">
        <f>'BAR BB| Open rates'!EH28*0.87*0.9</f>
        <v>21610.799999999999</v>
      </c>
      <c r="EI28" s="26">
        <f>'BAR BB| Open rates'!EI28*0.87*0.9</f>
        <v>21062.7</v>
      </c>
      <c r="EJ28" s="26">
        <f>'BAR BB| Open rates'!EJ28*0.87*0.9</f>
        <v>21062.7</v>
      </c>
      <c r="EK28" s="26">
        <f>'BAR BB| Open rates'!EK28*0.87*0.9</f>
        <v>21062.7</v>
      </c>
      <c r="EL28" s="26">
        <f>'BAR BB| Open rates'!EL28*0.87*0.9</f>
        <v>21062.7</v>
      </c>
      <c r="EM28" s="26">
        <f>'BAR BB| Open rates'!EM28*0.87*0.9</f>
        <v>21062.7</v>
      </c>
      <c r="EN28" s="26">
        <f>'BAR BB| Open rates'!EN28*0.87*0.9</f>
        <v>21610.799999999999</v>
      </c>
      <c r="EO28" s="26">
        <f>'BAR BB| Open rates'!EO28*0.87*0.9</f>
        <v>21610.799999999999</v>
      </c>
      <c r="EP28" s="26">
        <f>'BAR BB| Open rates'!EP28*0.87*0.9</f>
        <v>20827.8</v>
      </c>
      <c r="EQ28" s="26">
        <f>'BAR BB| Open rates'!EQ28*0.87*0.9</f>
        <v>20827.8</v>
      </c>
      <c r="ER28" s="26">
        <f>'BAR BB| Open rates'!ER28*0.87*0.9</f>
        <v>20827.8</v>
      </c>
      <c r="ES28" s="26">
        <f>'BAR BB| Open rates'!ES28*0.87*0.9</f>
        <v>20827.8</v>
      </c>
      <c r="ET28" s="26">
        <f>'BAR BB| Open rates'!ET28*0.87*0.9</f>
        <v>20827.8</v>
      </c>
      <c r="EU28" s="26">
        <f>'BAR BB| Open rates'!EU28*0.87*0.9</f>
        <v>21610.799999999999</v>
      </c>
      <c r="EV28" s="26">
        <f>'BAR BB| Open rates'!EV28*0.87*0.9</f>
        <v>21610.799999999999</v>
      </c>
      <c r="EW28" s="26">
        <f>'BAR BB| Open rates'!EW28*0.87*0.9</f>
        <v>20827.8</v>
      </c>
      <c r="EX28" s="26">
        <f>'BAR BB| Open rates'!EX28*0.87*0.9</f>
        <v>20827.8</v>
      </c>
      <c r="EY28" s="26">
        <f>'BAR BB| Open rates'!EY28*0.87*0.9</f>
        <v>20827.8</v>
      </c>
      <c r="EZ28" s="26">
        <f>'BAR BB| Open rates'!EZ28*0.87*0.9</f>
        <v>20827.8</v>
      </c>
      <c r="FA28" s="26">
        <f>'BAR BB| Open rates'!FA28*0.87*0.9</f>
        <v>20827.8</v>
      </c>
      <c r="FB28" s="26">
        <f>'BAR BB| Open rates'!FB28*0.87*0.9</f>
        <v>21610.799999999999</v>
      </c>
      <c r="FC28" s="26">
        <f>'BAR BB| Open rates'!FC28*0.87*0.9</f>
        <v>21610.799999999999</v>
      </c>
      <c r="FD28" s="26">
        <f>'BAR BB| Open rates'!FD28*0.87*0.9</f>
        <v>20827.8</v>
      </c>
      <c r="FE28" s="26">
        <f>'BAR BB| Open rates'!FE28*0.87*0.9</f>
        <v>20827.8</v>
      </c>
      <c r="FF28" s="26">
        <f>'BAR BB| Open rates'!FF28*0.87*0.9</f>
        <v>20827.8</v>
      </c>
      <c r="FG28" s="26">
        <f>'BAR BB| Open rates'!FG28*0.87*0.9</f>
        <v>20827.8</v>
      </c>
      <c r="FH28" s="26">
        <f>'BAR BB| Open rates'!FH28*0.87*0.9</f>
        <v>20827.8</v>
      </c>
      <c r="FI28" s="26">
        <f>'BAR BB| Open rates'!FI28*0.87*0.9</f>
        <v>21610.799999999999</v>
      </c>
      <c r="FJ28" s="26">
        <f>'BAR BB| Open rates'!FJ28*0.87*0.9</f>
        <v>21610.799999999999</v>
      </c>
      <c r="FK28" s="26">
        <f>'BAR BB| Open rates'!FK28*0.87*0.9</f>
        <v>21062.7</v>
      </c>
      <c r="FL28" s="26">
        <f>'BAR BB| Open rates'!FL28*0.87*0.9</f>
        <v>21062.7</v>
      </c>
      <c r="FM28" s="26">
        <f>'BAR BB| Open rates'!FM28*0.87*0.9</f>
        <v>21062.7</v>
      </c>
      <c r="FN28" s="26">
        <f>'BAR BB| Open rates'!FN28*0.87*0.9</f>
        <v>21062.7</v>
      </c>
      <c r="FO28" s="26">
        <f>'BAR BB| Open rates'!FO28*0.87*0.9</f>
        <v>21062.7</v>
      </c>
      <c r="FP28" s="26">
        <f>'BAR BB| Open rates'!FP28*0.87*0.9</f>
        <v>21062.7</v>
      </c>
      <c r="FQ28" s="26">
        <f>'BAR BB| Open rates'!FQ28*0.87*0.9</f>
        <v>21062.7</v>
      </c>
      <c r="FR28" s="26">
        <f>'BAR BB| Open rates'!FR28*0.87*0.9</f>
        <v>20827.8</v>
      </c>
      <c r="FS28" s="26">
        <f>'BAR BB| Open rates'!FS28*0.87*0.9</f>
        <v>20827.8</v>
      </c>
      <c r="FT28" s="26">
        <f>'BAR BB| Open rates'!FT28*0.87*0.9</f>
        <v>20827.8</v>
      </c>
      <c r="FU28" s="26">
        <f>'BAR BB| Open rates'!FU28*0.87*0.9</f>
        <v>20827.8</v>
      </c>
      <c r="FV28" s="26">
        <f>'BAR BB| Open rates'!FV28*0.87*0.9</f>
        <v>20827.8</v>
      </c>
      <c r="FW28" s="26">
        <f>'BAR BB| Open rates'!FW28*0.87*0.9</f>
        <v>21610.799999999999</v>
      </c>
      <c r="FX28" s="26">
        <f>'BAR BB| Open rates'!FX28*0.87*0.9</f>
        <v>21610.799999999999</v>
      </c>
      <c r="FY28" s="26">
        <f>'BAR BB| Open rates'!FY28*0.87*0.9</f>
        <v>20827.8</v>
      </c>
      <c r="FZ28" s="26">
        <f>'BAR BB| Open rates'!FZ28*0.87*0.9</f>
        <v>20827.8</v>
      </c>
      <c r="GA28" s="26">
        <f>'BAR BB| Open rates'!GA28*0.87*0.9</f>
        <v>20827.8</v>
      </c>
      <c r="GB28" s="26">
        <f>'BAR BB| Open rates'!GB28*0.87*0.9</f>
        <v>20827.8</v>
      </c>
      <c r="GC28" s="26">
        <f>'BAR BB| Open rates'!GC28*0.87*0.9</f>
        <v>20827.8</v>
      </c>
      <c r="GD28" s="26">
        <f>'BAR BB| Open rates'!GD28*0.87*0.9</f>
        <v>21610.799999999999</v>
      </c>
      <c r="GE28" s="26">
        <f>'BAR BB| Open rates'!GE28*0.87*0.9</f>
        <v>21610.799999999999</v>
      </c>
      <c r="GF28" s="26">
        <f>'BAR BB| Open rates'!GF28*0.87*0.9</f>
        <v>20827.8</v>
      </c>
      <c r="GG28" s="26">
        <f>'BAR BB| Open rates'!GG28*0.87*0.9</f>
        <v>20827.8</v>
      </c>
      <c r="GH28" s="26">
        <f>'BAR BB| Open rates'!GH28*0.87*0.9</f>
        <v>20827.8</v>
      </c>
      <c r="GI28" s="26">
        <f>'BAR BB| Open rates'!GI28*0.87*0.9</f>
        <v>20827.8</v>
      </c>
      <c r="GJ28" s="26">
        <f>'BAR BB| Open rates'!GJ28*0.87*0.9</f>
        <v>20827.8</v>
      </c>
      <c r="GK28" s="26">
        <f>'BAR BB| Open rates'!GK28*0.87*0.9</f>
        <v>21610.799999999999</v>
      </c>
      <c r="GL28" s="26">
        <f>'BAR BB| Open rates'!GL28*0.87*0.9</f>
        <v>21610.799999999999</v>
      </c>
      <c r="GM28" s="26">
        <f>'BAR BB| Open rates'!GM28*0.87*0.9</f>
        <v>20827.8</v>
      </c>
      <c r="GN28" s="26">
        <f>'BAR BB| Open rates'!GN28*0.87*0.9</f>
        <v>20827.8</v>
      </c>
      <c r="GO28" s="26">
        <f>'BAR BB| Open rates'!GO28*0.87*0.9</f>
        <v>20827.8</v>
      </c>
      <c r="GP28" s="26">
        <f>'BAR BB| Open rates'!GP28*0.87*0.9</f>
        <v>20827.8</v>
      </c>
      <c r="GQ28" s="26">
        <f>'BAR BB| Open rates'!GQ28*0.87*0.9</f>
        <v>20827.8</v>
      </c>
      <c r="GR28" s="26">
        <f>'BAR BB| Open rates'!GR28*0.87*0.9</f>
        <v>21610.799999999999</v>
      </c>
      <c r="GS28" s="26">
        <f>'BAR BB| Open rates'!GS28*0.87*0.9</f>
        <v>21610.799999999999</v>
      </c>
      <c r="GT28" s="26">
        <f>'BAR BB| Open rates'!GT28*0.87*0.9</f>
        <v>20827.8</v>
      </c>
      <c r="GU28" s="26">
        <f>'BAR BB| Open rates'!GU28*0.87*0.9</f>
        <v>20827.8</v>
      </c>
      <c r="GV28" s="26">
        <f>'BAR BB| Open rates'!GV28*0.87*0.9</f>
        <v>20827.8</v>
      </c>
      <c r="GW28" s="26">
        <f>'BAR BB| Open rates'!GW28*0.87*0.9</f>
        <v>20827.8</v>
      </c>
      <c r="GX28" s="26">
        <f>'BAR BB| Open rates'!GX28*0.87*0.9</f>
        <v>20827.8</v>
      </c>
      <c r="GY28" s="26">
        <f>'BAR BB| Open rates'!GY28*0.87*0.9</f>
        <v>21610.799999999999</v>
      </c>
      <c r="GZ28" s="26">
        <f>'BAR BB| Open rates'!GZ28*0.87*0.9</f>
        <v>21610.799999999999</v>
      </c>
      <c r="HA28" s="26">
        <f>'BAR BB| Open rates'!HA28*0.87*0.9</f>
        <v>20827.8</v>
      </c>
      <c r="HB28" s="26">
        <f>'BAR BB| Open rates'!HB28*0.87*0.9</f>
        <v>20827.8</v>
      </c>
      <c r="HC28" s="26">
        <f>'BAR BB| Open rates'!HC28*0.87*0.9</f>
        <v>20827.8</v>
      </c>
      <c r="HD28" s="26">
        <f>'BAR BB| Open rates'!HD28*0.87*0.9</f>
        <v>20827.8</v>
      </c>
      <c r="HE28" s="26">
        <f>'BAR BB| Open rates'!HE28*0.87*0.9</f>
        <v>20827.8</v>
      </c>
      <c r="HF28" s="26">
        <f>'BAR BB| Open rates'!HF28*0.87*0.9</f>
        <v>22628.7</v>
      </c>
      <c r="HG28" s="26">
        <f>'BAR BB| Open rates'!HG28*0.87*0.9</f>
        <v>22628.7</v>
      </c>
      <c r="HH28" s="26">
        <f>'BAR BB| Open rates'!HH28*0.87*0.9</f>
        <v>22628.7</v>
      </c>
      <c r="HI28" s="26">
        <f>'BAR BB| Open rates'!HI28*0.87*0.9</f>
        <v>22628.7</v>
      </c>
      <c r="HJ28" s="26">
        <f>'BAR BB| Open rates'!HJ28*0.87*0.9</f>
        <v>22628.7</v>
      </c>
      <c r="HK28" s="26">
        <f>'BAR BB| Open rates'!HK28*0.87*0.9</f>
        <v>22628.7</v>
      </c>
      <c r="HL28" s="26">
        <f>'BAR BB| Open rates'!HL28*0.87*0.9</f>
        <v>22628.7</v>
      </c>
      <c r="HM28" s="26">
        <f>'BAR BB| Open rates'!HM28*0.87*0.9</f>
        <v>22628.7</v>
      </c>
      <c r="HN28" s="26">
        <f>'BAR BB| Open rates'!HN28*0.87*0.9</f>
        <v>22628.7</v>
      </c>
      <c r="HO28" s="26">
        <f>'BAR BB| Open rates'!HO28*0.87*0.9</f>
        <v>22628.7</v>
      </c>
      <c r="HP28" s="26">
        <f>'BAR BB| Open rates'!HP28*0.87*0.9</f>
        <v>22628.7</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6" customHeight="1" x14ac:dyDescent="0.2">
      <c r="A36" s="198" t="s">
        <v>357</v>
      </c>
    </row>
    <row r="37" spans="1:1" s="203" customFormat="1" ht="51" customHeight="1" x14ac:dyDescent="0.2">
      <c r="A37" s="199" t="s">
        <v>358</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75" customHeight="1" x14ac:dyDescent="0.2">
      <c r="A42" s="219" t="s">
        <v>366</v>
      </c>
    </row>
    <row r="43" spans="1:1" s="76" customFormat="1" ht="13.5" customHeight="1" x14ac:dyDescent="0.2">
      <c r="A43" s="219" t="s">
        <v>164</v>
      </c>
    </row>
    <row r="44" spans="1:1" s="76" customFormat="1" ht="24.75" customHeight="1" x14ac:dyDescent="0.2">
      <c r="A44" s="219" t="s">
        <v>165</v>
      </c>
    </row>
    <row r="45" spans="1:1" s="76" customFormat="1" ht="35.25" customHeight="1" x14ac:dyDescent="0.2">
      <c r="A45" s="219" t="s">
        <v>162</v>
      </c>
    </row>
    <row r="46" spans="1:1" s="76" customFormat="1" ht="30"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3" t="s">
        <v>152</v>
      </c>
    </row>
    <row r="51" spans="1:1" x14ac:dyDescent="0.2">
      <c r="A51" s="334"/>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P54"/>
  <sheetViews>
    <sheetView zoomScaleNormal="100" workbookViewId="0">
      <pane xSplit="1" topLeftCell="B1" activePane="topRight" state="frozen"/>
      <selection activeCell="BE26" sqref="BE26:BE27"/>
      <selection pane="topRight" activeCell="B1" sqref="B1:G1048576"/>
    </sheetView>
  </sheetViews>
  <sheetFormatPr defaultColWidth="10.28515625" defaultRowHeight="12" x14ac:dyDescent="0.2"/>
  <cols>
    <col min="1" max="1" width="42.28515625" style="210" customWidth="1"/>
    <col min="2" max="16384" width="10.28515625" style="210"/>
  </cols>
  <sheetData>
    <row r="1" spans="1:224" s="5" customFormat="1" ht="25.5" customHeight="1" x14ac:dyDescent="0.2">
      <c r="A1" s="212" t="s">
        <v>50</v>
      </c>
    </row>
    <row r="2" spans="1:224" s="5" customFormat="1" ht="12.75" x14ac:dyDescent="0.2">
      <c r="A2" s="231" t="s">
        <v>187</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rates'!B5*0.87*0.9+25</f>
        <v>4644.7</v>
      </c>
      <c r="C5" s="26">
        <f>'BAR BB| Open rates'!C5*0.87*0.9+25</f>
        <v>4644.7</v>
      </c>
      <c r="D5" s="26">
        <f>'BAR BB| Open rates'!D5*0.87*0.9+25</f>
        <v>4644.7</v>
      </c>
      <c r="E5" s="26">
        <f>'BAR BB| Open rates'!E5*0.87*0.9+25</f>
        <v>4644.7</v>
      </c>
      <c r="F5" s="26">
        <f>'BAR BB| Open rates'!F5*0.87*0.9+25</f>
        <v>4644.7</v>
      </c>
      <c r="G5" s="26">
        <f>'BAR BB| Open rates'!G5*0.87*0.9+25</f>
        <v>4644.7</v>
      </c>
      <c r="H5" s="26">
        <f>'BAR BB| Open rates'!H5*0.87*0.9+25</f>
        <v>4644.7</v>
      </c>
      <c r="I5" s="26">
        <f>'BAR BB| Open rates'!I5*0.87*0.9+25</f>
        <v>4644.7</v>
      </c>
      <c r="J5" s="26">
        <f>'BAR BB| Open rates'!J5*0.87*0.9+25</f>
        <v>4644.7</v>
      </c>
      <c r="K5" s="26">
        <f>'BAR BB| Open rates'!K5*0.87*0.9+25</f>
        <v>4644.7</v>
      </c>
      <c r="L5" s="26">
        <f>'BAR BB| Open rates'!L5*0.87*0.9+25</f>
        <v>4644.7</v>
      </c>
      <c r="M5" s="26">
        <f>'BAR BB| Open rates'!M5*0.87*0.9+25</f>
        <v>4644.7</v>
      </c>
      <c r="N5" s="26">
        <f>'BAR BB| Open rates'!N5*0.87*0.9+25</f>
        <v>5192.8</v>
      </c>
      <c r="O5" s="26">
        <f>'BAR BB| Open rates'!O5*0.87*0.9+25</f>
        <v>5192.8</v>
      </c>
      <c r="P5" s="26">
        <f>'BAR BB| Open rates'!P5*0.87*0.9+25</f>
        <v>5192.8</v>
      </c>
      <c r="Q5" s="26">
        <f>'BAR BB| Open rates'!Q5*0.87*0.9+25</f>
        <v>5192.8</v>
      </c>
      <c r="R5" s="26">
        <f>'BAR BB| Open rates'!R5*0.87*0.9+25</f>
        <v>7776.7</v>
      </c>
      <c r="S5" s="26">
        <f>'BAR BB| Open rates'!S5*0.87*0.9+25</f>
        <v>7776.7</v>
      </c>
      <c r="T5" s="26">
        <f>'BAR BB| Open rates'!T5*0.87*0.9+25</f>
        <v>7776.7</v>
      </c>
      <c r="U5" s="26">
        <f>'BAR BB| Open rates'!U5*0.87*0.9+25</f>
        <v>7776.7</v>
      </c>
      <c r="V5" s="26">
        <f>'BAR BB| Open rates'!V5*0.87*0.9+25</f>
        <v>7776.7</v>
      </c>
      <c r="W5" s="26">
        <f>'BAR BB| Open rates'!W5*0.87*0.9+25</f>
        <v>7776.7</v>
      </c>
      <c r="X5" s="26">
        <f>'BAR BB| Open rates'!X5*0.87*0.9+25</f>
        <v>7776.7</v>
      </c>
      <c r="Y5" s="26">
        <f>'BAR BB| Open rates'!Y5*0.87*0.9+25</f>
        <v>7776.7</v>
      </c>
      <c r="Z5" s="26">
        <f>'BAR BB| Open rates'!Z5*0.87*0.9+25</f>
        <v>7776.7</v>
      </c>
      <c r="AA5" s="26">
        <f>'BAR BB| Open rates'!AA5*0.87*0.9+25</f>
        <v>7776.7</v>
      </c>
      <c r="AB5" s="26">
        <f>'BAR BB| Open rates'!AB5*0.87*0.9+25</f>
        <v>11691.7</v>
      </c>
      <c r="AC5" s="26">
        <f>'BAR BB| Open rates'!AC5*0.87*0.9+25</f>
        <v>11691.7</v>
      </c>
      <c r="AD5" s="26">
        <f>'BAR BB| Open rates'!AD5*0.87*0.9+25</f>
        <v>11691.7</v>
      </c>
      <c r="AE5" s="26">
        <f>'BAR BB| Open rates'!AE5*0.87*0.9+25</f>
        <v>11691.7</v>
      </c>
      <c r="AF5" s="26">
        <f>'BAR BB| Open rates'!AF5*0.87*0.9+25</f>
        <v>11691.7</v>
      </c>
      <c r="AG5" s="26">
        <f>'BAR BB| Open rates'!AG5*0.87*0.9+25</f>
        <v>11691.7</v>
      </c>
      <c r="AH5" s="26">
        <f>'BAR BB| Open rates'!AH5*0.87*0.9+25</f>
        <v>5192.8</v>
      </c>
      <c r="AI5" s="26">
        <f>'BAR BB| Open rates'!AI5*0.87*0.9+25</f>
        <v>5192.8</v>
      </c>
      <c r="AJ5" s="26">
        <f>'BAR BB| Open rates'!AJ5*0.87*0.9+25</f>
        <v>5192.8</v>
      </c>
      <c r="AK5" s="26">
        <f>'BAR BB| Open rates'!AK5*0.87*0.9+25</f>
        <v>5192.8</v>
      </c>
      <c r="AL5" s="26">
        <f>'BAR BB| Open rates'!AL5*0.87*0.9+25</f>
        <v>5192.8</v>
      </c>
      <c r="AM5" s="26">
        <f>'BAR BB| Open rates'!AM5*0.87*0.9+25</f>
        <v>6210.7</v>
      </c>
      <c r="AN5" s="26">
        <f>'BAR BB| Open rates'!AN5*0.87*0.9+25</f>
        <v>6210.7</v>
      </c>
      <c r="AO5" s="26">
        <f>'BAR BB| Open rates'!AO5*0.87*0.9+25</f>
        <v>6210.7</v>
      </c>
      <c r="AP5" s="26">
        <f>'BAR BB| Open rates'!AP5*0.87*0.9+25</f>
        <v>6210.7</v>
      </c>
      <c r="AQ5" s="26">
        <f>'BAR BB| Open rates'!AQ5*0.87*0.9+25</f>
        <v>6210.7</v>
      </c>
      <c r="AR5" s="26">
        <f>'BAR BB| Open rates'!AR5*0.87*0.9+25</f>
        <v>6210.7</v>
      </c>
      <c r="AS5" s="26">
        <f>'BAR BB| Open rates'!AS5*0.87*0.9+25</f>
        <v>6210.7</v>
      </c>
      <c r="AT5" s="26">
        <f>'BAR BB| Open rates'!AT5*0.87*0.9+25</f>
        <v>6993.7</v>
      </c>
      <c r="AU5" s="26">
        <f>'BAR BB| Open rates'!AU5*0.87*0.9+25</f>
        <v>6993.7</v>
      </c>
      <c r="AV5" s="26">
        <f>'BAR BB| Open rates'!AV5*0.87*0.9+25</f>
        <v>6993.7</v>
      </c>
      <c r="AW5" s="26">
        <f>'BAR BB| Open rates'!AW5*0.87*0.9+25</f>
        <v>6993.7</v>
      </c>
      <c r="AX5" s="26">
        <f>'BAR BB| Open rates'!AX5*0.87*0.9+25</f>
        <v>6993.7</v>
      </c>
      <c r="AY5" s="26">
        <f>'BAR BB| Open rates'!AY5*0.87*0.9+25</f>
        <v>7150.3</v>
      </c>
      <c r="AZ5" s="26">
        <f>'BAR BB| Open rates'!AZ5*0.87*0.9+25</f>
        <v>7150.3</v>
      </c>
      <c r="BA5" s="26">
        <f>'BAR BB| Open rates'!BA5*0.87*0.9+25</f>
        <v>7776.7</v>
      </c>
      <c r="BB5" s="26">
        <f>'BAR BB| Open rates'!BB5*0.87*0.9+25</f>
        <v>7776.7</v>
      </c>
      <c r="BC5" s="26">
        <f>'BAR BB| Open rates'!BC5*0.87*0.9+25</f>
        <v>7150.3</v>
      </c>
      <c r="BD5" s="26">
        <f>'BAR BB| Open rates'!BD5*0.87*0.9+25</f>
        <v>7150.3</v>
      </c>
      <c r="BE5" s="26">
        <f>'BAR BB| Open rates'!BE5*0.87*0.9+25</f>
        <v>7150.3</v>
      </c>
      <c r="BF5" s="26">
        <f>'BAR BB| Open rates'!BF5*0.87*0.9+25</f>
        <v>7150.3</v>
      </c>
      <c r="BG5" s="26">
        <f>'BAR BB| Open rates'!BG5*0.87*0.9+25</f>
        <v>7150.3</v>
      </c>
      <c r="BH5" s="26">
        <f>'BAR BB| Open rates'!BH5*0.87*0.9+25</f>
        <v>7776.7</v>
      </c>
      <c r="BI5" s="26">
        <f>'BAR BB| Open rates'!BI5*0.87*0.9+25</f>
        <v>7776.7</v>
      </c>
      <c r="BJ5" s="26">
        <f>'BAR BB| Open rates'!BJ5*0.87*0.9+25</f>
        <v>7150.3</v>
      </c>
      <c r="BK5" s="26">
        <f>'BAR BB| Open rates'!BK5*0.87*0.9+25</f>
        <v>7150.3</v>
      </c>
      <c r="BL5" s="26">
        <f>'BAR BB| Open rates'!BL5*0.87*0.9+25</f>
        <v>7150.3</v>
      </c>
      <c r="BM5" s="26">
        <f>'BAR BB| Open rates'!BM5*0.87*0.9+25</f>
        <v>7150.3</v>
      </c>
      <c r="BN5" s="26">
        <f>'BAR BB| Open rates'!BN5*0.87*0.9+25</f>
        <v>7150.3</v>
      </c>
      <c r="BO5" s="26">
        <f>'BAR BB| Open rates'!BO5*0.87*0.9+25</f>
        <v>7776.7</v>
      </c>
      <c r="BP5" s="26">
        <f>'BAR BB| Open rates'!BP5*0.87*0.9+25</f>
        <v>7776.7</v>
      </c>
      <c r="BQ5" s="26">
        <f>'BAR BB| Open rates'!BQ5*0.87*0.9+25</f>
        <v>7150.3</v>
      </c>
      <c r="BR5" s="26">
        <f>'BAR BB| Open rates'!BR5*0.87*0.9+25</f>
        <v>7150.3</v>
      </c>
      <c r="BS5" s="26">
        <f>'BAR BB| Open rates'!BS5*0.87*0.9+25</f>
        <v>7150.3</v>
      </c>
      <c r="BT5" s="26">
        <f>'BAR BB| Open rates'!BT5*0.87*0.9+25</f>
        <v>7150.3</v>
      </c>
      <c r="BU5" s="26">
        <f>'BAR BB| Open rates'!BU5*0.87*0.9+25</f>
        <v>7150.3</v>
      </c>
      <c r="BV5" s="26">
        <f>'BAR BB| Open rates'!BV5*0.87*0.9+25</f>
        <v>7776.7</v>
      </c>
      <c r="BW5" s="26">
        <f>'BAR BB| Open rates'!BW5*0.87*0.9+25</f>
        <v>7776.7</v>
      </c>
      <c r="BX5" s="26">
        <f>'BAR BB| Open rates'!BX5*0.87*0.9+25</f>
        <v>7150.3</v>
      </c>
      <c r="BY5" s="26">
        <f>'BAR BB| Open rates'!BY5*0.87*0.9+25</f>
        <v>7150.3</v>
      </c>
      <c r="BZ5" s="26">
        <f>'BAR BB| Open rates'!BZ5*0.87*0.9+25</f>
        <v>7150.3</v>
      </c>
      <c r="CA5" s="26">
        <f>'BAR BB| Open rates'!CA5*0.87*0.9+25</f>
        <v>7150.3</v>
      </c>
      <c r="CB5" s="26">
        <f>'BAR BB| Open rates'!CB5*0.87*0.9+25</f>
        <v>7150.3</v>
      </c>
      <c r="CC5" s="26">
        <f>'BAR BB| Open rates'!CC5*0.87*0.9+25</f>
        <v>7776.7</v>
      </c>
      <c r="CD5" s="26">
        <f>'BAR BB| Open rates'!CD5*0.87*0.9+25</f>
        <v>7776.7</v>
      </c>
      <c r="CE5" s="26">
        <f>'BAR BB| Open rates'!CE5*0.87*0.9+25</f>
        <v>7150.3</v>
      </c>
      <c r="CF5" s="26">
        <f>'BAR BB| Open rates'!CF5*0.87*0.9+25</f>
        <v>7150.3</v>
      </c>
      <c r="CG5" s="26">
        <f>'BAR BB| Open rates'!CG5*0.87*0.9+25</f>
        <v>7150.3</v>
      </c>
      <c r="CH5" s="26">
        <f>'BAR BB| Open rates'!CH5*0.87*0.9+25</f>
        <v>7150.3</v>
      </c>
      <c r="CI5" s="26">
        <f>'BAR BB| Open rates'!CI5*0.87*0.9+25</f>
        <v>7150.3</v>
      </c>
      <c r="CJ5" s="26">
        <f>'BAR BB| Open rates'!CJ5*0.87*0.9+25</f>
        <v>7776.7</v>
      </c>
      <c r="CK5" s="26">
        <f>'BAR BB| Open rates'!CK5*0.87*0.9+25</f>
        <v>7776.7</v>
      </c>
      <c r="CL5" s="26">
        <f>'BAR BB| Open rates'!CL5*0.87*0.9+25</f>
        <v>7150.3</v>
      </c>
      <c r="CM5" s="26">
        <f>'BAR BB| Open rates'!CM5*0.87*0.9+25</f>
        <v>7150.3</v>
      </c>
      <c r="CN5" s="26">
        <f>'BAR BB| Open rates'!CN5*0.87*0.9+25</f>
        <v>7150.3</v>
      </c>
      <c r="CO5" s="26">
        <f>'BAR BB| Open rates'!CO5*0.87*0.9+25</f>
        <v>7150.3</v>
      </c>
      <c r="CP5" s="26">
        <f>'BAR BB| Open rates'!CP5*0.87*0.9+25</f>
        <v>7150.3</v>
      </c>
      <c r="CQ5" s="26">
        <f>'BAR BB| Open rates'!CQ5*0.87*0.9+25</f>
        <v>7150.3</v>
      </c>
      <c r="CR5" s="26">
        <f>'BAR BB| Open rates'!CR5*0.87*0.9+25</f>
        <v>7150.3</v>
      </c>
      <c r="CS5" s="26">
        <f>'BAR BB| Open rates'!CS5*0.87*0.9+25</f>
        <v>6210.7</v>
      </c>
      <c r="CT5" s="26">
        <f>'BAR BB| Open rates'!CT5*0.87*0.9+25</f>
        <v>6210.7</v>
      </c>
      <c r="CU5" s="26">
        <f>'BAR BB| Open rates'!CU5*0.87*0.9+25</f>
        <v>6210.7</v>
      </c>
      <c r="CV5" s="26">
        <f>'BAR BB| Open rates'!CV5*0.87*0.9+25</f>
        <v>6210.7</v>
      </c>
      <c r="CW5" s="26">
        <f>'BAR BB| Open rates'!CW5*0.87*0.9+25</f>
        <v>6210.7</v>
      </c>
      <c r="CX5" s="26">
        <f>'BAR BB| Open rates'!CX5*0.87*0.9+25</f>
        <v>6210.7</v>
      </c>
      <c r="CY5" s="26">
        <f>'BAR BB| Open rates'!CY5*0.87*0.9+25</f>
        <v>6210.7</v>
      </c>
      <c r="CZ5" s="26">
        <f>'BAR BB| Open rates'!CZ5*0.87*0.9+25</f>
        <v>6210.7</v>
      </c>
      <c r="DA5" s="26">
        <f>'BAR BB| Open rates'!DA5*0.87*0.9+25</f>
        <v>6210.7</v>
      </c>
      <c r="DB5" s="26">
        <f>'BAR BB| Open rates'!DB5*0.87*0.9+25</f>
        <v>5192.8</v>
      </c>
      <c r="DC5" s="26">
        <f>'BAR BB| Open rates'!DC5*0.87*0.9+25</f>
        <v>5192.8</v>
      </c>
      <c r="DD5" s="26">
        <f>'BAR BB| Open rates'!DD5*0.87*0.9+25</f>
        <v>5192.8</v>
      </c>
      <c r="DE5" s="26">
        <f>'BAR BB| Open rates'!DE5*0.87*0.9+25</f>
        <v>6210.7</v>
      </c>
      <c r="DF5" s="26">
        <f>'BAR BB| Open rates'!DF5*0.87*0.9+25</f>
        <v>6210.7</v>
      </c>
      <c r="DG5" s="26">
        <f>'BAR BB| Open rates'!DG5*0.87*0.9+25</f>
        <v>5192.8</v>
      </c>
      <c r="DH5" s="26">
        <f>'BAR BB| Open rates'!DH5*0.87*0.9+25</f>
        <v>5192.8</v>
      </c>
      <c r="DI5" s="26">
        <f>'BAR BB| Open rates'!DI5*0.87*0.9+25</f>
        <v>5192.8</v>
      </c>
      <c r="DJ5" s="26">
        <f>'BAR BB| Open rates'!DJ5*0.87*0.9+25</f>
        <v>5192.8</v>
      </c>
      <c r="DK5" s="26">
        <f>'BAR BB| Open rates'!DK5*0.87*0.9+25</f>
        <v>5192.8</v>
      </c>
      <c r="DL5" s="26">
        <f>'BAR BB| Open rates'!DL5*0.87*0.9+25</f>
        <v>6210.7</v>
      </c>
      <c r="DM5" s="26">
        <f>'BAR BB| Open rates'!DM5*0.87*0.9+25</f>
        <v>6210.7</v>
      </c>
      <c r="DN5" s="26">
        <f>'BAR BB| Open rates'!DN5*0.87*0.9+25</f>
        <v>5192.8</v>
      </c>
      <c r="DO5" s="26">
        <f>'BAR BB| Open rates'!DO5*0.87*0.9+25</f>
        <v>5192.8</v>
      </c>
      <c r="DP5" s="26">
        <f>'BAR BB| Open rates'!DP5*0.87*0.9+25</f>
        <v>5192.8</v>
      </c>
      <c r="DQ5" s="26">
        <f>'BAR BB| Open rates'!DQ5*0.87*0.9+25</f>
        <v>5192.8</v>
      </c>
      <c r="DR5" s="26">
        <f>'BAR BB| Open rates'!DR5*0.87*0.9+25</f>
        <v>5192.8</v>
      </c>
      <c r="DS5" s="26">
        <f>'BAR BB| Open rates'!DS5*0.87*0.9+25</f>
        <v>6210.7</v>
      </c>
      <c r="DT5" s="26">
        <f>'BAR BB| Open rates'!DT5*0.87*0.9+25</f>
        <v>6210.7</v>
      </c>
      <c r="DU5" s="26">
        <f>'BAR BB| Open rates'!DU5*0.87*0.9+25</f>
        <v>5192.8</v>
      </c>
      <c r="DV5" s="26">
        <f>'BAR BB| Open rates'!DV5*0.87*0.9+25</f>
        <v>5192.8</v>
      </c>
      <c r="DW5" s="26">
        <f>'BAR BB| Open rates'!DW5*0.87*0.9+25</f>
        <v>5192.8</v>
      </c>
      <c r="DX5" s="26">
        <f>'BAR BB| Open rates'!DX5*0.87*0.9+25</f>
        <v>5192.8</v>
      </c>
      <c r="DY5" s="26">
        <f>'BAR BB| Open rates'!DY5*0.87*0.9+25</f>
        <v>5192.8</v>
      </c>
      <c r="DZ5" s="26">
        <f>'BAR BB| Open rates'!DZ5*0.87*0.9+25</f>
        <v>6210.7</v>
      </c>
      <c r="EA5" s="26">
        <f>'BAR BB| Open rates'!EA5*0.87*0.9+25</f>
        <v>6210.7</v>
      </c>
      <c r="EB5" s="26">
        <f>'BAR BB| Open rates'!EB5*0.87*0.9+25</f>
        <v>5192.8</v>
      </c>
      <c r="EC5" s="26">
        <f>'BAR BB| Open rates'!EC5*0.87*0.9+25</f>
        <v>5192.8</v>
      </c>
      <c r="ED5" s="26">
        <f>'BAR BB| Open rates'!ED5*0.87*0.9+25</f>
        <v>5192.8</v>
      </c>
      <c r="EE5" s="26">
        <f>'BAR BB| Open rates'!EE5*0.87*0.9+25</f>
        <v>5192.8</v>
      </c>
      <c r="EF5" s="26">
        <f>'BAR BB| Open rates'!EF5*0.87*0.9+25</f>
        <v>5192.8</v>
      </c>
      <c r="EG5" s="26">
        <f>'BAR BB| Open rates'!EG5*0.87*0.9+25</f>
        <v>5192.8</v>
      </c>
      <c r="EH5" s="26">
        <f>'BAR BB| Open rates'!EH5*0.87*0.9+25</f>
        <v>5192.8</v>
      </c>
      <c r="EI5" s="26">
        <f>'BAR BB| Open rates'!EI5*0.87*0.9+25</f>
        <v>4644.7</v>
      </c>
      <c r="EJ5" s="26">
        <f>'BAR BB| Open rates'!EJ5*0.87*0.9+25</f>
        <v>4644.7</v>
      </c>
      <c r="EK5" s="26">
        <f>'BAR BB| Open rates'!EK5*0.87*0.9+25</f>
        <v>4644.7</v>
      </c>
      <c r="EL5" s="26">
        <f>'BAR BB| Open rates'!EL5*0.87*0.9+25</f>
        <v>4644.7</v>
      </c>
      <c r="EM5" s="26">
        <f>'BAR BB| Open rates'!EM5*0.87*0.9+25</f>
        <v>4644.7</v>
      </c>
      <c r="EN5" s="26">
        <f>'BAR BB| Open rates'!EN5*0.87*0.9+25</f>
        <v>5192.8</v>
      </c>
      <c r="EO5" s="26">
        <f>'BAR BB| Open rates'!EO5*0.87*0.9+25</f>
        <v>5192.8</v>
      </c>
      <c r="EP5" s="26">
        <f>'BAR BB| Open rates'!EP5*0.87*0.9+25</f>
        <v>4409.8</v>
      </c>
      <c r="EQ5" s="26">
        <f>'BAR BB| Open rates'!EQ5*0.87*0.9+25</f>
        <v>4409.8</v>
      </c>
      <c r="ER5" s="26">
        <f>'BAR BB| Open rates'!ER5*0.87*0.9+25</f>
        <v>4409.8</v>
      </c>
      <c r="ES5" s="26">
        <f>'BAR BB| Open rates'!ES5*0.87*0.9+25</f>
        <v>4409.8</v>
      </c>
      <c r="ET5" s="26">
        <f>'BAR BB| Open rates'!ET5*0.87*0.9+25</f>
        <v>4409.8</v>
      </c>
      <c r="EU5" s="26">
        <f>'BAR BB| Open rates'!EU5*0.87*0.9+25</f>
        <v>5192.8</v>
      </c>
      <c r="EV5" s="26">
        <f>'BAR BB| Open rates'!EV5*0.87*0.9+25</f>
        <v>5192.8</v>
      </c>
      <c r="EW5" s="26">
        <f>'BAR BB| Open rates'!EW5*0.87*0.9+25</f>
        <v>4409.8</v>
      </c>
      <c r="EX5" s="26">
        <f>'BAR BB| Open rates'!EX5*0.87*0.9+25</f>
        <v>4409.8</v>
      </c>
      <c r="EY5" s="26">
        <f>'BAR BB| Open rates'!EY5*0.87*0.9+25</f>
        <v>4409.8</v>
      </c>
      <c r="EZ5" s="26">
        <f>'BAR BB| Open rates'!EZ5*0.87*0.9+25</f>
        <v>4409.8</v>
      </c>
      <c r="FA5" s="26">
        <f>'BAR BB| Open rates'!FA5*0.87*0.9+25</f>
        <v>4409.8</v>
      </c>
      <c r="FB5" s="26">
        <f>'BAR BB| Open rates'!FB5*0.87*0.9+25</f>
        <v>5192.8</v>
      </c>
      <c r="FC5" s="26">
        <f>'BAR BB| Open rates'!FC5*0.87*0.9+25</f>
        <v>5192.8</v>
      </c>
      <c r="FD5" s="26">
        <f>'BAR BB| Open rates'!FD5*0.87*0.9+25</f>
        <v>4409.8</v>
      </c>
      <c r="FE5" s="26">
        <f>'BAR BB| Open rates'!FE5*0.87*0.9+25</f>
        <v>4409.8</v>
      </c>
      <c r="FF5" s="26">
        <f>'BAR BB| Open rates'!FF5*0.87*0.9+25</f>
        <v>4409.8</v>
      </c>
      <c r="FG5" s="26">
        <f>'BAR BB| Open rates'!FG5*0.87*0.9+25</f>
        <v>4409.8</v>
      </c>
      <c r="FH5" s="26">
        <f>'BAR BB| Open rates'!FH5*0.87*0.9+25</f>
        <v>4409.8</v>
      </c>
      <c r="FI5" s="26">
        <f>'BAR BB| Open rates'!FI5*0.87*0.9+25</f>
        <v>5192.8</v>
      </c>
      <c r="FJ5" s="26">
        <f>'BAR BB| Open rates'!FJ5*0.87*0.9+25</f>
        <v>5192.8</v>
      </c>
      <c r="FK5" s="26">
        <f>'BAR BB| Open rates'!FK5*0.87*0.9+25</f>
        <v>4644.7</v>
      </c>
      <c r="FL5" s="26">
        <f>'BAR BB| Open rates'!FL5*0.87*0.9+25</f>
        <v>4644.7</v>
      </c>
      <c r="FM5" s="26">
        <f>'BAR BB| Open rates'!FM5*0.87*0.9+25</f>
        <v>4644.7</v>
      </c>
      <c r="FN5" s="26">
        <f>'BAR BB| Open rates'!FN5*0.87*0.9+25</f>
        <v>4644.7</v>
      </c>
      <c r="FO5" s="26">
        <f>'BAR BB| Open rates'!FO5*0.87*0.9+25</f>
        <v>4644.7</v>
      </c>
      <c r="FP5" s="26">
        <f>'BAR BB| Open rates'!FP5*0.87*0.9+25</f>
        <v>4644.7</v>
      </c>
      <c r="FQ5" s="26">
        <f>'BAR BB| Open rates'!FQ5*0.87*0.9+25</f>
        <v>4644.7</v>
      </c>
      <c r="FR5" s="26">
        <f>'BAR BB| Open rates'!FR5*0.87*0.9+25</f>
        <v>4409.8</v>
      </c>
      <c r="FS5" s="26">
        <f>'BAR BB| Open rates'!FS5*0.87*0.9+25</f>
        <v>4409.8</v>
      </c>
      <c r="FT5" s="26">
        <f>'BAR BB| Open rates'!FT5*0.87*0.9+25</f>
        <v>4409.8</v>
      </c>
      <c r="FU5" s="26">
        <f>'BAR BB| Open rates'!FU5*0.87*0.9+25</f>
        <v>4409.8</v>
      </c>
      <c r="FV5" s="26">
        <f>'BAR BB| Open rates'!FV5*0.87*0.9+25</f>
        <v>4409.8</v>
      </c>
      <c r="FW5" s="26">
        <f>'BAR BB| Open rates'!FW5*0.87*0.9+25</f>
        <v>5192.8</v>
      </c>
      <c r="FX5" s="26">
        <f>'BAR BB| Open rates'!FX5*0.87*0.9+25</f>
        <v>5192.8</v>
      </c>
      <c r="FY5" s="26">
        <f>'BAR BB| Open rates'!FY5*0.87*0.9+25</f>
        <v>4409.8</v>
      </c>
      <c r="FZ5" s="26">
        <f>'BAR BB| Open rates'!FZ5*0.87*0.9+25</f>
        <v>4409.8</v>
      </c>
      <c r="GA5" s="26">
        <f>'BAR BB| Open rates'!GA5*0.87*0.9+25</f>
        <v>4409.8</v>
      </c>
      <c r="GB5" s="26">
        <f>'BAR BB| Open rates'!GB5*0.87*0.9+25</f>
        <v>4409.8</v>
      </c>
      <c r="GC5" s="26">
        <f>'BAR BB| Open rates'!GC5*0.87*0.9+25</f>
        <v>4409.8</v>
      </c>
      <c r="GD5" s="26">
        <f>'BAR BB| Open rates'!GD5*0.87*0.9+25</f>
        <v>5192.8</v>
      </c>
      <c r="GE5" s="26">
        <f>'BAR BB| Open rates'!GE5*0.87*0.9+25</f>
        <v>5192.8</v>
      </c>
      <c r="GF5" s="26">
        <f>'BAR BB| Open rates'!GF5*0.87*0.9+25</f>
        <v>4409.8</v>
      </c>
      <c r="GG5" s="26">
        <f>'BAR BB| Open rates'!GG5*0.87*0.9+25</f>
        <v>4409.8</v>
      </c>
      <c r="GH5" s="26">
        <f>'BAR BB| Open rates'!GH5*0.87*0.9+25</f>
        <v>4409.8</v>
      </c>
      <c r="GI5" s="26">
        <f>'BAR BB| Open rates'!GI5*0.87*0.9+25</f>
        <v>4409.8</v>
      </c>
      <c r="GJ5" s="26">
        <f>'BAR BB| Open rates'!GJ5*0.87*0.9+25</f>
        <v>4409.8</v>
      </c>
      <c r="GK5" s="26">
        <f>'BAR BB| Open rates'!GK5*0.87*0.9+25</f>
        <v>5192.8</v>
      </c>
      <c r="GL5" s="26">
        <f>'BAR BB| Open rates'!GL5*0.87*0.9+25</f>
        <v>5192.8</v>
      </c>
      <c r="GM5" s="26">
        <f>'BAR BB| Open rates'!GM5*0.87*0.9+25</f>
        <v>4409.8</v>
      </c>
      <c r="GN5" s="26">
        <f>'BAR BB| Open rates'!GN5*0.87*0.9+25</f>
        <v>4409.8</v>
      </c>
      <c r="GO5" s="26">
        <f>'BAR BB| Open rates'!GO5*0.87*0.9+25</f>
        <v>4409.8</v>
      </c>
      <c r="GP5" s="26">
        <f>'BAR BB| Open rates'!GP5*0.87*0.9+25</f>
        <v>4409.8</v>
      </c>
      <c r="GQ5" s="26">
        <f>'BAR BB| Open rates'!GQ5*0.87*0.9+25</f>
        <v>4409.8</v>
      </c>
      <c r="GR5" s="26">
        <f>'BAR BB| Open rates'!GR5*0.87*0.9+25</f>
        <v>5192.8</v>
      </c>
      <c r="GS5" s="26">
        <f>'BAR BB| Open rates'!GS5*0.87*0.9+25</f>
        <v>5192.8</v>
      </c>
      <c r="GT5" s="26">
        <f>'BAR BB| Open rates'!GT5*0.87*0.9+25</f>
        <v>4409.8</v>
      </c>
      <c r="GU5" s="26">
        <f>'BAR BB| Open rates'!GU5*0.87*0.9+25</f>
        <v>4409.8</v>
      </c>
      <c r="GV5" s="26">
        <f>'BAR BB| Open rates'!GV5*0.87*0.9+25</f>
        <v>4409.8</v>
      </c>
      <c r="GW5" s="26">
        <f>'BAR BB| Open rates'!GW5*0.87*0.9+25</f>
        <v>4409.8</v>
      </c>
      <c r="GX5" s="26">
        <f>'BAR BB| Open rates'!GX5*0.87*0.9+25</f>
        <v>4409.8</v>
      </c>
      <c r="GY5" s="26">
        <f>'BAR BB| Open rates'!GY5*0.87*0.9+25</f>
        <v>5192.8</v>
      </c>
      <c r="GZ5" s="26">
        <f>'BAR BB| Open rates'!GZ5*0.87*0.9+25</f>
        <v>5192.8</v>
      </c>
      <c r="HA5" s="26">
        <f>'BAR BB| Open rates'!HA5*0.87*0.9+25</f>
        <v>4409.8</v>
      </c>
      <c r="HB5" s="26">
        <f>'BAR BB| Open rates'!HB5*0.87*0.9+25</f>
        <v>4409.8</v>
      </c>
      <c r="HC5" s="26">
        <f>'BAR BB| Open rates'!HC5*0.87*0.9+25</f>
        <v>4409.8</v>
      </c>
      <c r="HD5" s="26">
        <f>'BAR BB| Open rates'!HD5*0.87*0.9+25</f>
        <v>4409.8</v>
      </c>
      <c r="HE5" s="26">
        <f>'BAR BB| Open rates'!HE5*0.87*0.9+25</f>
        <v>4409.8</v>
      </c>
      <c r="HF5" s="26">
        <f>'BAR BB| Open rates'!HF5*0.87*0.9+25</f>
        <v>6210.7</v>
      </c>
      <c r="HG5" s="26">
        <f>'BAR BB| Open rates'!HG5*0.87*0.9+25</f>
        <v>6210.7</v>
      </c>
      <c r="HH5" s="26">
        <f>'BAR BB| Open rates'!HH5*0.87*0.9+25</f>
        <v>6210.7</v>
      </c>
      <c r="HI5" s="26">
        <f>'BAR BB| Open rates'!HI5*0.87*0.9+25</f>
        <v>6210.7</v>
      </c>
      <c r="HJ5" s="26">
        <f>'BAR BB| Open rates'!HJ5*0.87*0.9+25</f>
        <v>6210.7</v>
      </c>
      <c r="HK5" s="26">
        <f>'BAR BB| Open rates'!HK5*0.87*0.9+25</f>
        <v>6210.7</v>
      </c>
      <c r="HL5" s="26">
        <f>'BAR BB| Open rates'!HL5*0.87*0.9+25</f>
        <v>6210.7</v>
      </c>
      <c r="HM5" s="26">
        <f>'BAR BB| Open rates'!HM5*0.87*0.9+25</f>
        <v>6210.7</v>
      </c>
      <c r="HN5" s="26">
        <f>'BAR BB| Open rates'!HN5*0.87*0.9+25</f>
        <v>6210.7</v>
      </c>
      <c r="HO5" s="26">
        <f>'BAR BB| Open rates'!HO5*0.87*0.9+25</f>
        <v>6210.7</v>
      </c>
      <c r="HP5" s="26">
        <f>'BAR BB| Open rates'!HP5*0.87*0.9+25</f>
        <v>6210.7</v>
      </c>
    </row>
    <row r="6" spans="1:224" s="76" customFormat="1" ht="12" customHeight="1" x14ac:dyDescent="0.2">
      <c r="A6" s="15">
        <v>2</v>
      </c>
      <c r="B6" s="26">
        <f>'BAR BB| Open rates'!B6*0.87*0.9+25</f>
        <v>6210.7</v>
      </c>
      <c r="C6" s="26">
        <f>'BAR BB| Open rates'!C6*0.87*0.9+25</f>
        <v>6210.7</v>
      </c>
      <c r="D6" s="26">
        <f>'BAR BB| Open rates'!D6*0.87*0.9+25</f>
        <v>6210.7</v>
      </c>
      <c r="E6" s="26">
        <f>'BAR BB| Open rates'!E6*0.87*0.9+25</f>
        <v>6210.7</v>
      </c>
      <c r="F6" s="26">
        <f>'BAR BB| Open rates'!F6*0.87*0.9+25</f>
        <v>6210.7</v>
      </c>
      <c r="G6" s="26">
        <f>'BAR BB| Open rates'!G6*0.87*0.9+25</f>
        <v>6210.7</v>
      </c>
      <c r="H6" s="26">
        <f>'BAR BB| Open rates'!H6*0.87*0.9+25</f>
        <v>6210.7</v>
      </c>
      <c r="I6" s="26">
        <f>'BAR BB| Open rates'!I6*0.87*0.9+25</f>
        <v>6210.7</v>
      </c>
      <c r="J6" s="26">
        <f>'BAR BB| Open rates'!J6*0.87*0.9+25</f>
        <v>6210.7</v>
      </c>
      <c r="K6" s="26">
        <f>'BAR BB| Open rates'!K6*0.87*0.9+25</f>
        <v>6210.7</v>
      </c>
      <c r="L6" s="26">
        <f>'BAR BB| Open rates'!L6*0.87*0.9+25</f>
        <v>6210.7</v>
      </c>
      <c r="M6" s="26">
        <f>'BAR BB| Open rates'!M6*0.87*0.9+25</f>
        <v>6210.7</v>
      </c>
      <c r="N6" s="26">
        <f>'BAR BB| Open rates'!N6*0.87*0.9+25</f>
        <v>6758.8</v>
      </c>
      <c r="O6" s="26">
        <f>'BAR BB| Open rates'!O6*0.87*0.9+25</f>
        <v>6758.8</v>
      </c>
      <c r="P6" s="26">
        <f>'BAR BB| Open rates'!P6*0.87*0.9+25</f>
        <v>6758.8</v>
      </c>
      <c r="Q6" s="26">
        <f>'BAR BB| Open rates'!Q6*0.87*0.9+25</f>
        <v>6758.8</v>
      </c>
      <c r="R6" s="26">
        <f>'BAR BB| Open rates'!R6*0.87*0.9+25</f>
        <v>9342.7000000000007</v>
      </c>
      <c r="S6" s="26">
        <f>'BAR BB| Open rates'!S6*0.87*0.9+25</f>
        <v>9342.7000000000007</v>
      </c>
      <c r="T6" s="26">
        <f>'BAR BB| Open rates'!T6*0.87*0.9+25</f>
        <v>9342.7000000000007</v>
      </c>
      <c r="U6" s="26">
        <f>'BAR BB| Open rates'!U6*0.87*0.9+25</f>
        <v>9342.7000000000007</v>
      </c>
      <c r="V6" s="26">
        <f>'BAR BB| Open rates'!V6*0.87*0.9+25</f>
        <v>9342.7000000000007</v>
      </c>
      <c r="W6" s="26">
        <f>'BAR BB| Open rates'!W6*0.87*0.9+25</f>
        <v>9342.7000000000007</v>
      </c>
      <c r="X6" s="26">
        <f>'BAR BB| Open rates'!X6*0.87*0.9+25</f>
        <v>9342.7000000000007</v>
      </c>
      <c r="Y6" s="26">
        <f>'BAR BB| Open rates'!Y6*0.87*0.9+25</f>
        <v>9342.7000000000007</v>
      </c>
      <c r="Z6" s="26">
        <f>'BAR BB| Open rates'!Z6*0.87*0.9+25</f>
        <v>9342.7000000000007</v>
      </c>
      <c r="AA6" s="26">
        <f>'BAR BB| Open rates'!AA6*0.87*0.9+25</f>
        <v>9342.7000000000007</v>
      </c>
      <c r="AB6" s="26">
        <f>'BAR BB| Open rates'!AB6*0.87*0.9+25</f>
        <v>13257.7</v>
      </c>
      <c r="AC6" s="26">
        <f>'BAR BB| Open rates'!AC6*0.87*0.9+25</f>
        <v>13257.7</v>
      </c>
      <c r="AD6" s="26">
        <f>'BAR BB| Open rates'!AD6*0.87*0.9+25</f>
        <v>13257.7</v>
      </c>
      <c r="AE6" s="26">
        <f>'BAR BB| Open rates'!AE6*0.87*0.9+25</f>
        <v>13257.7</v>
      </c>
      <c r="AF6" s="26">
        <f>'BAR BB| Open rates'!AF6*0.87*0.9+25</f>
        <v>13257.7</v>
      </c>
      <c r="AG6" s="26">
        <f>'BAR BB| Open rates'!AG6*0.87*0.9+25</f>
        <v>13257.7</v>
      </c>
      <c r="AH6" s="26">
        <f>'BAR BB| Open rates'!AH6*0.87*0.9+25</f>
        <v>6758.8</v>
      </c>
      <c r="AI6" s="26">
        <f>'BAR BB| Open rates'!AI6*0.87*0.9+25</f>
        <v>6758.8</v>
      </c>
      <c r="AJ6" s="26">
        <f>'BAR BB| Open rates'!AJ6*0.87*0.9+25</f>
        <v>6758.8</v>
      </c>
      <c r="AK6" s="26">
        <f>'BAR BB| Open rates'!AK6*0.87*0.9+25</f>
        <v>6758.8</v>
      </c>
      <c r="AL6" s="26">
        <f>'BAR BB| Open rates'!AL6*0.87*0.9+25</f>
        <v>6758.8</v>
      </c>
      <c r="AM6" s="26">
        <f>'BAR BB| Open rates'!AM6*0.87*0.9+25</f>
        <v>7776.7</v>
      </c>
      <c r="AN6" s="26">
        <f>'BAR BB| Open rates'!AN6*0.87*0.9+25</f>
        <v>7776.7</v>
      </c>
      <c r="AO6" s="26">
        <f>'BAR BB| Open rates'!AO6*0.87*0.9+25</f>
        <v>7776.7</v>
      </c>
      <c r="AP6" s="26">
        <f>'BAR BB| Open rates'!AP6*0.87*0.9+25</f>
        <v>7776.7</v>
      </c>
      <c r="AQ6" s="26">
        <f>'BAR BB| Open rates'!AQ6*0.87*0.9+25</f>
        <v>7776.7</v>
      </c>
      <c r="AR6" s="26">
        <f>'BAR BB| Open rates'!AR6*0.87*0.9+25</f>
        <v>7776.7</v>
      </c>
      <c r="AS6" s="26">
        <f>'BAR BB| Open rates'!AS6*0.87*0.9+25</f>
        <v>7776.7</v>
      </c>
      <c r="AT6" s="26">
        <f>'BAR BB| Open rates'!AT6*0.87*0.9+25</f>
        <v>8559.7000000000007</v>
      </c>
      <c r="AU6" s="26">
        <f>'BAR BB| Open rates'!AU6*0.87*0.9+25</f>
        <v>8559.7000000000007</v>
      </c>
      <c r="AV6" s="26">
        <f>'BAR BB| Open rates'!AV6*0.87*0.9+25</f>
        <v>8559.7000000000007</v>
      </c>
      <c r="AW6" s="26">
        <f>'BAR BB| Open rates'!AW6*0.87*0.9+25</f>
        <v>8559.7000000000007</v>
      </c>
      <c r="AX6" s="26">
        <f>'BAR BB| Open rates'!AX6*0.87*0.9+25</f>
        <v>8559.7000000000007</v>
      </c>
      <c r="AY6" s="26">
        <f>'BAR BB| Open rates'!AY6*0.87*0.9+25</f>
        <v>8716.3000000000011</v>
      </c>
      <c r="AZ6" s="26">
        <f>'BAR BB| Open rates'!AZ6*0.87*0.9+25</f>
        <v>8716.3000000000011</v>
      </c>
      <c r="BA6" s="26">
        <f>'BAR BB| Open rates'!BA6*0.87*0.9+25</f>
        <v>9342.7000000000007</v>
      </c>
      <c r="BB6" s="26">
        <f>'BAR BB| Open rates'!BB6*0.87*0.9+25</f>
        <v>9342.7000000000007</v>
      </c>
      <c r="BC6" s="26">
        <f>'BAR BB| Open rates'!BC6*0.87*0.9+25</f>
        <v>8716.3000000000011</v>
      </c>
      <c r="BD6" s="26">
        <f>'BAR BB| Open rates'!BD6*0.87*0.9+25</f>
        <v>8716.3000000000011</v>
      </c>
      <c r="BE6" s="26">
        <f>'BAR BB| Open rates'!BE6*0.87*0.9+25</f>
        <v>8716.3000000000011</v>
      </c>
      <c r="BF6" s="26">
        <f>'BAR BB| Open rates'!BF6*0.87*0.9+25</f>
        <v>8716.3000000000011</v>
      </c>
      <c r="BG6" s="26">
        <f>'BAR BB| Open rates'!BG6*0.87*0.9+25</f>
        <v>8716.3000000000011</v>
      </c>
      <c r="BH6" s="26">
        <f>'BAR BB| Open rates'!BH6*0.87*0.9+25</f>
        <v>9342.7000000000007</v>
      </c>
      <c r="BI6" s="26">
        <f>'BAR BB| Open rates'!BI6*0.87*0.9+25</f>
        <v>9342.7000000000007</v>
      </c>
      <c r="BJ6" s="26">
        <f>'BAR BB| Open rates'!BJ6*0.87*0.9+25</f>
        <v>8716.3000000000011</v>
      </c>
      <c r="BK6" s="26">
        <f>'BAR BB| Open rates'!BK6*0.87*0.9+25</f>
        <v>8716.3000000000011</v>
      </c>
      <c r="BL6" s="26">
        <f>'BAR BB| Open rates'!BL6*0.87*0.9+25</f>
        <v>8716.3000000000011</v>
      </c>
      <c r="BM6" s="26">
        <f>'BAR BB| Open rates'!BM6*0.87*0.9+25</f>
        <v>8716.3000000000011</v>
      </c>
      <c r="BN6" s="26">
        <f>'BAR BB| Open rates'!BN6*0.87*0.9+25</f>
        <v>8716.3000000000011</v>
      </c>
      <c r="BO6" s="26">
        <f>'BAR BB| Open rates'!BO6*0.87*0.9+25</f>
        <v>9342.7000000000007</v>
      </c>
      <c r="BP6" s="26">
        <f>'BAR BB| Open rates'!BP6*0.87*0.9+25</f>
        <v>9342.7000000000007</v>
      </c>
      <c r="BQ6" s="26">
        <f>'BAR BB| Open rates'!BQ6*0.87*0.9+25</f>
        <v>8716.3000000000011</v>
      </c>
      <c r="BR6" s="26">
        <f>'BAR BB| Open rates'!BR6*0.87*0.9+25</f>
        <v>8716.3000000000011</v>
      </c>
      <c r="BS6" s="26">
        <f>'BAR BB| Open rates'!BS6*0.87*0.9+25</f>
        <v>8716.3000000000011</v>
      </c>
      <c r="BT6" s="26">
        <f>'BAR BB| Open rates'!BT6*0.87*0.9+25</f>
        <v>8716.3000000000011</v>
      </c>
      <c r="BU6" s="26">
        <f>'BAR BB| Open rates'!BU6*0.87*0.9+25</f>
        <v>8716.3000000000011</v>
      </c>
      <c r="BV6" s="26">
        <f>'BAR BB| Open rates'!BV6*0.87*0.9+25</f>
        <v>9342.7000000000007</v>
      </c>
      <c r="BW6" s="26">
        <f>'BAR BB| Open rates'!BW6*0.87*0.9+25</f>
        <v>9342.7000000000007</v>
      </c>
      <c r="BX6" s="26">
        <f>'BAR BB| Open rates'!BX6*0.87*0.9+25</f>
        <v>8716.3000000000011</v>
      </c>
      <c r="BY6" s="26">
        <f>'BAR BB| Open rates'!BY6*0.87*0.9+25</f>
        <v>8716.3000000000011</v>
      </c>
      <c r="BZ6" s="26">
        <f>'BAR BB| Open rates'!BZ6*0.87*0.9+25</f>
        <v>8716.3000000000011</v>
      </c>
      <c r="CA6" s="26">
        <f>'BAR BB| Open rates'!CA6*0.87*0.9+25</f>
        <v>8716.3000000000011</v>
      </c>
      <c r="CB6" s="26">
        <f>'BAR BB| Open rates'!CB6*0.87*0.9+25</f>
        <v>8716.3000000000011</v>
      </c>
      <c r="CC6" s="26">
        <f>'BAR BB| Open rates'!CC6*0.87*0.9+25</f>
        <v>9342.7000000000007</v>
      </c>
      <c r="CD6" s="26">
        <f>'BAR BB| Open rates'!CD6*0.87*0.9+25</f>
        <v>9342.7000000000007</v>
      </c>
      <c r="CE6" s="26">
        <f>'BAR BB| Open rates'!CE6*0.87*0.9+25</f>
        <v>8716.3000000000011</v>
      </c>
      <c r="CF6" s="26">
        <f>'BAR BB| Open rates'!CF6*0.87*0.9+25</f>
        <v>8716.3000000000011</v>
      </c>
      <c r="CG6" s="26">
        <f>'BAR BB| Open rates'!CG6*0.87*0.9+25</f>
        <v>8716.3000000000011</v>
      </c>
      <c r="CH6" s="26">
        <f>'BAR BB| Open rates'!CH6*0.87*0.9+25</f>
        <v>8716.3000000000011</v>
      </c>
      <c r="CI6" s="26">
        <f>'BAR BB| Open rates'!CI6*0.87*0.9+25</f>
        <v>8716.3000000000011</v>
      </c>
      <c r="CJ6" s="26">
        <f>'BAR BB| Open rates'!CJ6*0.87*0.9+25</f>
        <v>9342.7000000000007</v>
      </c>
      <c r="CK6" s="26">
        <f>'BAR BB| Open rates'!CK6*0.87*0.9+25</f>
        <v>9342.7000000000007</v>
      </c>
      <c r="CL6" s="26">
        <f>'BAR BB| Open rates'!CL6*0.87*0.9+25</f>
        <v>8716.3000000000011</v>
      </c>
      <c r="CM6" s="26">
        <f>'BAR BB| Open rates'!CM6*0.87*0.9+25</f>
        <v>8716.3000000000011</v>
      </c>
      <c r="CN6" s="26">
        <f>'BAR BB| Open rates'!CN6*0.87*0.9+25</f>
        <v>8716.3000000000011</v>
      </c>
      <c r="CO6" s="26">
        <f>'BAR BB| Open rates'!CO6*0.87*0.9+25</f>
        <v>8716.3000000000011</v>
      </c>
      <c r="CP6" s="26">
        <f>'BAR BB| Open rates'!CP6*0.87*0.9+25</f>
        <v>8716.3000000000011</v>
      </c>
      <c r="CQ6" s="26">
        <f>'BAR BB| Open rates'!CQ6*0.87*0.9+25</f>
        <v>8716.3000000000011</v>
      </c>
      <c r="CR6" s="26">
        <f>'BAR BB| Open rates'!CR6*0.87*0.9+25</f>
        <v>8716.3000000000011</v>
      </c>
      <c r="CS6" s="26">
        <f>'BAR BB| Open rates'!CS6*0.87*0.9+25</f>
        <v>7776.7</v>
      </c>
      <c r="CT6" s="26">
        <f>'BAR BB| Open rates'!CT6*0.87*0.9+25</f>
        <v>7776.7</v>
      </c>
      <c r="CU6" s="26">
        <f>'BAR BB| Open rates'!CU6*0.87*0.9+25</f>
        <v>7776.7</v>
      </c>
      <c r="CV6" s="26">
        <f>'BAR BB| Open rates'!CV6*0.87*0.9+25</f>
        <v>7776.7</v>
      </c>
      <c r="CW6" s="26">
        <f>'BAR BB| Open rates'!CW6*0.87*0.9+25</f>
        <v>7776.7</v>
      </c>
      <c r="CX6" s="26">
        <f>'BAR BB| Open rates'!CX6*0.87*0.9+25</f>
        <v>7776.7</v>
      </c>
      <c r="CY6" s="26">
        <f>'BAR BB| Open rates'!CY6*0.87*0.9+25</f>
        <v>7776.7</v>
      </c>
      <c r="CZ6" s="26">
        <f>'BAR BB| Open rates'!CZ6*0.87*0.9+25</f>
        <v>7776.7</v>
      </c>
      <c r="DA6" s="26">
        <f>'BAR BB| Open rates'!DA6*0.87*0.9+25</f>
        <v>7776.7</v>
      </c>
      <c r="DB6" s="26">
        <f>'BAR BB| Open rates'!DB6*0.87*0.9+25</f>
        <v>6758.8</v>
      </c>
      <c r="DC6" s="26">
        <f>'BAR BB| Open rates'!DC6*0.87*0.9+25</f>
        <v>6758.8</v>
      </c>
      <c r="DD6" s="26">
        <f>'BAR BB| Open rates'!DD6*0.87*0.9+25</f>
        <v>6758.8</v>
      </c>
      <c r="DE6" s="26">
        <f>'BAR BB| Open rates'!DE6*0.87*0.9+25</f>
        <v>7776.7</v>
      </c>
      <c r="DF6" s="26">
        <f>'BAR BB| Open rates'!DF6*0.87*0.9+25</f>
        <v>7776.7</v>
      </c>
      <c r="DG6" s="26">
        <f>'BAR BB| Open rates'!DG6*0.87*0.9+25</f>
        <v>6758.8</v>
      </c>
      <c r="DH6" s="26">
        <f>'BAR BB| Open rates'!DH6*0.87*0.9+25</f>
        <v>6758.8</v>
      </c>
      <c r="DI6" s="26">
        <f>'BAR BB| Open rates'!DI6*0.87*0.9+25</f>
        <v>6758.8</v>
      </c>
      <c r="DJ6" s="26">
        <f>'BAR BB| Open rates'!DJ6*0.87*0.9+25</f>
        <v>6758.8</v>
      </c>
      <c r="DK6" s="26">
        <f>'BAR BB| Open rates'!DK6*0.87*0.9+25</f>
        <v>6758.8</v>
      </c>
      <c r="DL6" s="26">
        <f>'BAR BB| Open rates'!DL6*0.87*0.9+25</f>
        <v>7776.7</v>
      </c>
      <c r="DM6" s="26">
        <f>'BAR BB| Open rates'!DM6*0.87*0.9+25</f>
        <v>7776.7</v>
      </c>
      <c r="DN6" s="26">
        <f>'BAR BB| Open rates'!DN6*0.87*0.9+25</f>
        <v>6758.8</v>
      </c>
      <c r="DO6" s="26">
        <f>'BAR BB| Open rates'!DO6*0.87*0.9+25</f>
        <v>6758.8</v>
      </c>
      <c r="DP6" s="26">
        <f>'BAR BB| Open rates'!DP6*0.87*0.9+25</f>
        <v>6758.8</v>
      </c>
      <c r="DQ6" s="26">
        <f>'BAR BB| Open rates'!DQ6*0.87*0.9+25</f>
        <v>6758.8</v>
      </c>
      <c r="DR6" s="26">
        <f>'BAR BB| Open rates'!DR6*0.87*0.9+25</f>
        <v>6758.8</v>
      </c>
      <c r="DS6" s="26">
        <f>'BAR BB| Open rates'!DS6*0.87*0.9+25</f>
        <v>7776.7</v>
      </c>
      <c r="DT6" s="26">
        <f>'BAR BB| Open rates'!DT6*0.87*0.9+25</f>
        <v>7776.7</v>
      </c>
      <c r="DU6" s="26">
        <f>'BAR BB| Open rates'!DU6*0.87*0.9+25</f>
        <v>6758.8</v>
      </c>
      <c r="DV6" s="26">
        <f>'BAR BB| Open rates'!DV6*0.87*0.9+25</f>
        <v>6758.8</v>
      </c>
      <c r="DW6" s="26">
        <f>'BAR BB| Open rates'!DW6*0.87*0.9+25</f>
        <v>6758.8</v>
      </c>
      <c r="DX6" s="26">
        <f>'BAR BB| Open rates'!DX6*0.87*0.9+25</f>
        <v>6758.8</v>
      </c>
      <c r="DY6" s="26">
        <f>'BAR BB| Open rates'!DY6*0.87*0.9+25</f>
        <v>6758.8</v>
      </c>
      <c r="DZ6" s="26">
        <f>'BAR BB| Open rates'!DZ6*0.87*0.9+25</f>
        <v>7776.7</v>
      </c>
      <c r="EA6" s="26">
        <f>'BAR BB| Open rates'!EA6*0.87*0.9+25</f>
        <v>7776.7</v>
      </c>
      <c r="EB6" s="26">
        <f>'BAR BB| Open rates'!EB6*0.87*0.9+25</f>
        <v>6758.8</v>
      </c>
      <c r="EC6" s="26">
        <f>'BAR BB| Open rates'!EC6*0.87*0.9+25</f>
        <v>6758.8</v>
      </c>
      <c r="ED6" s="26">
        <f>'BAR BB| Open rates'!ED6*0.87*0.9+25</f>
        <v>6758.8</v>
      </c>
      <c r="EE6" s="26">
        <f>'BAR BB| Open rates'!EE6*0.87*0.9+25</f>
        <v>6758.8</v>
      </c>
      <c r="EF6" s="26">
        <f>'BAR BB| Open rates'!EF6*0.87*0.9+25</f>
        <v>6758.8</v>
      </c>
      <c r="EG6" s="26">
        <f>'BAR BB| Open rates'!EG6*0.87*0.9+25</f>
        <v>6758.8</v>
      </c>
      <c r="EH6" s="26">
        <f>'BAR BB| Open rates'!EH6*0.87*0.9+25</f>
        <v>6758.8</v>
      </c>
      <c r="EI6" s="26">
        <f>'BAR BB| Open rates'!EI6*0.87*0.9+25</f>
        <v>6210.7</v>
      </c>
      <c r="EJ6" s="26">
        <f>'BAR BB| Open rates'!EJ6*0.87*0.9+25</f>
        <v>6210.7</v>
      </c>
      <c r="EK6" s="26">
        <f>'BAR BB| Open rates'!EK6*0.87*0.9+25</f>
        <v>6210.7</v>
      </c>
      <c r="EL6" s="26">
        <f>'BAR BB| Open rates'!EL6*0.87*0.9+25</f>
        <v>6210.7</v>
      </c>
      <c r="EM6" s="26">
        <f>'BAR BB| Open rates'!EM6*0.87*0.9+25</f>
        <v>6210.7</v>
      </c>
      <c r="EN6" s="26">
        <f>'BAR BB| Open rates'!EN6*0.87*0.9+25</f>
        <v>6758.8</v>
      </c>
      <c r="EO6" s="26">
        <f>'BAR BB| Open rates'!EO6*0.87*0.9+25</f>
        <v>6758.8</v>
      </c>
      <c r="EP6" s="26">
        <f>'BAR BB| Open rates'!EP6*0.87*0.9+25</f>
        <v>5975.8</v>
      </c>
      <c r="EQ6" s="26">
        <f>'BAR BB| Open rates'!EQ6*0.87*0.9+25</f>
        <v>5975.8</v>
      </c>
      <c r="ER6" s="26">
        <f>'BAR BB| Open rates'!ER6*0.87*0.9+25</f>
        <v>5975.8</v>
      </c>
      <c r="ES6" s="26">
        <f>'BAR BB| Open rates'!ES6*0.87*0.9+25</f>
        <v>5975.8</v>
      </c>
      <c r="ET6" s="26">
        <f>'BAR BB| Open rates'!ET6*0.87*0.9+25</f>
        <v>5975.8</v>
      </c>
      <c r="EU6" s="26">
        <f>'BAR BB| Open rates'!EU6*0.87*0.9+25</f>
        <v>6758.8</v>
      </c>
      <c r="EV6" s="26">
        <f>'BAR BB| Open rates'!EV6*0.87*0.9+25</f>
        <v>6758.8</v>
      </c>
      <c r="EW6" s="26">
        <f>'BAR BB| Open rates'!EW6*0.87*0.9+25</f>
        <v>5975.8</v>
      </c>
      <c r="EX6" s="26">
        <f>'BAR BB| Open rates'!EX6*0.87*0.9+25</f>
        <v>5975.8</v>
      </c>
      <c r="EY6" s="26">
        <f>'BAR BB| Open rates'!EY6*0.87*0.9+25</f>
        <v>5975.8</v>
      </c>
      <c r="EZ6" s="26">
        <f>'BAR BB| Open rates'!EZ6*0.87*0.9+25</f>
        <v>5975.8</v>
      </c>
      <c r="FA6" s="26">
        <f>'BAR BB| Open rates'!FA6*0.87*0.9+25</f>
        <v>5975.8</v>
      </c>
      <c r="FB6" s="26">
        <f>'BAR BB| Open rates'!FB6*0.87*0.9+25</f>
        <v>6758.8</v>
      </c>
      <c r="FC6" s="26">
        <f>'BAR BB| Open rates'!FC6*0.87*0.9+25</f>
        <v>6758.8</v>
      </c>
      <c r="FD6" s="26">
        <f>'BAR BB| Open rates'!FD6*0.87*0.9+25</f>
        <v>5975.8</v>
      </c>
      <c r="FE6" s="26">
        <f>'BAR BB| Open rates'!FE6*0.87*0.9+25</f>
        <v>5975.8</v>
      </c>
      <c r="FF6" s="26">
        <f>'BAR BB| Open rates'!FF6*0.87*0.9+25</f>
        <v>5975.8</v>
      </c>
      <c r="FG6" s="26">
        <f>'BAR BB| Open rates'!FG6*0.87*0.9+25</f>
        <v>5975.8</v>
      </c>
      <c r="FH6" s="26">
        <f>'BAR BB| Open rates'!FH6*0.87*0.9+25</f>
        <v>5975.8</v>
      </c>
      <c r="FI6" s="26">
        <f>'BAR BB| Open rates'!FI6*0.87*0.9+25</f>
        <v>6758.8</v>
      </c>
      <c r="FJ6" s="26">
        <f>'BAR BB| Open rates'!FJ6*0.87*0.9+25</f>
        <v>6758.8</v>
      </c>
      <c r="FK6" s="26">
        <f>'BAR BB| Open rates'!FK6*0.87*0.9+25</f>
        <v>6210.7</v>
      </c>
      <c r="FL6" s="26">
        <f>'BAR BB| Open rates'!FL6*0.87*0.9+25</f>
        <v>6210.7</v>
      </c>
      <c r="FM6" s="26">
        <f>'BAR BB| Open rates'!FM6*0.87*0.9+25</f>
        <v>6210.7</v>
      </c>
      <c r="FN6" s="26">
        <f>'BAR BB| Open rates'!FN6*0.87*0.9+25</f>
        <v>6210.7</v>
      </c>
      <c r="FO6" s="26">
        <f>'BAR BB| Open rates'!FO6*0.87*0.9+25</f>
        <v>6210.7</v>
      </c>
      <c r="FP6" s="26">
        <f>'BAR BB| Open rates'!FP6*0.87*0.9+25</f>
        <v>6210.7</v>
      </c>
      <c r="FQ6" s="26">
        <f>'BAR BB| Open rates'!FQ6*0.87*0.9+25</f>
        <v>6210.7</v>
      </c>
      <c r="FR6" s="26">
        <f>'BAR BB| Open rates'!FR6*0.87*0.9+25</f>
        <v>5975.8</v>
      </c>
      <c r="FS6" s="26">
        <f>'BAR BB| Open rates'!FS6*0.87*0.9+25</f>
        <v>5975.8</v>
      </c>
      <c r="FT6" s="26">
        <f>'BAR BB| Open rates'!FT6*0.87*0.9+25</f>
        <v>5975.8</v>
      </c>
      <c r="FU6" s="26">
        <f>'BAR BB| Open rates'!FU6*0.87*0.9+25</f>
        <v>5975.8</v>
      </c>
      <c r="FV6" s="26">
        <f>'BAR BB| Open rates'!FV6*0.87*0.9+25</f>
        <v>5975.8</v>
      </c>
      <c r="FW6" s="26">
        <f>'BAR BB| Open rates'!FW6*0.87*0.9+25</f>
        <v>6758.8</v>
      </c>
      <c r="FX6" s="26">
        <f>'BAR BB| Open rates'!FX6*0.87*0.9+25</f>
        <v>6758.8</v>
      </c>
      <c r="FY6" s="26">
        <f>'BAR BB| Open rates'!FY6*0.87*0.9+25</f>
        <v>5975.8</v>
      </c>
      <c r="FZ6" s="26">
        <f>'BAR BB| Open rates'!FZ6*0.87*0.9+25</f>
        <v>5975.8</v>
      </c>
      <c r="GA6" s="26">
        <f>'BAR BB| Open rates'!GA6*0.87*0.9+25</f>
        <v>5975.8</v>
      </c>
      <c r="GB6" s="26">
        <f>'BAR BB| Open rates'!GB6*0.87*0.9+25</f>
        <v>5975.8</v>
      </c>
      <c r="GC6" s="26">
        <f>'BAR BB| Open rates'!GC6*0.87*0.9+25</f>
        <v>5975.8</v>
      </c>
      <c r="GD6" s="26">
        <f>'BAR BB| Open rates'!GD6*0.87*0.9+25</f>
        <v>6758.8</v>
      </c>
      <c r="GE6" s="26">
        <f>'BAR BB| Open rates'!GE6*0.87*0.9+25</f>
        <v>6758.8</v>
      </c>
      <c r="GF6" s="26">
        <f>'BAR BB| Open rates'!GF6*0.87*0.9+25</f>
        <v>5975.8</v>
      </c>
      <c r="GG6" s="26">
        <f>'BAR BB| Open rates'!GG6*0.87*0.9+25</f>
        <v>5975.8</v>
      </c>
      <c r="GH6" s="26">
        <f>'BAR BB| Open rates'!GH6*0.87*0.9+25</f>
        <v>5975.8</v>
      </c>
      <c r="GI6" s="26">
        <f>'BAR BB| Open rates'!GI6*0.87*0.9+25</f>
        <v>5975.8</v>
      </c>
      <c r="GJ6" s="26">
        <f>'BAR BB| Open rates'!GJ6*0.87*0.9+25</f>
        <v>5975.8</v>
      </c>
      <c r="GK6" s="26">
        <f>'BAR BB| Open rates'!GK6*0.87*0.9+25</f>
        <v>6758.8</v>
      </c>
      <c r="GL6" s="26">
        <f>'BAR BB| Open rates'!GL6*0.87*0.9+25</f>
        <v>6758.8</v>
      </c>
      <c r="GM6" s="26">
        <f>'BAR BB| Open rates'!GM6*0.87*0.9+25</f>
        <v>5975.8</v>
      </c>
      <c r="GN6" s="26">
        <f>'BAR BB| Open rates'!GN6*0.87*0.9+25</f>
        <v>5975.8</v>
      </c>
      <c r="GO6" s="26">
        <f>'BAR BB| Open rates'!GO6*0.87*0.9+25</f>
        <v>5975.8</v>
      </c>
      <c r="GP6" s="26">
        <f>'BAR BB| Open rates'!GP6*0.87*0.9+25</f>
        <v>5975.8</v>
      </c>
      <c r="GQ6" s="26">
        <f>'BAR BB| Open rates'!GQ6*0.87*0.9+25</f>
        <v>5975.8</v>
      </c>
      <c r="GR6" s="26">
        <f>'BAR BB| Open rates'!GR6*0.87*0.9+25</f>
        <v>6758.8</v>
      </c>
      <c r="GS6" s="26">
        <f>'BAR BB| Open rates'!GS6*0.87*0.9+25</f>
        <v>6758.8</v>
      </c>
      <c r="GT6" s="26">
        <f>'BAR BB| Open rates'!GT6*0.87*0.9+25</f>
        <v>5975.8</v>
      </c>
      <c r="GU6" s="26">
        <f>'BAR BB| Open rates'!GU6*0.87*0.9+25</f>
        <v>5975.8</v>
      </c>
      <c r="GV6" s="26">
        <f>'BAR BB| Open rates'!GV6*0.87*0.9+25</f>
        <v>5975.8</v>
      </c>
      <c r="GW6" s="26">
        <f>'BAR BB| Open rates'!GW6*0.87*0.9+25</f>
        <v>5975.8</v>
      </c>
      <c r="GX6" s="26">
        <f>'BAR BB| Open rates'!GX6*0.87*0.9+25</f>
        <v>5975.8</v>
      </c>
      <c r="GY6" s="26">
        <f>'BAR BB| Open rates'!GY6*0.87*0.9+25</f>
        <v>6758.8</v>
      </c>
      <c r="GZ6" s="26">
        <f>'BAR BB| Open rates'!GZ6*0.87*0.9+25</f>
        <v>6758.8</v>
      </c>
      <c r="HA6" s="26">
        <f>'BAR BB| Open rates'!HA6*0.87*0.9+25</f>
        <v>5975.8</v>
      </c>
      <c r="HB6" s="26">
        <f>'BAR BB| Open rates'!HB6*0.87*0.9+25</f>
        <v>5975.8</v>
      </c>
      <c r="HC6" s="26">
        <f>'BAR BB| Open rates'!HC6*0.87*0.9+25</f>
        <v>5975.8</v>
      </c>
      <c r="HD6" s="26">
        <f>'BAR BB| Open rates'!HD6*0.87*0.9+25</f>
        <v>5975.8</v>
      </c>
      <c r="HE6" s="26">
        <f>'BAR BB| Open rates'!HE6*0.87*0.9+25</f>
        <v>5975.8</v>
      </c>
      <c r="HF6" s="26">
        <f>'BAR BB| Open rates'!HF6*0.87*0.9+25</f>
        <v>7776.7</v>
      </c>
      <c r="HG6" s="26">
        <f>'BAR BB| Open rates'!HG6*0.87*0.9+25</f>
        <v>7776.7</v>
      </c>
      <c r="HH6" s="26">
        <f>'BAR BB| Open rates'!HH6*0.87*0.9+25</f>
        <v>7776.7</v>
      </c>
      <c r="HI6" s="26">
        <f>'BAR BB| Open rates'!HI6*0.87*0.9+25</f>
        <v>7776.7</v>
      </c>
      <c r="HJ6" s="26">
        <f>'BAR BB| Open rates'!HJ6*0.87*0.9+25</f>
        <v>7776.7</v>
      </c>
      <c r="HK6" s="26">
        <f>'BAR BB| Open rates'!HK6*0.87*0.9+25</f>
        <v>7776.7</v>
      </c>
      <c r="HL6" s="26">
        <f>'BAR BB| Open rates'!HL6*0.87*0.9+25</f>
        <v>7776.7</v>
      </c>
      <c r="HM6" s="26">
        <f>'BAR BB| Open rates'!HM6*0.87*0.9+25</f>
        <v>7776.7</v>
      </c>
      <c r="HN6" s="26">
        <f>'BAR BB| Open rates'!HN6*0.87*0.9+25</f>
        <v>7776.7</v>
      </c>
      <c r="HO6" s="26">
        <f>'BAR BB| Open rates'!HO6*0.87*0.9+25</f>
        <v>7776.7</v>
      </c>
      <c r="HP6" s="26">
        <f>'BAR BB| Open rates'!HP6*0.87*0.9+25</f>
        <v>7776.7</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rates'!B8*0.87*0.9+25</f>
        <v>6993.7</v>
      </c>
      <c r="C8" s="26">
        <f>'BAR BB| Open rates'!C8*0.87*0.9+25</f>
        <v>6993.7</v>
      </c>
      <c r="D8" s="26">
        <f>'BAR BB| Open rates'!D8*0.87*0.9+25</f>
        <v>6993.7</v>
      </c>
      <c r="E8" s="26">
        <f>'BAR BB| Open rates'!E8*0.87*0.9+25</f>
        <v>6993.7</v>
      </c>
      <c r="F8" s="26">
        <f>'BAR BB| Open rates'!F8*0.87*0.9+25</f>
        <v>6993.7</v>
      </c>
      <c r="G8" s="26">
        <f>'BAR BB| Open rates'!G8*0.87*0.9+25</f>
        <v>6993.7</v>
      </c>
      <c r="H8" s="26">
        <f>'BAR BB| Open rates'!H8*0.87*0.9+25</f>
        <v>6993.7</v>
      </c>
      <c r="I8" s="26">
        <f>'BAR BB| Open rates'!I8*0.87*0.9+25</f>
        <v>6993.7</v>
      </c>
      <c r="J8" s="26">
        <f>'BAR BB| Open rates'!J8*0.87*0.9+25</f>
        <v>6993.7</v>
      </c>
      <c r="K8" s="26">
        <f>'BAR BB| Open rates'!K8*0.87*0.9+25</f>
        <v>6993.7</v>
      </c>
      <c r="L8" s="26">
        <f>'BAR BB| Open rates'!L8*0.87*0.9+25</f>
        <v>6993.7</v>
      </c>
      <c r="M8" s="26">
        <f>'BAR BB| Open rates'!M8*0.87*0.9+25</f>
        <v>6993.7</v>
      </c>
      <c r="N8" s="26">
        <f>'BAR BB| Open rates'!N8*0.87*0.9+25</f>
        <v>7541.8</v>
      </c>
      <c r="O8" s="26">
        <f>'BAR BB| Open rates'!O8*0.87*0.9+25</f>
        <v>7541.8</v>
      </c>
      <c r="P8" s="26">
        <f>'BAR BB| Open rates'!P8*0.87*0.9+25</f>
        <v>7541.8</v>
      </c>
      <c r="Q8" s="26">
        <f>'BAR BB| Open rates'!Q8*0.87*0.9+25</f>
        <v>7541.8</v>
      </c>
      <c r="R8" s="26">
        <f>'BAR BB| Open rates'!R8*0.87*0.9+25</f>
        <v>10125.700000000001</v>
      </c>
      <c r="S8" s="26">
        <f>'BAR BB| Open rates'!S8*0.87*0.9+25</f>
        <v>10125.700000000001</v>
      </c>
      <c r="T8" s="26">
        <f>'BAR BB| Open rates'!T8*0.87*0.9+25</f>
        <v>10125.700000000001</v>
      </c>
      <c r="U8" s="26">
        <f>'BAR BB| Open rates'!U8*0.87*0.9+25</f>
        <v>10125.700000000001</v>
      </c>
      <c r="V8" s="26">
        <f>'BAR BB| Open rates'!V8*0.87*0.9+25</f>
        <v>10125.700000000001</v>
      </c>
      <c r="W8" s="26">
        <f>'BAR BB| Open rates'!W8*0.87*0.9+25</f>
        <v>10125.700000000001</v>
      </c>
      <c r="X8" s="26">
        <f>'BAR BB| Open rates'!X8*0.87*0.9+25</f>
        <v>10125.700000000001</v>
      </c>
      <c r="Y8" s="26">
        <f>'BAR BB| Open rates'!Y8*0.87*0.9+25</f>
        <v>10125.700000000001</v>
      </c>
      <c r="Z8" s="26">
        <f>'BAR BB| Open rates'!Z8*0.87*0.9+25</f>
        <v>10125.700000000001</v>
      </c>
      <c r="AA8" s="26">
        <f>'BAR BB| Open rates'!AA8*0.87*0.9+25</f>
        <v>10125.700000000001</v>
      </c>
      <c r="AB8" s="26">
        <f>'BAR BB| Open rates'!AB8*0.87*0.9+25</f>
        <v>14040.7</v>
      </c>
      <c r="AC8" s="26">
        <f>'BAR BB| Open rates'!AC8*0.87*0.9+25</f>
        <v>14040.7</v>
      </c>
      <c r="AD8" s="26">
        <f>'BAR BB| Open rates'!AD8*0.87*0.9+25</f>
        <v>14040.7</v>
      </c>
      <c r="AE8" s="26">
        <f>'BAR BB| Open rates'!AE8*0.87*0.9+25</f>
        <v>14040.7</v>
      </c>
      <c r="AF8" s="26">
        <f>'BAR BB| Open rates'!AF8*0.87*0.9+25</f>
        <v>14040.7</v>
      </c>
      <c r="AG8" s="26">
        <f>'BAR BB| Open rates'!AG8*0.87*0.9+25</f>
        <v>14040.7</v>
      </c>
      <c r="AH8" s="26">
        <f>'BAR BB| Open rates'!AH8*0.87*0.9+25</f>
        <v>7541.8</v>
      </c>
      <c r="AI8" s="26">
        <f>'BAR BB| Open rates'!AI8*0.87*0.9+25</f>
        <v>7541.8</v>
      </c>
      <c r="AJ8" s="26">
        <f>'BAR BB| Open rates'!AJ8*0.87*0.9+25</f>
        <v>7541.8</v>
      </c>
      <c r="AK8" s="26">
        <f>'BAR BB| Open rates'!AK8*0.87*0.9+25</f>
        <v>7541.8</v>
      </c>
      <c r="AL8" s="26">
        <f>'BAR BB| Open rates'!AL8*0.87*0.9+25</f>
        <v>7541.8</v>
      </c>
      <c r="AM8" s="26">
        <f>'BAR BB| Open rates'!AM8*0.87*0.9+25</f>
        <v>8559.7000000000007</v>
      </c>
      <c r="AN8" s="26">
        <f>'BAR BB| Open rates'!AN8*0.87*0.9+25</f>
        <v>8559.7000000000007</v>
      </c>
      <c r="AO8" s="26">
        <f>'BAR BB| Open rates'!AO8*0.87*0.9+25</f>
        <v>8559.7000000000007</v>
      </c>
      <c r="AP8" s="26">
        <f>'BAR BB| Open rates'!AP8*0.87*0.9+25</f>
        <v>8559.7000000000007</v>
      </c>
      <c r="AQ8" s="26">
        <f>'BAR BB| Open rates'!AQ8*0.87*0.9+25</f>
        <v>8559.7000000000007</v>
      </c>
      <c r="AR8" s="26">
        <f>'BAR BB| Open rates'!AR8*0.87*0.9+25</f>
        <v>8559.7000000000007</v>
      </c>
      <c r="AS8" s="26">
        <f>'BAR BB| Open rates'!AS8*0.87*0.9+25</f>
        <v>8559.7000000000007</v>
      </c>
      <c r="AT8" s="26">
        <f>'BAR BB| Open rates'!AT8*0.87*0.9+25</f>
        <v>9342.7000000000007</v>
      </c>
      <c r="AU8" s="26">
        <f>'BAR BB| Open rates'!AU8*0.87*0.9+25</f>
        <v>9342.7000000000007</v>
      </c>
      <c r="AV8" s="26">
        <f>'BAR BB| Open rates'!AV8*0.87*0.9+25</f>
        <v>9342.7000000000007</v>
      </c>
      <c r="AW8" s="26">
        <f>'BAR BB| Open rates'!AW8*0.87*0.9+25</f>
        <v>9342.7000000000007</v>
      </c>
      <c r="AX8" s="26">
        <f>'BAR BB| Open rates'!AX8*0.87*0.9+25</f>
        <v>9342.7000000000007</v>
      </c>
      <c r="AY8" s="26">
        <f>'BAR BB| Open rates'!AY8*0.87*0.9+25</f>
        <v>9499.3000000000011</v>
      </c>
      <c r="AZ8" s="26">
        <f>'BAR BB| Open rates'!AZ8*0.87*0.9+25</f>
        <v>9499.3000000000011</v>
      </c>
      <c r="BA8" s="26">
        <f>'BAR BB| Open rates'!BA8*0.87*0.9+25</f>
        <v>10125.700000000001</v>
      </c>
      <c r="BB8" s="26">
        <f>'BAR BB| Open rates'!BB8*0.87*0.9+25</f>
        <v>10125.700000000001</v>
      </c>
      <c r="BC8" s="26">
        <f>'BAR BB| Open rates'!BC8*0.87*0.9+25</f>
        <v>9499.3000000000011</v>
      </c>
      <c r="BD8" s="26">
        <f>'BAR BB| Open rates'!BD8*0.87*0.9+25</f>
        <v>9499.3000000000011</v>
      </c>
      <c r="BE8" s="26">
        <f>'BAR BB| Open rates'!BE8*0.87*0.9+25</f>
        <v>9499.3000000000011</v>
      </c>
      <c r="BF8" s="26">
        <f>'BAR BB| Open rates'!BF8*0.87*0.9+25</f>
        <v>9499.3000000000011</v>
      </c>
      <c r="BG8" s="26">
        <f>'BAR BB| Open rates'!BG8*0.87*0.9+25</f>
        <v>9499.3000000000011</v>
      </c>
      <c r="BH8" s="26">
        <f>'BAR BB| Open rates'!BH8*0.87*0.9+25</f>
        <v>10125.700000000001</v>
      </c>
      <c r="BI8" s="26">
        <f>'BAR BB| Open rates'!BI8*0.87*0.9+25</f>
        <v>10125.700000000001</v>
      </c>
      <c r="BJ8" s="26">
        <f>'BAR BB| Open rates'!BJ8*0.87*0.9+25</f>
        <v>9499.3000000000011</v>
      </c>
      <c r="BK8" s="26">
        <f>'BAR BB| Open rates'!BK8*0.87*0.9+25</f>
        <v>9499.3000000000011</v>
      </c>
      <c r="BL8" s="26">
        <f>'BAR BB| Open rates'!BL8*0.87*0.9+25</f>
        <v>9499.3000000000011</v>
      </c>
      <c r="BM8" s="26">
        <f>'BAR BB| Open rates'!BM8*0.87*0.9+25</f>
        <v>9499.3000000000011</v>
      </c>
      <c r="BN8" s="26">
        <f>'BAR BB| Open rates'!BN8*0.87*0.9+25</f>
        <v>9499.3000000000011</v>
      </c>
      <c r="BO8" s="26">
        <f>'BAR BB| Open rates'!BO8*0.87*0.9+25</f>
        <v>10125.700000000001</v>
      </c>
      <c r="BP8" s="26">
        <f>'BAR BB| Open rates'!BP8*0.87*0.9+25</f>
        <v>10125.700000000001</v>
      </c>
      <c r="BQ8" s="26">
        <f>'BAR BB| Open rates'!BQ8*0.87*0.9+25</f>
        <v>9499.3000000000011</v>
      </c>
      <c r="BR8" s="26">
        <f>'BAR BB| Open rates'!BR8*0.87*0.9+25</f>
        <v>9499.3000000000011</v>
      </c>
      <c r="BS8" s="26">
        <f>'BAR BB| Open rates'!BS8*0.87*0.9+25</f>
        <v>9499.3000000000011</v>
      </c>
      <c r="BT8" s="26">
        <f>'BAR BB| Open rates'!BT8*0.87*0.9+25</f>
        <v>9499.3000000000011</v>
      </c>
      <c r="BU8" s="26">
        <f>'BAR BB| Open rates'!BU8*0.87*0.9+25</f>
        <v>9499.3000000000011</v>
      </c>
      <c r="BV8" s="26">
        <f>'BAR BB| Open rates'!BV8*0.87*0.9+25</f>
        <v>10125.700000000001</v>
      </c>
      <c r="BW8" s="26">
        <f>'BAR BB| Open rates'!BW8*0.87*0.9+25</f>
        <v>10125.700000000001</v>
      </c>
      <c r="BX8" s="26">
        <f>'BAR BB| Open rates'!BX8*0.87*0.9+25</f>
        <v>9499.3000000000011</v>
      </c>
      <c r="BY8" s="26">
        <f>'BAR BB| Open rates'!BY8*0.87*0.9+25</f>
        <v>9499.3000000000011</v>
      </c>
      <c r="BZ8" s="26">
        <f>'BAR BB| Open rates'!BZ8*0.87*0.9+25</f>
        <v>9499.3000000000011</v>
      </c>
      <c r="CA8" s="26">
        <f>'BAR BB| Open rates'!CA8*0.87*0.9+25</f>
        <v>9499.3000000000011</v>
      </c>
      <c r="CB8" s="26">
        <f>'BAR BB| Open rates'!CB8*0.87*0.9+25</f>
        <v>9499.3000000000011</v>
      </c>
      <c r="CC8" s="26">
        <f>'BAR BB| Open rates'!CC8*0.87*0.9+25</f>
        <v>10125.700000000001</v>
      </c>
      <c r="CD8" s="26">
        <f>'BAR BB| Open rates'!CD8*0.87*0.9+25</f>
        <v>10125.700000000001</v>
      </c>
      <c r="CE8" s="26">
        <f>'BAR BB| Open rates'!CE8*0.87*0.9+25</f>
        <v>9499.3000000000011</v>
      </c>
      <c r="CF8" s="26">
        <f>'BAR BB| Open rates'!CF8*0.87*0.9+25</f>
        <v>9499.3000000000011</v>
      </c>
      <c r="CG8" s="26">
        <f>'BAR BB| Open rates'!CG8*0.87*0.9+25</f>
        <v>9499.3000000000011</v>
      </c>
      <c r="CH8" s="26">
        <f>'BAR BB| Open rates'!CH8*0.87*0.9+25</f>
        <v>9499.3000000000011</v>
      </c>
      <c r="CI8" s="26">
        <f>'BAR BB| Open rates'!CI8*0.87*0.9+25</f>
        <v>9499.3000000000011</v>
      </c>
      <c r="CJ8" s="26">
        <f>'BAR BB| Open rates'!CJ8*0.87*0.9+25</f>
        <v>10125.700000000001</v>
      </c>
      <c r="CK8" s="26">
        <f>'BAR BB| Open rates'!CK8*0.87*0.9+25</f>
        <v>10125.700000000001</v>
      </c>
      <c r="CL8" s="26">
        <f>'BAR BB| Open rates'!CL8*0.87*0.9+25</f>
        <v>9499.3000000000011</v>
      </c>
      <c r="CM8" s="26">
        <f>'BAR BB| Open rates'!CM8*0.87*0.9+25</f>
        <v>9499.3000000000011</v>
      </c>
      <c r="CN8" s="26">
        <f>'BAR BB| Open rates'!CN8*0.87*0.9+25</f>
        <v>9499.3000000000011</v>
      </c>
      <c r="CO8" s="26">
        <f>'BAR BB| Open rates'!CO8*0.87*0.9+25</f>
        <v>9499.3000000000011</v>
      </c>
      <c r="CP8" s="26">
        <f>'BAR BB| Open rates'!CP8*0.87*0.9+25</f>
        <v>9499.3000000000011</v>
      </c>
      <c r="CQ8" s="26">
        <f>'BAR BB| Open rates'!CQ8*0.87*0.9+25</f>
        <v>9499.3000000000011</v>
      </c>
      <c r="CR8" s="26">
        <f>'BAR BB| Open rates'!CR8*0.87*0.9+25</f>
        <v>9499.3000000000011</v>
      </c>
      <c r="CS8" s="26">
        <f>'BAR BB| Open rates'!CS8*0.87*0.9+25</f>
        <v>8559.7000000000007</v>
      </c>
      <c r="CT8" s="26">
        <f>'BAR BB| Open rates'!CT8*0.87*0.9+25</f>
        <v>8559.7000000000007</v>
      </c>
      <c r="CU8" s="26">
        <f>'BAR BB| Open rates'!CU8*0.87*0.9+25</f>
        <v>8559.7000000000007</v>
      </c>
      <c r="CV8" s="26">
        <f>'BAR BB| Open rates'!CV8*0.87*0.9+25</f>
        <v>8559.7000000000007</v>
      </c>
      <c r="CW8" s="26">
        <f>'BAR BB| Open rates'!CW8*0.87*0.9+25</f>
        <v>8559.7000000000007</v>
      </c>
      <c r="CX8" s="26">
        <f>'BAR BB| Open rates'!CX8*0.87*0.9+25</f>
        <v>8559.7000000000007</v>
      </c>
      <c r="CY8" s="26">
        <f>'BAR BB| Open rates'!CY8*0.87*0.9+25</f>
        <v>8559.7000000000007</v>
      </c>
      <c r="CZ8" s="26">
        <f>'BAR BB| Open rates'!CZ8*0.87*0.9+25</f>
        <v>8559.7000000000007</v>
      </c>
      <c r="DA8" s="26">
        <f>'BAR BB| Open rates'!DA8*0.87*0.9+25</f>
        <v>8559.7000000000007</v>
      </c>
      <c r="DB8" s="26">
        <f>'BAR BB| Open rates'!DB8*0.87*0.9+25</f>
        <v>7541.8</v>
      </c>
      <c r="DC8" s="26">
        <f>'BAR BB| Open rates'!DC8*0.87*0.9+25</f>
        <v>7541.8</v>
      </c>
      <c r="DD8" s="26">
        <f>'BAR BB| Open rates'!DD8*0.87*0.9+25</f>
        <v>7541.8</v>
      </c>
      <c r="DE8" s="26">
        <f>'BAR BB| Open rates'!DE8*0.87*0.9+25</f>
        <v>8559.7000000000007</v>
      </c>
      <c r="DF8" s="26">
        <f>'BAR BB| Open rates'!DF8*0.87*0.9+25</f>
        <v>8559.7000000000007</v>
      </c>
      <c r="DG8" s="26">
        <f>'BAR BB| Open rates'!DG8*0.87*0.9+25</f>
        <v>7541.8</v>
      </c>
      <c r="DH8" s="26">
        <f>'BAR BB| Open rates'!DH8*0.87*0.9+25</f>
        <v>7541.8</v>
      </c>
      <c r="DI8" s="26">
        <f>'BAR BB| Open rates'!DI8*0.87*0.9+25</f>
        <v>7541.8</v>
      </c>
      <c r="DJ8" s="26">
        <f>'BAR BB| Open rates'!DJ8*0.87*0.9+25</f>
        <v>7541.8</v>
      </c>
      <c r="DK8" s="26">
        <f>'BAR BB| Open rates'!DK8*0.87*0.9+25</f>
        <v>7541.8</v>
      </c>
      <c r="DL8" s="26">
        <f>'BAR BB| Open rates'!DL8*0.87*0.9+25</f>
        <v>8559.7000000000007</v>
      </c>
      <c r="DM8" s="26">
        <f>'BAR BB| Open rates'!DM8*0.87*0.9+25</f>
        <v>8559.7000000000007</v>
      </c>
      <c r="DN8" s="26">
        <f>'BAR BB| Open rates'!DN8*0.87*0.9+25</f>
        <v>7541.8</v>
      </c>
      <c r="DO8" s="26">
        <f>'BAR BB| Open rates'!DO8*0.87*0.9+25</f>
        <v>7541.8</v>
      </c>
      <c r="DP8" s="26">
        <f>'BAR BB| Open rates'!DP8*0.87*0.9+25</f>
        <v>7541.8</v>
      </c>
      <c r="DQ8" s="26">
        <f>'BAR BB| Open rates'!DQ8*0.87*0.9+25</f>
        <v>7541.8</v>
      </c>
      <c r="DR8" s="26">
        <f>'BAR BB| Open rates'!DR8*0.87*0.9+25</f>
        <v>7541.8</v>
      </c>
      <c r="DS8" s="26">
        <f>'BAR BB| Open rates'!DS8*0.87*0.9+25</f>
        <v>8559.7000000000007</v>
      </c>
      <c r="DT8" s="26">
        <f>'BAR BB| Open rates'!DT8*0.87*0.9+25</f>
        <v>8559.7000000000007</v>
      </c>
      <c r="DU8" s="26">
        <f>'BAR BB| Open rates'!DU8*0.87*0.9+25</f>
        <v>7541.8</v>
      </c>
      <c r="DV8" s="26">
        <f>'BAR BB| Open rates'!DV8*0.87*0.9+25</f>
        <v>7541.8</v>
      </c>
      <c r="DW8" s="26">
        <f>'BAR BB| Open rates'!DW8*0.87*0.9+25</f>
        <v>7541.8</v>
      </c>
      <c r="DX8" s="26">
        <f>'BAR BB| Open rates'!DX8*0.87*0.9+25</f>
        <v>7541.8</v>
      </c>
      <c r="DY8" s="26">
        <f>'BAR BB| Open rates'!DY8*0.87*0.9+25</f>
        <v>7541.8</v>
      </c>
      <c r="DZ8" s="26">
        <f>'BAR BB| Open rates'!DZ8*0.87*0.9+25</f>
        <v>8559.7000000000007</v>
      </c>
      <c r="EA8" s="26">
        <f>'BAR BB| Open rates'!EA8*0.87*0.9+25</f>
        <v>8559.7000000000007</v>
      </c>
      <c r="EB8" s="26">
        <f>'BAR BB| Open rates'!EB8*0.87*0.9+25</f>
        <v>7541.8</v>
      </c>
      <c r="EC8" s="26">
        <f>'BAR BB| Open rates'!EC8*0.87*0.9+25</f>
        <v>7541.8</v>
      </c>
      <c r="ED8" s="26">
        <f>'BAR BB| Open rates'!ED8*0.87*0.9+25</f>
        <v>7541.8</v>
      </c>
      <c r="EE8" s="26">
        <f>'BAR BB| Open rates'!EE8*0.87*0.9+25</f>
        <v>7541.8</v>
      </c>
      <c r="EF8" s="26">
        <f>'BAR BB| Open rates'!EF8*0.87*0.9+25</f>
        <v>6758.8</v>
      </c>
      <c r="EG8" s="26">
        <f>'BAR BB| Open rates'!EG8*0.87*0.9+25</f>
        <v>6758.8</v>
      </c>
      <c r="EH8" s="26">
        <f>'BAR BB| Open rates'!EH8*0.87*0.9+25</f>
        <v>6758.8</v>
      </c>
      <c r="EI8" s="26">
        <f>'BAR BB| Open rates'!EI8*0.87*0.9+25</f>
        <v>6210.7</v>
      </c>
      <c r="EJ8" s="26">
        <f>'BAR BB| Open rates'!EJ8*0.87*0.9+25</f>
        <v>6210.7</v>
      </c>
      <c r="EK8" s="26">
        <f>'BAR BB| Open rates'!EK8*0.87*0.9+25</f>
        <v>6210.7</v>
      </c>
      <c r="EL8" s="26">
        <f>'BAR BB| Open rates'!EL8*0.87*0.9+25</f>
        <v>6210.7</v>
      </c>
      <c r="EM8" s="26">
        <f>'BAR BB| Open rates'!EM8*0.87*0.9+25</f>
        <v>6210.7</v>
      </c>
      <c r="EN8" s="26">
        <f>'BAR BB| Open rates'!EN8*0.87*0.9+25</f>
        <v>6758.8</v>
      </c>
      <c r="EO8" s="26">
        <f>'BAR BB| Open rates'!EO8*0.87*0.9+25</f>
        <v>6758.8</v>
      </c>
      <c r="EP8" s="26">
        <f>'BAR BB| Open rates'!EP8*0.87*0.9+25</f>
        <v>5975.8</v>
      </c>
      <c r="EQ8" s="26">
        <f>'BAR BB| Open rates'!EQ8*0.87*0.9+25</f>
        <v>5975.8</v>
      </c>
      <c r="ER8" s="26">
        <f>'BAR BB| Open rates'!ER8*0.87*0.9+25</f>
        <v>5975.8</v>
      </c>
      <c r="ES8" s="26">
        <f>'BAR BB| Open rates'!ES8*0.87*0.9+25</f>
        <v>5975.8</v>
      </c>
      <c r="ET8" s="26">
        <f>'BAR BB| Open rates'!ET8*0.87*0.9+25</f>
        <v>5975.8</v>
      </c>
      <c r="EU8" s="26">
        <f>'BAR BB| Open rates'!EU8*0.87*0.9+25</f>
        <v>6758.8</v>
      </c>
      <c r="EV8" s="26">
        <f>'BAR BB| Open rates'!EV8*0.87*0.9+25</f>
        <v>6758.8</v>
      </c>
      <c r="EW8" s="26">
        <f>'BAR BB| Open rates'!EW8*0.87*0.9+25</f>
        <v>5975.8</v>
      </c>
      <c r="EX8" s="26">
        <f>'BAR BB| Open rates'!EX8*0.87*0.9+25</f>
        <v>5975.8</v>
      </c>
      <c r="EY8" s="26">
        <f>'BAR BB| Open rates'!EY8*0.87*0.9+25</f>
        <v>5975.8</v>
      </c>
      <c r="EZ8" s="26">
        <f>'BAR BB| Open rates'!EZ8*0.87*0.9+25</f>
        <v>5975.8</v>
      </c>
      <c r="FA8" s="26">
        <f>'BAR BB| Open rates'!FA8*0.87*0.9+25</f>
        <v>5975.8</v>
      </c>
      <c r="FB8" s="26">
        <f>'BAR BB| Open rates'!FB8*0.87*0.9+25</f>
        <v>6758.8</v>
      </c>
      <c r="FC8" s="26">
        <f>'BAR BB| Open rates'!FC8*0.87*0.9+25</f>
        <v>6758.8</v>
      </c>
      <c r="FD8" s="26">
        <f>'BAR BB| Open rates'!FD8*0.87*0.9+25</f>
        <v>5975.8</v>
      </c>
      <c r="FE8" s="26">
        <f>'BAR BB| Open rates'!FE8*0.87*0.9+25</f>
        <v>5975.8</v>
      </c>
      <c r="FF8" s="26">
        <f>'BAR BB| Open rates'!FF8*0.87*0.9+25</f>
        <v>5975.8</v>
      </c>
      <c r="FG8" s="26">
        <f>'BAR BB| Open rates'!FG8*0.87*0.9+25</f>
        <v>5975.8</v>
      </c>
      <c r="FH8" s="26">
        <f>'BAR BB| Open rates'!FH8*0.87*0.9+25</f>
        <v>5975.8</v>
      </c>
      <c r="FI8" s="26">
        <f>'BAR BB| Open rates'!FI8*0.87*0.9+25</f>
        <v>6758.8</v>
      </c>
      <c r="FJ8" s="26">
        <f>'BAR BB| Open rates'!FJ8*0.87*0.9+25</f>
        <v>6758.8</v>
      </c>
      <c r="FK8" s="26">
        <f>'BAR BB| Open rates'!FK8*0.87*0.9+25</f>
        <v>6210.7</v>
      </c>
      <c r="FL8" s="26">
        <f>'BAR BB| Open rates'!FL8*0.87*0.9+25</f>
        <v>6210.7</v>
      </c>
      <c r="FM8" s="26">
        <f>'BAR BB| Open rates'!FM8*0.87*0.9+25</f>
        <v>6210.7</v>
      </c>
      <c r="FN8" s="26">
        <f>'BAR BB| Open rates'!FN8*0.87*0.9+25</f>
        <v>6210.7</v>
      </c>
      <c r="FO8" s="26">
        <f>'BAR BB| Open rates'!FO8*0.87*0.9+25</f>
        <v>6210.7</v>
      </c>
      <c r="FP8" s="26">
        <f>'BAR BB| Open rates'!FP8*0.87*0.9+25</f>
        <v>6210.7</v>
      </c>
      <c r="FQ8" s="26">
        <f>'BAR BB| Open rates'!FQ8*0.87*0.9+25</f>
        <v>6210.7</v>
      </c>
      <c r="FR8" s="26">
        <f>'BAR BB| Open rates'!FR8*0.87*0.9+25</f>
        <v>5975.8</v>
      </c>
      <c r="FS8" s="26">
        <f>'BAR BB| Open rates'!FS8*0.87*0.9+25</f>
        <v>5975.8</v>
      </c>
      <c r="FT8" s="26">
        <f>'BAR BB| Open rates'!FT8*0.87*0.9+25</f>
        <v>5975.8</v>
      </c>
      <c r="FU8" s="26">
        <f>'BAR BB| Open rates'!FU8*0.87*0.9+25</f>
        <v>5975.8</v>
      </c>
      <c r="FV8" s="26">
        <f>'BAR BB| Open rates'!FV8*0.87*0.9+25</f>
        <v>5975.8</v>
      </c>
      <c r="FW8" s="26">
        <f>'BAR BB| Open rates'!FW8*0.87*0.9+25</f>
        <v>6758.8</v>
      </c>
      <c r="FX8" s="26">
        <f>'BAR BB| Open rates'!FX8*0.87*0.9+25</f>
        <v>6758.8</v>
      </c>
      <c r="FY8" s="26">
        <f>'BAR BB| Open rates'!FY8*0.87*0.9+25</f>
        <v>5975.8</v>
      </c>
      <c r="FZ8" s="26">
        <f>'BAR BB| Open rates'!FZ8*0.87*0.9+25</f>
        <v>5975.8</v>
      </c>
      <c r="GA8" s="26">
        <f>'BAR BB| Open rates'!GA8*0.87*0.9+25</f>
        <v>5975.8</v>
      </c>
      <c r="GB8" s="26">
        <f>'BAR BB| Open rates'!GB8*0.87*0.9+25</f>
        <v>5975.8</v>
      </c>
      <c r="GC8" s="26">
        <f>'BAR BB| Open rates'!GC8*0.87*0.9+25</f>
        <v>5975.8</v>
      </c>
      <c r="GD8" s="26">
        <f>'BAR BB| Open rates'!GD8*0.87*0.9+25</f>
        <v>6758.8</v>
      </c>
      <c r="GE8" s="26">
        <f>'BAR BB| Open rates'!GE8*0.87*0.9+25</f>
        <v>6758.8</v>
      </c>
      <c r="GF8" s="26">
        <f>'BAR BB| Open rates'!GF8*0.87*0.9+25</f>
        <v>5975.8</v>
      </c>
      <c r="GG8" s="26">
        <f>'BAR BB| Open rates'!GG8*0.87*0.9+25</f>
        <v>5975.8</v>
      </c>
      <c r="GH8" s="26">
        <f>'BAR BB| Open rates'!GH8*0.87*0.9+25</f>
        <v>5975.8</v>
      </c>
      <c r="GI8" s="26">
        <f>'BAR BB| Open rates'!GI8*0.87*0.9+25</f>
        <v>5975.8</v>
      </c>
      <c r="GJ8" s="26">
        <f>'BAR BB| Open rates'!GJ8*0.87*0.9+25</f>
        <v>5975.8</v>
      </c>
      <c r="GK8" s="26">
        <f>'BAR BB| Open rates'!GK8*0.87*0.9+25</f>
        <v>6758.8</v>
      </c>
      <c r="GL8" s="26">
        <f>'BAR BB| Open rates'!GL8*0.87*0.9+25</f>
        <v>6758.8</v>
      </c>
      <c r="GM8" s="26">
        <f>'BAR BB| Open rates'!GM8*0.87*0.9+25</f>
        <v>5975.8</v>
      </c>
      <c r="GN8" s="26">
        <f>'BAR BB| Open rates'!GN8*0.87*0.9+25</f>
        <v>5975.8</v>
      </c>
      <c r="GO8" s="26">
        <f>'BAR BB| Open rates'!GO8*0.87*0.9+25</f>
        <v>5975.8</v>
      </c>
      <c r="GP8" s="26">
        <f>'BAR BB| Open rates'!GP8*0.87*0.9+25</f>
        <v>5975.8</v>
      </c>
      <c r="GQ8" s="26">
        <f>'BAR BB| Open rates'!GQ8*0.87*0.9+25</f>
        <v>5975.8</v>
      </c>
      <c r="GR8" s="26">
        <f>'BAR BB| Open rates'!GR8*0.87*0.9+25</f>
        <v>6758.8</v>
      </c>
      <c r="GS8" s="26">
        <f>'BAR BB| Open rates'!GS8*0.87*0.9+25</f>
        <v>6758.8</v>
      </c>
      <c r="GT8" s="26">
        <f>'BAR BB| Open rates'!GT8*0.87*0.9+25</f>
        <v>5975.8</v>
      </c>
      <c r="GU8" s="26">
        <f>'BAR BB| Open rates'!GU8*0.87*0.9+25</f>
        <v>5975.8</v>
      </c>
      <c r="GV8" s="26">
        <f>'BAR BB| Open rates'!GV8*0.87*0.9+25</f>
        <v>5975.8</v>
      </c>
      <c r="GW8" s="26">
        <f>'BAR BB| Open rates'!GW8*0.87*0.9+25</f>
        <v>5975.8</v>
      </c>
      <c r="GX8" s="26">
        <f>'BAR BB| Open rates'!GX8*0.87*0.9+25</f>
        <v>5975.8</v>
      </c>
      <c r="GY8" s="26">
        <f>'BAR BB| Open rates'!GY8*0.87*0.9+25</f>
        <v>6758.8</v>
      </c>
      <c r="GZ8" s="26">
        <f>'BAR BB| Open rates'!GZ8*0.87*0.9+25</f>
        <v>6758.8</v>
      </c>
      <c r="HA8" s="26">
        <f>'BAR BB| Open rates'!HA8*0.87*0.9+25</f>
        <v>5975.8</v>
      </c>
      <c r="HB8" s="26">
        <f>'BAR BB| Open rates'!HB8*0.87*0.9+25</f>
        <v>5975.8</v>
      </c>
      <c r="HC8" s="26">
        <f>'BAR BB| Open rates'!HC8*0.87*0.9+25</f>
        <v>5975.8</v>
      </c>
      <c r="HD8" s="26">
        <f>'BAR BB| Open rates'!HD8*0.87*0.9+25</f>
        <v>5975.8</v>
      </c>
      <c r="HE8" s="26">
        <f>'BAR BB| Open rates'!HE8*0.87*0.9+25</f>
        <v>5975.8</v>
      </c>
      <c r="HF8" s="26">
        <f>'BAR BB| Open rates'!HF8*0.87*0.9+25</f>
        <v>7776.7</v>
      </c>
      <c r="HG8" s="26">
        <f>'BAR BB| Open rates'!HG8*0.87*0.9+25</f>
        <v>7776.7</v>
      </c>
      <c r="HH8" s="26">
        <f>'BAR BB| Open rates'!HH8*0.87*0.9+25</f>
        <v>7776.7</v>
      </c>
      <c r="HI8" s="26">
        <f>'BAR BB| Open rates'!HI8*0.87*0.9+25</f>
        <v>7776.7</v>
      </c>
      <c r="HJ8" s="26">
        <f>'BAR BB| Open rates'!HJ8*0.87*0.9+25</f>
        <v>7776.7</v>
      </c>
      <c r="HK8" s="26">
        <f>'BAR BB| Open rates'!HK8*0.87*0.9+25</f>
        <v>7776.7</v>
      </c>
      <c r="HL8" s="26">
        <f>'BAR BB| Open rates'!HL8*0.87*0.9+25</f>
        <v>7776.7</v>
      </c>
      <c r="HM8" s="26">
        <f>'BAR BB| Open rates'!HM8*0.87*0.9+25</f>
        <v>7776.7</v>
      </c>
      <c r="HN8" s="26">
        <f>'BAR BB| Open rates'!HN8*0.87*0.9+25</f>
        <v>7776.7</v>
      </c>
      <c r="HO8" s="26">
        <f>'BAR BB| Open rates'!HO8*0.87*0.9+25</f>
        <v>7776.7</v>
      </c>
      <c r="HP8" s="26">
        <f>'BAR BB| Open rates'!HP8*0.87*0.9+25</f>
        <v>7776.7</v>
      </c>
    </row>
    <row r="9" spans="1:224" s="76" customFormat="1" ht="12" customHeight="1" x14ac:dyDescent="0.2">
      <c r="A9" s="216">
        <v>2</v>
      </c>
      <c r="B9" s="26">
        <f>'BAR BB| Open rates'!B9*0.87*0.9+25</f>
        <v>8559.7000000000007</v>
      </c>
      <c r="C9" s="26">
        <f>'BAR BB| Open rates'!C9*0.87*0.9+25</f>
        <v>8559.7000000000007</v>
      </c>
      <c r="D9" s="26">
        <f>'BAR BB| Open rates'!D9*0.87*0.9+25</f>
        <v>8559.7000000000007</v>
      </c>
      <c r="E9" s="26">
        <f>'BAR BB| Open rates'!E9*0.87*0.9+25</f>
        <v>8559.7000000000007</v>
      </c>
      <c r="F9" s="26">
        <f>'BAR BB| Open rates'!F9*0.87*0.9+25</f>
        <v>8559.7000000000007</v>
      </c>
      <c r="G9" s="26">
        <f>'BAR BB| Open rates'!G9*0.87*0.9+25</f>
        <v>8559.7000000000007</v>
      </c>
      <c r="H9" s="26">
        <f>'BAR BB| Open rates'!H9*0.87*0.9+25</f>
        <v>8559.7000000000007</v>
      </c>
      <c r="I9" s="26">
        <f>'BAR BB| Open rates'!I9*0.87*0.9+25</f>
        <v>8559.7000000000007</v>
      </c>
      <c r="J9" s="26">
        <f>'BAR BB| Open rates'!J9*0.87*0.9+25</f>
        <v>8559.7000000000007</v>
      </c>
      <c r="K9" s="26">
        <f>'BAR BB| Open rates'!K9*0.87*0.9+25</f>
        <v>8559.7000000000007</v>
      </c>
      <c r="L9" s="26">
        <f>'BAR BB| Open rates'!L9*0.87*0.9+25</f>
        <v>8559.7000000000007</v>
      </c>
      <c r="M9" s="26">
        <f>'BAR BB| Open rates'!M9*0.87*0.9+25</f>
        <v>8559.7000000000007</v>
      </c>
      <c r="N9" s="26">
        <f>'BAR BB| Open rates'!N9*0.87*0.9+25</f>
        <v>9107.8000000000011</v>
      </c>
      <c r="O9" s="26">
        <f>'BAR BB| Open rates'!O9*0.87*0.9+25</f>
        <v>9107.8000000000011</v>
      </c>
      <c r="P9" s="26">
        <f>'BAR BB| Open rates'!P9*0.87*0.9+25</f>
        <v>9107.8000000000011</v>
      </c>
      <c r="Q9" s="26">
        <f>'BAR BB| Open rates'!Q9*0.87*0.9+25</f>
        <v>9107.8000000000011</v>
      </c>
      <c r="R9" s="26">
        <f>'BAR BB| Open rates'!R9*0.87*0.9+25</f>
        <v>11691.7</v>
      </c>
      <c r="S9" s="26">
        <f>'BAR BB| Open rates'!S9*0.87*0.9+25</f>
        <v>11691.7</v>
      </c>
      <c r="T9" s="26">
        <f>'BAR BB| Open rates'!T9*0.87*0.9+25</f>
        <v>11691.7</v>
      </c>
      <c r="U9" s="26">
        <f>'BAR BB| Open rates'!U9*0.87*0.9+25</f>
        <v>11691.7</v>
      </c>
      <c r="V9" s="26">
        <f>'BAR BB| Open rates'!V9*0.87*0.9+25</f>
        <v>11691.7</v>
      </c>
      <c r="W9" s="26">
        <f>'BAR BB| Open rates'!W9*0.87*0.9+25</f>
        <v>11691.7</v>
      </c>
      <c r="X9" s="26">
        <f>'BAR BB| Open rates'!X9*0.87*0.9+25</f>
        <v>11691.7</v>
      </c>
      <c r="Y9" s="26">
        <f>'BAR BB| Open rates'!Y9*0.87*0.9+25</f>
        <v>11691.7</v>
      </c>
      <c r="Z9" s="26">
        <f>'BAR BB| Open rates'!Z9*0.87*0.9+25</f>
        <v>11691.7</v>
      </c>
      <c r="AA9" s="26">
        <f>'BAR BB| Open rates'!AA9*0.87*0.9+25</f>
        <v>11691.7</v>
      </c>
      <c r="AB9" s="26">
        <f>'BAR BB| Open rates'!AB9*0.87*0.9+25</f>
        <v>15606.7</v>
      </c>
      <c r="AC9" s="26">
        <f>'BAR BB| Open rates'!AC9*0.87*0.9+25</f>
        <v>15606.7</v>
      </c>
      <c r="AD9" s="26">
        <f>'BAR BB| Open rates'!AD9*0.87*0.9+25</f>
        <v>15606.7</v>
      </c>
      <c r="AE9" s="26">
        <f>'BAR BB| Open rates'!AE9*0.87*0.9+25</f>
        <v>15606.7</v>
      </c>
      <c r="AF9" s="26">
        <f>'BAR BB| Open rates'!AF9*0.87*0.9+25</f>
        <v>15606.7</v>
      </c>
      <c r="AG9" s="26">
        <f>'BAR BB| Open rates'!AG9*0.87*0.9+25</f>
        <v>15606.7</v>
      </c>
      <c r="AH9" s="26">
        <f>'BAR BB| Open rates'!AH9*0.87*0.9+25</f>
        <v>9107.8000000000011</v>
      </c>
      <c r="AI9" s="26">
        <f>'BAR BB| Open rates'!AI9*0.87*0.9+25</f>
        <v>9107.8000000000011</v>
      </c>
      <c r="AJ9" s="26">
        <f>'BAR BB| Open rates'!AJ9*0.87*0.9+25</f>
        <v>9107.8000000000011</v>
      </c>
      <c r="AK9" s="26">
        <f>'BAR BB| Open rates'!AK9*0.87*0.9+25</f>
        <v>9107.8000000000011</v>
      </c>
      <c r="AL9" s="26">
        <f>'BAR BB| Open rates'!AL9*0.87*0.9+25</f>
        <v>9107.8000000000011</v>
      </c>
      <c r="AM9" s="26">
        <f>'BAR BB| Open rates'!AM9*0.87*0.9+25</f>
        <v>10125.700000000001</v>
      </c>
      <c r="AN9" s="26">
        <f>'BAR BB| Open rates'!AN9*0.87*0.9+25</f>
        <v>10125.700000000001</v>
      </c>
      <c r="AO9" s="26">
        <f>'BAR BB| Open rates'!AO9*0.87*0.9+25</f>
        <v>10125.700000000001</v>
      </c>
      <c r="AP9" s="26">
        <f>'BAR BB| Open rates'!AP9*0.87*0.9+25</f>
        <v>10125.700000000001</v>
      </c>
      <c r="AQ9" s="26">
        <f>'BAR BB| Open rates'!AQ9*0.87*0.9+25</f>
        <v>10125.700000000001</v>
      </c>
      <c r="AR9" s="26">
        <f>'BAR BB| Open rates'!AR9*0.87*0.9+25</f>
        <v>10125.700000000001</v>
      </c>
      <c r="AS9" s="26">
        <f>'BAR BB| Open rates'!AS9*0.87*0.9+25</f>
        <v>10125.700000000001</v>
      </c>
      <c r="AT9" s="26">
        <f>'BAR BB| Open rates'!AT9*0.87*0.9+25</f>
        <v>10908.7</v>
      </c>
      <c r="AU9" s="26">
        <f>'BAR BB| Open rates'!AU9*0.87*0.9+25</f>
        <v>10908.7</v>
      </c>
      <c r="AV9" s="26">
        <f>'BAR BB| Open rates'!AV9*0.87*0.9+25</f>
        <v>10908.7</v>
      </c>
      <c r="AW9" s="26">
        <f>'BAR BB| Open rates'!AW9*0.87*0.9+25</f>
        <v>10908.7</v>
      </c>
      <c r="AX9" s="26">
        <f>'BAR BB| Open rates'!AX9*0.87*0.9+25</f>
        <v>10908.7</v>
      </c>
      <c r="AY9" s="26">
        <f>'BAR BB| Open rates'!AY9*0.87*0.9+25</f>
        <v>11065.300000000001</v>
      </c>
      <c r="AZ9" s="26">
        <f>'BAR BB| Open rates'!AZ9*0.87*0.9+25</f>
        <v>11065.300000000001</v>
      </c>
      <c r="BA9" s="26">
        <f>'BAR BB| Open rates'!BA9*0.87*0.9+25</f>
        <v>11691.7</v>
      </c>
      <c r="BB9" s="26">
        <f>'BAR BB| Open rates'!BB9*0.87*0.9+25</f>
        <v>11691.7</v>
      </c>
      <c r="BC9" s="26">
        <f>'BAR BB| Open rates'!BC9*0.87*0.9+25</f>
        <v>11065.300000000001</v>
      </c>
      <c r="BD9" s="26">
        <f>'BAR BB| Open rates'!BD9*0.87*0.9+25</f>
        <v>11065.300000000001</v>
      </c>
      <c r="BE9" s="26">
        <f>'BAR BB| Open rates'!BE9*0.87*0.9+25</f>
        <v>11065.300000000001</v>
      </c>
      <c r="BF9" s="26">
        <f>'BAR BB| Open rates'!BF9*0.87*0.9+25</f>
        <v>11065.300000000001</v>
      </c>
      <c r="BG9" s="26">
        <f>'BAR BB| Open rates'!BG9*0.87*0.9+25</f>
        <v>11065.300000000001</v>
      </c>
      <c r="BH9" s="26">
        <f>'BAR BB| Open rates'!BH9*0.87*0.9+25</f>
        <v>11691.7</v>
      </c>
      <c r="BI9" s="26">
        <f>'BAR BB| Open rates'!BI9*0.87*0.9+25</f>
        <v>11691.7</v>
      </c>
      <c r="BJ9" s="26">
        <f>'BAR BB| Open rates'!BJ9*0.87*0.9+25</f>
        <v>11065.300000000001</v>
      </c>
      <c r="BK9" s="26">
        <f>'BAR BB| Open rates'!BK9*0.87*0.9+25</f>
        <v>11065.300000000001</v>
      </c>
      <c r="BL9" s="26">
        <f>'BAR BB| Open rates'!BL9*0.87*0.9+25</f>
        <v>11065.300000000001</v>
      </c>
      <c r="BM9" s="26">
        <f>'BAR BB| Open rates'!BM9*0.87*0.9+25</f>
        <v>11065.300000000001</v>
      </c>
      <c r="BN9" s="26">
        <f>'BAR BB| Open rates'!BN9*0.87*0.9+25</f>
        <v>11065.300000000001</v>
      </c>
      <c r="BO9" s="26">
        <f>'BAR BB| Open rates'!BO9*0.87*0.9+25</f>
        <v>11691.7</v>
      </c>
      <c r="BP9" s="26">
        <f>'BAR BB| Open rates'!BP9*0.87*0.9+25</f>
        <v>11691.7</v>
      </c>
      <c r="BQ9" s="26">
        <f>'BAR BB| Open rates'!BQ9*0.87*0.9+25</f>
        <v>11065.300000000001</v>
      </c>
      <c r="BR9" s="26">
        <f>'BAR BB| Open rates'!BR9*0.87*0.9+25</f>
        <v>11065.300000000001</v>
      </c>
      <c r="BS9" s="26">
        <f>'BAR BB| Open rates'!BS9*0.87*0.9+25</f>
        <v>11065.300000000001</v>
      </c>
      <c r="BT9" s="26">
        <f>'BAR BB| Open rates'!BT9*0.87*0.9+25</f>
        <v>11065.300000000001</v>
      </c>
      <c r="BU9" s="26">
        <f>'BAR BB| Open rates'!BU9*0.87*0.9+25</f>
        <v>11065.300000000001</v>
      </c>
      <c r="BV9" s="26">
        <f>'BAR BB| Open rates'!BV9*0.87*0.9+25</f>
        <v>11691.7</v>
      </c>
      <c r="BW9" s="26">
        <f>'BAR BB| Open rates'!BW9*0.87*0.9+25</f>
        <v>11691.7</v>
      </c>
      <c r="BX9" s="26">
        <f>'BAR BB| Open rates'!BX9*0.87*0.9+25</f>
        <v>11065.300000000001</v>
      </c>
      <c r="BY9" s="26">
        <f>'BAR BB| Open rates'!BY9*0.87*0.9+25</f>
        <v>11065.300000000001</v>
      </c>
      <c r="BZ9" s="26">
        <f>'BAR BB| Open rates'!BZ9*0.87*0.9+25</f>
        <v>11065.300000000001</v>
      </c>
      <c r="CA9" s="26">
        <f>'BAR BB| Open rates'!CA9*0.87*0.9+25</f>
        <v>11065.300000000001</v>
      </c>
      <c r="CB9" s="26">
        <f>'BAR BB| Open rates'!CB9*0.87*0.9+25</f>
        <v>11065.300000000001</v>
      </c>
      <c r="CC9" s="26">
        <f>'BAR BB| Open rates'!CC9*0.87*0.9+25</f>
        <v>11691.7</v>
      </c>
      <c r="CD9" s="26">
        <f>'BAR BB| Open rates'!CD9*0.87*0.9+25</f>
        <v>11691.7</v>
      </c>
      <c r="CE9" s="26">
        <f>'BAR BB| Open rates'!CE9*0.87*0.9+25</f>
        <v>11065.300000000001</v>
      </c>
      <c r="CF9" s="26">
        <f>'BAR BB| Open rates'!CF9*0.87*0.9+25</f>
        <v>11065.300000000001</v>
      </c>
      <c r="CG9" s="26">
        <f>'BAR BB| Open rates'!CG9*0.87*0.9+25</f>
        <v>11065.300000000001</v>
      </c>
      <c r="CH9" s="26">
        <f>'BAR BB| Open rates'!CH9*0.87*0.9+25</f>
        <v>11065.300000000001</v>
      </c>
      <c r="CI9" s="26">
        <f>'BAR BB| Open rates'!CI9*0.87*0.9+25</f>
        <v>11065.300000000001</v>
      </c>
      <c r="CJ9" s="26">
        <f>'BAR BB| Open rates'!CJ9*0.87*0.9+25</f>
        <v>11691.7</v>
      </c>
      <c r="CK9" s="26">
        <f>'BAR BB| Open rates'!CK9*0.87*0.9+25</f>
        <v>11691.7</v>
      </c>
      <c r="CL9" s="26">
        <f>'BAR BB| Open rates'!CL9*0.87*0.9+25</f>
        <v>11065.300000000001</v>
      </c>
      <c r="CM9" s="26">
        <f>'BAR BB| Open rates'!CM9*0.87*0.9+25</f>
        <v>11065.300000000001</v>
      </c>
      <c r="CN9" s="26">
        <f>'BAR BB| Open rates'!CN9*0.87*0.9+25</f>
        <v>11065.300000000001</v>
      </c>
      <c r="CO9" s="26">
        <f>'BAR BB| Open rates'!CO9*0.87*0.9+25</f>
        <v>11065.300000000001</v>
      </c>
      <c r="CP9" s="26">
        <f>'BAR BB| Open rates'!CP9*0.87*0.9+25</f>
        <v>11065.300000000001</v>
      </c>
      <c r="CQ9" s="26">
        <f>'BAR BB| Open rates'!CQ9*0.87*0.9+25</f>
        <v>11065.300000000001</v>
      </c>
      <c r="CR9" s="26">
        <f>'BAR BB| Open rates'!CR9*0.87*0.9+25</f>
        <v>11065.300000000001</v>
      </c>
      <c r="CS9" s="26">
        <f>'BAR BB| Open rates'!CS9*0.87*0.9+25</f>
        <v>10125.700000000001</v>
      </c>
      <c r="CT9" s="26">
        <f>'BAR BB| Open rates'!CT9*0.87*0.9+25</f>
        <v>10125.700000000001</v>
      </c>
      <c r="CU9" s="26">
        <f>'BAR BB| Open rates'!CU9*0.87*0.9+25</f>
        <v>10125.700000000001</v>
      </c>
      <c r="CV9" s="26">
        <f>'BAR BB| Open rates'!CV9*0.87*0.9+25</f>
        <v>10125.700000000001</v>
      </c>
      <c r="CW9" s="26">
        <f>'BAR BB| Open rates'!CW9*0.87*0.9+25</f>
        <v>10125.700000000001</v>
      </c>
      <c r="CX9" s="26">
        <f>'BAR BB| Open rates'!CX9*0.87*0.9+25</f>
        <v>10125.700000000001</v>
      </c>
      <c r="CY9" s="26">
        <f>'BAR BB| Open rates'!CY9*0.87*0.9+25</f>
        <v>10125.700000000001</v>
      </c>
      <c r="CZ9" s="26">
        <f>'BAR BB| Open rates'!CZ9*0.87*0.9+25</f>
        <v>10125.700000000001</v>
      </c>
      <c r="DA9" s="26">
        <f>'BAR BB| Open rates'!DA9*0.87*0.9+25</f>
        <v>10125.700000000001</v>
      </c>
      <c r="DB9" s="26">
        <f>'BAR BB| Open rates'!DB9*0.87*0.9+25</f>
        <v>9107.8000000000011</v>
      </c>
      <c r="DC9" s="26">
        <f>'BAR BB| Open rates'!DC9*0.87*0.9+25</f>
        <v>9107.8000000000011</v>
      </c>
      <c r="DD9" s="26">
        <f>'BAR BB| Open rates'!DD9*0.87*0.9+25</f>
        <v>9107.8000000000011</v>
      </c>
      <c r="DE9" s="26">
        <f>'BAR BB| Open rates'!DE9*0.87*0.9+25</f>
        <v>10125.700000000001</v>
      </c>
      <c r="DF9" s="26">
        <f>'BAR BB| Open rates'!DF9*0.87*0.9+25</f>
        <v>10125.700000000001</v>
      </c>
      <c r="DG9" s="26">
        <f>'BAR BB| Open rates'!DG9*0.87*0.9+25</f>
        <v>9107.8000000000011</v>
      </c>
      <c r="DH9" s="26">
        <f>'BAR BB| Open rates'!DH9*0.87*0.9+25</f>
        <v>9107.8000000000011</v>
      </c>
      <c r="DI9" s="26">
        <f>'BAR BB| Open rates'!DI9*0.87*0.9+25</f>
        <v>9107.8000000000011</v>
      </c>
      <c r="DJ9" s="26">
        <f>'BAR BB| Open rates'!DJ9*0.87*0.9+25</f>
        <v>9107.8000000000011</v>
      </c>
      <c r="DK9" s="26">
        <f>'BAR BB| Open rates'!DK9*0.87*0.9+25</f>
        <v>9107.8000000000011</v>
      </c>
      <c r="DL9" s="26">
        <f>'BAR BB| Open rates'!DL9*0.87*0.9+25</f>
        <v>10125.700000000001</v>
      </c>
      <c r="DM9" s="26">
        <f>'BAR BB| Open rates'!DM9*0.87*0.9+25</f>
        <v>10125.700000000001</v>
      </c>
      <c r="DN9" s="26">
        <f>'BAR BB| Open rates'!DN9*0.87*0.9+25</f>
        <v>9107.8000000000011</v>
      </c>
      <c r="DO9" s="26">
        <f>'BAR BB| Open rates'!DO9*0.87*0.9+25</f>
        <v>9107.8000000000011</v>
      </c>
      <c r="DP9" s="26">
        <f>'BAR BB| Open rates'!DP9*0.87*0.9+25</f>
        <v>9107.8000000000011</v>
      </c>
      <c r="DQ9" s="26">
        <f>'BAR BB| Open rates'!DQ9*0.87*0.9+25</f>
        <v>9107.8000000000011</v>
      </c>
      <c r="DR9" s="26">
        <f>'BAR BB| Open rates'!DR9*0.87*0.9+25</f>
        <v>9107.8000000000011</v>
      </c>
      <c r="DS9" s="26">
        <f>'BAR BB| Open rates'!DS9*0.87*0.9+25</f>
        <v>10125.700000000001</v>
      </c>
      <c r="DT9" s="26">
        <f>'BAR BB| Open rates'!DT9*0.87*0.9+25</f>
        <v>10125.700000000001</v>
      </c>
      <c r="DU9" s="26">
        <f>'BAR BB| Open rates'!DU9*0.87*0.9+25</f>
        <v>9107.8000000000011</v>
      </c>
      <c r="DV9" s="26">
        <f>'BAR BB| Open rates'!DV9*0.87*0.9+25</f>
        <v>9107.8000000000011</v>
      </c>
      <c r="DW9" s="26">
        <f>'BAR BB| Open rates'!DW9*0.87*0.9+25</f>
        <v>9107.8000000000011</v>
      </c>
      <c r="DX9" s="26">
        <f>'BAR BB| Open rates'!DX9*0.87*0.9+25</f>
        <v>9107.8000000000011</v>
      </c>
      <c r="DY9" s="26">
        <f>'BAR BB| Open rates'!DY9*0.87*0.9+25</f>
        <v>9107.8000000000011</v>
      </c>
      <c r="DZ9" s="26">
        <f>'BAR BB| Open rates'!DZ9*0.87*0.9+25</f>
        <v>10125.700000000001</v>
      </c>
      <c r="EA9" s="26">
        <f>'BAR BB| Open rates'!EA9*0.87*0.9+25</f>
        <v>10125.700000000001</v>
      </c>
      <c r="EB9" s="26">
        <f>'BAR BB| Open rates'!EB9*0.87*0.9+25</f>
        <v>9107.8000000000011</v>
      </c>
      <c r="EC9" s="26">
        <f>'BAR BB| Open rates'!EC9*0.87*0.9+25</f>
        <v>9107.8000000000011</v>
      </c>
      <c r="ED9" s="26">
        <f>'BAR BB| Open rates'!ED9*0.87*0.9+25</f>
        <v>9107.8000000000011</v>
      </c>
      <c r="EE9" s="26">
        <f>'BAR BB| Open rates'!EE9*0.87*0.9+25</f>
        <v>9107.8000000000011</v>
      </c>
      <c r="EF9" s="26">
        <f>'BAR BB| Open rates'!EF9*0.87*0.9+25</f>
        <v>8324.8000000000011</v>
      </c>
      <c r="EG9" s="26">
        <f>'BAR BB| Open rates'!EG9*0.87*0.9+25</f>
        <v>8324.8000000000011</v>
      </c>
      <c r="EH9" s="26">
        <f>'BAR BB| Open rates'!EH9*0.87*0.9+25</f>
        <v>8324.8000000000011</v>
      </c>
      <c r="EI9" s="26">
        <f>'BAR BB| Open rates'!EI9*0.87*0.9+25</f>
        <v>7776.7</v>
      </c>
      <c r="EJ9" s="26">
        <f>'BAR BB| Open rates'!EJ9*0.87*0.9+25</f>
        <v>7776.7</v>
      </c>
      <c r="EK9" s="26">
        <f>'BAR BB| Open rates'!EK9*0.87*0.9+25</f>
        <v>7776.7</v>
      </c>
      <c r="EL9" s="26">
        <f>'BAR BB| Open rates'!EL9*0.87*0.9+25</f>
        <v>7776.7</v>
      </c>
      <c r="EM9" s="26">
        <f>'BAR BB| Open rates'!EM9*0.87*0.9+25</f>
        <v>7776.7</v>
      </c>
      <c r="EN9" s="26">
        <f>'BAR BB| Open rates'!EN9*0.87*0.9+25</f>
        <v>8324.8000000000011</v>
      </c>
      <c r="EO9" s="26">
        <f>'BAR BB| Open rates'!EO9*0.87*0.9+25</f>
        <v>8324.8000000000011</v>
      </c>
      <c r="EP9" s="26">
        <f>'BAR BB| Open rates'!EP9*0.87*0.9+25</f>
        <v>7541.8</v>
      </c>
      <c r="EQ9" s="26">
        <f>'BAR BB| Open rates'!EQ9*0.87*0.9+25</f>
        <v>7541.8</v>
      </c>
      <c r="ER9" s="26">
        <f>'BAR BB| Open rates'!ER9*0.87*0.9+25</f>
        <v>7541.8</v>
      </c>
      <c r="ES9" s="26">
        <f>'BAR BB| Open rates'!ES9*0.87*0.9+25</f>
        <v>7541.8</v>
      </c>
      <c r="ET9" s="26">
        <f>'BAR BB| Open rates'!ET9*0.87*0.9+25</f>
        <v>7541.8</v>
      </c>
      <c r="EU9" s="26">
        <f>'BAR BB| Open rates'!EU9*0.87*0.9+25</f>
        <v>8324.8000000000011</v>
      </c>
      <c r="EV9" s="26">
        <f>'BAR BB| Open rates'!EV9*0.87*0.9+25</f>
        <v>8324.8000000000011</v>
      </c>
      <c r="EW9" s="26">
        <f>'BAR BB| Open rates'!EW9*0.87*0.9+25</f>
        <v>7541.8</v>
      </c>
      <c r="EX9" s="26">
        <f>'BAR BB| Open rates'!EX9*0.87*0.9+25</f>
        <v>7541.8</v>
      </c>
      <c r="EY9" s="26">
        <f>'BAR BB| Open rates'!EY9*0.87*0.9+25</f>
        <v>7541.8</v>
      </c>
      <c r="EZ9" s="26">
        <f>'BAR BB| Open rates'!EZ9*0.87*0.9+25</f>
        <v>7541.8</v>
      </c>
      <c r="FA9" s="26">
        <f>'BAR BB| Open rates'!FA9*0.87*0.9+25</f>
        <v>7541.8</v>
      </c>
      <c r="FB9" s="26">
        <f>'BAR BB| Open rates'!FB9*0.87*0.9+25</f>
        <v>8324.8000000000011</v>
      </c>
      <c r="FC9" s="26">
        <f>'BAR BB| Open rates'!FC9*0.87*0.9+25</f>
        <v>8324.8000000000011</v>
      </c>
      <c r="FD9" s="26">
        <f>'BAR BB| Open rates'!FD9*0.87*0.9+25</f>
        <v>7541.8</v>
      </c>
      <c r="FE9" s="26">
        <f>'BAR BB| Open rates'!FE9*0.87*0.9+25</f>
        <v>7541.8</v>
      </c>
      <c r="FF9" s="26">
        <f>'BAR BB| Open rates'!FF9*0.87*0.9+25</f>
        <v>7541.8</v>
      </c>
      <c r="FG9" s="26">
        <f>'BAR BB| Open rates'!FG9*0.87*0.9+25</f>
        <v>7541.8</v>
      </c>
      <c r="FH9" s="26">
        <f>'BAR BB| Open rates'!FH9*0.87*0.9+25</f>
        <v>7541.8</v>
      </c>
      <c r="FI9" s="26">
        <f>'BAR BB| Open rates'!FI9*0.87*0.9+25</f>
        <v>8324.8000000000011</v>
      </c>
      <c r="FJ9" s="26">
        <f>'BAR BB| Open rates'!FJ9*0.87*0.9+25</f>
        <v>8324.8000000000011</v>
      </c>
      <c r="FK9" s="26">
        <f>'BAR BB| Open rates'!FK9*0.87*0.9+25</f>
        <v>7776.7</v>
      </c>
      <c r="FL9" s="26">
        <f>'BAR BB| Open rates'!FL9*0.87*0.9+25</f>
        <v>7776.7</v>
      </c>
      <c r="FM9" s="26">
        <f>'BAR BB| Open rates'!FM9*0.87*0.9+25</f>
        <v>7776.7</v>
      </c>
      <c r="FN9" s="26">
        <f>'BAR BB| Open rates'!FN9*0.87*0.9+25</f>
        <v>7776.7</v>
      </c>
      <c r="FO9" s="26">
        <f>'BAR BB| Open rates'!FO9*0.87*0.9+25</f>
        <v>7776.7</v>
      </c>
      <c r="FP9" s="26">
        <f>'BAR BB| Open rates'!FP9*0.87*0.9+25</f>
        <v>7776.7</v>
      </c>
      <c r="FQ9" s="26">
        <f>'BAR BB| Open rates'!FQ9*0.87*0.9+25</f>
        <v>7776.7</v>
      </c>
      <c r="FR9" s="26">
        <f>'BAR BB| Open rates'!FR9*0.87*0.9+25</f>
        <v>7541.8</v>
      </c>
      <c r="FS9" s="26">
        <f>'BAR BB| Open rates'!FS9*0.87*0.9+25</f>
        <v>7541.8</v>
      </c>
      <c r="FT9" s="26">
        <f>'BAR BB| Open rates'!FT9*0.87*0.9+25</f>
        <v>7541.8</v>
      </c>
      <c r="FU9" s="26">
        <f>'BAR BB| Open rates'!FU9*0.87*0.9+25</f>
        <v>7541.8</v>
      </c>
      <c r="FV9" s="26">
        <f>'BAR BB| Open rates'!FV9*0.87*0.9+25</f>
        <v>7541.8</v>
      </c>
      <c r="FW9" s="26">
        <f>'BAR BB| Open rates'!FW9*0.87*0.9+25</f>
        <v>8324.8000000000011</v>
      </c>
      <c r="FX9" s="26">
        <f>'BAR BB| Open rates'!FX9*0.87*0.9+25</f>
        <v>8324.8000000000011</v>
      </c>
      <c r="FY9" s="26">
        <f>'BAR BB| Open rates'!FY9*0.87*0.9+25</f>
        <v>7541.8</v>
      </c>
      <c r="FZ9" s="26">
        <f>'BAR BB| Open rates'!FZ9*0.87*0.9+25</f>
        <v>7541.8</v>
      </c>
      <c r="GA9" s="26">
        <f>'BAR BB| Open rates'!GA9*0.87*0.9+25</f>
        <v>7541.8</v>
      </c>
      <c r="GB9" s="26">
        <f>'BAR BB| Open rates'!GB9*0.87*0.9+25</f>
        <v>7541.8</v>
      </c>
      <c r="GC9" s="26">
        <f>'BAR BB| Open rates'!GC9*0.87*0.9+25</f>
        <v>7541.8</v>
      </c>
      <c r="GD9" s="26">
        <f>'BAR BB| Open rates'!GD9*0.87*0.9+25</f>
        <v>8324.8000000000011</v>
      </c>
      <c r="GE9" s="26">
        <f>'BAR BB| Open rates'!GE9*0.87*0.9+25</f>
        <v>8324.8000000000011</v>
      </c>
      <c r="GF9" s="26">
        <f>'BAR BB| Open rates'!GF9*0.87*0.9+25</f>
        <v>7541.8</v>
      </c>
      <c r="GG9" s="26">
        <f>'BAR BB| Open rates'!GG9*0.87*0.9+25</f>
        <v>7541.8</v>
      </c>
      <c r="GH9" s="26">
        <f>'BAR BB| Open rates'!GH9*0.87*0.9+25</f>
        <v>7541.8</v>
      </c>
      <c r="GI9" s="26">
        <f>'BAR BB| Open rates'!GI9*0.87*0.9+25</f>
        <v>7541.8</v>
      </c>
      <c r="GJ9" s="26">
        <f>'BAR BB| Open rates'!GJ9*0.87*0.9+25</f>
        <v>7541.8</v>
      </c>
      <c r="GK9" s="26">
        <f>'BAR BB| Open rates'!GK9*0.87*0.9+25</f>
        <v>8324.8000000000011</v>
      </c>
      <c r="GL9" s="26">
        <f>'BAR BB| Open rates'!GL9*0.87*0.9+25</f>
        <v>8324.8000000000011</v>
      </c>
      <c r="GM9" s="26">
        <f>'BAR BB| Open rates'!GM9*0.87*0.9+25</f>
        <v>7541.8</v>
      </c>
      <c r="GN9" s="26">
        <f>'BAR BB| Open rates'!GN9*0.87*0.9+25</f>
        <v>7541.8</v>
      </c>
      <c r="GO9" s="26">
        <f>'BAR BB| Open rates'!GO9*0.87*0.9+25</f>
        <v>7541.8</v>
      </c>
      <c r="GP9" s="26">
        <f>'BAR BB| Open rates'!GP9*0.87*0.9+25</f>
        <v>7541.8</v>
      </c>
      <c r="GQ9" s="26">
        <f>'BAR BB| Open rates'!GQ9*0.87*0.9+25</f>
        <v>7541.8</v>
      </c>
      <c r="GR9" s="26">
        <f>'BAR BB| Open rates'!GR9*0.87*0.9+25</f>
        <v>8324.8000000000011</v>
      </c>
      <c r="GS9" s="26">
        <f>'BAR BB| Open rates'!GS9*0.87*0.9+25</f>
        <v>8324.8000000000011</v>
      </c>
      <c r="GT9" s="26">
        <f>'BAR BB| Open rates'!GT9*0.87*0.9+25</f>
        <v>7541.8</v>
      </c>
      <c r="GU9" s="26">
        <f>'BAR BB| Open rates'!GU9*0.87*0.9+25</f>
        <v>7541.8</v>
      </c>
      <c r="GV9" s="26">
        <f>'BAR BB| Open rates'!GV9*0.87*0.9+25</f>
        <v>7541.8</v>
      </c>
      <c r="GW9" s="26">
        <f>'BAR BB| Open rates'!GW9*0.87*0.9+25</f>
        <v>7541.8</v>
      </c>
      <c r="GX9" s="26">
        <f>'BAR BB| Open rates'!GX9*0.87*0.9+25</f>
        <v>7541.8</v>
      </c>
      <c r="GY9" s="26">
        <f>'BAR BB| Open rates'!GY9*0.87*0.9+25</f>
        <v>8324.8000000000011</v>
      </c>
      <c r="GZ9" s="26">
        <f>'BAR BB| Open rates'!GZ9*0.87*0.9+25</f>
        <v>8324.8000000000011</v>
      </c>
      <c r="HA9" s="26">
        <f>'BAR BB| Open rates'!HA9*0.87*0.9+25</f>
        <v>7541.8</v>
      </c>
      <c r="HB9" s="26">
        <f>'BAR BB| Open rates'!HB9*0.87*0.9+25</f>
        <v>7541.8</v>
      </c>
      <c r="HC9" s="26">
        <f>'BAR BB| Open rates'!HC9*0.87*0.9+25</f>
        <v>7541.8</v>
      </c>
      <c r="HD9" s="26">
        <f>'BAR BB| Open rates'!HD9*0.87*0.9+25</f>
        <v>7541.8</v>
      </c>
      <c r="HE9" s="26">
        <f>'BAR BB| Open rates'!HE9*0.87*0.9+25</f>
        <v>7541.8</v>
      </c>
      <c r="HF9" s="26">
        <f>'BAR BB| Open rates'!HF9*0.87*0.9+25</f>
        <v>9342.7000000000007</v>
      </c>
      <c r="HG9" s="26">
        <f>'BAR BB| Open rates'!HG9*0.87*0.9+25</f>
        <v>9342.7000000000007</v>
      </c>
      <c r="HH9" s="26">
        <f>'BAR BB| Open rates'!HH9*0.87*0.9+25</f>
        <v>9342.7000000000007</v>
      </c>
      <c r="HI9" s="26">
        <f>'BAR BB| Open rates'!HI9*0.87*0.9+25</f>
        <v>9342.7000000000007</v>
      </c>
      <c r="HJ9" s="26">
        <f>'BAR BB| Open rates'!HJ9*0.87*0.9+25</f>
        <v>9342.7000000000007</v>
      </c>
      <c r="HK9" s="26">
        <f>'BAR BB| Open rates'!HK9*0.87*0.9+25</f>
        <v>9342.7000000000007</v>
      </c>
      <c r="HL9" s="26">
        <f>'BAR BB| Open rates'!HL9*0.87*0.9+25</f>
        <v>9342.7000000000007</v>
      </c>
      <c r="HM9" s="26">
        <f>'BAR BB| Open rates'!HM9*0.87*0.9+25</f>
        <v>9342.7000000000007</v>
      </c>
      <c r="HN9" s="26">
        <f>'BAR BB| Open rates'!HN9*0.87*0.9+25</f>
        <v>9342.7000000000007</v>
      </c>
      <c r="HO9" s="26">
        <f>'BAR BB| Open rates'!HO9*0.87*0.9+25</f>
        <v>9342.7000000000007</v>
      </c>
      <c r="HP9" s="26">
        <f>'BAR BB| Open rates'!HP9*0.87*0.9+25</f>
        <v>9342.7000000000007</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rates'!B11*0.87*0.9+25</f>
        <v>7776.7</v>
      </c>
      <c r="C11" s="26">
        <f>'BAR BB| Open rates'!C11*0.87*0.9+25</f>
        <v>7776.7</v>
      </c>
      <c r="D11" s="26">
        <f>'BAR BB| Open rates'!D11*0.87*0.9+25</f>
        <v>7776.7</v>
      </c>
      <c r="E11" s="26">
        <f>'BAR BB| Open rates'!E11*0.87*0.9+25</f>
        <v>7776.7</v>
      </c>
      <c r="F11" s="26">
        <f>'BAR BB| Open rates'!F11*0.87*0.9+25</f>
        <v>7776.7</v>
      </c>
      <c r="G11" s="26">
        <f>'BAR BB| Open rates'!G11*0.87*0.9+25</f>
        <v>7776.7</v>
      </c>
      <c r="H11" s="26">
        <f>'BAR BB| Open rates'!H11*0.87*0.9+25</f>
        <v>7776.7</v>
      </c>
      <c r="I11" s="26">
        <f>'BAR BB| Open rates'!I11*0.87*0.9+25</f>
        <v>7776.7</v>
      </c>
      <c r="J11" s="26">
        <f>'BAR BB| Open rates'!J11*0.87*0.9+25</f>
        <v>7776.7</v>
      </c>
      <c r="K11" s="26">
        <f>'BAR BB| Open rates'!K11*0.87*0.9+25</f>
        <v>7776.7</v>
      </c>
      <c r="L11" s="26">
        <f>'BAR BB| Open rates'!L11*0.87*0.9+25</f>
        <v>7776.7</v>
      </c>
      <c r="M11" s="26">
        <f>'BAR BB| Open rates'!M11*0.87*0.9+25</f>
        <v>7776.7</v>
      </c>
      <c r="N11" s="26">
        <f>'BAR BB| Open rates'!N11*0.87*0.9+25</f>
        <v>8324.8000000000011</v>
      </c>
      <c r="O11" s="26">
        <f>'BAR BB| Open rates'!O11*0.87*0.9+25</f>
        <v>8324.8000000000011</v>
      </c>
      <c r="P11" s="26">
        <f>'BAR BB| Open rates'!P11*0.87*0.9+25</f>
        <v>8324.8000000000011</v>
      </c>
      <c r="Q11" s="26">
        <f>'BAR BB| Open rates'!Q11*0.87*0.9+25</f>
        <v>8324.8000000000011</v>
      </c>
      <c r="R11" s="26">
        <f>'BAR BB| Open rates'!R11*0.87*0.9+25</f>
        <v>10908.7</v>
      </c>
      <c r="S11" s="26">
        <f>'BAR BB| Open rates'!S11*0.87*0.9+25</f>
        <v>10908.7</v>
      </c>
      <c r="T11" s="26">
        <f>'BAR BB| Open rates'!T11*0.87*0.9+25</f>
        <v>10908.7</v>
      </c>
      <c r="U11" s="26">
        <f>'BAR BB| Open rates'!U11*0.87*0.9+25</f>
        <v>10908.7</v>
      </c>
      <c r="V11" s="26">
        <f>'BAR BB| Open rates'!V11*0.87*0.9+25</f>
        <v>10908.7</v>
      </c>
      <c r="W11" s="26">
        <f>'BAR BB| Open rates'!W11*0.87*0.9+25</f>
        <v>10908.7</v>
      </c>
      <c r="X11" s="26">
        <f>'BAR BB| Open rates'!X11*0.87*0.9+25</f>
        <v>10908.7</v>
      </c>
      <c r="Y11" s="26">
        <f>'BAR BB| Open rates'!Y11*0.87*0.9+25</f>
        <v>10908.7</v>
      </c>
      <c r="Z11" s="26">
        <f>'BAR BB| Open rates'!Z11*0.87*0.9+25</f>
        <v>10908.7</v>
      </c>
      <c r="AA11" s="26">
        <f>'BAR BB| Open rates'!AA11*0.87*0.9+25</f>
        <v>10908.7</v>
      </c>
      <c r="AB11" s="26">
        <f>'BAR BB| Open rates'!AB11*0.87*0.9+25</f>
        <v>14823.7</v>
      </c>
      <c r="AC11" s="26">
        <f>'BAR BB| Open rates'!AC11*0.87*0.9+25</f>
        <v>14823.7</v>
      </c>
      <c r="AD11" s="26">
        <f>'BAR BB| Open rates'!AD11*0.87*0.9+25</f>
        <v>14823.7</v>
      </c>
      <c r="AE11" s="26">
        <f>'BAR BB| Open rates'!AE11*0.87*0.9+25</f>
        <v>14823.7</v>
      </c>
      <c r="AF11" s="26">
        <f>'BAR BB| Open rates'!AF11*0.87*0.9+25</f>
        <v>14823.7</v>
      </c>
      <c r="AG11" s="26">
        <f>'BAR BB| Open rates'!AG11*0.87*0.9+25</f>
        <v>14823.7</v>
      </c>
      <c r="AH11" s="26">
        <f>'BAR BB| Open rates'!AH11*0.87*0.9+25</f>
        <v>8324.8000000000011</v>
      </c>
      <c r="AI11" s="26">
        <f>'BAR BB| Open rates'!AI11*0.87*0.9+25</f>
        <v>8324.8000000000011</v>
      </c>
      <c r="AJ11" s="26">
        <f>'BAR BB| Open rates'!AJ11*0.87*0.9+25</f>
        <v>8324.8000000000011</v>
      </c>
      <c r="AK11" s="26">
        <f>'BAR BB| Open rates'!AK11*0.87*0.9+25</f>
        <v>8324.8000000000011</v>
      </c>
      <c r="AL11" s="26">
        <f>'BAR BB| Open rates'!AL11*0.87*0.9+25</f>
        <v>8324.8000000000011</v>
      </c>
      <c r="AM11" s="26">
        <f>'BAR BB| Open rates'!AM11*0.87*0.9+25</f>
        <v>9342.7000000000007</v>
      </c>
      <c r="AN11" s="26">
        <f>'BAR BB| Open rates'!AN11*0.87*0.9+25</f>
        <v>9342.7000000000007</v>
      </c>
      <c r="AO11" s="26">
        <f>'BAR BB| Open rates'!AO11*0.87*0.9+25</f>
        <v>9342.7000000000007</v>
      </c>
      <c r="AP11" s="26">
        <f>'BAR BB| Open rates'!AP11*0.87*0.9+25</f>
        <v>9342.7000000000007</v>
      </c>
      <c r="AQ11" s="26">
        <f>'BAR BB| Open rates'!AQ11*0.87*0.9+25</f>
        <v>9342.7000000000007</v>
      </c>
      <c r="AR11" s="26">
        <f>'BAR BB| Open rates'!AR11*0.87*0.9+25</f>
        <v>9342.7000000000007</v>
      </c>
      <c r="AS11" s="26">
        <f>'BAR BB| Open rates'!AS11*0.87*0.9+25</f>
        <v>9342.7000000000007</v>
      </c>
      <c r="AT11" s="26">
        <f>'BAR BB| Open rates'!AT11*0.87*0.9+25</f>
        <v>10125.700000000001</v>
      </c>
      <c r="AU11" s="26">
        <f>'BAR BB| Open rates'!AU11*0.87*0.9+25</f>
        <v>10125.700000000001</v>
      </c>
      <c r="AV11" s="26">
        <f>'BAR BB| Open rates'!AV11*0.87*0.9+25</f>
        <v>10125.700000000001</v>
      </c>
      <c r="AW11" s="26">
        <f>'BAR BB| Open rates'!AW11*0.87*0.9+25</f>
        <v>10125.700000000001</v>
      </c>
      <c r="AX11" s="26">
        <f>'BAR BB| Open rates'!AX11*0.87*0.9+25</f>
        <v>10125.700000000001</v>
      </c>
      <c r="AY11" s="26">
        <f>'BAR BB| Open rates'!AY11*0.87*0.9+25</f>
        <v>10282.300000000001</v>
      </c>
      <c r="AZ11" s="26">
        <f>'BAR BB| Open rates'!AZ11*0.87*0.9+25</f>
        <v>10282.300000000001</v>
      </c>
      <c r="BA11" s="26">
        <f>'BAR BB| Open rates'!BA11*0.87*0.9+25</f>
        <v>10908.7</v>
      </c>
      <c r="BB11" s="26">
        <f>'BAR BB| Open rates'!BB11*0.87*0.9+25</f>
        <v>10908.7</v>
      </c>
      <c r="BC11" s="26">
        <f>'BAR BB| Open rates'!BC11*0.87*0.9+25</f>
        <v>10282.300000000001</v>
      </c>
      <c r="BD11" s="26">
        <f>'BAR BB| Open rates'!BD11*0.87*0.9+25</f>
        <v>10282.300000000001</v>
      </c>
      <c r="BE11" s="26">
        <f>'BAR BB| Open rates'!BE11*0.87*0.9+25</f>
        <v>10282.300000000001</v>
      </c>
      <c r="BF11" s="26">
        <f>'BAR BB| Open rates'!BF11*0.87*0.9+25</f>
        <v>10282.300000000001</v>
      </c>
      <c r="BG11" s="26">
        <f>'BAR BB| Open rates'!BG11*0.87*0.9+25</f>
        <v>10282.300000000001</v>
      </c>
      <c r="BH11" s="26">
        <f>'BAR BB| Open rates'!BH11*0.87*0.9+25</f>
        <v>10908.7</v>
      </c>
      <c r="BI11" s="26">
        <f>'BAR BB| Open rates'!BI11*0.87*0.9+25</f>
        <v>10908.7</v>
      </c>
      <c r="BJ11" s="26">
        <f>'BAR BB| Open rates'!BJ11*0.87*0.9+25</f>
        <v>10282.300000000001</v>
      </c>
      <c r="BK11" s="26">
        <f>'BAR BB| Open rates'!BK11*0.87*0.9+25</f>
        <v>10282.300000000001</v>
      </c>
      <c r="BL11" s="26">
        <f>'BAR BB| Open rates'!BL11*0.87*0.9+25</f>
        <v>10282.300000000001</v>
      </c>
      <c r="BM11" s="26">
        <f>'BAR BB| Open rates'!BM11*0.87*0.9+25</f>
        <v>10282.300000000001</v>
      </c>
      <c r="BN11" s="26">
        <f>'BAR BB| Open rates'!BN11*0.87*0.9+25</f>
        <v>10282.300000000001</v>
      </c>
      <c r="BO11" s="26">
        <f>'BAR BB| Open rates'!BO11*0.87*0.9+25</f>
        <v>10908.7</v>
      </c>
      <c r="BP11" s="26">
        <f>'BAR BB| Open rates'!BP11*0.87*0.9+25</f>
        <v>10908.7</v>
      </c>
      <c r="BQ11" s="26">
        <f>'BAR BB| Open rates'!BQ11*0.87*0.9+25</f>
        <v>10282.300000000001</v>
      </c>
      <c r="BR11" s="26">
        <f>'BAR BB| Open rates'!BR11*0.87*0.9+25</f>
        <v>10282.300000000001</v>
      </c>
      <c r="BS11" s="26">
        <f>'BAR BB| Open rates'!BS11*0.87*0.9+25</f>
        <v>10282.300000000001</v>
      </c>
      <c r="BT11" s="26">
        <f>'BAR BB| Open rates'!BT11*0.87*0.9+25</f>
        <v>10282.300000000001</v>
      </c>
      <c r="BU11" s="26">
        <f>'BAR BB| Open rates'!BU11*0.87*0.9+25</f>
        <v>10282.300000000001</v>
      </c>
      <c r="BV11" s="26">
        <f>'BAR BB| Open rates'!BV11*0.87*0.9+25</f>
        <v>10908.7</v>
      </c>
      <c r="BW11" s="26">
        <f>'BAR BB| Open rates'!BW11*0.87*0.9+25</f>
        <v>10908.7</v>
      </c>
      <c r="BX11" s="26">
        <f>'BAR BB| Open rates'!BX11*0.87*0.9+25</f>
        <v>10282.300000000001</v>
      </c>
      <c r="BY11" s="26">
        <f>'BAR BB| Open rates'!BY11*0.87*0.9+25</f>
        <v>10282.300000000001</v>
      </c>
      <c r="BZ11" s="26">
        <f>'BAR BB| Open rates'!BZ11*0.87*0.9+25</f>
        <v>10282.300000000001</v>
      </c>
      <c r="CA11" s="26">
        <f>'BAR BB| Open rates'!CA11*0.87*0.9+25</f>
        <v>10282.300000000001</v>
      </c>
      <c r="CB11" s="26">
        <f>'BAR BB| Open rates'!CB11*0.87*0.9+25</f>
        <v>10282.300000000001</v>
      </c>
      <c r="CC11" s="26">
        <f>'BAR BB| Open rates'!CC11*0.87*0.9+25</f>
        <v>10908.7</v>
      </c>
      <c r="CD11" s="26">
        <f>'BAR BB| Open rates'!CD11*0.87*0.9+25</f>
        <v>10908.7</v>
      </c>
      <c r="CE11" s="26">
        <f>'BAR BB| Open rates'!CE11*0.87*0.9+25</f>
        <v>10282.300000000001</v>
      </c>
      <c r="CF11" s="26">
        <f>'BAR BB| Open rates'!CF11*0.87*0.9+25</f>
        <v>10282.300000000001</v>
      </c>
      <c r="CG11" s="26">
        <f>'BAR BB| Open rates'!CG11*0.87*0.9+25</f>
        <v>10282.300000000001</v>
      </c>
      <c r="CH11" s="26">
        <f>'BAR BB| Open rates'!CH11*0.87*0.9+25</f>
        <v>10282.300000000001</v>
      </c>
      <c r="CI11" s="26">
        <f>'BAR BB| Open rates'!CI11*0.87*0.9+25</f>
        <v>10282.300000000001</v>
      </c>
      <c r="CJ11" s="26">
        <f>'BAR BB| Open rates'!CJ11*0.87*0.9+25</f>
        <v>10908.7</v>
      </c>
      <c r="CK11" s="26">
        <f>'BAR BB| Open rates'!CK11*0.87*0.9+25</f>
        <v>10908.7</v>
      </c>
      <c r="CL11" s="26">
        <f>'BAR BB| Open rates'!CL11*0.87*0.9+25</f>
        <v>10282.300000000001</v>
      </c>
      <c r="CM11" s="26">
        <f>'BAR BB| Open rates'!CM11*0.87*0.9+25</f>
        <v>10282.300000000001</v>
      </c>
      <c r="CN11" s="26">
        <f>'BAR BB| Open rates'!CN11*0.87*0.9+25</f>
        <v>10282.300000000001</v>
      </c>
      <c r="CO11" s="26">
        <f>'BAR BB| Open rates'!CO11*0.87*0.9+25</f>
        <v>10282.300000000001</v>
      </c>
      <c r="CP11" s="26">
        <f>'BAR BB| Open rates'!CP11*0.87*0.9+25</f>
        <v>10282.300000000001</v>
      </c>
      <c r="CQ11" s="26">
        <f>'BAR BB| Open rates'!CQ11*0.87*0.9+25</f>
        <v>10282.300000000001</v>
      </c>
      <c r="CR11" s="26">
        <f>'BAR BB| Open rates'!CR11*0.87*0.9+25</f>
        <v>10282.300000000001</v>
      </c>
      <c r="CS11" s="26">
        <f>'BAR BB| Open rates'!CS11*0.87*0.9+25</f>
        <v>9342.7000000000007</v>
      </c>
      <c r="CT11" s="26">
        <f>'BAR BB| Open rates'!CT11*0.87*0.9+25</f>
        <v>9342.7000000000007</v>
      </c>
      <c r="CU11" s="26">
        <f>'BAR BB| Open rates'!CU11*0.87*0.9+25</f>
        <v>9342.7000000000007</v>
      </c>
      <c r="CV11" s="26">
        <f>'BAR BB| Open rates'!CV11*0.87*0.9+25</f>
        <v>9342.7000000000007</v>
      </c>
      <c r="CW11" s="26">
        <f>'BAR BB| Open rates'!CW11*0.87*0.9+25</f>
        <v>9342.7000000000007</v>
      </c>
      <c r="CX11" s="26">
        <f>'BAR BB| Open rates'!CX11*0.87*0.9+25</f>
        <v>9342.7000000000007</v>
      </c>
      <c r="CY11" s="26">
        <f>'BAR BB| Open rates'!CY11*0.87*0.9+25</f>
        <v>9342.7000000000007</v>
      </c>
      <c r="CZ11" s="26">
        <f>'BAR BB| Open rates'!CZ11*0.87*0.9+25</f>
        <v>9342.7000000000007</v>
      </c>
      <c r="DA11" s="26">
        <f>'BAR BB| Open rates'!DA11*0.87*0.9+25</f>
        <v>9342.7000000000007</v>
      </c>
      <c r="DB11" s="26">
        <f>'BAR BB| Open rates'!DB11*0.87*0.9+25</f>
        <v>8324.8000000000011</v>
      </c>
      <c r="DC11" s="26">
        <f>'BAR BB| Open rates'!DC11*0.87*0.9+25</f>
        <v>8324.8000000000011</v>
      </c>
      <c r="DD11" s="26">
        <f>'BAR BB| Open rates'!DD11*0.87*0.9+25</f>
        <v>8324.8000000000011</v>
      </c>
      <c r="DE11" s="26">
        <f>'BAR BB| Open rates'!DE11*0.87*0.9+25</f>
        <v>9342.7000000000007</v>
      </c>
      <c r="DF11" s="26">
        <f>'BAR BB| Open rates'!DF11*0.87*0.9+25</f>
        <v>9342.7000000000007</v>
      </c>
      <c r="DG11" s="26">
        <f>'BAR BB| Open rates'!DG11*0.87*0.9+25</f>
        <v>8324.8000000000011</v>
      </c>
      <c r="DH11" s="26">
        <f>'BAR BB| Open rates'!DH11*0.87*0.9+25</f>
        <v>8324.8000000000011</v>
      </c>
      <c r="DI11" s="26">
        <f>'BAR BB| Open rates'!DI11*0.87*0.9+25</f>
        <v>8324.8000000000011</v>
      </c>
      <c r="DJ11" s="26">
        <f>'BAR BB| Open rates'!DJ11*0.87*0.9+25</f>
        <v>8324.8000000000011</v>
      </c>
      <c r="DK11" s="26">
        <f>'BAR BB| Open rates'!DK11*0.87*0.9+25</f>
        <v>8324.8000000000011</v>
      </c>
      <c r="DL11" s="26">
        <f>'BAR BB| Open rates'!DL11*0.87*0.9+25</f>
        <v>9342.7000000000007</v>
      </c>
      <c r="DM11" s="26">
        <f>'BAR BB| Open rates'!DM11*0.87*0.9+25</f>
        <v>9342.7000000000007</v>
      </c>
      <c r="DN11" s="26">
        <f>'BAR BB| Open rates'!DN11*0.87*0.9+25</f>
        <v>8324.8000000000011</v>
      </c>
      <c r="DO11" s="26">
        <f>'BAR BB| Open rates'!DO11*0.87*0.9+25</f>
        <v>8324.8000000000011</v>
      </c>
      <c r="DP11" s="26">
        <f>'BAR BB| Open rates'!DP11*0.87*0.9+25</f>
        <v>8324.8000000000011</v>
      </c>
      <c r="DQ11" s="26">
        <f>'BAR BB| Open rates'!DQ11*0.87*0.9+25</f>
        <v>8324.8000000000011</v>
      </c>
      <c r="DR11" s="26">
        <f>'BAR BB| Open rates'!DR11*0.87*0.9+25</f>
        <v>8324.8000000000011</v>
      </c>
      <c r="DS11" s="26">
        <f>'BAR BB| Open rates'!DS11*0.87*0.9+25</f>
        <v>9342.7000000000007</v>
      </c>
      <c r="DT11" s="26">
        <f>'BAR BB| Open rates'!DT11*0.87*0.9+25</f>
        <v>9342.7000000000007</v>
      </c>
      <c r="DU11" s="26">
        <f>'BAR BB| Open rates'!DU11*0.87*0.9+25</f>
        <v>8324.8000000000011</v>
      </c>
      <c r="DV11" s="26">
        <f>'BAR BB| Open rates'!DV11*0.87*0.9+25</f>
        <v>8324.8000000000011</v>
      </c>
      <c r="DW11" s="26">
        <f>'BAR BB| Open rates'!DW11*0.87*0.9+25</f>
        <v>8324.8000000000011</v>
      </c>
      <c r="DX11" s="26">
        <f>'BAR BB| Open rates'!DX11*0.87*0.9+25</f>
        <v>8324.8000000000011</v>
      </c>
      <c r="DY11" s="26">
        <f>'BAR BB| Open rates'!DY11*0.87*0.9+25</f>
        <v>8324.8000000000011</v>
      </c>
      <c r="DZ11" s="26">
        <f>'BAR BB| Open rates'!DZ11*0.87*0.9+25</f>
        <v>9342.7000000000007</v>
      </c>
      <c r="EA11" s="26">
        <f>'BAR BB| Open rates'!EA11*0.87*0.9+25</f>
        <v>9342.7000000000007</v>
      </c>
      <c r="EB11" s="26">
        <f>'BAR BB| Open rates'!EB11*0.87*0.9+25</f>
        <v>8324.8000000000011</v>
      </c>
      <c r="EC11" s="26">
        <f>'BAR BB| Open rates'!EC11*0.87*0.9+25</f>
        <v>8324.8000000000011</v>
      </c>
      <c r="ED11" s="26">
        <f>'BAR BB| Open rates'!ED11*0.87*0.9+25</f>
        <v>8324.8000000000011</v>
      </c>
      <c r="EE11" s="26">
        <f>'BAR BB| Open rates'!EE11*0.87*0.9+25</f>
        <v>8324.8000000000011</v>
      </c>
      <c r="EF11" s="26">
        <f>'BAR BB| Open rates'!EF11*0.87*0.9+25</f>
        <v>7541.8</v>
      </c>
      <c r="EG11" s="26">
        <f>'BAR BB| Open rates'!EG11*0.87*0.9+25</f>
        <v>7541.8</v>
      </c>
      <c r="EH11" s="26">
        <f>'BAR BB| Open rates'!EH11*0.87*0.9+25</f>
        <v>7541.8</v>
      </c>
      <c r="EI11" s="26">
        <f>'BAR BB| Open rates'!EI11*0.87*0.9+25</f>
        <v>6993.7</v>
      </c>
      <c r="EJ11" s="26">
        <f>'BAR BB| Open rates'!EJ11*0.87*0.9+25</f>
        <v>6993.7</v>
      </c>
      <c r="EK11" s="26">
        <f>'BAR BB| Open rates'!EK11*0.87*0.9+25</f>
        <v>6993.7</v>
      </c>
      <c r="EL11" s="26">
        <f>'BAR BB| Open rates'!EL11*0.87*0.9+25</f>
        <v>6993.7</v>
      </c>
      <c r="EM11" s="26">
        <f>'BAR BB| Open rates'!EM11*0.87*0.9+25</f>
        <v>6993.7</v>
      </c>
      <c r="EN11" s="26">
        <f>'BAR BB| Open rates'!EN11*0.87*0.9+25</f>
        <v>7541.8</v>
      </c>
      <c r="EO11" s="26">
        <f>'BAR BB| Open rates'!EO11*0.87*0.9+25</f>
        <v>7541.8</v>
      </c>
      <c r="EP11" s="26">
        <f>'BAR BB| Open rates'!EP11*0.87*0.9+25</f>
        <v>6758.8</v>
      </c>
      <c r="EQ11" s="26">
        <f>'BAR BB| Open rates'!EQ11*0.87*0.9+25</f>
        <v>6758.8</v>
      </c>
      <c r="ER11" s="26">
        <f>'BAR BB| Open rates'!ER11*0.87*0.9+25</f>
        <v>6758.8</v>
      </c>
      <c r="ES11" s="26">
        <f>'BAR BB| Open rates'!ES11*0.87*0.9+25</f>
        <v>6758.8</v>
      </c>
      <c r="ET11" s="26">
        <f>'BAR BB| Open rates'!ET11*0.87*0.9+25</f>
        <v>6758.8</v>
      </c>
      <c r="EU11" s="26">
        <f>'BAR BB| Open rates'!EU11*0.87*0.9+25</f>
        <v>7541.8</v>
      </c>
      <c r="EV11" s="26">
        <f>'BAR BB| Open rates'!EV11*0.87*0.9+25</f>
        <v>7541.8</v>
      </c>
      <c r="EW11" s="26">
        <f>'BAR BB| Open rates'!EW11*0.87*0.9+25</f>
        <v>6758.8</v>
      </c>
      <c r="EX11" s="26">
        <f>'BAR BB| Open rates'!EX11*0.87*0.9+25</f>
        <v>6758.8</v>
      </c>
      <c r="EY11" s="26">
        <f>'BAR BB| Open rates'!EY11*0.87*0.9+25</f>
        <v>6758.8</v>
      </c>
      <c r="EZ11" s="26">
        <f>'BAR BB| Open rates'!EZ11*0.87*0.9+25</f>
        <v>6758.8</v>
      </c>
      <c r="FA11" s="26">
        <f>'BAR BB| Open rates'!FA11*0.87*0.9+25</f>
        <v>6758.8</v>
      </c>
      <c r="FB11" s="26">
        <f>'BAR BB| Open rates'!FB11*0.87*0.9+25</f>
        <v>7541.8</v>
      </c>
      <c r="FC11" s="26">
        <f>'BAR BB| Open rates'!FC11*0.87*0.9+25</f>
        <v>7541.8</v>
      </c>
      <c r="FD11" s="26">
        <f>'BAR BB| Open rates'!FD11*0.87*0.9+25</f>
        <v>6758.8</v>
      </c>
      <c r="FE11" s="26">
        <f>'BAR BB| Open rates'!FE11*0.87*0.9+25</f>
        <v>6758.8</v>
      </c>
      <c r="FF11" s="26">
        <f>'BAR BB| Open rates'!FF11*0.87*0.9+25</f>
        <v>6758.8</v>
      </c>
      <c r="FG11" s="26">
        <f>'BAR BB| Open rates'!FG11*0.87*0.9+25</f>
        <v>6758.8</v>
      </c>
      <c r="FH11" s="26">
        <f>'BAR BB| Open rates'!FH11*0.87*0.9+25</f>
        <v>6758.8</v>
      </c>
      <c r="FI11" s="26">
        <f>'BAR BB| Open rates'!FI11*0.87*0.9+25</f>
        <v>7541.8</v>
      </c>
      <c r="FJ11" s="26">
        <f>'BAR BB| Open rates'!FJ11*0.87*0.9+25</f>
        <v>7541.8</v>
      </c>
      <c r="FK11" s="26">
        <f>'BAR BB| Open rates'!FK11*0.87*0.9+25</f>
        <v>6993.7</v>
      </c>
      <c r="FL11" s="26">
        <f>'BAR BB| Open rates'!FL11*0.87*0.9+25</f>
        <v>6993.7</v>
      </c>
      <c r="FM11" s="26">
        <f>'BAR BB| Open rates'!FM11*0.87*0.9+25</f>
        <v>6993.7</v>
      </c>
      <c r="FN11" s="26">
        <f>'BAR BB| Open rates'!FN11*0.87*0.9+25</f>
        <v>6993.7</v>
      </c>
      <c r="FO11" s="26">
        <f>'BAR BB| Open rates'!FO11*0.87*0.9+25</f>
        <v>6993.7</v>
      </c>
      <c r="FP11" s="26">
        <f>'BAR BB| Open rates'!FP11*0.87*0.9+25</f>
        <v>6993.7</v>
      </c>
      <c r="FQ11" s="26">
        <f>'BAR BB| Open rates'!FQ11*0.87*0.9+25</f>
        <v>6993.7</v>
      </c>
      <c r="FR11" s="26">
        <f>'BAR BB| Open rates'!FR11*0.87*0.9+25</f>
        <v>6758.8</v>
      </c>
      <c r="FS11" s="26">
        <f>'BAR BB| Open rates'!FS11*0.87*0.9+25</f>
        <v>6758.8</v>
      </c>
      <c r="FT11" s="26">
        <f>'BAR BB| Open rates'!FT11*0.87*0.9+25</f>
        <v>6758.8</v>
      </c>
      <c r="FU11" s="26">
        <f>'BAR BB| Open rates'!FU11*0.87*0.9+25</f>
        <v>6758.8</v>
      </c>
      <c r="FV11" s="26">
        <f>'BAR BB| Open rates'!FV11*0.87*0.9+25</f>
        <v>6758.8</v>
      </c>
      <c r="FW11" s="26">
        <f>'BAR BB| Open rates'!FW11*0.87*0.9+25</f>
        <v>7541.8</v>
      </c>
      <c r="FX11" s="26">
        <f>'BAR BB| Open rates'!FX11*0.87*0.9+25</f>
        <v>7541.8</v>
      </c>
      <c r="FY11" s="26">
        <f>'BAR BB| Open rates'!FY11*0.87*0.9+25</f>
        <v>6758.8</v>
      </c>
      <c r="FZ11" s="26">
        <f>'BAR BB| Open rates'!FZ11*0.87*0.9+25</f>
        <v>6758.8</v>
      </c>
      <c r="GA11" s="26">
        <f>'BAR BB| Open rates'!GA11*0.87*0.9+25</f>
        <v>6758.8</v>
      </c>
      <c r="GB11" s="26">
        <f>'BAR BB| Open rates'!GB11*0.87*0.9+25</f>
        <v>6758.8</v>
      </c>
      <c r="GC11" s="26">
        <f>'BAR BB| Open rates'!GC11*0.87*0.9+25</f>
        <v>6758.8</v>
      </c>
      <c r="GD11" s="26">
        <f>'BAR BB| Open rates'!GD11*0.87*0.9+25</f>
        <v>7541.8</v>
      </c>
      <c r="GE11" s="26">
        <f>'BAR BB| Open rates'!GE11*0.87*0.9+25</f>
        <v>7541.8</v>
      </c>
      <c r="GF11" s="26">
        <f>'BAR BB| Open rates'!GF11*0.87*0.9+25</f>
        <v>6758.8</v>
      </c>
      <c r="GG11" s="26">
        <f>'BAR BB| Open rates'!GG11*0.87*0.9+25</f>
        <v>6758.8</v>
      </c>
      <c r="GH11" s="26">
        <f>'BAR BB| Open rates'!GH11*0.87*0.9+25</f>
        <v>6758.8</v>
      </c>
      <c r="GI11" s="26">
        <f>'BAR BB| Open rates'!GI11*0.87*0.9+25</f>
        <v>6758.8</v>
      </c>
      <c r="GJ11" s="26">
        <f>'BAR BB| Open rates'!GJ11*0.87*0.9+25</f>
        <v>6758.8</v>
      </c>
      <c r="GK11" s="26">
        <f>'BAR BB| Open rates'!GK11*0.87*0.9+25</f>
        <v>7541.8</v>
      </c>
      <c r="GL11" s="26">
        <f>'BAR BB| Open rates'!GL11*0.87*0.9+25</f>
        <v>7541.8</v>
      </c>
      <c r="GM11" s="26">
        <f>'BAR BB| Open rates'!GM11*0.87*0.9+25</f>
        <v>6758.8</v>
      </c>
      <c r="GN11" s="26">
        <f>'BAR BB| Open rates'!GN11*0.87*0.9+25</f>
        <v>6758.8</v>
      </c>
      <c r="GO11" s="26">
        <f>'BAR BB| Open rates'!GO11*0.87*0.9+25</f>
        <v>6758.8</v>
      </c>
      <c r="GP11" s="26">
        <f>'BAR BB| Open rates'!GP11*0.87*0.9+25</f>
        <v>6758.8</v>
      </c>
      <c r="GQ11" s="26">
        <f>'BAR BB| Open rates'!GQ11*0.87*0.9+25</f>
        <v>6758.8</v>
      </c>
      <c r="GR11" s="26">
        <f>'BAR BB| Open rates'!GR11*0.87*0.9+25</f>
        <v>7541.8</v>
      </c>
      <c r="GS11" s="26">
        <f>'BAR BB| Open rates'!GS11*0.87*0.9+25</f>
        <v>7541.8</v>
      </c>
      <c r="GT11" s="26">
        <f>'BAR BB| Open rates'!GT11*0.87*0.9+25</f>
        <v>6758.8</v>
      </c>
      <c r="GU11" s="26">
        <f>'BAR BB| Open rates'!GU11*0.87*0.9+25</f>
        <v>6758.8</v>
      </c>
      <c r="GV11" s="26">
        <f>'BAR BB| Open rates'!GV11*0.87*0.9+25</f>
        <v>6758.8</v>
      </c>
      <c r="GW11" s="26">
        <f>'BAR BB| Open rates'!GW11*0.87*0.9+25</f>
        <v>6758.8</v>
      </c>
      <c r="GX11" s="26">
        <f>'BAR BB| Open rates'!GX11*0.87*0.9+25</f>
        <v>6758.8</v>
      </c>
      <c r="GY11" s="26">
        <f>'BAR BB| Open rates'!GY11*0.87*0.9+25</f>
        <v>7541.8</v>
      </c>
      <c r="GZ11" s="26">
        <f>'BAR BB| Open rates'!GZ11*0.87*0.9+25</f>
        <v>7541.8</v>
      </c>
      <c r="HA11" s="26">
        <f>'BAR BB| Open rates'!HA11*0.87*0.9+25</f>
        <v>6758.8</v>
      </c>
      <c r="HB11" s="26">
        <f>'BAR BB| Open rates'!HB11*0.87*0.9+25</f>
        <v>6758.8</v>
      </c>
      <c r="HC11" s="26">
        <f>'BAR BB| Open rates'!HC11*0.87*0.9+25</f>
        <v>6758.8</v>
      </c>
      <c r="HD11" s="26">
        <f>'BAR BB| Open rates'!HD11*0.87*0.9+25</f>
        <v>6758.8</v>
      </c>
      <c r="HE11" s="26">
        <f>'BAR BB| Open rates'!HE11*0.87*0.9+25</f>
        <v>6758.8</v>
      </c>
      <c r="HF11" s="26">
        <f>'BAR BB| Open rates'!HF11*0.87*0.9+25</f>
        <v>8559.7000000000007</v>
      </c>
      <c r="HG11" s="26">
        <f>'BAR BB| Open rates'!HG11*0.87*0.9+25</f>
        <v>8559.7000000000007</v>
      </c>
      <c r="HH11" s="26">
        <f>'BAR BB| Open rates'!HH11*0.87*0.9+25</f>
        <v>8559.7000000000007</v>
      </c>
      <c r="HI11" s="26">
        <f>'BAR BB| Open rates'!HI11*0.87*0.9+25</f>
        <v>8559.7000000000007</v>
      </c>
      <c r="HJ11" s="26">
        <f>'BAR BB| Open rates'!HJ11*0.87*0.9+25</f>
        <v>8559.7000000000007</v>
      </c>
      <c r="HK11" s="26">
        <f>'BAR BB| Open rates'!HK11*0.87*0.9+25</f>
        <v>8559.7000000000007</v>
      </c>
      <c r="HL11" s="26">
        <f>'BAR BB| Open rates'!HL11*0.87*0.9+25</f>
        <v>8559.7000000000007</v>
      </c>
      <c r="HM11" s="26">
        <f>'BAR BB| Open rates'!HM11*0.87*0.9+25</f>
        <v>8559.7000000000007</v>
      </c>
      <c r="HN11" s="26">
        <f>'BAR BB| Open rates'!HN11*0.87*0.9+25</f>
        <v>8559.7000000000007</v>
      </c>
      <c r="HO11" s="26">
        <f>'BAR BB| Open rates'!HO11*0.87*0.9+25</f>
        <v>8559.7000000000007</v>
      </c>
      <c r="HP11" s="26">
        <f>'BAR BB| Open rates'!HP11*0.87*0.9+25</f>
        <v>8559.7000000000007</v>
      </c>
    </row>
    <row r="12" spans="1:224" s="76" customFormat="1" ht="12" customHeight="1" x14ac:dyDescent="0.2">
      <c r="A12" s="216">
        <v>2</v>
      </c>
      <c r="B12" s="26">
        <f>'BAR BB| Open rates'!B12*0.87*0.9+25</f>
        <v>9342.7000000000007</v>
      </c>
      <c r="C12" s="26">
        <f>'BAR BB| Open rates'!C12*0.87*0.9+25</f>
        <v>9342.7000000000007</v>
      </c>
      <c r="D12" s="26">
        <f>'BAR BB| Open rates'!D12*0.87*0.9+25</f>
        <v>9342.7000000000007</v>
      </c>
      <c r="E12" s="26">
        <f>'BAR BB| Open rates'!E12*0.87*0.9+25</f>
        <v>9342.7000000000007</v>
      </c>
      <c r="F12" s="26">
        <f>'BAR BB| Open rates'!F12*0.87*0.9+25</f>
        <v>9342.7000000000007</v>
      </c>
      <c r="G12" s="26">
        <f>'BAR BB| Open rates'!G12*0.87*0.9+25</f>
        <v>9342.7000000000007</v>
      </c>
      <c r="H12" s="26">
        <f>'BAR BB| Open rates'!H12*0.87*0.9+25</f>
        <v>9342.7000000000007</v>
      </c>
      <c r="I12" s="26">
        <f>'BAR BB| Open rates'!I12*0.87*0.9+25</f>
        <v>9342.7000000000007</v>
      </c>
      <c r="J12" s="26">
        <f>'BAR BB| Open rates'!J12*0.87*0.9+25</f>
        <v>9342.7000000000007</v>
      </c>
      <c r="K12" s="26">
        <f>'BAR BB| Open rates'!K12*0.87*0.9+25</f>
        <v>9342.7000000000007</v>
      </c>
      <c r="L12" s="26">
        <f>'BAR BB| Open rates'!L12*0.87*0.9+25</f>
        <v>9342.7000000000007</v>
      </c>
      <c r="M12" s="26">
        <f>'BAR BB| Open rates'!M12*0.87*0.9+25</f>
        <v>9342.7000000000007</v>
      </c>
      <c r="N12" s="26">
        <f>'BAR BB| Open rates'!N12*0.87*0.9+25</f>
        <v>9890.8000000000011</v>
      </c>
      <c r="O12" s="26">
        <f>'BAR BB| Open rates'!O12*0.87*0.9+25</f>
        <v>9890.8000000000011</v>
      </c>
      <c r="P12" s="26">
        <f>'BAR BB| Open rates'!P12*0.87*0.9+25</f>
        <v>9890.8000000000011</v>
      </c>
      <c r="Q12" s="26">
        <f>'BAR BB| Open rates'!Q12*0.87*0.9+25</f>
        <v>9890.8000000000011</v>
      </c>
      <c r="R12" s="26">
        <f>'BAR BB| Open rates'!R12*0.87*0.9+25</f>
        <v>12474.7</v>
      </c>
      <c r="S12" s="26">
        <f>'BAR BB| Open rates'!S12*0.87*0.9+25</f>
        <v>12474.7</v>
      </c>
      <c r="T12" s="26">
        <f>'BAR BB| Open rates'!T12*0.87*0.9+25</f>
        <v>12474.7</v>
      </c>
      <c r="U12" s="26">
        <f>'BAR BB| Open rates'!U12*0.87*0.9+25</f>
        <v>12474.7</v>
      </c>
      <c r="V12" s="26">
        <f>'BAR BB| Open rates'!V12*0.87*0.9+25</f>
        <v>12474.7</v>
      </c>
      <c r="W12" s="26">
        <f>'BAR BB| Open rates'!W12*0.87*0.9+25</f>
        <v>12474.7</v>
      </c>
      <c r="X12" s="26">
        <f>'BAR BB| Open rates'!X12*0.87*0.9+25</f>
        <v>12474.7</v>
      </c>
      <c r="Y12" s="26">
        <f>'BAR BB| Open rates'!Y12*0.87*0.9+25</f>
        <v>12474.7</v>
      </c>
      <c r="Z12" s="26">
        <f>'BAR BB| Open rates'!Z12*0.87*0.9+25</f>
        <v>12474.7</v>
      </c>
      <c r="AA12" s="26">
        <f>'BAR BB| Open rates'!AA12*0.87*0.9+25</f>
        <v>12474.7</v>
      </c>
      <c r="AB12" s="26">
        <f>'BAR BB| Open rates'!AB12*0.87*0.9+25</f>
        <v>16389.7</v>
      </c>
      <c r="AC12" s="26">
        <f>'BAR BB| Open rates'!AC12*0.87*0.9+25</f>
        <v>16389.7</v>
      </c>
      <c r="AD12" s="26">
        <f>'BAR BB| Open rates'!AD12*0.87*0.9+25</f>
        <v>16389.7</v>
      </c>
      <c r="AE12" s="26">
        <f>'BAR BB| Open rates'!AE12*0.87*0.9+25</f>
        <v>16389.7</v>
      </c>
      <c r="AF12" s="26">
        <f>'BAR BB| Open rates'!AF12*0.87*0.9+25</f>
        <v>16389.7</v>
      </c>
      <c r="AG12" s="26">
        <f>'BAR BB| Open rates'!AG12*0.87*0.9+25</f>
        <v>16389.7</v>
      </c>
      <c r="AH12" s="26">
        <f>'BAR BB| Open rates'!AH12*0.87*0.9+25</f>
        <v>9890.8000000000011</v>
      </c>
      <c r="AI12" s="26">
        <f>'BAR BB| Open rates'!AI12*0.87*0.9+25</f>
        <v>9890.8000000000011</v>
      </c>
      <c r="AJ12" s="26">
        <f>'BAR BB| Open rates'!AJ12*0.87*0.9+25</f>
        <v>9890.8000000000011</v>
      </c>
      <c r="AK12" s="26">
        <f>'BAR BB| Open rates'!AK12*0.87*0.9+25</f>
        <v>9890.8000000000011</v>
      </c>
      <c r="AL12" s="26">
        <f>'BAR BB| Open rates'!AL12*0.87*0.9+25</f>
        <v>9890.8000000000011</v>
      </c>
      <c r="AM12" s="26">
        <f>'BAR BB| Open rates'!AM12*0.87*0.9+25</f>
        <v>10908.7</v>
      </c>
      <c r="AN12" s="26">
        <f>'BAR BB| Open rates'!AN12*0.87*0.9+25</f>
        <v>10908.7</v>
      </c>
      <c r="AO12" s="26">
        <f>'BAR BB| Open rates'!AO12*0.87*0.9+25</f>
        <v>10908.7</v>
      </c>
      <c r="AP12" s="26">
        <f>'BAR BB| Open rates'!AP12*0.87*0.9+25</f>
        <v>10908.7</v>
      </c>
      <c r="AQ12" s="26">
        <f>'BAR BB| Open rates'!AQ12*0.87*0.9+25</f>
        <v>10908.7</v>
      </c>
      <c r="AR12" s="26">
        <f>'BAR BB| Open rates'!AR12*0.87*0.9+25</f>
        <v>10908.7</v>
      </c>
      <c r="AS12" s="26">
        <f>'BAR BB| Open rates'!AS12*0.87*0.9+25</f>
        <v>10908.7</v>
      </c>
      <c r="AT12" s="26">
        <f>'BAR BB| Open rates'!AT12*0.87*0.9+25</f>
        <v>11691.7</v>
      </c>
      <c r="AU12" s="26">
        <f>'BAR BB| Open rates'!AU12*0.87*0.9+25</f>
        <v>11691.7</v>
      </c>
      <c r="AV12" s="26">
        <f>'BAR BB| Open rates'!AV12*0.87*0.9+25</f>
        <v>11691.7</v>
      </c>
      <c r="AW12" s="26">
        <f>'BAR BB| Open rates'!AW12*0.87*0.9+25</f>
        <v>11691.7</v>
      </c>
      <c r="AX12" s="26">
        <f>'BAR BB| Open rates'!AX12*0.87*0.9+25</f>
        <v>11691.7</v>
      </c>
      <c r="AY12" s="26">
        <f>'BAR BB| Open rates'!AY12*0.87*0.9+25</f>
        <v>11848.300000000001</v>
      </c>
      <c r="AZ12" s="26">
        <f>'BAR BB| Open rates'!AZ12*0.87*0.9+25</f>
        <v>11848.300000000001</v>
      </c>
      <c r="BA12" s="26">
        <f>'BAR BB| Open rates'!BA12*0.87*0.9+25</f>
        <v>12474.7</v>
      </c>
      <c r="BB12" s="26">
        <f>'BAR BB| Open rates'!BB12*0.87*0.9+25</f>
        <v>12474.7</v>
      </c>
      <c r="BC12" s="26">
        <f>'BAR BB| Open rates'!BC12*0.87*0.9+25</f>
        <v>11848.300000000001</v>
      </c>
      <c r="BD12" s="26">
        <f>'BAR BB| Open rates'!BD12*0.87*0.9+25</f>
        <v>11848.300000000001</v>
      </c>
      <c r="BE12" s="26">
        <f>'BAR BB| Open rates'!BE12*0.87*0.9+25</f>
        <v>11848.300000000001</v>
      </c>
      <c r="BF12" s="26">
        <f>'BAR BB| Open rates'!BF12*0.87*0.9+25</f>
        <v>11848.300000000001</v>
      </c>
      <c r="BG12" s="26">
        <f>'BAR BB| Open rates'!BG12*0.87*0.9+25</f>
        <v>11848.300000000001</v>
      </c>
      <c r="BH12" s="26">
        <f>'BAR BB| Open rates'!BH12*0.87*0.9+25</f>
        <v>12474.7</v>
      </c>
      <c r="BI12" s="26">
        <f>'BAR BB| Open rates'!BI12*0.87*0.9+25</f>
        <v>12474.7</v>
      </c>
      <c r="BJ12" s="26">
        <f>'BAR BB| Open rates'!BJ12*0.87*0.9+25</f>
        <v>11848.300000000001</v>
      </c>
      <c r="BK12" s="26">
        <f>'BAR BB| Open rates'!BK12*0.87*0.9+25</f>
        <v>11848.300000000001</v>
      </c>
      <c r="BL12" s="26">
        <f>'BAR BB| Open rates'!BL12*0.87*0.9+25</f>
        <v>11848.300000000001</v>
      </c>
      <c r="BM12" s="26">
        <f>'BAR BB| Open rates'!BM12*0.87*0.9+25</f>
        <v>11848.300000000001</v>
      </c>
      <c r="BN12" s="26">
        <f>'BAR BB| Open rates'!BN12*0.87*0.9+25</f>
        <v>11848.300000000001</v>
      </c>
      <c r="BO12" s="26">
        <f>'BAR BB| Open rates'!BO12*0.87*0.9+25</f>
        <v>12474.7</v>
      </c>
      <c r="BP12" s="26">
        <f>'BAR BB| Open rates'!BP12*0.87*0.9+25</f>
        <v>12474.7</v>
      </c>
      <c r="BQ12" s="26">
        <f>'BAR BB| Open rates'!BQ12*0.87*0.9+25</f>
        <v>11848.300000000001</v>
      </c>
      <c r="BR12" s="26">
        <f>'BAR BB| Open rates'!BR12*0.87*0.9+25</f>
        <v>11848.300000000001</v>
      </c>
      <c r="BS12" s="26">
        <f>'BAR BB| Open rates'!BS12*0.87*0.9+25</f>
        <v>11848.300000000001</v>
      </c>
      <c r="BT12" s="26">
        <f>'BAR BB| Open rates'!BT12*0.87*0.9+25</f>
        <v>11848.300000000001</v>
      </c>
      <c r="BU12" s="26">
        <f>'BAR BB| Open rates'!BU12*0.87*0.9+25</f>
        <v>11848.300000000001</v>
      </c>
      <c r="BV12" s="26">
        <f>'BAR BB| Open rates'!BV12*0.87*0.9+25</f>
        <v>12474.7</v>
      </c>
      <c r="BW12" s="26">
        <f>'BAR BB| Open rates'!BW12*0.87*0.9+25</f>
        <v>12474.7</v>
      </c>
      <c r="BX12" s="26">
        <f>'BAR BB| Open rates'!BX12*0.87*0.9+25</f>
        <v>11848.300000000001</v>
      </c>
      <c r="BY12" s="26">
        <f>'BAR BB| Open rates'!BY12*0.87*0.9+25</f>
        <v>11848.300000000001</v>
      </c>
      <c r="BZ12" s="26">
        <f>'BAR BB| Open rates'!BZ12*0.87*0.9+25</f>
        <v>11848.300000000001</v>
      </c>
      <c r="CA12" s="26">
        <f>'BAR BB| Open rates'!CA12*0.87*0.9+25</f>
        <v>11848.300000000001</v>
      </c>
      <c r="CB12" s="26">
        <f>'BAR BB| Open rates'!CB12*0.87*0.9+25</f>
        <v>11848.300000000001</v>
      </c>
      <c r="CC12" s="26">
        <f>'BAR BB| Open rates'!CC12*0.87*0.9+25</f>
        <v>12474.7</v>
      </c>
      <c r="CD12" s="26">
        <f>'BAR BB| Open rates'!CD12*0.87*0.9+25</f>
        <v>12474.7</v>
      </c>
      <c r="CE12" s="26">
        <f>'BAR BB| Open rates'!CE12*0.87*0.9+25</f>
        <v>11848.300000000001</v>
      </c>
      <c r="CF12" s="26">
        <f>'BAR BB| Open rates'!CF12*0.87*0.9+25</f>
        <v>11848.300000000001</v>
      </c>
      <c r="CG12" s="26">
        <f>'BAR BB| Open rates'!CG12*0.87*0.9+25</f>
        <v>11848.300000000001</v>
      </c>
      <c r="CH12" s="26">
        <f>'BAR BB| Open rates'!CH12*0.87*0.9+25</f>
        <v>11848.300000000001</v>
      </c>
      <c r="CI12" s="26">
        <f>'BAR BB| Open rates'!CI12*0.87*0.9+25</f>
        <v>11848.300000000001</v>
      </c>
      <c r="CJ12" s="26">
        <f>'BAR BB| Open rates'!CJ12*0.87*0.9+25</f>
        <v>12474.7</v>
      </c>
      <c r="CK12" s="26">
        <f>'BAR BB| Open rates'!CK12*0.87*0.9+25</f>
        <v>12474.7</v>
      </c>
      <c r="CL12" s="26">
        <f>'BAR BB| Open rates'!CL12*0.87*0.9+25</f>
        <v>11848.300000000001</v>
      </c>
      <c r="CM12" s="26">
        <f>'BAR BB| Open rates'!CM12*0.87*0.9+25</f>
        <v>11848.300000000001</v>
      </c>
      <c r="CN12" s="26">
        <f>'BAR BB| Open rates'!CN12*0.87*0.9+25</f>
        <v>11848.300000000001</v>
      </c>
      <c r="CO12" s="26">
        <f>'BAR BB| Open rates'!CO12*0.87*0.9+25</f>
        <v>11848.300000000001</v>
      </c>
      <c r="CP12" s="26">
        <f>'BAR BB| Open rates'!CP12*0.87*0.9+25</f>
        <v>11848.300000000001</v>
      </c>
      <c r="CQ12" s="26">
        <f>'BAR BB| Open rates'!CQ12*0.87*0.9+25</f>
        <v>11848.300000000001</v>
      </c>
      <c r="CR12" s="26">
        <f>'BAR BB| Open rates'!CR12*0.87*0.9+25</f>
        <v>11848.300000000001</v>
      </c>
      <c r="CS12" s="26">
        <f>'BAR BB| Open rates'!CS12*0.87*0.9+25</f>
        <v>10908.7</v>
      </c>
      <c r="CT12" s="26">
        <f>'BAR BB| Open rates'!CT12*0.87*0.9+25</f>
        <v>10908.7</v>
      </c>
      <c r="CU12" s="26">
        <f>'BAR BB| Open rates'!CU12*0.87*0.9+25</f>
        <v>10908.7</v>
      </c>
      <c r="CV12" s="26">
        <f>'BAR BB| Open rates'!CV12*0.87*0.9+25</f>
        <v>10908.7</v>
      </c>
      <c r="CW12" s="26">
        <f>'BAR BB| Open rates'!CW12*0.87*0.9+25</f>
        <v>10908.7</v>
      </c>
      <c r="CX12" s="26">
        <f>'BAR BB| Open rates'!CX12*0.87*0.9+25</f>
        <v>10908.7</v>
      </c>
      <c r="CY12" s="26">
        <f>'BAR BB| Open rates'!CY12*0.87*0.9+25</f>
        <v>10908.7</v>
      </c>
      <c r="CZ12" s="26">
        <f>'BAR BB| Open rates'!CZ12*0.87*0.9+25</f>
        <v>10908.7</v>
      </c>
      <c r="DA12" s="26">
        <f>'BAR BB| Open rates'!DA12*0.87*0.9+25</f>
        <v>10908.7</v>
      </c>
      <c r="DB12" s="26">
        <f>'BAR BB| Open rates'!DB12*0.87*0.9+25</f>
        <v>9890.8000000000011</v>
      </c>
      <c r="DC12" s="26">
        <f>'BAR BB| Open rates'!DC12*0.87*0.9+25</f>
        <v>9890.8000000000011</v>
      </c>
      <c r="DD12" s="26">
        <f>'BAR BB| Open rates'!DD12*0.87*0.9+25</f>
        <v>9890.8000000000011</v>
      </c>
      <c r="DE12" s="26">
        <f>'BAR BB| Open rates'!DE12*0.87*0.9+25</f>
        <v>10908.7</v>
      </c>
      <c r="DF12" s="26">
        <f>'BAR BB| Open rates'!DF12*0.87*0.9+25</f>
        <v>10908.7</v>
      </c>
      <c r="DG12" s="26">
        <f>'BAR BB| Open rates'!DG12*0.87*0.9+25</f>
        <v>9890.8000000000011</v>
      </c>
      <c r="DH12" s="26">
        <f>'BAR BB| Open rates'!DH12*0.87*0.9+25</f>
        <v>9890.8000000000011</v>
      </c>
      <c r="DI12" s="26">
        <f>'BAR BB| Open rates'!DI12*0.87*0.9+25</f>
        <v>9890.8000000000011</v>
      </c>
      <c r="DJ12" s="26">
        <f>'BAR BB| Open rates'!DJ12*0.87*0.9+25</f>
        <v>9890.8000000000011</v>
      </c>
      <c r="DK12" s="26">
        <f>'BAR BB| Open rates'!DK12*0.87*0.9+25</f>
        <v>9890.8000000000011</v>
      </c>
      <c r="DL12" s="26">
        <f>'BAR BB| Open rates'!DL12*0.87*0.9+25</f>
        <v>10908.7</v>
      </c>
      <c r="DM12" s="26">
        <f>'BAR BB| Open rates'!DM12*0.87*0.9+25</f>
        <v>10908.7</v>
      </c>
      <c r="DN12" s="26">
        <f>'BAR BB| Open rates'!DN12*0.87*0.9+25</f>
        <v>9890.8000000000011</v>
      </c>
      <c r="DO12" s="26">
        <f>'BAR BB| Open rates'!DO12*0.87*0.9+25</f>
        <v>9890.8000000000011</v>
      </c>
      <c r="DP12" s="26">
        <f>'BAR BB| Open rates'!DP12*0.87*0.9+25</f>
        <v>9890.8000000000011</v>
      </c>
      <c r="DQ12" s="26">
        <f>'BAR BB| Open rates'!DQ12*0.87*0.9+25</f>
        <v>9890.8000000000011</v>
      </c>
      <c r="DR12" s="26">
        <f>'BAR BB| Open rates'!DR12*0.87*0.9+25</f>
        <v>9890.8000000000011</v>
      </c>
      <c r="DS12" s="26">
        <f>'BAR BB| Open rates'!DS12*0.87*0.9+25</f>
        <v>10908.7</v>
      </c>
      <c r="DT12" s="26">
        <f>'BAR BB| Open rates'!DT12*0.87*0.9+25</f>
        <v>10908.7</v>
      </c>
      <c r="DU12" s="26">
        <f>'BAR BB| Open rates'!DU12*0.87*0.9+25</f>
        <v>9890.8000000000011</v>
      </c>
      <c r="DV12" s="26">
        <f>'BAR BB| Open rates'!DV12*0.87*0.9+25</f>
        <v>9890.8000000000011</v>
      </c>
      <c r="DW12" s="26">
        <f>'BAR BB| Open rates'!DW12*0.87*0.9+25</f>
        <v>9890.8000000000011</v>
      </c>
      <c r="DX12" s="26">
        <f>'BAR BB| Open rates'!DX12*0.87*0.9+25</f>
        <v>9890.8000000000011</v>
      </c>
      <c r="DY12" s="26">
        <f>'BAR BB| Open rates'!DY12*0.87*0.9+25</f>
        <v>9890.8000000000011</v>
      </c>
      <c r="DZ12" s="26">
        <f>'BAR BB| Open rates'!DZ12*0.87*0.9+25</f>
        <v>10908.7</v>
      </c>
      <c r="EA12" s="26">
        <f>'BAR BB| Open rates'!EA12*0.87*0.9+25</f>
        <v>10908.7</v>
      </c>
      <c r="EB12" s="26">
        <f>'BAR BB| Open rates'!EB12*0.87*0.9+25</f>
        <v>9890.8000000000011</v>
      </c>
      <c r="EC12" s="26">
        <f>'BAR BB| Open rates'!EC12*0.87*0.9+25</f>
        <v>9890.8000000000011</v>
      </c>
      <c r="ED12" s="26">
        <f>'BAR BB| Open rates'!ED12*0.87*0.9+25</f>
        <v>9890.8000000000011</v>
      </c>
      <c r="EE12" s="26">
        <f>'BAR BB| Open rates'!EE12*0.87*0.9+25</f>
        <v>9890.8000000000011</v>
      </c>
      <c r="EF12" s="26">
        <f>'BAR BB| Open rates'!EF12*0.87*0.9+25</f>
        <v>9107.8000000000011</v>
      </c>
      <c r="EG12" s="26">
        <f>'BAR BB| Open rates'!EG12*0.87*0.9+25</f>
        <v>9107.8000000000011</v>
      </c>
      <c r="EH12" s="26">
        <f>'BAR BB| Open rates'!EH12*0.87*0.9+25</f>
        <v>9107.8000000000011</v>
      </c>
      <c r="EI12" s="26">
        <f>'BAR BB| Open rates'!EI12*0.87*0.9+25</f>
        <v>8559.7000000000007</v>
      </c>
      <c r="EJ12" s="26">
        <f>'BAR BB| Open rates'!EJ12*0.87*0.9+25</f>
        <v>8559.7000000000007</v>
      </c>
      <c r="EK12" s="26">
        <f>'BAR BB| Open rates'!EK12*0.87*0.9+25</f>
        <v>8559.7000000000007</v>
      </c>
      <c r="EL12" s="26">
        <f>'BAR BB| Open rates'!EL12*0.87*0.9+25</f>
        <v>8559.7000000000007</v>
      </c>
      <c r="EM12" s="26">
        <f>'BAR BB| Open rates'!EM12*0.87*0.9+25</f>
        <v>8559.7000000000007</v>
      </c>
      <c r="EN12" s="26">
        <f>'BAR BB| Open rates'!EN12*0.87*0.9+25</f>
        <v>9107.8000000000011</v>
      </c>
      <c r="EO12" s="26">
        <f>'BAR BB| Open rates'!EO12*0.87*0.9+25</f>
        <v>9107.8000000000011</v>
      </c>
      <c r="EP12" s="26">
        <f>'BAR BB| Open rates'!EP12*0.87*0.9+25</f>
        <v>8324.8000000000011</v>
      </c>
      <c r="EQ12" s="26">
        <f>'BAR BB| Open rates'!EQ12*0.87*0.9+25</f>
        <v>8324.8000000000011</v>
      </c>
      <c r="ER12" s="26">
        <f>'BAR BB| Open rates'!ER12*0.87*0.9+25</f>
        <v>8324.8000000000011</v>
      </c>
      <c r="ES12" s="26">
        <f>'BAR BB| Open rates'!ES12*0.87*0.9+25</f>
        <v>8324.8000000000011</v>
      </c>
      <c r="ET12" s="26">
        <f>'BAR BB| Open rates'!ET12*0.87*0.9+25</f>
        <v>8324.8000000000011</v>
      </c>
      <c r="EU12" s="26">
        <f>'BAR BB| Open rates'!EU12*0.87*0.9+25</f>
        <v>9107.8000000000011</v>
      </c>
      <c r="EV12" s="26">
        <f>'BAR BB| Open rates'!EV12*0.87*0.9+25</f>
        <v>9107.8000000000011</v>
      </c>
      <c r="EW12" s="26">
        <f>'BAR BB| Open rates'!EW12*0.87*0.9+25</f>
        <v>8324.8000000000011</v>
      </c>
      <c r="EX12" s="26">
        <f>'BAR BB| Open rates'!EX12*0.87*0.9+25</f>
        <v>8324.8000000000011</v>
      </c>
      <c r="EY12" s="26">
        <f>'BAR BB| Open rates'!EY12*0.87*0.9+25</f>
        <v>8324.8000000000011</v>
      </c>
      <c r="EZ12" s="26">
        <f>'BAR BB| Open rates'!EZ12*0.87*0.9+25</f>
        <v>8324.8000000000011</v>
      </c>
      <c r="FA12" s="26">
        <f>'BAR BB| Open rates'!FA12*0.87*0.9+25</f>
        <v>8324.8000000000011</v>
      </c>
      <c r="FB12" s="26">
        <f>'BAR BB| Open rates'!FB12*0.87*0.9+25</f>
        <v>9107.8000000000011</v>
      </c>
      <c r="FC12" s="26">
        <f>'BAR BB| Open rates'!FC12*0.87*0.9+25</f>
        <v>9107.8000000000011</v>
      </c>
      <c r="FD12" s="26">
        <f>'BAR BB| Open rates'!FD12*0.87*0.9+25</f>
        <v>8324.8000000000011</v>
      </c>
      <c r="FE12" s="26">
        <f>'BAR BB| Open rates'!FE12*0.87*0.9+25</f>
        <v>8324.8000000000011</v>
      </c>
      <c r="FF12" s="26">
        <f>'BAR BB| Open rates'!FF12*0.87*0.9+25</f>
        <v>8324.8000000000011</v>
      </c>
      <c r="FG12" s="26">
        <f>'BAR BB| Open rates'!FG12*0.87*0.9+25</f>
        <v>8324.8000000000011</v>
      </c>
      <c r="FH12" s="26">
        <f>'BAR BB| Open rates'!FH12*0.87*0.9+25</f>
        <v>8324.8000000000011</v>
      </c>
      <c r="FI12" s="26">
        <f>'BAR BB| Open rates'!FI12*0.87*0.9+25</f>
        <v>9107.8000000000011</v>
      </c>
      <c r="FJ12" s="26">
        <f>'BAR BB| Open rates'!FJ12*0.87*0.9+25</f>
        <v>9107.8000000000011</v>
      </c>
      <c r="FK12" s="26">
        <f>'BAR BB| Open rates'!FK12*0.87*0.9+25</f>
        <v>8559.7000000000007</v>
      </c>
      <c r="FL12" s="26">
        <f>'BAR BB| Open rates'!FL12*0.87*0.9+25</f>
        <v>8559.7000000000007</v>
      </c>
      <c r="FM12" s="26">
        <f>'BAR BB| Open rates'!FM12*0.87*0.9+25</f>
        <v>8559.7000000000007</v>
      </c>
      <c r="FN12" s="26">
        <f>'BAR BB| Open rates'!FN12*0.87*0.9+25</f>
        <v>8559.7000000000007</v>
      </c>
      <c r="FO12" s="26">
        <f>'BAR BB| Open rates'!FO12*0.87*0.9+25</f>
        <v>8559.7000000000007</v>
      </c>
      <c r="FP12" s="26">
        <f>'BAR BB| Open rates'!FP12*0.87*0.9+25</f>
        <v>8559.7000000000007</v>
      </c>
      <c r="FQ12" s="26">
        <f>'BAR BB| Open rates'!FQ12*0.87*0.9+25</f>
        <v>8559.7000000000007</v>
      </c>
      <c r="FR12" s="26">
        <f>'BAR BB| Open rates'!FR12*0.87*0.9+25</f>
        <v>8324.8000000000011</v>
      </c>
      <c r="FS12" s="26">
        <f>'BAR BB| Open rates'!FS12*0.87*0.9+25</f>
        <v>8324.8000000000011</v>
      </c>
      <c r="FT12" s="26">
        <f>'BAR BB| Open rates'!FT12*0.87*0.9+25</f>
        <v>8324.8000000000011</v>
      </c>
      <c r="FU12" s="26">
        <f>'BAR BB| Open rates'!FU12*0.87*0.9+25</f>
        <v>8324.8000000000011</v>
      </c>
      <c r="FV12" s="26">
        <f>'BAR BB| Open rates'!FV12*0.87*0.9+25</f>
        <v>8324.8000000000011</v>
      </c>
      <c r="FW12" s="26">
        <f>'BAR BB| Open rates'!FW12*0.87*0.9+25</f>
        <v>9107.8000000000011</v>
      </c>
      <c r="FX12" s="26">
        <f>'BAR BB| Open rates'!FX12*0.87*0.9+25</f>
        <v>9107.8000000000011</v>
      </c>
      <c r="FY12" s="26">
        <f>'BAR BB| Open rates'!FY12*0.87*0.9+25</f>
        <v>8324.8000000000011</v>
      </c>
      <c r="FZ12" s="26">
        <f>'BAR BB| Open rates'!FZ12*0.87*0.9+25</f>
        <v>8324.8000000000011</v>
      </c>
      <c r="GA12" s="26">
        <f>'BAR BB| Open rates'!GA12*0.87*0.9+25</f>
        <v>8324.8000000000011</v>
      </c>
      <c r="GB12" s="26">
        <f>'BAR BB| Open rates'!GB12*0.87*0.9+25</f>
        <v>8324.8000000000011</v>
      </c>
      <c r="GC12" s="26">
        <f>'BAR BB| Open rates'!GC12*0.87*0.9+25</f>
        <v>8324.8000000000011</v>
      </c>
      <c r="GD12" s="26">
        <f>'BAR BB| Open rates'!GD12*0.87*0.9+25</f>
        <v>9107.8000000000011</v>
      </c>
      <c r="GE12" s="26">
        <f>'BAR BB| Open rates'!GE12*0.87*0.9+25</f>
        <v>9107.8000000000011</v>
      </c>
      <c r="GF12" s="26">
        <f>'BAR BB| Open rates'!GF12*0.87*0.9+25</f>
        <v>8324.8000000000011</v>
      </c>
      <c r="GG12" s="26">
        <f>'BAR BB| Open rates'!GG12*0.87*0.9+25</f>
        <v>8324.8000000000011</v>
      </c>
      <c r="GH12" s="26">
        <f>'BAR BB| Open rates'!GH12*0.87*0.9+25</f>
        <v>8324.8000000000011</v>
      </c>
      <c r="GI12" s="26">
        <f>'BAR BB| Open rates'!GI12*0.87*0.9+25</f>
        <v>8324.8000000000011</v>
      </c>
      <c r="GJ12" s="26">
        <f>'BAR BB| Open rates'!GJ12*0.87*0.9+25</f>
        <v>8324.8000000000011</v>
      </c>
      <c r="GK12" s="26">
        <f>'BAR BB| Open rates'!GK12*0.87*0.9+25</f>
        <v>9107.8000000000011</v>
      </c>
      <c r="GL12" s="26">
        <f>'BAR BB| Open rates'!GL12*0.87*0.9+25</f>
        <v>9107.8000000000011</v>
      </c>
      <c r="GM12" s="26">
        <f>'BAR BB| Open rates'!GM12*0.87*0.9+25</f>
        <v>8324.8000000000011</v>
      </c>
      <c r="GN12" s="26">
        <f>'BAR BB| Open rates'!GN12*0.87*0.9+25</f>
        <v>8324.8000000000011</v>
      </c>
      <c r="GO12" s="26">
        <f>'BAR BB| Open rates'!GO12*0.87*0.9+25</f>
        <v>8324.8000000000011</v>
      </c>
      <c r="GP12" s="26">
        <f>'BAR BB| Open rates'!GP12*0.87*0.9+25</f>
        <v>8324.8000000000011</v>
      </c>
      <c r="GQ12" s="26">
        <f>'BAR BB| Open rates'!GQ12*0.87*0.9+25</f>
        <v>8324.8000000000011</v>
      </c>
      <c r="GR12" s="26">
        <f>'BAR BB| Open rates'!GR12*0.87*0.9+25</f>
        <v>9107.8000000000011</v>
      </c>
      <c r="GS12" s="26">
        <f>'BAR BB| Open rates'!GS12*0.87*0.9+25</f>
        <v>9107.8000000000011</v>
      </c>
      <c r="GT12" s="26">
        <f>'BAR BB| Open rates'!GT12*0.87*0.9+25</f>
        <v>8324.8000000000011</v>
      </c>
      <c r="GU12" s="26">
        <f>'BAR BB| Open rates'!GU12*0.87*0.9+25</f>
        <v>8324.8000000000011</v>
      </c>
      <c r="GV12" s="26">
        <f>'BAR BB| Open rates'!GV12*0.87*0.9+25</f>
        <v>8324.8000000000011</v>
      </c>
      <c r="GW12" s="26">
        <f>'BAR BB| Open rates'!GW12*0.87*0.9+25</f>
        <v>8324.8000000000011</v>
      </c>
      <c r="GX12" s="26">
        <f>'BAR BB| Open rates'!GX12*0.87*0.9+25</f>
        <v>8324.8000000000011</v>
      </c>
      <c r="GY12" s="26">
        <f>'BAR BB| Open rates'!GY12*0.87*0.9+25</f>
        <v>9107.8000000000011</v>
      </c>
      <c r="GZ12" s="26">
        <f>'BAR BB| Open rates'!GZ12*0.87*0.9+25</f>
        <v>9107.8000000000011</v>
      </c>
      <c r="HA12" s="26">
        <f>'BAR BB| Open rates'!HA12*0.87*0.9+25</f>
        <v>8324.8000000000011</v>
      </c>
      <c r="HB12" s="26">
        <f>'BAR BB| Open rates'!HB12*0.87*0.9+25</f>
        <v>8324.8000000000011</v>
      </c>
      <c r="HC12" s="26">
        <f>'BAR BB| Open rates'!HC12*0.87*0.9+25</f>
        <v>8324.8000000000011</v>
      </c>
      <c r="HD12" s="26">
        <f>'BAR BB| Open rates'!HD12*0.87*0.9+25</f>
        <v>8324.8000000000011</v>
      </c>
      <c r="HE12" s="26">
        <f>'BAR BB| Open rates'!HE12*0.87*0.9+25</f>
        <v>8324.8000000000011</v>
      </c>
      <c r="HF12" s="26">
        <f>'BAR BB| Open rates'!HF12*0.87*0.9+25</f>
        <v>10125.700000000001</v>
      </c>
      <c r="HG12" s="26">
        <f>'BAR BB| Open rates'!HG12*0.87*0.9+25</f>
        <v>10125.700000000001</v>
      </c>
      <c r="HH12" s="26">
        <f>'BAR BB| Open rates'!HH12*0.87*0.9+25</f>
        <v>10125.700000000001</v>
      </c>
      <c r="HI12" s="26">
        <f>'BAR BB| Open rates'!HI12*0.87*0.9+25</f>
        <v>10125.700000000001</v>
      </c>
      <c r="HJ12" s="26">
        <f>'BAR BB| Open rates'!HJ12*0.87*0.9+25</f>
        <v>10125.700000000001</v>
      </c>
      <c r="HK12" s="26">
        <f>'BAR BB| Open rates'!HK12*0.87*0.9+25</f>
        <v>10125.700000000001</v>
      </c>
      <c r="HL12" s="26">
        <f>'BAR BB| Open rates'!HL12*0.87*0.9+25</f>
        <v>10125.700000000001</v>
      </c>
      <c r="HM12" s="26">
        <f>'BAR BB| Open rates'!HM12*0.87*0.9+25</f>
        <v>10125.700000000001</v>
      </c>
      <c r="HN12" s="26">
        <f>'BAR BB| Open rates'!HN12*0.87*0.9+25</f>
        <v>10125.700000000001</v>
      </c>
      <c r="HO12" s="26">
        <f>'BAR BB| Open rates'!HO12*0.87*0.9+25</f>
        <v>10125.700000000001</v>
      </c>
      <c r="HP12" s="26">
        <f>'BAR BB| Open rates'!HP12*0.87*0.9+25</f>
        <v>10125.700000000001</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rates'!B14*0.87*0.9+25</f>
        <v>10125.700000000001</v>
      </c>
      <c r="C14" s="26">
        <f>'BAR BB| Open rates'!C14*0.87*0.9+25</f>
        <v>10125.700000000001</v>
      </c>
      <c r="D14" s="26">
        <f>'BAR BB| Open rates'!D14*0.87*0.9+25</f>
        <v>10125.700000000001</v>
      </c>
      <c r="E14" s="26">
        <f>'BAR BB| Open rates'!E14*0.87*0.9+25</f>
        <v>10125.700000000001</v>
      </c>
      <c r="F14" s="26">
        <f>'BAR BB| Open rates'!F14*0.87*0.9+25</f>
        <v>10125.700000000001</v>
      </c>
      <c r="G14" s="26">
        <f>'BAR BB| Open rates'!G14*0.87*0.9+25</f>
        <v>10125.700000000001</v>
      </c>
      <c r="H14" s="26">
        <f>'BAR BB| Open rates'!H14*0.87*0.9+25</f>
        <v>10125.700000000001</v>
      </c>
      <c r="I14" s="26">
        <f>'BAR BB| Open rates'!I14*0.87*0.9+25</f>
        <v>10125.700000000001</v>
      </c>
      <c r="J14" s="26">
        <f>'BAR BB| Open rates'!J14*0.87*0.9+25</f>
        <v>10125.700000000001</v>
      </c>
      <c r="K14" s="26">
        <f>'BAR BB| Open rates'!K14*0.87*0.9+25</f>
        <v>10125.700000000001</v>
      </c>
      <c r="L14" s="26">
        <f>'BAR BB| Open rates'!L14*0.87*0.9+25</f>
        <v>10125.700000000001</v>
      </c>
      <c r="M14" s="26">
        <f>'BAR BB| Open rates'!M14*0.87*0.9+25</f>
        <v>10125.700000000001</v>
      </c>
      <c r="N14" s="26">
        <f>'BAR BB| Open rates'!N14*0.87*0.9+25</f>
        <v>11926.6</v>
      </c>
      <c r="O14" s="26">
        <f>'BAR BB| Open rates'!O14*0.87*0.9+25</f>
        <v>11926.6</v>
      </c>
      <c r="P14" s="26">
        <f>'BAR BB| Open rates'!P14*0.87*0.9+25</f>
        <v>11926.6</v>
      </c>
      <c r="Q14" s="26">
        <f>'BAR BB| Open rates'!Q14*0.87*0.9+25</f>
        <v>11926.6</v>
      </c>
      <c r="R14" s="26">
        <f>'BAR BB| Open rates'!R14*0.87*0.9+25</f>
        <v>14510.5</v>
      </c>
      <c r="S14" s="26">
        <f>'BAR BB| Open rates'!S14*0.87*0.9+25</f>
        <v>14510.5</v>
      </c>
      <c r="T14" s="26">
        <f>'BAR BB| Open rates'!T14*0.87*0.9+25</f>
        <v>14510.5</v>
      </c>
      <c r="U14" s="26">
        <f>'BAR BB| Open rates'!U14*0.87*0.9+25</f>
        <v>14510.5</v>
      </c>
      <c r="V14" s="26">
        <f>'BAR BB| Open rates'!V14*0.87*0.9+25</f>
        <v>14510.5</v>
      </c>
      <c r="W14" s="26">
        <f>'BAR BB| Open rates'!W14*0.87*0.9+25</f>
        <v>14510.5</v>
      </c>
      <c r="X14" s="26">
        <f>'BAR BB| Open rates'!X14*0.87*0.9+25</f>
        <v>14510.5</v>
      </c>
      <c r="Y14" s="26">
        <f>'BAR BB| Open rates'!Y14*0.87*0.9+25</f>
        <v>14510.5</v>
      </c>
      <c r="Z14" s="26">
        <f>'BAR BB| Open rates'!Z14*0.87*0.9+25</f>
        <v>14510.5</v>
      </c>
      <c r="AA14" s="26">
        <f>'BAR BB| Open rates'!AA14*0.87*0.9+25</f>
        <v>14510.5</v>
      </c>
      <c r="AB14" s="26">
        <f>'BAR BB| Open rates'!AB14*0.87*0.9+25</f>
        <v>18425.5</v>
      </c>
      <c r="AC14" s="26">
        <f>'BAR BB| Open rates'!AC14*0.87*0.9+25</f>
        <v>18425.5</v>
      </c>
      <c r="AD14" s="26">
        <f>'BAR BB| Open rates'!AD14*0.87*0.9+25</f>
        <v>18425.5</v>
      </c>
      <c r="AE14" s="26">
        <f>'BAR BB| Open rates'!AE14*0.87*0.9+25</f>
        <v>18425.5</v>
      </c>
      <c r="AF14" s="26">
        <f>'BAR BB| Open rates'!AF14*0.87*0.9+25</f>
        <v>18425.5</v>
      </c>
      <c r="AG14" s="26">
        <f>'BAR BB| Open rates'!AG14*0.87*0.9+25</f>
        <v>18425.5</v>
      </c>
      <c r="AH14" s="26">
        <f>'BAR BB| Open rates'!AH14*0.87*0.9+25</f>
        <v>11926.6</v>
      </c>
      <c r="AI14" s="26">
        <f>'BAR BB| Open rates'!AI14*0.87*0.9+25</f>
        <v>11926.6</v>
      </c>
      <c r="AJ14" s="26">
        <f>'BAR BB| Open rates'!AJ14*0.87*0.9+25</f>
        <v>11926.6</v>
      </c>
      <c r="AK14" s="26">
        <f>'BAR BB| Open rates'!AK14*0.87*0.9+25</f>
        <v>11926.6</v>
      </c>
      <c r="AL14" s="26">
        <f>'BAR BB| Open rates'!AL14*0.87*0.9+25</f>
        <v>11926.6</v>
      </c>
      <c r="AM14" s="26">
        <f>'BAR BB| Open rates'!AM14*0.87*0.9+25</f>
        <v>12944.5</v>
      </c>
      <c r="AN14" s="26">
        <f>'BAR BB| Open rates'!AN14*0.87*0.9+25</f>
        <v>12944.5</v>
      </c>
      <c r="AO14" s="26">
        <f>'BAR BB| Open rates'!AO14*0.87*0.9+25</f>
        <v>12944.5</v>
      </c>
      <c r="AP14" s="26">
        <f>'BAR BB| Open rates'!AP14*0.87*0.9+25</f>
        <v>12944.5</v>
      </c>
      <c r="AQ14" s="26">
        <f>'BAR BB| Open rates'!AQ14*0.87*0.9+25</f>
        <v>12944.5</v>
      </c>
      <c r="AR14" s="26">
        <f>'BAR BB| Open rates'!AR14*0.87*0.9+25</f>
        <v>12944.5</v>
      </c>
      <c r="AS14" s="26">
        <f>'BAR BB| Open rates'!AS14*0.87*0.9+25</f>
        <v>12944.5</v>
      </c>
      <c r="AT14" s="26">
        <f>'BAR BB| Open rates'!AT14*0.87*0.9+25</f>
        <v>13727.5</v>
      </c>
      <c r="AU14" s="26">
        <f>'BAR BB| Open rates'!AU14*0.87*0.9+25</f>
        <v>13727.5</v>
      </c>
      <c r="AV14" s="26">
        <f>'BAR BB| Open rates'!AV14*0.87*0.9+25</f>
        <v>13727.5</v>
      </c>
      <c r="AW14" s="26">
        <f>'BAR BB| Open rates'!AW14*0.87*0.9+25</f>
        <v>13727.5</v>
      </c>
      <c r="AX14" s="26">
        <f>'BAR BB| Open rates'!AX14*0.87*0.9+25</f>
        <v>13727.5</v>
      </c>
      <c r="AY14" s="26">
        <f>'BAR BB| Open rates'!AY14*0.87*0.9+25</f>
        <v>13884.1</v>
      </c>
      <c r="AZ14" s="26">
        <f>'BAR BB| Open rates'!AZ14*0.87*0.9+25</f>
        <v>13884.1</v>
      </c>
      <c r="BA14" s="26">
        <f>'BAR BB| Open rates'!BA14*0.87*0.9+25</f>
        <v>14510.5</v>
      </c>
      <c r="BB14" s="26">
        <f>'BAR BB| Open rates'!BB14*0.87*0.9+25</f>
        <v>14510.5</v>
      </c>
      <c r="BC14" s="26">
        <f>'BAR BB| Open rates'!BC14*0.87*0.9+25</f>
        <v>13884.1</v>
      </c>
      <c r="BD14" s="26">
        <f>'BAR BB| Open rates'!BD14*0.87*0.9+25</f>
        <v>13884.1</v>
      </c>
      <c r="BE14" s="26">
        <f>'BAR BB| Open rates'!BE14*0.87*0.9+25</f>
        <v>13884.1</v>
      </c>
      <c r="BF14" s="26">
        <f>'BAR BB| Open rates'!BF14*0.87*0.9+25</f>
        <v>13884.1</v>
      </c>
      <c r="BG14" s="26">
        <f>'BAR BB| Open rates'!BG14*0.87*0.9+25</f>
        <v>13884.1</v>
      </c>
      <c r="BH14" s="26">
        <f>'BAR BB| Open rates'!BH14*0.87*0.9+25</f>
        <v>14510.5</v>
      </c>
      <c r="BI14" s="26">
        <f>'BAR BB| Open rates'!BI14*0.87*0.9+25</f>
        <v>14510.5</v>
      </c>
      <c r="BJ14" s="26">
        <f>'BAR BB| Open rates'!BJ14*0.87*0.9+25</f>
        <v>13884.1</v>
      </c>
      <c r="BK14" s="26">
        <f>'BAR BB| Open rates'!BK14*0.87*0.9+25</f>
        <v>13884.1</v>
      </c>
      <c r="BL14" s="26">
        <f>'BAR BB| Open rates'!BL14*0.87*0.9+25</f>
        <v>13884.1</v>
      </c>
      <c r="BM14" s="26">
        <f>'BAR BB| Open rates'!BM14*0.87*0.9+25</f>
        <v>13884.1</v>
      </c>
      <c r="BN14" s="26">
        <f>'BAR BB| Open rates'!BN14*0.87*0.9+25</f>
        <v>13884.1</v>
      </c>
      <c r="BO14" s="26">
        <f>'BAR BB| Open rates'!BO14*0.87*0.9+25</f>
        <v>14510.5</v>
      </c>
      <c r="BP14" s="26">
        <f>'BAR BB| Open rates'!BP14*0.87*0.9+25</f>
        <v>14510.5</v>
      </c>
      <c r="BQ14" s="26">
        <f>'BAR BB| Open rates'!BQ14*0.87*0.9+25</f>
        <v>13884.1</v>
      </c>
      <c r="BR14" s="26">
        <f>'BAR BB| Open rates'!BR14*0.87*0.9+25</f>
        <v>13884.1</v>
      </c>
      <c r="BS14" s="26">
        <f>'BAR BB| Open rates'!BS14*0.87*0.9+25</f>
        <v>13884.1</v>
      </c>
      <c r="BT14" s="26">
        <f>'BAR BB| Open rates'!BT14*0.87*0.9+25</f>
        <v>13884.1</v>
      </c>
      <c r="BU14" s="26">
        <f>'BAR BB| Open rates'!BU14*0.87*0.9+25</f>
        <v>13884.1</v>
      </c>
      <c r="BV14" s="26">
        <f>'BAR BB| Open rates'!BV14*0.87*0.9+25</f>
        <v>14510.5</v>
      </c>
      <c r="BW14" s="26">
        <f>'BAR BB| Open rates'!BW14*0.87*0.9+25</f>
        <v>14510.5</v>
      </c>
      <c r="BX14" s="26">
        <f>'BAR BB| Open rates'!BX14*0.87*0.9+25</f>
        <v>13884.1</v>
      </c>
      <c r="BY14" s="26">
        <f>'BAR BB| Open rates'!BY14*0.87*0.9+25</f>
        <v>13884.1</v>
      </c>
      <c r="BZ14" s="26">
        <f>'BAR BB| Open rates'!BZ14*0.87*0.9+25</f>
        <v>13884.1</v>
      </c>
      <c r="CA14" s="26">
        <f>'BAR BB| Open rates'!CA14*0.87*0.9+25</f>
        <v>13884.1</v>
      </c>
      <c r="CB14" s="26">
        <f>'BAR BB| Open rates'!CB14*0.87*0.9+25</f>
        <v>13884.1</v>
      </c>
      <c r="CC14" s="26">
        <f>'BAR BB| Open rates'!CC14*0.87*0.9+25</f>
        <v>14510.5</v>
      </c>
      <c r="CD14" s="26">
        <f>'BAR BB| Open rates'!CD14*0.87*0.9+25</f>
        <v>14510.5</v>
      </c>
      <c r="CE14" s="26">
        <f>'BAR BB| Open rates'!CE14*0.87*0.9+25</f>
        <v>13884.1</v>
      </c>
      <c r="CF14" s="26">
        <f>'BAR BB| Open rates'!CF14*0.87*0.9+25</f>
        <v>13884.1</v>
      </c>
      <c r="CG14" s="26">
        <f>'BAR BB| Open rates'!CG14*0.87*0.9+25</f>
        <v>13884.1</v>
      </c>
      <c r="CH14" s="26">
        <f>'BAR BB| Open rates'!CH14*0.87*0.9+25</f>
        <v>13884.1</v>
      </c>
      <c r="CI14" s="26">
        <f>'BAR BB| Open rates'!CI14*0.87*0.9+25</f>
        <v>13884.1</v>
      </c>
      <c r="CJ14" s="26">
        <f>'BAR BB| Open rates'!CJ14*0.87*0.9+25</f>
        <v>14510.5</v>
      </c>
      <c r="CK14" s="26">
        <f>'BAR BB| Open rates'!CK14*0.87*0.9+25</f>
        <v>14510.5</v>
      </c>
      <c r="CL14" s="26">
        <f>'BAR BB| Open rates'!CL14*0.87*0.9+25</f>
        <v>13884.1</v>
      </c>
      <c r="CM14" s="26">
        <f>'BAR BB| Open rates'!CM14*0.87*0.9+25</f>
        <v>13884.1</v>
      </c>
      <c r="CN14" s="26">
        <f>'BAR BB| Open rates'!CN14*0.87*0.9+25</f>
        <v>13884.1</v>
      </c>
      <c r="CO14" s="26">
        <f>'BAR BB| Open rates'!CO14*0.87*0.9+25</f>
        <v>13884.1</v>
      </c>
      <c r="CP14" s="26">
        <f>'BAR BB| Open rates'!CP14*0.87*0.9+25</f>
        <v>13884.1</v>
      </c>
      <c r="CQ14" s="26">
        <f>'BAR BB| Open rates'!CQ14*0.87*0.9+25</f>
        <v>13884.1</v>
      </c>
      <c r="CR14" s="26">
        <f>'BAR BB| Open rates'!CR14*0.87*0.9+25</f>
        <v>13884.1</v>
      </c>
      <c r="CS14" s="26">
        <f>'BAR BB| Open rates'!CS14*0.87*0.9+25</f>
        <v>12944.5</v>
      </c>
      <c r="CT14" s="26">
        <f>'BAR BB| Open rates'!CT14*0.87*0.9+25</f>
        <v>12944.5</v>
      </c>
      <c r="CU14" s="26">
        <f>'BAR BB| Open rates'!CU14*0.87*0.9+25</f>
        <v>12944.5</v>
      </c>
      <c r="CV14" s="26">
        <f>'BAR BB| Open rates'!CV14*0.87*0.9+25</f>
        <v>12944.5</v>
      </c>
      <c r="CW14" s="26">
        <f>'BAR BB| Open rates'!CW14*0.87*0.9+25</f>
        <v>12944.5</v>
      </c>
      <c r="CX14" s="26">
        <f>'BAR BB| Open rates'!CX14*0.87*0.9+25</f>
        <v>12944.5</v>
      </c>
      <c r="CY14" s="26">
        <f>'BAR BB| Open rates'!CY14*0.87*0.9+25</f>
        <v>12944.5</v>
      </c>
      <c r="CZ14" s="26">
        <f>'BAR BB| Open rates'!CZ14*0.87*0.9+25</f>
        <v>12944.5</v>
      </c>
      <c r="DA14" s="26">
        <f>'BAR BB| Open rates'!DA14*0.87*0.9+25</f>
        <v>12944.5</v>
      </c>
      <c r="DB14" s="26">
        <f>'BAR BB| Open rates'!DB14*0.87*0.9+25</f>
        <v>11143.6</v>
      </c>
      <c r="DC14" s="26">
        <f>'BAR BB| Open rates'!DC14*0.87*0.9+25</f>
        <v>11143.6</v>
      </c>
      <c r="DD14" s="26">
        <f>'BAR BB| Open rates'!DD14*0.87*0.9+25</f>
        <v>11143.6</v>
      </c>
      <c r="DE14" s="26">
        <f>'BAR BB| Open rates'!DE14*0.87*0.9+25</f>
        <v>12161.5</v>
      </c>
      <c r="DF14" s="26">
        <f>'BAR BB| Open rates'!DF14*0.87*0.9+25</f>
        <v>12161.5</v>
      </c>
      <c r="DG14" s="26">
        <f>'BAR BB| Open rates'!DG14*0.87*0.9+25</f>
        <v>11143.6</v>
      </c>
      <c r="DH14" s="26">
        <f>'BAR BB| Open rates'!DH14*0.87*0.9+25</f>
        <v>11143.6</v>
      </c>
      <c r="DI14" s="26">
        <f>'BAR BB| Open rates'!DI14*0.87*0.9+25</f>
        <v>11143.6</v>
      </c>
      <c r="DJ14" s="26">
        <f>'BAR BB| Open rates'!DJ14*0.87*0.9+25</f>
        <v>11143.6</v>
      </c>
      <c r="DK14" s="26">
        <f>'BAR BB| Open rates'!DK14*0.87*0.9+25</f>
        <v>11143.6</v>
      </c>
      <c r="DL14" s="26">
        <f>'BAR BB| Open rates'!DL14*0.87*0.9+25</f>
        <v>12161.5</v>
      </c>
      <c r="DM14" s="26">
        <f>'BAR BB| Open rates'!DM14*0.87*0.9+25</f>
        <v>12161.5</v>
      </c>
      <c r="DN14" s="26">
        <f>'BAR BB| Open rates'!DN14*0.87*0.9+25</f>
        <v>11143.6</v>
      </c>
      <c r="DO14" s="26">
        <f>'BAR BB| Open rates'!DO14*0.87*0.9+25</f>
        <v>11143.6</v>
      </c>
      <c r="DP14" s="26">
        <f>'BAR BB| Open rates'!DP14*0.87*0.9+25</f>
        <v>11143.6</v>
      </c>
      <c r="DQ14" s="26">
        <f>'BAR BB| Open rates'!DQ14*0.87*0.9+25</f>
        <v>11143.6</v>
      </c>
      <c r="DR14" s="26">
        <f>'BAR BB| Open rates'!DR14*0.87*0.9+25</f>
        <v>11143.6</v>
      </c>
      <c r="DS14" s="26">
        <f>'BAR BB| Open rates'!DS14*0.87*0.9+25</f>
        <v>12161.5</v>
      </c>
      <c r="DT14" s="26">
        <f>'BAR BB| Open rates'!DT14*0.87*0.9+25</f>
        <v>12161.5</v>
      </c>
      <c r="DU14" s="26">
        <f>'BAR BB| Open rates'!DU14*0.87*0.9+25</f>
        <v>11143.6</v>
      </c>
      <c r="DV14" s="26">
        <f>'BAR BB| Open rates'!DV14*0.87*0.9+25</f>
        <v>11143.6</v>
      </c>
      <c r="DW14" s="26">
        <f>'BAR BB| Open rates'!DW14*0.87*0.9+25</f>
        <v>11143.6</v>
      </c>
      <c r="DX14" s="26">
        <f>'BAR BB| Open rates'!DX14*0.87*0.9+25</f>
        <v>11143.6</v>
      </c>
      <c r="DY14" s="26">
        <f>'BAR BB| Open rates'!DY14*0.87*0.9+25</f>
        <v>11143.6</v>
      </c>
      <c r="DZ14" s="26">
        <f>'BAR BB| Open rates'!DZ14*0.87*0.9+25</f>
        <v>12161.5</v>
      </c>
      <c r="EA14" s="26">
        <f>'BAR BB| Open rates'!EA14*0.87*0.9+25</f>
        <v>12161.5</v>
      </c>
      <c r="EB14" s="26">
        <f>'BAR BB| Open rates'!EB14*0.87*0.9+25</f>
        <v>11143.6</v>
      </c>
      <c r="EC14" s="26">
        <f>'BAR BB| Open rates'!EC14*0.87*0.9+25</f>
        <v>11143.6</v>
      </c>
      <c r="ED14" s="26">
        <f>'BAR BB| Open rates'!ED14*0.87*0.9+25</f>
        <v>11143.6</v>
      </c>
      <c r="EE14" s="26">
        <f>'BAR BB| Open rates'!EE14*0.87*0.9+25</f>
        <v>11143.6</v>
      </c>
      <c r="EF14" s="26">
        <f>'BAR BB| Open rates'!EF14*0.87*0.9+25</f>
        <v>10360.6</v>
      </c>
      <c r="EG14" s="26">
        <f>'BAR BB| Open rates'!EG14*0.87*0.9+25</f>
        <v>10360.6</v>
      </c>
      <c r="EH14" s="26">
        <f>'BAR BB| Open rates'!EH14*0.87*0.9+25</f>
        <v>10360.6</v>
      </c>
      <c r="EI14" s="26">
        <f>'BAR BB| Open rates'!EI14*0.87*0.9+25</f>
        <v>9812.5</v>
      </c>
      <c r="EJ14" s="26">
        <f>'BAR BB| Open rates'!EJ14*0.87*0.9+25</f>
        <v>9812.5</v>
      </c>
      <c r="EK14" s="26">
        <f>'BAR BB| Open rates'!EK14*0.87*0.9+25</f>
        <v>9812.5</v>
      </c>
      <c r="EL14" s="26">
        <f>'BAR BB| Open rates'!EL14*0.87*0.9+25</f>
        <v>9812.5</v>
      </c>
      <c r="EM14" s="26">
        <f>'BAR BB| Open rates'!EM14*0.87*0.9+25</f>
        <v>9812.5</v>
      </c>
      <c r="EN14" s="26">
        <f>'BAR BB| Open rates'!EN14*0.87*0.9+25</f>
        <v>10360.6</v>
      </c>
      <c r="EO14" s="26">
        <f>'BAR BB| Open rates'!EO14*0.87*0.9+25</f>
        <v>10360.6</v>
      </c>
      <c r="EP14" s="26">
        <f>'BAR BB| Open rates'!EP14*0.87*0.9+25</f>
        <v>9577.6</v>
      </c>
      <c r="EQ14" s="26">
        <f>'BAR BB| Open rates'!EQ14*0.87*0.9+25</f>
        <v>9577.6</v>
      </c>
      <c r="ER14" s="26">
        <f>'BAR BB| Open rates'!ER14*0.87*0.9+25</f>
        <v>9577.6</v>
      </c>
      <c r="ES14" s="26">
        <f>'BAR BB| Open rates'!ES14*0.87*0.9+25</f>
        <v>9577.6</v>
      </c>
      <c r="ET14" s="26">
        <f>'BAR BB| Open rates'!ET14*0.87*0.9+25</f>
        <v>9577.6</v>
      </c>
      <c r="EU14" s="26">
        <f>'BAR BB| Open rates'!EU14*0.87*0.9+25</f>
        <v>10360.6</v>
      </c>
      <c r="EV14" s="26">
        <f>'BAR BB| Open rates'!EV14*0.87*0.9+25</f>
        <v>10360.6</v>
      </c>
      <c r="EW14" s="26">
        <f>'BAR BB| Open rates'!EW14*0.87*0.9+25</f>
        <v>9577.6</v>
      </c>
      <c r="EX14" s="26">
        <f>'BAR BB| Open rates'!EX14*0.87*0.9+25</f>
        <v>9577.6</v>
      </c>
      <c r="EY14" s="26">
        <f>'BAR BB| Open rates'!EY14*0.87*0.9+25</f>
        <v>9577.6</v>
      </c>
      <c r="EZ14" s="26">
        <f>'BAR BB| Open rates'!EZ14*0.87*0.9+25</f>
        <v>9577.6</v>
      </c>
      <c r="FA14" s="26">
        <f>'BAR BB| Open rates'!FA14*0.87*0.9+25</f>
        <v>9577.6</v>
      </c>
      <c r="FB14" s="26">
        <f>'BAR BB| Open rates'!FB14*0.87*0.9+25</f>
        <v>10360.6</v>
      </c>
      <c r="FC14" s="26">
        <f>'BAR BB| Open rates'!FC14*0.87*0.9+25</f>
        <v>10360.6</v>
      </c>
      <c r="FD14" s="26">
        <f>'BAR BB| Open rates'!FD14*0.87*0.9+25</f>
        <v>9577.6</v>
      </c>
      <c r="FE14" s="26">
        <f>'BAR BB| Open rates'!FE14*0.87*0.9+25</f>
        <v>9577.6</v>
      </c>
      <c r="FF14" s="26">
        <f>'BAR BB| Open rates'!FF14*0.87*0.9+25</f>
        <v>9577.6</v>
      </c>
      <c r="FG14" s="26">
        <f>'BAR BB| Open rates'!FG14*0.87*0.9+25</f>
        <v>9577.6</v>
      </c>
      <c r="FH14" s="26">
        <f>'BAR BB| Open rates'!FH14*0.87*0.9+25</f>
        <v>9577.6</v>
      </c>
      <c r="FI14" s="26">
        <f>'BAR BB| Open rates'!FI14*0.87*0.9+25</f>
        <v>10360.6</v>
      </c>
      <c r="FJ14" s="26">
        <f>'BAR BB| Open rates'!FJ14*0.87*0.9+25</f>
        <v>10360.6</v>
      </c>
      <c r="FK14" s="26">
        <f>'BAR BB| Open rates'!FK14*0.87*0.9+25</f>
        <v>9812.5</v>
      </c>
      <c r="FL14" s="26">
        <f>'BAR BB| Open rates'!FL14*0.87*0.9+25</f>
        <v>9812.5</v>
      </c>
      <c r="FM14" s="26">
        <f>'BAR BB| Open rates'!FM14*0.87*0.9+25</f>
        <v>9812.5</v>
      </c>
      <c r="FN14" s="26">
        <f>'BAR BB| Open rates'!FN14*0.87*0.9+25</f>
        <v>9812.5</v>
      </c>
      <c r="FO14" s="26">
        <f>'BAR BB| Open rates'!FO14*0.87*0.9+25</f>
        <v>9812.5</v>
      </c>
      <c r="FP14" s="26">
        <f>'BAR BB| Open rates'!FP14*0.87*0.9+25</f>
        <v>9812.5</v>
      </c>
      <c r="FQ14" s="26">
        <f>'BAR BB| Open rates'!FQ14*0.87*0.9+25</f>
        <v>9812.5</v>
      </c>
      <c r="FR14" s="26">
        <f>'BAR BB| Open rates'!FR14*0.87*0.9+25</f>
        <v>9577.6</v>
      </c>
      <c r="FS14" s="26">
        <f>'BAR BB| Open rates'!FS14*0.87*0.9+25</f>
        <v>9577.6</v>
      </c>
      <c r="FT14" s="26">
        <f>'BAR BB| Open rates'!FT14*0.87*0.9+25</f>
        <v>9577.6</v>
      </c>
      <c r="FU14" s="26">
        <f>'BAR BB| Open rates'!FU14*0.87*0.9+25</f>
        <v>9577.6</v>
      </c>
      <c r="FV14" s="26">
        <f>'BAR BB| Open rates'!FV14*0.87*0.9+25</f>
        <v>9577.6</v>
      </c>
      <c r="FW14" s="26">
        <f>'BAR BB| Open rates'!FW14*0.87*0.9+25</f>
        <v>10360.6</v>
      </c>
      <c r="FX14" s="26">
        <f>'BAR BB| Open rates'!FX14*0.87*0.9+25</f>
        <v>10360.6</v>
      </c>
      <c r="FY14" s="26">
        <f>'BAR BB| Open rates'!FY14*0.87*0.9+25</f>
        <v>9577.6</v>
      </c>
      <c r="FZ14" s="26">
        <f>'BAR BB| Open rates'!FZ14*0.87*0.9+25</f>
        <v>9577.6</v>
      </c>
      <c r="GA14" s="26">
        <f>'BAR BB| Open rates'!GA14*0.87*0.9+25</f>
        <v>9577.6</v>
      </c>
      <c r="GB14" s="26">
        <f>'BAR BB| Open rates'!GB14*0.87*0.9+25</f>
        <v>9577.6</v>
      </c>
      <c r="GC14" s="26">
        <f>'BAR BB| Open rates'!GC14*0.87*0.9+25</f>
        <v>9577.6</v>
      </c>
      <c r="GD14" s="26">
        <f>'BAR BB| Open rates'!GD14*0.87*0.9+25</f>
        <v>10360.6</v>
      </c>
      <c r="GE14" s="26">
        <f>'BAR BB| Open rates'!GE14*0.87*0.9+25</f>
        <v>10360.6</v>
      </c>
      <c r="GF14" s="26">
        <f>'BAR BB| Open rates'!GF14*0.87*0.9+25</f>
        <v>9577.6</v>
      </c>
      <c r="GG14" s="26">
        <f>'BAR BB| Open rates'!GG14*0.87*0.9+25</f>
        <v>9577.6</v>
      </c>
      <c r="GH14" s="26">
        <f>'BAR BB| Open rates'!GH14*0.87*0.9+25</f>
        <v>9577.6</v>
      </c>
      <c r="GI14" s="26">
        <f>'BAR BB| Open rates'!GI14*0.87*0.9+25</f>
        <v>9577.6</v>
      </c>
      <c r="GJ14" s="26">
        <f>'BAR BB| Open rates'!GJ14*0.87*0.9+25</f>
        <v>9577.6</v>
      </c>
      <c r="GK14" s="26">
        <f>'BAR BB| Open rates'!GK14*0.87*0.9+25</f>
        <v>10360.6</v>
      </c>
      <c r="GL14" s="26">
        <f>'BAR BB| Open rates'!GL14*0.87*0.9+25</f>
        <v>10360.6</v>
      </c>
      <c r="GM14" s="26">
        <f>'BAR BB| Open rates'!GM14*0.87*0.9+25</f>
        <v>9577.6</v>
      </c>
      <c r="GN14" s="26">
        <f>'BAR BB| Open rates'!GN14*0.87*0.9+25</f>
        <v>9577.6</v>
      </c>
      <c r="GO14" s="26">
        <f>'BAR BB| Open rates'!GO14*0.87*0.9+25</f>
        <v>9577.6</v>
      </c>
      <c r="GP14" s="26">
        <f>'BAR BB| Open rates'!GP14*0.87*0.9+25</f>
        <v>9577.6</v>
      </c>
      <c r="GQ14" s="26">
        <f>'BAR BB| Open rates'!GQ14*0.87*0.9+25</f>
        <v>9577.6</v>
      </c>
      <c r="GR14" s="26">
        <f>'BAR BB| Open rates'!GR14*0.87*0.9+25</f>
        <v>10360.6</v>
      </c>
      <c r="GS14" s="26">
        <f>'BAR BB| Open rates'!GS14*0.87*0.9+25</f>
        <v>10360.6</v>
      </c>
      <c r="GT14" s="26">
        <f>'BAR BB| Open rates'!GT14*0.87*0.9+25</f>
        <v>9577.6</v>
      </c>
      <c r="GU14" s="26">
        <f>'BAR BB| Open rates'!GU14*0.87*0.9+25</f>
        <v>9577.6</v>
      </c>
      <c r="GV14" s="26">
        <f>'BAR BB| Open rates'!GV14*0.87*0.9+25</f>
        <v>9577.6</v>
      </c>
      <c r="GW14" s="26">
        <f>'BAR BB| Open rates'!GW14*0.87*0.9+25</f>
        <v>9577.6</v>
      </c>
      <c r="GX14" s="26">
        <f>'BAR BB| Open rates'!GX14*0.87*0.9+25</f>
        <v>9577.6</v>
      </c>
      <c r="GY14" s="26">
        <f>'BAR BB| Open rates'!GY14*0.87*0.9+25</f>
        <v>10360.6</v>
      </c>
      <c r="GZ14" s="26">
        <f>'BAR BB| Open rates'!GZ14*0.87*0.9+25</f>
        <v>10360.6</v>
      </c>
      <c r="HA14" s="26">
        <f>'BAR BB| Open rates'!HA14*0.87*0.9+25</f>
        <v>9577.6</v>
      </c>
      <c r="HB14" s="26">
        <f>'BAR BB| Open rates'!HB14*0.87*0.9+25</f>
        <v>9577.6</v>
      </c>
      <c r="HC14" s="26">
        <f>'BAR BB| Open rates'!HC14*0.87*0.9+25</f>
        <v>9577.6</v>
      </c>
      <c r="HD14" s="26">
        <f>'BAR BB| Open rates'!HD14*0.87*0.9+25</f>
        <v>9577.6</v>
      </c>
      <c r="HE14" s="26">
        <f>'BAR BB| Open rates'!HE14*0.87*0.9+25</f>
        <v>9577.6</v>
      </c>
      <c r="HF14" s="26">
        <f>'BAR BB| Open rates'!HF14*0.87*0.9+25</f>
        <v>11378.5</v>
      </c>
      <c r="HG14" s="26">
        <f>'BAR BB| Open rates'!HG14*0.87*0.9+25</f>
        <v>11378.5</v>
      </c>
      <c r="HH14" s="26">
        <f>'BAR BB| Open rates'!HH14*0.87*0.9+25</f>
        <v>11378.5</v>
      </c>
      <c r="HI14" s="26">
        <f>'BAR BB| Open rates'!HI14*0.87*0.9+25</f>
        <v>11378.5</v>
      </c>
      <c r="HJ14" s="26">
        <f>'BAR BB| Open rates'!HJ14*0.87*0.9+25</f>
        <v>11378.5</v>
      </c>
      <c r="HK14" s="26">
        <f>'BAR BB| Open rates'!HK14*0.87*0.9+25</f>
        <v>11378.5</v>
      </c>
      <c r="HL14" s="26">
        <f>'BAR BB| Open rates'!HL14*0.87*0.9+25</f>
        <v>11378.5</v>
      </c>
      <c r="HM14" s="26">
        <f>'BAR BB| Open rates'!HM14*0.87*0.9+25</f>
        <v>11378.5</v>
      </c>
      <c r="HN14" s="26">
        <f>'BAR BB| Open rates'!HN14*0.87*0.9+25</f>
        <v>11378.5</v>
      </c>
      <c r="HO14" s="26">
        <f>'BAR BB| Open rates'!HO14*0.87*0.9+25</f>
        <v>11378.5</v>
      </c>
      <c r="HP14" s="26">
        <f>'BAR BB| Open rates'!HP14*0.87*0.9+25</f>
        <v>11378.5</v>
      </c>
    </row>
    <row r="15" spans="1:224" s="76" customFormat="1" ht="12" customHeight="1" x14ac:dyDescent="0.2">
      <c r="A15" s="15">
        <v>2</v>
      </c>
      <c r="B15" s="26">
        <f>'BAR BB| Open rates'!B15*0.87*0.9+25</f>
        <v>11691.7</v>
      </c>
      <c r="C15" s="26">
        <f>'BAR BB| Open rates'!C15*0.87*0.9+25</f>
        <v>11691.7</v>
      </c>
      <c r="D15" s="26">
        <f>'BAR BB| Open rates'!D15*0.87*0.9+25</f>
        <v>11691.7</v>
      </c>
      <c r="E15" s="26">
        <f>'BAR BB| Open rates'!E15*0.87*0.9+25</f>
        <v>11691.7</v>
      </c>
      <c r="F15" s="26">
        <f>'BAR BB| Open rates'!F15*0.87*0.9+25</f>
        <v>11691.7</v>
      </c>
      <c r="G15" s="26">
        <f>'BAR BB| Open rates'!G15*0.87*0.9+25</f>
        <v>11691.7</v>
      </c>
      <c r="H15" s="26">
        <f>'BAR BB| Open rates'!H15*0.87*0.9+25</f>
        <v>11691.7</v>
      </c>
      <c r="I15" s="26">
        <f>'BAR BB| Open rates'!I15*0.87*0.9+25</f>
        <v>11691.7</v>
      </c>
      <c r="J15" s="26">
        <f>'BAR BB| Open rates'!J15*0.87*0.9+25</f>
        <v>11691.7</v>
      </c>
      <c r="K15" s="26">
        <f>'BAR BB| Open rates'!K15*0.87*0.9+25</f>
        <v>11691.7</v>
      </c>
      <c r="L15" s="26">
        <f>'BAR BB| Open rates'!L15*0.87*0.9+25</f>
        <v>11691.7</v>
      </c>
      <c r="M15" s="26">
        <f>'BAR BB| Open rates'!M15*0.87*0.9+25</f>
        <v>11691.7</v>
      </c>
      <c r="N15" s="26">
        <f>'BAR BB| Open rates'!N15*0.87*0.9+25</f>
        <v>13492.6</v>
      </c>
      <c r="O15" s="26">
        <f>'BAR BB| Open rates'!O15*0.87*0.9+25</f>
        <v>13492.6</v>
      </c>
      <c r="P15" s="26">
        <f>'BAR BB| Open rates'!P15*0.87*0.9+25</f>
        <v>13492.6</v>
      </c>
      <c r="Q15" s="26">
        <f>'BAR BB| Open rates'!Q15*0.87*0.9+25</f>
        <v>13492.6</v>
      </c>
      <c r="R15" s="26">
        <f>'BAR BB| Open rates'!R15*0.87*0.9+25</f>
        <v>16076.5</v>
      </c>
      <c r="S15" s="26">
        <f>'BAR BB| Open rates'!S15*0.87*0.9+25</f>
        <v>16076.5</v>
      </c>
      <c r="T15" s="26">
        <f>'BAR BB| Open rates'!T15*0.87*0.9+25</f>
        <v>16076.5</v>
      </c>
      <c r="U15" s="26">
        <f>'BAR BB| Open rates'!U15*0.87*0.9+25</f>
        <v>16076.5</v>
      </c>
      <c r="V15" s="26">
        <f>'BAR BB| Open rates'!V15*0.87*0.9+25</f>
        <v>16076.5</v>
      </c>
      <c r="W15" s="26">
        <f>'BAR BB| Open rates'!W15*0.87*0.9+25</f>
        <v>16076.5</v>
      </c>
      <c r="X15" s="26">
        <f>'BAR BB| Open rates'!X15*0.87*0.9+25</f>
        <v>16076.5</v>
      </c>
      <c r="Y15" s="26">
        <f>'BAR BB| Open rates'!Y15*0.87*0.9+25</f>
        <v>16076.5</v>
      </c>
      <c r="Z15" s="26">
        <f>'BAR BB| Open rates'!Z15*0.87*0.9+25</f>
        <v>16076.5</v>
      </c>
      <c r="AA15" s="26">
        <f>'BAR BB| Open rates'!AA15*0.87*0.9+25</f>
        <v>16076.5</v>
      </c>
      <c r="AB15" s="26">
        <f>'BAR BB| Open rates'!AB15*0.87*0.9+25</f>
        <v>19991.5</v>
      </c>
      <c r="AC15" s="26">
        <f>'BAR BB| Open rates'!AC15*0.87*0.9+25</f>
        <v>19991.5</v>
      </c>
      <c r="AD15" s="26">
        <f>'BAR BB| Open rates'!AD15*0.87*0.9+25</f>
        <v>19991.5</v>
      </c>
      <c r="AE15" s="26">
        <f>'BAR BB| Open rates'!AE15*0.87*0.9+25</f>
        <v>19991.5</v>
      </c>
      <c r="AF15" s="26">
        <f>'BAR BB| Open rates'!AF15*0.87*0.9+25</f>
        <v>19991.5</v>
      </c>
      <c r="AG15" s="26">
        <f>'BAR BB| Open rates'!AG15*0.87*0.9+25</f>
        <v>19991.5</v>
      </c>
      <c r="AH15" s="26">
        <f>'BAR BB| Open rates'!AH15*0.87*0.9+25</f>
        <v>13492.6</v>
      </c>
      <c r="AI15" s="26">
        <f>'BAR BB| Open rates'!AI15*0.87*0.9+25</f>
        <v>13492.6</v>
      </c>
      <c r="AJ15" s="26">
        <f>'BAR BB| Open rates'!AJ15*0.87*0.9+25</f>
        <v>13492.6</v>
      </c>
      <c r="AK15" s="26">
        <f>'BAR BB| Open rates'!AK15*0.87*0.9+25</f>
        <v>13492.6</v>
      </c>
      <c r="AL15" s="26">
        <f>'BAR BB| Open rates'!AL15*0.87*0.9+25</f>
        <v>13492.6</v>
      </c>
      <c r="AM15" s="26">
        <f>'BAR BB| Open rates'!AM15*0.87*0.9+25</f>
        <v>14510.5</v>
      </c>
      <c r="AN15" s="26">
        <f>'BAR BB| Open rates'!AN15*0.87*0.9+25</f>
        <v>14510.5</v>
      </c>
      <c r="AO15" s="26">
        <f>'BAR BB| Open rates'!AO15*0.87*0.9+25</f>
        <v>14510.5</v>
      </c>
      <c r="AP15" s="26">
        <f>'BAR BB| Open rates'!AP15*0.87*0.9+25</f>
        <v>14510.5</v>
      </c>
      <c r="AQ15" s="26">
        <f>'BAR BB| Open rates'!AQ15*0.87*0.9+25</f>
        <v>14510.5</v>
      </c>
      <c r="AR15" s="26">
        <f>'BAR BB| Open rates'!AR15*0.87*0.9+25</f>
        <v>14510.5</v>
      </c>
      <c r="AS15" s="26">
        <f>'BAR BB| Open rates'!AS15*0.87*0.9+25</f>
        <v>14510.5</v>
      </c>
      <c r="AT15" s="26">
        <f>'BAR BB| Open rates'!AT15*0.87*0.9+25</f>
        <v>15293.5</v>
      </c>
      <c r="AU15" s="26">
        <f>'BAR BB| Open rates'!AU15*0.87*0.9+25</f>
        <v>15293.5</v>
      </c>
      <c r="AV15" s="26">
        <f>'BAR BB| Open rates'!AV15*0.87*0.9+25</f>
        <v>15293.5</v>
      </c>
      <c r="AW15" s="26">
        <f>'BAR BB| Open rates'!AW15*0.87*0.9+25</f>
        <v>15293.5</v>
      </c>
      <c r="AX15" s="26">
        <f>'BAR BB| Open rates'!AX15*0.87*0.9+25</f>
        <v>15293.5</v>
      </c>
      <c r="AY15" s="26">
        <f>'BAR BB| Open rates'!AY15*0.87*0.9+25</f>
        <v>15450.1</v>
      </c>
      <c r="AZ15" s="26">
        <f>'BAR BB| Open rates'!AZ15*0.87*0.9+25</f>
        <v>15450.1</v>
      </c>
      <c r="BA15" s="26">
        <f>'BAR BB| Open rates'!BA15*0.87*0.9+25</f>
        <v>16076.5</v>
      </c>
      <c r="BB15" s="26">
        <f>'BAR BB| Open rates'!BB15*0.87*0.9+25</f>
        <v>16076.5</v>
      </c>
      <c r="BC15" s="26">
        <f>'BAR BB| Open rates'!BC15*0.87*0.9+25</f>
        <v>15450.1</v>
      </c>
      <c r="BD15" s="26">
        <f>'BAR BB| Open rates'!BD15*0.87*0.9+25</f>
        <v>15450.1</v>
      </c>
      <c r="BE15" s="26">
        <f>'BAR BB| Open rates'!BE15*0.87*0.9+25</f>
        <v>15450.1</v>
      </c>
      <c r="BF15" s="26">
        <f>'BAR BB| Open rates'!BF15*0.87*0.9+25</f>
        <v>15450.1</v>
      </c>
      <c r="BG15" s="26">
        <f>'BAR BB| Open rates'!BG15*0.87*0.9+25</f>
        <v>15450.1</v>
      </c>
      <c r="BH15" s="26">
        <f>'BAR BB| Open rates'!BH15*0.87*0.9+25</f>
        <v>16076.5</v>
      </c>
      <c r="BI15" s="26">
        <f>'BAR BB| Open rates'!BI15*0.87*0.9+25</f>
        <v>16076.5</v>
      </c>
      <c r="BJ15" s="26">
        <f>'BAR BB| Open rates'!BJ15*0.87*0.9+25</f>
        <v>15450.1</v>
      </c>
      <c r="BK15" s="26">
        <f>'BAR BB| Open rates'!BK15*0.87*0.9+25</f>
        <v>15450.1</v>
      </c>
      <c r="BL15" s="26">
        <f>'BAR BB| Open rates'!BL15*0.87*0.9+25</f>
        <v>15450.1</v>
      </c>
      <c r="BM15" s="26">
        <f>'BAR BB| Open rates'!BM15*0.87*0.9+25</f>
        <v>15450.1</v>
      </c>
      <c r="BN15" s="26">
        <f>'BAR BB| Open rates'!BN15*0.87*0.9+25</f>
        <v>15450.1</v>
      </c>
      <c r="BO15" s="26">
        <f>'BAR BB| Open rates'!BO15*0.87*0.9+25</f>
        <v>16076.5</v>
      </c>
      <c r="BP15" s="26">
        <f>'BAR BB| Open rates'!BP15*0.87*0.9+25</f>
        <v>16076.5</v>
      </c>
      <c r="BQ15" s="26">
        <f>'BAR BB| Open rates'!BQ15*0.87*0.9+25</f>
        <v>15450.1</v>
      </c>
      <c r="BR15" s="26">
        <f>'BAR BB| Open rates'!BR15*0.87*0.9+25</f>
        <v>15450.1</v>
      </c>
      <c r="BS15" s="26">
        <f>'BAR BB| Open rates'!BS15*0.87*0.9+25</f>
        <v>15450.1</v>
      </c>
      <c r="BT15" s="26">
        <f>'BAR BB| Open rates'!BT15*0.87*0.9+25</f>
        <v>15450.1</v>
      </c>
      <c r="BU15" s="26">
        <f>'BAR BB| Open rates'!BU15*0.87*0.9+25</f>
        <v>15450.1</v>
      </c>
      <c r="BV15" s="26">
        <f>'BAR BB| Open rates'!BV15*0.87*0.9+25</f>
        <v>16076.5</v>
      </c>
      <c r="BW15" s="26">
        <f>'BAR BB| Open rates'!BW15*0.87*0.9+25</f>
        <v>16076.5</v>
      </c>
      <c r="BX15" s="26">
        <f>'BAR BB| Open rates'!BX15*0.87*0.9+25</f>
        <v>15450.1</v>
      </c>
      <c r="BY15" s="26">
        <f>'BAR BB| Open rates'!BY15*0.87*0.9+25</f>
        <v>15450.1</v>
      </c>
      <c r="BZ15" s="26">
        <f>'BAR BB| Open rates'!BZ15*0.87*0.9+25</f>
        <v>15450.1</v>
      </c>
      <c r="CA15" s="26">
        <f>'BAR BB| Open rates'!CA15*0.87*0.9+25</f>
        <v>15450.1</v>
      </c>
      <c r="CB15" s="26">
        <f>'BAR BB| Open rates'!CB15*0.87*0.9+25</f>
        <v>15450.1</v>
      </c>
      <c r="CC15" s="26">
        <f>'BAR BB| Open rates'!CC15*0.87*0.9+25</f>
        <v>16076.5</v>
      </c>
      <c r="CD15" s="26">
        <f>'BAR BB| Open rates'!CD15*0.87*0.9+25</f>
        <v>16076.5</v>
      </c>
      <c r="CE15" s="26">
        <f>'BAR BB| Open rates'!CE15*0.87*0.9+25</f>
        <v>15450.1</v>
      </c>
      <c r="CF15" s="26">
        <f>'BAR BB| Open rates'!CF15*0.87*0.9+25</f>
        <v>15450.1</v>
      </c>
      <c r="CG15" s="26">
        <f>'BAR BB| Open rates'!CG15*0.87*0.9+25</f>
        <v>15450.1</v>
      </c>
      <c r="CH15" s="26">
        <f>'BAR BB| Open rates'!CH15*0.87*0.9+25</f>
        <v>15450.1</v>
      </c>
      <c r="CI15" s="26">
        <f>'BAR BB| Open rates'!CI15*0.87*0.9+25</f>
        <v>15450.1</v>
      </c>
      <c r="CJ15" s="26">
        <f>'BAR BB| Open rates'!CJ15*0.87*0.9+25</f>
        <v>16076.5</v>
      </c>
      <c r="CK15" s="26">
        <f>'BAR BB| Open rates'!CK15*0.87*0.9+25</f>
        <v>16076.5</v>
      </c>
      <c r="CL15" s="26">
        <f>'BAR BB| Open rates'!CL15*0.87*0.9+25</f>
        <v>15450.1</v>
      </c>
      <c r="CM15" s="26">
        <f>'BAR BB| Open rates'!CM15*0.87*0.9+25</f>
        <v>15450.1</v>
      </c>
      <c r="CN15" s="26">
        <f>'BAR BB| Open rates'!CN15*0.87*0.9+25</f>
        <v>15450.1</v>
      </c>
      <c r="CO15" s="26">
        <f>'BAR BB| Open rates'!CO15*0.87*0.9+25</f>
        <v>15450.1</v>
      </c>
      <c r="CP15" s="26">
        <f>'BAR BB| Open rates'!CP15*0.87*0.9+25</f>
        <v>15450.1</v>
      </c>
      <c r="CQ15" s="26">
        <f>'BAR BB| Open rates'!CQ15*0.87*0.9+25</f>
        <v>15450.1</v>
      </c>
      <c r="CR15" s="26">
        <f>'BAR BB| Open rates'!CR15*0.87*0.9+25</f>
        <v>15450.1</v>
      </c>
      <c r="CS15" s="26">
        <f>'BAR BB| Open rates'!CS15*0.87*0.9+25</f>
        <v>14510.5</v>
      </c>
      <c r="CT15" s="26">
        <f>'BAR BB| Open rates'!CT15*0.87*0.9+25</f>
        <v>14510.5</v>
      </c>
      <c r="CU15" s="26">
        <f>'BAR BB| Open rates'!CU15*0.87*0.9+25</f>
        <v>14510.5</v>
      </c>
      <c r="CV15" s="26">
        <f>'BAR BB| Open rates'!CV15*0.87*0.9+25</f>
        <v>14510.5</v>
      </c>
      <c r="CW15" s="26">
        <f>'BAR BB| Open rates'!CW15*0.87*0.9+25</f>
        <v>14510.5</v>
      </c>
      <c r="CX15" s="26">
        <f>'BAR BB| Open rates'!CX15*0.87*0.9+25</f>
        <v>14510.5</v>
      </c>
      <c r="CY15" s="26">
        <f>'BAR BB| Open rates'!CY15*0.87*0.9+25</f>
        <v>14510.5</v>
      </c>
      <c r="CZ15" s="26">
        <f>'BAR BB| Open rates'!CZ15*0.87*0.9+25</f>
        <v>14510.5</v>
      </c>
      <c r="DA15" s="26">
        <f>'BAR BB| Open rates'!DA15*0.87*0.9+25</f>
        <v>14510.5</v>
      </c>
      <c r="DB15" s="26">
        <f>'BAR BB| Open rates'!DB15*0.87*0.9+25</f>
        <v>12709.6</v>
      </c>
      <c r="DC15" s="26">
        <f>'BAR BB| Open rates'!DC15*0.87*0.9+25</f>
        <v>12709.6</v>
      </c>
      <c r="DD15" s="26">
        <f>'BAR BB| Open rates'!DD15*0.87*0.9+25</f>
        <v>12709.6</v>
      </c>
      <c r="DE15" s="26">
        <f>'BAR BB| Open rates'!DE15*0.87*0.9+25</f>
        <v>13727.5</v>
      </c>
      <c r="DF15" s="26">
        <f>'BAR BB| Open rates'!DF15*0.87*0.9+25</f>
        <v>13727.5</v>
      </c>
      <c r="DG15" s="26">
        <f>'BAR BB| Open rates'!DG15*0.87*0.9+25</f>
        <v>12709.6</v>
      </c>
      <c r="DH15" s="26">
        <f>'BAR BB| Open rates'!DH15*0.87*0.9+25</f>
        <v>12709.6</v>
      </c>
      <c r="DI15" s="26">
        <f>'BAR BB| Open rates'!DI15*0.87*0.9+25</f>
        <v>12709.6</v>
      </c>
      <c r="DJ15" s="26">
        <f>'BAR BB| Open rates'!DJ15*0.87*0.9+25</f>
        <v>12709.6</v>
      </c>
      <c r="DK15" s="26">
        <f>'BAR BB| Open rates'!DK15*0.87*0.9+25</f>
        <v>12709.6</v>
      </c>
      <c r="DL15" s="26">
        <f>'BAR BB| Open rates'!DL15*0.87*0.9+25</f>
        <v>13727.5</v>
      </c>
      <c r="DM15" s="26">
        <f>'BAR BB| Open rates'!DM15*0.87*0.9+25</f>
        <v>13727.5</v>
      </c>
      <c r="DN15" s="26">
        <f>'BAR BB| Open rates'!DN15*0.87*0.9+25</f>
        <v>12709.6</v>
      </c>
      <c r="DO15" s="26">
        <f>'BAR BB| Open rates'!DO15*0.87*0.9+25</f>
        <v>12709.6</v>
      </c>
      <c r="DP15" s="26">
        <f>'BAR BB| Open rates'!DP15*0.87*0.9+25</f>
        <v>12709.6</v>
      </c>
      <c r="DQ15" s="26">
        <f>'BAR BB| Open rates'!DQ15*0.87*0.9+25</f>
        <v>12709.6</v>
      </c>
      <c r="DR15" s="26">
        <f>'BAR BB| Open rates'!DR15*0.87*0.9+25</f>
        <v>12709.6</v>
      </c>
      <c r="DS15" s="26">
        <f>'BAR BB| Open rates'!DS15*0.87*0.9+25</f>
        <v>13727.5</v>
      </c>
      <c r="DT15" s="26">
        <f>'BAR BB| Open rates'!DT15*0.87*0.9+25</f>
        <v>13727.5</v>
      </c>
      <c r="DU15" s="26">
        <f>'BAR BB| Open rates'!DU15*0.87*0.9+25</f>
        <v>12709.6</v>
      </c>
      <c r="DV15" s="26">
        <f>'BAR BB| Open rates'!DV15*0.87*0.9+25</f>
        <v>12709.6</v>
      </c>
      <c r="DW15" s="26">
        <f>'BAR BB| Open rates'!DW15*0.87*0.9+25</f>
        <v>12709.6</v>
      </c>
      <c r="DX15" s="26">
        <f>'BAR BB| Open rates'!DX15*0.87*0.9+25</f>
        <v>12709.6</v>
      </c>
      <c r="DY15" s="26">
        <f>'BAR BB| Open rates'!DY15*0.87*0.9+25</f>
        <v>12709.6</v>
      </c>
      <c r="DZ15" s="26">
        <f>'BAR BB| Open rates'!DZ15*0.87*0.9+25</f>
        <v>13727.5</v>
      </c>
      <c r="EA15" s="26">
        <f>'BAR BB| Open rates'!EA15*0.87*0.9+25</f>
        <v>13727.5</v>
      </c>
      <c r="EB15" s="26">
        <f>'BAR BB| Open rates'!EB15*0.87*0.9+25</f>
        <v>12709.6</v>
      </c>
      <c r="EC15" s="26">
        <f>'BAR BB| Open rates'!EC15*0.87*0.9+25</f>
        <v>12709.6</v>
      </c>
      <c r="ED15" s="26">
        <f>'BAR BB| Open rates'!ED15*0.87*0.9+25</f>
        <v>12709.6</v>
      </c>
      <c r="EE15" s="26">
        <f>'BAR BB| Open rates'!EE15*0.87*0.9+25</f>
        <v>12709.6</v>
      </c>
      <c r="EF15" s="26">
        <f>'BAR BB| Open rates'!EF15*0.87*0.9+25</f>
        <v>11926.6</v>
      </c>
      <c r="EG15" s="26">
        <f>'BAR BB| Open rates'!EG15*0.87*0.9+25</f>
        <v>11926.6</v>
      </c>
      <c r="EH15" s="26">
        <f>'BAR BB| Open rates'!EH15*0.87*0.9+25</f>
        <v>11926.6</v>
      </c>
      <c r="EI15" s="26">
        <f>'BAR BB| Open rates'!EI15*0.87*0.9+25</f>
        <v>11378.5</v>
      </c>
      <c r="EJ15" s="26">
        <f>'BAR BB| Open rates'!EJ15*0.87*0.9+25</f>
        <v>11378.5</v>
      </c>
      <c r="EK15" s="26">
        <f>'BAR BB| Open rates'!EK15*0.87*0.9+25</f>
        <v>11378.5</v>
      </c>
      <c r="EL15" s="26">
        <f>'BAR BB| Open rates'!EL15*0.87*0.9+25</f>
        <v>11378.5</v>
      </c>
      <c r="EM15" s="26">
        <f>'BAR BB| Open rates'!EM15*0.87*0.9+25</f>
        <v>11378.5</v>
      </c>
      <c r="EN15" s="26">
        <f>'BAR BB| Open rates'!EN15*0.87*0.9+25</f>
        <v>11926.6</v>
      </c>
      <c r="EO15" s="26">
        <f>'BAR BB| Open rates'!EO15*0.87*0.9+25</f>
        <v>11926.6</v>
      </c>
      <c r="EP15" s="26">
        <f>'BAR BB| Open rates'!EP15*0.87*0.9+25</f>
        <v>11143.6</v>
      </c>
      <c r="EQ15" s="26">
        <f>'BAR BB| Open rates'!EQ15*0.87*0.9+25</f>
        <v>11143.6</v>
      </c>
      <c r="ER15" s="26">
        <f>'BAR BB| Open rates'!ER15*0.87*0.9+25</f>
        <v>11143.6</v>
      </c>
      <c r="ES15" s="26">
        <f>'BAR BB| Open rates'!ES15*0.87*0.9+25</f>
        <v>11143.6</v>
      </c>
      <c r="ET15" s="26">
        <f>'BAR BB| Open rates'!ET15*0.87*0.9+25</f>
        <v>11143.6</v>
      </c>
      <c r="EU15" s="26">
        <f>'BAR BB| Open rates'!EU15*0.87*0.9+25</f>
        <v>11926.6</v>
      </c>
      <c r="EV15" s="26">
        <f>'BAR BB| Open rates'!EV15*0.87*0.9+25</f>
        <v>11926.6</v>
      </c>
      <c r="EW15" s="26">
        <f>'BAR BB| Open rates'!EW15*0.87*0.9+25</f>
        <v>11143.6</v>
      </c>
      <c r="EX15" s="26">
        <f>'BAR BB| Open rates'!EX15*0.87*0.9+25</f>
        <v>11143.6</v>
      </c>
      <c r="EY15" s="26">
        <f>'BAR BB| Open rates'!EY15*0.87*0.9+25</f>
        <v>11143.6</v>
      </c>
      <c r="EZ15" s="26">
        <f>'BAR BB| Open rates'!EZ15*0.87*0.9+25</f>
        <v>11143.6</v>
      </c>
      <c r="FA15" s="26">
        <f>'BAR BB| Open rates'!FA15*0.87*0.9+25</f>
        <v>11143.6</v>
      </c>
      <c r="FB15" s="26">
        <f>'BAR BB| Open rates'!FB15*0.87*0.9+25</f>
        <v>11926.6</v>
      </c>
      <c r="FC15" s="26">
        <f>'BAR BB| Open rates'!FC15*0.87*0.9+25</f>
        <v>11926.6</v>
      </c>
      <c r="FD15" s="26">
        <f>'BAR BB| Open rates'!FD15*0.87*0.9+25</f>
        <v>11143.6</v>
      </c>
      <c r="FE15" s="26">
        <f>'BAR BB| Open rates'!FE15*0.87*0.9+25</f>
        <v>11143.6</v>
      </c>
      <c r="FF15" s="26">
        <f>'BAR BB| Open rates'!FF15*0.87*0.9+25</f>
        <v>11143.6</v>
      </c>
      <c r="FG15" s="26">
        <f>'BAR BB| Open rates'!FG15*0.87*0.9+25</f>
        <v>11143.6</v>
      </c>
      <c r="FH15" s="26">
        <f>'BAR BB| Open rates'!FH15*0.87*0.9+25</f>
        <v>11143.6</v>
      </c>
      <c r="FI15" s="26">
        <f>'BAR BB| Open rates'!FI15*0.87*0.9+25</f>
        <v>11926.6</v>
      </c>
      <c r="FJ15" s="26">
        <f>'BAR BB| Open rates'!FJ15*0.87*0.9+25</f>
        <v>11926.6</v>
      </c>
      <c r="FK15" s="26">
        <f>'BAR BB| Open rates'!FK15*0.87*0.9+25</f>
        <v>11378.5</v>
      </c>
      <c r="FL15" s="26">
        <f>'BAR BB| Open rates'!FL15*0.87*0.9+25</f>
        <v>11378.5</v>
      </c>
      <c r="FM15" s="26">
        <f>'BAR BB| Open rates'!FM15*0.87*0.9+25</f>
        <v>11378.5</v>
      </c>
      <c r="FN15" s="26">
        <f>'BAR BB| Open rates'!FN15*0.87*0.9+25</f>
        <v>11378.5</v>
      </c>
      <c r="FO15" s="26">
        <f>'BAR BB| Open rates'!FO15*0.87*0.9+25</f>
        <v>11378.5</v>
      </c>
      <c r="FP15" s="26">
        <f>'BAR BB| Open rates'!FP15*0.87*0.9+25</f>
        <v>11378.5</v>
      </c>
      <c r="FQ15" s="26">
        <f>'BAR BB| Open rates'!FQ15*0.87*0.9+25</f>
        <v>11378.5</v>
      </c>
      <c r="FR15" s="26">
        <f>'BAR BB| Open rates'!FR15*0.87*0.9+25</f>
        <v>11143.6</v>
      </c>
      <c r="FS15" s="26">
        <f>'BAR BB| Open rates'!FS15*0.87*0.9+25</f>
        <v>11143.6</v>
      </c>
      <c r="FT15" s="26">
        <f>'BAR BB| Open rates'!FT15*0.87*0.9+25</f>
        <v>11143.6</v>
      </c>
      <c r="FU15" s="26">
        <f>'BAR BB| Open rates'!FU15*0.87*0.9+25</f>
        <v>11143.6</v>
      </c>
      <c r="FV15" s="26">
        <f>'BAR BB| Open rates'!FV15*0.87*0.9+25</f>
        <v>11143.6</v>
      </c>
      <c r="FW15" s="26">
        <f>'BAR BB| Open rates'!FW15*0.87*0.9+25</f>
        <v>11926.6</v>
      </c>
      <c r="FX15" s="26">
        <f>'BAR BB| Open rates'!FX15*0.87*0.9+25</f>
        <v>11926.6</v>
      </c>
      <c r="FY15" s="26">
        <f>'BAR BB| Open rates'!FY15*0.87*0.9+25</f>
        <v>11143.6</v>
      </c>
      <c r="FZ15" s="26">
        <f>'BAR BB| Open rates'!FZ15*0.87*0.9+25</f>
        <v>11143.6</v>
      </c>
      <c r="GA15" s="26">
        <f>'BAR BB| Open rates'!GA15*0.87*0.9+25</f>
        <v>11143.6</v>
      </c>
      <c r="GB15" s="26">
        <f>'BAR BB| Open rates'!GB15*0.87*0.9+25</f>
        <v>11143.6</v>
      </c>
      <c r="GC15" s="26">
        <f>'BAR BB| Open rates'!GC15*0.87*0.9+25</f>
        <v>11143.6</v>
      </c>
      <c r="GD15" s="26">
        <f>'BAR BB| Open rates'!GD15*0.87*0.9+25</f>
        <v>11926.6</v>
      </c>
      <c r="GE15" s="26">
        <f>'BAR BB| Open rates'!GE15*0.87*0.9+25</f>
        <v>11926.6</v>
      </c>
      <c r="GF15" s="26">
        <f>'BAR BB| Open rates'!GF15*0.87*0.9+25</f>
        <v>11143.6</v>
      </c>
      <c r="GG15" s="26">
        <f>'BAR BB| Open rates'!GG15*0.87*0.9+25</f>
        <v>11143.6</v>
      </c>
      <c r="GH15" s="26">
        <f>'BAR BB| Open rates'!GH15*0.87*0.9+25</f>
        <v>11143.6</v>
      </c>
      <c r="GI15" s="26">
        <f>'BAR BB| Open rates'!GI15*0.87*0.9+25</f>
        <v>11143.6</v>
      </c>
      <c r="GJ15" s="26">
        <f>'BAR BB| Open rates'!GJ15*0.87*0.9+25</f>
        <v>11143.6</v>
      </c>
      <c r="GK15" s="26">
        <f>'BAR BB| Open rates'!GK15*0.87*0.9+25</f>
        <v>11926.6</v>
      </c>
      <c r="GL15" s="26">
        <f>'BAR BB| Open rates'!GL15*0.87*0.9+25</f>
        <v>11926.6</v>
      </c>
      <c r="GM15" s="26">
        <f>'BAR BB| Open rates'!GM15*0.87*0.9+25</f>
        <v>11143.6</v>
      </c>
      <c r="GN15" s="26">
        <f>'BAR BB| Open rates'!GN15*0.87*0.9+25</f>
        <v>11143.6</v>
      </c>
      <c r="GO15" s="26">
        <f>'BAR BB| Open rates'!GO15*0.87*0.9+25</f>
        <v>11143.6</v>
      </c>
      <c r="GP15" s="26">
        <f>'BAR BB| Open rates'!GP15*0.87*0.9+25</f>
        <v>11143.6</v>
      </c>
      <c r="GQ15" s="26">
        <f>'BAR BB| Open rates'!GQ15*0.87*0.9+25</f>
        <v>11143.6</v>
      </c>
      <c r="GR15" s="26">
        <f>'BAR BB| Open rates'!GR15*0.87*0.9+25</f>
        <v>11926.6</v>
      </c>
      <c r="GS15" s="26">
        <f>'BAR BB| Open rates'!GS15*0.87*0.9+25</f>
        <v>11926.6</v>
      </c>
      <c r="GT15" s="26">
        <f>'BAR BB| Open rates'!GT15*0.87*0.9+25</f>
        <v>11143.6</v>
      </c>
      <c r="GU15" s="26">
        <f>'BAR BB| Open rates'!GU15*0.87*0.9+25</f>
        <v>11143.6</v>
      </c>
      <c r="GV15" s="26">
        <f>'BAR BB| Open rates'!GV15*0.87*0.9+25</f>
        <v>11143.6</v>
      </c>
      <c r="GW15" s="26">
        <f>'BAR BB| Open rates'!GW15*0.87*0.9+25</f>
        <v>11143.6</v>
      </c>
      <c r="GX15" s="26">
        <f>'BAR BB| Open rates'!GX15*0.87*0.9+25</f>
        <v>11143.6</v>
      </c>
      <c r="GY15" s="26">
        <f>'BAR BB| Open rates'!GY15*0.87*0.9+25</f>
        <v>11926.6</v>
      </c>
      <c r="GZ15" s="26">
        <f>'BAR BB| Open rates'!GZ15*0.87*0.9+25</f>
        <v>11926.6</v>
      </c>
      <c r="HA15" s="26">
        <f>'BAR BB| Open rates'!HA15*0.87*0.9+25</f>
        <v>11143.6</v>
      </c>
      <c r="HB15" s="26">
        <f>'BAR BB| Open rates'!HB15*0.87*0.9+25</f>
        <v>11143.6</v>
      </c>
      <c r="HC15" s="26">
        <f>'BAR BB| Open rates'!HC15*0.87*0.9+25</f>
        <v>11143.6</v>
      </c>
      <c r="HD15" s="26">
        <f>'BAR BB| Open rates'!HD15*0.87*0.9+25</f>
        <v>11143.6</v>
      </c>
      <c r="HE15" s="26">
        <f>'BAR BB| Open rates'!HE15*0.87*0.9+25</f>
        <v>11143.6</v>
      </c>
      <c r="HF15" s="26">
        <f>'BAR BB| Open rates'!HF15*0.87*0.9+25</f>
        <v>12944.5</v>
      </c>
      <c r="HG15" s="26">
        <f>'BAR BB| Open rates'!HG15*0.87*0.9+25</f>
        <v>12944.5</v>
      </c>
      <c r="HH15" s="26">
        <f>'BAR BB| Open rates'!HH15*0.87*0.9+25</f>
        <v>12944.5</v>
      </c>
      <c r="HI15" s="26">
        <f>'BAR BB| Open rates'!HI15*0.87*0.9+25</f>
        <v>12944.5</v>
      </c>
      <c r="HJ15" s="26">
        <f>'BAR BB| Open rates'!HJ15*0.87*0.9+25</f>
        <v>12944.5</v>
      </c>
      <c r="HK15" s="26">
        <f>'BAR BB| Open rates'!HK15*0.87*0.9+25</f>
        <v>12944.5</v>
      </c>
      <c r="HL15" s="26">
        <f>'BAR BB| Open rates'!HL15*0.87*0.9+25</f>
        <v>12944.5</v>
      </c>
      <c r="HM15" s="26">
        <f>'BAR BB| Open rates'!HM15*0.87*0.9+25</f>
        <v>12944.5</v>
      </c>
      <c r="HN15" s="26">
        <f>'BAR BB| Open rates'!HN15*0.87*0.9+25</f>
        <v>12944.5</v>
      </c>
      <c r="HO15" s="26">
        <f>'BAR BB| Open rates'!HO15*0.87*0.9+25</f>
        <v>12944.5</v>
      </c>
      <c r="HP15" s="26">
        <f>'BAR BB| Open rates'!HP15*0.87*0.9+25</f>
        <v>12944.5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rates'!B17*0.87*0.9+25</f>
        <v>10204</v>
      </c>
      <c r="C17" s="26">
        <f>'BAR BB| Open rates'!C17*0.87*0.9+25</f>
        <v>10204</v>
      </c>
      <c r="D17" s="26">
        <f>'BAR BB| Open rates'!D17*0.87*0.9+25</f>
        <v>10204</v>
      </c>
      <c r="E17" s="26">
        <f>'BAR BB| Open rates'!E17*0.87*0.9+25</f>
        <v>10204</v>
      </c>
      <c r="F17" s="26">
        <f>'BAR BB| Open rates'!F17*0.87*0.9+25</f>
        <v>10204</v>
      </c>
      <c r="G17" s="26">
        <f>'BAR BB| Open rates'!G17*0.87*0.9+25</f>
        <v>10204</v>
      </c>
      <c r="H17" s="26">
        <f>'BAR BB| Open rates'!H17*0.87*0.9+25</f>
        <v>10204</v>
      </c>
      <c r="I17" s="26">
        <f>'BAR BB| Open rates'!I17*0.87*0.9+25</f>
        <v>10204</v>
      </c>
      <c r="J17" s="26">
        <f>'BAR BB| Open rates'!J17*0.87*0.9+25</f>
        <v>10204</v>
      </c>
      <c r="K17" s="26">
        <f>'BAR BB| Open rates'!K17*0.87*0.9+25</f>
        <v>10204</v>
      </c>
      <c r="L17" s="26">
        <f>'BAR BB| Open rates'!L17*0.87*0.9+25</f>
        <v>10204</v>
      </c>
      <c r="M17" s="26">
        <f>'BAR BB| Open rates'!M17*0.87*0.9+25</f>
        <v>10204</v>
      </c>
      <c r="N17" s="26">
        <f>'BAR BB| Open rates'!N17*0.87*0.9+25</f>
        <v>12239.800000000001</v>
      </c>
      <c r="O17" s="26">
        <f>'BAR BB| Open rates'!O17*0.87*0.9+25</f>
        <v>12239.800000000001</v>
      </c>
      <c r="P17" s="26">
        <f>'BAR BB| Open rates'!P17*0.87*0.9+25</f>
        <v>12239.800000000001</v>
      </c>
      <c r="Q17" s="26">
        <f>'BAR BB| Open rates'!Q17*0.87*0.9+25</f>
        <v>12239.800000000001</v>
      </c>
      <c r="R17" s="26">
        <f>'BAR BB| Open rates'!R17*0.87*0.9+25</f>
        <v>14823.7</v>
      </c>
      <c r="S17" s="26">
        <f>'BAR BB| Open rates'!S17*0.87*0.9+25</f>
        <v>14823.7</v>
      </c>
      <c r="T17" s="26">
        <f>'BAR BB| Open rates'!T17*0.87*0.9+25</f>
        <v>14823.7</v>
      </c>
      <c r="U17" s="26">
        <f>'BAR BB| Open rates'!U17*0.87*0.9+25</f>
        <v>14823.7</v>
      </c>
      <c r="V17" s="26">
        <f>'BAR BB| Open rates'!V17*0.87*0.9+25</f>
        <v>14823.7</v>
      </c>
      <c r="W17" s="26">
        <f>'BAR BB| Open rates'!W17*0.87*0.9+25</f>
        <v>14823.7</v>
      </c>
      <c r="X17" s="26">
        <f>'BAR BB| Open rates'!X17*0.87*0.9+25</f>
        <v>14823.7</v>
      </c>
      <c r="Y17" s="26">
        <f>'BAR BB| Open rates'!Y17*0.87*0.9+25</f>
        <v>14823.7</v>
      </c>
      <c r="Z17" s="26">
        <f>'BAR BB| Open rates'!Z17*0.87*0.9+25</f>
        <v>14823.7</v>
      </c>
      <c r="AA17" s="26">
        <f>'BAR BB| Open rates'!AA17*0.87*0.9+25</f>
        <v>14823.7</v>
      </c>
      <c r="AB17" s="26">
        <f>'BAR BB| Open rates'!AB17*0.87*0.9+25</f>
        <v>18738.7</v>
      </c>
      <c r="AC17" s="26">
        <f>'BAR BB| Open rates'!AC17*0.87*0.9+25</f>
        <v>18738.7</v>
      </c>
      <c r="AD17" s="26">
        <f>'BAR BB| Open rates'!AD17*0.87*0.9+25</f>
        <v>18738.7</v>
      </c>
      <c r="AE17" s="26">
        <f>'BAR BB| Open rates'!AE17*0.87*0.9+25</f>
        <v>18738.7</v>
      </c>
      <c r="AF17" s="26">
        <f>'BAR BB| Open rates'!AF17*0.87*0.9+25</f>
        <v>18738.7</v>
      </c>
      <c r="AG17" s="26">
        <f>'BAR BB| Open rates'!AG17*0.87*0.9+25</f>
        <v>18738.7</v>
      </c>
      <c r="AH17" s="26">
        <f>'BAR BB| Open rates'!AH17*0.87*0.9+25</f>
        <v>12239.800000000001</v>
      </c>
      <c r="AI17" s="26">
        <f>'BAR BB| Open rates'!AI17*0.87*0.9+25</f>
        <v>12239.800000000001</v>
      </c>
      <c r="AJ17" s="26">
        <f>'BAR BB| Open rates'!AJ17*0.87*0.9+25</f>
        <v>12239.800000000001</v>
      </c>
      <c r="AK17" s="26">
        <f>'BAR BB| Open rates'!AK17*0.87*0.9+25</f>
        <v>12239.800000000001</v>
      </c>
      <c r="AL17" s="26">
        <f>'BAR BB| Open rates'!AL17*0.87*0.9+25</f>
        <v>12239.800000000001</v>
      </c>
      <c r="AM17" s="26">
        <f>'BAR BB| Open rates'!AM17*0.87*0.9+25</f>
        <v>13257.7</v>
      </c>
      <c r="AN17" s="26">
        <f>'BAR BB| Open rates'!AN17*0.87*0.9+25</f>
        <v>13257.7</v>
      </c>
      <c r="AO17" s="26">
        <f>'BAR BB| Open rates'!AO17*0.87*0.9+25</f>
        <v>13257.7</v>
      </c>
      <c r="AP17" s="26">
        <f>'BAR BB| Open rates'!AP17*0.87*0.9+25</f>
        <v>13257.7</v>
      </c>
      <c r="AQ17" s="26">
        <f>'BAR BB| Open rates'!AQ17*0.87*0.9+25</f>
        <v>13257.7</v>
      </c>
      <c r="AR17" s="26">
        <f>'BAR BB| Open rates'!AR17*0.87*0.9+25</f>
        <v>13257.7</v>
      </c>
      <c r="AS17" s="26">
        <f>'BAR BB| Open rates'!AS17*0.87*0.9+25</f>
        <v>13257.7</v>
      </c>
      <c r="AT17" s="26">
        <f>'BAR BB| Open rates'!AT17*0.87*0.9+25</f>
        <v>14040.7</v>
      </c>
      <c r="AU17" s="26">
        <f>'BAR BB| Open rates'!AU17*0.87*0.9+25</f>
        <v>14040.7</v>
      </c>
      <c r="AV17" s="26">
        <f>'BAR BB| Open rates'!AV17*0.87*0.9+25</f>
        <v>14040.7</v>
      </c>
      <c r="AW17" s="26">
        <f>'BAR BB| Open rates'!AW17*0.87*0.9+25</f>
        <v>14040.7</v>
      </c>
      <c r="AX17" s="26">
        <f>'BAR BB| Open rates'!AX17*0.87*0.9+25</f>
        <v>14040.7</v>
      </c>
      <c r="AY17" s="26">
        <f>'BAR BB| Open rates'!AY17*0.87*0.9+25</f>
        <v>14197.300000000001</v>
      </c>
      <c r="AZ17" s="26">
        <f>'BAR BB| Open rates'!AZ17*0.87*0.9+25</f>
        <v>14197.300000000001</v>
      </c>
      <c r="BA17" s="26">
        <f>'BAR BB| Open rates'!BA17*0.87*0.9+25</f>
        <v>14823.7</v>
      </c>
      <c r="BB17" s="26">
        <f>'BAR BB| Open rates'!BB17*0.87*0.9+25</f>
        <v>14823.7</v>
      </c>
      <c r="BC17" s="26">
        <f>'BAR BB| Open rates'!BC17*0.87*0.9+25</f>
        <v>14197.300000000001</v>
      </c>
      <c r="BD17" s="26">
        <f>'BAR BB| Open rates'!BD17*0.87*0.9+25</f>
        <v>14197.300000000001</v>
      </c>
      <c r="BE17" s="26">
        <f>'BAR BB| Open rates'!BE17*0.87*0.9+25</f>
        <v>14197.300000000001</v>
      </c>
      <c r="BF17" s="26">
        <f>'BAR BB| Open rates'!BF17*0.87*0.9+25</f>
        <v>14197.300000000001</v>
      </c>
      <c r="BG17" s="26">
        <f>'BAR BB| Open rates'!BG17*0.87*0.9+25</f>
        <v>14197.300000000001</v>
      </c>
      <c r="BH17" s="26">
        <f>'BAR BB| Open rates'!BH17*0.87*0.9+25</f>
        <v>14823.7</v>
      </c>
      <c r="BI17" s="26">
        <f>'BAR BB| Open rates'!BI17*0.87*0.9+25</f>
        <v>14823.7</v>
      </c>
      <c r="BJ17" s="26">
        <f>'BAR BB| Open rates'!BJ17*0.87*0.9+25</f>
        <v>14197.300000000001</v>
      </c>
      <c r="BK17" s="26">
        <f>'BAR BB| Open rates'!BK17*0.87*0.9+25</f>
        <v>14197.300000000001</v>
      </c>
      <c r="BL17" s="26">
        <f>'BAR BB| Open rates'!BL17*0.87*0.9+25</f>
        <v>14197.300000000001</v>
      </c>
      <c r="BM17" s="26">
        <f>'BAR BB| Open rates'!BM17*0.87*0.9+25</f>
        <v>14197.300000000001</v>
      </c>
      <c r="BN17" s="26">
        <f>'BAR BB| Open rates'!BN17*0.87*0.9+25</f>
        <v>14197.300000000001</v>
      </c>
      <c r="BO17" s="26">
        <f>'BAR BB| Open rates'!BO17*0.87*0.9+25</f>
        <v>14823.7</v>
      </c>
      <c r="BP17" s="26">
        <f>'BAR BB| Open rates'!BP17*0.87*0.9+25</f>
        <v>14823.7</v>
      </c>
      <c r="BQ17" s="26">
        <f>'BAR BB| Open rates'!BQ17*0.87*0.9+25</f>
        <v>14197.300000000001</v>
      </c>
      <c r="BR17" s="26">
        <f>'BAR BB| Open rates'!BR17*0.87*0.9+25</f>
        <v>14197.300000000001</v>
      </c>
      <c r="BS17" s="26">
        <f>'BAR BB| Open rates'!BS17*0.87*0.9+25</f>
        <v>14197.300000000001</v>
      </c>
      <c r="BT17" s="26">
        <f>'BAR BB| Open rates'!BT17*0.87*0.9+25</f>
        <v>14197.300000000001</v>
      </c>
      <c r="BU17" s="26">
        <f>'BAR BB| Open rates'!BU17*0.87*0.9+25</f>
        <v>14197.300000000001</v>
      </c>
      <c r="BV17" s="26">
        <f>'BAR BB| Open rates'!BV17*0.87*0.9+25</f>
        <v>14823.7</v>
      </c>
      <c r="BW17" s="26">
        <f>'BAR BB| Open rates'!BW17*0.87*0.9+25</f>
        <v>14823.7</v>
      </c>
      <c r="BX17" s="26">
        <f>'BAR BB| Open rates'!BX17*0.87*0.9+25</f>
        <v>14197.300000000001</v>
      </c>
      <c r="BY17" s="26">
        <f>'BAR BB| Open rates'!BY17*0.87*0.9+25</f>
        <v>14197.300000000001</v>
      </c>
      <c r="BZ17" s="26">
        <f>'BAR BB| Open rates'!BZ17*0.87*0.9+25</f>
        <v>14197.300000000001</v>
      </c>
      <c r="CA17" s="26">
        <f>'BAR BB| Open rates'!CA17*0.87*0.9+25</f>
        <v>14197.300000000001</v>
      </c>
      <c r="CB17" s="26">
        <f>'BAR BB| Open rates'!CB17*0.87*0.9+25</f>
        <v>14197.300000000001</v>
      </c>
      <c r="CC17" s="26">
        <f>'BAR BB| Open rates'!CC17*0.87*0.9+25</f>
        <v>14823.7</v>
      </c>
      <c r="CD17" s="26">
        <f>'BAR BB| Open rates'!CD17*0.87*0.9+25</f>
        <v>14823.7</v>
      </c>
      <c r="CE17" s="26">
        <f>'BAR BB| Open rates'!CE17*0.87*0.9+25</f>
        <v>14197.300000000001</v>
      </c>
      <c r="CF17" s="26">
        <f>'BAR BB| Open rates'!CF17*0.87*0.9+25</f>
        <v>14197.300000000001</v>
      </c>
      <c r="CG17" s="26">
        <f>'BAR BB| Open rates'!CG17*0.87*0.9+25</f>
        <v>14197.300000000001</v>
      </c>
      <c r="CH17" s="26">
        <f>'BAR BB| Open rates'!CH17*0.87*0.9+25</f>
        <v>14197.300000000001</v>
      </c>
      <c r="CI17" s="26">
        <f>'BAR BB| Open rates'!CI17*0.87*0.9+25</f>
        <v>14197.300000000001</v>
      </c>
      <c r="CJ17" s="26">
        <f>'BAR BB| Open rates'!CJ17*0.87*0.9+25</f>
        <v>14823.7</v>
      </c>
      <c r="CK17" s="26">
        <f>'BAR BB| Open rates'!CK17*0.87*0.9+25</f>
        <v>14823.7</v>
      </c>
      <c r="CL17" s="26">
        <f>'BAR BB| Open rates'!CL17*0.87*0.9+25</f>
        <v>14197.300000000001</v>
      </c>
      <c r="CM17" s="26">
        <f>'BAR BB| Open rates'!CM17*0.87*0.9+25</f>
        <v>14197.300000000001</v>
      </c>
      <c r="CN17" s="26">
        <f>'BAR BB| Open rates'!CN17*0.87*0.9+25</f>
        <v>14197.300000000001</v>
      </c>
      <c r="CO17" s="26">
        <f>'BAR BB| Open rates'!CO17*0.87*0.9+25</f>
        <v>14197.300000000001</v>
      </c>
      <c r="CP17" s="26">
        <f>'BAR BB| Open rates'!CP17*0.87*0.9+25</f>
        <v>14197.300000000001</v>
      </c>
      <c r="CQ17" s="26">
        <f>'BAR BB| Open rates'!CQ17*0.87*0.9+25</f>
        <v>14197.300000000001</v>
      </c>
      <c r="CR17" s="26">
        <f>'BAR BB| Open rates'!CR17*0.87*0.9+25</f>
        <v>14197.300000000001</v>
      </c>
      <c r="CS17" s="26">
        <f>'BAR BB| Open rates'!CS17*0.87*0.9+25</f>
        <v>13257.7</v>
      </c>
      <c r="CT17" s="26">
        <f>'BAR BB| Open rates'!CT17*0.87*0.9+25</f>
        <v>13257.7</v>
      </c>
      <c r="CU17" s="26">
        <f>'BAR BB| Open rates'!CU17*0.87*0.9+25</f>
        <v>13257.7</v>
      </c>
      <c r="CV17" s="26">
        <f>'BAR BB| Open rates'!CV17*0.87*0.9+25</f>
        <v>13257.7</v>
      </c>
      <c r="CW17" s="26">
        <f>'BAR BB| Open rates'!CW17*0.87*0.9+25</f>
        <v>13257.7</v>
      </c>
      <c r="CX17" s="26">
        <f>'BAR BB| Open rates'!CX17*0.87*0.9+25</f>
        <v>13257.7</v>
      </c>
      <c r="CY17" s="26">
        <f>'BAR BB| Open rates'!CY17*0.87*0.9+25</f>
        <v>13257.7</v>
      </c>
      <c r="CZ17" s="26">
        <f>'BAR BB| Open rates'!CZ17*0.87*0.9+25</f>
        <v>13257.7</v>
      </c>
      <c r="DA17" s="26">
        <f>'BAR BB| Open rates'!DA17*0.87*0.9+25</f>
        <v>13257.7</v>
      </c>
      <c r="DB17" s="26">
        <f>'BAR BB| Open rates'!DB17*0.87*0.9+25</f>
        <v>11926.6</v>
      </c>
      <c r="DC17" s="26">
        <f>'BAR BB| Open rates'!DC17*0.87*0.9+25</f>
        <v>11926.6</v>
      </c>
      <c r="DD17" s="26">
        <f>'BAR BB| Open rates'!DD17*0.87*0.9+25</f>
        <v>11926.6</v>
      </c>
      <c r="DE17" s="26">
        <f>'BAR BB| Open rates'!DE17*0.87*0.9+25</f>
        <v>12944.5</v>
      </c>
      <c r="DF17" s="26">
        <f>'BAR BB| Open rates'!DF17*0.87*0.9+25</f>
        <v>12944.5</v>
      </c>
      <c r="DG17" s="26">
        <f>'BAR BB| Open rates'!DG17*0.87*0.9+25</f>
        <v>11926.6</v>
      </c>
      <c r="DH17" s="26">
        <f>'BAR BB| Open rates'!DH17*0.87*0.9+25</f>
        <v>11926.6</v>
      </c>
      <c r="DI17" s="26">
        <f>'BAR BB| Open rates'!DI17*0.87*0.9+25</f>
        <v>11926.6</v>
      </c>
      <c r="DJ17" s="26">
        <f>'BAR BB| Open rates'!DJ17*0.87*0.9+25</f>
        <v>11926.6</v>
      </c>
      <c r="DK17" s="26">
        <f>'BAR BB| Open rates'!DK17*0.87*0.9+25</f>
        <v>11926.6</v>
      </c>
      <c r="DL17" s="26">
        <f>'BAR BB| Open rates'!DL17*0.87*0.9+25</f>
        <v>12944.5</v>
      </c>
      <c r="DM17" s="26">
        <f>'BAR BB| Open rates'!DM17*0.87*0.9+25</f>
        <v>12944.5</v>
      </c>
      <c r="DN17" s="26">
        <f>'BAR BB| Open rates'!DN17*0.87*0.9+25</f>
        <v>11926.6</v>
      </c>
      <c r="DO17" s="26">
        <f>'BAR BB| Open rates'!DO17*0.87*0.9+25</f>
        <v>11926.6</v>
      </c>
      <c r="DP17" s="26">
        <f>'BAR BB| Open rates'!DP17*0.87*0.9+25</f>
        <v>11926.6</v>
      </c>
      <c r="DQ17" s="26">
        <f>'BAR BB| Open rates'!DQ17*0.87*0.9+25</f>
        <v>11926.6</v>
      </c>
      <c r="DR17" s="26">
        <f>'BAR BB| Open rates'!DR17*0.87*0.9+25</f>
        <v>11926.6</v>
      </c>
      <c r="DS17" s="26">
        <f>'BAR BB| Open rates'!DS17*0.87*0.9+25</f>
        <v>12944.5</v>
      </c>
      <c r="DT17" s="26">
        <f>'BAR BB| Open rates'!DT17*0.87*0.9+25</f>
        <v>12944.5</v>
      </c>
      <c r="DU17" s="26">
        <f>'BAR BB| Open rates'!DU17*0.87*0.9+25</f>
        <v>11926.6</v>
      </c>
      <c r="DV17" s="26">
        <f>'BAR BB| Open rates'!DV17*0.87*0.9+25</f>
        <v>11926.6</v>
      </c>
      <c r="DW17" s="26">
        <f>'BAR BB| Open rates'!DW17*0.87*0.9+25</f>
        <v>11926.6</v>
      </c>
      <c r="DX17" s="26">
        <f>'BAR BB| Open rates'!DX17*0.87*0.9+25</f>
        <v>11926.6</v>
      </c>
      <c r="DY17" s="26">
        <f>'BAR BB| Open rates'!DY17*0.87*0.9+25</f>
        <v>11926.6</v>
      </c>
      <c r="DZ17" s="26">
        <f>'BAR BB| Open rates'!DZ17*0.87*0.9+25</f>
        <v>12944.5</v>
      </c>
      <c r="EA17" s="26">
        <f>'BAR BB| Open rates'!EA17*0.87*0.9+25</f>
        <v>12944.5</v>
      </c>
      <c r="EB17" s="26">
        <f>'BAR BB| Open rates'!EB17*0.87*0.9+25</f>
        <v>11926.6</v>
      </c>
      <c r="EC17" s="26">
        <f>'BAR BB| Open rates'!EC17*0.87*0.9+25</f>
        <v>11926.6</v>
      </c>
      <c r="ED17" s="26">
        <f>'BAR BB| Open rates'!ED17*0.87*0.9+25</f>
        <v>11926.6</v>
      </c>
      <c r="EE17" s="26">
        <f>'BAR BB| Open rates'!EE17*0.87*0.9+25</f>
        <v>11926.6</v>
      </c>
      <c r="EF17" s="26">
        <f>'BAR BB| Open rates'!EF17*0.87*0.9+25</f>
        <v>10752.1</v>
      </c>
      <c r="EG17" s="26">
        <f>'BAR BB| Open rates'!EG17*0.87*0.9+25</f>
        <v>10752.1</v>
      </c>
      <c r="EH17" s="26">
        <f>'BAR BB| Open rates'!EH17*0.87*0.9+25</f>
        <v>10752.1</v>
      </c>
      <c r="EI17" s="26">
        <f>'BAR BB| Open rates'!EI17*0.87*0.9+25</f>
        <v>10204</v>
      </c>
      <c r="EJ17" s="26">
        <f>'BAR BB| Open rates'!EJ17*0.87*0.9+25</f>
        <v>10204</v>
      </c>
      <c r="EK17" s="26">
        <f>'BAR BB| Open rates'!EK17*0.87*0.9+25</f>
        <v>10204</v>
      </c>
      <c r="EL17" s="26">
        <f>'BAR BB| Open rates'!EL17*0.87*0.9+25</f>
        <v>10204</v>
      </c>
      <c r="EM17" s="26">
        <f>'BAR BB| Open rates'!EM17*0.87*0.9+25</f>
        <v>10204</v>
      </c>
      <c r="EN17" s="26">
        <f>'BAR BB| Open rates'!EN17*0.87*0.9+25</f>
        <v>10752.1</v>
      </c>
      <c r="EO17" s="26">
        <f>'BAR BB| Open rates'!EO17*0.87*0.9+25</f>
        <v>10752.1</v>
      </c>
      <c r="EP17" s="26">
        <f>'BAR BB| Open rates'!EP17*0.87*0.9+25</f>
        <v>9969.1</v>
      </c>
      <c r="EQ17" s="26">
        <f>'BAR BB| Open rates'!EQ17*0.87*0.9+25</f>
        <v>9969.1</v>
      </c>
      <c r="ER17" s="26">
        <f>'BAR BB| Open rates'!ER17*0.87*0.9+25</f>
        <v>9969.1</v>
      </c>
      <c r="ES17" s="26">
        <f>'BAR BB| Open rates'!ES17*0.87*0.9+25</f>
        <v>9969.1</v>
      </c>
      <c r="ET17" s="26">
        <f>'BAR BB| Open rates'!ET17*0.87*0.9+25</f>
        <v>9969.1</v>
      </c>
      <c r="EU17" s="26">
        <f>'BAR BB| Open rates'!EU17*0.87*0.9+25</f>
        <v>10752.1</v>
      </c>
      <c r="EV17" s="26">
        <f>'BAR BB| Open rates'!EV17*0.87*0.9+25</f>
        <v>10752.1</v>
      </c>
      <c r="EW17" s="26">
        <f>'BAR BB| Open rates'!EW17*0.87*0.9+25</f>
        <v>9969.1</v>
      </c>
      <c r="EX17" s="26">
        <f>'BAR BB| Open rates'!EX17*0.87*0.9+25</f>
        <v>9969.1</v>
      </c>
      <c r="EY17" s="26">
        <f>'BAR BB| Open rates'!EY17*0.87*0.9+25</f>
        <v>9969.1</v>
      </c>
      <c r="EZ17" s="26">
        <f>'BAR BB| Open rates'!EZ17*0.87*0.9+25</f>
        <v>9969.1</v>
      </c>
      <c r="FA17" s="26">
        <f>'BAR BB| Open rates'!FA17*0.87*0.9+25</f>
        <v>9969.1</v>
      </c>
      <c r="FB17" s="26">
        <f>'BAR BB| Open rates'!FB17*0.87*0.9+25</f>
        <v>10752.1</v>
      </c>
      <c r="FC17" s="26">
        <f>'BAR BB| Open rates'!FC17*0.87*0.9+25</f>
        <v>10752.1</v>
      </c>
      <c r="FD17" s="26">
        <f>'BAR BB| Open rates'!FD17*0.87*0.9+25</f>
        <v>9969.1</v>
      </c>
      <c r="FE17" s="26">
        <f>'BAR BB| Open rates'!FE17*0.87*0.9+25</f>
        <v>9969.1</v>
      </c>
      <c r="FF17" s="26">
        <f>'BAR BB| Open rates'!FF17*0.87*0.9+25</f>
        <v>9969.1</v>
      </c>
      <c r="FG17" s="26">
        <f>'BAR BB| Open rates'!FG17*0.87*0.9+25</f>
        <v>9969.1</v>
      </c>
      <c r="FH17" s="26">
        <f>'BAR BB| Open rates'!FH17*0.87*0.9+25</f>
        <v>9969.1</v>
      </c>
      <c r="FI17" s="26">
        <f>'BAR BB| Open rates'!FI17*0.87*0.9+25</f>
        <v>10752.1</v>
      </c>
      <c r="FJ17" s="26">
        <f>'BAR BB| Open rates'!FJ17*0.87*0.9+25</f>
        <v>10752.1</v>
      </c>
      <c r="FK17" s="26">
        <f>'BAR BB| Open rates'!FK17*0.87*0.9+25</f>
        <v>10204</v>
      </c>
      <c r="FL17" s="26">
        <f>'BAR BB| Open rates'!FL17*0.87*0.9+25</f>
        <v>10204</v>
      </c>
      <c r="FM17" s="26">
        <f>'BAR BB| Open rates'!FM17*0.87*0.9+25</f>
        <v>10204</v>
      </c>
      <c r="FN17" s="26">
        <f>'BAR BB| Open rates'!FN17*0.87*0.9+25</f>
        <v>10204</v>
      </c>
      <c r="FO17" s="26">
        <f>'BAR BB| Open rates'!FO17*0.87*0.9+25</f>
        <v>10204</v>
      </c>
      <c r="FP17" s="26">
        <f>'BAR BB| Open rates'!FP17*0.87*0.9+25</f>
        <v>10204</v>
      </c>
      <c r="FQ17" s="26">
        <f>'BAR BB| Open rates'!FQ17*0.87*0.9+25</f>
        <v>10204</v>
      </c>
      <c r="FR17" s="26">
        <f>'BAR BB| Open rates'!FR17*0.87*0.9+25</f>
        <v>9969.1</v>
      </c>
      <c r="FS17" s="26">
        <f>'BAR BB| Open rates'!FS17*0.87*0.9+25</f>
        <v>9969.1</v>
      </c>
      <c r="FT17" s="26">
        <f>'BAR BB| Open rates'!FT17*0.87*0.9+25</f>
        <v>9969.1</v>
      </c>
      <c r="FU17" s="26">
        <f>'BAR BB| Open rates'!FU17*0.87*0.9+25</f>
        <v>9969.1</v>
      </c>
      <c r="FV17" s="26">
        <f>'BAR BB| Open rates'!FV17*0.87*0.9+25</f>
        <v>9969.1</v>
      </c>
      <c r="FW17" s="26">
        <f>'BAR BB| Open rates'!FW17*0.87*0.9+25</f>
        <v>10752.1</v>
      </c>
      <c r="FX17" s="26">
        <f>'BAR BB| Open rates'!FX17*0.87*0.9+25</f>
        <v>10752.1</v>
      </c>
      <c r="FY17" s="26">
        <f>'BAR BB| Open rates'!FY17*0.87*0.9+25</f>
        <v>9969.1</v>
      </c>
      <c r="FZ17" s="26">
        <f>'BAR BB| Open rates'!FZ17*0.87*0.9+25</f>
        <v>9969.1</v>
      </c>
      <c r="GA17" s="26">
        <f>'BAR BB| Open rates'!GA17*0.87*0.9+25</f>
        <v>9969.1</v>
      </c>
      <c r="GB17" s="26">
        <f>'BAR BB| Open rates'!GB17*0.87*0.9+25</f>
        <v>9969.1</v>
      </c>
      <c r="GC17" s="26">
        <f>'BAR BB| Open rates'!GC17*0.87*0.9+25</f>
        <v>9969.1</v>
      </c>
      <c r="GD17" s="26">
        <f>'BAR BB| Open rates'!GD17*0.87*0.9+25</f>
        <v>10752.1</v>
      </c>
      <c r="GE17" s="26">
        <f>'BAR BB| Open rates'!GE17*0.87*0.9+25</f>
        <v>10752.1</v>
      </c>
      <c r="GF17" s="26">
        <f>'BAR BB| Open rates'!GF17*0.87*0.9+25</f>
        <v>9969.1</v>
      </c>
      <c r="GG17" s="26">
        <f>'BAR BB| Open rates'!GG17*0.87*0.9+25</f>
        <v>9969.1</v>
      </c>
      <c r="GH17" s="26">
        <f>'BAR BB| Open rates'!GH17*0.87*0.9+25</f>
        <v>9969.1</v>
      </c>
      <c r="GI17" s="26">
        <f>'BAR BB| Open rates'!GI17*0.87*0.9+25</f>
        <v>9969.1</v>
      </c>
      <c r="GJ17" s="26">
        <f>'BAR BB| Open rates'!GJ17*0.87*0.9+25</f>
        <v>9969.1</v>
      </c>
      <c r="GK17" s="26">
        <f>'BAR BB| Open rates'!GK17*0.87*0.9+25</f>
        <v>10752.1</v>
      </c>
      <c r="GL17" s="26">
        <f>'BAR BB| Open rates'!GL17*0.87*0.9+25</f>
        <v>10752.1</v>
      </c>
      <c r="GM17" s="26">
        <f>'BAR BB| Open rates'!GM17*0.87*0.9+25</f>
        <v>9969.1</v>
      </c>
      <c r="GN17" s="26">
        <f>'BAR BB| Open rates'!GN17*0.87*0.9+25</f>
        <v>9969.1</v>
      </c>
      <c r="GO17" s="26">
        <f>'BAR BB| Open rates'!GO17*0.87*0.9+25</f>
        <v>9969.1</v>
      </c>
      <c r="GP17" s="26">
        <f>'BAR BB| Open rates'!GP17*0.87*0.9+25</f>
        <v>9969.1</v>
      </c>
      <c r="GQ17" s="26">
        <f>'BAR BB| Open rates'!GQ17*0.87*0.9+25</f>
        <v>9969.1</v>
      </c>
      <c r="GR17" s="26">
        <f>'BAR BB| Open rates'!GR17*0.87*0.9+25</f>
        <v>10752.1</v>
      </c>
      <c r="GS17" s="26">
        <f>'BAR BB| Open rates'!GS17*0.87*0.9+25</f>
        <v>10752.1</v>
      </c>
      <c r="GT17" s="26">
        <f>'BAR BB| Open rates'!GT17*0.87*0.9+25</f>
        <v>9969.1</v>
      </c>
      <c r="GU17" s="26">
        <f>'BAR BB| Open rates'!GU17*0.87*0.9+25</f>
        <v>9969.1</v>
      </c>
      <c r="GV17" s="26">
        <f>'BAR BB| Open rates'!GV17*0.87*0.9+25</f>
        <v>9969.1</v>
      </c>
      <c r="GW17" s="26">
        <f>'BAR BB| Open rates'!GW17*0.87*0.9+25</f>
        <v>9969.1</v>
      </c>
      <c r="GX17" s="26">
        <f>'BAR BB| Open rates'!GX17*0.87*0.9+25</f>
        <v>9969.1</v>
      </c>
      <c r="GY17" s="26">
        <f>'BAR BB| Open rates'!GY17*0.87*0.9+25</f>
        <v>10752.1</v>
      </c>
      <c r="GZ17" s="26">
        <f>'BAR BB| Open rates'!GZ17*0.87*0.9+25</f>
        <v>10752.1</v>
      </c>
      <c r="HA17" s="26">
        <f>'BAR BB| Open rates'!HA17*0.87*0.9+25</f>
        <v>9969.1</v>
      </c>
      <c r="HB17" s="26">
        <f>'BAR BB| Open rates'!HB17*0.87*0.9+25</f>
        <v>9969.1</v>
      </c>
      <c r="HC17" s="26">
        <f>'BAR BB| Open rates'!HC17*0.87*0.9+25</f>
        <v>9969.1</v>
      </c>
      <c r="HD17" s="26">
        <f>'BAR BB| Open rates'!HD17*0.87*0.9+25</f>
        <v>9969.1</v>
      </c>
      <c r="HE17" s="26">
        <f>'BAR BB| Open rates'!HE17*0.87*0.9+25</f>
        <v>9969.1</v>
      </c>
      <c r="HF17" s="26">
        <f>'BAR BB| Open rates'!HF17*0.87*0.9+25</f>
        <v>11770</v>
      </c>
      <c r="HG17" s="26">
        <f>'BAR BB| Open rates'!HG17*0.87*0.9+25</f>
        <v>11770</v>
      </c>
      <c r="HH17" s="26">
        <f>'BAR BB| Open rates'!HH17*0.87*0.9+25</f>
        <v>11770</v>
      </c>
      <c r="HI17" s="26">
        <f>'BAR BB| Open rates'!HI17*0.87*0.9+25</f>
        <v>11770</v>
      </c>
      <c r="HJ17" s="26">
        <f>'BAR BB| Open rates'!HJ17*0.87*0.9+25</f>
        <v>11770</v>
      </c>
      <c r="HK17" s="26">
        <f>'BAR BB| Open rates'!HK17*0.87*0.9+25</f>
        <v>11770</v>
      </c>
      <c r="HL17" s="26">
        <f>'BAR BB| Open rates'!HL17*0.87*0.9+25</f>
        <v>11770</v>
      </c>
      <c r="HM17" s="26">
        <f>'BAR BB| Open rates'!HM17*0.87*0.9+25</f>
        <v>11770</v>
      </c>
      <c r="HN17" s="26">
        <f>'BAR BB| Open rates'!HN17*0.87*0.9+25</f>
        <v>11770</v>
      </c>
      <c r="HO17" s="26">
        <f>'BAR BB| Open rates'!HO17*0.87*0.9+25</f>
        <v>11770</v>
      </c>
      <c r="HP17" s="26">
        <f>'BAR BB| Open rates'!HP17*0.87*0.9+25</f>
        <v>11770</v>
      </c>
    </row>
    <row r="18" spans="1:224" s="76" customFormat="1" ht="12" customHeight="1" x14ac:dyDescent="0.2">
      <c r="A18" s="15">
        <v>2</v>
      </c>
      <c r="B18" s="26">
        <f>'BAR BB| Open rates'!B18*0.87*0.9+25</f>
        <v>11770</v>
      </c>
      <c r="C18" s="26">
        <f>'BAR BB| Open rates'!C18*0.87*0.9+25</f>
        <v>11770</v>
      </c>
      <c r="D18" s="26">
        <f>'BAR BB| Open rates'!D18*0.87*0.9+25</f>
        <v>11770</v>
      </c>
      <c r="E18" s="26">
        <f>'BAR BB| Open rates'!E18*0.87*0.9+25</f>
        <v>11770</v>
      </c>
      <c r="F18" s="26">
        <f>'BAR BB| Open rates'!F18*0.87*0.9+25</f>
        <v>11770</v>
      </c>
      <c r="G18" s="26">
        <f>'BAR BB| Open rates'!G18*0.87*0.9+25</f>
        <v>11770</v>
      </c>
      <c r="H18" s="26">
        <f>'BAR BB| Open rates'!H18*0.87*0.9+25</f>
        <v>11770</v>
      </c>
      <c r="I18" s="26">
        <f>'BAR BB| Open rates'!I18*0.87*0.9+25</f>
        <v>11770</v>
      </c>
      <c r="J18" s="26">
        <f>'BAR BB| Open rates'!J18*0.87*0.9+25</f>
        <v>11770</v>
      </c>
      <c r="K18" s="26">
        <f>'BAR BB| Open rates'!K18*0.87*0.9+25</f>
        <v>11770</v>
      </c>
      <c r="L18" s="26">
        <f>'BAR BB| Open rates'!L18*0.87*0.9+25</f>
        <v>11770</v>
      </c>
      <c r="M18" s="26">
        <f>'BAR BB| Open rates'!M18*0.87*0.9+25</f>
        <v>11770</v>
      </c>
      <c r="N18" s="26">
        <f>'BAR BB| Open rates'!N18*0.87*0.9+25</f>
        <v>13805.800000000001</v>
      </c>
      <c r="O18" s="26">
        <f>'BAR BB| Open rates'!O18*0.87*0.9+25</f>
        <v>13805.800000000001</v>
      </c>
      <c r="P18" s="26">
        <f>'BAR BB| Open rates'!P18*0.87*0.9+25</f>
        <v>13805.800000000001</v>
      </c>
      <c r="Q18" s="26">
        <f>'BAR BB| Open rates'!Q18*0.87*0.9+25</f>
        <v>13805.800000000001</v>
      </c>
      <c r="R18" s="26">
        <f>'BAR BB| Open rates'!R18*0.87*0.9+25</f>
        <v>16389.7</v>
      </c>
      <c r="S18" s="26">
        <f>'BAR BB| Open rates'!S18*0.87*0.9+25</f>
        <v>16389.7</v>
      </c>
      <c r="T18" s="26">
        <f>'BAR BB| Open rates'!T18*0.87*0.9+25</f>
        <v>16389.7</v>
      </c>
      <c r="U18" s="26">
        <f>'BAR BB| Open rates'!U18*0.87*0.9+25</f>
        <v>16389.7</v>
      </c>
      <c r="V18" s="26">
        <f>'BAR BB| Open rates'!V18*0.87*0.9+25</f>
        <v>16389.7</v>
      </c>
      <c r="W18" s="26">
        <f>'BAR BB| Open rates'!W18*0.87*0.9+25</f>
        <v>16389.7</v>
      </c>
      <c r="X18" s="26">
        <f>'BAR BB| Open rates'!X18*0.87*0.9+25</f>
        <v>16389.7</v>
      </c>
      <c r="Y18" s="26">
        <f>'BAR BB| Open rates'!Y18*0.87*0.9+25</f>
        <v>16389.7</v>
      </c>
      <c r="Z18" s="26">
        <f>'BAR BB| Open rates'!Z18*0.87*0.9+25</f>
        <v>16389.7</v>
      </c>
      <c r="AA18" s="26">
        <f>'BAR BB| Open rates'!AA18*0.87*0.9+25</f>
        <v>16389.7</v>
      </c>
      <c r="AB18" s="26">
        <f>'BAR BB| Open rates'!AB18*0.87*0.9+25</f>
        <v>20304.7</v>
      </c>
      <c r="AC18" s="26">
        <f>'BAR BB| Open rates'!AC18*0.87*0.9+25</f>
        <v>20304.7</v>
      </c>
      <c r="AD18" s="26">
        <f>'BAR BB| Open rates'!AD18*0.87*0.9+25</f>
        <v>20304.7</v>
      </c>
      <c r="AE18" s="26">
        <f>'BAR BB| Open rates'!AE18*0.87*0.9+25</f>
        <v>20304.7</v>
      </c>
      <c r="AF18" s="26">
        <f>'BAR BB| Open rates'!AF18*0.87*0.9+25</f>
        <v>20304.7</v>
      </c>
      <c r="AG18" s="26">
        <f>'BAR BB| Open rates'!AG18*0.87*0.9+25</f>
        <v>20304.7</v>
      </c>
      <c r="AH18" s="26">
        <f>'BAR BB| Open rates'!AH18*0.87*0.9+25</f>
        <v>13805.800000000001</v>
      </c>
      <c r="AI18" s="26">
        <f>'BAR BB| Open rates'!AI18*0.87*0.9+25</f>
        <v>13805.800000000001</v>
      </c>
      <c r="AJ18" s="26">
        <f>'BAR BB| Open rates'!AJ18*0.87*0.9+25</f>
        <v>13805.800000000001</v>
      </c>
      <c r="AK18" s="26">
        <f>'BAR BB| Open rates'!AK18*0.87*0.9+25</f>
        <v>13805.800000000001</v>
      </c>
      <c r="AL18" s="26">
        <f>'BAR BB| Open rates'!AL18*0.87*0.9+25</f>
        <v>13805.800000000001</v>
      </c>
      <c r="AM18" s="26">
        <f>'BAR BB| Open rates'!AM18*0.87*0.9+25</f>
        <v>14823.7</v>
      </c>
      <c r="AN18" s="26">
        <f>'BAR BB| Open rates'!AN18*0.87*0.9+25</f>
        <v>14823.7</v>
      </c>
      <c r="AO18" s="26">
        <f>'BAR BB| Open rates'!AO18*0.87*0.9+25</f>
        <v>14823.7</v>
      </c>
      <c r="AP18" s="26">
        <f>'BAR BB| Open rates'!AP18*0.87*0.9+25</f>
        <v>14823.7</v>
      </c>
      <c r="AQ18" s="26">
        <f>'BAR BB| Open rates'!AQ18*0.87*0.9+25</f>
        <v>14823.7</v>
      </c>
      <c r="AR18" s="26">
        <f>'BAR BB| Open rates'!AR18*0.87*0.9+25</f>
        <v>14823.7</v>
      </c>
      <c r="AS18" s="26">
        <f>'BAR BB| Open rates'!AS18*0.87*0.9+25</f>
        <v>14823.7</v>
      </c>
      <c r="AT18" s="26">
        <f>'BAR BB| Open rates'!AT18*0.87*0.9+25</f>
        <v>15606.7</v>
      </c>
      <c r="AU18" s="26">
        <f>'BAR BB| Open rates'!AU18*0.87*0.9+25</f>
        <v>15606.7</v>
      </c>
      <c r="AV18" s="26">
        <f>'BAR BB| Open rates'!AV18*0.87*0.9+25</f>
        <v>15606.7</v>
      </c>
      <c r="AW18" s="26">
        <f>'BAR BB| Open rates'!AW18*0.87*0.9+25</f>
        <v>15606.7</v>
      </c>
      <c r="AX18" s="26">
        <f>'BAR BB| Open rates'!AX18*0.87*0.9+25</f>
        <v>15606.7</v>
      </c>
      <c r="AY18" s="26">
        <f>'BAR BB| Open rates'!AY18*0.87*0.9+25</f>
        <v>15763.300000000001</v>
      </c>
      <c r="AZ18" s="26">
        <f>'BAR BB| Open rates'!AZ18*0.87*0.9+25</f>
        <v>15763.300000000001</v>
      </c>
      <c r="BA18" s="26">
        <f>'BAR BB| Open rates'!BA18*0.87*0.9+25</f>
        <v>16389.7</v>
      </c>
      <c r="BB18" s="26">
        <f>'BAR BB| Open rates'!BB18*0.87*0.9+25</f>
        <v>16389.7</v>
      </c>
      <c r="BC18" s="26">
        <f>'BAR BB| Open rates'!BC18*0.87*0.9+25</f>
        <v>15763.300000000001</v>
      </c>
      <c r="BD18" s="26">
        <f>'BAR BB| Open rates'!BD18*0.87*0.9+25</f>
        <v>15763.300000000001</v>
      </c>
      <c r="BE18" s="26">
        <f>'BAR BB| Open rates'!BE18*0.87*0.9+25</f>
        <v>15763.300000000001</v>
      </c>
      <c r="BF18" s="26">
        <f>'BAR BB| Open rates'!BF18*0.87*0.9+25</f>
        <v>15763.300000000001</v>
      </c>
      <c r="BG18" s="26">
        <f>'BAR BB| Open rates'!BG18*0.87*0.9+25</f>
        <v>15763.300000000001</v>
      </c>
      <c r="BH18" s="26">
        <f>'BAR BB| Open rates'!BH18*0.87*0.9+25</f>
        <v>16389.7</v>
      </c>
      <c r="BI18" s="26">
        <f>'BAR BB| Open rates'!BI18*0.87*0.9+25</f>
        <v>16389.7</v>
      </c>
      <c r="BJ18" s="26">
        <f>'BAR BB| Open rates'!BJ18*0.87*0.9+25</f>
        <v>15763.300000000001</v>
      </c>
      <c r="BK18" s="26">
        <f>'BAR BB| Open rates'!BK18*0.87*0.9+25</f>
        <v>15763.300000000001</v>
      </c>
      <c r="BL18" s="26">
        <f>'BAR BB| Open rates'!BL18*0.87*0.9+25</f>
        <v>15763.300000000001</v>
      </c>
      <c r="BM18" s="26">
        <f>'BAR BB| Open rates'!BM18*0.87*0.9+25</f>
        <v>15763.300000000001</v>
      </c>
      <c r="BN18" s="26">
        <f>'BAR BB| Open rates'!BN18*0.87*0.9+25</f>
        <v>15763.300000000001</v>
      </c>
      <c r="BO18" s="26">
        <f>'BAR BB| Open rates'!BO18*0.87*0.9+25</f>
        <v>16389.7</v>
      </c>
      <c r="BP18" s="26">
        <f>'BAR BB| Open rates'!BP18*0.87*0.9+25</f>
        <v>16389.7</v>
      </c>
      <c r="BQ18" s="26">
        <f>'BAR BB| Open rates'!BQ18*0.87*0.9+25</f>
        <v>15763.300000000001</v>
      </c>
      <c r="BR18" s="26">
        <f>'BAR BB| Open rates'!BR18*0.87*0.9+25</f>
        <v>15763.300000000001</v>
      </c>
      <c r="BS18" s="26">
        <f>'BAR BB| Open rates'!BS18*0.87*0.9+25</f>
        <v>15763.300000000001</v>
      </c>
      <c r="BT18" s="26">
        <f>'BAR BB| Open rates'!BT18*0.87*0.9+25</f>
        <v>15763.300000000001</v>
      </c>
      <c r="BU18" s="26">
        <f>'BAR BB| Open rates'!BU18*0.87*0.9+25</f>
        <v>15763.300000000001</v>
      </c>
      <c r="BV18" s="26">
        <f>'BAR BB| Open rates'!BV18*0.87*0.9+25</f>
        <v>16389.7</v>
      </c>
      <c r="BW18" s="26">
        <f>'BAR BB| Open rates'!BW18*0.87*0.9+25</f>
        <v>16389.7</v>
      </c>
      <c r="BX18" s="26">
        <f>'BAR BB| Open rates'!BX18*0.87*0.9+25</f>
        <v>15763.300000000001</v>
      </c>
      <c r="BY18" s="26">
        <f>'BAR BB| Open rates'!BY18*0.87*0.9+25</f>
        <v>15763.300000000001</v>
      </c>
      <c r="BZ18" s="26">
        <f>'BAR BB| Open rates'!BZ18*0.87*0.9+25</f>
        <v>15763.300000000001</v>
      </c>
      <c r="CA18" s="26">
        <f>'BAR BB| Open rates'!CA18*0.87*0.9+25</f>
        <v>15763.300000000001</v>
      </c>
      <c r="CB18" s="26">
        <f>'BAR BB| Open rates'!CB18*0.87*0.9+25</f>
        <v>15763.300000000001</v>
      </c>
      <c r="CC18" s="26">
        <f>'BAR BB| Open rates'!CC18*0.87*0.9+25</f>
        <v>16389.7</v>
      </c>
      <c r="CD18" s="26">
        <f>'BAR BB| Open rates'!CD18*0.87*0.9+25</f>
        <v>16389.7</v>
      </c>
      <c r="CE18" s="26">
        <f>'BAR BB| Open rates'!CE18*0.87*0.9+25</f>
        <v>15763.300000000001</v>
      </c>
      <c r="CF18" s="26">
        <f>'BAR BB| Open rates'!CF18*0.87*0.9+25</f>
        <v>15763.300000000001</v>
      </c>
      <c r="CG18" s="26">
        <f>'BAR BB| Open rates'!CG18*0.87*0.9+25</f>
        <v>15763.300000000001</v>
      </c>
      <c r="CH18" s="26">
        <f>'BAR BB| Open rates'!CH18*0.87*0.9+25</f>
        <v>15763.300000000001</v>
      </c>
      <c r="CI18" s="26">
        <f>'BAR BB| Open rates'!CI18*0.87*0.9+25</f>
        <v>15763.300000000001</v>
      </c>
      <c r="CJ18" s="26">
        <f>'BAR BB| Open rates'!CJ18*0.87*0.9+25</f>
        <v>16389.7</v>
      </c>
      <c r="CK18" s="26">
        <f>'BAR BB| Open rates'!CK18*0.87*0.9+25</f>
        <v>16389.7</v>
      </c>
      <c r="CL18" s="26">
        <f>'BAR BB| Open rates'!CL18*0.87*0.9+25</f>
        <v>15763.300000000001</v>
      </c>
      <c r="CM18" s="26">
        <f>'BAR BB| Open rates'!CM18*0.87*0.9+25</f>
        <v>15763.300000000001</v>
      </c>
      <c r="CN18" s="26">
        <f>'BAR BB| Open rates'!CN18*0.87*0.9+25</f>
        <v>15763.300000000001</v>
      </c>
      <c r="CO18" s="26">
        <f>'BAR BB| Open rates'!CO18*0.87*0.9+25</f>
        <v>15763.300000000001</v>
      </c>
      <c r="CP18" s="26">
        <f>'BAR BB| Open rates'!CP18*0.87*0.9+25</f>
        <v>15763.300000000001</v>
      </c>
      <c r="CQ18" s="26">
        <f>'BAR BB| Open rates'!CQ18*0.87*0.9+25</f>
        <v>15763.300000000001</v>
      </c>
      <c r="CR18" s="26">
        <f>'BAR BB| Open rates'!CR18*0.87*0.9+25</f>
        <v>15763.300000000001</v>
      </c>
      <c r="CS18" s="26">
        <f>'BAR BB| Open rates'!CS18*0.87*0.9+25</f>
        <v>14823.7</v>
      </c>
      <c r="CT18" s="26">
        <f>'BAR BB| Open rates'!CT18*0.87*0.9+25</f>
        <v>14823.7</v>
      </c>
      <c r="CU18" s="26">
        <f>'BAR BB| Open rates'!CU18*0.87*0.9+25</f>
        <v>14823.7</v>
      </c>
      <c r="CV18" s="26">
        <f>'BAR BB| Open rates'!CV18*0.87*0.9+25</f>
        <v>14823.7</v>
      </c>
      <c r="CW18" s="26">
        <f>'BAR BB| Open rates'!CW18*0.87*0.9+25</f>
        <v>14823.7</v>
      </c>
      <c r="CX18" s="26">
        <f>'BAR BB| Open rates'!CX18*0.87*0.9+25</f>
        <v>14823.7</v>
      </c>
      <c r="CY18" s="26">
        <f>'BAR BB| Open rates'!CY18*0.87*0.9+25</f>
        <v>14823.7</v>
      </c>
      <c r="CZ18" s="26">
        <f>'BAR BB| Open rates'!CZ18*0.87*0.9+25</f>
        <v>14823.7</v>
      </c>
      <c r="DA18" s="26">
        <f>'BAR BB| Open rates'!DA18*0.87*0.9+25</f>
        <v>14823.7</v>
      </c>
      <c r="DB18" s="26">
        <f>'BAR BB| Open rates'!DB18*0.87*0.9+25</f>
        <v>13492.6</v>
      </c>
      <c r="DC18" s="26">
        <f>'BAR BB| Open rates'!DC18*0.87*0.9+25</f>
        <v>13492.6</v>
      </c>
      <c r="DD18" s="26">
        <f>'BAR BB| Open rates'!DD18*0.87*0.9+25</f>
        <v>13492.6</v>
      </c>
      <c r="DE18" s="26">
        <f>'BAR BB| Open rates'!DE18*0.87*0.9+25</f>
        <v>14510.5</v>
      </c>
      <c r="DF18" s="26">
        <f>'BAR BB| Open rates'!DF18*0.87*0.9+25</f>
        <v>14510.5</v>
      </c>
      <c r="DG18" s="26">
        <f>'BAR BB| Open rates'!DG18*0.87*0.9+25</f>
        <v>13492.6</v>
      </c>
      <c r="DH18" s="26">
        <f>'BAR BB| Open rates'!DH18*0.87*0.9+25</f>
        <v>13492.6</v>
      </c>
      <c r="DI18" s="26">
        <f>'BAR BB| Open rates'!DI18*0.87*0.9+25</f>
        <v>13492.6</v>
      </c>
      <c r="DJ18" s="26">
        <f>'BAR BB| Open rates'!DJ18*0.87*0.9+25</f>
        <v>13492.6</v>
      </c>
      <c r="DK18" s="26">
        <f>'BAR BB| Open rates'!DK18*0.87*0.9+25</f>
        <v>13492.6</v>
      </c>
      <c r="DL18" s="26">
        <f>'BAR BB| Open rates'!DL18*0.87*0.9+25</f>
        <v>14510.5</v>
      </c>
      <c r="DM18" s="26">
        <f>'BAR BB| Open rates'!DM18*0.87*0.9+25</f>
        <v>14510.5</v>
      </c>
      <c r="DN18" s="26">
        <f>'BAR BB| Open rates'!DN18*0.87*0.9+25</f>
        <v>13492.6</v>
      </c>
      <c r="DO18" s="26">
        <f>'BAR BB| Open rates'!DO18*0.87*0.9+25</f>
        <v>13492.6</v>
      </c>
      <c r="DP18" s="26">
        <f>'BAR BB| Open rates'!DP18*0.87*0.9+25</f>
        <v>13492.6</v>
      </c>
      <c r="DQ18" s="26">
        <f>'BAR BB| Open rates'!DQ18*0.87*0.9+25</f>
        <v>13492.6</v>
      </c>
      <c r="DR18" s="26">
        <f>'BAR BB| Open rates'!DR18*0.87*0.9+25</f>
        <v>13492.6</v>
      </c>
      <c r="DS18" s="26">
        <f>'BAR BB| Open rates'!DS18*0.87*0.9+25</f>
        <v>14510.5</v>
      </c>
      <c r="DT18" s="26">
        <f>'BAR BB| Open rates'!DT18*0.87*0.9+25</f>
        <v>14510.5</v>
      </c>
      <c r="DU18" s="26">
        <f>'BAR BB| Open rates'!DU18*0.87*0.9+25</f>
        <v>13492.6</v>
      </c>
      <c r="DV18" s="26">
        <f>'BAR BB| Open rates'!DV18*0.87*0.9+25</f>
        <v>13492.6</v>
      </c>
      <c r="DW18" s="26">
        <f>'BAR BB| Open rates'!DW18*0.87*0.9+25</f>
        <v>13492.6</v>
      </c>
      <c r="DX18" s="26">
        <f>'BAR BB| Open rates'!DX18*0.87*0.9+25</f>
        <v>13492.6</v>
      </c>
      <c r="DY18" s="26">
        <f>'BAR BB| Open rates'!DY18*0.87*0.9+25</f>
        <v>13492.6</v>
      </c>
      <c r="DZ18" s="26">
        <f>'BAR BB| Open rates'!DZ18*0.87*0.9+25</f>
        <v>14510.5</v>
      </c>
      <c r="EA18" s="26">
        <f>'BAR BB| Open rates'!EA18*0.87*0.9+25</f>
        <v>14510.5</v>
      </c>
      <c r="EB18" s="26">
        <f>'BAR BB| Open rates'!EB18*0.87*0.9+25</f>
        <v>13492.6</v>
      </c>
      <c r="EC18" s="26">
        <f>'BAR BB| Open rates'!EC18*0.87*0.9+25</f>
        <v>13492.6</v>
      </c>
      <c r="ED18" s="26">
        <f>'BAR BB| Open rates'!ED18*0.87*0.9+25</f>
        <v>13492.6</v>
      </c>
      <c r="EE18" s="26">
        <f>'BAR BB| Open rates'!EE18*0.87*0.9+25</f>
        <v>13492.6</v>
      </c>
      <c r="EF18" s="26">
        <f>'BAR BB| Open rates'!EF18*0.87*0.9+25</f>
        <v>12318.1</v>
      </c>
      <c r="EG18" s="26">
        <f>'BAR BB| Open rates'!EG18*0.87*0.9+25</f>
        <v>12318.1</v>
      </c>
      <c r="EH18" s="26">
        <f>'BAR BB| Open rates'!EH18*0.87*0.9+25</f>
        <v>12318.1</v>
      </c>
      <c r="EI18" s="26">
        <f>'BAR BB| Open rates'!EI18*0.87*0.9+25</f>
        <v>11770</v>
      </c>
      <c r="EJ18" s="26">
        <f>'BAR BB| Open rates'!EJ18*0.87*0.9+25</f>
        <v>11770</v>
      </c>
      <c r="EK18" s="26">
        <f>'BAR BB| Open rates'!EK18*0.87*0.9+25</f>
        <v>11770</v>
      </c>
      <c r="EL18" s="26">
        <f>'BAR BB| Open rates'!EL18*0.87*0.9+25</f>
        <v>11770</v>
      </c>
      <c r="EM18" s="26">
        <f>'BAR BB| Open rates'!EM18*0.87*0.9+25</f>
        <v>11770</v>
      </c>
      <c r="EN18" s="26">
        <f>'BAR BB| Open rates'!EN18*0.87*0.9+25</f>
        <v>12318.1</v>
      </c>
      <c r="EO18" s="26">
        <f>'BAR BB| Open rates'!EO18*0.87*0.9+25</f>
        <v>12318.1</v>
      </c>
      <c r="EP18" s="26">
        <f>'BAR BB| Open rates'!EP18*0.87*0.9+25</f>
        <v>11535.1</v>
      </c>
      <c r="EQ18" s="26">
        <f>'BAR BB| Open rates'!EQ18*0.87*0.9+25</f>
        <v>11535.1</v>
      </c>
      <c r="ER18" s="26">
        <f>'BAR BB| Open rates'!ER18*0.87*0.9+25</f>
        <v>11535.1</v>
      </c>
      <c r="ES18" s="26">
        <f>'BAR BB| Open rates'!ES18*0.87*0.9+25</f>
        <v>11535.1</v>
      </c>
      <c r="ET18" s="26">
        <f>'BAR BB| Open rates'!ET18*0.87*0.9+25</f>
        <v>11535.1</v>
      </c>
      <c r="EU18" s="26">
        <f>'BAR BB| Open rates'!EU18*0.87*0.9+25</f>
        <v>12318.1</v>
      </c>
      <c r="EV18" s="26">
        <f>'BAR BB| Open rates'!EV18*0.87*0.9+25</f>
        <v>12318.1</v>
      </c>
      <c r="EW18" s="26">
        <f>'BAR BB| Open rates'!EW18*0.87*0.9+25</f>
        <v>11535.1</v>
      </c>
      <c r="EX18" s="26">
        <f>'BAR BB| Open rates'!EX18*0.87*0.9+25</f>
        <v>11535.1</v>
      </c>
      <c r="EY18" s="26">
        <f>'BAR BB| Open rates'!EY18*0.87*0.9+25</f>
        <v>11535.1</v>
      </c>
      <c r="EZ18" s="26">
        <f>'BAR BB| Open rates'!EZ18*0.87*0.9+25</f>
        <v>11535.1</v>
      </c>
      <c r="FA18" s="26">
        <f>'BAR BB| Open rates'!FA18*0.87*0.9+25</f>
        <v>11535.1</v>
      </c>
      <c r="FB18" s="26">
        <f>'BAR BB| Open rates'!FB18*0.87*0.9+25</f>
        <v>12318.1</v>
      </c>
      <c r="FC18" s="26">
        <f>'BAR BB| Open rates'!FC18*0.87*0.9+25</f>
        <v>12318.1</v>
      </c>
      <c r="FD18" s="26">
        <f>'BAR BB| Open rates'!FD18*0.87*0.9+25</f>
        <v>11535.1</v>
      </c>
      <c r="FE18" s="26">
        <f>'BAR BB| Open rates'!FE18*0.87*0.9+25</f>
        <v>11535.1</v>
      </c>
      <c r="FF18" s="26">
        <f>'BAR BB| Open rates'!FF18*0.87*0.9+25</f>
        <v>11535.1</v>
      </c>
      <c r="FG18" s="26">
        <f>'BAR BB| Open rates'!FG18*0.87*0.9+25</f>
        <v>11535.1</v>
      </c>
      <c r="FH18" s="26">
        <f>'BAR BB| Open rates'!FH18*0.87*0.9+25</f>
        <v>11535.1</v>
      </c>
      <c r="FI18" s="26">
        <f>'BAR BB| Open rates'!FI18*0.87*0.9+25</f>
        <v>12318.1</v>
      </c>
      <c r="FJ18" s="26">
        <f>'BAR BB| Open rates'!FJ18*0.87*0.9+25</f>
        <v>12318.1</v>
      </c>
      <c r="FK18" s="26">
        <f>'BAR BB| Open rates'!FK18*0.87*0.9+25</f>
        <v>11770</v>
      </c>
      <c r="FL18" s="26">
        <f>'BAR BB| Open rates'!FL18*0.87*0.9+25</f>
        <v>11770</v>
      </c>
      <c r="FM18" s="26">
        <f>'BAR BB| Open rates'!FM18*0.87*0.9+25</f>
        <v>11770</v>
      </c>
      <c r="FN18" s="26">
        <f>'BAR BB| Open rates'!FN18*0.87*0.9+25</f>
        <v>11770</v>
      </c>
      <c r="FO18" s="26">
        <f>'BAR BB| Open rates'!FO18*0.87*0.9+25</f>
        <v>11770</v>
      </c>
      <c r="FP18" s="26">
        <f>'BAR BB| Open rates'!FP18*0.87*0.9+25</f>
        <v>11770</v>
      </c>
      <c r="FQ18" s="26">
        <f>'BAR BB| Open rates'!FQ18*0.87*0.9+25</f>
        <v>11770</v>
      </c>
      <c r="FR18" s="26">
        <f>'BAR BB| Open rates'!FR18*0.87*0.9+25</f>
        <v>11535.1</v>
      </c>
      <c r="FS18" s="26">
        <f>'BAR BB| Open rates'!FS18*0.87*0.9+25</f>
        <v>11535.1</v>
      </c>
      <c r="FT18" s="26">
        <f>'BAR BB| Open rates'!FT18*0.87*0.9+25</f>
        <v>11535.1</v>
      </c>
      <c r="FU18" s="26">
        <f>'BAR BB| Open rates'!FU18*0.87*0.9+25</f>
        <v>11535.1</v>
      </c>
      <c r="FV18" s="26">
        <f>'BAR BB| Open rates'!FV18*0.87*0.9+25</f>
        <v>11535.1</v>
      </c>
      <c r="FW18" s="26">
        <f>'BAR BB| Open rates'!FW18*0.87*0.9+25</f>
        <v>12318.1</v>
      </c>
      <c r="FX18" s="26">
        <f>'BAR BB| Open rates'!FX18*0.87*0.9+25</f>
        <v>12318.1</v>
      </c>
      <c r="FY18" s="26">
        <f>'BAR BB| Open rates'!FY18*0.87*0.9+25</f>
        <v>11535.1</v>
      </c>
      <c r="FZ18" s="26">
        <f>'BAR BB| Open rates'!FZ18*0.87*0.9+25</f>
        <v>11535.1</v>
      </c>
      <c r="GA18" s="26">
        <f>'BAR BB| Open rates'!GA18*0.87*0.9+25</f>
        <v>11535.1</v>
      </c>
      <c r="GB18" s="26">
        <f>'BAR BB| Open rates'!GB18*0.87*0.9+25</f>
        <v>11535.1</v>
      </c>
      <c r="GC18" s="26">
        <f>'BAR BB| Open rates'!GC18*0.87*0.9+25</f>
        <v>11535.1</v>
      </c>
      <c r="GD18" s="26">
        <f>'BAR BB| Open rates'!GD18*0.87*0.9+25</f>
        <v>12318.1</v>
      </c>
      <c r="GE18" s="26">
        <f>'BAR BB| Open rates'!GE18*0.87*0.9+25</f>
        <v>12318.1</v>
      </c>
      <c r="GF18" s="26">
        <f>'BAR BB| Open rates'!GF18*0.87*0.9+25</f>
        <v>11535.1</v>
      </c>
      <c r="GG18" s="26">
        <f>'BAR BB| Open rates'!GG18*0.87*0.9+25</f>
        <v>11535.1</v>
      </c>
      <c r="GH18" s="26">
        <f>'BAR BB| Open rates'!GH18*0.87*0.9+25</f>
        <v>11535.1</v>
      </c>
      <c r="GI18" s="26">
        <f>'BAR BB| Open rates'!GI18*0.87*0.9+25</f>
        <v>11535.1</v>
      </c>
      <c r="GJ18" s="26">
        <f>'BAR BB| Open rates'!GJ18*0.87*0.9+25</f>
        <v>11535.1</v>
      </c>
      <c r="GK18" s="26">
        <f>'BAR BB| Open rates'!GK18*0.87*0.9+25</f>
        <v>12318.1</v>
      </c>
      <c r="GL18" s="26">
        <f>'BAR BB| Open rates'!GL18*0.87*0.9+25</f>
        <v>12318.1</v>
      </c>
      <c r="GM18" s="26">
        <f>'BAR BB| Open rates'!GM18*0.87*0.9+25</f>
        <v>11535.1</v>
      </c>
      <c r="GN18" s="26">
        <f>'BAR BB| Open rates'!GN18*0.87*0.9+25</f>
        <v>11535.1</v>
      </c>
      <c r="GO18" s="26">
        <f>'BAR BB| Open rates'!GO18*0.87*0.9+25</f>
        <v>11535.1</v>
      </c>
      <c r="GP18" s="26">
        <f>'BAR BB| Open rates'!GP18*0.87*0.9+25</f>
        <v>11535.1</v>
      </c>
      <c r="GQ18" s="26">
        <f>'BAR BB| Open rates'!GQ18*0.87*0.9+25</f>
        <v>11535.1</v>
      </c>
      <c r="GR18" s="26">
        <f>'BAR BB| Open rates'!GR18*0.87*0.9+25</f>
        <v>12318.1</v>
      </c>
      <c r="GS18" s="26">
        <f>'BAR BB| Open rates'!GS18*0.87*0.9+25</f>
        <v>12318.1</v>
      </c>
      <c r="GT18" s="26">
        <f>'BAR BB| Open rates'!GT18*0.87*0.9+25</f>
        <v>11535.1</v>
      </c>
      <c r="GU18" s="26">
        <f>'BAR BB| Open rates'!GU18*0.87*0.9+25</f>
        <v>11535.1</v>
      </c>
      <c r="GV18" s="26">
        <f>'BAR BB| Open rates'!GV18*0.87*0.9+25</f>
        <v>11535.1</v>
      </c>
      <c r="GW18" s="26">
        <f>'BAR BB| Open rates'!GW18*0.87*0.9+25</f>
        <v>11535.1</v>
      </c>
      <c r="GX18" s="26">
        <f>'BAR BB| Open rates'!GX18*0.87*0.9+25</f>
        <v>11535.1</v>
      </c>
      <c r="GY18" s="26">
        <f>'BAR BB| Open rates'!GY18*0.87*0.9+25</f>
        <v>12318.1</v>
      </c>
      <c r="GZ18" s="26">
        <f>'BAR BB| Open rates'!GZ18*0.87*0.9+25</f>
        <v>12318.1</v>
      </c>
      <c r="HA18" s="26">
        <f>'BAR BB| Open rates'!HA18*0.87*0.9+25</f>
        <v>11535.1</v>
      </c>
      <c r="HB18" s="26">
        <f>'BAR BB| Open rates'!HB18*0.87*0.9+25</f>
        <v>11535.1</v>
      </c>
      <c r="HC18" s="26">
        <f>'BAR BB| Open rates'!HC18*0.87*0.9+25</f>
        <v>11535.1</v>
      </c>
      <c r="HD18" s="26">
        <f>'BAR BB| Open rates'!HD18*0.87*0.9+25</f>
        <v>11535.1</v>
      </c>
      <c r="HE18" s="26">
        <f>'BAR BB| Open rates'!HE18*0.87*0.9+25</f>
        <v>11535.1</v>
      </c>
      <c r="HF18" s="26">
        <f>'BAR BB| Open rates'!HF18*0.87*0.9+25</f>
        <v>13336</v>
      </c>
      <c r="HG18" s="26">
        <f>'BAR BB| Open rates'!HG18*0.87*0.9+25</f>
        <v>13336</v>
      </c>
      <c r="HH18" s="26">
        <f>'BAR BB| Open rates'!HH18*0.87*0.9+25</f>
        <v>13336</v>
      </c>
      <c r="HI18" s="26">
        <f>'BAR BB| Open rates'!HI18*0.87*0.9+25</f>
        <v>13336</v>
      </c>
      <c r="HJ18" s="26">
        <f>'BAR BB| Open rates'!HJ18*0.87*0.9+25</f>
        <v>13336</v>
      </c>
      <c r="HK18" s="26">
        <f>'BAR BB| Open rates'!HK18*0.87*0.9+25</f>
        <v>13336</v>
      </c>
      <c r="HL18" s="26">
        <f>'BAR BB| Open rates'!HL18*0.87*0.9+25</f>
        <v>13336</v>
      </c>
      <c r="HM18" s="26">
        <f>'BAR BB| Open rates'!HM18*0.87*0.9+25</f>
        <v>13336</v>
      </c>
      <c r="HN18" s="26">
        <f>'BAR BB| Open rates'!HN18*0.87*0.9+25</f>
        <v>13336</v>
      </c>
      <c r="HO18" s="26">
        <f>'BAR BB| Open rates'!HO18*0.87*0.9+25</f>
        <v>13336</v>
      </c>
      <c r="HP18" s="26">
        <f>'BAR BB| Open rates'!HP18*0.87*0.9+25</f>
        <v>13336</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rates'!B20*0.87*0.9+25</f>
        <v>11691.7</v>
      </c>
      <c r="C20" s="26">
        <f>'BAR BB| Open rates'!C20*0.87*0.9+25</f>
        <v>11691.7</v>
      </c>
      <c r="D20" s="26">
        <f>'BAR BB| Open rates'!D20*0.87*0.9+25</f>
        <v>11691.7</v>
      </c>
      <c r="E20" s="26">
        <f>'BAR BB| Open rates'!E20*0.87*0.9+25</f>
        <v>11691.7</v>
      </c>
      <c r="F20" s="26">
        <f>'BAR BB| Open rates'!F20*0.87*0.9+25</f>
        <v>11691.7</v>
      </c>
      <c r="G20" s="26">
        <f>'BAR BB| Open rates'!G20*0.87*0.9+25</f>
        <v>11691.7</v>
      </c>
      <c r="H20" s="26">
        <f>'BAR BB| Open rates'!H20*0.87*0.9+25</f>
        <v>11691.7</v>
      </c>
      <c r="I20" s="26">
        <f>'BAR BB| Open rates'!I20*0.87*0.9+25</f>
        <v>11691.7</v>
      </c>
      <c r="J20" s="26">
        <f>'BAR BB| Open rates'!J20*0.87*0.9+25</f>
        <v>11691.7</v>
      </c>
      <c r="K20" s="26">
        <f>'BAR BB| Open rates'!K20*0.87*0.9+25</f>
        <v>11691.7</v>
      </c>
      <c r="L20" s="26">
        <f>'BAR BB| Open rates'!L20*0.87*0.9+25</f>
        <v>11691.7</v>
      </c>
      <c r="M20" s="26">
        <f>'BAR BB| Open rates'!M20*0.87*0.9+25</f>
        <v>11691.7</v>
      </c>
      <c r="N20" s="26">
        <f>'BAR BB| Open rates'!N20*0.87*0.9+25</f>
        <v>15371.800000000001</v>
      </c>
      <c r="O20" s="26">
        <f>'BAR BB| Open rates'!O20*0.87*0.9+25</f>
        <v>15371.800000000001</v>
      </c>
      <c r="P20" s="26">
        <f>'BAR BB| Open rates'!P20*0.87*0.9+25</f>
        <v>15371.800000000001</v>
      </c>
      <c r="Q20" s="26">
        <f>'BAR BB| Open rates'!Q20*0.87*0.9+25</f>
        <v>15371.800000000001</v>
      </c>
      <c r="R20" s="26">
        <f>'BAR BB| Open rates'!R20*0.87*0.9+25</f>
        <v>17955.7</v>
      </c>
      <c r="S20" s="26">
        <f>'BAR BB| Open rates'!S20*0.87*0.9+25</f>
        <v>17955.7</v>
      </c>
      <c r="T20" s="26">
        <f>'BAR BB| Open rates'!T20*0.87*0.9+25</f>
        <v>17955.7</v>
      </c>
      <c r="U20" s="26">
        <f>'BAR BB| Open rates'!U20*0.87*0.9+25</f>
        <v>17955.7</v>
      </c>
      <c r="V20" s="26">
        <f>'BAR BB| Open rates'!V20*0.87*0.9+25</f>
        <v>17955.7</v>
      </c>
      <c r="W20" s="26">
        <f>'BAR BB| Open rates'!W20*0.87*0.9+25</f>
        <v>17955.7</v>
      </c>
      <c r="X20" s="26">
        <f>'BAR BB| Open rates'!X20*0.87*0.9+25</f>
        <v>17955.7</v>
      </c>
      <c r="Y20" s="26">
        <f>'BAR BB| Open rates'!Y20*0.87*0.9+25</f>
        <v>17955.7</v>
      </c>
      <c r="Z20" s="26">
        <f>'BAR BB| Open rates'!Z20*0.87*0.9+25</f>
        <v>17955.7</v>
      </c>
      <c r="AA20" s="26">
        <f>'BAR BB| Open rates'!AA20*0.87*0.9+25</f>
        <v>17955.7</v>
      </c>
      <c r="AB20" s="26">
        <f>'BAR BB| Open rates'!AB20*0.87*0.9+25</f>
        <v>21870.7</v>
      </c>
      <c r="AC20" s="26">
        <f>'BAR BB| Open rates'!AC20*0.87*0.9+25</f>
        <v>21870.7</v>
      </c>
      <c r="AD20" s="26">
        <f>'BAR BB| Open rates'!AD20*0.87*0.9+25</f>
        <v>21870.7</v>
      </c>
      <c r="AE20" s="26">
        <f>'BAR BB| Open rates'!AE20*0.87*0.9+25</f>
        <v>21870.7</v>
      </c>
      <c r="AF20" s="26">
        <f>'BAR BB| Open rates'!AF20*0.87*0.9+25</f>
        <v>21870.7</v>
      </c>
      <c r="AG20" s="26">
        <f>'BAR BB| Open rates'!AG20*0.87*0.9+25</f>
        <v>21870.7</v>
      </c>
      <c r="AH20" s="26">
        <f>'BAR BB| Open rates'!AH20*0.87*0.9+25</f>
        <v>15371.800000000001</v>
      </c>
      <c r="AI20" s="26">
        <f>'BAR BB| Open rates'!AI20*0.87*0.9+25</f>
        <v>15371.800000000001</v>
      </c>
      <c r="AJ20" s="26">
        <f>'BAR BB| Open rates'!AJ20*0.87*0.9+25</f>
        <v>15371.800000000001</v>
      </c>
      <c r="AK20" s="26">
        <f>'BAR BB| Open rates'!AK20*0.87*0.9+25</f>
        <v>15371.800000000001</v>
      </c>
      <c r="AL20" s="26">
        <f>'BAR BB| Open rates'!AL20*0.87*0.9+25</f>
        <v>15371.800000000001</v>
      </c>
      <c r="AM20" s="26">
        <f>'BAR BB| Open rates'!AM20*0.87*0.9+25</f>
        <v>16389.7</v>
      </c>
      <c r="AN20" s="26">
        <f>'BAR BB| Open rates'!AN20*0.87*0.9+25</f>
        <v>16389.7</v>
      </c>
      <c r="AO20" s="26">
        <f>'BAR BB| Open rates'!AO20*0.87*0.9+25</f>
        <v>16389.7</v>
      </c>
      <c r="AP20" s="26">
        <f>'BAR BB| Open rates'!AP20*0.87*0.9+25</f>
        <v>16389.7</v>
      </c>
      <c r="AQ20" s="26">
        <f>'BAR BB| Open rates'!AQ20*0.87*0.9+25</f>
        <v>16389.7</v>
      </c>
      <c r="AR20" s="26">
        <f>'BAR BB| Open rates'!AR20*0.87*0.9+25</f>
        <v>16389.7</v>
      </c>
      <c r="AS20" s="26">
        <f>'BAR BB| Open rates'!AS20*0.87*0.9+25</f>
        <v>16389.7</v>
      </c>
      <c r="AT20" s="26">
        <f>'BAR BB| Open rates'!AT20*0.87*0.9+25</f>
        <v>17172.7</v>
      </c>
      <c r="AU20" s="26">
        <f>'BAR BB| Open rates'!AU20*0.87*0.9+25</f>
        <v>17172.7</v>
      </c>
      <c r="AV20" s="26">
        <f>'BAR BB| Open rates'!AV20*0.87*0.9+25</f>
        <v>17172.7</v>
      </c>
      <c r="AW20" s="26">
        <f>'BAR BB| Open rates'!AW20*0.87*0.9+25</f>
        <v>17172.7</v>
      </c>
      <c r="AX20" s="26">
        <f>'BAR BB| Open rates'!AX20*0.87*0.9+25</f>
        <v>17172.7</v>
      </c>
      <c r="AY20" s="26">
        <f>'BAR BB| Open rates'!AY20*0.87*0.9+25</f>
        <v>17329.3</v>
      </c>
      <c r="AZ20" s="26">
        <f>'BAR BB| Open rates'!AZ20*0.87*0.9+25</f>
        <v>17329.3</v>
      </c>
      <c r="BA20" s="26">
        <f>'BAR BB| Open rates'!BA20*0.87*0.9+25</f>
        <v>17955.7</v>
      </c>
      <c r="BB20" s="26">
        <f>'BAR BB| Open rates'!BB20*0.87*0.9+25</f>
        <v>17955.7</v>
      </c>
      <c r="BC20" s="26">
        <f>'BAR BB| Open rates'!BC20*0.87*0.9+25</f>
        <v>17329.3</v>
      </c>
      <c r="BD20" s="26">
        <f>'BAR BB| Open rates'!BD20*0.87*0.9+25</f>
        <v>17329.3</v>
      </c>
      <c r="BE20" s="26">
        <f>'BAR BB| Open rates'!BE20*0.87*0.9+25</f>
        <v>17329.3</v>
      </c>
      <c r="BF20" s="26">
        <f>'BAR BB| Open rates'!BF20*0.87*0.9+25</f>
        <v>17329.3</v>
      </c>
      <c r="BG20" s="26">
        <f>'BAR BB| Open rates'!BG20*0.87*0.9+25</f>
        <v>17329.3</v>
      </c>
      <c r="BH20" s="26">
        <f>'BAR BB| Open rates'!BH20*0.87*0.9+25</f>
        <v>17955.7</v>
      </c>
      <c r="BI20" s="26">
        <f>'BAR BB| Open rates'!BI20*0.87*0.9+25</f>
        <v>17955.7</v>
      </c>
      <c r="BJ20" s="26">
        <f>'BAR BB| Open rates'!BJ20*0.87*0.9+25</f>
        <v>17329.3</v>
      </c>
      <c r="BK20" s="26">
        <f>'BAR BB| Open rates'!BK20*0.87*0.9+25</f>
        <v>17329.3</v>
      </c>
      <c r="BL20" s="26">
        <f>'BAR BB| Open rates'!BL20*0.87*0.9+25</f>
        <v>17329.3</v>
      </c>
      <c r="BM20" s="26">
        <f>'BAR BB| Open rates'!BM20*0.87*0.9+25</f>
        <v>17329.3</v>
      </c>
      <c r="BN20" s="26">
        <f>'BAR BB| Open rates'!BN20*0.87*0.9+25</f>
        <v>17329.3</v>
      </c>
      <c r="BO20" s="26">
        <f>'BAR BB| Open rates'!BO20*0.87*0.9+25</f>
        <v>17955.7</v>
      </c>
      <c r="BP20" s="26">
        <f>'BAR BB| Open rates'!BP20*0.87*0.9+25</f>
        <v>17955.7</v>
      </c>
      <c r="BQ20" s="26">
        <f>'BAR BB| Open rates'!BQ20*0.87*0.9+25</f>
        <v>17329.3</v>
      </c>
      <c r="BR20" s="26">
        <f>'BAR BB| Open rates'!BR20*0.87*0.9+25</f>
        <v>17329.3</v>
      </c>
      <c r="BS20" s="26">
        <f>'BAR BB| Open rates'!BS20*0.87*0.9+25</f>
        <v>17329.3</v>
      </c>
      <c r="BT20" s="26">
        <f>'BAR BB| Open rates'!BT20*0.87*0.9+25</f>
        <v>17329.3</v>
      </c>
      <c r="BU20" s="26">
        <f>'BAR BB| Open rates'!BU20*0.87*0.9+25</f>
        <v>17329.3</v>
      </c>
      <c r="BV20" s="26">
        <f>'BAR BB| Open rates'!BV20*0.87*0.9+25</f>
        <v>17955.7</v>
      </c>
      <c r="BW20" s="26">
        <f>'BAR BB| Open rates'!BW20*0.87*0.9+25</f>
        <v>17955.7</v>
      </c>
      <c r="BX20" s="26">
        <f>'BAR BB| Open rates'!BX20*0.87*0.9+25</f>
        <v>17329.3</v>
      </c>
      <c r="BY20" s="26">
        <f>'BAR BB| Open rates'!BY20*0.87*0.9+25</f>
        <v>17329.3</v>
      </c>
      <c r="BZ20" s="26">
        <f>'BAR BB| Open rates'!BZ20*0.87*0.9+25</f>
        <v>17329.3</v>
      </c>
      <c r="CA20" s="26">
        <f>'BAR BB| Open rates'!CA20*0.87*0.9+25</f>
        <v>17329.3</v>
      </c>
      <c r="CB20" s="26">
        <f>'BAR BB| Open rates'!CB20*0.87*0.9+25</f>
        <v>17329.3</v>
      </c>
      <c r="CC20" s="26">
        <f>'BAR BB| Open rates'!CC20*0.87*0.9+25</f>
        <v>17955.7</v>
      </c>
      <c r="CD20" s="26">
        <f>'BAR BB| Open rates'!CD20*0.87*0.9+25</f>
        <v>17955.7</v>
      </c>
      <c r="CE20" s="26">
        <f>'BAR BB| Open rates'!CE20*0.87*0.9+25</f>
        <v>17329.3</v>
      </c>
      <c r="CF20" s="26">
        <f>'BAR BB| Open rates'!CF20*0.87*0.9+25</f>
        <v>17329.3</v>
      </c>
      <c r="CG20" s="26">
        <f>'BAR BB| Open rates'!CG20*0.87*0.9+25</f>
        <v>17329.3</v>
      </c>
      <c r="CH20" s="26">
        <f>'BAR BB| Open rates'!CH20*0.87*0.9+25</f>
        <v>17329.3</v>
      </c>
      <c r="CI20" s="26">
        <f>'BAR BB| Open rates'!CI20*0.87*0.9+25</f>
        <v>17329.3</v>
      </c>
      <c r="CJ20" s="26">
        <f>'BAR BB| Open rates'!CJ20*0.87*0.9+25</f>
        <v>17955.7</v>
      </c>
      <c r="CK20" s="26">
        <f>'BAR BB| Open rates'!CK20*0.87*0.9+25</f>
        <v>17955.7</v>
      </c>
      <c r="CL20" s="26">
        <f>'BAR BB| Open rates'!CL20*0.87*0.9+25</f>
        <v>17329.3</v>
      </c>
      <c r="CM20" s="26">
        <f>'BAR BB| Open rates'!CM20*0.87*0.9+25</f>
        <v>17329.3</v>
      </c>
      <c r="CN20" s="26">
        <f>'BAR BB| Open rates'!CN20*0.87*0.9+25</f>
        <v>17329.3</v>
      </c>
      <c r="CO20" s="26">
        <f>'BAR BB| Open rates'!CO20*0.87*0.9+25</f>
        <v>17329.3</v>
      </c>
      <c r="CP20" s="26">
        <f>'BAR BB| Open rates'!CP20*0.87*0.9+25</f>
        <v>17329.3</v>
      </c>
      <c r="CQ20" s="26">
        <f>'BAR BB| Open rates'!CQ20*0.87*0.9+25</f>
        <v>17329.3</v>
      </c>
      <c r="CR20" s="26">
        <f>'BAR BB| Open rates'!CR20*0.87*0.9+25</f>
        <v>17329.3</v>
      </c>
      <c r="CS20" s="26">
        <f>'BAR BB| Open rates'!CS20*0.87*0.9+25</f>
        <v>16389.7</v>
      </c>
      <c r="CT20" s="26">
        <f>'BAR BB| Open rates'!CT20*0.87*0.9+25</f>
        <v>16389.7</v>
      </c>
      <c r="CU20" s="26">
        <f>'BAR BB| Open rates'!CU20*0.87*0.9+25</f>
        <v>16389.7</v>
      </c>
      <c r="CV20" s="26">
        <f>'BAR BB| Open rates'!CV20*0.87*0.9+25</f>
        <v>16389.7</v>
      </c>
      <c r="CW20" s="26">
        <f>'BAR BB| Open rates'!CW20*0.87*0.9+25</f>
        <v>16389.7</v>
      </c>
      <c r="CX20" s="26">
        <f>'BAR BB| Open rates'!CX20*0.87*0.9+25</f>
        <v>16389.7</v>
      </c>
      <c r="CY20" s="26">
        <f>'BAR BB| Open rates'!CY20*0.87*0.9+25</f>
        <v>16389.7</v>
      </c>
      <c r="CZ20" s="26">
        <f>'BAR BB| Open rates'!CZ20*0.87*0.9+25</f>
        <v>16389.7</v>
      </c>
      <c r="DA20" s="26">
        <f>'BAR BB| Open rates'!DA20*0.87*0.9+25</f>
        <v>16389.7</v>
      </c>
      <c r="DB20" s="26">
        <f>'BAR BB| Open rates'!DB20*0.87*0.9+25</f>
        <v>14588.800000000001</v>
      </c>
      <c r="DC20" s="26">
        <f>'BAR BB| Open rates'!DC20*0.87*0.9+25</f>
        <v>14588.800000000001</v>
      </c>
      <c r="DD20" s="26">
        <f>'BAR BB| Open rates'!DD20*0.87*0.9+25</f>
        <v>14588.800000000001</v>
      </c>
      <c r="DE20" s="26">
        <f>'BAR BB| Open rates'!DE20*0.87*0.9+25</f>
        <v>15606.7</v>
      </c>
      <c r="DF20" s="26">
        <f>'BAR BB| Open rates'!DF20*0.87*0.9+25</f>
        <v>15606.7</v>
      </c>
      <c r="DG20" s="26">
        <f>'BAR BB| Open rates'!DG20*0.87*0.9+25</f>
        <v>14588.800000000001</v>
      </c>
      <c r="DH20" s="26">
        <f>'BAR BB| Open rates'!DH20*0.87*0.9+25</f>
        <v>14588.800000000001</v>
      </c>
      <c r="DI20" s="26">
        <f>'BAR BB| Open rates'!DI20*0.87*0.9+25</f>
        <v>14588.800000000001</v>
      </c>
      <c r="DJ20" s="26">
        <f>'BAR BB| Open rates'!DJ20*0.87*0.9+25</f>
        <v>14588.800000000001</v>
      </c>
      <c r="DK20" s="26">
        <f>'BAR BB| Open rates'!DK20*0.87*0.9+25</f>
        <v>14588.800000000001</v>
      </c>
      <c r="DL20" s="26">
        <f>'BAR BB| Open rates'!DL20*0.87*0.9+25</f>
        <v>15606.7</v>
      </c>
      <c r="DM20" s="26">
        <f>'BAR BB| Open rates'!DM20*0.87*0.9+25</f>
        <v>15606.7</v>
      </c>
      <c r="DN20" s="26">
        <f>'BAR BB| Open rates'!DN20*0.87*0.9+25</f>
        <v>14588.800000000001</v>
      </c>
      <c r="DO20" s="26">
        <f>'BAR BB| Open rates'!DO20*0.87*0.9+25</f>
        <v>14588.800000000001</v>
      </c>
      <c r="DP20" s="26">
        <f>'BAR BB| Open rates'!DP20*0.87*0.9+25</f>
        <v>14588.800000000001</v>
      </c>
      <c r="DQ20" s="26">
        <f>'BAR BB| Open rates'!DQ20*0.87*0.9+25</f>
        <v>14588.800000000001</v>
      </c>
      <c r="DR20" s="26">
        <f>'BAR BB| Open rates'!DR20*0.87*0.9+25</f>
        <v>14588.800000000001</v>
      </c>
      <c r="DS20" s="26">
        <f>'BAR BB| Open rates'!DS20*0.87*0.9+25</f>
        <v>15606.7</v>
      </c>
      <c r="DT20" s="26">
        <f>'BAR BB| Open rates'!DT20*0.87*0.9+25</f>
        <v>15606.7</v>
      </c>
      <c r="DU20" s="26">
        <f>'BAR BB| Open rates'!DU20*0.87*0.9+25</f>
        <v>14588.800000000001</v>
      </c>
      <c r="DV20" s="26">
        <f>'BAR BB| Open rates'!DV20*0.87*0.9+25</f>
        <v>14588.800000000001</v>
      </c>
      <c r="DW20" s="26">
        <f>'BAR BB| Open rates'!DW20*0.87*0.9+25</f>
        <v>14588.800000000001</v>
      </c>
      <c r="DX20" s="26">
        <f>'BAR BB| Open rates'!DX20*0.87*0.9+25</f>
        <v>14588.800000000001</v>
      </c>
      <c r="DY20" s="26">
        <f>'BAR BB| Open rates'!DY20*0.87*0.9+25</f>
        <v>14588.800000000001</v>
      </c>
      <c r="DZ20" s="26">
        <f>'BAR BB| Open rates'!DZ20*0.87*0.9+25</f>
        <v>15606.7</v>
      </c>
      <c r="EA20" s="26">
        <f>'BAR BB| Open rates'!EA20*0.87*0.9+25</f>
        <v>15606.7</v>
      </c>
      <c r="EB20" s="26">
        <f>'BAR BB| Open rates'!EB20*0.87*0.9+25</f>
        <v>14588.800000000001</v>
      </c>
      <c r="EC20" s="26">
        <f>'BAR BB| Open rates'!EC20*0.87*0.9+25</f>
        <v>14588.800000000001</v>
      </c>
      <c r="ED20" s="26">
        <f>'BAR BB| Open rates'!ED20*0.87*0.9+25</f>
        <v>14588.800000000001</v>
      </c>
      <c r="EE20" s="26">
        <f>'BAR BB| Open rates'!EE20*0.87*0.9+25</f>
        <v>14588.800000000001</v>
      </c>
      <c r="EF20" s="26">
        <f>'BAR BB| Open rates'!EF20*0.87*0.9+25</f>
        <v>12239.800000000001</v>
      </c>
      <c r="EG20" s="26">
        <f>'BAR BB| Open rates'!EG20*0.87*0.9+25</f>
        <v>12239.800000000001</v>
      </c>
      <c r="EH20" s="26">
        <f>'BAR BB| Open rates'!EH20*0.87*0.9+25</f>
        <v>12239.800000000001</v>
      </c>
      <c r="EI20" s="26">
        <f>'BAR BB| Open rates'!EI20*0.87*0.9+25</f>
        <v>11691.7</v>
      </c>
      <c r="EJ20" s="26">
        <f>'BAR BB| Open rates'!EJ20*0.87*0.9+25</f>
        <v>11691.7</v>
      </c>
      <c r="EK20" s="26">
        <f>'BAR BB| Open rates'!EK20*0.87*0.9+25</f>
        <v>11691.7</v>
      </c>
      <c r="EL20" s="26">
        <f>'BAR BB| Open rates'!EL20*0.87*0.9+25</f>
        <v>11691.7</v>
      </c>
      <c r="EM20" s="26">
        <f>'BAR BB| Open rates'!EM20*0.87*0.9+25</f>
        <v>11691.7</v>
      </c>
      <c r="EN20" s="26">
        <f>'BAR BB| Open rates'!EN20*0.87*0.9+25</f>
        <v>12239.800000000001</v>
      </c>
      <c r="EO20" s="26">
        <f>'BAR BB| Open rates'!EO20*0.87*0.9+25</f>
        <v>12239.800000000001</v>
      </c>
      <c r="EP20" s="26">
        <f>'BAR BB| Open rates'!EP20*0.87*0.9+25</f>
        <v>11456.800000000001</v>
      </c>
      <c r="EQ20" s="26">
        <f>'BAR BB| Open rates'!EQ20*0.87*0.9+25</f>
        <v>11456.800000000001</v>
      </c>
      <c r="ER20" s="26">
        <f>'BAR BB| Open rates'!ER20*0.87*0.9+25</f>
        <v>11456.800000000001</v>
      </c>
      <c r="ES20" s="26">
        <f>'BAR BB| Open rates'!ES20*0.87*0.9+25</f>
        <v>11456.800000000001</v>
      </c>
      <c r="ET20" s="26">
        <f>'BAR BB| Open rates'!ET20*0.87*0.9+25</f>
        <v>11456.800000000001</v>
      </c>
      <c r="EU20" s="26">
        <f>'BAR BB| Open rates'!EU20*0.87*0.9+25</f>
        <v>12239.800000000001</v>
      </c>
      <c r="EV20" s="26">
        <f>'BAR BB| Open rates'!EV20*0.87*0.9+25</f>
        <v>12239.800000000001</v>
      </c>
      <c r="EW20" s="26">
        <f>'BAR BB| Open rates'!EW20*0.87*0.9+25</f>
        <v>11456.800000000001</v>
      </c>
      <c r="EX20" s="26">
        <f>'BAR BB| Open rates'!EX20*0.87*0.9+25</f>
        <v>11456.800000000001</v>
      </c>
      <c r="EY20" s="26">
        <f>'BAR BB| Open rates'!EY20*0.87*0.9+25</f>
        <v>11456.800000000001</v>
      </c>
      <c r="EZ20" s="26">
        <f>'BAR BB| Open rates'!EZ20*0.87*0.9+25</f>
        <v>11456.800000000001</v>
      </c>
      <c r="FA20" s="26">
        <f>'BAR BB| Open rates'!FA20*0.87*0.9+25</f>
        <v>11456.800000000001</v>
      </c>
      <c r="FB20" s="26">
        <f>'BAR BB| Open rates'!FB20*0.87*0.9+25</f>
        <v>12239.800000000001</v>
      </c>
      <c r="FC20" s="26">
        <f>'BAR BB| Open rates'!FC20*0.87*0.9+25</f>
        <v>12239.800000000001</v>
      </c>
      <c r="FD20" s="26">
        <f>'BAR BB| Open rates'!FD20*0.87*0.9+25</f>
        <v>11456.800000000001</v>
      </c>
      <c r="FE20" s="26">
        <f>'BAR BB| Open rates'!FE20*0.87*0.9+25</f>
        <v>11456.800000000001</v>
      </c>
      <c r="FF20" s="26">
        <f>'BAR BB| Open rates'!FF20*0.87*0.9+25</f>
        <v>11456.800000000001</v>
      </c>
      <c r="FG20" s="26">
        <f>'BAR BB| Open rates'!FG20*0.87*0.9+25</f>
        <v>11456.800000000001</v>
      </c>
      <c r="FH20" s="26">
        <f>'BAR BB| Open rates'!FH20*0.87*0.9+25</f>
        <v>11456.800000000001</v>
      </c>
      <c r="FI20" s="26">
        <f>'BAR BB| Open rates'!FI20*0.87*0.9+25</f>
        <v>12239.800000000001</v>
      </c>
      <c r="FJ20" s="26">
        <f>'BAR BB| Open rates'!FJ20*0.87*0.9+25</f>
        <v>12239.800000000001</v>
      </c>
      <c r="FK20" s="26">
        <f>'BAR BB| Open rates'!FK20*0.87*0.9+25</f>
        <v>11691.7</v>
      </c>
      <c r="FL20" s="26">
        <f>'BAR BB| Open rates'!FL20*0.87*0.9+25</f>
        <v>11691.7</v>
      </c>
      <c r="FM20" s="26">
        <f>'BAR BB| Open rates'!FM20*0.87*0.9+25</f>
        <v>11691.7</v>
      </c>
      <c r="FN20" s="26">
        <f>'BAR BB| Open rates'!FN20*0.87*0.9+25</f>
        <v>11691.7</v>
      </c>
      <c r="FO20" s="26">
        <f>'BAR BB| Open rates'!FO20*0.87*0.9+25</f>
        <v>11691.7</v>
      </c>
      <c r="FP20" s="26">
        <f>'BAR BB| Open rates'!FP20*0.87*0.9+25</f>
        <v>11691.7</v>
      </c>
      <c r="FQ20" s="26">
        <f>'BAR BB| Open rates'!FQ20*0.87*0.9+25</f>
        <v>11691.7</v>
      </c>
      <c r="FR20" s="26">
        <f>'BAR BB| Open rates'!FR20*0.87*0.9+25</f>
        <v>11456.800000000001</v>
      </c>
      <c r="FS20" s="26">
        <f>'BAR BB| Open rates'!FS20*0.87*0.9+25</f>
        <v>11456.800000000001</v>
      </c>
      <c r="FT20" s="26">
        <f>'BAR BB| Open rates'!FT20*0.87*0.9+25</f>
        <v>11456.800000000001</v>
      </c>
      <c r="FU20" s="26">
        <f>'BAR BB| Open rates'!FU20*0.87*0.9+25</f>
        <v>11456.800000000001</v>
      </c>
      <c r="FV20" s="26">
        <f>'BAR BB| Open rates'!FV20*0.87*0.9+25</f>
        <v>11456.800000000001</v>
      </c>
      <c r="FW20" s="26">
        <f>'BAR BB| Open rates'!FW20*0.87*0.9+25</f>
        <v>12239.800000000001</v>
      </c>
      <c r="FX20" s="26">
        <f>'BAR BB| Open rates'!FX20*0.87*0.9+25</f>
        <v>12239.800000000001</v>
      </c>
      <c r="FY20" s="26">
        <f>'BAR BB| Open rates'!FY20*0.87*0.9+25</f>
        <v>11456.800000000001</v>
      </c>
      <c r="FZ20" s="26">
        <f>'BAR BB| Open rates'!FZ20*0.87*0.9+25</f>
        <v>11456.800000000001</v>
      </c>
      <c r="GA20" s="26">
        <f>'BAR BB| Open rates'!GA20*0.87*0.9+25</f>
        <v>11456.800000000001</v>
      </c>
      <c r="GB20" s="26">
        <f>'BAR BB| Open rates'!GB20*0.87*0.9+25</f>
        <v>11456.800000000001</v>
      </c>
      <c r="GC20" s="26">
        <f>'BAR BB| Open rates'!GC20*0.87*0.9+25</f>
        <v>11456.800000000001</v>
      </c>
      <c r="GD20" s="26">
        <f>'BAR BB| Open rates'!GD20*0.87*0.9+25</f>
        <v>12239.800000000001</v>
      </c>
      <c r="GE20" s="26">
        <f>'BAR BB| Open rates'!GE20*0.87*0.9+25</f>
        <v>12239.800000000001</v>
      </c>
      <c r="GF20" s="26">
        <f>'BAR BB| Open rates'!GF20*0.87*0.9+25</f>
        <v>11456.800000000001</v>
      </c>
      <c r="GG20" s="26">
        <f>'BAR BB| Open rates'!GG20*0.87*0.9+25</f>
        <v>11456.800000000001</v>
      </c>
      <c r="GH20" s="26">
        <f>'BAR BB| Open rates'!GH20*0.87*0.9+25</f>
        <v>11456.800000000001</v>
      </c>
      <c r="GI20" s="26">
        <f>'BAR BB| Open rates'!GI20*0.87*0.9+25</f>
        <v>11456.800000000001</v>
      </c>
      <c r="GJ20" s="26">
        <f>'BAR BB| Open rates'!GJ20*0.87*0.9+25</f>
        <v>11456.800000000001</v>
      </c>
      <c r="GK20" s="26">
        <f>'BAR BB| Open rates'!GK20*0.87*0.9+25</f>
        <v>12239.800000000001</v>
      </c>
      <c r="GL20" s="26">
        <f>'BAR BB| Open rates'!GL20*0.87*0.9+25</f>
        <v>12239.800000000001</v>
      </c>
      <c r="GM20" s="26">
        <f>'BAR BB| Open rates'!GM20*0.87*0.9+25</f>
        <v>11456.800000000001</v>
      </c>
      <c r="GN20" s="26">
        <f>'BAR BB| Open rates'!GN20*0.87*0.9+25</f>
        <v>11456.800000000001</v>
      </c>
      <c r="GO20" s="26">
        <f>'BAR BB| Open rates'!GO20*0.87*0.9+25</f>
        <v>11456.800000000001</v>
      </c>
      <c r="GP20" s="26">
        <f>'BAR BB| Open rates'!GP20*0.87*0.9+25</f>
        <v>11456.800000000001</v>
      </c>
      <c r="GQ20" s="26">
        <f>'BAR BB| Open rates'!GQ20*0.87*0.9+25</f>
        <v>11456.800000000001</v>
      </c>
      <c r="GR20" s="26">
        <f>'BAR BB| Open rates'!GR20*0.87*0.9+25</f>
        <v>12239.800000000001</v>
      </c>
      <c r="GS20" s="26">
        <f>'BAR BB| Open rates'!GS20*0.87*0.9+25</f>
        <v>12239.800000000001</v>
      </c>
      <c r="GT20" s="26">
        <f>'BAR BB| Open rates'!GT20*0.87*0.9+25</f>
        <v>11456.800000000001</v>
      </c>
      <c r="GU20" s="26">
        <f>'BAR BB| Open rates'!GU20*0.87*0.9+25</f>
        <v>11456.800000000001</v>
      </c>
      <c r="GV20" s="26">
        <f>'BAR BB| Open rates'!GV20*0.87*0.9+25</f>
        <v>11456.800000000001</v>
      </c>
      <c r="GW20" s="26">
        <f>'BAR BB| Open rates'!GW20*0.87*0.9+25</f>
        <v>11456.800000000001</v>
      </c>
      <c r="GX20" s="26">
        <f>'BAR BB| Open rates'!GX20*0.87*0.9+25</f>
        <v>11456.800000000001</v>
      </c>
      <c r="GY20" s="26">
        <f>'BAR BB| Open rates'!GY20*0.87*0.9+25</f>
        <v>12239.800000000001</v>
      </c>
      <c r="GZ20" s="26">
        <f>'BAR BB| Open rates'!GZ20*0.87*0.9+25</f>
        <v>12239.800000000001</v>
      </c>
      <c r="HA20" s="26">
        <f>'BAR BB| Open rates'!HA20*0.87*0.9+25</f>
        <v>11456.800000000001</v>
      </c>
      <c r="HB20" s="26">
        <f>'BAR BB| Open rates'!HB20*0.87*0.9+25</f>
        <v>11456.800000000001</v>
      </c>
      <c r="HC20" s="26">
        <f>'BAR BB| Open rates'!HC20*0.87*0.9+25</f>
        <v>11456.800000000001</v>
      </c>
      <c r="HD20" s="26">
        <f>'BAR BB| Open rates'!HD20*0.87*0.9+25</f>
        <v>11456.800000000001</v>
      </c>
      <c r="HE20" s="26">
        <f>'BAR BB| Open rates'!HE20*0.87*0.9+25</f>
        <v>11456.800000000001</v>
      </c>
      <c r="HF20" s="26">
        <f>'BAR BB| Open rates'!HF20*0.87*0.9+25</f>
        <v>13257.7</v>
      </c>
      <c r="HG20" s="26">
        <f>'BAR BB| Open rates'!HG20*0.87*0.9+25</f>
        <v>13257.7</v>
      </c>
      <c r="HH20" s="26">
        <f>'BAR BB| Open rates'!HH20*0.87*0.9+25</f>
        <v>13257.7</v>
      </c>
      <c r="HI20" s="26">
        <f>'BAR BB| Open rates'!HI20*0.87*0.9+25</f>
        <v>13257.7</v>
      </c>
      <c r="HJ20" s="26">
        <f>'BAR BB| Open rates'!HJ20*0.87*0.9+25</f>
        <v>13257.7</v>
      </c>
      <c r="HK20" s="26">
        <f>'BAR BB| Open rates'!HK20*0.87*0.9+25</f>
        <v>13257.7</v>
      </c>
      <c r="HL20" s="26">
        <f>'BAR BB| Open rates'!HL20*0.87*0.9+25</f>
        <v>13257.7</v>
      </c>
      <c r="HM20" s="26">
        <f>'BAR BB| Open rates'!HM20*0.87*0.9+25</f>
        <v>13257.7</v>
      </c>
      <c r="HN20" s="26">
        <f>'BAR BB| Open rates'!HN20*0.87*0.9+25</f>
        <v>13257.7</v>
      </c>
      <c r="HO20" s="26">
        <f>'BAR BB| Open rates'!HO20*0.87*0.9+25</f>
        <v>13257.7</v>
      </c>
      <c r="HP20" s="26">
        <f>'BAR BB| Open rates'!HP20*0.87*0.9+25</f>
        <v>13257.7</v>
      </c>
    </row>
    <row r="21" spans="1:224" s="76" customFormat="1" ht="12" customHeight="1" x14ac:dyDescent="0.2">
      <c r="A21" s="15">
        <v>2</v>
      </c>
      <c r="B21" s="26">
        <f>'BAR BB| Open rates'!B21*0.87*0.9+25</f>
        <v>13257.7</v>
      </c>
      <c r="C21" s="26">
        <f>'BAR BB| Open rates'!C21*0.87*0.9+25</f>
        <v>13257.7</v>
      </c>
      <c r="D21" s="26">
        <f>'BAR BB| Open rates'!D21*0.87*0.9+25</f>
        <v>13257.7</v>
      </c>
      <c r="E21" s="26">
        <f>'BAR BB| Open rates'!E21*0.87*0.9+25</f>
        <v>13257.7</v>
      </c>
      <c r="F21" s="26">
        <f>'BAR BB| Open rates'!F21*0.87*0.9+25</f>
        <v>13257.7</v>
      </c>
      <c r="G21" s="26">
        <f>'BAR BB| Open rates'!G21*0.87*0.9+25</f>
        <v>13257.7</v>
      </c>
      <c r="H21" s="26">
        <f>'BAR BB| Open rates'!H21*0.87*0.9+25</f>
        <v>13257.7</v>
      </c>
      <c r="I21" s="26">
        <f>'BAR BB| Open rates'!I21*0.87*0.9+25</f>
        <v>13257.7</v>
      </c>
      <c r="J21" s="26">
        <f>'BAR BB| Open rates'!J21*0.87*0.9+25</f>
        <v>13257.7</v>
      </c>
      <c r="K21" s="26">
        <f>'BAR BB| Open rates'!K21*0.87*0.9+25</f>
        <v>13257.7</v>
      </c>
      <c r="L21" s="26">
        <f>'BAR BB| Open rates'!L21*0.87*0.9+25</f>
        <v>13257.7</v>
      </c>
      <c r="M21" s="26">
        <f>'BAR BB| Open rates'!M21*0.87*0.9+25</f>
        <v>13257.7</v>
      </c>
      <c r="N21" s="26">
        <f>'BAR BB| Open rates'!N21*0.87*0.9+25</f>
        <v>16937.8</v>
      </c>
      <c r="O21" s="26">
        <f>'BAR BB| Open rates'!O21*0.87*0.9+25</f>
        <v>16937.8</v>
      </c>
      <c r="P21" s="26">
        <f>'BAR BB| Open rates'!P21*0.87*0.9+25</f>
        <v>16937.8</v>
      </c>
      <c r="Q21" s="26">
        <f>'BAR BB| Open rates'!Q21*0.87*0.9+25</f>
        <v>16937.8</v>
      </c>
      <c r="R21" s="26">
        <f>'BAR BB| Open rates'!R21*0.87*0.9+25</f>
        <v>19521.7</v>
      </c>
      <c r="S21" s="26">
        <f>'BAR BB| Open rates'!S21*0.87*0.9+25</f>
        <v>19521.7</v>
      </c>
      <c r="T21" s="26">
        <f>'BAR BB| Open rates'!T21*0.87*0.9+25</f>
        <v>19521.7</v>
      </c>
      <c r="U21" s="26">
        <f>'BAR BB| Open rates'!U21*0.87*0.9+25</f>
        <v>19521.7</v>
      </c>
      <c r="V21" s="26">
        <f>'BAR BB| Open rates'!V21*0.87*0.9+25</f>
        <v>19521.7</v>
      </c>
      <c r="W21" s="26">
        <f>'BAR BB| Open rates'!W21*0.87*0.9+25</f>
        <v>19521.7</v>
      </c>
      <c r="X21" s="26">
        <f>'BAR BB| Open rates'!X21*0.87*0.9+25</f>
        <v>19521.7</v>
      </c>
      <c r="Y21" s="26">
        <f>'BAR BB| Open rates'!Y21*0.87*0.9+25</f>
        <v>19521.7</v>
      </c>
      <c r="Z21" s="26">
        <f>'BAR BB| Open rates'!Z21*0.87*0.9+25</f>
        <v>19521.7</v>
      </c>
      <c r="AA21" s="26">
        <f>'BAR BB| Open rates'!AA21*0.87*0.9+25</f>
        <v>19521.7</v>
      </c>
      <c r="AB21" s="26">
        <f>'BAR BB| Open rates'!AB21*0.87*0.9+25</f>
        <v>23436.7</v>
      </c>
      <c r="AC21" s="26">
        <f>'BAR BB| Open rates'!AC21*0.87*0.9+25</f>
        <v>23436.7</v>
      </c>
      <c r="AD21" s="26">
        <f>'BAR BB| Open rates'!AD21*0.87*0.9+25</f>
        <v>23436.7</v>
      </c>
      <c r="AE21" s="26">
        <f>'BAR BB| Open rates'!AE21*0.87*0.9+25</f>
        <v>23436.7</v>
      </c>
      <c r="AF21" s="26">
        <f>'BAR BB| Open rates'!AF21*0.87*0.9+25</f>
        <v>23436.7</v>
      </c>
      <c r="AG21" s="26">
        <f>'BAR BB| Open rates'!AG21*0.87*0.9+25</f>
        <v>23436.7</v>
      </c>
      <c r="AH21" s="26">
        <f>'BAR BB| Open rates'!AH21*0.87*0.9+25</f>
        <v>16937.8</v>
      </c>
      <c r="AI21" s="26">
        <f>'BAR BB| Open rates'!AI21*0.87*0.9+25</f>
        <v>16937.8</v>
      </c>
      <c r="AJ21" s="26">
        <f>'BAR BB| Open rates'!AJ21*0.87*0.9+25</f>
        <v>16937.8</v>
      </c>
      <c r="AK21" s="26">
        <f>'BAR BB| Open rates'!AK21*0.87*0.9+25</f>
        <v>16937.8</v>
      </c>
      <c r="AL21" s="26">
        <f>'BAR BB| Open rates'!AL21*0.87*0.9+25</f>
        <v>16937.8</v>
      </c>
      <c r="AM21" s="26">
        <f>'BAR BB| Open rates'!AM21*0.87*0.9+25</f>
        <v>17955.7</v>
      </c>
      <c r="AN21" s="26">
        <f>'BAR BB| Open rates'!AN21*0.87*0.9+25</f>
        <v>17955.7</v>
      </c>
      <c r="AO21" s="26">
        <f>'BAR BB| Open rates'!AO21*0.87*0.9+25</f>
        <v>17955.7</v>
      </c>
      <c r="AP21" s="26">
        <f>'BAR BB| Open rates'!AP21*0.87*0.9+25</f>
        <v>17955.7</v>
      </c>
      <c r="AQ21" s="26">
        <f>'BAR BB| Open rates'!AQ21*0.87*0.9+25</f>
        <v>17955.7</v>
      </c>
      <c r="AR21" s="26">
        <f>'BAR BB| Open rates'!AR21*0.87*0.9+25</f>
        <v>17955.7</v>
      </c>
      <c r="AS21" s="26">
        <f>'BAR BB| Open rates'!AS21*0.87*0.9+25</f>
        <v>17955.7</v>
      </c>
      <c r="AT21" s="26">
        <f>'BAR BB| Open rates'!AT21*0.87*0.9+25</f>
        <v>18738.7</v>
      </c>
      <c r="AU21" s="26">
        <f>'BAR BB| Open rates'!AU21*0.87*0.9+25</f>
        <v>18738.7</v>
      </c>
      <c r="AV21" s="26">
        <f>'BAR BB| Open rates'!AV21*0.87*0.9+25</f>
        <v>18738.7</v>
      </c>
      <c r="AW21" s="26">
        <f>'BAR BB| Open rates'!AW21*0.87*0.9+25</f>
        <v>18738.7</v>
      </c>
      <c r="AX21" s="26">
        <f>'BAR BB| Open rates'!AX21*0.87*0.9+25</f>
        <v>18738.7</v>
      </c>
      <c r="AY21" s="26">
        <f>'BAR BB| Open rates'!AY21*0.87*0.9+25</f>
        <v>18895.3</v>
      </c>
      <c r="AZ21" s="26">
        <f>'BAR BB| Open rates'!AZ21*0.87*0.9+25</f>
        <v>18895.3</v>
      </c>
      <c r="BA21" s="26">
        <f>'BAR BB| Open rates'!BA21*0.87*0.9+25</f>
        <v>19521.7</v>
      </c>
      <c r="BB21" s="26">
        <f>'BAR BB| Open rates'!BB21*0.87*0.9+25</f>
        <v>19521.7</v>
      </c>
      <c r="BC21" s="26">
        <f>'BAR BB| Open rates'!BC21*0.87*0.9+25</f>
        <v>18895.3</v>
      </c>
      <c r="BD21" s="26">
        <f>'BAR BB| Open rates'!BD21*0.87*0.9+25</f>
        <v>18895.3</v>
      </c>
      <c r="BE21" s="26">
        <f>'BAR BB| Open rates'!BE21*0.87*0.9+25</f>
        <v>18895.3</v>
      </c>
      <c r="BF21" s="26">
        <f>'BAR BB| Open rates'!BF21*0.87*0.9+25</f>
        <v>18895.3</v>
      </c>
      <c r="BG21" s="26">
        <f>'BAR BB| Open rates'!BG21*0.87*0.9+25</f>
        <v>18895.3</v>
      </c>
      <c r="BH21" s="26">
        <f>'BAR BB| Open rates'!BH21*0.87*0.9+25</f>
        <v>19521.7</v>
      </c>
      <c r="BI21" s="26">
        <f>'BAR BB| Open rates'!BI21*0.87*0.9+25</f>
        <v>19521.7</v>
      </c>
      <c r="BJ21" s="26">
        <f>'BAR BB| Open rates'!BJ21*0.87*0.9+25</f>
        <v>18895.3</v>
      </c>
      <c r="BK21" s="26">
        <f>'BAR BB| Open rates'!BK21*0.87*0.9+25</f>
        <v>18895.3</v>
      </c>
      <c r="BL21" s="26">
        <f>'BAR BB| Open rates'!BL21*0.87*0.9+25</f>
        <v>18895.3</v>
      </c>
      <c r="BM21" s="26">
        <f>'BAR BB| Open rates'!BM21*0.87*0.9+25</f>
        <v>18895.3</v>
      </c>
      <c r="BN21" s="26">
        <f>'BAR BB| Open rates'!BN21*0.87*0.9+25</f>
        <v>18895.3</v>
      </c>
      <c r="BO21" s="26">
        <f>'BAR BB| Open rates'!BO21*0.87*0.9+25</f>
        <v>19521.7</v>
      </c>
      <c r="BP21" s="26">
        <f>'BAR BB| Open rates'!BP21*0.87*0.9+25</f>
        <v>19521.7</v>
      </c>
      <c r="BQ21" s="26">
        <f>'BAR BB| Open rates'!BQ21*0.87*0.9+25</f>
        <v>18895.3</v>
      </c>
      <c r="BR21" s="26">
        <f>'BAR BB| Open rates'!BR21*0.87*0.9+25</f>
        <v>18895.3</v>
      </c>
      <c r="BS21" s="26">
        <f>'BAR BB| Open rates'!BS21*0.87*0.9+25</f>
        <v>18895.3</v>
      </c>
      <c r="BT21" s="26">
        <f>'BAR BB| Open rates'!BT21*0.87*0.9+25</f>
        <v>18895.3</v>
      </c>
      <c r="BU21" s="26">
        <f>'BAR BB| Open rates'!BU21*0.87*0.9+25</f>
        <v>18895.3</v>
      </c>
      <c r="BV21" s="26">
        <f>'BAR BB| Open rates'!BV21*0.87*0.9+25</f>
        <v>19521.7</v>
      </c>
      <c r="BW21" s="26">
        <f>'BAR BB| Open rates'!BW21*0.87*0.9+25</f>
        <v>19521.7</v>
      </c>
      <c r="BX21" s="26">
        <f>'BAR BB| Open rates'!BX21*0.87*0.9+25</f>
        <v>18895.3</v>
      </c>
      <c r="BY21" s="26">
        <f>'BAR BB| Open rates'!BY21*0.87*0.9+25</f>
        <v>18895.3</v>
      </c>
      <c r="BZ21" s="26">
        <f>'BAR BB| Open rates'!BZ21*0.87*0.9+25</f>
        <v>18895.3</v>
      </c>
      <c r="CA21" s="26">
        <f>'BAR BB| Open rates'!CA21*0.87*0.9+25</f>
        <v>18895.3</v>
      </c>
      <c r="CB21" s="26">
        <f>'BAR BB| Open rates'!CB21*0.87*0.9+25</f>
        <v>18895.3</v>
      </c>
      <c r="CC21" s="26">
        <f>'BAR BB| Open rates'!CC21*0.87*0.9+25</f>
        <v>19521.7</v>
      </c>
      <c r="CD21" s="26">
        <f>'BAR BB| Open rates'!CD21*0.87*0.9+25</f>
        <v>19521.7</v>
      </c>
      <c r="CE21" s="26">
        <f>'BAR BB| Open rates'!CE21*0.87*0.9+25</f>
        <v>18895.3</v>
      </c>
      <c r="CF21" s="26">
        <f>'BAR BB| Open rates'!CF21*0.87*0.9+25</f>
        <v>18895.3</v>
      </c>
      <c r="CG21" s="26">
        <f>'BAR BB| Open rates'!CG21*0.87*0.9+25</f>
        <v>18895.3</v>
      </c>
      <c r="CH21" s="26">
        <f>'BAR BB| Open rates'!CH21*0.87*0.9+25</f>
        <v>18895.3</v>
      </c>
      <c r="CI21" s="26">
        <f>'BAR BB| Open rates'!CI21*0.87*0.9+25</f>
        <v>18895.3</v>
      </c>
      <c r="CJ21" s="26">
        <f>'BAR BB| Open rates'!CJ21*0.87*0.9+25</f>
        <v>19521.7</v>
      </c>
      <c r="CK21" s="26">
        <f>'BAR BB| Open rates'!CK21*0.87*0.9+25</f>
        <v>19521.7</v>
      </c>
      <c r="CL21" s="26">
        <f>'BAR BB| Open rates'!CL21*0.87*0.9+25</f>
        <v>18895.3</v>
      </c>
      <c r="CM21" s="26">
        <f>'BAR BB| Open rates'!CM21*0.87*0.9+25</f>
        <v>18895.3</v>
      </c>
      <c r="CN21" s="26">
        <f>'BAR BB| Open rates'!CN21*0.87*0.9+25</f>
        <v>18895.3</v>
      </c>
      <c r="CO21" s="26">
        <f>'BAR BB| Open rates'!CO21*0.87*0.9+25</f>
        <v>18895.3</v>
      </c>
      <c r="CP21" s="26">
        <f>'BAR BB| Open rates'!CP21*0.87*0.9+25</f>
        <v>18895.3</v>
      </c>
      <c r="CQ21" s="26">
        <f>'BAR BB| Open rates'!CQ21*0.87*0.9+25</f>
        <v>18895.3</v>
      </c>
      <c r="CR21" s="26">
        <f>'BAR BB| Open rates'!CR21*0.87*0.9+25</f>
        <v>18895.3</v>
      </c>
      <c r="CS21" s="26">
        <f>'BAR BB| Open rates'!CS21*0.87*0.9+25</f>
        <v>17955.7</v>
      </c>
      <c r="CT21" s="26">
        <f>'BAR BB| Open rates'!CT21*0.87*0.9+25</f>
        <v>17955.7</v>
      </c>
      <c r="CU21" s="26">
        <f>'BAR BB| Open rates'!CU21*0.87*0.9+25</f>
        <v>17955.7</v>
      </c>
      <c r="CV21" s="26">
        <f>'BAR BB| Open rates'!CV21*0.87*0.9+25</f>
        <v>17955.7</v>
      </c>
      <c r="CW21" s="26">
        <f>'BAR BB| Open rates'!CW21*0.87*0.9+25</f>
        <v>17955.7</v>
      </c>
      <c r="CX21" s="26">
        <f>'BAR BB| Open rates'!CX21*0.87*0.9+25</f>
        <v>17955.7</v>
      </c>
      <c r="CY21" s="26">
        <f>'BAR BB| Open rates'!CY21*0.87*0.9+25</f>
        <v>17955.7</v>
      </c>
      <c r="CZ21" s="26">
        <f>'BAR BB| Open rates'!CZ21*0.87*0.9+25</f>
        <v>17955.7</v>
      </c>
      <c r="DA21" s="26">
        <f>'BAR BB| Open rates'!DA21*0.87*0.9+25</f>
        <v>17955.7</v>
      </c>
      <c r="DB21" s="26">
        <f>'BAR BB| Open rates'!DB21*0.87*0.9+25</f>
        <v>16154.800000000001</v>
      </c>
      <c r="DC21" s="26">
        <f>'BAR BB| Open rates'!DC21*0.87*0.9+25</f>
        <v>16154.800000000001</v>
      </c>
      <c r="DD21" s="26">
        <f>'BAR BB| Open rates'!DD21*0.87*0.9+25</f>
        <v>16154.800000000001</v>
      </c>
      <c r="DE21" s="26">
        <f>'BAR BB| Open rates'!DE21*0.87*0.9+25</f>
        <v>17172.7</v>
      </c>
      <c r="DF21" s="26">
        <f>'BAR BB| Open rates'!DF21*0.87*0.9+25</f>
        <v>17172.7</v>
      </c>
      <c r="DG21" s="26">
        <f>'BAR BB| Open rates'!DG21*0.87*0.9+25</f>
        <v>16154.800000000001</v>
      </c>
      <c r="DH21" s="26">
        <f>'BAR BB| Open rates'!DH21*0.87*0.9+25</f>
        <v>16154.800000000001</v>
      </c>
      <c r="DI21" s="26">
        <f>'BAR BB| Open rates'!DI21*0.87*0.9+25</f>
        <v>16154.800000000001</v>
      </c>
      <c r="DJ21" s="26">
        <f>'BAR BB| Open rates'!DJ21*0.87*0.9+25</f>
        <v>16154.800000000001</v>
      </c>
      <c r="DK21" s="26">
        <f>'BAR BB| Open rates'!DK21*0.87*0.9+25</f>
        <v>16154.800000000001</v>
      </c>
      <c r="DL21" s="26">
        <f>'BAR BB| Open rates'!DL21*0.87*0.9+25</f>
        <v>17172.7</v>
      </c>
      <c r="DM21" s="26">
        <f>'BAR BB| Open rates'!DM21*0.87*0.9+25</f>
        <v>17172.7</v>
      </c>
      <c r="DN21" s="26">
        <f>'BAR BB| Open rates'!DN21*0.87*0.9+25</f>
        <v>16154.800000000001</v>
      </c>
      <c r="DO21" s="26">
        <f>'BAR BB| Open rates'!DO21*0.87*0.9+25</f>
        <v>16154.800000000001</v>
      </c>
      <c r="DP21" s="26">
        <f>'BAR BB| Open rates'!DP21*0.87*0.9+25</f>
        <v>16154.800000000001</v>
      </c>
      <c r="DQ21" s="26">
        <f>'BAR BB| Open rates'!DQ21*0.87*0.9+25</f>
        <v>16154.800000000001</v>
      </c>
      <c r="DR21" s="26">
        <f>'BAR BB| Open rates'!DR21*0.87*0.9+25</f>
        <v>16154.800000000001</v>
      </c>
      <c r="DS21" s="26">
        <f>'BAR BB| Open rates'!DS21*0.87*0.9+25</f>
        <v>17172.7</v>
      </c>
      <c r="DT21" s="26">
        <f>'BAR BB| Open rates'!DT21*0.87*0.9+25</f>
        <v>17172.7</v>
      </c>
      <c r="DU21" s="26">
        <f>'BAR BB| Open rates'!DU21*0.87*0.9+25</f>
        <v>16154.800000000001</v>
      </c>
      <c r="DV21" s="26">
        <f>'BAR BB| Open rates'!DV21*0.87*0.9+25</f>
        <v>16154.800000000001</v>
      </c>
      <c r="DW21" s="26">
        <f>'BAR BB| Open rates'!DW21*0.87*0.9+25</f>
        <v>16154.800000000001</v>
      </c>
      <c r="DX21" s="26">
        <f>'BAR BB| Open rates'!DX21*0.87*0.9+25</f>
        <v>16154.800000000001</v>
      </c>
      <c r="DY21" s="26">
        <f>'BAR BB| Open rates'!DY21*0.87*0.9+25</f>
        <v>16154.800000000001</v>
      </c>
      <c r="DZ21" s="26">
        <f>'BAR BB| Open rates'!DZ21*0.87*0.9+25</f>
        <v>17172.7</v>
      </c>
      <c r="EA21" s="26">
        <f>'BAR BB| Open rates'!EA21*0.87*0.9+25</f>
        <v>17172.7</v>
      </c>
      <c r="EB21" s="26">
        <f>'BAR BB| Open rates'!EB21*0.87*0.9+25</f>
        <v>16154.800000000001</v>
      </c>
      <c r="EC21" s="26">
        <f>'BAR BB| Open rates'!EC21*0.87*0.9+25</f>
        <v>16154.800000000001</v>
      </c>
      <c r="ED21" s="26">
        <f>'BAR BB| Open rates'!ED21*0.87*0.9+25</f>
        <v>16154.800000000001</v>
      </c>
      <c r="EE21" s="26">
        <f>'BAR BB| Open rates'!EE21*0.87*0.9+25</f>
        <v>16154.800000000001</v>
      </c>
      <c r="EF21" s="26">
        <f>'BAR BB| Open rates'!EF21*0.87*0.9+25</f>
        <v>13805.800000000001</v>
      </c>
      <c r="EG21" s="26">
        <f>'BAR BB| Open rates'!EG21*0.87*0.9+25</f>
        <v>13805.800000000001</v>
      </c>
      <c r="EH21" s="26">
        <f>'BAR BB| Open rates'!EH21*0.87*0.9+25</f>
        <v>13805.800000000001</v>
      </c>
      <c r="EI21" s="26">
        <f>'BAR BB| Open rates'!EI21*0.87*0.9+25</f>
        <v>13257.7</v>
      </c>
      <c r="EJ21" s="26">
        <f>'BAR BB| Open rates'!EJ21*0.87*0.9+25</f>
        <v>13257.7</v>
      </c>
      <c r="EK21" s="26">
        <f>'BAR BB| Open rates'!EK21*0.87*0.9+25</f>
        <v>13257.7</v>
      </c>
      <c r="EL21" s="26">
        <f>'BAR BB| Open rates'!EL21*0.87*0.9+25</f>
        <v>13257.7</v>
      </c>
      <c r="EM21" s="26">
        <f>'BAR BB| Open rates'!EM21*0.87*0.9+25</f>
        <v>13257.7</v>
      </c>
      <c r="EN21" s="26">
        <f>'BAR BB| Open rates'!EN21*0.87*0.9+25</f>
        <v>13805.800000000001</v>
      </c>
      <c r="EO21" s="26">
        <f>'BAR BB| Open rates'!EO21*0.87*0.9+25</f>
        <v>13805.800000000001</v>
      </c>
      <c r="EP21" s="26">
        <f>'BAR BB| Open rates'!EP21*0.87*0.9+25</f>
        <v>13022.800000000001</v>
      </c>
      <c r="EQ21" s="26">
        <f>'BAR BB| Open rates'!EQ21*0.87*0.9+25</f>
        <v>13022.800000000001</v>
      </c>
      <c r="ER21" s="26">
        <f>'BAR BB| Open rates'!ER21*0.87*0.9+25</f>
        <v>13022.800000000001</v>
      </c>
      <c r="ES21" s="26">
        <f>'BAR BB| Open rates'!ES21*0.87*0.9+25</f>
        <v>13022.800000000001</v>
      </c>
      <c r="ET21" s="26">
        <f>'BAR BB| Open rates'!ET21*0.87*0.9+25</f>
        <v>13022.800000000001</v>
      </c>
      <c r="EU21" s="26">
        <f>'BAR BB| Open rates'!EU21*0.87*0.9+25</f>
        <v>13805.800000000001</v>
      </c>
      <c r="EV21" s="26">
        <f>'BAR BB| Open rates'!EV21*0.87*0.9+25</f>
        <v>13805.800000000001</v>
      </c>
      <c r="EW21" s="26">
        <f>'BAR BB| Open rates'!EW21*0.87*0.9+25</f>
        <v>13022.800000000001</v>
      </c>
      <c r="EX21" s="26">
        <f>'BAR BB| Open rates'!EX21*0.87*0.9+25</f>
        <v>13022.800000000001</v>
      </c>
      <c r="EY21" s="26">
        <f>'BAR BB| Open rates'!EY21*0.87*0.9+25</f>
        <v>13022.800000000001</v>
      </c>
      <c r="EZ21" s="26">
        <f>'BAR BB| Open rates'!EZ21*0.87*0.9+25</f>
        <v>13022.800000000001</v>
      </c>
      <c r="FA21" s="26">
        <f>'BAR BB| Open rates'!FA21*0.87*0.9+25</f>
        <v>13022.800000000001</v>
      </c>
      <c r="FB21" s="26">
        <f>'BAR BB| Open rates'!FB21*0.87*0.9+25</f>
        <v>13805.800000000001</v>
      </c>
      <c r="FC21" s="26">
        <f>'BAR BB| Open rates'!FC21*0.87*0.9+25</f>
        <v>13805.800000000001</v>
      </c>
      <c r="FD21" s="26">
        <f>'BAR BB| Open rates'!FD21*0.87*0.9+25</f>
        <v>13022.800000000001</v>
      </c>
      <c r="FE21" s="26">
        <f>'BAR BB| Open rates'!FE21*0.87*0.9+25</f>
        <v>13022.800000000001</v>
      </c>
      <c r="FF21" s="26">
        <f>'BAR BB| Open rates'!FF21*0.87*0.9+25</f>
        <v>13022.800000000001</v>
      </c>
      <c r="FG21" s="26">
        <f>'BAR BB| Open rates'!FG21*0.87*0.9+25</f>
        <v>13022.800000000001</v>
      </c>
      <c r="FH21" s="26">
        <f>'BAR BB| Open rates'!FH21*0.87*0.9+25</f>
        <v>13022.800000000001</v>
      </c>
      <c r="FI21" s="26">
        <f>'BAR BB| Open rates'!FI21*0.87*0.9+25</f>
        <v>13805.800000000001</v>
      </c>
      <c r="FJ21" s="26">
        <f>'BAR BB| Open rates'!FJ21*0.87*0.9+25</f>
        <v>13805.800000000001</v>
      </c>
      <c r="FK21" s="26">
        <f>'BAR BB| Open rates'!FK21*0.87*0.9+25</f>
        <v>13257.7</v>
      </c>
      <c r="FL21" s="26">
        <f>'BAR BB| Open rates'!FL21*0.87*0.9+25</f>
        <v>13257.7</v>
      </c>
      <c r="FM21" s="26">
        <f>'BAR BB| Open rates'!FM21*0.87*0.9+25</f>
        <v>13257.7</v>
      </c>
      <c r="FN21" s="26">
        <f>'BAR BB| Open rates'!FN21*0.87*0.9+25</f>
        <v>13257.7</v>
      </c>
      <c r="FO21" s="26">
        <f>'BAR BB| Open rates'!FO21*0.87*0.9+25</f>
        <v>13257.7</v>
      </c>
      <c r="FP21" s="26">
        <f>'BAR BB| Open rates'!FP21*0.87*0.9+25</f>
        <v>13257.7</v>
      </c>
      <c r="FQ21" s="26">
        <f>'BAR BB| Open rates'!FQ21*0.87*0.9+25</f>
        <v>13257.7</v>
      </c>
      <c r="FR21" s="26">
        <f>'BAR BB| Open rates'!FR21*0.87*0.9+25</f>
        <v>13022.800000000001</v>
      </c>
      <c r="FS21" s="26">
        <f>'BAR BB| Open rates'!FS21*0.87*0.9+25</f>
        <v>13022.800000000001</v>
      </c>
      <c r="FT21" s="26">
        <f>'BAR BB| Open rates'!FT21*0.87*0.9+25</f>
        <v>13022.800000000001</v>
      </c>
      <c r="FU21" s="26">
        <f>'BAR BB| Open rates'!FU21*0.87*0.9+25</f>
        <v>13022.800000000001</v>
      </c>
      <c r="FV21" s="26">
        <f>'BAR BB| Open rates'!FV21*0.87*0.9+25</f>
        <v>13022.800000000001</v>
      </c>
      <c r="FW21" s="26">
        <f>'BAR BB| Open rates'!FW21*0.87*0.9+25</f>
        <v>13805.800000000001</v>
      </c>
      <c r="FX21" s="26">
        <f>'BAR BB| Open rates'!FX21*0.87*0.9+25</f>
        <v>13805.800000000001</v>
      </c>
      <c r="FY21" s="26">
        <f>'BAR BB| Open rates'!FY21*0.87*0.9+25</f>
        <v>13022.800000000001</v>
      </c>
      <c r="FZ21" s="26">
        <f>'BAR BB| Open rates'!FZ21*0.87*0.9+25</f>
        <v>13022.800000000001</v>
      </c>
      <c r="GA21" s="26">
        <f>'BAR BB| Open rates'!GA21*0.87*0.9+25</f>
        <v>13022.800000000001</v>
      </c>
      <c r="GB21" s="26">
        <f>'BAR BB| Open rates'!GB21*0.87*0.9+25</f>
        <v>13022.800000000001</v>
      </c>
      <c r="GC21" s="26">
        <f>'BAR BB| Open rates'!GC21*0.87*0.9+25</f>
        <v>13022.800000000001</v>
      </c>
      <c r="GD21" s="26">
        <f>'BAR BB| Open rates'!GD21*0.87*0.9+25</f>
        <v>13805.800000000001</v>
      </c>
      <c r="GE21" s="26">
        <f>'BAR BB| Open rates'!GE21*0.87*0.9+25</f>
        <v>13805.800000000001</v>
      </c>
      <c r="GF21" s="26">
        <f>'BAR BB| Open rates'!GF21*0.87*0.9+25</f>
        <v>13022.800000000001</v>
      </c>
      <c r="GG21" s="26">
        <f>'BAR BB| Open rates'!GG21*0.87*0.9+25</f>
        <v>13022.800000000001</v>
      </c>
      <c r="GH21" s="26">
        <f>'BAR BB| Open rates'!GH21*0.87*0.9+25</f>
        <v>13022.800000000001</v>
      </c>
      <c r="GI21" s="26">
        <f>'BAR BB| Open rates'!GI21*0.87*0.9+25</f>
        <v>13022.800000000001</v>
      </c>
      <c r="GJ21" s="26">
        <f>'BAR BB| Open rates'!GJ21*0.87*0.9+25</f>
        <v>13022.800000000001</v>
      </c>
      <c r="GK21" s="26">
        <f>'BAR BB| Open rates'!GK21*0.87*0.9+25</f>
        <v>13805.800000000001</v>
      </c>
      <c r="GL21" s="26">
        <f>'BAR BB| Open rates'!GL21*0.87*0.9+25</f>
        <v>13805.800000000001</v>
      </c>
      <c r="GM21" s="26">
        <f>'BAR BB| Open rates'!GM21*0.87*0.9+25</f>
        <v>13022.800000000001</v>
      </c>
      <c r="GN21" s="26">
        <f>'BAR BB| Open rates'!GN21*0.87*0.9+25</f>
        <v>13022.800000000001</v>
      </c>
      <c r="GO21" s="26">
        <f>'BAR BB| Open rates'!GO21*0.87*0.9+25</f>
        <v>13022.800000000001</v>
      </c>
      <c r="GP21" s="26">
        <f>'BAR BB| Open rates'!GP21*0.87*0.9+25</f>
        <v>13022.800000000001</v>
      </c>
      <c r="GQ21" s="26">
        <f>'BAR BB| Open rates'!GQ21*0.87*0.9+25</f>
        <v>13022.800000000001</v>
      </c>
      <c r="GR21" s="26">
        <f>'BAR BB| Open rates'!GR21*0.87*0.9+25</f>
        <v>13805.800000000001</v>
      </c>
      <c r="GS21" s="26">
        <f>'BAR BB| Open rates'!GS21*0.87*0.9+25</f>
        <v>13805.800000000001</v>
      </c>
      <c r="GT21" s="26">
        <f>'BAR BB| Open rates'!GT21*0.87*0.9+25</f>
        <v>13022.800000000001</v>
      </c>
      <c r="GU21" s="26">
        <f>'BAR BB| Open rates'!GU21*0.87*0.9+25</f>
        <v>13022.800000000001</v>
      </c>
      <c r="GV21" s="26">
        <f>'BAR BB| Open rates'!GV21*0.87*0.9+25</f>
        <v>13022.800000000001</v>
      </c>
      <c r="GW21" s="26">
        <f>'BAR BB| Open rates'!GW21*0.87*0.9+25</f>
        <v>13022.800000000001</v>
      </c>
      <c r="GX21" s="26">
        <f>'BAR BB| Open rates'!GX21*0.87*0.9+25</f>
        <v>13022.800000000001</v>
      </c>
      <c r="GY21" s="26">
        <f>'BAR BB| Open rates'!GY21*0.87*0.9+25</f>
        <v>13805.800000000001</v>
      </c>
      <c r="GZ21" s="26">
        <f>'BAR BB| Open rates'!GZ21*0.87*0.9+25</f>
        <v>13805.800000000001</v>
      </c>
      <c r="HA21" s="26">
        <f>'BAR BB| Open rates'!HA21*0.87*0.9+25</f>
        <v>13022.800000000001</v>
      </c>
      <c r="HB21" s="26">
        <f>'BAR BB| Open rates'!HB21*0.87*0.9+25</f>
        <v>13022.800000000001</v>
      </c>
      <c r="HC21" s="26">
        <f>'BAR BB| Open rates'!HC21*0.87*0.9+25</f>
        <v>13022.800000000001</v>
      </c>
      <c r="HD21" s="26">
        <f>'BAR BB| Open rates'!HD21*0.87*0.9+25</f>
        <v>13022.800000000001</v>
      </c>
      <c r="HE21" s="26">
        <f>'BAR BB| Open rates'!HE21*0.87*0.9+25</f>
        <v>13022.800000000001</v>
      </c>
      <c r="HF21" s="26">
        <f>'BAR BB| Open rates'!HF21*0.87*0.9+25</f>
        <v>14823.7</v>
      </c>
      <c r="HG21" s="26">
        <f>'BAR BB| Open rates'!HG21*0.87*0.9+25</f>
        <v>14823.7</v>
      </c>
      <c r="HH21" s="26">
        <f>'BAR BB| Open rates'!HH21*0.87*0.9+25</f>
        <v>14823.7</v>
      </c>
      <c r="HI21" s="26">
        <f>'BAR BB| Open rates'!HI21*0.87*0.9+25</f>
        <v>14823.7</v>
      </c>
      <c r="HJ21" s="26">
        <f>'BAR BB| Open rates'!HJ21*0.87*0.9+25</f>
        <v>14823.7</v>
      </c>
      <c r="HK21" s="26">
        <f>'BAR BB| Open rates'!HK21*0.87*0.9+25</f>
        <v>14823.7</v>
      </c>
      <c r="HL21" s="26">
        <f>'BAR BB| Open rates'!HL21*0.87*0.9+25</f>
        <v>14823.7</v>
      </c>
      <c r="HM21" s="26">
        <f>'BAR BB| Open rates'!HM21*0.87*0.9+25</f>
        <v>14823.7</v>
      </c>
      <c r="HN21" s="26">
        <f>'BAR BB| Open rates'!HN21*0.87*0.9+25</f>
        <v>14823.7</v>
      </c>
      <c r="HO21" s="26">
        <f>'BAR BB| Open rates'!HO21*0.87*0.9+25</f>
        <v>14823.7</v>
      </c>
      <c r="HP21" s="26">
        <f>'BAR BB| Open rates'!HP21*0.87*0.9+25</f>
        <v>14823.7</v>
      </c>
    </row>
    <row r="22" spans="1:224" s="76" customFormat="1" ht="12" customHeight="1" x14ac:dyDescent="0.2">
      <c r="A22" s="15">
        <v>3</v>
      </c>
      <c r="B22" s="26">
        <f>'BAR BB| Open rates'!B22*0.87*0.9+25</f>
        <v>14823.7</v>
      </c>
      <c r="C22" s="26">
        <f>'BAR BB| Open rates'!C22*0.87*0.9+25</f>
        <v>14823.7</v>
      </c>
      <c r="D22" s="26">
        <f>'BAR BB| Open rates'!D22*0.87*0.9+25</f>
        <v>14823.7</v>
      </c>
      <c r="E22" s="26">
        <f>'BAR BB| Open rates'!E22*0.87*0.9+25</f>
        <v>14823.7</v>
      </c>
      <c r="F22" s="26">
        <f>'BAR BB| Open rates'!F22*0.87*0.9+25</f>
        <v>14823.7</v>
      </c>
      <c r="G22" s="26">
        <f>'BAR BB| Open rates'!G22*0.87*0.9+25</f>
        <v>14823.7</v>
      </c>
      <c r="H22" s="26">
        <f>'BAR BB| Open rates'!H22*0.87*0.9+25</f>
        <v>14823.7</v>
      </c>
      <c r="I22" s="26">
        <f>'BAR BB| Open rates'!I22*0.87*0.9+25</f>
        <v>14823.7</v>
      </c>
      <c r="J22" s="26">
        <f>'BAR BB| Open rates'!J22*0.87*0.9+25</f>
        <v>14823.7</v>
      </c>
      <c r="K22" s="26">
        <f>'BAR BB| Open rates'!K22*0.87*0.9+25</f>
        <v>14823.7</v>
      </c>
      <c r="L22" s="26">
        <f>'BAR BB| Open rates'!L22*0.87*0.9+25</f>
        <v>14823.7</v>
      </c>
      <c r="M22" s="26">
        <f>'BAR BB| Open rates'!M22*0.87*0.9+25</f>
        <v>14823.7</v>
      </c>
      <c r="N22" s="26">
        <f>'BAR BB| Open rates'!N22*0.87*0.9+25</f>
        <v>18503.8</v>
      </c>
      <c r="O22" s="26">
        <f>'BAR BB| Open rates'!O22*0.87*0.9+25</f>
        <v>18503.8</v>
      </c>
      <c r="P22" s="26">
        <f>'BAR BB| Open rates'!P22*0.87*0.9+25</f>
        <v>18503.8</v>
      </c>
      <c r="Q22" s="26">
        <f>'BAR BB| Open rates'!Q22*0.87*0.9+25</f>
        <v>18503.8</v>
      </c>
      <c r="R22" s="26">
        <f>'BAR BB| Open rates'!R22*0.87*0.9+25</f>
        <v>21087.7</v>
      </c>
      <c r="S22" s="26">
        <f>'BAR BB| Open rates'!S22*0.87*0.9+25</f>
        <v>21087.7</v>
      </c>
      <c r="T22" s="26">
        <f>'BAR BB| Open rates'!T22*0.87*0.9+25</f>
        <v>21087.7</v>
      </c>
      <c r="U22" s="26">
        <f>'BAR BB| Open rates'!U22*0.87*0.9+25</f>
        <v>21087.7</v>
      </c>
      <c r="V22" s="26">
        <f>'BAR BB| Open rates'!V22*0.87*0.9+25</f>
        <v>21087.7</v>
      </c>
      <c r="W22" s="26">
        <f>'BAR BB| Open rates'!W22*0.87*0.9+25</f>
        <v>21087.7</v>
      </c>
      <c r="X22" s="26">
        <f>'BAR BB| Open rates'!X22*0.87*0.9+25</f>
        <v>21087.7</v>
      </c>
      <c r="Y22" s="26">
        <f>'BAR BB| Open rates'!Y22*0.87*0.9+25</f>
        <v>21087.7</v>
      </c>
      <c r="Z22" s="26">
        <f>'BAR BB| Open rates'!Z22*0.87*0.9+25</f>
        <v>21087.7</v>
      </c>
      <c r="AA22" s="26">
        <f>'BAR BB| Open rates'!AA22*0.87*0.9+25</f>
        <v>21087.7</v>
      </c>
      <c r="AB22" s="26">
        <f>'BAR BB| Open rates'!AB22*0.87*0.9+25</f>
        <v>25002.7</v>
      </c>
      <c r="AC22" s="26">
        <f>'BAR BB| Open rates'!AC22*0.87*0.9+25</f>
        <v>25002.7</v>
      </c>
      <c r="AD22" s="26">
        <f>'BAR BB| Open rates'!AD22*0.87*0.9+25</f>
        <v>25002.7</v>
      </c>
      <c r="AE22" s="26">
        <f>'BAR BB| Open rates'!AE22*0.87*0.9+25</f>
        <v>25002.7</v>
      </c>
      <c r="AF22" s="26">
        <f>'BAR BB| Open rates'!AF22*0.87*0.9+25</f>
        <v>25002.7</v>
      </c>
      <c r="AG22" s="26">
        <f>'BAR BB| Open rates'!AG22*0.87*0.9+25</f>
        <v>25002.7</v>
      </c>
      <c r="AH22" s="26">
        <f>'BAR BB| Open rates'!AH22*0.87*0.9+25</f>
        <v>18503.8</v>
      </c>
      <c r="AI22" s="26">
        <f>'BAR BB| Open rates'!AI22*0.87*0.9+25</f>
        <v>18503.8</v>
      </c>
      <c r="AJ22" s="26">
        <f>'BAR BB| Open rates'!AJ22*0.87*0.9+25</f>
        <v>18503.8</v>
      </c>
      <c r="AK22" s="26">
        <f>'BAR BB| Open rates'!AK22*0.87*0.9+25</f>
        <v>18503.8</v>
      </c>
      <c r="AL22" s="26">
        <f>'BAR BB| Open rates'!AL22*0.87*0.9+25</f>
        <v>18503.8</v>
      </c>
      <c r="AM22" s="26">
        <f>'BAR BB| Open rates'!AM22*0.87*0.9+25</f>
        <v>19521.7</v>
      </c>
      <c r="AN22" s="26">
        <f>'BAR BB| Open rates'!AN22*0.87*0.9+25</f>
        <v>19521.7</v>
      </c>
      <c r="AO22" s="26">
        <f>'BAR BB| Open rates'!AO22*0.87*0.9+25</f>
        <v>19521.7</v>
      </c>
      <c r="AP22" s="26">
        <f>'BAR BB| Open rates'!AP22*0.87*0.9+25</f>
        <v>19521.7</v>
      </c>
      <c r="AQ22" s="26">
        <f>'BAR BB| Open rates'!AQ22*0.87*0.9+25</f>
        <v>19521.7</v>
      </c>
      <c r="AR22" s="26">
        <f>'BAR BB| Open rates'!AR22*0.87*0.9+25</f>
        <v>19521.7</v>
      </c>
      <c r="AS22" s="26">
        <f>'BAR BB| Open rates'!AS22*0.87*0.9+25</f>
        <v>19521.7</v>
      </c>
      <c r="AT22" s="26">
        <f>'BAR BB| Open rates'!AT22*0.87*0.9+25</f>
        <v>20304.7</v>
      </c>
      <c r="AU22" s="26">
        <f>'BAR BB| Open rates'!AU22*0.87*0.9+25</f>
        <v>20304.7</v>
      </c>
      <c r="AV22" s="26">
        <f>'BAR BB| Open rates'!AV22*0.87*0.9+25</f>
        <v>20304.7</v>
      </c>
      <c r="AW22" s="26">
        <f>'BAR BB| Open rates'!AW22*0.87*0.9+25</f>
        <v>20304.7</v>
      </c>
      <c r="AX22" s="26">
        <f>'BAR BB| Open rates'!AX22*0.87*0.9+25</f>
        <v>20304.7</v>
      </c>
      <c r="AY22" s="26">
        <f>'BAR BB| Open rates'!AY22*0.87*0.9+25</f>
        <v>20461.3</v>
      </c>
      <c r="AZ22" s="26">
        <f>'BAR BB| Open rates'!AZ22*0.87*0.9+25</f>
        <v>20461.3</v>
      </c>
      <c r="BA22" s="26">
        <f>'BAR BB| Open rates'!BA22*0.87*0.9+25</f>
        <v>21087.7</v>
      </c>
      <c r="BB22" s="26">
        <f>'BAR BB| Open rates'!BB22*0.87*0.9+25</f>
        <v>21087.7</v>
      </c>
      <c r="BC22" s="26">
        <f>'BAR BB| Open rates'!BC22*0.87*0.9+25</f>
        <v>20461.3</v>
      </c>
      <c r="BD22" s="26">
        <f>'BAR BB| Open rates'!BD22*0.87*0.9+25</f>
        <v>20461.3</v>
      </c>
      <c r="BE22" s="26">
        <f>'BAR BB| Open rates'!BE22*0.87*0.9+25</f>
        <v>20461.3</v>
      </c>
      <c r="BF22" s="26">
        <f>'BAR BB| Open rates'!BF22*0.87*0.9+25</f>
        <v>20461.3</v>
      </c>
      <c r="BG22" s="26">
        <f>'BAR BB| Open rates'!BG22*0.87*0.9+25</f>
        <v>20461.3</v>
      </c>
      <c r="BH22" s="26">
        <f>'BAR BB| Open rates'!BH22*0.87*0.9+25</f>
        <v>21087.7</v>
      </c>
      <c r="BI22" s="26">
        <f>'BAR BB| Open rates'!BI22*0.87*0.9+25</f>
        <v>21087.7</v>
      </c>
      <c r="BJ22" s="26">
        <f>'BAR BB| Open rates'!BJ22*0.87*0.9+25</f>
        <v>20461.3</v>
      </c>
      <c r="BK22" s="26">
        <f>'BAR BB| Open rates'!BK22*0.87*0.9+25</f>
        <v>20461.3</v>
      </c>
      <c r="BL22" s="26">
        <f>'BAR BB| Open rates'!BL22*0.87*0.9+25</f>
        <v>20461.3</v>
      </c>
      <c r="BM22" s="26">
        <f>'BAR BB| Open rates'!BM22*0.87*0.9+25</f>
        <v>20461.3</v>
      </c>
      <c r="BN22" s="26">
        <f>'BAR BB| Open rates'!BN22*0.87*0.9+25</f>
        <v>20461.3</v>
      </c>
      <c r="BO22" s="26">
        <f>'BAR BB| Open rates'!BO22*0.87*0.9+25</f>
        <v>21087.7</v>
      </c>
      <c r="BP22" s="26">
        <f>'BAR BB| Open rates'!BP22*0.87*0.9+25</f>
        <v>21087.7</v>
      </c>
      <c r="BQ22" s="26">
        <f>'BAR BB| Open rates'!BQ22*0.87*0.9+25</f>
        <v>20461.3</v>
      </c>
      <c r="BR22" s="26">
        <f>'BAR BB| Open rates'!BR22*0.87*0.9+25</f>
        <v>20461.3</v>
      </c>
      <c r="BS22" s="26">
        <f>'BAR BB| Open rates'!BS22*0.87*0.9+25</f>
        <v>20461.3</v>
      </c>
      <c r="BT22" s="26">
        <f>'BAR BB| Open rates'!BT22*0.87*0.9+25</f>
        <v>20461.3</v>
      </c>
      <c r="BU22" s="26">
        <f>'BAR BB| Open rates'!BU22*0.87*0.9+25</f>
        <v>20461.3</v>
      </c>
      <c r="BV22" s="26">
        <f>'BAR BB| Open rates'!BV22*0.87*0.9+25</f>
        <v>21087.7</v>
      </c>
      <c r="BW22" s="26">
        <f>'BAR BB| Open rates'!BW22*0.87*0.9+25</f>
        <v>21087.7</v>
      </c>
      <c r="BX22" s="26">
        <f>'BAR BB| Open rates'!BX22*0.87*0.9+25</f>
        <v>20461.3</v>
      </c>
      <c r="BY22" s="26">
        <f>'BAR BB| Open rates'!BY22*0.87*0.9+25</f>
        <v>20461.3</v>
      </c>
      <c r="BZ22" s="26">
        <f>'BAR BB| Open rates'!BZ22*0.87*0.9+25</f>
        <v>20461.3</v>
      </c>
      <c r="CA22" s="26">
        <f>'BAR BB| Open rates'!CA22*0.87*0.9+25</f>
        <v>20461.3</v>
      </c>
      <c r="CB22" s="26">
        <f>'BAR BB| Open rates'!CB22*0.87*0.9+25</f>
        <v>20461.3</v>
      </c>
      <c r="CC22" s="26">
        <f>'BAR BB| Open rates'!CC22*0.87*0.9+25</f>
        <v>21087.7</v>
      </c>
      <c r="CD22" s="26">
        <f>'BAR BB| Open rates'!CD22*0.87*0.9+25</f>
        <v>21087.7</v>
      </c>
      <c r="CE22" s="26">
        <f>'BAR BB| Open rates'!CE22*0.87*0.9+25</f>
        <v>20461.3</v>
      </c>
      <c r="CF22" s="26">
        <f>'BAR BB| Open rates'!CF22*0.87*0.9+25</f>
        <v>20461.3</v>
      </c>
      <c r="CG22" s="26">
        <f>'BAR BB| Open rates'!CG22*0.87*0.9+25</f>
        <v>20461.3</v>
      </c>
      <c r="CH22" s="26">
        <f>'BAR BB| Open rates'!CH22*0.87*0.9+25</f>
        <v>20461.3</v>
      </c>
      <c r="CI22" s="26">
        <f>'BAR BB| Open rates'!CI22*0.87*0.9+25</f>
        <v>20461.3</v>
      </c>
      <c r="CJ22" s="26">
        <f>'BAR BB| Open rates'!CJ22*0.87*0.9+25</f>
        <v>21087.7</v>
      </c>
      <c r="CK22" s="26">
        <f>'BAR BB| Open rates'!CK22*0.87*0.9+25</f>
        <v>21087.7</v>
      </c>
      <c r="CL22" s="26">
        <f>'BAR BB| Open rates'!CL22*0.87*0.9+25</f>
        <v>20461.3</v>
      </c>
      <c r="CM22" s="26">
        <f>'BAR BB| Open rates'!CM22*0.87*0.9+25</f>
        <v>20461.3</v>
      </c>
      <c r="CN22" s="26">
        <f>'BAR BB| Open rates'!CN22*0.87*0.9+25</f>
        <v>20461.3</v>
      </c>
      <c r="CO22" s="26">
        <f>'BAR BB| Open rates'!CO22*0.87*0.9+25</f>
        <v>20461.3</v>
      </c>
      <c r="CP22" s="26">
        <f>'BAR BB| Open rates'!CP22*0.87*0.9+25</f>
        <v>20461.3</v>
      </c>
      <c r="CQ22" s="26">
        <f>'BAR BB| Open rates'!CQ22*0.87*0.9+25</f>
        <v>20461.3</v>
      </c>
      <c r="CR22" s="26">
        <f>'BAR BB| Open rates'!CR22*0.87*0.9+25</f>
        <v>20461.3</v>
      </c>
      <c r="CS22" s="26">
        <f>'BAR BB| Open rates'!CS22*0.87*0.9+25</f>
        <v>19521.7</v>
      </c>
      <c r="CT22" s="26">
        <f>'BAR BB| Open rates'!CT22*0.87*0.9+25</f>
        <v>19521.7</v>
      </c>
      <c r="CU22" s="26">
        <f>'BAR BB| Open rates'!CU22*0.87*0.9+25</f>
        <v>19521.7</v>
      </c>
      <c r="CV22" s="26">
        <f>'BAR BB| Open rates'!CV22*0.87*0.9+25</f>
        <v>19521.7</v>
      </c>
      <c r="CW22" s="26">
        <f>'BAR BB| Open rates'!CW22*0.87*0.9+25</f>
        <v>19521.7</v>
      </c>
      <c r="CX22" s="26">
        <f>'BAR BB| Open rates'!CX22*0.87*0.9+25</f>
        <v>19521.7</v>
      </c>
      <c r="CY22" s="26">
        <f>'BAR BB| Open rates'!CY22*0.87*0.9+25</f>
        <v>19521.7</v>
      </c>
      <c r="CZ22" s="26">
        <f>'BAR BB| Open rates'!CZ22*0.87*0.9+25</f>
        <v>19521.7</v>
      </c>
      <c r="DA22" s="26">
        <f>'BAR BB| Open rates'!DA22*0.87*0.9+25</f>
        <v>19521.7</v>
      </c>
      <c r="DB22" s="26">
        <f>'BAR BB| Open rates'!DB22*0.87*0.9+25</f>
        <v>17720.8</v>
      </c>
      <c r="DC22" s="26">
        <f>'BAR BB| Open rates'!DC22*0.87*0.9+25</f>
        <v>17720.8</v>
      </c>
      <c r="DD22" s="26">
        <f>'BAR BB| Open rates'!DD22*0.87*0.9+25</f>
        <v>17720.8</v>
      </c>
      <c r="DE22" s="26">
        <f>'BAR BB| Open rates'!DE22*0.87*0.9+25</f>
        <v>18738.7</v>
      </c>
      <c r="DF22" s="26">
        <f>'BAR BB| Open rates'!DF22*0.87*0.9+25</f>
        <v>18738.7</v>
      </c>
      <c r="DG22" s="26">
        <f>'BAR BB| Open rates'!DG22*0.87*0.9+25</f>
        <v>17720.8</v>
      </c>
      <c r="DH22" s="26">
        <f>'BAR BB| Open rates'!DH22*0.87*0.9+25</f>
        <v>17720.8</v>
      </c>
      <c r="DI22" s="26">
        <f>'BAR BB| Open rates'!DI22*0.87*0.9+25</f>
        <v>17720.8</v>
      </c>
      <c r="DJ22" s="26">
        <f>'BAR BB| Open rates'!DJ22*0.87*0.9+25</f>
        <v>17720.8</v>
      </c>
      <c r="DK22" s="26">
        <f>'BAR BB| Open rates'!DK22*0.87*0.9+25</f>
        <v>17720.8</v>
      </c>
      <c r="DL22" s="26">
        <f>'BAR BB| Open rates'!DL22*0.87*0.9+25</f>
        <v>18738.7</v>
      </c>
      <c r="DM22" s="26">
        <f>'BAR BB| Open rates'!DM22*0.87*0.9+25</f>
        <v>18738.7</v>
      </c>
      <c r="DN22" s="26">
        <f>'BAR BB| Open rates'!DN22*0.87*0.9+25</f>
        <v>17720.8</v>
      </c>
      <c r="DO22" s="26">
        <f>'BAR BB| Open rates'!DO22*0.87*0.9+25</f>
        <v>17720.8</v>
      </c>
      <c r="DP22" s="26">
        <f>'BAR BB| Open rates'!DP22*0.87*0.9+25</f>
        <v>17720.8</v>
      </c>
      <c r="DQ22" s="26">
        <f>'BAR BB| Open rates'!DQ22*0.87*0.9+25</f>
        <v>17720.8</v>
      </c>
      <c r="DR22" s="26">
        <f>'BAR BB| Open rates'!DR22*0.87*0.9+25</f>
        <v>17720.8</v>
      </c>
      <c r="DS22" s="26">
        <f>'BAR BB| Open rates'!DS22*0.87*0.9+25</f>
        <v>18738.7</v>
      </c>
      <c r="DT22" s="26">
        <f>'BAR BB| Open rates'!DT22*0.87*0.9+25</f>
        <v>18738.7</v>
      </c>
      <c r="DU22" s="26">
        <f>'BAR BB| Open rates'!DU22*0.87*0.9+25</f>
        <v>17720.8</v>
      </c>
      <c r="DV22" s="26">
        <f>'BAR BB| Open rates'!DV22*0.87*0.9+25</f>
        <v>17720.8</v>
      </c>
      <c r="DW22" s="26">
        <f>'BAR BB| Open rates'!DW22*0.87*0.9+25</f>
        <v>17720.8</v>
      </c>
      <c r="DX22" s="26">
        <f>'BAR BB| Open rates'!DX22*0.87*0.9+25</f>
        <v>17720.8</v>
      </c>
      <c r="DY22" s="26">
        <f>'BAR BB| Open rates'!DY22*0.87*0.9+25</f>
        <v>17720.8</v>
      </c>
      <c r="DZ22" s="26">
        <f>'BAR BB| Open rates'!DZ22*0.87*0.9+25</f>
        <v>18738.7</v>
      </c>
      <c r="EA22" s="26">
        <f>'BAR BB| Open rates'!EA22*0.87*0.9+25</f>
        <v>18738.7</v>
      </c>
      <c r="EB22" s="26">
        <f>'BAR BB| Open rates'!EB22*0.87*0.9+25</f>
        <v>17720.8</v>
      </c>
      <c r="EC22" s="26">
        <f>'BAR BB| Open rates'!EC22*0.87*0.9+25</f>
        <v>17720.8</v>
      </c>
      <c r="ED22" s="26">
        <f>'BAR BB| Open rates'!ED22*0.87*0.9+25</f>
        <v>17720.8</v>
      </c>
      <c r="EE22" s="26">
        <f>'BAR BB| Open rates'!EE22*0.87*0.9+25</f>
        <v>17720.8</v>
      </c>
      <c r="EF22" s="26">
        <f>'BAR BB| Open rates'!EF22*0.87*0.9+25</f>
        <v>15371.800000000001</v>
      </c>
      <c r="EG22" s="26">
        <f>'BAR BB| Open rates'!EG22*0.87*0.9+25</f>
        <v>15371.800000000001</v>
      </c>
      <c r="EH22" s="26">
        <f>'BAR BB| Open rates'!EH22*0.87*0.9+25</f>
        <v>15371.800000000001</v>
      </c>
      <c r="EI22" s="26">
        <f>'BAR BB| Open rates'!EI22*0.87*0.9+25</f>
        <v>14823.7</v>
      </c>
      <c r="EJ22" s="26">
        <f>'BAR BB| Open rates'!EJ22*0.87*0.9+25</f>
        <v>14823.7</v>
      </c>
      <c r="EK22" s="26">
        <f>'BAR BB| Open rates'!EK22*0.87*0.9+25</f>
        <v>14823.7</v>
      </c>
      <c r="EL22" s="26">
        <f>'BAR BB| Open rates'!EL22*0.87*0.9+25</f>
        <v>14823.7</v>
      </c>
      <c r="EM22" s="26">
        <f>'BAR BB| Open rates'!EM22*0.87*0.9+25</f>
        <v>14823.7</v>
      </c>
      <c r="EN22" s="26">
        <f>'BAR BB| Open rates'!EN22*0.87*0.9+25</f>
        <v>15371.800000000001</v>
      </c>
      <c r="EO22" s="26">
        <f>'BAR BB| Open rates'!EO22*0.87*0.9+25</f>
        <v>15371.800000000001</v>
      </c>
      <c r="EP22" s="26">
        <f>'BAR BB| Open rates'!EP22*0.87*0.9+25</f>
        <v>14588.800000000001</v>
      </c>
      <c r="EQ22" s="26">
        <f>'BAR BB| Open rates'!EQ22*0.87*0.9+25</f>
        <v>14588.800000000001</v>
      </c>
      <c r="ER22" s="26">
        <f>'BAR BB| Open rates'!ER22*0.87*0.9+25</f>
        <v>14588.800000000001</v>
      </c>
      <c r="ES22" s="26">
        <f>'BAR BB| Open rates'!ES22*0.87*0.9+25</f>
        <v>14588.800000000001</v>
      </c>
      <c r="ET22" s="26">
        <f>'BAR BB| Open rates'!ET22*0.87*0.9+25</f>
        <v>14588.800000000001</v>
      </c>
      <c r="EU22" s="26">
        <f>'BAR BB| Open rates'!EU22*0.87*0.9+25</f>
        <v>15371.800000000001</v>
      </c>
      <c r="EV22" s="26">
        <f>'BAR BB| Open rates'!EV22*0.87*0.9+25</f>
        <v>15371.800000000001</v>
      </c>
      <c r="EW22" s="26">
        <f>'BAR BB| Open rates'!EW22*0.87*0.9+25</f>
        <v>14588.800000000001</v>
      </c>
      <c r="EX22" s="26">
        <f>'BAR BB| Open rates'!EX22*0.87*0.9+25</f>
        <v>14588.800000000001</v>
      </c>
      <c r="EY22" s="26">
        <f>'BAR BB| Open rates'!EY22*0.87*0.9+25</f>
        <v>14588.800000000001</v>
      </c>
      <c r="EZ22" s="26">
        <f>'BAR BB| Open rates'!EZ22*0.87*0.9+25</f>
        <v>14588.800000000001</v>
      </c>
      <c r="FA22" s="26">
        <f>'BAR BB| Open rates'!FA22*0.87*0.9+25</f>
        <v>14588.800000000001</v>
      </c>
      <c r="FB22" s="26">
        <f>'BAR BB| Open rates'!FB22*0.87*0.9+25</f>
        <v>15371.800000000001</v>
      </c>
      <c r="FC22" s="26">
        <f>'BAR BB| Open rates'!FC22*0.87*0.9+25</f>
        <v>15371.800000000001</v>
      </c>
      <c r="FD22" s="26">
        <f>'BAR BB| Open rates'!FD22*0.87*0.9+25</f>
        <v>14588.800000000001</v>
      </c>
      <c r="FE22" s="26">
        <f>'BAR BB| Open rates'!FE22*0.87*0.9+25</f>
        <v>14588.800000000001</v>
      </c>
      <c r="FF22" s="26">
        <f>'BAR BB| Open rates'!FF22*0.87*0.9+25</f>
        <v>14588.800000000001</v>
      </c>
      <c r="FG22" s="26">
        <f>'BAR BB| Open rates'!FG22*0.87*0.9+25</f>
        <v>14588.800000000001</v>
      </c>
      <c r="FH22" s="26">
        <f>'BAR BB| Open rates'!FH22*0.87*0.9+25</f>
        <v>14588.800000000001</v>
      </c>
      <c r="FI22" s="26">
        <f>'BAR BB| Open rates'!FI22*0.87*0.9+25</f>
        <v>15371.800000000001</v>
      </c>
      <c r="FJ22" s="26">
        <f>'BAR BB| Open rates'!FJ22*0.87*0.9+25</f>
        <v>15371.800000000001</v>
      </c>
      <c r="FK22" s="26">
        <f>'BAR BB| Open rates'!FK22*0.87*0.9+25</f>
        <v>14823.7</v>
      </c>
      <c r="FL22" s="26">
        <f>'BAR BB| Open rates'!FL22*0.87*0.9+25</f>
        <v>14823.7</v>
      </c>
      <c r="FM22" s="26">
        <f>'BAR BB| Open rates'!FM22*0.87*0.9+25</f>
        <v>14823.7</v>
      </c>
      <c r="FN22" s="26">
        <f>'BAR BB| Open rates'!FN22*0.87*0.9+25</f>
        <v>14823.7</v>
      </c>
      <c r="FO22" s="26">
        <f>'BAR BB| Open rates'!FO22*0.87*0.9+25</f>
        <v>14823.7</v>
      </c>
      <c r="FP22" s="26">
        <f>'BAR BB| Open rates'!FP22*0.87*0.9+25</f>
        <v>14823.7</v>
      </c>
      <c r="FQ22" s="26">
        <f>'BAR BB| Open rates'!FQ22*0.87*0.9+25</f>
        <v>14823.7</v>
      </c>
      <c r="FR22" s="26">
        <f>'BAR BB| Open rates'!FR22*0.87*0.9+25</f>
        <v>14588.800000000001</v>
      </c>
      <c r="FS22" s="26">
        <f>'BAR BB| Open rates'!FS22*0.87*0.9+25</f>
        <v>14588.800000000001</v>
      </c>
      <c r="FT22" s="26">
        <f>'BAR BB| Open rates'!FT22*0.87*0.9+25</f>
        <v>14588.800000000001</v>
      </c>
      <c r="FU22" s="26">
        <f>'BAR BB| Open rates'!FU22*0.87*0.9+25</f>
        <v>14588.800000000001</v>
      </c>
      <c r="FV22" s="26">
        <f>'BAR BB| Open rates'!FV22*0.87*0.9+25</f>
        <v>14588.800000000001</v>
      </c>
      <c r="FW22" s="26">
        <f>'BAR BB| Open rates'!FW22*0.87*0.9+25</f>
        <v>15371.800000000001</v>
      </c>
      <c r="FX22" s="26">
        <f>'BAR BB| Open rates'!FX22*0.87*0.9+25</f>
        <v>15371.800000000001</v>
      </c>
      <c r="FY22" s="26">
        <f>'BAR BB| Open rates'!FY22*0.87*0.9+25</f>
        <v>14588.800000000001</v>
      </c>
      <c r="FZ22" s="26">
        <f>'BAR BB| Open rates'!FZ22*0.87*0.9+25</f>
        <v>14588.800000000001</v>
      </c>
      <c r="GA22" s="26">
        <f>'BAR BB| Open rates'!GA22*0.87*0.9+25</f>
        <v>14588.800000000001</v>
      </c>
      <c r="GB22" s="26">
        <f>'BAR BB| Open rates'!GB22*0.87*0.9+25</f>
        <v>14588.800000000001</v>
      </c>
      <c r="GC22" s="26">
        <f>'BAR BB| Open rates'!GC22*0.87*0.9+25</f>
        <v>14588.800000000001</v>
      </c>
      <c r="GD22" s="26">
        <f>'BAR BB| Open rates'!GD22*0.87*0.9+25</f>
        <v>15371.800000000001</v>
      </c>
      <c r="GE22" s="26">
        <f>'BAR BB| Open rates'!GE22*0.87*0.9+25</f>
        <v>15371.800000000001</v>
      </c>
      <c r="GF22" s="26">
        <f>'BAR BB| Open rates'!GF22*0.87*0.9+25</f>
        <v>14588.800000000001</v>
      </c>
      <c r="GG22" s="26">
        <f>'BAR BB| Open rates'!GG22*0.87*0.9+25</f>
        <v>14588.800000000001</v>
      </c>
      <c r="GH22" s="26">
        <f>'BAR BB| Open rates'!GH22*0.87*0.9+25</f>
        <v>14588.800000000001</v>
      </c>
      <c r="GI22" s="26">
        <f>'BAR BB| Open rates'!GI22*0.87*0.9+25</f>
        <v>14588.800000000001</v>
      </c>
      <c r="GJ22" s="26">
        <f>'BAR BB| Open rates'!GJ22*0.87*0.9+25</f>
        <v>14588.800000000001</v>
      </c>
      <c r="GK22" s="26">
        <f>'BAR BB| Open rates'!GK22*0.87*0.9+25</f>
        <v>15371.800000000001</v>
      </c>
      <c r="GL22" s="26">
        <f>'BAR BB| Open rates'!GL22*0.87*0.9+25</f>
        <v>15371.800000000001</v>
      </c>
      <c r="GM22" s="26">
        <f>'BAR BB| Open rates'!GM22*0.87*0.9+25</f>
        <v>14588.800000000001</v>
      </c>
      <c r="GN22" s="26">
        <f>'BAR BB| Open rates'!GN22*0.87*0.9+25</f>
        <v>14588.800000000001</v>
      </c>
      <c r="GO22" s="26">
        <f>'BAR BB| Open rates'!GO22*0.87*0.9+25</f>
        <v>14588.800000000001</v>
      </c>
      <c r="GP22" s="26">
        <f>'BAR BB| Open rates'!GP22*0.87*0.9+25</f>
        <v>14588.800000000001</v>
      </c>
      <c r="GQ22" s="26">
        <f>'BAR BB| Open rates'!GQ22*0.87*0.9+25</f>
        <v>14588.800000000001</v>
      </c>
      <c r="GR22" s="26">
        <f>'BAR BB| Open rates'!GR22*0.87*0.9+25</f>
        <v>15371.800000000001</v>
      </c>
      <c r="GS22" s="26">
        <f>'BAR BB| Open rates'!GS22*0.87*0.9+25</f>
        <v>15371.800000000001</v>
      </c>
      <c r="GT22" s="26">
        <f>'BAR BB| Open rates'!GT22*0.87*0.9+25</f>
        <v>14588.800000000001</v>
      </c>
      <c r="GU22" s="26">
        <f>'BAR BB| Open rates'!GU22*0.87*0.9+25</f>
        <v>14588.800000000001</v>
      </c>
      <c r="GV22" s="26">
        <f>'BAR BB| Open rates'!GV22*0.87*0.9+25</f>
        <v>14588.800000000001</v>
      </c>
      <c r="GW22" s="26">
        <f>'BAR BB| Open rates'!GW22*0.87*0.9+25</f>
        <v>14588.800000000001</v>
      </c>
      <c r="GX22" s="26">
        <f>'BAR BB| Open rates'!GX22*0.87*0.9+25</f>
        <v>14588.800000000001</v>
      </c>
      <c r="GY22" s="26">
        <f>'BAR BB| Open rates'!GY22*0.87*0.9+25</f>
        <v>15371.800000000001</v>
      </c>
      <c r="GZ22" s="26">
        <f>'BAR BB| Open rates'!GZ22*0.87*0.9+25</f>
        <v>15371.800000000001</v>
      </c>
      <c r="HA22" s="26">
        <f>'BAR BB| Open rates'!HA22*0.87*0.9+25</f>
        <v>14588.800000000001</v>
      </c>
      <c r="HB22" s="26">
        <f>'BAR BB| Open rates'!HB22*0.87*0.9+25</f>
        <v>14588.800000000001</v>
      </c>
      <c r="HC22" s="26">
        <f>'BAR BB| Open rates'!HC22*0.87*0.9+25</f>
        <v>14588.800000000001</v>
      </c>
      <c r="HD22" s="26">
        <f>'BAR BB| Open rates'!HD22*0.87*0.9+25</f>
        <v>14588.800000000001</v>
      </c>
      <c r="HE22" s="26">
        <f>'BAR BB| Open rates'!HE22*0.87*0.9+25</f>
        <v>14588.800000000001</v>
      </c>
      <c r="HF22" s="26">
        <f>'BAR BB| Open rates'!HF22*0.87*0.9+25</f>
        <v>16389.7</v>
      </c>
      <c r="HG22" s="26">
        <f>'BAR BB| Open rates'!HG22*0.87*0.9+25</f>
        <v>16389.7</v>
      </c>
      <c r="HH22" s="26">
        <f>'BAR BB| Open rates'!HH22*0.87*0.9+25</f>
        <v>16389.7</v>
      </c>
      <c r="HI22" s="26">
        <f>'BAR BB| Open rates'!HI22*0.87*0.9+25</f>
        <v>16389.7</v>
      </c>
      <c r="HJ22" s="26">
        <f>'BAR BB| Open rates'!HJ22*0.87*0.9+25</f>
        <v>16389.7</v>
      </c>
      <c r="HK22" s="26">
        <f>'BAR BB| Open rates'!HK22*0.87*0.9+25</f>
        <v>16389.7</v>
      </c>
      <c r="HL22" s="26">
        <f>'BAR BB| Open rates'!HL22*0.87*0.9+25</f>
        <v>16389.7</v>
      </c>
      <c r="HM22" s="26">
        <f>'BAR BB| Open rates'!HM22*0.87*0.9+25</f>
        <v>16389.7</v>
      </c>
      <c r="HN22" s="26">
        <f>'BAR BB| Open rates'!HN22*0.87*0.9+25</f>
        <v>16389.7</v>
      </c>
      <c r="HO22" s="26">
        <f>'BAR BB| Open rates'!HO22*0.87*0.9+25</f>
        <v>16389.7</v>
      </c>
      <c r="HP22" s="26">
        <f>'BAR BB| Open rates'!HP22*0.87*0.9+25</f>
        <v>16389.7</v>
      </c>
    </row>
    <row r="23" spans="1:224" s="76" customFormat="1" ht="12" customHeight="1" x14ac:dyDescent="0.2">
      <c r="A23" s="15">
        <v>4</v>
      </c>
      <c r="B23" s="26">
        <f>'BAR BB| Open rates'!B23*0.87*0.9+25</f>
        <v>16389.7</v>
      </c>
      <c r="C23" s="26">
        <f>'BAR BB| Open rates'!C23*0.87*0.9+25</f>
        <v>16389.7</v>
      </c>
      <c r="D23" s="26">
        <f>'BAR BB| Open rates'!D23*0.87*0.9+25</f>
        <v>16389.7</v>
      </c>
      <c r="E23" s="26">
        <f>'BAR BB| Open rates'!E23*0.87*0.9+25</f>
        <v>16389.7</v>
      </c>
      <c r="F23" s="26">
        <f>'BAR BB| Open rates'!F23*0.87*0.9+25</f>
        <v>16389.7</v>
      </c>
      <c r="G23" s="26">
        <f>'BAR BB| Open rates'!G23*0.87*0.9+25</f>
        <v>16389.7</v>
      </c>
      <c r="H23" s="26">
        <f>'BAR BB| Open rates'!H23*0.87*0.9+25</f>
        <v>16389.7</v>
      </c>
      <c r="I23" s="26">
        <f>'BAR BB| Open rates'!I23*0.87*0.9+25</f>
        <v>16389.7</v>
      </c>
      <c r="J23" s="26">
        <f>'BAR BB| Open rates'!J23*0.87*0.9+25</f>
        <v>16389.7</v>
      </c>
      <c r="K23" s="26">
        <f>'BAR BB| Open rates'!K23*0.87*0.9+25</f>
        <v>16389.7</v>
      </c>
      <c r="L23" s="26">
        <f>'BAR BB| Open rates'!L23*0.87*0.9+25</f>
        <v>16389.7</v>
      </c>
      <c r="M23" s="26">
        <f>'BAR BB| Open rates'!M23*0.87*0.9+25</f>
        <v>16389.7</v>
      </c>
      <c r="N23" s="26">
        <f>'BAR BB| Open rates'!N23*0.87*0.9+25</f>
        <v>20069.8</v>
      </c>
      <c r="O23" s="26">
        <f>'BAR BB| Open rates'!O23*0.87*0.9+25</f>
        <v>20069.8</v>
      </c>
      <c r="P23" s="26">
        <f>'BAR BB| Open rates'!P23*0.87*0.9+25</f>
        <v>20069.8</v>
      </c>
      <c r="Q23" s="26">
        <f>'BAR BB| Open rates'!Q23*0.87*0.9+25</f>
        <v>20069.8</v>
      </c>
      <c r="R23" s="26">
        <f>'BAR BB| Open rates'!R23*0.87*0.9+25</f>
        <v>22653.7</v>
      </c>
      <c r="S23" s="26">
        <f>'BAR BB| Open rates'!S23*0.87*0.9+25</f>
        <v>22653.7</v>
      </c>
      <c r="T23" s="26">
        <f>'BAR BB| Open rates'!T23*0.87*0.9+25</f>
        <v>22653.7</v>
      </c>
      <c r="U23" s="26">
        <f>'BAR BB| Open rates'!U23*0.87*0.9+25</f>
        <v>22653.7</v>
      </c>
      <c r="V23" s="26">
        <f>'BAR BB| Open rates'!V23*0.87*0.9+25</f>
        <v>22653.7</v>
      </c>
      <c r="W23" s="26">
        <f>'BAR BB| Open rates'!W23*0.87*0.9+25</f>
        <v>22653.7</v>
      </c>
      <c r="X23" s="26">
        <f>'BAR BB| Open rates'!X23*0.87*0.9+25</f>
        <v>22653.7</v>
      </c>
      <c r="Y23" s="26">
        <f>'BAR BB| Open rates'!Y23*0.87*0.9+25</f>
        <v>22653.7</v>
      </c>
      <c r="Z23" s="26">
        <f>'BAR BB| Open rates'!Z23*0.87*0.9+25</f>
        <v>22653.7</v>
      </c>
      <c r="AA23" s="26">
        <f>'BAR BB| Open rates'!AA23*0.87*0.9+25</f>
        <v>22653.7</v>
      </c>
      <c r="AB23" s="26">
        <f>'BAR BB| Open rates'!AB23*0.87*0.9+25</f>
        <v>26568.7</v>
      </c>
      <c r="AC23" s="26">
        <f>'BAR BB| Open rates'!AC23*0.87*0.9+25</f>
        <v>26568.7</v>
      </c>
      <c r="AD23" s="26">
        <f>'BAR BB| Open rates'!AD23*0.87*0.9+25</f>
        <v>26568.7</v>
      </c>
      <c r="AE23" s="26">
        <f>'BAR BB| Open rates'!AE23*0.87*0.9+25</f>
        <v>26568.7</v>
      </c>
      <c r="AF23" s="26">
        <f>'BAR BB| Open rates'!AF23*0.87*0.9+25</f>
        <v>26568.7</v>
      </c>
      <c r="AG23" s="26">
        <f>'BAR BB| Open rates'!AG23*0.87*0.9+25</f>
        <v>26568.7</v>
      </c>
      <c r="AH23" s="26">
        <f>'BAR BB| Open rates'!AH23*0.87*0.9+25</f>
        <v>20069.8</v>
      </c>
      <c r="AI23" s="26">
        <f>'BAR BB| Open rates'!AI23*0.87*0.9+25</f>
        <v>20069.8</v>
      </c>
      <c r="AJ23" s="26">
        <f>'BAR BB| Open rates'!AJ23*0.87*0.9+25</f>
        <v>20069.8</v>
      </c>
      <c r="AK23" s="26">
        <f>'BAR BB| Open rates'!AK23*0.87*0.9+25</f>
        <v>20069.8</v>
      </c>
      <c r="AL23" s="26">
        <f>'BAR BB| Open rates'!AL23*0.87*0.9+25</f>
        <v>20069.8</v>
      </c>
      <c r="AM23" s="26">
        <f>'BAR BB| Open rates'!AM23*0.87*0.9+25</f>
        <v>21087.7</v>
      </c>
      <c r="AN23" s="26">
        <f>'BAR BB| Open rates'!AN23*0.87*0.9+25</f>
        <v>21087.7</v>
      </c>
      <c r="AO23" s="26">
        <f>'BAR BB| Open rates'!AO23*0.87*0.9+25</f>
        <v>21087.7</v>
      </c>
      <c r="AP23" s="26">
        <f>'BAR BB| Open rates'!AP23*0.87*0.9+25</f>
        <v>21087.7</v>
      </c>
      <c r="AQ23" s="26">
        <f>'BAR BB| Open rates'!AQ23*0.87*0.9+25</f>
        <v>21087.7</v>
      </c>
      <c r="AR23" s="26">
        <f>'BAR BB| Open rates'!AR23*0.87*0.9+25</f>
        <v>21087.7</v>
      </c>
      <c r="AS23" s="26">
        <f>'BAR BB| Open rates'!AS23*0.87*0.9+25</f>
        <v>21087.7</v>
      </c>
      <c r="AT23" s="26">
        <f>'BAR BB| Open rates'!AT23*0.87*0.9+25</f>
        <v>21870.7</v>
      </c>
      <c r="AU23" s="26">
        <f>'BAR BB| Open rates'!AU23*0.87*0.9+25</f>
        <v>21870.7</v>
      </c>
      <c r="AV23" s="26">
        <f>'BAR BB| Open rates'!AV23*0.87*0.9+25</f>
        <v>21870.7</v>
      </c>
      <c r="AW23" s="26">
        <f>'BAR BB| Open rates'!AW23*0.87*0.9+25</f>
        <v>21870.7</v>
      </c>
      <c r="AX23" s="26">
        <f>'BAR BB| Open rates'!AX23*0.87*0.9+25</f>
        <v>21870.7</v>
      </c>
      <c r="AY23" s="26">
        <f>'BAR BB| Open rates'!AY23*0.87*0.9+25</f>
        <v>22027.3</v>
      </c>
      <c r="AZ23" s="26">
        <f>'BAR BB| Open rates'!AZ23*0.87*0.9+25</f>
        <v>22027.3</v>
      </c>
      <c r="BA23" s="26">
        <f>'BAR BB| Open rates'!BA23*0.87*0.9+25</f>
        <v>22653.7</v>
      </c>
      <c r="BB23" s="26">
        <f>'BAR BB| Open rates'!BB23*0.87*0.9+25</f>
        <v>22653.7</v>
      </c>
      <c r="BC23" s="26">
        <f>'BAR BB| Open rates'!BC23*0.87*0.9+25</f>
        <v>22027.3</v>
      </c>
      <c r="BD23" s="26">
        <f>'BAR BB| Open rates'!BD23*0.87*0.9+25</f>
        <v>22027.3</v>
      </c>
      <c r="BE23" s="26">
        <f>'BAR BB| Open rates'!BE23*0.87*0.9+25</f>
        <v>22027.3</v>
      </c>
      <c r="BF23" s="26">
        <f>'BAR BB| Open rates'!BF23*0.87*0.9+25</f>
        <v>22027.3</v>
      </c>
      <c r="BG23" s="26">
        <f>'BAR BB| Open rates'!BG23*0.87*0.9+25</f>
        <v>22027.3</v>
      </c>
      <c r="BH23" s="26">
        <f>'BAR BB| Open rates'!BH23*0.87*0.9+25</f>
        <v>22653.7</v>
      </c>
      <c r="BI23" s="26">
        <f>'BAR BB| Open rates'!BI23*0.87*0.9+25</f>
        <v>22653.7</v>
      </c>
      <c r="BJ23" s="26">
        <f>'BAR BB| Open rates'!BJ23*0.87*0.9+25</f>
        <v>22027.3</v>
      </c>
      <c r="BK23" s="26">
        <f>'BAR BB| Open rates'!BK23*0.87*0.9+25</f>
        <v>22027.3</v>
      </c>
      <c r="BL23" s="26">
        <f>'BAR BB| Open rates'!BL23*0.87*0.9+25</f>
        <v>22027.3</v>
      </c>
      <c r="BM23" s="26">
        <f>'BAR BB| Open rates'!BM23*0.87*0.9+25</f>
        <v>22027.3</v>
      </c>
      <c r="BN23" s="26">
        <f>'BAR BB| Open rates'!BN23*0.87*0.9+25</f>
        <v>22027.3</v>
      </c>
      <c r="BO23" s="26">
        <f>'BAR BB| Open rates'!BO23*0.87*0.9+25</f>
        <v>22653.7</v>
      </c>
      <c r="BP23" s="26">
        <f>'BAR BB| Open rates'!BP23*0.87*0.9+25</f>
        <v>22653.7</v>
      </c>
      <c r="BQ23" s="26">
        <f>'BAR BB| Open rates'!BQ23*0.87*0.9+25</f>
        <v>22027.3</v>
      </c>
      <c r="BR23" s="26">
        <f>'BAR BB| Open rates'!BR23*0.87*0.9+25</f>
        <v>22027.3</v>
      </c>
      <c r="BS23" s="26">
        <f>'BAR BB| Open rates'!BS23*0.87*0.9+25</f>
        <v>22027.3</v>
      </c>
      <c r="BT23" s="26">
        <f>'BAR BB| Open rates'!BT23*0.87*0.9+25</f>
        <v>22027.3</v>
      </c>
      <c r="BU23" s="26">
        <f>'BAR BB| Open rates'!BU23*0.87*0.9+25</f>
        <v>22027.3</v>
      </c>
      <c r="BV23" s="26">
        <f>'BAR BB| Open rates'!BV23*0.87*0.9+25</f>
        <v>22653.7</v>
      </c>
      <c r="BW23" s="26">
        <f>'BAR BB| Open rates'!BW23*0.87*0.9+25</f>
        <v>22653.7</v>
      </c>
      <c r="BX23" s="26">
        <f>'BAR BB| Open rates'!BX23*0.87*0.9+25</f>
        <v>22027.3</v>
      </c>
      <c r="BY23" s="26">
        <f>'BAR BB| Open rates'!BY23*0.87*0.9+25</f>
        <v>22027.3</v>
      </c>
      <c r="BZ23" s="26">
        <f>'BAR BB| Open rates'!BZ23*0.87*0.9+25</f>
        <v>22027.3</v>
      </c>
      <c r="CA23" s="26">
        <f>'BAR BB| Open rates'!CA23*0.87*0.9+25</f>
        <v>22027.3</v>
      </c>
      <c r="CB23" s="26">
        <f>'BAR BB| Open rates'!CB23*0.87*0.9+25</f>
        <v>22027.3</v>
      </c>
      <c r="CC23" s="26">
        <f>'BAR BB| Open rates'!CC23*0.87*0.9+25</f>
        <v>22653.7</v>
      </c>
      <c r="CD23" s="26">
        <f>'BAR BB| Open rates'!CD23*0.87*0.9+25</f>
        <v>22653.7</v>
      </c>
      <c r="CE23" s="26">
        <f>'BAR BB| Open rates'!CE23*0.87*0.9+25</f>
        <v>22027.3</v>
      </c>
      <c r="CF23" s="26">
        <f>'BAR BB| Open rates'!CF23*0.87*0.9+25</f>
        <v>22027.3</v>
      </c>
      <c r="CG23" s="26">
        <f>'BAR BB| Open rates'!CG23*0.87*0.9+25</f>
        <v>22027.3</v>
      </c>
      <c r="CH23" s="26">
        <f>'BAR BB| Open rates'!CH23*0.87*0.9+25</f>
        <v>22027.3</v>
      </c>
      <c r="CI23" s="26">
        <f>'BAR BB| Open rates'!CI23*0.87*0.9+25</f>
        <v>22027.3</v>
      </c>
      <c r="CJ23" s="26">
        <f>'BAR BB| Open rates'!CJ23*0.87*0.9+25</f>
        <v>22653.7</v>
      </c>
      <c r="CK23" s="26">
        <f>'BAR BB| Open rates'!CK23*0.87*0.9+25</f>
        <v>22653.7</v>
      </c>
      <c r="CL23" s="26">
        <f>'BAR BB| Open rates'!CL23*0.87*0.9+25</f>
        <v>22027.3</v>
      </c>
      <c r="CM23" s="26">
        <f>'BAR BB| Open rates'!CM23*0.87*0.9+25</f>
        <v>22027.3</v>
      </c>
      <c r="CN23" s="26">
        <f>'BAR BB| Open rates'!CN23*0.87*0.9+25</f>
        <v>22027.3</v>
      </c>
      <c r="CO23" s="26">
        <f>'BAR BB| Open rates'!CO23*0.87*0.9+25</f>
        <v>22027.3</v>
      </c>
      <c r="CP23" s="26">
        <f>'BAR BB| Open rates'!CP23*0.87*0.9+25</f>
        <v>22027.3</v>
      </c>
      <c r="CQ23" s="26">
        <f>'BAR BB| Open rates'!CQ23*0.87*0.9+25</f>
        <v>22027.3</v>
      </c>
      <c r="CR23" s="26">
        <f>'BAR BB| Open rates'!CR23*0.87*0.9+25</f>
        <v>22027.3</v>
      </c>
      <c r="CS23" s="26">
        <f>'BAR BB| Open rates'!CS23*0.87*0.9+25</f>
        <v>21087.7</v>
      </c>
      <c r="CT23" s="26">
        <f>'BAR BB| Open rates'!CT23*0.87*0.9+25</f>
        <v>21087.7</v>
      </c>
      <c r="CU23" s="26">
        <f>'BAR BB| Open rates'!CU23*0.87*0.9+25</f>
        <v>21087.7</v>
      </c>
      <c r="CV23" s="26">
        <f>'BAR BB| Open rates'!CV23*0.87*0.9+25</f>
        <v>21087.7</v>
      </c>
      <c r="CW23" s="26">
        <f>'BAR BB| Open rates'!CW23*0.87*0.9+25</f>
        <v>21087.7</v>
      </c>
      <c r="CX23" s="26">
        <f>'BAR BB| Open rates'!CX23*0.87*0.9+25</f>
        <v>21087.7</v>
      </c>
      <c r="CY23" s="26">
        <f>'BAR BB| Open rates'!CY23*0.87*0.9+25</f>
        <v>21087.7</v>
      </c>
      <c r="CZ23" s="26">
        <f>'BAR BB| Open rates'!CZ23*0.87*0.9+25</f>
        <v>21087.7</v>
      </c>
      <c r="DA23" s="26">
        <f>'BAR BB| Open rates'!DA23*0.87*0.9+25</f>
        <v>21087.7</v>
      </c>
      <c r="DB23" s="26">
        <f>'BAR BB| Open rates'!DB23*0.87*0.9+25</f>
        <v>19286.8</v>
      </c>
      <c r="DC23" s="26">
        <f>'BAR BB| Open rates'!DC23*0.87*0.9+25</f>
        <v>19286.8</v>
      </c>
      <c r="DD23" s="26">
        <f>'BAR BB| Open rates'!DD23*0.87*0.9+25</f>
        <v>19286.8</v>
      </c>
      <c r="DE23" s="26">
        <f>'BAR BB| Open rates'!DE23*0.87*0.9+25</f>
        <v>20304.7</v>
      </c>
      <c r="DF23" s="26">
        <f>'BAR BB| Open rates'!DF23*0.87*0.9+25</f>
        <v>20304.7</v>
      </c>
      <c r="DG23" s="26">
        <f>'BAR BB| Open rates'!DG23*0.87*0.9+25</f>
        <v>19286.8</v>
      </c>
      <c r="DH23" s="26">
        <f>'BAR BB| Open rates'!DH23*0.87*0.9+25</f>
        <v>19286.8</v>
      </c>
      <c r="DI23" s="26">
        <f>'BAR BB| Open rates'!DI23*0.87*0.9+25</f>
        <v>19286.8</v>
      </c>
      <c r="DJ23" s="26">
        <f>'BAR BB| Open rates'!DJ23*0.87*0.9+25</f>
        <v>19286.8</v>
      </c>
      <c r="DK23" s="26">
        <f>'BAR BB| Open rates'!DK23*0.87*0.9+25</f>
        <v>19286.8</v>
      </c>
      <c r="DL23" s="26">
        <f>'BAR BB| Open rates'!DL23*0.87*0.9+25</f>
        <v>20304.7</v>
      </c>
      <c r="DM23" s="26">
        <f>'BAR BB| Open rates'!DM23*0.87*0.9+25</f>
        <v>20304.7</v>
      </c>
      <c r="DN23" s="26">
        <f>'BAR BB| Open rates'!DN23*0.87*0.9+25</f>
        <v>19286.8</v>
      </c>
      <c r="DO23" s="26">
        <f>'BAR BB| Open rates'!DO23*0.87*0.9+25</f>
        <v>19286.8</v>
      </c>
      <c r="DP23" s="26">
        <f>'BAR BB| Open rates'!DP23*0.87*0.9+25</f>
        <v>19286.8</v>
      </c>
      <c r="DQ23" s="26">
        <f>'BAR BB| Open rates'!DQ23*0.87*0.9+25</f>
        <v>19286.8</v>
      </c>
      <c r="DR23" s="26">
        <f>'BAR BB| Open rates'!DR23*0.87*0.9+25</f>
        <v>19286.8</v>
      </c>
      <c r="DS23" s="26">
        <f>'BAR BB| Open rates'!DS23*0.87*0.9+25</f>
        <v>20304.7</v>
      </c>
      <c r="DT23" s="26">
        <f>'BAR BB| Open rates'!DT23*0.87*0.9+25</f>
        <v>20304.7</v>
      </c>
      <c r="DU23" s="26">
        <f>'BAR BB| Open rates'!DU23*0.87*0.9+25</f>
        <v>19286.8</v>
      </c>
      <c r="DV23" s="26">
        <f>'BAR BB| Open rates'!DV23*0.87*0.9+25</f>
        <v>19286.8</v>
      </c>
      <c r="DW23" s="26">
        <f>'BAR BB| Open rates'!DW23*0.87*0.9+25</f>
        <v>19286.8</v>
      </c>
      <c r="DX23" s="26">
        <f>'BAR BB| Open rates'!DX23*0.87*0.9+25</f>
        <v>19286.8</v>
      </c>
      <c r="DY23" s="26">
        <f>'BAR BB| Open rates'!DY23*0.87*0.9+25</f>
        <v>19286.8</v>
      </c>
      <c r="DZ23" s="26">
        <f>'BAR BB| Open rates'!DZ23*0.87*0.9+25</f>
        <v>20304.7</v>
      </c>
      <c r="EA23" s="26">
        <f>'BAR BB| Open rates'!EA23*0.87*0.9+25</f>
        <v>20304.7</v>
      </c>
      <c r="EB23" s="26">
        <f>'BAR BB| Open rates'!EB23*0.87*0.9+25</f>
        <v>19286.8</v>
      </c>
      <c r="EC23" s="26">
        <f>'BAR BB| Open rates'!EC23*0.87*0.9+25</f>
        <v>19286.8</v>
      </c>
      <c r="ED23" s="26">
        <f>'BAR BB| Open rates'!ED23*0.87*0.9+25</f>
        <v>19286.8</v>
      </c>
      <c r="EE23" s="26">
        <f>'BAR BB| Open rates'!EE23*0.87*0.9+25</f>
        <v>19286.8</v>
      </c>
      <c r="EF23" s="26">
        <f>'BAR BB| Open rates'!EF23*0.87*0.9+25</f>
        <v>16937.8</v>
      </c>
      <c r="EG23" s="26">
        <f>'BAR BB| Open rates'!EG23*0.87*0.9+25</f>
        <v>16937.8</v>
      </c>
      <c r="EH23" s="26">
        <f>'BAR BB| Open rates'!EH23*0.87*0.9+25</f>
        <v>16937.8</v>
      </c>
      <c r="EI23" s="26">
        <f>'BAR BB| Open rates'!EI23*0.87*0.9+25</f>
        <v>16389.7</v>
      </c>
      <c r="EJ23" s="26">
        <f>'BAR BB| Open rates'!EJ23*0.87*0.9+25</f>
        <v>16389.7</v>
      </c>
      <c r="EK23" s="26">
        <f>'BAR BB| Open rates'!EK23*0.87*0.9+25</f>
        <v>16389.7</v>
      </c>
      <c r="EL23" s="26">
        <f>'BAR BB| Open rates'!EL23*0.87*0.9+25</f>
        <v>16389.7</v>
      </c>
      <c r="EM23" s="26">
        <f>'BAR BB| Open rates'!EM23*0.87*0.9+25</f>
        <v>16389.7</v>
      </c>
      <c r="EN23" s="26">
        <f>'BAR BB| Open rates'!EN23*0.87*0.9+25</f>
        <v>16937.8</v>
      </c>
      <c r="EO23" s="26">
        <f>'BAR BB| Open rates'!EO23*0.87*0.9+25</f>
        <v>16937.8</v>
      </c>
      <c r="EP23" s="26">
        <f>'BAR BB| Open rates'!EP23*0.87*0.9+25</f>
        <v>16154.800000000001</v>
      </c>
      <c r="EQ23" s="26">
        <f>'BAR BB| Open rates'!EQ23*0.87*0.9+25</f>
        <v>16154.800000000001</v>
      </c>
      <c r="ER23" s="26">
        <f>'BAR BB| Open rates'!ER23*0.87*0.9+25</f>
        <v>16154.800000000001</v>
      </c>
      <c r="ES23" s="26">
        <f>'BAR BB| Open rates'!ES23*0.87*0.9+25</f>
        <v>16154.800000000001</v>
      </c>
      <c r="ET23" s="26">
        <f>'BAR BB| Open rates'!ET23*0.87*0.9+25</f>
        <v>16154.800000000001</v>
      </c>
      <c r="EU23" s="26">
        <f>'BAR BB| Open rates'!EU23*0.87*0.9+25</f>
        <v>16937.8</v>
      </c>
      <c r="EV23" s="26">
        <f>'BAR BB| Open rates'!EV23*0.87*0.9+25</f>
        <v>16937.8</v>
      </c>
      <c r="EW23" s="26">
        <f>'BAR BB| Open rates'!EW23*0.87*0.9+25</f>
        <v>16154.800000000001</v>
      </c>
      <c r="EX23" s="26">
        <f>'BAR BB| Open rates'!EX23*0.87*0.9+25</f>
        <v>16154.800000000001</v>
      </c>
      <c r="EY23" s="26">
        <f>'BAR BB| Open rates'!EY23*0.87*0.9+25</f>
        <v>16154.800000000001</v>
      </c>
      <c r="EZ23" s="26">
        <f>'BAR BB| Open rates'!EZ23*0.87*0.9+25</f>
        <v>16154.800000000001</v>
      </c>
      <c r="FA23" s="26">
        <f>'BAR BB| Open rates'!FA23*0.87*0.9+25</f>
        <v>16154.800000000001</v>
      </c>
      <c r="FB23" s="26">
        <f>'BAR BB| Open rates'!FB23*0.87*0.9+25</f>
        <v>16937.8</v>
      </c>
      <c r="FC23" s="26">
        <f>'BAR BB| Open rates'!FC23*0.87*0.9+25</f>
        <v>16937.8</v>
      </c>
      <c r="FD23" s="26">
        <f>'BAR BB| Open rates'!FD23*0.87*0.9+25</f>
        <v>16154.800000000001</v>
      </c>
      <c r="FE23" s="26">
        <f>'BAR BB| Open rates'!FE23*0.87*0.9+25</f>
        <v>16154.800000000001</v>
      </c>
      <c r="FF23" s="26">
        <f>'BAR BB| Open rates'!FF23*0.87*0.9+25</f>
        <v>16154.800000000001</v>
      </c>
      <c r="FG23" s="26">
        <f>'BAR BB| Open rates'!FG23*0.87*0.9+25</f>
        <v>16154.800000000001</v>
      </c>
      <c r="FH23" s="26">
        <f>'BAR BB| Open rates'!FH23*0.87*0.9+25</f>
        <v>16154.800000000001</v>
      </c>
      <c r="FI23" s="26">
        <f>'BAR BB| Open rates'!FI23*0.87*0.9+25</f>
        <v>16937.8</v>
      </c>
      <c r="FJ23" s="26">
        <f>'BAR BB| Open rates'!FJ23*0.87*0.9+25</f>
        <v>16937.8</v>
      </c>
      <c r="FK23" s="26">
        <f>'BAR BB| Open rates'!FK23*0.87*0.9+25</f>
        <v>16389.7</v>
      </c>
      <c r="FL23" s="26">
        <f>'BAR BB| Open rates'!FL23*0.87*0.9+25</f>
        <v>16389.7</v>
      </c>
      <c r="FM23" s="26">
        <f>'BAR BB| Open rates'!FM23*0.87*0.9+25</f>
        <v>16389.7</v>
      </c>
      <c r="FN23" s="26">
        <f>'BAR BB| Open rates'!FN23*0.87*0.9+25</f>
        <v>16389.7</v>
      </c>
      <c r="FO23" s="26">
        <f>'BAR BB| Open rates'!FO23*0.87*0.9+25</f>
        <v>16389.7</v>
      </c>
      <c r="FP23" s="26">
        <f>'BAR BB| Open rates'!FP23*0.87*0.9+25</f>
        <v>16389.7</v>
      </c>
      <c r="FQ23" s="26">
        <f>'BAR BB| Open rates'!FQ23*0.87*0.9+25</f>
        <v>16389.7</v>
      </c>
      <c r="FR23" s="26">
        <f>'BAR BB| Open rates'!FR23*0.87*0.9+25</f>
        <v>16154.800000000001</v>
      </c>
      <c r="FS23" s="26">
        <f>'BAR BB| Open rates'!FS23*0.87*0.9+25</f>
        <v>16154.800000000001</v>
      </c>
      <c r="FT23" s="26">
        <f>'BAR BB| Open rates'!FT23*0.87*0.9+25</f>
        <v>16154.800000000001</v>
      </c>
      <c r="FU23" s="26">
        <f>'BAR BB| Open rates'!FU23*0.87*0.9+25</f>
        <v>16154.800000000001</v>
      </c>
      <c r="FV23" s="26">
        <f>'BAR BB| Open rates'!FV23*0.87*0.9+25</f>
        <v>16154.800000000001</v>
      </c>
      <c r="FW23" s="26">
        <f>'BAR BB| Open rates'!FW23*0.87*0.9+25</f>
        <v>16937.8</v>
      </c>
      <c r="FX23" s="26">
        <f>'BAR BB| Open rates'!FX23*0.87*0.9+25</f>
        <v>16937.8</v>
      </c>
      <c r="FY23" s="26">
        <f>'BAR BB| Open rates'!FY23*0.87*0.9+25</f>
        <v>16154.800000000001</v>
      </c>
      <c r="FZ23" s="26">
        <f>'BAR BB| Open rates'!FZ23*0.87*0.9+25</f>
        <v>16154.800000000001</v>
      </c>
      <c r="GA23" s="26">
        <f>'BAR BB| Open rates'!GA23*0.87*0.9+25</f>
        <v>16154.800000000001</v>
      </c>
      <c r="GB23" s="26">
        <f>'BAR BB| Open rates'!GB23*0.87*0.9+25</f>
        <v>16154.800000000001</v>
      </c>
      <c r="GC23" s="26">
        <f>'BAR BB| Open rates'!GC23*0.87*0.9+25</f>
        <v>16154.800000000001</v>
      </c>
      <c r="GD23" s="26">
        <f>'BAR BB| Open rates'!GD23*0.87*0.9+25</f>
        <v>16937.8</v>
      </c>
      <c r="GE23" s="26">
        <f>'BAR BB| Open rates'!GE23*0.87*0.9+25</f>
        <v>16937.8</v>
      </c>
      <c r="GF23" s="26">
        <f>'BAR BB| Open rates'!GF23*0.87*0.9+25</f>
        <v>16154.800000000001</v>
      </c>
      <c r="GG23" s="26">
        <f>'BAR BB| Open rates'!GG23*0.87*0.9+25</f>
        <v>16154.800000000001</v>
      </c>
      <c r="GH23" s="26">
        <f>'BAR BB| Open rates'!GH23*0.87*0.9+25</f>
        <v>16154.800000000001</v>
      </c>
      <c r="GI23" s="26">
        <f>'BAR BB| Open rates'!GI23*0.87*0.9+25</f>
        <v>16154.800000000001</v>
      </c>
      <c r="GJ23" s="26">
        <f>'BAR BB| Open rates'!GJ23*0.87*0.9+25</f>
        <v>16154.800000000001</v>
      </c>
      <c r="GK23" s="26">
        <f>'BAR BB| Open rates'!GK23*0.87*0.9+25</f>
        <v>16937.8</v>
      </c>
      <c r="GL23" s="26">
        <f>'BAR BB| Open rates'!GL23*0.87*0.9+25</f>
        <v>16937.8</v>
      </c>
      <c r="GM23" s="26">
        <f>'BAR BB| Open rates'!GM23*0.87*0.9+25</f>
        <v>16154.800000000001</v>
      </c>
      <c r="GN23" s="26">
        <f>'BAR BB| Open rates'!GN23*0.87*0.9+25</f>
        <v>16154.800000000001</v>
      </c>
      <c r="GO23" s="26">
        <f>'BAR BB| Open rates'!GO23*0.87*0.9+25</f>
        <v>16154.800000000001</v>
      </c>
      <c r="GP23" s="26">
        <f>'BAR BB| Open rates'!GP23*0.87*0.9+25</f>
        <v>16154.800000000001</v>
      </c>
      <c r="GQ23" s="26">
        <f>'BAR BB| Open rates'!GQ23*0.87*0.9+25</f>
        <v>16154.800000000001</v>
      </c>
      <c r="GR23" s="26">
        <f>'BAR BB| Open rates'!GR23*0.87*0.9+25</f>
        <v>16937.8</v>
      </c>
      <c r="GS23" s="26">
        <f>'BAR BB| Open rates'!GS23*0.87*0.9+25</f>
        <v>16937.8</v>
      </c>
      <c r="GT23" s="26">
        <f>'BAR BB| Open rates'!GT23*0.87*0.9+25</f>
        <v>16154.800000000001</v>
      </c>
      <c r="GU23" s="26">
        <f>'BAR BB| Open rates'!GU23*0.87*0.9+25</f>
        <v>16154.800000000001</v>
      </c>
      <c r="GV23" s="26">
        <f>'BAR BB| Open rates'!GV23*0.87*0.9+25</f>
        <v>16154.800000000001</v>
      </c>
      <c r="GW23" s="26">
        <f>'BAR BB| Open rates'!GW23*0.87*0.9+25</f>
        <v>16154.800000000001</v>
      </c>
      <c r="GX23" s="26">
        <f>'BAR BB| Open rates'!GX23*0.87*0.9+25</f>
        <v>16154.800000000001</v>
      </c>
      <c r="GY23" s="26">
        <f>'BAR BB| Open rates'!GY23*0.87*0.9+25</f>
        <v>16937.8</v>
      </c>
      <c r="GZ23" s="26">
        <f>'BAR BB| Open rates'!GZ23*0.87*0.9+25</f>
        <v>16937.8</v>
      </c>
      <c r="HA23" s="26">
        <f>'BAR BB| Open rates'!HA23*0.87*0.9+25</f>
        <v>16154.800000000001</v>
      </c>
      <c r="HB23" s="26">
        <f>'BAR BB| Open rates'!HB23*0.87*0.9+25</f>
        <v>16154.800000000001</v>
      </c>
      <c r="HC23" s="26">
        <f>'BAR BB| Open rates'!HC23*0.87*0.9+25</f>
        <v>16154.800000000001</v>
      </c>
      <c r="HD23" s="26">
        <f>'BAR BB| Open rates'!HD23*0.87*0.9+25</f>
        <v>16154.800000000001</v>
      </c>
      <c r="HE23" s="26">
        <f>'BAR BB| Open rates'!HE23*0.87*0.9+25</f>
        <v>16154.800000000001</v>
      </c>
      <c r="HF23" s="26">
        <f>'BAR BB| Open rates'!HF23*0.87*0.9+25</f>
        <v>17955.7</v>
      </c>
      <c r="HG23" s="26">
        <f>'BAR BB| Open rates'!HG23*0.87*0.9+25</f>
        <v>17955.7</v>
      </c>
      <c r="HH23" s="26">
        <f>'BAR BB| Open rates'!HH23*0.87*0.9+25</f>
        <v>17955.7</v>
      </c>
      <c r="HI23" s="26">
        <f>'BAR BB| Open rates'!HI23*0.87*0.9+25</f>
        <v>17955.7</v>
      </c>
      <c r="HJ23" s="26">
        <f>'BAR BB| Open rates'!HJ23*0.87*0.9+25</f>
        <v>17955.7</v>
      </c>
      <c r="HK23" s="26">
        <f>'BAR BB| Open rates'!HK23*0.87*0.9+25</f>
        <v>17955.7</v>
      </c>
      <c r="HL23" s="26">
        <f>'BAR BB| Open rates'!HL23*0.87*0.9+25</f>
        <v>17955.7</v>
      </c>
      <c r="HM23" s="26">
        <f>'BAR BB| Open rates'!HM23*0.87*0.9+25</f>
        <v>17955.7</v>
      </c>
      <c r="HN23" s="26">
        <f>'BAR BB| Open rates'!HN23*0.87*0.9+25</f>
        <v>17955.7</v>
      </c>
      <c r="HO23" s="26">
        <f>'BAR BB| Open rates'!HO23*0.87*0.9+25</f>
        <v>17955.7</v>
      </c>
      <c r="HP23" s="26">
        <f>'BAR BB| Open rates'!HP23*0.87*0.9+25</f>
        <v>17955.7</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rates'!B25*0.87*0.9+25</f>
        <v>20304.7</v>
      </c>
      <c r="C25" s="26">
        <f>'BAR BB| Open rates'!C25*0.87*0.9+25</f>
        <v>20304.7</v>
      </c>
      <c r="D25" s="26">
        <f>'BAR BB| Open rates'!D25*0.87*0.9+25</f>
        <v>20304.7</v>
      </c>
      <c r="E25" s="26">
        <f>'BAR BB| Open rates'!E25*0.87*0.9+25</f>
        <v>20304.7</v>
      </c>
      <c r="F25" s="26">
        <f>'BAR BB| Open rates'!F25*0.87*0.9+25</f>
        <v>20304.7</v>
      </c>
      <c r="G25" s="26">
        <f>'BAR BB| Open rates'!G25*0.87*0.9+25</f>
        <v>20304.7</v>
      </c>
      <c r="H25" s="26">
        <f>'BAR BB| Open rates'!H25*0.87*0.9+25</f>
        <v>20304.7</v>
      </c>
      <c r="I25" s="26">
        <f>'BAR BB| Open rates'!I25*0.87*0.9+25</f>
        <v>20304.7</v>
      </c>
      <c r="J25" s="26">
        <f>'BAR BB| Open rates'!J25*0.87*0.9+25</f>
        <v>20304.7</v>
      </c>
      <c r="K25" s="26">
        <f>'BAR BB| Open rates'!K25*0.87*0.9+25</f>
        <v>20304.7</v>
      </c>
      <c r="L25" s="26">
        <f>'BAR BB| Open rates'!L25*0.87*0.9+25</f>
        <v>20304.7</v>
      </c>
      <c r="M25" s="26">
        <f>'BAR BB| Open rates'!M25*0.87*0.9+25</f>
        <v>20304.7</v>
      </c>
      <c r="N25" s="26">
        <f>'BAR BB| Open rates'!N25*0.87*0.9+25</f>
        <v>24767.8</v>
      </c>
      <c r="O25" s="26">
        <f>'BAR BB| Open rates'!O25*0.87*0.9+25</f>
        <v>24767.8</v>
      </c>
      <c r="P25" s="26">
        <f>'BAR BB| Open rates'!P25*0.87*0.9+25</f>
        <v>24767.8</v>
      </c>
      <c r="Q25" s="26">
        <f>'BAR BB| Open rates'!Q25*0.87*0.9+25</f>
        <v>24767.8</v>
      </c>
      <c r="R25" s="26">
        <f>'BAR BB| Open rates'!R25*0.87*0.9+25</f>
        <v>27351.7</v>
      </c>
      <c r="S25" s="26">
        <f>'BAR BB| Open rates'!S25*0.87*0.9+25</f>
        <v>27351.7</v>
      </c>
      <c r="T25" s="26">
        <f>'BAR BB| Open rates'!T25*0.87*0.9+25</f>
        <v>27351.7</v>
      </c>
      <c r="U25" s="26">
        <f>'BAR BB| Open rates'!U25*0.87*0.9+25</f>
        <v>27351.7</v>
      </c>
      <c r="V25" s="26">
        <f>'BAR BB| Open rates'!V25*0.87*0.9+25</f>
        <v>27351.7</v>
      </c>
      <c r="W25" s="26">
        <f>'BAR BB| Open rates'!W25*0.87*0.9+25</f>
        <v>27351.7</v>
      </c>
      <c r="X25" s="26">
        <f>'BAR BB| Open rates'!X25*0.87*0.9+25</f>
        <v>27351.7</v>
      </c>
      <c r="Y25" s="26">
        <f>'BAR BB| Open rates'!Y25*0.87*0.9+25</f>
        <v>27351.7</v>
      </c>
      <c r="Z25" s="26">
        <f>'BAR BB| Open rates'!Z25*0.87*0.9+25</f>
        <v>27351.7</v>
      </c>
      <c r="AA25" s="26">
        <f>'BAR BB| Open rates'!AA25*0.87*0.9+25</f>
        <v>27351.7</v>
      </c>
      <c r="AB25" s="26">
        <f>'BAR BB| Open rates'!AB25*0.87*0.9+25</f>
        <v>31266.7</v>
      </c>
      <c r="AC25" s="26">
        <f>'BAR BB| Open rates'!AC25*0.87*0.9+25</f>
        <v>31266.7</v>
      </c>
      <c r="AD25" s="26">
        <f>'BAR BB| Open rates'!AD25*0.87*0.9+25</f>
        <v>31266.7</v>
      </c>
      <c r="AE25" s="26">
        <f>'BAR BB| Open rates'!AE25*0.87*0.9+25</f>
        <v>31266.7</v>
      </c>
      <c r="AF25" s="26">
        <f>'BAR BB| Open rates'!AF25*0.87*0.9+25</f>
        <v>31266.7</v>
      </c>
      <c r="AG25" s="26">
        <f>'BAR BB| Open rates'!AG25*0.87*0.9+25</f>
        <v>31266.7</v>
      </c>
      <c r="AH25" s="26">
        <f>'BAR BB| Open rates'!AH25*0.87*0.9+25</f>
        <v>24767.8</v>
      </c>
      <c r="AI25" s="26">
        <f>'BAR BB| Open rates'!AI25*0.87*0.9+25</f>
        <v>24767.8</v>
      </c>
      <c r="AJ25" s="26">
        <f>'BAR BB| Open rates'!AJ25*0.87*0.9+25</f>
        <v>24767.8</v>
      </c>
      <c r="AK25" s="26">
        <f>'BAR BB| Open rates'!AK25*0.87*0.9+25</f>
        <v>24767.8</v>
      </c>
      <c r="AL25" s="26">
        <f>'BAR BB| Open rates'!AL25*0.87*0.9+25</f>
        <v>24767.8</v>
      </c>
      <c r="AM25" s="26">
        <f>'BAR BB| Open rates'!AM25*0.87*0.9+25</f>
        <v>25785.7</v>
      </c>
      <c r="AN25" s="26">
        <f>'BAR BB| Open rates'!AN25*0.87*0.9+25</f>
        <v>25785.7</v>
      </c>
      <c r="AO25" s="26">
        <f>'BAR BB| Open rates'!AO25*0.87*0.9+25</f>
        <v>25785.7</v>
      </c>
      <c r="AP25" s="26">
        <f>'BAR BB| Open rates'!AP25*0.87*0.9+25</f>
        <v>25785.7</v>
      </c>
      <c r="AQ25" s="26">
        <f>'BAR BB| Open rates'!AQ25*0.87*0.9+25</f>
        <v>25785.7</v>
      </c>
      <c r="AR25" s="26">
        <f>'BAR BB| Open rates'!AR25*0.87*0.9+25</f>
        <v>25785.7</v>
      </c>
      <c r="AS25" s="26">
        <f>'BAR BB| Open rates'!AS25*0.87*0.9+25</f>
        <v>25785.7</v>
      </c>
      <c r="AT25" s="26">
        <f>'BAR BB| Open rates'!AT25*0.87*0.9+25</f>
        <v>26568.7</v>
      </c>
      <c r="AU25" s="26">
        <f>'BAR BB| Open rates'!AU25*0.87*0.9+25</f>
        <v>26568.7</v>
      </c>
      <c r="AV25" s="26">
        <f>'BAR BB| Open rates'!AV25*0.87*0.9+25</f>
        <v>26568.7</v>
      </c>
      <c r="AW25" s="26">
        <f>'BAR BB| Open rates'!AW25*0.87*0.9+25</f>
        <v>26568.7</v>
      </c>
      <c r="AX25" s="26">
        <f>'BAR BB| Open rates'!AX25*0.87*0.9+25</f>
        <v>26568.7</v>
      </c>
      <c r="AY25" s="26">
        <f>'BAR BB| Open rates'!AY25*0.87*0.9+25</f>
        <v>26725.3</v>
      </c>
      <c r="AZ25" s="26">
        <f>'BAR BB| Open rates'!AZ25*0.87*0.9+25</f>
        <v>26725.3</v>
      </c>
      <c r="BA25" s="26">
        <f>'BAR BB| Open rates'!BA25*0.87*0.9+25</f>
        <v>27351.7</v>
      </c>
      <c r="BB25" s="26">
        <f>'BAR BB| Open rates'!BB25*0.87*0.9+25</f>
        <v>27351.7</v>
      </c>
      <c r="BC25" s="26">
        <f>'BAR BB| Open rates'!BC25*0.87*0.9+25</f>
        <v>26725.3</v>
      </c>
      <c r="BD25" s="26">
        <f>'BAR BB| Open rates'!BD25*0.87*0.9+25</f>
        <v>26725.3</v>
      </c>
      <c r="BE25" s="26">
        <f>'BAR BB| Open rates'!BE25*0.87*0.9+25</f>
        <v>26725.3</v>
      </c>
      <c r="BF25" s="26">
        <f>'BAR BB| Open rates'!BF25*0.87*0.9+25</f>
        <v>26725.3</v>
      </c>
      <c r="BG25" s="26">
        <f>'BAR BB| Open rates'!BG25*0.87*0.9+25</f>
        <v>26725.3</v>
      </c>
      <c r="BH25" s="26">
        <f>'BAR BB| Open rates'!BH25*0.87*0.9+25</f>
        <v>27351.7</v>
      </c>
      <c r="BI25" s="26">
        <f>'BAR BB| Open rates'!BI25*0.87*0.9+25</f>
        <v>27351.7</v>
      </c>
      <c r="BJ25" s="26">
        <f>'BAR BB| Open rates'!BJ25*0.87*0.9+25</f>
        <v>26725.3</v>
      </c>
      <c r="BK25" s="26">
        <f>'BAR BB| Open rates'!BK25*0.87*0.9+25</f>
        <v>26725.3</v>
      </c>
      <c r="BL25" s="26">
        <f>'BAR BB| Open rates'!BL25*0.87*0.9+25</f>
        <v>26725.3</v>
      </c>
      <c r="BM25" s="26">
        <f>'BAR BB| Open rates'!BM25*0.87*0.9+25</f>
        <v>26725.3</v>
      </c>
      <c r="BN25" s="26">
        <f>'BAR BB| Open rates'!BN25*0.87*0.9+25</f>
        <v>26725.3</v>
      </c>
      <c r="BO25" s="26">
        <f>'BAR BB| Open rates'!BO25*0.87*0.9+25</f>
        <v>27351.7</v>
      </c>
      <c r="BP25" s="26">
        <f>'BAR BB| Open rates'!BP25*0.87*0.9+25</f>
        <v>27351.7</v>
      </c>
      <c r="BQ25" s="26">
        <f>'BAR BB| Open rates'!BQ25*0.87*0.9+25</f>
        <v>26725.3</v>
      </c>
      <c r="BR25" s="26">
        <f>'BAR BB| Open rates'!BR25*0.87*0.9+25</f>
        <v>26725.3</v>
      </c>
      <c r="BS25" s="26">
        <f>'BAR BB| Open rates'!BS25*0.87*0.9+25</f>
        <v>26725.3</v>
      </c>
      <c r="BT25" s="26">
        <f>'BAR BB| Open rates'!BT25*0.87*0.9+25</f>
        <v>26725.3</v>
      </c>
      <c r="BU25" s="26">
        <f>'BAR BB| Open rates'!BU25*0.87*0.9+25</f>
        <v>26725.3</v>
      </c>
      <c r="BV25" s="26">
        <f>'BAR BB| Open rates'!BV25*0.87*0.9+25</f>
        <v>27351.7</v>
      </c>
      <c r="BW25" s="26">
        <f>'BAR BB| Open rates'!BW25*0.87*0.9+25</f>
        <v>27351.7</v>
      </c>
      <c r="BX25" s="26">
        <f>'BAR BB| Open rates'!BX25*0.87*0.9+25</f>
        <v>26725.3</v>
      </c>
      <c r="BY25" s="26">
        <f>'BAR BB| Open rates'!BY25*0.87*0.9+25</f>
        <v>26725.3</v>
      </c>
      <c r="BZ25" s="26">
        <f>'BAR BB| Open rates'!BZ25*0.87*0.9+25</f>
        <v>26725.3</v>
      </c>
      <c r="CA25" s="26">
        <f>'BAR BB| Open rates'!CA25*0.87*0.9+25</f>
        <v>26725.3</v>
      </c>
      <c r="CB25" s="26">
        <f>'BAR BB| Open rates'!CB25*0.87*0.9+25</f>
        <v>26725.3</v>
      </c>
      <c r="CC25" s="26">
        <f>'BAR BB| Open rates'!CC25*0.87*0.9+25</f>
        <v>27351.7</v>
      </c>
      <c r="CD25" s="26">
        <f>'BAR BB| Open rates'!CD25*0.87*0.9+25</f>
        <v>27351.7</v>
      </c>
      <c r="CE25" s="26">
        <f>'BAR BB| Open rates'!CE25*0.87*0.9+25</f>
        <v>26725.3</v>
      </c>
      <c r="CF25" s="26">
        <f>'BAR BB| Open rates'!CF25*0.87*0.9+25</f>
        <v>26725.3</v>
      </c>
      <c r="CG25" s="26">
        <f>'BAR BB| Open rates'!CG25*0.87*0.9+25</f>
        <v>26725.3</v>
      </c>
      <c r="CH25" s="26">
        <f>'BAR BB| Open rates'!CH25*0.87*0.9+25</f>
        <v>26725.3</v>
      </c>
      <c r="CI25" s="26">
        <f>'BAR BB| Open rates'!CI25*0.87*0.9+25</f>
        <v>26725.3</v>
      </c>
      <c r="CJ25" s="26">
        <f>'BAR BB| Open rates'!CJ25*0.87*0.9+25</f>
        <v>27351.7</v>
      </c>
      <c r="CK25" s="26">
        <f>'BAR BB| Open rates'!CK25*0.87*0.9+25</f>
        <v>27351.7</v>
      </c>
      <c r="CL25" s="26">
        <f>'BAR BB| Open rates'!CL25*0.87*0.9+25</f>
        <v>26725.3</v>
      </c>
      <c r="CM25" s="26">
        <f>'BAR BB| Open rates'!CM25*0.87*0.9+25</f>
        <v>26725.3</v>
      </c>
      <c r="CN25" s="26">
        <f>'BAR BB| Open rates'!CN25*0.87*0.9+25</f>
        <v>26725.3</v>
      </c>
      <c r="CO25" s="26">
        <f>'BAR BB| Open rates'!CO25*0.87*0.9+25</f>
        <v>26725.3</v>
      </c>
      <c r="CP25" s="26">
        <f>'BAR BB| Open rates'!CP25*0.87*0.9+25</f>
        <v>26725.3</v>
      </c>
      <c r="CQ25" s="26">
        <f>'BAR BB| Open rates'!CQ25*0.87*0.9+25</f>
        <v>26725.3</v>
      </c>
      <c r="CR25" s="26">
        <f>'BAR BB| Open rates'!CR25*0.87*0.9+25</f>
        <v>26725.3</v>
      </c>
      <c r="CS25" s="26">
        <f>'BAR BB| Open rates'!CS25*0.87*0.9+25</f>
        <v>25785.7</v>
      </c>
      <c r="CT25" s="26">
        <f>'BAR BB| Open rates'!CT25*0.87*0.9+25</f>
        <v>25785.7</v>
      </c>
      <c r="CU25" s="26">
        <f>'BAR BB| Open rates'!CU25*0.87*0.9+25</f>
        <v>25785.7</v>
      </c>
      <c r="CV25" s="26">
        <f>'BAR BB| Open rates'!CV25*0.87*0.9+25</f>
        <v>25785.7</v>
      </c>
      <c r="CW25" s="26">
        <f>'BAR BB| Open rates'!CW25*0.87*0.9+25</f>
        <v>25785.7</v>
      </c>
      <c r="CX25" s="26">
        <f>'BAR BB| Open rates'!CX25*0.87*0.9+25</f>
        <v>25785.7</v>
      </c>
      <c r="CY25" s="26">
        <f>'BAR BB| Open rates'!CY25*0.87*0.9+25</f>
        <v>25785.7</v>
      </c>
      <c r="CZ25" s="26">
        <f>'BAR BB| Open rates'!CZ25*0.87*0.9+25</f>
        <v>25785.7</v>
      </c>
      <c r="DA25" s="26">
        <f>'BAR BB| Open rates'!DA25*0.87*0.9+25</f>
        <v>25785.7</v>
      </c>
      <c r="DB25" s="26">
        <f>'BAR BB| Open rates'!DB25*0.87*0.9+25</f>
        <v>19286.8</v>
      </c>
      <c r="DC25" s="26">
        <f>'BAR BB| Open rates'!DC25*0.87*0.9+25</f>
        <v>19286.8</v>
      </c>
      <c r="DD25" s="26">
        <f>'BAR BB| Open rates'!DD25*0.87*0.9+25</f>
        <v>19286.8</v>
      </c>
      <c r="DE25" s="26">
        <f>'BAR BB| Open rates'!DE25*0.87*0.9+25</f>
        <v>20304.7</v>
      </c>
      <c r="DF25" s="26">
        <f>'BAR BB| Open rates'!DF25*0.87*0.9+25</f>
        <v>20304.7</v>
      </c>
      <c r="DG25" s="26">
        <f>'BAR BB| Open rates'!DG25*0.87*0.9+25</f>
        <v>19286.8</v>
      </c>
      <c r="DH25" s="26">
        <f>'BAR BB| Open rates'!DH25*0.87*0.9+25</f>
        <v>19286.8</v>
      </c>
      <c r="DI25" s="26">
        <f>'BAR BB| Open rates'!DI25*0.87*0.9+25</f>
        <v>19286.8</v>
      </c>
      <c r="DJ25" s="26">
        <f>'BAR BB| Open rates'!DJ25*0.87*0.9+25</f>
        <v>19286.8</v>
      </c>
      <c r="DK25" s="26">
        <f>'BAR BB| Open rates'!DK25*0.87*0.9+25</f>
        <v>19286.8</v>
      </c>
      <c r="DL25" s="26">
        <f>'BAR BB| Open rates'!DL25*0.87*0.9+25</f>
        <v>20304.7</v>
      </c>
      <c r="DM25" s="26">
        <f>'BAR BB| Open rates'!DM25*0.87*0.9+25</f>
        <v>20304.7</v>
      </c>
      <c r="DN25" s="26">
        <f>'BAR BB| Open rates'!DN25*0.87*0.9+25</f>
        <v>19286.8</v>
      </c>
      <c r="DO25" s="26">
        <f>'BAR BB| Open rates'!DO25*0.87*0.9+25</f>
        <v>19286.8</v>
      </c>
      <c r="DP25" s="26">
        <f>'BAR BB| Open rates'!DP25*0.87*0.9+25</f>
        <v>19286.8</v>
      </c>
      <c r="DQ25" s="26">
        <f>'BAR BB| Open rates'!DQ25*0.87*0.9+25</f>
        <v>19286.8</v>
      </c>
      <c r="DR25" s="26">
        <f>'BAR BB| Open rates'!DR25*0.87*0.9+25</f>
        <v>19286.8</v>
      </c>
      <c r="DS25" s="26">
        <f>'BAR BB| Open rates'!DS25*0.87*0.9+25</f>
        <v>20304.7</v>
      </c>
      <c r="DT25" s="26">
        <f>'BAR BB| Open rates'!DT25*0.87*0.9+25</f>
        <v>20304.7</v>
      </c>
      <c r="DU25" s="26">
        <f>'BAR BB| Open rates'!DU25*0.87*0.9+25</f>
        <v>19286.8</v>
      </c>
      <c r="DV25" s="26">
        <f>'BAR BB| Open rates'!DV25*0.87*0.9+25</f>
        <v>19286.8</v>
      </c>
      <c r="DW25" s="26">
        <f>'BAR BB| Open rates'!DW25*0.87*0.9+25</f>
        <v>19286.8</v>
      </c>
      <c r="DX25" s="26">
        <f>'BAR BB| Open rates'!DX25*0.87*0.9+25</f>
        <v>19286.8</v>
      </c>
      <c r="DY25" s="26">
        <f>'BAR BB| Open rates'!DY25*0.87*0.9+25</f>
        <v>19286.8</v>
      </c>
      <c r="DZ25" s="26">
        <f>'BAR BB| Open rates'!DZ25*0.87*0.9+25</f>
        <v>20304.7</v>
      </c>
      <c r="EA25" s="26">
        <f>'BAR BB| Open rates'!EA25*0.87*0.9+25</f>
        <v>20304.7</v>
      </c>
      <c r="EB25" s="26">
        <f>'BAR BB| Open rates'!EB25*0.87*0.9+25</f>
        <v>19286.8</v>
      </c>
      <c r="EC25" s="26">
        <f>'BAR BB| Open rates'!EC25*0.87*0.9+25</f>
        <v>19286.8</v>
      </c>
      <c r="ED25" s="26">
        <f>'BAR BB| Open rates'!ED25*0.87*0.9+25</f>
        <v>19286.8</v>
      </c>
      <c r="EE25" s="26">
        <f>'BAR BB| Open rates'!EE25*0.87*0.9+25</f>
        <v>19286.8</v>
      </c>
      <c r="EF25" s="26">
        <f>'BAR BB| Open rates'!EF25*0.87*0.9+25</f>
        <v>16937.8</v>
      </c>
      <c r="EG25" s="26">
        <f>'BAR BB| Open rates'!EG25*0.87*0.9+25</f>
        <v>16937.8</v>
      </c>
      <c r="EH25" s="26">
        <f>'BAR BB| Open rates'!EH25*0.87*0.9+25</f>
        <v>16937.8</v>
      </c>
      <c r="EI25" s="26">
        <f>'BAR BB| Open rates'!EI25*0.87*0.9+25</f>
        <v>16389.7</v>
      </c>
      <c r="EJ25" s="26">
        <f>'BAR BB| Open rates'!EJ25*0.87*0.9+25</f>
        <v>16389.7</v>
      </c>
      <c r="EK25" s="26">
        <f>'BAR BB| Open rates'!EK25*0.87*0.9+25</f>
        <v>16389.7</v>
      </c>
      <c r="EL25" s="26">
        <f>'BAR BB| Open rates'!EL25*0.87*0.9+25</f>
        <v>16389.7</v>
      </c>
      <c r="EM25" s="26">
        <f>'BAR BB| Open rates'!EM25*0.87*0.9+25</f>
        <v>16389.7</v>
      </c>
      <c r="EN25" s="26">
        <f>'BAR BB| Open rates'!EN25*0.87*0.9+25</f>
        <v>16937.8</v>
      </c>
      <c r="EO25" s="26">
        <f>'BAR BB| Open rates'!EO25*0.87*0.9+25</f>
        <v>16937.8</v>
      </c>
      <c r="EP25" s="26">
        <f>'BAR BB| Open rates'!EP25*0.87*0.9+25</f>
        <v>16154.800000000001</v>
      </c>
      <c r="EQ25" s="26">
        <f>'BAR BB| Open rates'!EQ25*0.87*0.9+25</f>
        <v>16154.800000000001</v>
      </c>
      <c r="ER25" s="26">
        <f>'BAR BB| Open rates'!ER25*0.87*0.9+25</f>
        <v>16154.800000000001</v>
      </c>
      <c r="ES25" s="26">
        <f>'BAR BB| Open rates'!ES25*0.87*0.9+25</f>
        <v>16154.800000000001</v>
      </c>
      <c r="ET25" s="26">
        <f>'BAR BB| Open rates'!ET25*0.87*0.9+25</f>
        <v>16154.800000000001</v>
      </c>
      <c r="EU25" s="26">
        <f>'BAR BB| Open rates'!EU25*0.87*0.9+25</f>
        <v>16937.8</v>
      </c>
      <c r="EV25" s="26">
        <f>'BAR BB| Open rates'!EV25*0.87*0.9+25</f>
        <v>16937.8</v>
      </c>
      <c r="EW25" s="26">
        <f>'BAR BB| Open rates'!EW25*0.87*0.9+25</f>
        <v>16154.800000000001</v>
      </c>
      <c r="EX25" s="26">
        <f>'BAR BB| Open rates'!EX25*0.87*0.9+25</f>
        <v>16154.800000000001</v>
      </c>
      <c r="EY25" s="26">
        <f>'BAR BB| Open rates'!EY25*0.87*0.9+25</f>
        <v>16154.800000000001</v>
      </c>
      <c r="EZ25" s="26">
        <f>'BAR BB| Open rates'!EZ25*0.87*0.9+25</f>
        <v>16154.800000000001</v>
      </c>
      <c r="FA25" s="26">
        <f>'BAR BB| Open rates'!FA25*0.87*0.9+25</f>
        <v>16154.800000000001</v>
      </c>
      <c r="FB25" s="26">
        <f>'BAR BB| Open rates'!FB25*0.87*0.9+25</f>
        <v>16937.8</v>
      </c>
      <c r="FC25" s="26">
        <f>'BAR BB| Open rates'!FC25*0.87*0.9+25</f>
        <v>16937.8</v>
      </c>
      <c r="FD25" s="26">
        <f>'BAR BB| Open rates'!FD25*0.87*0.9+25</f>
        <v>16154.800000000001</v>
      </c>
      <c r="FE25" s="26">
        <f>'BAR BB| Open rates'!FE25*0.87*0.9+25</f>
        <v>16154.800000000001</v>
      </c>
      <c r="FF25" s="26">
        <f>'BAR BB| Open rates'!FF25*0.87*0.9+25</f>
        <v>16154.800000000001</v>
      </c>
      <c r="FG25" s="26">
        <f>'BAR BB| Open rates'!FG25*0.87*0.9+25</f>
        <v>16154.800000000001</v>
      </c>
      <c r="FH25" s="26">
        <f>'BAR BB| Open rates'!FH25*0.87*0.9+25</f>
        <v>16154.800000000001</v>
      </c>
      <c r="FI25" s="26">
        <f>'BAR BB| Open rates'!FI25*0.87*0.9+25</f>
        <v>16937.8</v>
      </c>
      <c r="FJ25" s="26">
        <f>'BAR BB| Open rates'!FJ25*0.87*0.9+25</f>
        <v>16937.8</v>
      </c>
      <c r="FK25" s="26">
        <f>'BAR BB| Open rates'!FK25*0.87*0.9+25</f>
        <v>16389.7</v>
      </c>
      <c r="FL25" s="26">
        <f>'BAR BB| Open rates'!FL25*0.87*0.9+25</f>
        <v>16389.7</v>
      </c>
      <c r="FM25" s="26">
        <f>'BAR BB| Open rates'!FM25*0.87*0.9+25</f>
        <v>16389.7</v>
      </c>
      <c r="FN25" s="26">
        <f>'BAR BB| Open rates'!FN25*0.87*0.9+25</f>
        <v>16389.7</v>
      </c>
      <c r="FO25" s="26">
        <f>'BAR BB| Open rates'!FO25*0.87*0.9+25</f>
        <v>16389.7</v>
      </c>
      <c r="FP25" s="26">
        <f>'BAR BB| Open rates'!FP25*0.87*0.9+25</f>
        <v>16389.7</v>
      </c>
      <c r="FQ25" s="26">
        <f>'BAR BB| Open rates'!FQ25*0.87*0.9+25</f>
        <v>16389.7</v>
      </c>
      <c r="FR25" s="26">
        <f>'BAR BB| Open rates'!FR25*0.87*0.9+25</f>
        <v>16154.800000000001</v>
      </c>
      <c r="FS25" s="26">
        <f>'BAR BB| Open rates'!FS25*0.87*0.9+25</f>
        <v>16154.800000000001</v>
      </c>
      <c r="FT25" s="26">
        <f>'BAR BB| Open rates'!FT25*0.87*0.9+25</f>
        <v>16154.800000000001</v>
      </c>
      <c r="FU25" s="26">
        <f>'BAR BB| Open rates'!FU25*0.87*0.9+25</f>
        <v>16154.800000000001</v>
      </c>
      <c r="FV25" s="26">
        <f>'BAR BB| Open rates'!FV25*0.87*0.9+25</f>
        <v>16154.800000000001</v>
      </c>
      <c r="FW25" s="26">
        <f>'BAR BB| Open rates'!FW25*0.87*0.9+25</f>
        <v>16937.8</v>
      </c>
      <c r="FX25" s="26">
        <f>'BAR BB| Open rates'!FX25*0.87*0.9+25</f>
        <v>16937.8</v>
      </c>
      <c r="FY25" s="26">
        <f>'BAR BB| Open rates'!FY25*0.87*0.9+25</f>
        <v>16154.800000000001</v>
      </c>
      <c r="FZ25" s="26">
        <f>'BAR BB| Open rates'!FZ25*0.87*0.9+25</f>
        <v>16154.800000000001</v>
      </c>
      <c r="GA25" s="26">
        <f>'BAR BB| Open rates'!GA25*0.87*0.9+25</f>
        <v>16154.800000000001</v>
      </c>
      <c r="GB25" s="26">
        <f>'BAR BB| Open rates'!GB25*0.87*0.9+25</f>
        <v>16154.800000000001</v>
      </c>
      <c r="GC25" s="26">
        <f>'BAR BB| Open rates'!GC25*0.87*0.9+25</f>
        <v>16154.800000000001</v>
      </c>
      <c r="GD25" s="26">
        <f>'BAR BB| Open rates'!GD25*0.87*0.9+25</f>
        <v>16937.8</v>
      </c>
      <c r="GE25" s="26">
        <f>'BAR BB| Open rates'!GE25*0.87*0.9+25</f>
        <v>16937.8</v>
      </c>
      <c r="GF25" s="26">
        <f>'BAR BB| Open rates'!GF25*0.87*0.9+25</f>
        <v>16154.800000000001</v>
      </c>
      <c r="GG25" s="26">
        <f>'BAR BB| Open rates'!GG25*0.87*0.9+25</f>
        <v>16154.800000000001</v>
      </c>
      <c r="GH25" s="26">
        <f>'BAR BB| Open rates'!GH25*0.87*0.9+25</f>
        <v>16154.800000000001</v>
      </c>
      <c r="GI25" s="26">
        <f>'BAR BB| Open rates'!GI25*0.87*0.9+25</f>
        <v>16154.800000000001</v>
      </c>
      <c r="GJ25" s="26">
        <f>'BAR BB| Open rates'!GJ25*0.87*0.9+25</f>
        <v>16154.800000000001</v>
      </c>
      <c r="GK25" s="26">
        <f>'BAR BB| Open rates'!GK25*0.87*0.9+25</f>
        <v>16937.8</v>
      </c>
      <c r="GL25" s="26">
        <f>'BAR BB| Open rates'!GL25*0.87*0.9+25</f>
        <v>16937.8</v>
      </c>
      <c r="GM25" s="26">
        <f>'BAR BB| Open rates'!GM25*0.87*0.9+25</f>
        <v>16154.800000000001</v>
      </c>
      <c r="GN25" s="26">
        <f>'BAR BB| Open rates'!GN25*0.87*0.9+25</f>
        <v>16154.800000000001</v>
      </c>
      <c r="GO25" s="26">
        <f>'BAR BB| Open rates'!GO25*0.87*0.9+25</f>
        <v>16154.800000000001</v>
      </c>
      <c r="GP25" s="26">
        <f>'BAR BB| Open rates'!GP25*0.87*0.9+25</f>
        <v>16154.800000000001</v>
      </c>
      <c r="GQ25" s="26">
        <f>'BAR BB| Open rates'!GQ25*0.87*0.9+25</f>
        <v>16154.800000000001</v>
      </c>
      <c r="GR25" s="26">
        <f>'BAR BB| Open rates'!GR25*0.87*0.9+25</f>
        <v>16937.8</v>
      </c>
      <c r="GS25" s="26">
        <f>'BAR BB| Open rates'!GS25*0.87*0.9+25</f>
        <v>16937.8</v>
      </c>
      <c r="GT25" s="26">
        <f>'BAR BB| Open rates'!GT25*0.87*0.9+25</f>
        <v>16154.800000000001</v>
      </c>
      <c r="GU25" s="26">
        <f>'BAR BB| Open rates'!GU25*0.87*0.9+25</f>
        <v>16154.800000000001</v>
      </c>
      <c r="GV25" s="26">
        <f>'BAR BB| Open rates'!GV25*0.87*0.9+25</f>
        <v>16154.800000000001</v>
      </c>
      <c r="GW25" s="26">
        <f>'BAR BB| Open rates'!GW25*0.87*0.9+25</f>
        <v>16154.800000000001</v>
      </c>
      <c r="GX25" s="26">
        <f>'BAR BB| Open rates'!GX25*0.87*0.9+25</f>
        <v>16154.800000000001</v>
      </c>
      <c r="GY25" s="26">
        <f>'BAR BB| Open rates'!GY25*0.87*0.9+25</f>
        <v>16937.8</v>
      </c>
      <c r="GZ25" s="26">
        <f>'BAR BB| Open rates'!GZ25*0.87*0.9+25</f>
        <v>16937.8</v>
      </c>
      <c r="HA25" s="26">
        <f>'BAR BB| Open rates'!HA25*0.87*0.9+25</f>
        <v>16154.800000000001</v>
      </c>
      <c r="HB25" s="26">
        <f>'BAR BB| Open rates'!HB25*0.87*0.9+25</f>
        <v>16154.800000000001</v>
      </c>
      <c r="HC25" s="26">
        <f>'BAR BB| Open rates'!HC25*0.87*0.9+25</f>
        <v>16154.800000000001</v>
      </c>
      <c r="HD25" s="26">
        <f>'BAR BB| Open rates'!HD25*0.87*0.9+25</f>
        <v>16154.800000000001</v>
      </c>
      <c r="HE25" s="26">
        <f>'BAR BB| Open rates'!HE25*0.87*0.9+25</f>
        <v>16154.800000000001</v>
      </c>
      <c r="HF25" s="26">
        <f>'BAR BB| Open rates'!HF25*0.87*0.9+25</f>
        <v>17955.7</v>
      </c>
      <c r="HG25" s="26">
        <f>'BAR BB| Open rates'!HG25*0.87*0.9+25</f>
        <v>17955.7</v>
      </c>
      <c r="HH25" s="26">
        <f>'BAR BB| Open rates'!HH25*0.87*0.9+25</f>
        <v>17955.7</v>
      </c>
      <c r="HI25" s="26">
        <f>'BAR BB| Open rates'!HI25*0.87*0.9+25</f>
        <v>17955.7</v>
      </c>
      <c r="HJ25" s="26">
        <f>'BAR BB| Open rates'!HJ25*0.87*0.9+25</f>
        <v>17955.7</v>
      </c>
      <c r="HK25" s="26">
        <f>'BAR BB| Open rates'!HK25*0.87*0.9+25</f>
        <v>17955.7</v>
      </c>
      <c r="HL25" s="26">
        <f>'BAR BB| Open rates'!HL25*0.87*0.9+25</f>
        <v>17955.7</v>
      </c>
      <c r="HM25" s="26">
        <f>'BAR BB| Open rates'!HM25*0.87*0.9+25</f>
        <v>17955.7</v>
      </c>
      <c r="HN25" s="26">
        <f>'BAR BB| Open rates'!HN25*0.87*0.9+25</f>
        <v>17955.7</v>
      </c>
      <c r="HO25" s="26">
        <f>'BAR BB| Open rates'!HO25*0.87*0.9+25</f>
        <v>17955.7</v>
      </c>
      <c r="HP25" s="26">
        <f>'BAR BB| Open rates'!HP25*0.87*0.9+25</f>
        <v>17955.7</v>
      </c>
    </row>
    <row r="26" spans="1:224" s="76" customFormat="1" ht="12" customHeight="1" x14ac:dyDescent="0.2">
      <c r="A26" s="15">
        <v>2</v>
      </c>
      <c r="B26" s="26">
        <f>'BAR BB| Open rates'!B26*0.87*0.9+25</f>
        <v>21870.7</v>
      </c>
      <c r="C26" s="26">
        <f>'BAR BB| Open rates'!C26*0.87*0.9+25</f>
        <v>21870.7</v>
      </c>
      <c r="D26" s="26">
        <f>'BAR BB| Open rates'!D26*0.87*0.9+25</f>
        <v>21870.7</v>
      </c>
      <c r="E26" s="26">
        <f>'BAR BB| Open rates'!E26*0.87*0.9+25</f>
        <v>21870.7</v>
      </c>
      <c r="F26" s="26">
        <f>'BAR BB| Open rates'!F26*0.87*0.9+25</f>
        <v>21870.7</v>
      </c>
      <c r="G26" s="26">
        <f>'BAR BB| Open rates'!G26*0.87*0.9+25</f>
        <v>21870.7</v>
      </c>
      <c r="H26" s="26">
        <f>'BAR BB| Open rates'!H26*0.87*0.9+25</f>
        <v>21870.7</v>
      </c>
      <c r="I26" s="26">
        <f>'BAR BB| Open rates'!I26*0.87*0.9+25</f>
        <v>21870.7</v>
      </c>
      <c r="J26" s="26">
        <f>'BAR BB| Open rates'!J26*0.87*0.9+25</f>
        <v>21870.7</v>
      </c>
      <c r="K26" s="26">
        <f>'BAR BB| Open rates'!K26*0.87*0.9+25</f>
        <v>21870.7</v>
      </c>
      <c r="L26" s="26">
        <f>'BAR BB| Open rates'!L26*0.87*0.9+25</f>
        <v>21870.7</v>
      </c>
      <c r="M26" s="26">
        <f>'BAR BB| Open rates'!M26*0.87*0.9+25</f>
        <v>21870.7</v>
      </c>
      <c r="N26" s="26">
        <f>'BAR BB| Open rates'!N26*0.87*0.9+25</f>
        <v>26333.8</v>
      </c>
      <c r="O26" s="26">
        <f>'BAR BB| Open rates'!O26*0.87*0.9+25</f>
        <v>26333.8</v>
      </c>
      <c r="P26" s="26">
        <f>'BAR BB| Open rates'!P26*0.87*0.9+25</f>
        <v>26333.8</v>
      </c>
      <c r="Q26" s="26">
        <f>'BAR BB| Open rates'!Q26*0.87*0.9+25</f>
        <v>26333.8</v>
      </c>
      <c r="R26" s="26">
        <f>'BAR BB| Open rates'!R26*0.87*0.9+25</f>
        <v>28917.7</v>
      </c>
      <c r="S26" s="26">
        <f>'BAR BB| Open rates'!S26*0.87*0.9+25</f>
        <v>28917.7</v>
      </c>
      <c r="T26" s="26">
        <f>'BAR BB| Open rates'!T26*0.87*0.9+25</f>
        <v>28917.7</v>
      </c>
      <c r="U26" s="26">
        <f>'BAR BB| Open rates'!U26*0.87*0.9+25</f>
        <v>28917.7</v>
      </c>
      <c r="V26" s="26">
        <f>'BAR BB| Open rates'!V26*0.87*0.9+25</f>
        <v>28917.7</v>
      </c>
      <c r="W26" s="26">
        <f>'BAR BB| Open rates'!W26*0.87*0.9+25</f>
        <v>28917.7</v>
      </c>
      <c r="X26" s="26">
        <f>'BAR BB| Open rates'!X26*0.87*0.9+25</f>
        <v>28917.7</v>
      </c>
      <c r="Y26" s="26">
        <f>'BAR BB| Open rates'!Y26*0.87*0.9+25</f>
        <v>28917.7</v>
      </c>
      <c r="Z26" s="26">
        <f>'BAR BB| Open rates'!Z26*0.87*0.9+25</f>
        <v>28917.7</v>
      </c>
      <c r="AA26" s="26">
        <f>'BAR BB| Open rates'!AA26*0.87*0.9+25</f>
        <v>28917.7</v>
      </c>
      <c r="AB26" s="26">
        <f>'BAR BB| Open rates'!AB26*0.87*0.9+25</f>
        <v>32832.700000000004</v>
      </c>
      <c r="AC26" s="26">
        <f>'BAR BB| Open rates'!AC26*0.87*0.9+25</f>
        <v>32832.700000000004</v>
      </c>
      <c r="AD26" s="26">
        <f>'BAR BB| Open rates'!AD26*0.87*0.9+25</f>
        <v>32832.700000000004</v>
      </c>
      <c r="AE26" s="26">
        <f>'BAR BB| Open rates'!AE26*0.87*0.9+25</f>
        <v>32832.700000000004</v>
      </c>
      <c r="AF26" s="26">
        <f>'BAR BB| Open rates'!AF26*0.87*0.9+25</f>
        <v>32832.700000000004</v>
      </c>
      <c r="AG26" s="26">
        <f>'BAR BB| Open rates'!AG26*0.87*0.9+25</f>
        <v>32832.700000000004</v>
      </c>
      <c r="AH26" s="26">
        <f>'BAR BB| Open rates'!AH26*0.87*0.9+25</f>
        <v>26333.8</v>
      </c>
      <c r="AI26" s="26">
        <f>'BAR BB| Open rates'!AI26*0.87*0.9+25</f>
        <v>26333.8</v>
      </c>
      <c r="AJ26" s="26">
        <f>'BAR BB| Open rates'!AJ26*0.87*0.9+25</f>
        <v>26333.8</v>
      </c>
      <c r="AK26" s="26">
        <f>'BAR BB| Open rates'!AK26*0.87*0.9+25</f>
        <v>26333.8</v>
      </c>
      <c r="AL26" s="26">
        <f>'BAR BB| Open rates'!AL26*0.87*0.9+25</f>
        <v>26333.8</v>
      </c>
      <c r="AM26" s="26">
        <f>'BAR BB| Open rates'!AM26*0.87*0.9+25</f>
        <v>27351.7</v>
      </c>
      <c r="AN26" s="26">
        <f>'BAR BB| Open rates'!AN26*0.87*0.9+25</f>
        <v>27351.7</v>
      </c>
      <c r="AO26" s="26">
        <f>'BAR BB| Open rates'!AO26*0.87*0.9+25</f>
        <v>27351.7</v>
      </c>
      <c r="AP26" s="26">
        <f>'BAR BB| Open rates'!AP26*0.87*0.9+25</f>
        <v>27351.7</v>
      </c>
      <c r="AQ26" s="26">
        <f>'BAR BB| Open rates'!AQ26*0.87*0.9+25</f>
        <v>27351.7</v>
      </c>
      <c r="AR26" s="26">
        <f>'BAR BB| Open rates'!AR26*0.87*0.9+25</f>
        <v>27351.7</v>
      </c>
      <c r="AS26" s="26">
        <f>'BAR BB| Open rates'!AS26*0.87*0.9+25</f>
        <v>27351.7</v>
      </c>
      <c r="AT26" s="26">
        <f>'BAR BB| Open rates'!AT26*0.87*0.9+25</f>
        <v>28134.7</v>
      </c>
      <c r="AU26" s="26">
        <f>'BAR BB| Open rates'!AU26*0.87*0.9+25</f>
        <v>28134.7</v>
      </c>
      <c r="AV26" s="26">
        <f>'BAR BB| Open rates'!AV26*0.87*0.9+25</f>
        <v>28134.7</v>
      </c>
      <c r="AW26" s="26">
        <f>'BAR BB| Open rates'!AW26*0.87*0.9+25</f>
        <v>28134.7</v>
      </c>
      <c r="AX26" s="26">
        <f>'BAR BB| Open rates'!AX26*0.87*0.9+25</f>
        <v>28134.7</v>
      </c>
      <c r="AY26" s="26">
        <f>'BAR BB| Open rates'!AY26*0.87*0.9+25</f>
        <v>28291.3</v>
      </c>
      <c r="AZ26" s="26">
        <f>'BAR BB| Open rates'!AZ26*0.87*0.9+25</f>
        <v>28291.3</v>
      </c>
      <c r="BA26" s="26">
        <f>'BAR BB| Open rates'!BA26*0.87*0.9+25</f>
        <v>28917.7</v>
      </c>
      <c r="BB26" s="26">
        <f>'BAR BB| Open rates'!BB26*0.87*0.9+25</f>
        <v>28917.7</v>
      </c>
      <c r="BC26" s="26">
        <f>'BAR BB| Open rates'!BC26*0.87*0.9+25</f>
        <v>28291.3</v>
      </c>
      <c r="BD26" s="26">
        <f>'BAR BB| Open rates'!BD26*0.87*0.9+25</f>
        <v>28291.3</v>
      </c>
      <c r="BE26" s="26">
        <f>'BAR BB| Open rates'!BE26*0.87*0.9+25</f>
        <v>28291.3</v>
      </c>
      <c r="BF26" s="26">
        <f>'BAR BB| Open rates'!BF26*0.87*0.9+25</f>
        <v>28291.3</v>
      </c>
      <c r="BG26" s="26">
        <f>'BAR BB| Open rates'!BG26*0.87*0.9+25</f>
        <v>28291.3</v>
      </c>
      <c r="BH26" s="26">
        <f>'BAR BB| Open rates'!BH26*0.87*0.9+25</f>
        <v>28917.7</v>
      </c>
      <c r="BI26" s="26">
        <f>'BAR BB| Open rates'!BI26*0.87*0.9+25</f>
        <v>28917.7</v>
      </c>
      <c r="BJ26" s="26">
        <f>'BAR BB| Open rates'!BJ26*0.87*0.9+25</f>
        <v>28291.3</v>
      </c>
      <c r="BK26" s="26">
        <f>'BAR BB| Open rates'!BK26*0.87*0.9+25</f>
        <v>28291.3</v>
      </c>
      <c r="BL26" s="26">
        <f>'BAR BB| Open rates'!BL26*0.87*0.9+25</f>
        <v>28291.3</v>
      </c>
      <c r="BM26" s="26">
        <f>'BAR BB| Open rates'!BM26*0.87*0.9+25</f>
        <v>28291.3</v>
      </c>
      <c r="BN26" s="26">
        <f>'BAR BB| Open rates'!BN26*0.87*0.9+25</f>
        <v>28291.3</v>
      </c>
      <c r="BO26" s="26">
        <f>'BAR BB| Open rates'!BO26*0.87*0.9+25</f>
        <v>28917.7</v>
      </c>
      <c r="BP26" s="26">
        <f>'BAR BB| Open rates'!BP26*0.87*0.9+25</f>
        <v>28917.7</v>
      </c>
      <c r="BQ26" s="26">
        <f>'BAR BB| Open rates'!BQ26*0.87*0.9+25</f>
        <v>28291.3</v>
      </c>
      <c r="BR26" s="26">
        <f>'BAR BB| Open rates'!BR26*0.87*0.9+25</f>
        <v>28291.3</v>
      </c>
      <c r="BS26" s="26">
        <f>'BAR BB| Open rates'!BS26*0.87*0.9+25</f>
        <v>28291.3</v>
      </c>
      <c r="BT26" s="26">
        <f>'BAR BB| Open rates'!BT26*0.87*0.9+25</f>
        <v>28291.3</v>
      </c>
      <c r="BU26" s="26">
        <f>'BAR BB| Open rates'!BU26*0.87*0.9+25</f>
        <v>28291.3</v>
      </c>
      <c r="BV26" s="26">
        <f>'BAR BB| Open rates'!BV26*0.87*0.9+25</f>
        <v>28917.7</v>
      </c>
      <c r="BW26" s="26">
        <f>'BAR BB| Open rates'!BW26*0.87*0.9+25</f>
        <v>28917.7</v>
      </c>
      <c r="BX26" s="26">
        <f>'BAR BB| Open rates'!BX26*0.87*0.9+25</f>
        <v>28291.3</v>
      </c>
      <c r="BY26" s="26">
        <f>'BAR BB| Open rates'!BY26*0.87*0.9+25</f>
        <v>28291.3</v>
      </c>
      <c r="BZ26" s="26">
        <f>'BAR BB| Open rates'!BZ26*0.87*0.9+25</f>
        <v>28291.3</v>
      </c>
      <c r="CA26" s="26">
        <f>'BAR BB| Open rates'!CA26*0.87*0.9+25</f>
        <v>28291.3</v>
      </c>
      <c r="CB26" s="26">
        <f>'BAR BB| Open rates'!CB26*0.87*0.9+25</f>
        <v>28291.3</v>
      </c>
      <c r="CC26" s="26">
        <f>'BAR BB| Open rates'!CC26*0.87*0.9+25</f>
        <v>28917.7</v>
      </c>
      <c r="CD26" s="26">
        <f>'BAR BB| Open rates'!CD26*0.87*0.9+25</f>
        <v>28917.7</v>
      </c>
      <c r="CE26" s="26">
        <f>'BAR BB| Open rates'!CE26*0.87*0.9+25</f>
        <v>28291.3</v>
      </c>
      <c r="CF26" s="26">
        <f>'BAR BB| Open rates'!CF26*0.87*0.9+25</f>
        <v>28291.3</v>
      </c>
      <c r="CG26" s="26">
        <f>'BAR BB| Open rates'!CG26*0.87*0.9+25</f>
        <v>28291.3</v>
      </c>
      <c r="CH26" s="26">
        <f>'BAR BB| Open rates'!CH26*0.87*0.9+25</f>
        <v>28291.3</v>
      </c>
      <c r="CI26" s="26">
        <f>'BAR BB| Open rates'!CI26*0.87*0.9+25</f>
        <v>28291.3</v>
      </c>
      <c r="CJ26" s="26">
        <f>'BAR BB| Open rates'!CJ26*0.87*0.9+25</f>
        <v>28917.7</v>
      </c>
      <c r="CK26" s="26">
        <f>'BAR BB| Open rates'!CK26*0.87*0.9+25</f>
        <v>28917.7</v>
      </c>
      <c r="CL26" s="26">
        <f>'BAR BB| Open rates'!CL26*0.87*0.9+25</f>
        <v>28291.3</v>
      </c>
      <c r="CM26" s="26">
        <f>'BAR BB| Open rates'!CM26*0.87*0.9+25</f>
        <v>28291.3</v>
      </c>
      <c r="CN26" s="26">
        <f>'BAR BB| Open rates'!CN26*0.87*0.9+25</f>
        <v>28291.3</v>
      </c>
      <c r="CO26" s="26">
        <f>'BAR BB| Open rates'!CO26*0.87*0.9+25</f>
        <v>28291.3</v>
      </c>
      <c r="CP26" s="26">
        <f>'BAR BB| Open rates'!CP26*0.87*0.9+25</f>
        <v>28291.3</v>
      </c>
      <c r="CQ26" s="26">
        <f>'BAR BB| Open rates'!CQ26*0.87*0.9+25</f>
        <v>28291.3</v>
      </c>
      <c r="CR26" s="26">
        <f>'BAR BB| Open rates'!CR26*0.87*0.9+25</f>
        <v>28291.3</v>
      </c>
      <c r="CS26" s="26">
        <f>'BAR BB| Open rates'!CS26*0.87*0.9+25</f>
        <v>27351.7</v>
      </c>
      <c r="CT26" s="26">
        <f>'BAR BB| Open rates'!CT26*0.87*0.9+25</f>
        <v>27351.7</v>
      </c>
      <c r="CU26" s="26">
        <f>'BAR BB| Open rates'!CU26*0.87*0.9+25</f>
        <v>27351.7</v>
      </c>
      <c r="CV26" s="26">
        <f>'BAR BB| Open rates'!CV26*0.87*0.9+25</f>
        <v>27351.7</v>
      </c>
      <c r="CW26" s="26">
        <f>'BAR BB| Open rates'!CW26*0.87*0.9+25</f>
        <v>27351.7</v>
      </c>
      <c r="CX26" s="26">
        <f>'BAR BB| Open rates'!CX26*0.87*0.9+25</f>
        <v>27351.7</v>
      </c>
      <c r="CY26" s="26">
        <f>'BAR BB| Open rates'!CY26*0.87*0.9+25</f>
        <v>27351.7</v>
      </c>
      <c r="CZ26" s="26">
        <f>'BAR BB| Open rates'!CZ26*0.87*0.9+25</f>
        <v>27351.7</v>
      </c>
      <c r="DA26" s="26">
        <f>'BAR BB| Open rates'!DA26*0.87*0.9+25</f>
        <v>27351.7</v>
      </c>
      <c r="DB26" s="26">
        <f>'BAR BB| Open rates'!DB26*0.87*0.9+25</f>
        <v>20852.8</v>
      </c>
      <c r="DC26" s="26">
        <f>'BAR BB| Open rates'!DC26*0.87*0.9+25</f>
        <v>20852.8</v>
      </c>
      <c r="DD26" s="26">
        <f>'BAR BB| Open rates'!DD26*0.87*0.9+25</f>
        <v>20852.8</v>
      </c>
      <c r="DE26" s="26">
        <f>'BAR BB| Open rates'!DE26*0.87*0.9+25</f>
        <v>21870.7</v>
      </c>
      <c r="DF26" s="26">
        <f>'BAR BB| Open rates'!DF26*0.87*0.9+25</f>
        <v>21870.7</v>
      </c>
      <c r="DG26" s="26">
        <f>'BAR BB| Open rates'!DG26*0.87*0.9+25</f>
        <v>20852.8</v>
      </c>
      <c r="DH26" s="26">
        <f>'BAR BB| Open rates'!DH26*0.87*0.9+25</f>
        <v>20852.8</v>
      </c>
      <c r="DI26" s="26">
        <f>'BAR BB| Open rates'!DI26*0.87*0.9+25</f>
        <v>20852.8</v>
      </c>
      <c r="DJ26" s="26">
        <f>'BAR BB| Open rates'!DJ26*0.87*0.9+25</f>
        <v>20852.8</v>
      </c>
      <c r="DK26" s="26">
        <f>'BAR BB| Open rates'!DK26*0.87*0.9+25</f>
        <v>20852.8</v>
      </c>
      <c r="DL26" s="26">
        <f>'BAR BB| Open rates'!DL26*0.87*0.9+25</f>
        <v>21870.7</v>
      </c>
      <c r="DM26" s="26">
        <f>'BAR BB| Open rates'!DM26*0.87*0.9+25</f>
        <v>21870.7</v>
      </c>
      <c r="DN26" s="26">
        <f>'BAR BB| Open rates'!DN26*0.87*0.9+25</f>
        <v>20852.8</v>
      </c>
      <c r="DO26" s="26">
        <f>'BAR BB| Open rates'!DO26*0.87*0.9+25</f>
        <v>20852.8</v>
      </c>
      <c r="DP26" s="26">
        <f>'BAR BB| Open rates'!DP26*0.87*0.9+25</f>
        <v>20852.8</v>
      </c>
      <c r="DQ26" s="26">
        <f>'BAR BB| Open rates'!DQ26*0.87*0.9+25</f>
        <v>20852.8</v>
      </c>
      <c r="DR26" s="26">
        <f>'BAR BB| Open rates'!DR26*0.87*0.9+25</f>
        <v>20852.8</v>
      </c>
      <c r="DS26" s="26">
        <f>'BAR BB| Open rates'!DS26*0.87*0.9+25</f>
        <v>21870.7</v>
      </c>
      <c r="DT26" s="26">
        <f>'BAR BB| Open rates'!DT26*0.87*0.9+25</f>
        <v>21870.7</v>
      </c>
      <c r="DU26" s="26">
        <f>'BAR BB| Open rates'!DU26*0.87*0.9+25</f>
        <v>20852.8</v>
      </c>
      <c r="DV26" s="26">
        <f>'BAR BB| Open rates'!DV26*0.87*0.9+25</f>
        <v>20852.8</v>
      </c>
      <c r="DW26" s="26">
        <f>'BAR BB| Open rates'!DW26*0.87*0.9+25</f>
        <v>20852.8</v>
      </c>
      <c r="DX26" s="26">
        <f>'BAR BB| Open rates'!DX26*0.87*0.9+25</f>
        <v>20852.8</v>
      </c>
      <c r="DY26" s="26">
        <f>'BAR BB| Open rates'!DY26*0.87*0.9+25</f>
        <v>20852.8</v>
      </c>
      <c r="DZ26" s="26">
        <f>'BAR BB| Open rates'!DZ26*0.87*0.9+25</f>
        <v>21870.7</v>
      </c>
      <c r="EA26" s="26">
        <f>'BAR BB| Open rates'!EA26*0.87*0.9+25</f>
        <v>21870.7</v>
      </c>
      <c r="EB26" s="26">
        <f>'BAR BB| Open rates'!EB26*0.87*0.9+25</f>
        <v>20852.8</v>
      </c>
      <c r="EC26" s="26">
        <f>'BAR BB| Open rates'!EC26*0.87*0.9+25</f>
        <v>20852.8</v>
      </c>
      <c r="ED26" s="26">
        <f>'BAR BB| Open rates'!ED26*0.87*0.9+25</f>
        <v>20852.8</v>
      </c>
      <c r="EE26" s="26">
        <f>'BAR BB| Open rates'!EE26*0.87*0.9+25</f>
        <v>20852.8</v>
      </c>
      <c r="EF26" s="26">
        <f>'BAR BB| Open rates'!EF26*0.87*0.9+25</f>
        <v>18503.8</v>
      </c>
      <c r="EG26" s="26">
        <f>'BAR BB| Open rates'!EG26*0.87*0.9+25</f>
        <v>18503.8</v>
      </c>
      <c r="EH26" s="26">
        <f>'BAR BB| Open rates'!EH26*0.87*0.9+25</f>
        <v>18503.8</v>
      </c>
      <c r="EI26" s="26">
        <f>'BAR BB| Open rates'!EI26*0.87*0.9+25</f>
        <v>17955.7</v>
      </c>
      <c r="EJ26" s="26">
        <f>'BAR BB| Open rates'!EJ26*0.87*0.9+25</f>
        <v>17955.7</v>
      </c>
      <c r="EK26" s="26">
        <f>'BAR BB| Open rates'!EK26*0.87*0.9+25</f>
        <v>17955.7</v>
      </c>
      <c r="EL26" s="26">
        <f>'BAR BB| Open rates'!EL26*0.87*0.9+25</f>
        <v>17955.7</v>
      </c>
      <c r="EM26" s="26">
        <f>'BAR BB| Open rates'!EM26*0.87*0.9+25</f>
        <v>17955.7</v>
      </c>
      <c r="EN26" s="26">
        <f>'BAR BB| Open rates'!EN26*0.87*0.9+25</f>
        <v>18503.8</v>
      </c>
      <c r="EO26" s="26">
        <f>'BAR BB| Open rates'!EO26*0.87*0.9+25</f>
        <v>18503.8</v>
      </c>
      <c r="EP26" s="26">
        <f>'BAR BB| Open rates'!EP26*0.87*0.9+25</f>
        <v>17720.8</v>
      </c>
      <c r="EQ26" s="26">
        <f>'BAR BB| Open rates'!EQ26*0.87*0.9+25</f>
        <v>17720.8</v>
      </c>
      <c r="ER26" s="26">
        <f>'BAR BB| Open rates'!ER26*0.87*0.9+25</f>
        <v>17720.8</v>
      </c>
      <c r="ES26" s="26">
        <f>'BAR BB| Open rates'!ES26*0.87*0.9+25</f>
        <v>17720.8</v>
      </c>
      <c r="ET26" s="26">
        <f>'BAR BB| Open rates'!ET26*0.87*0.9+25</f>
        <v>17720.8</v>
      </c>
      <c r="EU26" s="26">
        <f>'BAR BB| Open rates'!EU26*0.87*0.9+25</f>
        <v>18503.8</v>
      </c>
      <c r="EV26" s="26">
        <f>'BAR BB| Open rates'!EV26*0.87*0.9+25</f>
        <v>18503.8</v>
      </c>
      <c r="EW26" s="26">
        <f>'BAR BB| Open rates'!EW26*0.87*0.9+25</f>
        <v>17720.8</v>
      </c>
      <c r="EX26" s="26">
        <f>'BAR BB| Open rates'!EX26*0.87*0.9+25</f>
        <v>17720.8</v>
      </c>
      <c r="EY26" s="26">
        <f>'BAR BB| Open rates'!EY26*0.87*0.9+25</f>
        <v>17720.8</v>
      </c>
      <c r="EZ26" s="26">
        <f>'BAR BB| Open rates'!EZ26*0.87*0.9+25</f>
        <v>17720.8</v>
      </c>
      <c r="FA26" s="26">
        <f>'BAR BB| Open rates'!FA26*0.87*0.9+25</f>
        <v>17720.8</v>
      </c>
      <c r="FB26" s="26">
        <f>'BAR BB| Open rates'!FB26*0.87*0.9+25</f>
        <v>18503.8</v>
      </c>
      <c r="FC26" s="26">
        <f>'BAR BB| Open rates'!FC26*0.87*0.9+25</f>
        <v>18503.8</v>
      </c>
      <c r="FD26" s="26">
        <f>'BAR BB| Open rates'!FD26*0.87*0.9+25</f>
        <v>17720.8</v>
      </c>
      <c r="FE26" s="26">
        <f>'BAR BB| Open rates'!FE26*0.87*0.9+25</f>
        <v>17720.8</v>
      </c>
      <c r="FF26" s="26">
        <f>'BAR BB| Open rates'!FF26*0.87*0.9+25</f>
        <v>17720.8</v>
      </c>
      <c r="FG26" s="26">
        <f>'BAR BB| Open rates'!FG26*0.87*0.9+25</f>
        <v>17720.8</v>
      </c>
      <c r="FH26" s="26">
        <f>'BAR BB| Open rates'!FH26*0.87*0.9+25</f>
        <v>17720.8</v>
      </c>
      <c r="FI26" s="26">
        <f>'BAR BB| Open rates'!FI26*0.87*0.9+25</f>
        <v>18503.8</v>
      </c>
      <c r="FJ26" s="26">
        <f>'BAR BB| Open rates'!FJ26*0.87*0.9+25</f>
        <v>18503.8</v>
      </c>
      <c r="FK26" s="26">
        <f>'BAR BB| Open rates'!FK26*0.87*0.9+25</f>
        <v>17955.7</v>
      </c>
      <c r="FL26" s="26">
        <f>'BAR BB| Open rates'!FL26*0.87*0.9+25</f>
        <v>17955.7</v>
      </c>
      <c r="FM26" s="26">
        <f>'BAR BB| Open rates'!FM26*0.87*0.9+25</f>
        <v>17955.7</v>
      </c>
      <c r="FN26" s="26">
        <f>'BAR BB| Open rates'!FN26*0.87*0.9+25</f>
        <v>17955.7</v>
      </c>
      <c r="FO26" s="26">
        <f>'BAR BB| Open rates'!FO26*0.87*0.9+25</f>
        <v>17955.7</v>
      </c>
      <c r="FP26" s="26">
        <f>'BAR BB| Open rates'!FP26*0.87*0.9+25</f>
        <v>17955.7</v>
      </c>
      <c r="FQ26" s="26">
        <f>'BAR BB| Open rates'!FQ26*0.87*0.9+25</f>
        <v>17955.7</v>
      </c>
      <c r="FR26" s="26">
        <f>'BAR BB| Open rates'!FR26*0.87*0.9+25</f>
        <v>17720.8</v>
      </c>
      <c r="FS26" s="26">
        <f>'BAR BB| Open rates'!FS26*0.87*0.9+25</f>
        <v>17720.8</v>
      </c>
      <c r="FT26" s="26">
        <f>'BAR BB| Open rates'!FT26*0.87*0.9+25</f>
        <v>17720.8</v>
      </c>
      <c r="FU26" s="26">
        <f>'BAR BB| Open rates'!FU26*0.87*0.9+25</f>
        <v>17720.8</v>
      </c>
      <c r="FV26" s="26">
        <f>'BAR BB| Open rates'!FV26*0.87*0.9+25</f>
        <v>17720.8</v>
      </c>
      <c r="FW26" s="26">
        <f>'BAR BB| Open rates'!FW26*0.87*0.9+25</f>
        <v>18503.8</v>
      </c>
      <c r="FX26" s="26">
        <f>'BAR BB| Open rates'!FX26*0.87*0.9+25</f>
        <v>18503.8</v>
      </c>
      <c r="FY26" s="26">
        <f>'BAR BB| Open rates'!FY26*0.87*0.9+25</f>
        <v>17720.8</v>
      </c>
      <c r="FZ26" s="26">
        <f>'BAR BB| Open rates'!FZ26*0.87*0.9+25</f>
        <v>17720.8</v>
      </c>
      <c r="GA26" s="26">
        <f>'BAR BB| Open rates'!GA26*0.87*0.9+25</f>
        <v>17720.8</v>
      </c>
      <c r="GB26" s="26">
        <f>'BAR BB| Open rates'!GB26*0.87*0.9+25</f>
        <v>17720.8</v>
      </c>
      <c r="GC26" s="26">
        <f>'BAR BB| Open rates'!GC26*0.87*0.9+25</f>
        <v>17720.8</v>
      </c>
      <c r="GD26" s="26">
        <f>'BAR BB| Open rates'!GD26*0.87*0.9+25</f>
        <v>18503.8</v>
      </c>
      <c r="GE26" s="26">
        <f>'BAR BB| Open rates'!GE26*0.87*0.9+25</f>
        <v>18503.8</v>
      </c>
      <c r="GF26" s="26">
        <f>'BAR BB| Open rates'!GF26*0.87*0.9+25</f>
        <v>17720.8</v>
      </c>
      <c r="GG26" s="26">
        <f>'BAR BB| Open rates'!GG26*0.87*0.9+25</f>
        <v>17720.8</v>
      </c>
      <c r="GH26" s="26">
        <f>'BAR BB| Open rates'!GH26*0.87*0.9+25</f>
        <v>17720.8</v>
      </c>
      <c r="GI26" s="26">
        <f>'BAR BB| Open rates'!GI26*0.87*0.9+25</f>
        <v>17720.8</v>
      </c>
      <c r="GJ26" s="26">
        <f>'BAR BB| Open rates'!GJ26*0.87*0.9+25</f>
        <v>17720.8</v>
      </c>
      <c r="GK26" s="26">
        <f>'BAR BB| Open rates'!GK26*0.87*0.9+25</f>
        <v>18503.8</v>
      </c>
      <c r="GL26" s="26">
        <f>'BAR BB| Open rates'!GL26*0.87*0.9+25</f>
        <v>18503.8</v>
      </c>
      <c r="GM26" s="26">
        <f>'BAR BB| Open rates'!GM26*0.87*0.9+25</f>
        <v>17720.8</v>
      </c>
      <c r="GN26" s="26">
        <f>'BAR BB| Open rates'!GN26*0.87*0.9+25</f>
        <v>17720.8</v>
      </c>
      <c r="GO26" s="26">
        <f>'BAR BB| Open rates'!GO26*0.87*0.9+25</f>
        <v>17720.8</v>
      </c>
      <c r="GP26" s="26">
        <f>'BAR BB| Open rates'!GP26*0.87*0.9+25</f>
        <v>17720.8</v>
      </c>
      <c r="GQ26" s="26">
        <f>'BAR BB| Open rates'!GQ26*0.87*0.9+25</f>
        <v>17720.8</v>
      </c>
      <c r="GR26" s="26">
        <f>'BAR BB| Open rates'!GR26*0.87*0.9+25</f>
        <v>18503.8</v>
      </c>
      <c r="GS26" s="26">
        <f>'BAR BB| Open rates'!GS26*0.87*0.9+25</f>
        <v>18503.8</v>
      </c>
      <c r="GT26" s="26">
        <f>'BAR BB| Open rates'!GT26*0.87*0.9+25</f>
        <v>17720.8</v>
      </c>
      <c r="GU26" s="26">
        <f>'BAR BB| Open rates'!GU26*0.87*0.9+25</f>
        <v>17720.8</v>
      </c>
      <c r="GV26" s="26">
        <f>'BAR BB| Open rates'!GV26*0.87*0.9+25</f>
        <v>17720.8</v>
      </c>
      <c r="GW26" s="26">
        <f>'BAR BB| Open rates'!GW26*0.87*0.9+25</f>
        <v>17720.8</v>
      </c>
      <c r="GX26" s="26">
        <f>'BAR BB| Open rates'!GX26*0.87*0.9+25</f>
        <v>17720.8</v>
      </c>
      <c r="GY26" s="26">
        <f>'BAR BB| Open rates'!GY26*0.87*0.9+25</f>
        <v>18503.8</v>
      </c>
      <c r="GZ26" s="26">
        <f>'BAR BB| Open rates'!GZ26*0.87*0.9+25</f>
        <v>18503.8</v>
      </c>
      <c r="HA26" s="26">
        <f>'BAR BB| Open rates'!HA26*0.87*0.9+25</f>
        <v>17720.8</v>
      </c>
      <c r="HB26" s="26">
        <f>'BAR BB| Open rates'!HB26*0.87*0.9+25</f>
        <v>17720.8</v>
      </c>
      <c r="HC26" s="26">
        <f>'BAR BB| Open rates'!HC26*0.87*0.9+25</f>
        <v>17720.8</v>
      </c>
      <c r="HD26" s="26">
        <f>'BAR BB| Open rates'!HD26*0.87*0.9+25</f>
        <v>17720.8</v>
      </c>
      <c r="HE26" s="26">
        <f>'BAR BB| Open rates'!HE26*0.87*0.9+25</f>
        <v>17720.8</v>
      </c>
      <c r="HF26" s="26">
        <f>'BAR BB| Open rates'!HF26*0.87*0.9+25</f>
        <v>19521.7</v>
      </c>
      <c r="HG26" s="26">
        <f>'BAR BB| Open rates'!HG26*0.87*0.9+25</f>
        <v>19521.7</v>
      </c>
      <c r="HH26" s="26">
        <f>'BAR BB| Open rates'!HH26*0.87*0.9+25</f>
        <v>19521.7</v>
      </c>
      <c r="HI26" s="26">
        <f>'BAR BB| Open rates'!HI26*0.87*0.9+25</f>
        <v>19521.7</v>
      </c>
      <c r="HJ26" s="26">
        <f>'BAR BB| Open rates'!HJ26*0.87*0.9+25</f>
        <v>19521.7</v>
      </c>
      <c r="HK26" s="26">
        <f>'BAR BB| Open rates'!HK26*0.87*0.9+25</f>
        <v>19521.7</v>
      </c>
      <c r="HL26" s="26">
        <f>'BAR BB| Open rates'!HL26*0.87*0.9+25</f>
        <v>19521.7</v>
      </c>
      <c r="HM26" s="26">
        <f>'BAR BB| Open rates'!HM26*0.87*0.9+25</f>
        <v>19521.7</v>
      </c>
      <c r="HN26" s="26">
        <f>'BAR BB| Open rates'!HN26*0.87*0.9+25</f>
        <v>19521.7</v>
      </c>
      <c r="HO26" s="26">
        <f>'BAR BB| Open rates'!HO26*0.87*0.9+25</f>
        <v>19521.7</v>
      </c>
      <c r="HP26" s="26">
        <f>'BAR BB| Open rates'!HP26*0.87*0.9+25</f>
        <v>19521.7</v>
      </c>
    </row>
    <row r="27" spans="1:224" s="76" customFormat="1" ht="12" customHeight="1" x14ac:dyDescent="0.2">
      <c r="A27" s="15">
        <v>3</v>
      </c>
      <c r="B27" s="26">
        <f>'BAR BB| Open rates'!B27*0.87*0.9+25</f>
        <v>23436.7</v>
      </c>
      <c r="C27" s="26">
        <f>'BAR BB| Open rates'!C27*0.87*0.9+25</f>
        <v>23436.7</v>
      </c>
      <c r="D27" s="26">
        <f>'BAR BB| Open rates'!D27*0.87*0.9+25</f>
        <v>23436.7</v>
      </c>
      <c r="E27" s="26">
        <f>'BAR BB| Open rates'!E27*0.87*0.9+25</f>
        <v>23436.7</v>
      </c>
      <c r="F27" s="26">
        <f>'BAR BB| Open rates'!F27*0.87*0.9+25</f>
        <v>23436.7</v>
      </c>
      <c r="G27" s="26">
        <f>'BAR BB| Open rates'!G27*0.87*0.9+25</f>
        <v>23436.7</v>
      </c>
      <c r="H27" s="26">
        <f>'BAR BB| Open rates'!H27*0.87*0.9+25</f>
        <v>23436.7</v>
      </c>
      <c r="I27" s="26">
        <f>'BAR BB| Open rates'!I27*0.87*0.9+25</f>
        <v>23436.7</v>
      </c>
      <c r="J27" s="26">
        <f>'BAR BB| Open rates'!J27*0.87*0.9+25</f>
        <v>23436.7</v>
      </c>
      <c r="K27" s="26">
        <f>'BAR BB| Open rates'!K27*0.87*0.9+25</f>
        <v>23436.7</v>
      </c>
      <c r="L27" s="26">
        <f>'BAR BB| Open rates'!L27*0.87*0.9+25</f>
        <v>23436.7</v>
      </c>
      <c r="M27" s="26">
        <f>'BAR BB| Open rates'!M27*0.87*0.9+25</f>
        <v>23436.7</v>
      </c>
      <c r="N27" s="26">
        <f>'BAR BB| Open rates'!N27*0.87*0.9+25</f>
        <v>27899.8</v>
      </c>
      <c r="O27" s="26">
        <f>'BAR BB| Open rates'!O27*0.87*0.9+25</f>
        <v>27899.8</v>
      </c>
      <c r="P27" s="26">
        <f>'BAR BB| Open rates'!P27*0.87*0.9+25</f>
        <v>27899.8</v>
      </c>
      <c r="Q27" s="26">
        <f>'BAR BB| Open rates'!Q27*0.87*0.9+25</f>
        <v>27899.8</v>
      </c>
      <c r="R27" s="26">
        <f>'BAR BB| Open rates'!R27*0.87*0.9+25</f>
        <v>30483.7</v>
      </c>
      <c r="S27" s="26">
        <f>'BAR BB| Open rates'!S27*0.87*0.9+25</f>
        <v>30483.7</v>
      </c>
      <c r="T27" s="26">
        <f>'BAR BB| Open rates'!T27*0.87*0.9+25</f>
        <v>30483.7</v>
      </c>
      <c r="U27" s="26">
        <f>'BAR BB| Open rates'!U27*0.87*0.9+25</f>
        <v>30483.7</v>
      </c>
      <c r="V27" s="26">
        <f>'BAR BB| Open rates'!V27*0.87*0.9+25</f>
        <v>30483.7</v>
      </c>
      <c r="W27" s="26">
        <f>'BAR BB| Open rates'!W27*0.87*0.9+25</f>
        <v>30483.7</v>
      </c>
      <c r="X27" s="26">
        <f>'BAR BB| Open rates'!X27*0.87*0.9+25</f>
        <v>30483.7</v>
      </c>
      <c r="Y27" s="26">
        <f>'BAR BB| Open rates'!Y27*0.87*0.9+25</f>
        <v>30483.7</v>
      </c>
      <c r="Z27" s="26">
        <f>'BAR BB| Open rates'!Z27*0.87*0.9+25</f>
        <v>30483.7</v>
      </c>
      <c r="AA27" s="26">
        <f>'BAR BB| Open rates'!AA27*0.87*0.9+25</f>
        <v>30483.7</v>
      </c>
      <c r="AB27" s="26">
        <f>'BAR BB| Open rates'!AB27*0.87*0.9+25</f>
        <v>34398.700000000004</v>
      </c>
      <c r="AC27" s="26">
        <f>'BAR BB| Open rates'!AC27*0.87*0.9+25</f>
        <v>34398.700000000004</v>
      </c>
      <c r="AD27" s="26">
        <f>'BAR BB| Open rates'!AD27*0.87*0.9+25</f>
        <v>34398.700000000004</v>
      </c>
      <c r="AE27" s="26">
        <f>'BAR BB| Open rates'!AE27*0.87*0.9+25</f>
        <v>34398.700000000004</v>
      </c>
      <c r="AF27" s="26">
        <f>'BAR BB| Open rates'!AF27*0.87*0.9+25</f>
        <v>34398.700000000004</v>
      </c>
      <c r="AG27" s="26">
        <f>'BAR BB| Open rates'!AG27*0.87*0.9+25</f>
        <v>34398.700000000004</v>
      </c>
      <c r="AH27" s="26">
        <f>'BAR BB| Open rates'!AH27*0.87*0.9+25</f>
        <v>27899.8</v>
      </c>
      <c r="AI27" s="26">
        <f>'BAR BB| Open rates'!AI27*0.87*0.9+25</f>
        <v>27899.8</v>
      </c>
      <c r="AJ27" s="26">
        <f>'BAR BB| Open rates'!AJ27*0.87*0.9+25</f>
        <v>27899.8</v>
      </c>
      <c r="AK27" s="26">
        <f>'BAR BB| Open rates'!AK27*0.87*0.9+25</f>
        <v>27899.8</v>
      </c>
      <c r="AL27" s="26">
        <f>'BAR BB| Open rates'!AL27*0.87*0.9+25</f>
        <v>27899.8</v>
      </c>
      <c r="AM27" s="26">
        <f>'BAR BB| Open rates'!AM27*0.87*0.9+25</f>
        <v>28917.7</v>
      </c>
      <c r="AN27" s="26">
        <f>'BAR BB| Open rates'!AN27*0.87*0.9+25</f>
        <v>28917.7</v>
      </c>
      <c r="AO27" s="26">
        <f>'BAR BB| Open rates'!AO27*0.87*0.9+25</f>
        <v>28917.7</v>
      </c>
      <c r="AP27" s="26">
        <f>'BAR BB| Open rates'!AP27*0.87*0.9+25</f>
        <v>28917.7</v>
      </c>
      <c r="AQ27" s="26">
        <f>'BAR BB| Open rates'!AQ27*0.87*0.9+25</f>
        <v>28917.7</v>
      </c>
      <c r="AR27" s="26">
        <f>'BAR BB| Open rates'!AR27*0.87*0.9+25</f>
        <v>28917.7</v>
      </c>
      <c r="AS27" s="26">
        <f>'BAR BB| Open rates'!AS27*0.87*0.9+25</f>
        <v>28917.7</v>
      </c>
      <c r="AT27" s="26">
        <f>'BAR BB| Open rates'!AT27*0.87*0.9+25</f>
        <v>29700.7</v>
      </c>
      <c r="AU27" s="26">
        <f>'BAR BB| Open rates'!AU27*0.87*0.9+25</f>
        <v>29700.7</v>
      </c>
      <c r="AV27" s="26">
        <f>'BAR BB| Open rates'!AV27*0.87*0.9+25</f>
        <v>29700.7</v>
      </c>
      <c r="AW27" s="26">
        <f>'BAR BB| Open rates'!AW27*0.87*0.9+25</f>
        <v>29700.7</v>
      </c>
      <c r="AX27" s="26">
        <f>'BAR BB| Open rates'!AX27*0.87*0.9+25</f>
        <v>29700.7</v>
      </c>
      <c r="AY27" s="26">
        <f>'BAR BB| Open rates'!AY27*0.87*0.9+25</f>
        <v>29857.3</v>
      </c>
      <c r="AZ27" s="26">
        <f>'BAR BB| Open rates'!AZ27*0.87*0.9+25</f>
        <v>29857.3</v>
      </c>
      <c r="BA27" s="26">
        <f>'BAR BB| Open rates'!BA27*0.87*0.9+25</f>
        <v>30483.7</v>
      </c>
      <c r="BB27" s="26">
        <f>'BAR BB| Open rates'!BB27*0.87*0.9+25</f>
        <v>30483.7</v>
      </c>
      <c r="BC27" s="26">
        <f>'BAR BB| Open rates'!BC27*0.87*0.9+25</f>
        <v>29857.3</v>
      </c>
      <c r="BD27" s="26">
        <f>'BAR BB| Open rates'!BD27*0.87*0.9+25</f>
        <v>29857.3</v>
      </c>
      <c r="BE27" s="26">
        <f>'BAR BB| Open rates'!BE27*0.87*0.9+25</f>
        <v>29857.3</v>
      </c>
      <c r="BF27" s="26">
        <f>'BAR BB| Open rates'!BF27*0.87*0.9+25</f>
        <v>29857.3</v>
      </c>
      <c r="BG27" s="26">
        <f>'BAR BB| Open rates'!BG27*0.87*0.9+25</f>
        <v>29857.3</v>
      </c>
      <c r="BH27" s="26">
        <f>'BAR BB| Open rates'!BH27*0.87*0.9+25</f>
        <v>30483.7</v>
      </c>
      <c r="BI27" s="26">
        <f>'BAR BB| Open rates'!BI27*0.87*0.9+25</f>
        <v>30483.7</v>
      </c>
      <c r="BJ27" s="26">
        <f>'BAR BB| Open rates'!BJ27*0.87*0.9+25</f>
        <v>29857.3</v>
      </c>
      <c r="BK27" s="26">
        <f>'BAR BB| Open rates'!BK27*0.87*0.9+25</f>
        <v>29857.3</v>
      </c>
      <c r="BL27" s="26">
        <f>'BAR BB| Open rates'!BL27*0.87*0.9+25</f>
        <v>29857.3</v>
      </c>
      <c r="BM27" s="26">
        <f>'BAR BB| Open rates'!BM27*0.87*0.9+25</f>
        <v>29857.3</v>
      </c>
      <c r="BN27" s="26">
        <f>'BAR BB| Open rates'!BN27*0.87*0.9+25</f>
        <v>29857.3</v>
      </c>
      <c r="BO27" s="26">
        <f>'BAR BB| Open rates'!BO27*0.87*0.9+25</f>
        <v>30483.7</v>
      </c>
      <c r="BP27" s="26">
        <f>'BAR BB| Open rates'!BP27*0.87*0.9+25</f>
        <v>30483.7</v>
      </c>
      <c r="BQ27" s="26">
        <f>'BAR BB| Open rates'!BQ27*0.87*0.9+25</f>
        <v>29857.3</v>
      </c>
      <c r="BR27" s="26">
        <f>'BAR BB| Open rates'!BR27*0.87*0.9+25</f>
        <v>29857.3</v>
      </c>
      <c r="BS27" s="26">
        <f>'BAR BB| Open rates'!BS27*0.87*0.9+25</f>
        <v>29857.3</v>
      </c>
      <c r="BT27" s="26">
        <f>'BAR BB| Open rates'!BT27*0.87*0.9+25</f>
        <v>29857.3</v>
      </c>
      <c r="BU27" s="26">
        <f>'BAR BB| Open rates'!BU27*0.87*0.9+25</f>
        <v>29857.3</v>
      </c>
      <c r="BV27" s="26">
        <f>'BAR BB| Open rates'!BV27*0.87*0.9+25</f>
        <v>30483.7</v>
      </c>
      <c r="BW27" s="26">
        <f>'BAR BB| Open rates'!BW27*0.87*0.9+25</f>
        <v>30483.7</v>
      </c>
      <c r="BX27" s="26">
        <f>'BAR BB| Open rates'!BX27*0.87*0.9+25</f>
        <v>29857.3</v>
      </c>
      <c r="BY27" s="26">
        <f>'BAR BB| Open rates'!BY27*0.87*0.9+25</f>
        <v>29857.3</v>
      </c>
      <c r="BZ27" s="26">
        <f>'BAR BB| Open rates'!BZ27*0.87*0.9+25</f>
        <v>29857.3</v>
      </c>
      <c r="CA27" s="26">
        <f>'BAR BB| Open rates'!CA27*0.87*0.9+25</f>
        <v>29857.3</v>
      </c>
      <c r="CB27" s="26">
        <f>'BAR BB| Open rates'!CB27*0.87*0.9+25</f>
        <v>29857.3</v>
      </c>
      <c r="CC27" s="26">
        <f>'BAR BB| Open rates'!CC27*0.87*0.9+25</f>
        <v>30483.7</v>
      </c>
      <c r="CD27" s="26">
        <f>'BAR BB| Open rates'!CD27*0.87*0.9+25</f>
        <v>30483.7</v>
      </c>
      <c r="CE27" s="26">
        <f>'BAR BB| Open rates'!CE27*0.87*0.9+25</f>
        <v>29857.3</v>
      </c>
      <c r="CF27" s="26">
        <f>'BAR BB| Open rates'!CF27*0.87*0.9+25</f>
        <v>29857.3</v>
      </c>
      <c r="CG27" s="26">
        <f>'BAR BB| Open rates'!CG27*0.87*0.9+25</f>
        <v>29857.3</v>
      </c>
      <c r="CH27" s="26">
        <f>'BAR BB| Open rates'!CH27*0.87*0.9+25</f>
        <v>29857.3</v>
      </c>
      <c r="CI27" s="26">
        <f>'BAR BB| Open rates'!CI27*0.87*0.9+25</f>
        <v>29857.3</v>
      </c>
      <c r="CJ27" s="26">
        <f>'BAR BB| Open rates'!CJ27*0.87*0.9+25</f>
        <v>30483.7</v>
      </c>
      <c r="CK27" s="26">
        <f>'BAR BB| Open rates'!CK27*0.87*0.9+25</f>
        <v>30483.7</v>
      </c>
      <c r="CL27" s="26">
        <f>'BAR BB| Open rates'!CL27*0.87*0.9+25</f>
        <v>29857.3</v>
      </c>
      <c r="CM27" s="26">
        <f>'BAR BB| Open rates'!CM27*0.87*0.9+25</f>
        <v>29857.3</v>
      </c>
      <c r="CN27" s="26">
        <f>'BAR BB| Open rates'!CN27*0.87*0.9+25</f>
        <v>29857.3</v>
      </c>
      <c r="CO27" s="26">
        <f>'BAR BB| Open rates'!CO27*0.87*0.9+25</f>
        <v>29857.3</v>
      </c>
      <c r="CP27" s="26">
        <f>'BAR BB| Open rates'!CP27*0.87*0.9+25</f>
        <v>29857.3</v>
      </c>
      <c r="CQ27" s="26">
        <f>'BAR BB| Open rates'!CQ27*0.87*0.9+25</f>
        <v>29857.3</v>
      </c>
      <c r="CR27" s="26">
        <f>'BAR BB| Open rates'!CR27*0.87*0.9+25</f>
        <v>29857.3</v>
      </c>
      <c r="CS27" s="26">
        <f>'BAR BB| Open rates'!CS27*0.87*0.9+25</f>
        <v>28917.7</v>
      </c>
      <c r="CT27" s="26">
        <f>'BAR BB| Open rates'!CT27*0.87*0.9+25</f>
        <v>28917.7</v>
      </c>
      <c r="CU27" s="26">
        <f>'BAR BB| Open rates'!CU27*0.87*0.9+25</f>
        <v>28917.7</v>
      </c>
      <c r="CV27" s="26">
        <f>'BAR BB| Open rates'!CV27*0.87*0.9+25</f>
        <v>28917.7</v>
      </c>
      <c r="CW27" s="26">
        <f>'BAR BB| Open rates'!CW27*0.87*0.9+25</f>
        <v>28917.7</v>
      </c>
      <c r="CX27" s="26">
        <f>'BAR BB| Open rates'!CX27*0.87*0.9+25</f>
        <v>28917.7</v>
      </c>
      <c r="CY27" s="26">
        <f>'BAR BB| Open rates'!CY27*0.87*0.9+25</f>
        <v>28917.7</v>
      </c>
      <c r="CZ27" s="26">
        <f>'BAR BB| Open rates'!CZ27*0.87*0.9+25</f>
        <v>28917.7</v>
      </c>
      <c r="DA27" s="26">
        <f>'BAR BB| Open rates'!DA27*0.87*0.9+25</f>
        <v>28917.7</v>
      </c>
      <c r="DB27" s="26">
        <f>'BAR BB| Open rates'!DB27*0.87*0.9+25</f>
        <v>22418.799999999999</v>
      </c>
      <c r="DC27" s="26">
        <f>'BAR BB| Open rates'!DC27*0.87*0.9+25</f>
        <v>22418.799999999999</v>
      </c>
      <c r="DD27" s="26">
        <f>'BAR BB| Open rates'!DD27*0.87*0.9+25</f>
        <v>22418.799999999999</v>
      </c>
      <c r="DE27" s="26">
        <f>'BAR BB| Open rates'!DE27*0.87*0.9+25</f>
        <v>23436.7</v>
      </c>
      <c r="DF27" s="26">
        <f>'BAR BB| Open rates'!DF27*0.87*0.9+25</f>
        <v>23436.7</v>
      </c>
      <c r="DG27" s="26">
        <f>'BAR BB| Open rates'!DG27*0.87*0.9+25</f>
        <v>22418.799999999999</v>
      </c>
      <c r="DH27" s="26">
        <f>'BAR BB| Open rates'!DH27*0.87*0.9+25</f>
        <v>22418.799999999999</v>
      </c>
      <c r="DI27" s="26">
        <f>'BAR BB| Open rates'!DI27*0.87*0.9+25</f>
        <v>22418.799999999999</v>
      </c>
      <c r="DJ27" s="26">
        <f>'BAR BB| Open rates'!DJ27*0.87*0.9+25</f>
        <v>22418.799999999999</v>
      </c>
      <c r="DK27" s="26">
        <f>'BAR BB| Open rates'!DK27*0.87*0.9+25</f>
        <v>22418.799999999999</v>
      </c>
      <c r="DL27" s="26">
        <f>'BAR BB| Open rates'!DL27*0.87*0.9+25</f>
        <v>23436.7</v>
      </c>
      <c r="DM27" s="26">
        <f>'BAR BB| Open rates'!DM27*0.87*0.9+25</f>
        <v>23436.7</v>
      </c>
      <c r="DN27" s="26">
        <f>'BAR BB| Open rates'!DN27*0.87*0.9+25</f>
        <v>22418.799999999999</v>
      </c>
      <c r="DO27" s="26">
        <f>'BAR BB| Open rates'!DO27*0.87*0.9+25</f>
        <v>22418.799999999999</v>
      </c>
      <c r="DP27" s="26">
        <f>'BAR BB| Open rates'!DP27*0.87*0.9+25</f>
        <v>22418.799999999999</v>
      </c>
      <c r="DQ27" s="26">
        <f>'BAR BB| Open rates'!DQ27*0.87*0.9+25</f>
        <v>22418.799999999999</v>
      </c>
      <c r="DR27" s="26">
        <f>'BAR BB| Open rates'!DR27*0.87*0.9+25</f>
        <v>22418.799999999999</v>
      </c>
      <c r="DS27" s="26">
        <f>'BAR BB| Open rates'!DS27*0.87*0.9+25</f>
        <v>23436.7</v>
      </c>
      <c r="DT27" s="26">
        <f>'BAR BB| Open rates'!DT27*0.87*0.9+25</f>
        <v>23436.7</v>
      </c>
      <c r="DU27" s="26">
        <f>'BAR BB| Open rates'!DU27*0.87*0.9+25</f>
        <v>22418.799999999999</v>
      </c>
      <c r="DV27" s="26">
        <f>'BAR BB| Open rates'!DV27*0.87*0.9+25</f>
        <v>22418.799999999999</v>
      </c>
      <c r="DW27" s="26">
        <f>'BAR BB| Open rates'!DW27*0.87*0.9+25</f>
        <v>22418.799999999999</v>
      </c>
      <c r="DX27" s="26">
        <f>'BAR BB| Open rates'!DX27*0.87*0.9+25</f>
        <v>22418.799999999999</v>
      </c>
      <c r="DY27" s="26">
        <f>'BAR BB| Open rates'!DY27*0.87*0.9+25</f>
        <v>22418.799999999999</v>
      </c>
      <c r="DZ27" s="26">
        <f>'BAR BB| Open rates'!DZ27*0.87*0.9+25</f>
        <v>23436.7</v>
      </c>
      <c r="EA27" s="26">
        <f>'BAR BB| Open rates'!EA27*0.87*0.9+25</f>
        <v>23436.7</v>
      </c>
      <c r="EB27" s="26">
        <f>'BAR BB| Open rates'!EB27*0.87*0.9+25</f>
        <v>22418.799999999999</v>
      </c>
      <c r="EC27" s="26">
        <f>'BAR BB| Open rates'!EC27*0.87*0.9+25</f>
        <v>22418.799999999999</v>
      </c>
      <c r="ED27" s="26">
        <f>'BAR BB| Open rates'!ED27*0.87*0.9+25</f>
        <v>22418.799999999999</v>
      </c>
      <c r="EE27" s="26">
        <f>'BAR BB| Open rates'!EE27*0.87*0.9+25</f>
        <v>22418.799999999999</v>
      </c>
      <c r="EF27" s="26">
        <f>'BAR BB| Open rates'!EF27*0.87*0.9+25</f>
        <v>20069.8</v>
      </c>
      <c r="EG27" s="26">
        <f>'BAR BB| Open rates'!EG27*0.87*0.9+25</f>
        <v>20069.8</v>
      </c>
      <c r="EH27" s="26">
        <f>'BAR BB| Open rates'!EH27*0.87*0.9+25</f>
        <v>20069.8</v>
      </c>
      <c r="EI27" s="26">
        <f>'BAR BB| Open rates'!EI27*0.87*0.9+25</f>
        <v>19521.7</v>
      </c>
      <c r="EJ27" s="26">
        <f>'BAR BB| Open rates'!EJ27*0.87*0.9+25</f>
        <v>19521.7</v>
      </c>
      <c r="EK27" s="26">
        <f>'BAR BB| Open rates'!EK27*0.87*0.9+25</f>
        <v>19521.7</v>
      </c>
      <c r="EL27" s="26">
        <f>'BAR BB| Open rates'!EL27*0.87*0.9+25</f>
        <v>19521.7</v>
      </c>
      <c r="EM27" s="26">
        <f>'BAR BB| Open rates'!EM27*0.87*0.9+25</f>
        <v>19521.7</v>
      </c>
      <c r="EN27" s="26">
        <f>'BAR BB| Open rates'!EN27*0.87*0.9+25</f>
        <v>20069.8</v>
      </c>
      <c r="EO27" s="26">
        <f>'BAR BB| Open rates'!EO27*0.87*0.9+25</f>
        <v>20069.8</v>
      </c>
      <c r="EP27" s="26">
        <f>'BAR BB| Open rates'!EP27*0.87*0.9+25</f>
        <v>19286.8</v>
      </c>
      <c r="EQ27" s="26">
        <f>'BAR BB| Open rates'!EQ27*0.87*0.9+25</f>
        <v>19286.8</v>
      </c>
      <c r="ER27" s="26">
        <f>'BAR BB| Open rates'!ER27*0.87*0.9+25</f>
        <v>19286.8</v>
      </c>
      <c r="ES27" s="26">
        <f>'BAR BB| Open rates'!ES27*0.87*0.9+25</f>
        <v>19286.8</v>
      </c>
      <c r="ET27" s="26">
        <f>'BAR BB| Open rates'!ET27*0.87*0.9+25</f>
        <v>19286.8</v>
      </c>
      <c r="EU27" s="26">
        <f>'BAR BB| Open rates'!EU27*0.87*0.9+25</f>
        <v>20069.8</v>
      </c>
      <c r="EV27" s="26">
        <f>'BAR BB| Open rates'!EV27*0.87*0.9+25</f>
        <v>20069.8</v>
      </c>
      <c r="EW27" s="26">
        <f>'BAR BB| Open rates'!EW27*0.87*0.9+25</f>
        <v>19286.8</v>
      </c>
      <c r="EX27" s="26">
        <f>'BAR BB| Open rates'!EX27*0.87*0.9+25</f>
        <v>19286.8</v>
      </c>
      <c r="EY27" s="26">
        <f>'BAR BB| Open rates'!EY27*0.87*0.9+25</f>
        <v>19286.8</v>
      </c>
      <c r="EZ27" s="26">
        <f>'BAR BB| Open rates'!EZ27*0.87*0.9+25</f>
        <v>19286.8</v>
      </c>
      <c r="FA27" s="26">
        <f>'BAR BB| Open rates'!FA27*0.87*0.9+25</f>
        <v>19286.8</v>
      </c>
      <c r="FB27" s="26">
        <f>'BAR BB| Open rates'!FB27*0.87*0.9+25</f>
        <v>20069.8</v>
      </c>
      <c r="FC27" s="26">
        <f>'BAR BB| Open rates'!FC27*0.87*0.9+25</f>
        <v>20069.8</v>
      </c>
      <c r="FD27" s="26">
        <f>'BAR BB| Open rates'!FD27*0.87*0.9+25</f>
        <v>19286.8</v>
      </c>
      <c r="FE27" s="26">
        <f>'BAR BB| Open rates'!FE27*0.87*0.9+25</f>
        <v>19286.8</v>
      </c>
      <c r="FF27" s="26">
        <f>'BAR BB| Open rates'!FF27*0.87*0.9+25</f>
        <v>19286.8</v>
      </c>
      <c r="FG27" s="26">
        <f>'BAR BB| Open rates'!FG27*0.87*0.9+25</f>
        <v>19286.8</v>
      </c>
      <c r="FH27" s="26">
        <f>'BAR BB| Open rates'!FH27*0.87*0.9+25</f>
        <v>19286.8</v>
      </c>
      <c r="FI27" s="26">
        <f>'BAR BB| Open rates'!FI27*0.87*0.9+25</f>
        <v>20069.8</v>
      </c>
      <c r="FJ27" s="26">
        <f>'BAR BB| Open rates'!FJ27*0.87*0.9+25</f>
        <v>20069.8</v>
      </c>
      <c r="FK27" s="26">
        <f>'BAR BB| Open rates'!FK27*0.87*0.9+25</f>
        <v>19521.7</v>
      </c>
      <c r="FL27" s="26">
        <f>'BAR BB| Open rates'!FL27*0.87*0.9+25</f>
        <v>19521.7</v>
      </c>
      <c r="FM27" s="26">
        <f>'BAR BB| Open rates'!FM27*0.87*0.9+25</f>
        <v>19521.7</v>
      </c>
      <c r="FN27" s="26">
        <f>'BAR BB| Open rates'!FN27*0.87*0.9+25</f>
        <v>19521.7</v>
      </c>
      <c r="FO27" s="26">
        <f>'BAR BB| Open rates'!FO27*0.87*0.9+25</f>
        <v>19521.7</v>
      </c>
      <c r="FP27" s="26">
        <f>'BAR BB| Open rates'!FP27*0.87*0.9+25</f>
        <v>19521.7</v>
      </c>
      <c r="FQ27" s="26">
        <f>'BAR BB| Open rates'!FQ27*0.87*0.9+25</f>
        <v>19521.7</v>
      </c>
      <c r="FR27" s="26">
        <f>'BAR BB| Open rates'!FR27*0.87*0.9+25</f>
        <v>19286.8</v>
      </c>
      <c r="FS27" s="26">
        <f>'BAR BB| Open rates'!FS27*0.87*0.9+25</f>
        <v>19286.8</v>
      </c>
      <c r="FT27" s="26">
        <f>'BAR BB| Open rates'!FT27*0.87*0.9+25</f>
        <v>19286.8</v>
      </c>
      <c r="FU27" s="26">
        <f>'BAR BB| Open rates'!FU27*0.87*0.9+25</f>
        <v>19286.8</v>
      </c>
      <c r="FV27" s="26">
        <f>'BAR BB| Open rates'!FV27*0.87*0.9+25</f>
        <v>19286.8</v>
      </c>
      <c r="FW27" s="26">
        <f>'BAR BB| Open rates'!FW27*0.87*0.9+25</f>
        <v>20069.8</v>
      </c>
      <c r="FX27" s="26">
        <f>'BAR BB| Open rates'!FX27*0.87*0.9+25</f>
        <v>20069.8</v>
      </c>
      <c r="FY27" s="26">
        <f>'BAR BB| Open rates'!FY27*0.87*0.9+25</f>
        <v>19286.8</v>
      </c>
      <c r="FZ27" s="26">
        <f>'BAR BB| Open rates'!FZ27*0.87*0.9+25</f>
        <v>19286.8</v>
      </c>
      <c r="GA27" s="26">
        <f>'BAR BB| Open rates'!GA27*0.87*0.9+25</f>
        <v>19286.8</v>
      </c>
      <c r="GB27" s="26">
        <f>'BAR BB| Open rates'!GB27*0.87*0.9+25</f>
        <v>19286.8</v>
      </c>
      <c r="GC27" s="26">
        <f>'BAR BB| Open rates'!GC27*0.87*0.9+25</f>
        <v>19286.8</v>
      </c>
      <c r="GD27" s="26">
        <f>'BAR BB| Open rates'!GD27*0.87*0.9+25</f>
        <v>20069.8</v>
      </c>
      <c r="GE27" s="26">
        <f>'BAR BB| Open rates'!GE27*0.87*0.9+25</f>
        <v>20069.8</v>
      </c>
      <c r="GF27" s="26">
        <f>'BAR BB| Open rates'!GF27*0.87*0.9+25</f>
        <v>19286.8</v>
      </c>
      <c r="GG27" s="26">
        <f>'BAR BB| Open rates'!GG27*0.87*0.9+25</f>
        <v>19286.8</v>
      </c>
      <c r="GH27" s="26">
        <f>'BAR BB| Open rates'!GH27*0.87*0.9+25</f>
        <v>19286.8</v>
      </c>
      <c r="GI27" s="26">
        <f>'BAR BB| Open rates'!GI27*0.87*0.9+25</f>
        <v>19286.8</v>
      </c>
      <c r="GJ27" s="26">
        <f>'BAR BB| Open rates'!GJ27*0.87*0.9+25</f>
        <v>19286.8</v>
      </c>
      <c r="GK27" s="26">
        <f>'BAR BB| Open rates'!GK27*0.87*0.9+25</f>
        <v>20069.8</v>
      </c>
      <c r="GL27" s="26">
        <f>'BAR BB| Open rates'!GL27*0.87*0.9+25</f>
        <v>20069.8</v>
      </c>
      <c r="GM27" s="26">
        <f>'BAR BB| Open rates'!GM27*0.87*0.9+25</f>
        <v>19286.8</v>
      </c>
      <c r="GN27" s="26">
        <f>'BAR BB| Open rates'!GN27*0.87*0.9+25</f>
        <v>19286.8</v>
      </c>
      <c r="GO27" s="26">
        <f>'BAR BB| Open rates'!GO27*0.87*0.9+25</f>
        <v>19286.8</v>
      </c>
      <c r="GP27" s="26">
        <f>'BAR BB| Open rates'!GP27*0.87*0.9+25</f>
        <v>19286.8</v>
      </c>
      <c r="GQ27" s="26">
        <f>'BAR BB| Open rates'!GQ27*0.87*0.9+25</f>
        <v>19286.8</v>
      </c>
      <c r="GR27" s="26">
        <f>'BAR BB| Open rates'!GR27*0.87*0.9+25</f>
        <v>20069.8</v>
      </c>
      <c r="GS27" s="26">
        <f>'BAR BB| Open rates'!GS27*0.87*0.9+25</f>
        <v>20069.8</v>
      </c>
      <c r="GT27" s="26">
        <f>'BAR BB| Open rates'!GT27*0.87*0.9+25</f>
        <v>19286.8</v>
      </c>
      <c r="GU27" s="26">
        <f>'BAR BB| Open rates'!GU27*0.87*0.9+25</f>
        <v>19286.8</v>
      </c>
      <c r="GV27" s="26">
        <f>'BAR BB| Open rates'!GV27*0.87*0.9+25</f>
        <v>19286.8</v>
      </c>
      <c r="GW27" s="26">
        <f>'BAR BB| Open rates'!GW27*0.87*0.9+25</f>
        <v>19286.8</v>
      </c>
      <c r="GX27" s="26">
        <f>'BAR BB| Open rates'!GX27*0.87*0.9+25</f>
        <v>19286.8</v>
      </c>
      <c r="GY27" s="26">
        <f>'BAR BB| Open rates'!GY27*0.87*0.9+25</f>
        <v>20069.8</v>
      </c>
      <c r="GZ27" s="26">
        <f>'BAR BB| Open rates'!GZ27*0.87*0.9+25</f>
        <v>20069.8</v>
      </c>
      <c r="HA27" s="26">
        <f>'BAR BB| Open rates'!HA27*0.87*0.9+25</f>
        <v>19286.8</v>
      </c>
      <c r="HB27" s="26">
        <f>'BAR BB| Open rates'!HB27*0.87*0.9+25</f>
        <v>19286.8</v>
      </c>
      <c r="HC27" s="26">
        <f>'BAR BB| Open rates'!HC27*0.87*0.9+25</f>
        <v>19286.8</v>
      </c>
      <c r="HD27" s="26">
        <f>'BAR BB| Open rates'!HD27*0.87*0.9+25</f>
        <v>19286.8</v>
      </c>
      <c r="HE27" s="26">
        <f>'BAR BB| Open rates'!HE27*0.87*0.9+25</f>
        <v>19286.8</v>
      </c>
      <c r="HF27" s="26">
        <f>'BAR BB| Open rates'!HF27*0.87*0.9+25</f>
        <v>21087.7</v>
      </c>
      <c r="HG27" s="26">
        <f>'BAR BB| Open rates'!HG27*0.87*0.9+25</f>
        <v>21087.7</v>
      </c>
      <c r="HH27" s="26">
        <f>'BAR BB| Open rates'!HH27*0.87*0.9+25</f>
        <v>21087.7</v>
      </c>
      <c r="HI27" s="26">
        <f>'BAR BB| Open rates'!HI27*0.87*0.9+25</f>
        <v>21087.7</v>
      </c>
      <c r="HJ27" s="26">
        <f>'BAR BB| Open rates'!HJ27*0.87*0.9+25</f>
        <v>21087.7</v>
      </c>
      <c r="HK27" s="26">
        <f>'BAR BB| Open rates'!HK27*0.87*0.9+25</f>
        <v>21087.7</v>
      </c>
      <c r="HL27" s="26">
        <f>'BAR BB| Open rates'!HL27*0.87*0.9+25</f>
        <v>21087.7</v>
      </c>
      <c r="HM27" s="26">
        <f>'BAR BB| Open rates'!HM27*0.87*0.9+25</f>
        <v>21087.7</v>
      </c>
      <c r="HN27" s="26">
        <f>'BAR BB| Open rates'!HN27*0.87*0.9+25</f>
        <v>21087.7</v>
      </c>
      <c r="HO27" s="26">
        <f>'BAR BB| Open rates'!HO27*0.87*0.9+25</f>
        <v>21087.7</v>
      </c>
      <c r="HP27" s="26">
        <f>'BAR BB| Open rates'!HP27*0.87*0.9+25</f>
        <v>21087.7</v>
      </c>
    </row>
    <row r="28" spans="1:224" s="76" customFormat="1" ht="12" customHeight="1" x14ac:dyDescent="0.2">
      <c r="A28" s="15">
        <v>4</v>
      </c>
      <c r="B28" s="26">
        <f>'BAR BB| Open rates'!B28*0.87*0.9+25</f>
        <v>25002.7</v>
      </c>
      <c r="C28" s="26">
        <f>'BAR BB| Open rates'!C28*0.87*0.9+25</f>
        <v>25002.7</v>
      </c>
      <c r="D28" s="26">
        <f>'BAR BB| Open rates'!D28*0.87*0.9+25</f>
        <v>25002.7</v>
      </c>
      <c r="E28" s="26">
        <f>'BAR BB| Open rates'!E28*0.87*0.9+25</f>
        <v>25002.7</v>
      </c>
      <c r="F28" s="26">
        <f>'BAR BB| Open rates'!F28*0.87*0.9+25</f>
        <v>25002.7</v>
      </c>
      <c r="G28" s="26">
        <f>'BAR BB| Open rates'!G28*0.87*0.9+25</f>
        <v>25002.7</v>
      </c>
      <c r="H28" s="26">
        <f>'BAR BB| Open rates'!H28*0.87*0.9+25</f>
        <v>25002.7</v>
      </c>
      <c r="I28" s="26">
        <f>'BAR BB| Open rates'!I28*0.87*0.9+25</f>
        <v>25002.7</v>
      </c>
      <c r="J28" s="26">
        <f>'BAR BB| Open rates'!J28*0.87*0.9+25</f>
        <v>25002.7</v>
      </c>
      <c r="K28" s="26">
        <f>'BAR BB| Open rates'!K28*0.87*0.9+25</f>
        <v>25002.7</v>
      </c>
      <c r="L28" s="26">
        <f>'BAR BB| Open rates'!L28*0.87*0.9+25</f>
        <v>25002.7</v>
      </c>
      <c r="M28" s="26">
        <f>'BAR BB| Open rates'!M28*0.87*0.9+25</f>
        <v>25002.7</v>
      </c>
      <c r="N28" s="26">
        <f>'BAR BB| Open rates'!N28*0.87*0.9+25</f>
        <v>29465.8</v>
      </c>
      <c r="O28" s="26">
        <f>'BAR BB| Open rates'!O28*0.87*0.9+25</f>
        <v>29465.8</v>
      </c>
      <c r="P28" s="26">
        <f>'BAR BB| Open rates'!P28*0.87*0.9+25</f>
        <v>29465.8</v>
      </c>
      <c r="Q28" s="26">
        <f>'BAR BB| Open rates'!Q28*0.87*0.9+25</f>
        <v>29465.8</v>
      </c>
      <c r="R28" s="26">
        <f>'BAR BB| Open rates'!R28*0.87*0.9+25</f>
        <v>32049.7</v>
      </c>
      <c r="S28" s="26">
        <f>'BAR BB| Open rates'!S28*0.87*0.9+25</f>
        <v>32049.7</v>
      </c>
      <c r="T28" s="26">
        <f>'BAR BB| Open rates'!T28*0.87*0.9+25</f>
        <v>32049.7</v>
      </c>
      <c r="U28" s="26">
        <f>'BAR BB| Open rates'!U28*0.87*0.9+25</f>
        <v>32049.7</v>
      </c>
      <c r="V28" s="26">
        <f>'BAR BB| Open rates'!V28*0.87*0.9+25</f>
        <v>32049.7</v>
      </c>
      <c r="W28" s="26">
        <f>'BAR BB| Open rates'!W28*0.87*0.9+25</f>
        <v>32049.7</v>
      </c>
      <c r="X28" s="26">
        <f>'BAR BB| Open rates'!X28*0.87*0.9+25</f>
        <v>32049.7</v>
      </c>
      <c r="Y28" s="26">
        <f>'BAR BB| Open rates'!Y28*0.87*0.9+25</f>
        <v>32049.7</v>
      </c>
      <c r="Z28" s="26">
        <f>'BAR BB| Open rates'!Z28*0.87*0.9+25</f>
        <v>32049.7</v>
      </c>
      <c r="AA28" s="26">
        <f>'BAR BB| Open rates'!AA28*0.87*0.9+25</f>
        <v>32049.7</v>
      </c>
      <c r="AB28" s="26">
        <f>'BAR BB| Open rates'!AB28*0.87*0.9+25</f>
        <v>35964.700000000004</v>
      </c>
      <c r="AC28" s="26">
        <f>'BAR BB| Open rates'!AC28*0.87*0.9+25</f>
        <v>35964.700000000004</v>
      </c>
      <c r="AD28" s="26">
        <f>'BAR BB| Open rates'!AD28*0.87*0.9+25</f>
        <v>35964.700000000004</v>
      </c>
      <c r="AE28" s="26">
        <f>'BAR BB| Open rates'!AE28*0.87*0.9+25</f>
        <v>35964.700000000004</v>
      </c>
      <c r="AF28" s="26">
        <f>'BAR BB| Open rates'!AF28*0.87*0.9+25</f>
        <v>35964.700000000004</v>
      </c>
      <c r="AG28" s="26">
        <f>'BAR BB| Open rates'!AG28*0.87*0.9+25</f>
        <v>35964.700000000004</v>
      </c>
      <c r="AH28" s="26">
        <f>'BAR BB| Open rates'!AH28*0.87*0.9+25</f>
        <v>29465.8</v>
      </c>
      <c r="AI28" s="26">
        <f>'BAR BB| Open rates'!AI28*0.87*0.9+25</f>
        <v>29465.8</v>
      </c>
      <c r="AJ28" s="26">
        <f>'BAR BB| Open rates'!AJ28*0.87*0.9+25</f>
        <v>29465.8</v>
      </c>
      <c r="AK28" s="26">
        <f>'BAR BB| Open rates'!AK28*0.87*0.9+25</f>
        <v>29465.8</v>
      </c>
      <c r="AL28" s="26">
        <f>'BAR BB| Open rates'!AL28*0.87*0.9+25</f>
        <v>29465.8</v>
      </c>
      <c r="AM28" s="26">
        <f>'BAR BB| Open rates'!AM28*0.87*0.9+25</f>
        <v>30483.7</v>
      </c>
      <c r="AN28" s="26">
        <f>'BAR BB| Open rates'!AN28*0.87*0.9+25</f>
        <v>30483.7</v>
      </c>
      <c r="AO28" s="26">
        <f>'BAR BB| Open rates'!AO28*0.87*0.9+25</f>
        <v>30483.7</v>
      </c>
      <c r="AP28" s="26">
        <f>'BAR BB| Open rates'!AP28*0.87*0.9+25</f>
        <v>30483.7</v>
      </c>
      <c r="AQ28" s="26">
        <f>'BAR BB| Open rates'!AQ28*0.87*0.9+25</f>
        <v>30483.7</v>
      </c>
      <c r="AR28" s="26">
        <f>'BAR BB| Open rates'!AR28*0.87*0.9+25</f>
        <v>30483.7</v>
      </c>
      <c r="AS28" s="26">
        <f>'BAR BB| Open rates'!AS28*0.87*0.9+25</f>
        <v>30483.7</v>
      </c>
      <c r="AT28" s="26">
        <f>'BAR BB| Open rates'!AT28*0.87*0.9+25</f>
        <v>31266.7</v>
      </c>
      <c r="AU28" s="26">
        <f>'BAR BB| Open rates'!AU28*0.87*0.9+25</f>
        <v>31266.7</v>
      </c>
      <c r="AV28" s="26">
        <f>'BAR BB| Open rates'!AV28*0.87*0.9+25</f>
        <v>31266.7</v>
      </c>
      <c r="AW28" s="26">
        <f>'BAR BB| Open rates'!AW28*0.87*0.9+25</f>
        <v>31266.7</v>
      </c>
      <c r="AX28" s="26">
        <f>'BAR BB| Open rates'!AX28*0.87*0.9+25</f>
        <v>31266.7</v>
      </c>
      <c r="AY28" s="26">
        <f>'BAR BB| Open rates'!AY28*0.87*0.9+25</f>
        <v>31423.3</v>
      </c>
      <c r="AZ28" s="26">
        <f>'BAR BB| Open rates'!AZ28*0.87*0.9+25</f>
        <v>31423.3</v>
      </c>
      <c r="BA28" s="26">
        <f>'BAR BB| Open rates'!BA28*0.87*0.9+25</f>
        <v>32049.7</v>
      </c>
      <c r="BB28" s="26">
        <f>'BAR BB| Open rates'!BB28*0.87*0.9+25</f>
        <v>32049.7</v>
      </c>
      <c r="BC28" s="26">
        <f>'BAR BB| Open rates'!BC28*0.87*0.9+25</f>
        <v>31423.3</v>
      </c>
      <c r="BD28" s="26">
        <f>'BAR BB| Open rates'!BD28*0.87*0.9+25</f>
        <v>31423.3</v>
      </c>
      <c r="BE28" s="26">
        <f>'BAR BB| Open rates'!BE28*0.87*0.9+25</f>
        <v>31423.3</v>
      </c>
      <c r="BF28" s="26">
        <f>'BAR BB| Open rates'!BF28*0.87*0.9+25</f>
        <v>31423.3</v>
      </c>
      <c r="BG28" s="26">
        <f>'BAR BB| Open rates'!BG28*0.87*0.9+25</f>
        <v>31423.3</v>
      </c>
      <c r="BH28" s="26">
        <f>'BAR BB| Open rates'!BH28*0.87*0.9+25</f>
        <v>32049.7</v>
      </c>
      <c r="BI28" s="26">
        <f>'BAR BB| Open rates'!BI28*0.87*0.9+25</f>
        <v>32049.7</v>
      </c>
      <c r="BJ28" s="26">
        <f>'BAR BB| Open rates'!BJ28*0.87*0.9+25</f>
        <v>31423.3</v>
      </c>
      <c r="BK28" s="26">
        <f>'BAR BB| Open rates'!BK28*0.87*0.9+25</f>
        <v>31423.3</v>
      </c>
      <c r="BL28" s="26">
        <f>'BAR BB| Open rates'!BL28*0.87*0.9+25</f>
        <v>31423.3</v>
      </c>
      <c r="BM28" s="26">
        <f>'BAR BB| Open rates'!BM28*0.87*0.9+25</f>
        <v>31423.3</v>
      </c>
      <c r="BN28" s="26">
        <f>'BAR BB| Open rates'!BN28*0.87*0.9+25</f>
        <v>31423.3</v>
      </c>
      <c r="BO28" s="26">
        <f>'BAR BB| Open rates'!BO28*0.87*0.9+25</f>
        <v>32049.7</v>
      </c>
      <c r="BP28" s="26">
        <f>'BAR BB| Open rates'!BP28*0.87*0.9+25</f>
        <v>32049.7</v>
      </c>
      <c r="BQ28" s="26">
        <f>'BAR BB| Open rates'!BQ28*0.87*0.9+25</f>
        <v>31423.3</v>
      </c>
      <c r="BR28" s="26">
        <f>'BAR BB| Open rates'!BR28*0.87*0.9+25</f>
        <v>31423.3</v>
      </c>
      <c r="BS28" s="26">
        <f>'BAR BB| Open rates'!BS28*0.87*0.9+25</f>
        <v>31423.3</v>
      </c>
      <c r="BT28" s="26">
        <f>'BAR BB| Open rates'!BT28*0.87*0.9+25</f>
        <v>31423.3</v>
      </c>
      <c r="BU28" s="26">
        <f>'BAR BB| Open rates'!BU28*0.87*0.9+25</f>
        <v>31423.3</v>
      </c>
      <c r="BV28" s="26">
        <f>'BAR BB| Open rates'!BV28*0.87*0.9+25</f>
        <v>32049.7</v>
      </c>
      <c r="BW28" s="26">
        <f>'BAR BB| Open rates'!BW28*0.87*0.9+25</f>
        <v>32049.7</v>
      </c>
      <c r="BX28" s="26">
        <f>'BAR BB| Open rates'!BX28*0.87*0.9+25</f>
        <v>31423.3</v>
      </c>
      <c r="BY28" s="26">
        <f>'BAR BB| Open rates'!BY28*0.87*0.9+25</f>
        <v>31423.3</v>
      </c>
      <c r="BZ28" s="26">
        <f>'BAR BB| Open rates'!BZ28*0.87*0.9+25</f>
        <v>31423.3</v>
      </c>
      <c r="CA28" s="26">
        <f>'BAR BB| Open rates'!CA28*0.87*0.9+25</f>
        <v>31423.3</v>
      </c>
      <c r="CB28" s="26">
        <f>'BAR BB| Open rates'!CB28*0.87*0.9+25</f>
        <v>31423.3</v>
      </c>
      <c r="CC28" s="26">
        <f>'BAR BB| Open rates'!CC28*0.87*0.9+25</f>
        <v>32049.7</v>
      </c>
      <c r="CD28" s="26">
        <f>'BAR BB| Open rates'!CD28*0.87*0.9+25</f>
        <v>32049.7</v>
      </c>
      <c r="CE28" s="26">
        <f>'BAR BB| Open rates'!CE28*0.87*0.9+25</f>
        <v>31423.3</v>
      </c>
      <c r="CF28" s="26">
        <f>'BAR BB| Open rates'!CF28*0.87*0.9+25</f>
        <v>31423.3</v>
      </c>
      <c r="CG28" s="26">
        <f>'BAR BB| Open rates'!CG28*0.87*0.9+25</f>
        <v>31423.3</v>
      </c>
      <c r="CH28" s="26">
        <f>'BAR BB| Open rates'!CH28*0.87*0.9+25</f>
        <v>31423.3</v>
      </c>
      <c r="CI28" s="26">
        <f>'BAR BB| Open rates'!CI28*0.87*0.9+25</f>
        <v>31423.3</v>
      </c>
      <c r="CJ28" s="26">
        <f>'BAR BB| Open rates'!CJ28*0.87*0.9+25</f>
        <v>32049.7</v>
      </c>
      <c r="CK28" s="26">
        <f>'BAR BB| Open rates'!CK28*0.87*0.9+25</f>
        <v>32049.7</v>
      </c>
      <c r="CL28" s="26">
        <f>'BAR BB| Open rates'!CL28*0.87*0.9+25</f>
        <v>31423.3</v>
      </c>
      <c r="CM28" s="26">
        <f>'BAR BB| Open rates'!CM28*0.87*0.9+25</f>
        <v>31423.3</v>
      </c>
      <c r="CN28" s="26">
        <f>'BAR BB| Open rates'!CN28*0.87*0.9+25</f>
        <v>31423.3</v>
      </c>
      <c r="CO28" s="26">
        <f>'BAR BB| Open rates'!CO28*0.87*0.9+25</f>
        <v>31423.3</v>
      </c>
      <c r="CP28" s="26">
        <f>'BAR BB| Open rates'!CP28*0.87*0.9+25</f>
        <v>31423.3</v>
      </c>
      <c r="CQ28" s="26">
        <f>'BAR BB| Open rates'!CQ28*0.87*0.9+25</f>
        <v>31423.3</v>
      </c>
      <c r="CR28" s="26">
        <f>'BAR BB| Open rates'!CR28*0.87*0.9+25</f>
        <v>31423.3</v>
      </c>
      <c r="CS28" s="26">
        <f>'BAR BB| Open rates'!CS28*0.87*0.9+25</f>
        <v>30483.7</v>
      </c>
      <c r="CT28" s="26">
        <f>'BAR BB| Open rates'!CT28*0.87*0.9+25</f>
        <v>30483.7</v>
      </c>
      <c r="CU28" s="26">
        <f>'BAR BB| Open rates'!CU28*0.87*0.9+25</f>
        <v>30483.7</v>
      </c>
      <c r="CV28" s="26">
        <f>'BAR BB| Open rates'!CV28*0.87*0.9+25</f>
        <v>30483.7</v>
      </c>
      <c r="CW28" s="26">
        <f>'BAR BB| Open rates'!CW28*0.87*0.9+25</f>
        <v>30483.7</v>
      </c>
      <c r="CX28" s="26">
        <f>'BAR BB| Open rates'!CX28*0.87*0.9+25</f>
        <v>30483.7</v>
      </c>
      <c r="CY28" s="26">
        <f>'BAR BB| Open rates'!CY28*0.87*0.9+25</f>
        <v>30483.7</v>
      </c>
      <c r="CZ28" s="26">
        <f>'BAR BB| Open rates'!CZ28*0.87*0.9+25</f>
        <v>30483.7</v>
      </c>
      <c r="DA28" s="26">
        <f>'BAR BB| Open rates'!DA28*0.87*0.9+25</f>
        <v>30483.7</v>
      </c>
      <c r="DB28" s="26">
        <f>'BAR BB| Open rates'!DB28*0.87*0.9+25</f>
        <v>23984.799999999999</v>
      </c>
      <c r="DC28" s="26">
        <f>'BAR BB| Open rates'!DC28*0.87*0.9+25</f>
        <v>23984.799999999999</v>
      </c>
      <c r="DD28" s="26">
        <f>'BAR BB| Open rates'!DD28*0.87*0.9+25</f>
        <v>23984.799999999999</v>
      </c>
      <c r="DE28" s="26">
        <f>'BAR BB| Open rates'!DE28*0.87*0.9+25</f>
        <v>25002.7</v>
      </c>
      <c r="DF28" s="26">
        <f>'BAR BB| Open rates'!DF28*0.87*0.9+25</f>
        <v>25002.7</v>
      </c>
      <c r="DG28" s="26">
        <f>'BAR BB| Open rates'!DG28*0.87*0.9+25</f>
        <v>23984.799999999999</v>
      </c>
      <c r="DH28" s="26">
        <f>'BAR BB| Open rates'!DH28*0.87*0.9+25</f>
        <v>23984.799999999999</v>
      </c>
      <c r="DI28" s="26">
        <f>'BAR BB| Open rates'!DI28*0.87*0.9+25</f>
        <v>23984.799999999999</v>
      </c>
      <c r="DJ28" s="26">
        <f>'BAR BB| Open rates'!DJ28*0.87*0.9+25</f>
        <v>23984.799999999999</v>
      </c>
      <c r="DK28" s="26">
        <f>'BAR BB| Open rates'!DK28*0.87*0.9+25</f>
        <v>23984.799999999999</v>
      </c>
      <c r="DL28" s="26">
        <f>'BAR BB| Open rates'!DL28*0.87*0.9+25</f>
        <v>25002.7</v>
      </c>
      <c r="DM28" s="26">
        <f>'BAR BB| Open rates'!DM28*0.87*0.9+25</f>
        <v>25002.7</v>
      </c>
      <c r="DN28" s="26">
        <f>'BAR BB| Open rates'!DN28*0.87*0.9+25</f>
        <v>23984.799999999999</v>
      </c>
      <c r="DO28" s="26">
        <f>'BAR BB| Open rates'!DO28*0.87*0.9+25</f>
        <v>23984.799999999999</v>
      </c>
      <c r="DP28" s="26">
        <f>'BAR BB| Open rates'!DP28*0.87*0.9+25</f>
        <v>23984.799999999999</v>
      </c>
      <c r="DQ28" s="26">
        <f>'BAR BB| Open rates'!DQ28*0.87*0.9+25</f>
        <v>23984.799999999999</v>
      </c>
      <c r="DR28" s="26">
        <f>'BAR BB| Open rates'!DR28*0.87*0.9+25</f>
        <v>23984.799999999999</v>
      </c>
      <c r="DS28" s="26">
        <f>'BAR BB| Open rates'!DS28*0.87*0.9+25</f>
        <v>25002.7</v>
      </c>
      <c r="DT28" s="26">
        <f>'BAR BB| Open rates'!DT28*0.87*0.9+25</f>
        <v>25002.7</v>
      </c>
      <c r="DU28" s="26">
        <f>'BAR BB| Open rates'!DU28*0.87*0.9+25</f>
        <v>23984.799999999999</v>
      </c>
      <c r="DV28" s="26">
        <f>'BAR BB| Open rates'!DV28*0.87*0.9+25</f>
        <v>23984.799999999999</v>
      </c>
      <c r="DW28" s="26">
        <f>'BAR BB| Open rates'!DW28*0.87*0.9+25</f>
        <v>23984.799999999999</v>
      </c>
      <c r="DX28" s="26">
        <f>'BAR BB| Open rates'!DX28*0.87*0.9+25</f>
        <v>23984.799999999999</v>
      </c>
      <c r="DY28" s="26">
        <f>'BAR BB| Open rates'!DY28*0.87*0.9+25</f>
        <v>23984.799999999999</v>
      </c>
      <c r="DZ28" s="26">
        <f>'BAR BB| Open rates'!DZ28*0.87*0.9+25</f>
        <v>25002.7</v>
      </c>
      <c r="EA28" s="26">
        <f>'BAR BB| Open rates'!EA28*0.87*0.9+25</f>
        <v>25002.7</v>
      </c>
      <c r="EB28" s="26">
        <f>'BAR BB| Open rates'!EB28*0.87*0.9+25</f>
        <v>23984.799999999999</v>
      </c>
      <c r="EC28" s="26">
        <f>'BAR BB| Open rates'!EC28*0.87*0.9+25</f>
        <v>23984.799999999999</v>
      </c>
      <c r="ED28" s="26">
        <f>'BAR BB| Open rates'!ED28*0.87*0.9+25</f>
        <v>23984.799999999999</v>
      </c>
      <c r="EE28" s="26">
        <f>'BAR BB| Open rates'!EE28*0.87*0.9+25</f>
        <v>23984.799999999999</v>
      </c>
      <c r="EF28" s="26">
        <f>'BAR BB| Open rates'!EF28*0.87*0.9+25</f>
        <v>21635.8</v>
      </c>
      <c r="EG28" s="26">
        <f>'BAR BB| Open rates'!EG28*0.87*0.9+25</f>
        <v>21635.8</v>
      </c>
      <c r="EH28" s="26">
        <f>'BAR BB| Open rates'!EH28*0.87*0.9+25</f>
        <v>21635.8</v>
      </c>
      <c r="EI28" s="26">
        <f>'BAR BB| Open rates'!EI28*0.87*0.9+25</f>
        <v>21087.7</v>
      </c>
      <c r="EJ28" s="26">
        <f>'BAR BB| Open rates'!EJ28*0.87*0.9+25</f>
        <v>21087.7</v>
      </c>
      <c r="EK28" s="26">
        <f>'BAR BB| Open rates'!EK28*0.87*0.9+25</f>
        <v>21087.7</v>
      </c>
      <c r="EL28" s="26">
        <f>'BAR BB| Open rates'!EL28*0.87*0.9+25</f>
        <v>21087.7</v>
      </c>
      <c r="EM28" s="26">
        <f>'BAR BB| Open rates'!EM28*0.87*0.9+25</f>
        <v>21087.7</v>
      </c>
      <c r="EN28" s="26">
        <f>'BAR BB| Open rates'!EN28*0.87*0.9+25</f>
        <v>21635.8</v>
      </c>
      <c r="EO28" s="26">
        <f>'BAR BB| Open rates'!EO28*0.87*0.9+25</f>
        <v>21635.8</v>
      </c>
      <c r="EP28" s="26">
        <f>'BAR BB| Open rates'!EP28*0.87*0.9+25</f>
        <v>20852.8</v>
      </c>
      <c r="EQ28" s="26">
        <f>'BAR BB| Open rates'!EQ28*0.87*0.9+25</f>
        <v>20852.8</v>
      </c>
      <c r="ER28" s="26">
        <f>'BAR BB| Open rates'!ER28*0.87*0.9+25</f>
        <v>20852.8</v>
      </c>
      <c r="ES28" s="26">
        <f>'BAR BB| Open rates'!ES28*0.87*0.9+25</f>
        <v>20852.8</v>
      </c>
      <c r="ET28" s="26">
        <f>'BAR BB| Open rates'!ET28*0.87*0.9+25</f>
        <v>20852.8</v>
      </c>
      <c r="EU28" s="26">
        <f>'BAR BB| Open rates'!EU28*0.87*0.9+25</f>
        <v>21635.8</v>
      </c>
      <c r="EV28" s="26">
        <f>'BAR BB| Open rates'!EV28*0.87*0.9+25</f>
        <v>21635.8</v>
      </c>
      <c r="EW28" s="26">
        <f>'BAR BB| Open rates'!EW28*0.87*0.9+25</f>
        <v>20852.8</v>
      </c>
      <c r="EX28" s="26">
        <f>'BAR BB| Open rates'!EX28*0.87*0.9+25</f>
        <v>20852.8</v>
      </c>
      <c r="EY28" s="26">
        <f>'BAR BB| Open rates'!EY28*0.87*0.9+25</f>
        <v>20852.8</v>
      </c>
      <c r="EZ28" s="26">
        <f>'BAR BB| Open rates'!EZ28*0.87*0.9+25</f>
        <v>20852.8</v>
      </c>
      <c r="FA28" s="26">
        <f>'BAR BB| Open rates'!FA28*0.87*0.9+25</f>
        <v>20852.8</v>
      </c>
      <c r="FB28" s="26">
        <f>'BAR BB| Open rates'!FB28*0.87*0.9+25</f>
        <v>21635.8</v>
      </c>
      <c r="FC28" s="26">
        <f>'BAR BB| Open rates'!FC28*0.87*0.9+25</f>
        <v>21635.8</v>
      </c>
      <c r="FD28" s="26">
        <f>'BAR BB| Open rates'!FD28*0.87*0.9+25</f>
        <v>20852.8</v>
      </c>
      <c r="FE28" s="26">
        <f>'BAR BB| Open rates'!FE28*0.87*0.9+25</f>
        <v>20852.8</v>
      </c>
      <c r="FF28" s="26">
        <f>'BAR BB| Open rates'!FF28*0.87*0.9+25</f>
        <v>20852.8</v>
      </c>
      <c r="FG28" s="26">
        <f>'BAR BB| Open rates'!FG28*0.87*0.9+25</f>
        <v>20852.8</v>
      </c>
      <c r="FH28" s="26">
        <f>'BAR BB| Open rates'!FH28*0.87*0.9+25</f>
        <v>20852.8</v>
      </c>
      <c r="FI28" s="26">
        <f>'BAR BB| Open rates'!FI28*0.87*0.9+25</f>
        <v>21635.8</v>
      </c>
      <c r="FJ28" s="26">
        <f>'BAR BB| Open rates'!FJ28*0.87*0.9+25</f>
        <v>21635.8</v>
      </c>
      <c r="FK28" s="26">
        <f>'BAR BB| Open rates'!FK28*0.87*0.9+25</f>
        <v>21087.7</v>
      </c>
      <c r="FL28" s="26">
        <f>'BAR BB| Open rates'!FL28*0.87*0.9+25</f>
        <v>21087.7</v>
      </c>
      <c r="FM28" s="26">
        <f>'BAR BB| Open rates'!FM28*0.87*0.9+25</f>
        <v>21087.7</v>
      </c>
      <c r="FN28" s="26">
        <f>'BAR BB| Open rates'!FN28*0.87*0.9+25</f>
        <v>21087.7</v>
      </c>
      <c r="FO28" s="26">
        <f>'BAR BB| Open rates'!FO28*0.87*0.9+25</f>
        <v>21087.7</v>
      </c>
      <c r="FP28" s="26">
        <f>'BAR BB| Open rates'!FP28*0.87*0.9+25</f>
        <v>21087.7</v>
      </c>
      <c r="FQ28" s="26">
        <f>'BAR BB| Open rates'!FQ28*0.87*0.9+25</f>
        <v>21087.7</v>
      </c>
      <c r="FR28" s="26">
        <f>'BAR BB| Open rates'!FR28*0.87*0.9+25</f>
        <v>20852.8</v>
      </c>
      <c r="FS28" s="26">
        <f>'BAR BB| Open rates'!FS28*0.87*0.9+25</f>
        <v>20852.8</v>
      </c>
      <c r="FT28" s="26">
        <f>'BAR BB| Open rates'!FT28*0.87*0.9+25</f>
        <v>20852.8</v>
      </c>
      <c r="FU28" s="26">
        <f>'BAR BB| Open rates'!FU28*0.87*0.9+25</f>
        <v>20852.8</v>
      </c>
      <c r="FV28" s="26">
        <f>'BAR BB| Open rates'!FV28*0.87*0.9+25</f>
        <v>20852.8</v>
      </c>
      <c r="FW28" s="26">
        <f>'BAR BB| Open rates'!FW28*0.87*0.9+25</f>
        <v>21635.8</v>
      </c>
      <c r="FX28" s="26">
        <f>'BAR BB| Open rates'!FX28*0.87*0.9+25</f>
        <v>21635.8</v>
      </c>
      <c r="FY28" s="26">
        <f>'BAR BB| Open rates'!FY28*0.87*0.9+25</f>
        <v>20852.8</v>
      </c>
      <c r="FZ28" s="26">
        <f>'BAR BB| Open rates'!FZ28*0.87*0.9+25</f>
        <v>20852.8</v>
      </c>
      <c r="GA28" s="26">
        <f>'BAR BB| Open rates'!GA28*0.87*0.9+25</f>
        <v>20852.8</v>
      </c>
      <c r="GB28" s="26">
        <f>'BAR BB| Open rates'!GB28*0.87*0.9+25</f>
        <v>20852.8</v>
      </c>
      <c r="GC28" s="26">
        <f>'BAR BB| Open rates'!GC28*0.87*0.9+25</f>
        <v>20852.8</v>
      </c>
      <c r="GD28" s="26">
        <f>'BAR BB| Open rates'!GD28*0.87*0.9+25</f>
        <v>21635.8</v>
      </c>
      <c r="GE28" s="26">
        <f>'BAR BB| Open rates'!GE28*0.87*0.9+25</f>
        <v>21635.8</v>
      </c>
      <c r="GF28" s="26">
        <f>'BAR BB| Open rates'!GF28*0.87*0.9+25</f>
        <v>20852.8</v>
      </c>
      <c r="GG28" s="26">
        <f>'BAR BB| Open rates'!GG28*0.87*0.9+25</f>
        <v>20852.8</v>
      </c>
      <c r="GH28" s="26">
        <f>'BAR BB| Open rates'!GH28*0.87*0.9+25</f>
        <v>20852.8</v>
      </c>
      <c r="GI28" s="26">
        <f>'BAR BB| Open rates'!GI28*0.87*0.9+25</f>
        <v>20852.8</v>
      </c>
      <c r="GJ28" s="26">
        <f>'BAR BB| Open rates'!GJ28*0.87*0.9+25</f>
        <v>20852.8</v>
      </c>
      <c r="GK28" s="26">
        <f>'BAR BB| Open rates'!GK28*0.87*0.9+25</f>
        <v>21635.8</v>
      </c>
      <c r="GL28" s="26">
        <f>'BAR BB| Open rates'!GL28*0.87*0.9+25</f>
        <v>21635.8</v>
      </c>
      <c r="GM28" s="26">
        <f>'BAR BB| Open rates'!GM28*0.87*0.9+25</f>
        <v>20852.8</v>
      </c>
      <c r="GN28" s="26">
        <f>'BAR BB| Open rates'!GN28*0.87*0.9+25</f>
        <v>20852.8</v>
      </c>
      <c r="GO28" s="26">
        <f>'BAR BB| Open rates'!GO28*0.87*0.9+25</f>
        <v>20852.8</v>
      </c>
      <c r="GP28" s="26">
        <f>'BAR BB| Open rates'!GP28*0.87*0.9+25</f>
        <v>20852.8</v>
      </c>
      <c r="GQ28" s="26">
        <f>'BAR BB| Open rates'!GQ28*0.87*0.9+25</f>
        <v>20852.8</v>
      </c>
      <c r="GR28" s="26">
        <f>'BAR BB| Open rates'!GR28*0.87*0.9+25</f>
        <v>21635.8</v>
      </c>
      <c r="GS28" s="26">
        <f>'BAR BB| Open rates'!GS28*0.87*0.9+25</f>
        <v>21635.8</v>
      </c>
      <c r="GT28" s="26">
        <f>'BAR BB| Open rates'!GT28*0.87*0.9+25</f>
        <v>20852.8</v>
      </c>
      <c r="GU28" s="26">
        <f>'BAR BB| Open rates'!GU28*0.87*0.9+25</f>
        <v>20852.8</v>
      </c>
      <c r="GV28" s="26">
        <f>'BAR BB| Open rates'!GV28*0.87*0.9+25</f>
        <v>20852.8</v>
      </c>
      <c r="GW28" s="26">
        <f>'BAR BB| Open rates'!GW28*0.87*0.9+25</f>
        <v>20852.8</v>
      </c>
      <c r="GX28" s="26">
        <f>'BAR BB| Open rates'!GX28*0.87*0.9+25</f>
        <v>20852.8</v>
      </c>
      <c r="GY28" s="26">
        <f>'BAR BB| Open rates'!GY28*0.87*0.9+25</f>
        <v>21635.8</v>
      </c>
      <c r="GZ28" s="26">
        <f>'BAR BB| Open rates'!GZ28*0.87*0.9+25</f>
        <v>21635.8</v>
      </c>
      <c r="HA28" s="26">
        <f>'BAR BB| Open rates'!HA28*0.87*0.9+25</f>
        <v>20852.8</v>
      </c>
      <c r="HB28" s="26">
        <f>'BAR BB| Open rates'!HB28*0.87*0.9+25</f>
        <v>20852.8</v>
      </c>
      <c r="HC28" s="26">
        <f>'BAR BB| Open rates'!HC28*0.87*0.9+25</f>
        <v>20852.8</v>
      </c>
      <c r="HD28" s="26">
        <f>'BAR BB| Open rates'!HD28*0.87*0.9+25</f>
        <v>20852.8</v>
      </c>
      <c r="HE28" s="26">
        <f>'BAR BB| Open rates'!HE28*0.87*0.9+25</f>
        <v>20852.8</v>
      </c>
      <c r="HF28" s="26">
        <f>'BAR BB| Open rates'!HF28*0.87*0.9+25</f>
        <v>22653.7</v>
      </c>
      <c r="HG28" s="26">
        <f>'BAR BB| Open rates'!HG28*0.87*0.9+25</f>
        <v>22653.7</v>
      </c>
      <c r="HH28" s="26">
        <f>'BAR BB| Open rates'!HH28*0.87*0.9+25</f>
        <v>22653.7</v>
      </c>
      <c r="HI28" s="26">
        <f>'BAR BB| Open rates'!HI28*0.87*0.9+25</f>
        <v>22653.7</v>
      </c>
      <c r="HJ28" s="26">
        <f>'BAR BB| Open rates'!HJ28*0.87*0.9+25</f>
        <v>22653.7</v>
      </c>
      <c r="HK28" s="26">
        <f>'BAR BB| Open rates'!HK28*0.87*0.9+25</f>
        <v>22653.7</v>
      </c>
      <c r="HL28" s="26">
        <f>'BAR BB| Open rates'!HL28*0.87*0.9+25</f>
        <v>22653.7</v>
      </c>
      <c r="HM28" s="26">
        <f>'BAR BB| Open rates'!HM28*0.87*0.9+25</f>
        <v>22653.7</v>
      </c>
      <c r="HN28" s="26">
        <f>'BAR BB| Open rates'!HN28*0.87*0.9+25</f>
        <v>22653.7</v>
      </c>
      <c r="HO28" s="26">
        <f>'BAR BB| Open rates'!HO28*0.87*0.9+25</f>
        <v>22653.7</v>
      </c>
      <c r="HP28" s="26">
        <f>'BAR BB| Open rates'!HP28*0.87*0.9+25</f>
        <v>22653.7</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8.25" customHeight="1" x14ac:dyDescent="0.2">
      <c r="A36" s="198" t="s">
        <v>357</v>
      </c>
    </row>
    <row r="37" spans="1:1" s="203" customFormat="1" ht="38.25" customHeight="1" x14ac:dyDescent="0.2">
      <c r="A37" s="199" t="s">
        <v>358</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0.25" customHeight="1" x14ac:dyDescent="0.2">
      <c r="A42" s="219" t="s">
        <v>366</v>
      </c>
    </row>
    <row r="43" spans="1:1" s="76" customFormat="1" ht="13.5" customHeight="1" x14ac:dyDescent="0.2">
      <c r="A43" s="219" t="s">
        <v>164</v>
      </c>
    </row>
    <row r="44" spans="1:1" s="76" customFormat="1" ht="15.75" customHeight="1" x14ac:dyDescent="0.2">
      <c r="A44" s="219" t="s">
        <v>165</v>
      </c>
    </row>
    <row r="45" spans="1:1" s="76" customFormat="1" ht="35.25" customHeight="1" x14ac:dyDescent="0.2">
      <c r="A45" s="219" t="s">
        <v>162</v>
      </c>
    </row>
    <row r="46" spans="1:1" s="76" customFormat="1" ht="26.25"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3" t="s">
        <v>152</v>
      </c>
    </row>
    <row r="51" spans="1:1" x14ac:dyDescent="0.2">
      <c r="A51" s="334"/>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0" t="s">
        <v>244</v>
      </c>
    </row>
    <row r="3" spans="1:162" x14ac:dyDescent="0.2">
      <c r="A3" s="131" t="s">
        <v>254</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row>
    <row r="6" spans="1:162"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t="e">
        <f>'BAR BB| Open rates'!#REF!*0.9*0.87+25</f>
        <v>#REF!</v>
      </c>
      <c r="J7" s="84" t="e">
        <f>'BAR BB| Open rates'!#REF!*0.9*0.87+25</f>
        <v>#REF!</v>
      </c>
      <c r="K7" s="84" t="e">
        <f>'BAR BB| Open rates'!#REF!*0.9*0.87+25</f>
        <v>#REF!</v>
      </c>
      <c r="L7" s="84" t="e">
        <f>'BAR BB| Open rates'!#REF!*0.9*0.87+25</f>
        <v>#REF!</v>
      </c>
      <c r="M7" s="84" t="e">
        <f>'BAR BB| Open rates'!#REF!*0.9*0.87+25</f>
        <v>#REF!</v>
      </c>
      <c r="N7" s="84" t="e">
        <f>'BAR BB| Open rates'!#REF!*0.9*0.87+25</f>
        <v>#REF!</v>
      </c>
      <c r="O7" s="84" t="e">
        <f>'BAR BB| Open rates'!#REF!*0.9*0.87+25</f>
        <v>#REF!</v>
      </c>
      <c r="P7" s="84" t="e">
        <f>'BAR BB| Open rates'!#REF!*0.9*0.87+25</f>
        <v>#REF!</v>
      </c>
      <c r="Q7" s="84" t="e">
        <f>'BAR BB| Open rates'!#REF!*0.9*0.87+25</f>
        <v>#REF!</v>
      </c>
      <c r="R7" s="84" t="e">
        <f>'BAR BB| Open rates'!#REF!*0.9*0.87+25</f>
        <v>#REF!</v>
      </c>
      <c r="S7" s="84" t="e">
        <f>'BAR BB| Open rates'!#REF!*0.9*0.87+25</f>
        <v>#REF!</v>
      </c>
      <c r="T7" s="84" t="e">
        <f>'BAR BB| Open rates'!#REF!*0.9*0.87+25</f>
        <v>#REF!</v>
      </c>
      <c r="U7" s="84" t="e">
        <f>'BAR BB| Open rates'!#REF!*0.9*0.87+25</f>
        <v>#REF!</v>
      </c>
      <c r="V7" s="84" t="e">
        <f>'BAR BB| Open rates'!#REF!*0.9*0.87+25</f>
        <v>#REF!</v>
      </c>
      <c r="W7" s="84" t="e">
        <f>'BAR BB| Open rates'!#REF!*0.9*0.87+25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t="e">
        <f>'BAR BB| Open rates'!#REF!*0.9*0.87+25</f>
        <v>#REF!</v>
      </c>
      <c r="J8" s="84" t="e">
        <f>'BAR BB| Open rates'!#REF!*0.9*0.87+25</f>
        <v>#REF!</v>
      </c>
      <c r="K8" s="84" t="e">
        <f>'BAR BB| Open rates'!#REF!*0.9*0.87+25</f>
        <v>#REF!</v>
      </c>
      <c r="L8" s="84" t="e">
        <f>'BAR BB| Open rates'!#REF!*0.9*0.87+25</f>
        <v>#REF!</v>
      </c>
      <c r="M8" s="84" t="e">
        <f>'BAR BB| Open rates'!#REF!*0.9*0.87+25</f>
        <v>#REF!</v>
      </c>
      <c r="N8" s="84" t="e">
        <f>'BAR BB| Open rates'!#REF!*0.9*0.87+25</f>
        <v>#REF!</v>
      </c>
      <c r="O8" s="84" t="e">
        <f>'BAR BB| Open rates'!#REF!*0.9*0.87+25</f>
        <v>#REF!</v>
      </c>
      <c r="P8" s="84" t="e">
        <f>'BAR BB| Open rates'!#REF!*0.9*0.87+25</f>
        <v>#REF!</v>
      </c>
      <c r="Q8" s="84" t="e">
        <f>'BAR BB| Open rates'!#REF!*0.9*0.87+25</f>
        <v>#REF!</v>
      </c>
      <c r="R8" s="84" t="e">
        <f>'BAR BB| Open rates'!#REF!*0.9*0.87+25</f>
        <v>#REF!</v>
      </c>
      <c r="S8" s="84" t="e">
        <f>'BAR BB| Open rates'!#REF!*0.9*0.87+25</f>
        <v>#REF!</v>
      </c>
      <c r="T8" s="84" t="e">
        <f>'BAR BB| Open rates'!#REF!*0.9*0.87+25</f>
        <v>#REF!</v>
      </c>
      <c r="U8" s="84" t="e">
        <f>'BAR BB| Open rates'!#REF!*0.9*0.87+25</f>
        <v>#REF!</v>
      </c>
      <c r="V8" s="84" t="e">
        <f>'BAR BB| Open rates'!#REF!*0.9*0.87+25</f>
        <v>#REF!</v>
      </c>
      <c r="W8" s="84" t="e">
        <f>'BAR BB| Open rates'!#REF!*0.9*0.87+25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t="e">
        <f>'BAR BB| Open rates'!#REF!*0.9*0.87+25</f>
        <v>#REF!</v>
      </c>
      <c r="J10" s="84" t="e">
        <f>'BAR BB| Open rates'!#REF!*0.9*0.87+25</f>
        <v>#REF!</v>
      </c>
      <c r="K10" s="84" t="e">
        <f>'BAR BB| Open rates'!#REF!*0.9*0.87+25</f>
        <v>#REF!</v>
      </c>
      <c r="L10" s="84" t="e">
        <f>'BAR BB| Open rates'!#REF!*0.9*0.87+25</f>
        <v>#REF!</v>
      </c>
      <c r="M10" s="84" t="e">
        <f>'BAR BB| Open rates'!#REF!*0.9*0.87+25</f>
        <v>#REF!</v>
      </c>
      <c r="N10" s="84" t="e">
        <f>'BAR BB| Open rates'!#REF!*0.9*0.87+25</f>
        <v>#REF!</v>
      </c>
      <c r="O10" s="84" t="e">
        <f>'BAR BB| Open rates'!#REF!*0.9*0.87+25</f>
        <v>#REF!</v>
      </c>
      <c r="P10" s="84" t="e">
        <f>'BAR BB| Open rates'!#REF!*0.9*0.87+25</f>
        <v>#REF!</v>
      </c>
      <c r="Q10" s="84" t="e">
        <f>'BAR BB| Open rates'!#REF!*0.9*0.87+25</f>
        <v>#REF!</v>
      </c>
      <c r="R10" s="84" t="e">
        <f>'BAR BB| Open rates'!#REF!*0.9*0.87+25</f>
        <v>#REF!</v>
      </c>
      <c r="S10" s="84" t="e">
        <f>'BAR BB| Open rates'!#REF!*0.9*0.87+25</f>
        <v>#REF!</v>
      </c>
      <c r="T10" s="84" t="e">
        <f>'BAR BB| Open rates'!#REF!*0.9*0.87+25</f>
        <v>#REF!</v>
      </c>
      <c r="U10" s="84" t="e">
        <f>'BAR BB| Open rates'!#REF!*0.9*0.87+25</f>
        <v>#REF!</v>
      </c>
      <c r="V10" s="84" t="e">
        <f>'BAR BB| Open rates'!#REF!*0.9*0.87+25</f>
        <v>#REF!</v>
      </c>
      <c r="W10" s="84" t="e">
        <f>'BAR BB| Open rates'!#REF!*0.9*0.87+25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t="e">
        <f>'BAR BB| Open rates'!#REF!*0.9*0.87+25</f>
        <v>#REF!</v>
      </c>
      <c r="J11" s="84" t="e">
        <f>'BAR BB| Open rates'!#REF!*0.9*0.87+25</f>
        <v>#REF!</v>
      </c>
      <c r="K11" s="84" t="e">
        <f>'BAR BB| Open rates'!#REF!*0.9*0.87+25</f>
        <v>#REF!</v>
      </c>
      <c r="L11" s="84" t="e">
        <f>'BAR BB| Open rates'!#REF!*0.9*0.87+25</f>
        <v>#REF!</v>
      </c>
      <c r="M11" s="84" t="e">
        <f>'BAR BB| Open rates'!#REF!*0.9*0.87+25</f>
        <v>#REF!</v>
      </c>
      <c r="N11" s="84" t="e">
        <f>'BAR BB| Open rates'!#REF!*0.9*0.87+25</f>
        <v>#REF!</v>
      </c>
      <c r="O11" s="84" t="e">
        <f>'BAR BB| Open rates'!#REF!*0.9*0.87+25</f>
        <v>#REF!</v>
      </c>
      <c r="P11" s="84" t="e">
        <f>'BAR BB| Open rates'!#REF!*0.9*0.87+25</f>
        <v>#REF!</v>
      </c>
      <c r="Q11" s="84" t="e">
        <f>'BAR BB| Open rates'!#REF!*0.9*0.87+25</f>
        <v>#REF!</v>
      </c>
      <c r="R11" s="84" t="e">
        <f>'BAR BB| Open rates'!#REF!*0.9*0.87+25</f>
        <v>#REF!</v>
      </c>
      <c r="S11" s="84" t="e">
        <f>'BAR BB| Open rates'!#REF!*0.9*0.87+25</f>
        <v>#REF!</v>
      </c>
      <c r="T11" s="84" t="e">
        <f>'BAR BB| Open rates'!#REF!*0.9*0.87+25</f>
        <v>#REF!</v>
      </c>
      <c r="U11" s="84" t="e">
        <f>'BAR BB| Open rates'!#REF!*0.9*0.87+25</f>
        <v>#REF!</v>
      </c>
      <c r="V11" s="84" t="e">
        <f>'BAR BB| Open rates'!#REF!*0.9*0.87+25</f>
        <v>#REF!</v>
      </c>
      <c r="W11" s="84" t="e">
        <f>'BAR BB| Open rates'!#REF!*0.9*0.87+25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row>
    <row r="12" spans="1:162" s="11" customFormat="1" x14ac:dyDescent="0.2">
      <c r="A12" s="33" t="s">
        <v>150</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t="e">
        <f>'BAR BB| Open rates'!#REF!*0.9*0.87+25</f>
        <v>#REF!</v>
      </c>
      <c r="J13" s="84" t="e">
        <f>'BAR BB| Open rates'!#REF!*0.9*0.87+25</f>
        <v>#REF!</v>
      </c>
      <c r="K13" s="84" t="e">
        <f>'BAR BB| Open rates'!#REF!*0.9*0.87+25</f>
        <v>#REF!</v>
      </c>
      <c r="L13" s="84" t="e">
        <f>'BAR BB| Open rates'!#REF!*0.9*0.87+25</f>
        <v>#REF!</v>
      </c>
      <c r="M13" s="84" t="e">
        <f>'BAR BB| Open rates'!#REF!*0.9*0.87+25</f>
        <v>#REF!</v>
      </c>
      <c r="N13" s="84" t="e">
        <f>'BAR BB| Open rates'!#REF!*0.9*0.87+25</f>
        <v>#REF!</v>
      </c>
      <c r="O13" s="84" t="e">
        <f>'BAR BB| Open rates'!#REF!*0.9*0.87+25</f>
        <v>#REF!</v>
      </c>
      <c r="P13" s="84" t="e">
        <f>'BAR BB| Open rates'!#REF!*0.9*0.87+25</f>
        <v>#REF!</v>
      </c>
      <c r="Q13" s="84" t="e">
        <f>'BAR BB| Open rates'!#REF!*0.9*0.87+25</f>
        <v>#REF!</v>
      </c>
      <c r="R13" s="84" t="e">
        <f>'BAR BB| Open rates'!#REF!*0.9*0.87+25</f>
        <v>#REF!</v>
      </c>
      <c r="S13" s="84" t="e">
        <f>'BAR BB| Open rates'!#REF!*0.9*0.87+25</f>
        <v>#REF!</v>
      </c>
      <c r="T13" s="84" t="e">
        <f>'BAR BB| Open rates'!#REF!*0.9*0.87+25</f>
        <v>#REF!</v>
      </c>
      <c r="U13" s="84" t="e">
        <f>'BAR BB| Open rates'!#REF!*0.9*0.87+25</f>
        <v>#REF!</v>
      </c>
      <c r="V13" s="84" t="e">
        <f>'BAR BB| Open rates'!#REF!*0.9*0.87+25</f>
        <v>#REF!</v>
      </c>
      <c r="W13" s="84" t="e">
        <f>'BAR BB| Open rates'!#REF!*0.9*0.87+25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t="e">
        <f>'BAR BB| Open rates'!#REF!*0.9*0.87+25</f>
        <v>#REF!</v>
      </c>
      <c r="J14" s="84" t="e">
        <f>'BAR BB| Open rates'!#REF!*0.9*0.87+25</f>
        <v>#REF!</v>
      </c>
      <c r="K14" s="84" t="e">
        <f>'BAR BB| Open rates'!#REF!*0.9*0.87+25</f>
        <v>#REF!</v>
      </c>
      <c r="L14" s="84" t="e">
        <f>'BAR BB| Open rates'!#REF!*0.9*0.87+25</f>
        <v>#REF!</v>
      </c>
      <c r="M14" s="84" t="e">
        <f>'BAR BB| Open rates'!#REF!*0.9*0.87+25</f>
        <v>#REF!</v>
      </c>
      <c r="N14" s="84" t="e">
        <f>'BAR BB| Open rates'!#REF!*0.9*0.87+25</f>
        <v>#REF!</v>
      </c>
      <c r="O14" s="84" t="e">
        <f>'BAR BB| Open rates'!#REF!*0.9*0.87+25</f>
        <v>#REF!</v>
      </c>
      <c r="P14" s="84" t="e">
        <f>'BAR BB| Open rates'!#REF!*0.9*0.87+25</f>
        <v>#REF!</v>
      </c>
      <c r="Q14" s="84" t="e">
        <f>'BAR BB| Open rates'!#REF!*0.9*0.87+25</f>
        <v>#REF!</v>
      </c>
      <c r="R14" s="84" t="e">
        <f>'BAR BB| Open rates'!#REF!*0.9*0.87+25</f>
        <v>#REF!</v>
      </c>
      <c r="S14" s="84" t="e">
        <f>'BAR BB| Open rates'!#REF!*0.9*0.87+25</f>
        <v>#REF!</v>
      </c>
      <c r="T14" s="84" t="e">
        <f>'BAR BB| Open rates'!#REF!*0.9*0.87+25</f>
        <v>#REF!</v>
      </c>
      <c r="U14" s="84" t="e">
        <f>'BAR BB| Open rates'!#REF!*0.9*0.87+25</f>
        <v>#REF!</v>
      </c>
      <c r="V14" s="84" t="e">
        <f>'BAR BB| Open rates'!#REF!*0.9*0.87+25</f>
        <v>#REF!</v>
      </c>
      <c r="W14" s="84" t="e">
        <f>'BAR BB| Open rates'!#REF!*0.9*0.87+25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row>
    <row r="15" spans="1:162" x14ac:dyDescent="0.2">
      <c r="A15" s="123"/>
      <c r="B15"/>
      <c r="C15"/>
      <c r="D15"/>
      <c r="E15"/>
    </row>
    <row r="16" spans="1:162" ht="12.75" customHeight="1"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194" t="s">
        <v>276</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277</v>
      </c>
    </row>
    <row r="23" spans="1:162"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49" customFormat="1" ht="35.25" customHeight="1" x14ac:dyDescent="0.2">
      <c r="A27" s="145" t="s">
        <v>163</v>
      </c>
    </row>
    <row r="28" spans="1:162" s="149" customFormat="1" ht="35.25" customHeight="1" x14ac:dyDescent="0.2">
      <c r="A28" s="145" t="s">
        <v>188</v>
      </c>
    </row>
    <row r="29" spans="1:162" s="149" customFormat="1" ht="35.25" customHeight="1" x14ac:dyDescent="0.2">
      <c r="A29" s="145" t="s">
        <v>164</v>
      </c>
    </row>
    <row r="30" spans="1:162" s="149" customFormat="1" ht="13.5" customHeight="1" x14ac:dyDescent="0.2">
      <c r="A30" s="145" t="s">
        <v>165</v>
      </c>
    </row>
    <row r="31" spans="1:162" s="149" customFormat="1" ht="35.25" customHeight="1" x14ac:dyDescent="0.2">
      <c r="A31" s="145" t="s">
        <v>162</v>
      </c>
    </row>
    <row r="32" spans="1:162"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335" t="s">
        <v>102</v>
      </c>
    </row>
    <row r="38" spans="1:162" ht="15" customHeight="1" x14ac:dyDescent="0.2">
      <c r="A38" s="33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33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0" t="s">
        <v>104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6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195"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1"/>
    </row>
    <row r="46" spans="1:162" s="11" customFormat="1" x14ac:dyDescent="0.2">
      <c r="A46" s="136" t="s">
        <v>65</v>
      </c>
    </row>
    <row r="47" spans="1:162" s="11" customFormat="1" ht="42" customHeight="1" x14ac:dyDescent="0.2">
      <c r="A47" s="140" t="s">
        <v>103</v>
      </c>
    </row>
    <row r="48" spans="1:162" s="11" customFormat="1" ht="40.5" customHeight="1" x14ac:dyDescent="0.2">
      <c r="A48" s="140" t="s">
        <v>104</v>
      </c>
    </row>
    <row r="49" spans="1:1" s="11" customFormat="1" x14ac:dyDescent="0.2">
      <c r="A49" s="181"/>
    </row>
    <row r="50" spans="1:1" s="11" customFormat="1" ht="12.75" customHeight="1" x14ac:dyDescent="0.2">
      <c r="A50" s="136" t="s">
        <v>247</v>
      </c>
    </row>
    <row r="51" spans="1:1" s="11" customFormat="1" x14ac:dyDescent="0.2">
      <c r="A51" s="172" t="s">
        <v>280</v>
      </c>
    </row>
    <row r="52" spans="1:1" s="11" customFormat="1" ht="17.25" customHeight="1" x14ac:dyDescent="0.2">
      <c r="A52" s="183" t="s">
        <v>181</v>
      </c>
    </row>
    <row r="53" spans="1:1" s="11" customFormat="1" ht="12" customHeight="1" x14ac:dyDescent="0.2">
      <c r="A53" s="183"/>
    </row>
    <row r="54" spans="1:1" s="11" customFormat="1" x14ac:dyDescent="0.2">
      <c r="A54" s="182" t="s">
        <v>248</v>
      </c>
    </row>
    <row r="55" spans="1:1" s="11" customFormat="1" x14ac:dyDescent="0.2">
      <c r="A55" s="183" t="s">
        <v>249</v>
      </c>
    </row>
    <row r="56" spans="1:1" s="11" customFormat="1" ht="13.5" customHeight="1" x14ac:dyDescent="0.2">
      <c r="A56" s="19"/>
    </row>
    <row r="57" spans="1:1" s="11" customFormat="1" x14ac:dyDescent="0.2">
      <c r="A57" s="182" t="s">
        <v>281</v>
      </c>
    </row>
    <row r="58" spans="1:1" s="11" customFormat="1" x14ac:dyDescent="0.2">
      <c r="A58" s="184" t="s">
        <v>250</v>
      </c>
    </row>
    <row r="59" spans="1:1" s="11" customFormat="1" ht="13.5" customHeight="1" x14ac:dyDescent="0.2">
      <c r="A59" s="19"/>
    </row>
    <row r="60" spans="1:1" s="11" customFormat="1" ht="36" x14ac:dyDescent="0.2">
      <c r="A60" s="202" t="s">
        <v>282</v>
      </c>
    </row>
    <row r="61" spans="1:1" s="11" customFormat="1" x14ac:dyDescent="0.2">
      <c r="A61" s="183" t="s">
        <v>250</v>
      </c>
    </row>
    <row r="62" spans="1:1" s="11" customFormat="1" ht="12.75" customHeight="1" x14ac:dyDescent="0.2">
      <c r="A62" s="185"/>
    </row>
    <row r="63" spans="1:1" s="11" customFormat="1" ht="13.5" thickBot="1" x14ac:dyDescent="0.25">
      <c r="A63" s="184"/>
    </row>
    <row r="64" spans="1:1" s="11" customFormat="1" ht="84" x14ac:dyDescent="0.2">
      <c r="A64" s="186" t="s">
        <v>283</v>
      </c>
    </row>
    <row r="65" spans="1:162" s="11" customFormat="1" ht="13.5" customHeight="1" thickBot="1" x14ac:dyDescent="0.25">
      <c r="A65" s="187" t="s">
        <v>127</v>
      </c>
    </row>
    <row r="66" spans="1:162" s="11" customFormat="1" x14ac:dyDescent="0.2">
      <c r="A66" s="5"/>
    </row>
    <row r="67" spans="1:162" s="11" customFormat="1" ht="24" x14ac:dyDescent="0.2">
      <c r="A67" s="134" t="s">
        <v>251</v>
      </c>
    </row>
    <row r="68" spans="1:162" s="11" customFormat="1" x14ac:dyDescent="0.2">
      <c r="A68" s="172" t="s">
        <v>288</v>
      </c>
    </row>
    <row r="69" spans="1:162" s="11" customFormat="1" ht="35.25" customHeight="1" x14ac:dyDescent="0.2">
      <c r="A69" s="166" t="s">
        <v>182</v>
      </c>
    </row>
    <row r="70" spans="1:162" s="11" customFormat="1" x14ac:dyDescent="0.2">
      <c r="A70" s="140"/>
    </row>
    <row r="71" spans="1:162" s="11" customFormat="1" x14ac:dyDescent="0.2">
      <c r="A71" s="172" t="s">
        <v>194</v>
      </c>
    </row>
    <row r="72" spans="1:162" s="11" customFormat="1" x14ac:dyDescent="0.2">
      <c r="A72" s="166" t="s">
        <v>252</v>
      </c>
    </row>
    <row r="73" spans="1:162" s="11" customFormat="1" x14ac:dyDescent="0.2">
      <c r="A73" s="140"/>
    </row>
    <row r="74" spans="1:162" s="11" customFormat="1" x14ac:dyDescent="0.2">
      <c r="A74" s="172" t="s">
        <v>286</v>
      </c>
    </row>
    <row r="75" spans="1:162" x14ac:dyDescent="0.2">
      <c r="A75" s="166"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02"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66" t="s">
        <v>284</v>
      </c>
    </row>
    <row r="79" spans="1:162" s="11" customFormat="1" x14ac:dyDescent="0.2">
      <c r="A79" s="140"/>
    </row>
    <row r="80" spans="1:162" s="11" customFormat="1" ht="13.5" thickBot="1" x14ac:dyDescent="0.25">
      <c r="A80" s="188"/>
    </row>
    <row r="81" spans="1:2" s="11" customFormat="1" ht="60" x14ac:dyDescent="0.2">
      <c r="A81" s="189" t="s">
        <v>285</v>
      </c>
    </row>
    <row r="82" spans="1:2" s="11" customFormat="1" ht="13.5" thickBot="1" x14ac:dyDescent="0.25">
      <c r="A82" s="190" t="s">
        <v>253</v>
      </c>
    </row>
    <row r="83" spans="1:2" s="11" customFormat="1" x14ac:dyDescent="0.2">
      <c r="A83" s="203"/>
      <c r="B83" s="203"/>
    </row>
    <row r="84" spans="1:2" s="11" customFormat="1" x14ac:dyDescent="0.2">
      <c r="A84" s="203"/>
    </row>
    <row r="85" spans="1:2" s="11" customFormat="1" x14ac:dyDescent="0.2">
      <c r="A85" s="203"/>
    </row>
    <row r="86" spans="1:2" s="11" customFormat="1" x14ac:dyDescent="0.2">
      <c r="A86" s="203"/>
    </row>
    <row r="87" spans="1:2" s="11" customFormat="1" x14ac:dyDescent="0.2">
      <c r="A87" s="203"/>
    </row>
    <row r="88" spans="1:2" s="11" customFormat="1" x14ac:dyDescent="0.2">
      <c r="A88" s="203"/>
    </row>
    <row r="89" spans="1:2" s="11" customFormat="1" ht="30" customHeight="1" x14ac:dyDescent="0.2">
      <c r="A89" s="203"/>
    </row>
    <row r="90" spans="1:2" s="11" customFormat="1" x14ac:dyDescent="0.2">
      <c r="A90" s="203"/>
    </row>
    <row r="91" spans="1:2" s="11" customFormat="1" x14ac:dyDescent="0.2">
      <c r="A91" s="203"/>
    </row>
    <row r="92" spans="1:2" s="11" customFormat="1" x14ac:dyDescent="0.2">
      <c r="A92" s="203"/>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1"/>
    </row>
    <row r="100" spans="1:162"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P244"/>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0" t="s">
        <v>244</v>
      </c>
    </row>
    <row r="3" spans="1:120" x14ac:dyDescent="0.2">
      <c r="A3" s="131" t="s">
        <v>254</v>
      </c>
    </row>
    <row r="4" spans="1:120" s="11" customFormat="1" ht="21.75" customHeight="1" x14ac:dyDescent="0.2">
      <c r="A4" s="74" t="s">
        <v>52</v>
      </c>
      <c r="B4" s="73">
        <f>'НСЛ| FIT18'!B4</f>
        <v>46174</v>
      </c>
      <c r="C4" s="73">
        <f>'НСЛ| FIT18'!C4</f>
        <v>46175</v>
      </c>
      <c r="D4" s="73">
        <f>'НСЛ| FIT18'!D4</f>
        <v>46176</v>
      </c>
      <c r="E4" s="73">
        <f>'НСЛ| FIT18'!E4</f>
        <v>46177</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row>
    <row r="5" spans="1:120" s="11" customFormat="1" ht="21.75" customHeight="1" x14ac:dyDescent="0.2">
      <c r="A5" s="74"/>
      <c r="B5" s="73" t="e">
        <f>'НСЛ| FIT18'!#REF!</f>
        <v>#REF!</v>
      </c>
      <c r="C5" s="73" t="e">
        <f>'НСЛ| FIT18'!#REF!</f>
        <v>#REF!</v>
      </c>
      <c r="D5" s="73" t="e">
        <f>'НСЛ| FIT18'!#REF!</f>
        <v>#REF!</v>
      </c>
      <c r="E5" s="73" t="e">
        <f>'НСЛ| FIT18'!#REF!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row>
    <row r="6" spans="1:120"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4"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08" t="s">
        <v>292</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0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35" t="s">
        <v>102</v>
      </c>
    </row>
    <row r="39" spans="1:120" ht="15" customHeight="1" x14ac:dyDescent="0.2">
      <c r="A39" s="33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37"/>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68"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5"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1"/>
    </row>
    <row r="47" spans="1:120" s="11" customFormat="1" x14ac:dyDescent="0.2">
      <c r="A47" s="136" t="s">
        <v>65</v>
      </c>
    </row>
    <row r="48" spans="1:120" s="11" customFormat="1" ht="42" customHeight="1" x14ac:dyDescent="0.2">
      <c r="A48" s="140" t="s">
        <v>103</v>
      </c>
    </row>
    <row r="49" spans="1:1" s="11" customFormat="1" ht="40.5" customHeight="1" x14ac:dyDescent="0.2">
      <c r="A49" s="140" t="s">
        <v>104</v>
      </c>
    </row>
    <row r="50" spans="1:1" s="11" customFormat="1" x14ac:dyDescent="0.2">
      <c r="A50" s="181"/>
    </row>
    <row r="51" spans="1:1" s="11" customFormat="1" ht="12.75" customHeight="1" x14ac:dyDescent="0.2">
      <c r="A51" s="136" t="s">
        <v>247</v>
      </c>
    </row>
    <row r="52" spans="1:1" s="11" customFormat="1" ht="24" x14ac:dyDescent="0.2">
      <c r="A52" s="172" t="s">
        <v>280</v>
      </c>
    </row>
    <row r="53" spans="1:1" s="11" customFormat="1" ht="17.25" customHeight="1" x14ac:dyDescent="0.2">
      <c r="A53" s="183" t="s">
        <v>181</v>
      </c>
    </row>
    <row r="54" spans="1:1" s="11" customFormat="1" ht="12" customHeight="1" x14ac:dyDescent="0.2">
      <c r="A54" s="183"/>
    </row>
    <row r="55" spans="1:1" s="11" customFormat="1" x14ac:dyDescent="0.2">
      <c r="A55" s="182" t="s">
        <v>248</v>
      </c>
    </row>
    <row r="56" spans="1:1" s="11" customFormat="1" x14ac:dyDescent="0.2">
      <c r="A56" s="183" t="s">
        <v>249</v>
      </c>
    </row>
    <row r="57" spans="1:1" s="11" customFormat="1" ht="13.5" hidden="1" customHeight="1" x14ac:dyDescent="0.2">
      <c r="A57" s="19"/>
    </row>
    <row r="58" spans="1:1" s="11" customFormat="1" hidden="1" x14ac:dyDescent="0.2">
      <c r="A58" s="182" t="s">
        <v>281</v>
      </c>
    </row>
    <row r="59" spans="1:1" s="11" customFormat="1" hidden="1" x14ac:dyDescent="0.2">
      <c r="A59" s="184" t="s">
        <v>250</v>
      </c>
    </row>
    <row r="60" spans="1:1" s="11" customFormat="1" ht="13.5" customHeight="1" x14ac:dyDescent="0.2">
      <c r="A60" s="19"/>
    </row>
    <row r="61" spans="1:1" s="11" customFormat="1" ht="48" x14ac:dyDescent="0.2">
      <c r="A61" s="202" t="s">
        <v>282</v>
      </c>
    </row>
    <row r="62" spans="1:1" s="11" customFormat="1" x14ac:dyDescent="0.2">
      <c r="A62" s="183" t="s">
        <v>250</v>
      </c>
    </row>
    <row r="63" spans="1:1" s="11" customFormat="1" ht="12.75" customHeight="1" x14ac:dyDescent="0.2">
      <c r="A63" s="185"/>
    </row>
    <row r="64" spans="1:1" s="11" customFormat="1" ht="13.5" customHeight="1" thickBot="1" x14ac:dyDescent="0.25">
      <c r="A64" s="184"/>
    </row>
    <row r="65" spans="1:120" s="11" customFormat="1" ht="77.25" customHeight="1" x14ac:dyDescent="0.2">
      <c r="A65" s="186" t="s">
        <v>283</v>
      </c>
    </row>
    <row r="66" spans="1:120" s="11" customFormat="1" ht="24.75" thickBot="1" x14ac:dyDescent="0.25">
      <c r="A66" s="187" t="s">
        <v>127</v>
      </c>
    </row>
    <row r="67" spans="1:120" s="11" customFormat="1" x14ac:dyDescent="0.2">
      <c r="A67" s="5"/>
    </row>
    <row r="68" spans="1:120" s="11" customFormat="1" ht="24" x14ac:dyDescent="0.2">
      <c r="A68" s="134" t="s">
        <v>251</v>
      </c>
    </row>
    <row r="69" spans="1:120" s="11" customFormat="1" x14ac:dyDescent="0.2">
      <c r="A69" s="172" t="s">
        <v>288</v>
      </c>
    </row>
    <row r="70" spans="1:120" s="11" customFormat="1" x14ac:dyDescent="0.2">
      <c r="A70" s="166"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2"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6"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2" t="s">
        <v>286</v>
      </c>
    </row>
    <row r="76" spans="1:120" s="11" customFormat="1" hidden="1" x14ac:dyDescent="0.2">
      <c r="A76" s="166" t="s">
        <v>284</v>
      </c>
    </row>
    <row r="77" spans="1:120" s="11" customFormat="1" x14ac:dyDescent="0.2">
      <c r="A77" s="140"/>
    </row>
    <row r="78" spans="1:120" s="11" customFormat="1" ht="36" x14ac:dyDescent="0.2">
      <c r="A78" s="202" t="s">
        <v>287</v>
      </c>
    </row>
    <row r="79" spans="1:120" s="11" customFormat="1" x14ac:dyDescent="0.2">
      <c r="A79" s="166" t="s">
        <v>284</v>
      </c>
    </row>
    <row r="80" spans="1:120" s="11" customFormat="1" x14ac:dyDescent="0.2">
      <c r="A80" s="140"/>
    </row>
    <row r="81" spans="1:1" s="11" customFormat="1" ht="13.5" thickBot="1" x14ac:dyDescent="0.25">
      <c r="A81" s="188"/>
    </row>
    <row r="82" spans="1:1" s="11" customFormat="1" ht="72" x14ac:dyDescent="0.2">
      <c r="A82" s="189" t="s">
        <v>285</v>
      </c>
    </row>
    <row r="83" spans="1:1" s="11" customFormat="1" ht="24.75" thickBot="1" x14ac:dyDescent="0.25">
      <c r="A83" s="190"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20" s="11" customFormat="1" x14ac:dyDescent="0.2">
      <c r="A97" s="31"/>
    </row>
    <row r="98" spans="1:120" s="11" customFormat="1" x14ac:dyDescent="0.2">
      <c r="A98" s="31"/>
    </row>
    <row r="99" spans="1:120" s="11" customFormat="1" x14ac:dyDescent="0.2">
      <c r="A99" s="191"/>
    </row>
    <row r="100" spans="1:120"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0" t="s">
        <v>244</v>
      </c>
    </row>
    <row r="3" spans="1:168" x14ac:dyDescent="0.2">
      <c r="A3" s="131" t="s">
        <v>254</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row>
    <row r="6" spans="1:168"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t="e">
        <f>'BAR BB| Open rates'!#REF!*0.9*0.85+35</f>
        <v>#REF!</v>
      </c>
      <c r="J7" s="84" t="e">
        <f>'BAR BB| Open rates'!#REF!*0.9*0.85+35</f>
        <v>#REF!</v>
      </c>
      <c r="K7" s="84" t="e">
        <f>'BAR BB| Open rates'!#REF!*0.9*0.85+35</f>
        <v>#REF!</v>
      </c>
      <c r="L7" s="84" t="e">
        <f>'BAR BB| Open rates'!#REF!*0.9*0.85+35</f>
        <v>#REF!</v>
      </c>
      <c r="M7" s="84" t="e">
        <f>'BAR BB| Open rates'!#REF!*0.9*0.85+35</f>
        <v>#REF!</v>
      </c>
      <c r="N7" s="84" t="e">
        <f>'BAR BB| Open rates'!#REF!*0.9*0.85+35</f>
        <v>#REF!</v>
      </c>
      <c r="O7" s="84" t="e">
        <f>'BAR BB| Open rates'!#REF!*0.9*0.85+35</f>
        <v>#REF!</v>
      </c>
      <c r="P7" s="84" t="e">
        <f>'BAR BB| Open rates'!#REF!*0.9*0.85+35</f>
        <v>#REF!</v>
      </c>
      <c r="Q7" s="84" t="e">
        <f>'BAR BB| Open rates'!#REF!*0.9*0.85+35</f>
        <v>#REF!</v>
      </c>
      <c r="R7" s="84" t="e">
        <f>'BAR BB| Open rates'!#REF!*0.9*0.85+35</f>
        <v>#REF!</v>
      </c>
      <c r="S7" s="84" t="e">
        <f>'BAR BB| Open rates'!#REF!*0.9*0.85+35</f>
        <v>#REF!</v>
      </c>
      <c r="T7" s="84" t="e">
        <f>'BAR BB| Open rates'!#REF!*0.9*0.85+35</f>
        <v>#REF!</v>
      </c>
      <c r="U7" s="84" t="e">
        <f>'BAR BB| Open rates'!#REF!*0.9*0.85+35</f>
        <v>#REF!</v>
      </c>
      <c r="V7" s="84" t="e">
        <f>'BAR BB| Open rates'!#REF!*0.9*0.85+35</f>
        <v>#REF!</v>
      </c>
      <c r="W7" s="84" t="e">
        <f>'BAR BB| Open rates'!#REF!*0.9*0.85+35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t="e">
        <f>'BAR BB| Open rates'!#REF!*0.9*0.85+35</f>
        <v>#REF!</v>
      </c>
      <c r="J8" s="84" t="e">
        <f>'BAR BB| Open rates'!#REF!*0.9*0.85+35</f>
        <v>#REF!</v>
      </c>
      <c r="K8" s="84" t="e">
        <f>'BAR BB| Open rates'!#REF!*0.9*0.85+35</f>
        <v>#REF!</v>
      </c>
      <c r="L8" s="84" t="e">
        <f>'BAR BB| Open rates'!#REF!*0.9*0.85+35</f>
        <v>#REF!</v>
      </c>
      <c r="M8" s="84" t="e">
        <f>'BAR BB| Open rates'!#REF!*0.9*0.85+35</f>
        <v>#REF!</v>
      </c>
      <c r="N8" s="84" t="e">
        <f>'BAR BB| Open rates'!#REF!*0.9*0.85+35</f>
        <v>#REF!</v>
      </c>
      <c r="O8" s="84" t="e">
        <f>'BAR BB| Open rates'!#REF!*0.9*0.85+35</f>
        <v>#REF!</v>
      </c>
      <c r="P8" s="84" t="e">
        <f>'BAR BB| Open rates'!#REF!*0.9*0.85+35</f>
        <v>#REF!</v>
      </c>
      <c r="Q8" s="84" t="e">
        <f>'BAR BB| Open rates'!#REF!*0.9*0.85+35</f>
        <v>#REF!</v>
      </c>
      <c r="R8" s="84" t="e">
        <f>'BAR BB| Open rates'!#REF!*0.9*0.85+35</f>
        <v>#REF!</v>
      </c>
      <c r="S8" s="84" t="e">
        <f>'BAR BB| Open rates'!#REF!*0.9*0.85+35</f>
        <v>#REF!</v>
      </c>
      <c r="T8" s="84" t="e">
        <f>'BAR BB| Open rates'!#REF!*0.9*0.85+35</f>
        <v>#REF!</v>
      </c>
      <c r="U8" s="84" t="e">
        <f>'BAR BB| Open rates'!#REF!*0.9*0.85+35</f>
        <v>#REF!</v>
      </c>
      <c r="V8" s="84" t="e">
        <f>'BAR BB| Open rates'!#REF!*0.9*0.85+35</f>
        <v>#REF!</v>
      </c>
      <c r="W8" s="84" t="e">
        <f>'BAR BB| Open rates'!#REF!*0.9*0.85+35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t="e">
        <f>'BAR BB| Open rates'!#REF!*0.9*0.85+35</f>
        <v>#REF!</v>
      </c>
      <c r="J10" s="84" t="e">
        <f>'BAR BB| Open rates'!#REF!*0.9*0.85+35</f>
        <v>#REF!</v>
      </c>
      <c r="K10" s="84" t="e">
        <f>'BAR BB| Open rates'!#REF!*0.9*0.85+35</f>
        <v>#REF!</v>
      </c>
      <c r="L10" s="84" t="e">
        <f>'BAR BB| Open rates'!#REF!*0.9*0.85+35</f>
        <v>#REF!</v>
      </c>
      <c r="M10" s="84" t="e">
        <f>'BAR BB| Open rates'!#REF!*0.9*0.85+35</f>
        <v>#REF!</v>
      </c>
      <c r="N10" s="84" t="e">
        <f>'BAR BB| Open rates'!#REF!*0.9*0.85+35</f>
        <v>#REF!</v>
      </c>
      <c r="O10" s="84" t="e">
        <f>'BAR BB| Open rates'!#REF!*0.9*0.85+35</f>
        <v>#REF!</v>
      </c>
      <c r="P10" s="84" t="e">
        <f>'BAR BB| Open rates'!#REF!*0.9*0.85+35</f>
        <v>#REF!</v>
      </c>
      <c r="Q10" s="84" t="e">
        <f>'BAR BB| Open rates'!#REF!*0.9*0.85+35</f>
        <v>#REF!</v>
      </c>
      <c r="R10" s="84" t="e">
        <f>'BAR BB| Open rates'!#REF!*0.9*0.85+35</f>
        <v>#REF!</v>
      </c>
      <c r="S10" s="84" t="e">
        <f>'BAR BB| Open rates'!#REF!*0.9*0.85+35</f>
        <v>#REF!</v>
      </c>
      <c r="T10" s="84" t="e">
        <f>'BAR BB| Open rates'!#REF!*0.9*0.85+35</f>
        <v>#REF!</v>
      </c>
      <c r="U10" s="84" t="e">
        <f>'BAR BB| Open rates'!#REF!*0.9*0.85+35</f>
        <v>#REF!</v>
      </c>
      <c r="V10" s="84" t="e">
        <f>'BAR BB| Open rates'!#REF!*0.9*0.85+35</f>
        <v>#REF!</v>
      </c>
      <c r="W10" s="84" t="e">
        <f>'BAR BB| Open rates'!#REF!*0.9*0.85+35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t="e">
        <f>'BAR BB| Open rates'!#REF!*0.9*0.85+35</f>
        <v>#REF!</v>
      </c>
      <c r="J11" s="84" t="e">
        <f>'BAR BB| Open rates'!#REF!*0.9*0.85+35</f>
        <v>#REF!</v>
      </c>
      <c r="K11" s="84" t="e">
        <f>'BAR BB| Open rates'!#REF!*0.9*0.85+35</f>
        <v>#REF!</v>
      </c>
      <c r="L11" s="84" t="e">
        <f>'BAR BB| Open rates'!#REF!*0.9*0.85+35</f>
        <v>#REF!</v>
      </c>
      <c r="M11" s="84" t="e">
        <f>'BAR BB| Open rates'!#REF!*0.9*0.85+35</f>
        <v>#REF!</v>
      </c>
      <c r="N11" s="84" t="e">
        <f>'BAR BB| Open rates'!#REF!*0.9*0.85+35</f>
        <v>#REF!</v>
      </c>
      <c r="O11" s="84" t="e">
        <f>'BAR BB| Open rates'!#REF!*0.9*0.85+35</f>
        <v>#REF!</v>
      </c>
      <c r="P11" s="84" t="e">
        <f>'BAR BB| Open rates'!#REF!*0.9*0.85+35</f>
        <v>#REF!</v>
      </c>
      <c r="Q11" s="84" t="e">
        <f>'BAR BB| Open rates'!#REF!*0.9*0.85+35</f>
        <v>#REF!</v>
      </c>
      <c r="R11" s="84" t="e">
        <f>'BAR BB| Open rates'!#REF!*0.9*0.85+35</f>
        <v>#REF!</v>
      </c>
      <c r="S11" s="84" t="e">
        <f>'BAR BB| Open rates'!#REF!*0.9*0.85+35</f>
        <v>#REF!</v>
      </c>
      <c r="T11" s="84" t="e">
        <f>'BAR BB| Open rates'!#REF!*0.9*0.85+35</f>
        <v>#REF!</v>
      </c>
      <c r="U11" s="84" t="e">
        <f>'BAR BB| Open rates'!#REF!*0.9*0.85+35</f>
        <v>#REF!</v>
      </c>
      <c r="V11" s="84" t="e">
        <f>'BAR BB| Open rates'!#REF!*0.9*0.85+35</f>
        <v>#REF!</v>
      </c>
      <c r="W11" s="84" t="e">
        <f>'BAR BB| Open rates'!#REF!*0.9*0.85+35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row>
    <row r="12" spans="1:168" s="11" customFormat="1" x14ac:dyDescent="0.2">
      <c r="A12" s="33" t="s">
        <v>150</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t="e">
        <f>'BAR BB| Open rates'!#REF!*0.9*0.85+35</f>
        <v>#REF!</v>
      </c>
      <c r="J13" s="84" t="e">
        <f>'BAR BB| Open rates'!#REF!*0.9*0.85+35</f>
        <v>#REF!</v>
      </c>
      <c r="K13" s="84" t="e">
        <f>'BAR BB| Open rates'!#REF!*0.9*0.85+35</f>
        <v>#REF!</v>
      </c>
      <c r="L13" s="84" t="e">
        <f>'BAR BB| Open rates'!#REF!*0.9*0.85+35</f>
        <v>#REF!</v>
      </c>
      <c r="M13" s="84" t="e">
        <f>'BAR BB| Open rates'!#REF!*0.9*0.85+35</f>
        <v>#REF!</v>
      </c>
      <c r="N13" s="84" t="e">
        <f>'BAR BB| Open rates'!#REF!*0.9*0.85+35</f>
        <v>#REF!</v>
      </c>
      <c r="O13" s="84" t="e">
        <f>'BAR BB| Open rates'!#REF!*0.9*0.85+35</f>
        <v>#REF!</v>
      </c>
      <c r="P13" s="84" t="e">
        <f>'BAR BB| Open rates'!#REF!*0.9*0.85+35</f>
        <v>#REF!</v>
      </c>
      <c r="Q13" s="84" t="e">
        <f>'BAR BB| Open rates'!#REF!*0.9*0.85+35</f>
        <v>#REF!</v>
      </c>
      <c r="R13" s="84" t="e">
        <f>'BAR BB| Open rates'!#REF!*0.9*0.85+35</f>
        <v>#REF!</v>
      </c>
      <c r="S13" s="84" t="e">
        <f>'BAR BB| Open rates'!#REF!*0.9*0.85+35</f>
        <v>#REF!</v>
      </c>
      <c r="T13" s="84" t="e">
        <f>'BAR BB| Open rates'!#REF!*0.9*0.85+35</f>
        <v>#REF!</v>
      </c>
      <c r="U13" s="84" t="e">
        <f>'BAR BB| Open rates'!#REF!*0.9*0.85+35</f>
        <v>#REF!</v>
      </c>
      <c r="V13" s="84" t="e">
        <f>'BAR BB| Open rates'!#REF!*0.9*0.85+35</f>
        <v>#REF!</v>
      </c>
      <c r="W13" s="84" t="e">
        <f>'BAR BB| Open rates'!#REF!*0.9*0.85+35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t="e">
        <f>'BAR BB| Open rates'!#REF!*0.9*0.85+35</f>
        <v>#REF!</v>
      </c>
      <c r="J14" s="84" t="e">
        <f>'BAR BB| Open rates'!#REF!*0.9*0.85+35</f>
        <v>#REF!</v>
      </c>
      <c r="K14" s="84" t="e">
        <f>'BAR BB| Open rates'!#REF!*0.9*0.85+35</f>
        <v>#REF!</v>
      </c>
      <c r="L14" s="84" t="e">
        <f>'BAR BB| Open rates'!#REF!*0.9*0.85+35</f>
        <v>#REF!</v>
      </c>
      <c r="M14" s="84" t="e">
        <f>'BAR BB| Open rates'!#REF!*0.9*0.85+35</f>
        <v>#REF!</v>
      </c>
      <c r="N14" s="84" t="e">
        <f>'BAR BB| Open rates'!#REF!*0.9*0.85+35</f>
        <v>#REF!</v>
      </c>
      <c r="O14" s="84" t="e">
        <f>'BAR BB| Open rates'!#REF!*0.9*0.85+35</f>
        <v>#REF!</v>
      </c>
      <c r="P14" s="84" t="e">
        <f>'BAR BB| Open rates'!#REF!*0.9*0.85+35</f>
        <v>#REF!</v>
      </c>
      <c r="Q14" s="84" t="e">
        <f>'BAR BB| Open rates'!#REF!*0.9*0.85+35</f>
        <v>#REF!</v>
      </c>
      <c r="R14" s="84" t="e">
        <f>'BAR BB| Open rates'!#REF!*0.9*0.85+35</f>
        <v>#REF!</v>
      </c>
      <c r="S14" s="84" t="e">
        <f>'BAR BB| Open rates'!#REF!*0.9*0.85+35</f>
        <v>#REF!</v>
      </c>
      <c r="T14" s="84" t="e">
        <f>'BAR BB| Open rates'!#REF!*0.9*0.85+35</f>
        <v>#REF!</v>
      </c>
      <c r="U14" s="84" t="e">
        <f>'BAR BB| Open rates'!#REF!*0.9*0.85+35</f>
        <v>#REF!</v>
      </c>
      <c r="V14" s="84" t="e">
        <f>'BAR BB| Open rates'!#REF!*0.9*0.85+35</f>
        <v>#REF!</v>
      </c>
      <c r="W14" s="84" t="e">
        <f>'BAR BB| Open rates'!#REF!*0.9*0.85+35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row>
    <row r="15" spans="1:168" x14ac:dyDescent="0.2">
      <c r="A15" s="123"/>
      <c r="B15" s="11"/>
      <c r="C15" s="11"/>
      <c r="D15" s="11"/>
      <c r="E15" s="11"/>
    </row>
    <row r="16" spans="1:168" ht="12.75" customHeight="1"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194" t="s">
        <v>276</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277</v>
      </c>
    </row>
    <row r="23" spans="1:168"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49" customFormat="1" ht="35.25" customHeight="1" x14ac:dyDescent="0.2">
      <c r="A27" s="145" t="s">
        <v>163</v>
      </c>
    </row>
    <row r="28" spans="1:168" s="149" customFormat="1" ht="35.25" customHeight="1" x14ac:dyDescent="0.2">
      <c r="A28" s="145" t="s">
        <v>188</v>
      </c>
    </row>
    <row r="29" spans="1:168" s="149" customFormat="1" ht="35.25" customHeight="1" x14ac:dyDescent="0.2">
      <c r="A29" s="145" t="s">
        <v>164</v>
      </c>
    </row>
    <row r="30" spans="1:168" s="149" customFormat="1" ht="13.5" customHeight="1" x14ac:dyDescent="0.2">
      <c r="A30" s="145" t="s">
        <v>165</v>
      </c>
    </row>
    <row r="31" spans="1:168" s="149" customFormat="1" ht="35.25" customHeight="1" x14ac:dyDescent="0.2">
      <c r="A31" s="145" t="s">
        <v>162</v>
      </c>
    </row>
    <row r="32" spans="1:168"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335" t="s">
        <v>102</v>
      </c>
    </row>
    <row r="38" spans="1:168" ht="15" customHeight="1" x14ac:dyDescent="0.2">
      <c r="A38" s="33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33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0" t="s">
        <v>104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6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195"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1"/>
    </row>
    <row r="46" spans="1:168" s="11" customFormat="1" x14ac:dyDescent="0.2">
      <c r="A46" s="136" t="s">
        <v>65</v>
      </c>
    </row>
    <row r="47" spans="1:168" s="11" customFormat="1" ht="42" customHeight="1" x14ac:dyDescent="0.2">
      <c r="A47" s="140" t="s">
        <v>103</v>
      </c>
    </row>
    <row r="48" spans="1:168" s="11" customFormat="1" ht="40.5" customHeight="1" x14ac:dyDescent="0.2">
      <c r="A48" s="140" t="s">
        <v>104</v>
      </c>
    </row>
    <row r="49" spans="1:1" s="11" customFormat="1" x14ac:dyDescent="0.2">
      <c r="A49" s="181"/>
    </row>
    <row r="50" spans="1:1" s="11" customFormat="1" ht="12.75" customHeight="1" x14ac:dyDescent="0.2">
      <c r="A50" s="136" t="s">
        <v>247</v>
      </c>
    </row>
    <row r="51" spans="1:1" s="11" customFormat="1" ht="24" x14ac:dyDescent="0.2">
      <c r="A51" s="172" t="s">
        <v>280</v>
      </c>
    </row>
    <row r="52" spans="1:1" s="11" customFormat="1" ht="17.25" customHeight="1" x14ac:dyDescent="0.2">
      <c r="A52" s="183" t="s">
        <v>181</v>
      </c>
    </row>
    <row r="53" spans="1:1" s="11" customFormat="1" ht="12" customHeight="1" x14ac:dyDescent="0.2">
      <c r="A53" s="183"/>
    </row>
    <row r="54" spans="1:1" s="11" customFormat="1" x14ac:dyDescent="0.2">
      <c r="A54" s="182" t="s">
        <v>248</v>
      </c>
    </row>
    <row r="55" spans="1:1" s="11" customFormat="1" x14ac:dyDescent="0.2">
      <c r="A55" s="183" t="s">
        <v>249</v>
      </c>
    </row>
    <row r="56" spans="1:1" s="11" customFormat="1" ht="13.5" customHeight="1" x14ac:dyDescent="0.2">
      <c r="A56" s="19"/>
    </row>
    <row r="57" spans="1:1" s="11" customFormat="1" x14ac:dyDescent="0.2">
      <c r="A57" s="182" t="s">
        <v>281</v>
      </c>
    </row>
    <row r="58" spans="1:1" s="11" customFormat="1" x14ac:dyDescent="0.2">
      <c r="A58" s="184" t="s">
        <v>250</v>
      </c>
    </row>
    <row r="59" spans="1:1" s="11" customFormat="1" ht="13.5" customHeight="1" x14ac:dyDescent="0.2">
      <c r="A59" s="19"/>
    </row>
    <row r="60" spans="1:1" s="11" customFormat="1" ht="48" x14ac:dyDescent="0.2">
      <c r="A60" s="202" t="s">
        <v>282</v>
      </c>
    </row>
    <row r="61" spans="1:1" s="11" customFormat="1" x14ac:dyDescent="0.2">
      <c r="A61" s="183" t="s">
        <v>250</v>
      </c>
    </row>
    <row r="62" spans="1:1" s="11" customFormat="1" ht="12.75" customHeight="1" x14ac:dyDescent="0.2">
      <c r="A62" s="185"/>
    </row>
    <row r="63" spans="1:1" s="11" customFormat="1" ht="13.5" thickBot="1" x14ac:dyDescent="0.25">
      <c r="A63" s="184"/>
    </row>
    <row r="64" spans="1:1" s="11" customFormat="1" ht="96" x14ac:dyDescent="0.2">
      <c r="A64" s="186" t="s">
        <v>283</v>
      </c>
    </row>
    <row r="65" spans="1:168" s="11" customFormat="1" ht="13.5" customHeight="1" thickBot="1" x14ac:dyDescent="0.25">
      <c r="A65" s="187" t="s">
        <v>127</v>
      </c>
    </row>
    <row r="66" spans="1:168" s="11" customFormat="1" x14ac:dyDescent="0.2">
      <c r="A66" s="5"/>
    </row>
    <row r="67" spans="1:168" s="11" customFormat="1" ht="24" x14ac:dyDescent="0.2">
      <c r="A67" s="134" t="s">
        <v>251</v>
      </c>
    </row>
    <row r="68" spans="1:168" s="11" customFormat="1" x14ac:dyDescent="0.2">
      <c r="A68" s="172" t="s">
        <v>288</v>
      </c>
    </row>
    <row r="69" spans="1:168" s="11" customFormat="1" ht="23.25" customHeight="1" x14ac:dyDescent="0.2">
      <c r="A69" s="166" t="s">
        <v>182</v>
      </c>
    </row>
    <row r="70" spans="1:168" s="11" customFormat="1" x14ac:dyDescent="0.2">
      <c r="A70" s="140"/>
    </row>
    <row r="71" spans="1:168" s="11" customFormat="1" x14ac:dyDescent="0.2">
      <c r="A71" s="172" t="s">
        <v>194</v>
      </c>
    </row>
    <row r="72" spans="1:168" s="11" customFormat="1" x14ac:dyDescent="0.2">
      <c r="A72" s="166" t="s">
        <v>252</v>
      </c>
    </row>
    <row r="73" spans="1:168" s="11" customFormat="1" x14ac:dyDescent="0.2">
      <c r="A73" s="140"/>
    </row>
    <row r="74" spans="1:168" s="11" customFormat="1" x14ac:dyDescent="0.2">
      <c r="A74" s="172" t="s">
        <v>286</v>
      </c>
    </row>
    <row r="75" spans="1:168" x14ac:dyDescent="0.2">
      <c r="A75" s="166"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02"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66" t="s">
        <v>284</v>
      </c>
    </row>
    <row r="79" spans="1:168" s="11" customFormat="1" x14ac:dyDescent="0.2">
      <c r="A79" s="140"/>
    </row>
    <row r="80" spans="1:168" s="11" customFormat="1" ht="13.5" thickBot="1" x14ac:dyDescent="0.25">
      <c r="A80" s="188"/>
    </row>
    <row r="81" spans="1:1" s="11" customFormat="1" ht="72" x14ac:dyDescent="0.2">
      <c r="A81" s="189" t="s">
        <v>285</v>
      </c>
    </row>
    <row r="82" spans="1:1" s="11" customFormat="1" ht="24.75" thickBot="1" x14ac:dyDescent="0.25">
      <c r="A82" s="190" t="s">
        <v>253</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1"/>
    </row>
    <row r="100" spans="1:168"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HP53"/>
  <sheetViews>
    <sheetView zoomScaleNormal="100" workbookViewId="0">
      <pane xSplit="1" topLeftCell="B1" activePane="topRight" state="frozen"/>
      <selection activeCell="BE26" sqref="BE26:BE27"/>
      <selection pane="topRight" activeCell="B1" sqref="B1:G1048576"/>
    </sheetView>
  </sheetViews>
  <sheetFormatPr defaultColWidth="10.28515625" defaultRowHeight="12" x14ac:dyDescent="0.2"/>
  <cols>
    <col min="1" max="1" width="42.28515625" style="210" customWidth="1"/>
    <col min="2" max="16384" width="10.28515625" style="210"/>
  </cols>
  <sheetData>
    <row r="1" spans="1:224" s="5" customFormat="1" ht="25.5" customHeight="1" x14ac:dyDescent="0.2">
      <c r="A1" s="212" t="s">
        <v>50</v>
      </c>
    </row>
    <row r="2" spans="1:224" s="5" customFormat="1" ht="12.75" x14ac:dyDescent="0.2">
      <c r="A2" s="231" t="s">
        <v>187</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rates'!B5*0.85*0.9</f>
        <v>4513.5</v>
      </c>
      <c r="C5" s="26">
        <f>'BAR BB| Open rates'!C5*0.85*0.9</f>
        <v>4513.5</v>
      </c>
      <c r="D5" s="26">
        <f>'BAR BB| Open rates'!D5*0.85*0.9</f>
        <v>4513.5</v>
      </c>
      <c r="E5" s="26">
        <f>'BAR BB| Open rates'!E5*0.85*0.9</f>
        <v>4513.5</v>
      </c>
      <c r="F5" s="26">
        <f>'BAR BB| Open rates'!F5*0.85*0.9</f>
        <v>4513.5</v>
      </c>
      <c r="G5" s="26">
        <f>'BAR BB| Open rates'!G5*0.85*0.9</f>
        <v>4513.5</v>
      </c>
      <c r="H5" s="26">
        <f>'BAR BB| Open rates'!H5*0.85*0.9</f>
        <v>4513.5</v>
      </c>
      <c r="I5" s="26">
        <f>'BAR BB| Open rates'!I5*0.85*0.9</f>
        <v>4513.5</v>
      </c>
      <c r="J5" s="26">
        <f>'BAR BB| Open rates'!J5*0.85*0.9</f>
        <v>4513.5</v>
      </c>
      <c r="K5" s="26">
        <f>'BAR BB| Open rates'!K5*0.85*0.9</f>
        <v>4513.5</v>
      </c>
      <c r="L5" s="26">
        <f>'BAR BB| Open rates'!L5*0.85*0.9</f>
        <v>4513.5</v>
      </c>
      <c r="M5" s="26">
        <f>'BAR BB| Open rates'!M5*0.85*0.9</f>
        <v>4513.5</v>
      </c>
      <c r="N5" s="26">
        <f>'BAR BB| Open rates'!N5*0.85*0.9</f>
        <v>5049</v>
      </c>
      <c r="O5" s="26">
        <f>'BAR BB| Open rates'!O5*0.85*0.9</f>
        <v>5049</v>
      </c>
      <c r="P5" s="26">
        <f>'BAR BB| Open rates'!P5*0.85*0.9</f>
        <v>5049</v>
      </c>
      <c r="Q5" s="26">
        <f>'BAR BB| Open rates'!Q5*0.85*0.9</f>
        <v>5049</v>
      </c>
      <c r="R5" s="26">
        <f>'BAR BB| Open rates'!R5*0.85*0.9</f>
        <v>7573.5</v>
      </c>
      <c r="S5" s="26">
        <f>'BAR BB| Open rates'!S5*0.85*0.9</f>
        <v>7573.5</v>
      </c>
      <c r="T5" s="26">
        <f>'BAR BB| Open rates'!T5*0.85*0.9</f>
        <v>7573.5</v>
      </c>
      <c r="U5" s="26">
        <f>'BAR BB| Open rates'!U5*0.85*0.9</f>
        <v>7573.5</v>
      </c>
      <c r="V5" s="26">
        <f>'BAR BB| Open rates'!V5*0.85*0.9</f>
        <v>7573.5</v>
      </c>
      <c r="W5" s="26">
        <f>'BAR BB| Open rates'!W5*0.85*0.9</f>
        <v>7573.5</v>
      </c>
      <c r="X5" s="26">
        <f>'BAR BB| Open rates'!X5*0.85*0.9</f>
        <v>7573.5</v>
      </c>
      <c r="Y5" s="26">
        <f>'BAR BB| Open rates'!Y5*0.85*0.9</f>
        <v>7573.5</v>
      </c>
      <c r="Z5" s="26">
        <f>'BAR BB| Open rates'!Z5*0.85*0.9</f>
        <v>7573.5</v>
      </c>
      <c r="AA5" s="26">
        <f>'BAR BB| Open rates'!AA5*0.85*0.9</f>
        <v>7573.5</v>
      </c>
      <c r="AB5" s="26">
        <f>'BAR BB| Open rates'!AB5*0.85*0.9</f>
        <v>11398.5</v>
      </c>
      <c r="AC5" s="26">
        <f>'BAR BB| Open rates'!AC5*0.85*0.9</f>
        <v>11398.5</v>
      </c>
      <c r="AD5" s="26">
        <f>'BAR BB| Open rates'!AD5*0.85*0.9</f>
        <v>11398.5</v>
      </c>
      <c r="AE5" s="26">
        <f>'BAR BB| Open rates'!AE5*0.85*0.9</f>
        <v>11398.5</v>
      </c>
      <c r="AF5" s="26">
        <f>'BAR BB| Open rates'!AF5*0.85*0.9</f>
        <v>11398.5</v>
      </c>
      <c r="AG5" s="26">
        <f>'BAR BB| Open rates'!AG5*0.85*0.9</f>
        <v>11398.5</v>
      </c>
      <c r="AH5" s="26">
        <f>'BAR BB| Open rates'!AH5*0.85*0.9</f>
        <v>5049</v>
      </c>
      <c r="AI5" s="26">
        <f>'BAR BB| Open rates'!AI5*0.85*0.9</f>
        <v>5049</v>
      </c>
      <c r="AJ5" s="26">
        <f>'BAR BB| Open rates'!AJ5*0.85*0.9</f>
        <v>5049</v>
      </c>
      <c r="AK5" s="26">
        <f>'BAR BB| Open rates'!AK5*0.85*0.9</f>
        <v>5049</v>
      </c>
      <c r="AL5" s="26">
        <f>'BAR BB| Open rates'!AL5*0.85*0.9</f>
        <v>5049</v>
      </c>
      <c r="AM5" s="26">
        <f>'BAR BB| Open rates'!AM5*0.85*0.9</f>
        <v>6043.5</v>
      </c>
      <c r="AN5" s="26">
        <f>'BAR BB| Open rates'!AN5*0.85*0.9</f>
        <v>6043.5</v>
      </c>
      <c r="AO5" s="26">
        <f>'BAR BB| Open rates'!AO5*0.85*0.9</f>
        <v>6043.5</v>
      </c>
      <c r="AP5" s="26">
        <f>'BAR BB| Open rates'!AP5*0.85*0.9</f>
        <v>6043.5</v>
      </c>
      <c r="AQ5" s="26">
        <f>'BAR BB| Open rates'!AQ5*0.85*0.9</f>
        <v>6043.5</v>
      </c>
      <c r="AR5" s="26">
        <f>'BAR BB| Open rates'!AR5*0.85*0.9</f>
        <v>6043.5</v>
      </c>
      <c r="AS5" s="26">
        <f>'BAR BB| Open rates'!AS5*0.85*0.9</f>
        <v>6043.5</v>
      </c>
      <c r="AT5" s="26">
        <f>'BAR BB| Open rates'!AT5*0.85*0.9</f>
        <v>6808.5</v>
      </c>
      <c r="AU5" s="26">
        <f>'BAR BB| Open rates'!AU5*0.85*0.9</f>
        <v>6808.5</v>
      </c>
      <c r="AV5" s="26">
        <f>'BAR BB| Open rates'!AV5*0.85*0.9</f>
        <v>6808.5</v>
      </c>
      <c r="AW5" s="26">
        <f>'BAR BB| Open rates'!AW5*0.85*0.9</f>
        <v>6808.5</v>
      </c>
      <c r="AX5" s="26">
        <f>'BAR BB| Open rates'!AX5*0.85*0.9</f>
        <v>6808.5</v>
      </c>
      <c r="AY5" s="26">
        <f>'BAR BB| Open rates'!AY5*0.85*0.9</f>
        <v>6961.5</v>
      </c>
      <c r="AZ5" s="26">
        <f>'BAR BB| Open rates'!AZ5*0.85*0.9</f>
        <v>6961.5</v>
      </c>
      <c r="BA5" s="26">
        <f>'BAR BB| Open rates'!BA5*0.85*0.9</f>
        <v>7573.5</v>
      </c>
      <c r="BB5" s="26">
        <f>'BAR BB| Open rates'!BB5*0.85*0.9</f>
        <v>7573.5</v>
      </c>
      <c r="BC5" s="26">
        <f>'BAR BB| Open rates'!BC5*0.85*0.9</f>
        <v>6961.5</v>
      </c>
      <c r="BD5" s="26">
        <f>'BAR BB| Open rates'!BD5*0.85*0.9</f>
        <v>6961.5</v>
      </c>
      <c r="BE5" s="26">
        <f>'BAR BB| Open rates'!BE5*0.85*0.9</f>
        <v>6961.5</v>
      </c>
      <c r="BF5" s="26">
        <f>'BAR BB| Open rates'!BF5*0.85*0.9</f>
        <v>6961.5</v>
      </c>
      <c r="BG5" s="26">
        <f>'BAR BB| Open rates'!BG5*0.85*0.9</f>
        <v>6961.5</v>
      </c>
      <c r="BH5" s="26">
        <f>'BAR BB| Open rates'!BH5*0.85*0.9</f>
        <v>7573.5</v>
      </c>
      <c r="BI5" s="26">
        <f>'BAR BB| Open rates'!BI5*0.85*0.9</f>
        <v>7573.5</v>
      </c>
      <c r="BJ5" s="26">
        <f>'BAR BB| Open rates'!BJ5*0.85*0.9</f>
        <v>6961.5</v>
      </c>
      <c r="BK5" s="26">
        <f>'BAR BB| Open rates'!BK5*0.85*0.9</f>
        <v>6961.5</v>
      </c>
      <c r="BL5" s="26">
        <f>'BAR BB| Open rates'!BL5*0.85*0.9</f>
        <v>6961.5</v>
      </c>
      <c r="BM5" s="26">
        <f>'BAR BB| Open rates'!BM5*0.85*0.9</f>
        <v>6961.5</v>
      </c>
      <c r="BN5" s="26">
        <f>'BAR BB| Open rates'!BN5*0.85*0.9</f>
        <v>6961.5</v>
      </c>
      <c r="BO5" s="26">
        <f>'BAR BB| Open rates'!BO5*0.85*0.9</f>
        <v>7573.5</v>
      </c>
      <c r="BP5" s="26">
        <f>'BAR BB| Open rates'!BP5*0.85*0.9</f>
        <v>7573.5</v>
      </c>
      <c r="BQ5" s="26">
        <f>'BAR BB| Open rates'!BQ5*0.85*0.9</f>
        <v>6961.5</v>
      </c>
      <c r="BR5" s="26">
        <f>'BAR BB| Open rates'!BR5*0.85*0.9</f>
        <v>6961.5</v>
      </c>
      <c r="BS5" s="26">
        <f>'BAR BB| Open rates'!BS5*0.85*0.9</f>
        <v>6961.5</v>
      </c>
      <c r="BT5" s="26">
        <f>'BAR BB| Open rates'!BT5*0.85*0.9</f>
        <v>6961.5</v>
      </c>
      <c r="BU5" s="26">
        <f>'BAR BB| Open rates'!BU5*0.85*0.9</f>
        <v>6961.5</v>
      </c>
      <c r="BV5" s="26">
        <f>'BAR BB| Open rates'!BV5*0.85*0.9</f>
        <v>7573.5</v>
      </c>
      <c r="BW5" s="26">
        <f>'BAR BB| Open rates'!BW5*0.85*0.9</f>
        <v>7573.5</v>
      </c>
      <c r="BX5" s="26">
        <f>'BAR BB| Open rates'!BX5*0.85*0.9</f>
        <v>6961.5</v>
      </c>
      <c r="BY5" s="26">
        <f>'BAR BB| Open rates'!BY5*0.85*0.9</f>
        <v>6961.5</v>
      </c>
      <c r="BZ5" s="26">
        <f>'BAR BB| Open rates'!BZ5*0.85*0.9</f>
        <v>6961.5</v>
      </c>
      <c r="CA5" s="26">
        <f>'BAR BB| Open rates'!CA5*0.85*0.9</f>
        <v>6961.5</v>
      </c>
      <c r="CB5" s="26">
        <f>'BAR BB| Open rates'!CB5*0.85*0.9</f>
        <v>6961.5</v>
      </c>
      <c r="CC5" s="26">
        <f>'BAR BB| Open rates'!CC5*0.85*0.9</f>
        <v>7573.5</v>
      </c>
      <c r="CD5" s="26">
        <f>'BAR BB| Open rates'!CD5*0.85*0.9</f>
        <v>7573.5</v>
      </c>
      <c r="CE5" s="26">
        <f>'BAR BB| Open rates'!CE5*0.85*0.9</f>
        <v>6961.5</v>
      </c>
      <c r="CF5" s="26">
        <f>'BAR BB| Open rates'!CF5*0.85*0.9</f>
        <v>6961.5</v>
      </c>
      <c r="CG5" s="26">
        <f>'BAR BB| Open rates'!CG5*0.85*0.9</f>
        <v>6961.5</v>
      </c>
      <c r="CH5" s="26">
        <f>'BAR BB| Open rates'!CH5*0.85*0.9</f>
        <v>6961.5</v>
      </c>
      <c r="CI5" s="26">
        <f>'BAR BB| Open rates'!CI5*0.85*0.9</f>
        <v>6961.5</v>
      </c>
      <c r="CJ5" s="26">
        <f>'BAR BB| Open rates'!CJ5*0.85*0.9</f>
        <v>7573.5</v>
      </c>
      <c r="CK5" s="26">
        <f>'BAR BB| Open rates'!CK5*0.85*0.9</f>
        <v>7573.5</v>
      </c>
      <c r="CL5" s="26">
        <f>'BAR BB| Open rates'!CL5*0.85*0.9</f>
        <v>6961.5</v>
      </c>
      <c r="CM5" s="26">
        <f>'BAR BB| Open rates'!CM5*0.85*0.9</f>
        <v>6961.5</v>
      </c>
      <c r="CN5" s="26">
        <f>'BAR BB| Open rates'!CN5*0.85*0.9</f>
        <v>6961.5</v>
      </c>
      <c r="CO5" s="26">
        <f>'BAR BB| Open rates'!CO5*0.85*0.9</f>
        <v>6961.5</v>
      </c>
      <c r="CP5" s="26">
        <f>'BAR BB| Open rates'!CP5*0.85*0.9</f>
        <v>6961.5</v>
      </c>
      <c r="CQ5" s="26">
        <f>'BAR BB| Open rates'!CQ5*0.85*0.9</f>
        <v>6961.5</v>
      </c>
      <c r="CR5" s="26">
        <f>'BAR BB| Open rates'!CR5*0.85*0.9</f>
        <v>6961.5</v>
      </c>
      <c r="CS5" s="26">
        <f>'BAR BB| Open rates'!CS5*0.85*0.9</f>
        <v>6043.5</v>
      </c>
      <c r="CT5" s="26">
        <f>'BAR BB| Open rates'!CT5*0.85*0.9</f>
        <v>6043.5</v>
      </c>
      <c r="CU5" s="26">
        <f>'BAR BB| Open rates'!CU5*0.85*0.9</f>
        <v>6043.5</v>
      </c>
      <c r="CV5" s="26">
        <f>'BAR BB| Open rates'!CV5*0.85*0.9</f>
        <v>6043.5</v>
      </c>
      <c r="CW5" s="26">
        <f>'BAR BB| Open rates'!CW5*0.85*0.9</f>
        <v>6043.5</v>
      </c>
      <c r="CX5" s="26">
        <f>'BAR BB| Open rates'!CX5*0.85*0.9</f>
        <v>6043.5</v>
      </c>
      <c r="CY5" s="26">
        <f>'BAR BB| Open rates'!CY5*0.85*0.9</f>
        <v>6043.5</v>
      </c>
      <c r="CZ5" s="26">
        <f>'BAR BB| Open rates'!CZ5*0.85*0.9</f>
        <v>6043.5</v>
      </c>
      <c r="DA5" s="26">
        <f>'BAR BB| Open rates'!DA5*0.85*0.9</f>
        <v>6043.5</v>
      </c>
      <c r="DB5" s="26">
        <f>'BAR BB| Open rates'!DB5*0.85*0.9</f>
        <v>5049</v>
      </c>
      <c r="DC5" s="26">
        <f>'BAR BB| Open rates'!DC5*0.85*0.9</f>
        <v>5049</v>
      </c>
      <c r="DD5" s="26">
        <f>'BAR BB| Open rates'!DD5*0.85*0.9</f>
        <v>5049</v>
      </c>
      <c r="DE5" s="26">
        <f>'BAR BB| Open rates'!DE5*0.85*0.9</f>
        <v>6043.5</v>
      </c>
      <c r="DF5" s="26">
        <f>'BAR BB| Open rates'!DF5*0.85*0.9</f>
        <v>6043.5</v>
      </c>
      <c r="DG5" s="26">
        <f>'BAR BB| Open rates'!DG5*0.85*0.9</f>
        <v>5049</v>
      </c>
      <c r="DH5" s="26">
        <f>'BAR BB| Open rates'!DH5*0.85*0.9</f>
        <v>5049</v>
      </c>
      <c r="DI5" s="26">
        <f>'BAR BB| Open rates'!DI5*0.85*0.9</f>
        <v>5049</v>
      </c>
      <c r="DJ5" s="26">
        <f>'BAR BB| Open rates'!DJ5*0.85*0.9</f>
        <v>5049</v>
      </c>
      <c r="DK5" s="26">
        <f>'BAR BB| Open rates'!DK5*0.85*0.9</f>
        <v>5049</v>
      </c>
      <c r="DL5" s="26">
        <f>'BAR BB| Open rates'!DL5*0.85*0.9</f>
        <v>6043.5</v>
      </c>
      <c r="DM5" s="26">
        <f>'BAR BB| Open rates'!DM5*0.85*0.9</f>
        <v>6043.5</v>
      </c>
      <c r="DN5" s="26">
        <f>'BAR BB| Open rates'!DN5*0.85*0.9</f>
        <v>5049</v>
      </c>
      <c r="DO5" s="26">
        <f>'BAR BB| Open rates'!DO5*0.85*0.9</f>
        <v>5049</v>
      </c>
      <c r="DP5" s="26">
        <f>'BAR BB| Open rates'!DP5*0.85*0.9</f>
        <v>5049</v>
      </c>
      <c r="DQ5" s="26">
        <f>'BAR BB| Open rates'!DQ5*0.85*0.9</f>
        <v>5049</v>
      </c>
      <c r="DR5" s="26">
        <f>'BAR BB| Open rates'!DR5*0.85*0.9</f>
        <v>5049</v>
      </c>
      <c r="DS5" s="26">
        <f>'BAR BB| Open rates'!DS5*0.85*0.9</f>
        <v>6043.5</v>
      </c>
      <c r="DT5" s="26">
        <f>'BAR BB| Open rates'!DT5*0.85*0.9</f>
        <v>6043.5</v>
      </c>
      <c r="DU5" s="26">
        <f>'BAR BB| Open rates'!DU5*0.85*0.9</f>
        <v>5049</v>
      </c>
      <c r="DV5" s="26">
        <f>'BAR BB| Open rates'!DV5*0.85*0.9</f>
        <v>5049</v>
      </c>
      <c r="DW5" s="26">
        <f>'BAR BB| Open rates'!DW5*0.85*0.9</f>
        <v>5049</v>
      </c>
      <c r="DX5" s="26">
        <f>'BAR BB| Open rates'!DX5*0.85*0.9</f>
        <v>5049</v>
      </c>
      <c r="DY5" s="26">
        <f>'BAR BB| Open rates'!DY5*0.85*0.9</f>
        <v>5049</v>
      </c>
      <c r="DZ5" s="26">
        <f>'BAR BB| Open rates'!DZ5*0.85*0.9</f>
        <v>6043.5</v>
      </c>
      <c r="EA5" s="26">
        <f>'BAR BB| Open rates'!EA5*0.85*0.9</f>
        <v>6043.5</v>
      </c>
      <c r="EB5" s="26">
        <f>'BAR BB| Open rates'!EB5*0.85*0.9</f>
        <v>5049</v>
      </c>
      <c r="EC5" s="26">
        <f>'BAR BB| Open rates'!EC5*0.85*0.9</f>
        <v>5049</v>
      </c>
      <c r="ED5" s="26">
        <f>'BAR BB| Open rates'!ED5*0.85*0.9</f>
        <v>5049</v>
      </c>
      <c r="EE5" s="26">
        <f>'BAR BB| Open rates'!EE5*0.85*0.9</f>
        <v>5049</v>
      </c>
      <c r="EF5" s="26">
        <f>'BAR BB| Open rates'!EF5*0.85*0.9</f>
        <v>5049</v>
      </c>
      <c r="EG5" s="26">
        <f>'BAR BB| Open rates'!EG5*0.85*0.9</f>
        <v>5049</v>
      </c>
      <c r="EH5" s="26">
        <f>'BAR BB| Open rates'!EH5*0.85*0.9</f>
        <v>5049</v>
      </c>
      <c r="EI5" s="26">
        <f>'BAR BB| Open rates'!EI5*0.85*0.9</f>
        <v>4513.5</v>
      </c>
      <c r="EJ5" s="26">
        <f>'BAR BB| Open rates'!EJ5*0.85*0.9</f>
        <v>4513.5</v>
      </c>
      <c r="EK5" s="26">
        <f>'BAR BB| Open rates'!EK5*0.85*0.9</f>
        <v>4513.5</v>
      </c>
      <c r="EL5" s="26">
        <f>'BAR BB| Open rates'!EL5*0.85*0.9</f>
        <v>4513.5</v>
      </c>
      <c r="EM5" s="26">
        <f>'BAR BB| Open rates'!EM5*0.85*0.9</f>
        <v>4513.5</v>
      </c>
      <c r="EN5" s="26">
        <f>'BAR BB| Open rates'!EN5*0.85*0.9</f>
        <v>5049</v>
      </c>
      <c r="EO5" s="26">
        <f>'BAR BB| Open rates'!EO5*0.85*0.9</f>
        <v>5049</v>
      </c>
      <c r="EP5" s="26">
        <f>'BAR BB| Open rates'!EP5*0.85*0.9</f>
        <v>4284</v>
      </c>
      <c r="EQ5" s="26">
        <f>'BAR BB| Open rates'!EQ5*0.85*0.9</f>
        <v>4284</v>
      </c>
      <c r="ER5" s="26">
        <f>'BAR BB| Open rates'!ER5*0.85*0.9</f>
        <v>4284</v>
      </c>
      <c r="ES5" s="26">
        <f>'BAR BB| Open rates'!ES5*0.85*0.9</f>
        <v>4284</v>
      </c>
      <c r="ET5" s="26">
        <f>'BAR BB| Open rates'!ET5*0.85*0.9</f>
        <v>4284</v>
      </c>
      <c r="EU5" s="26">
        <f>'BAR BB| Open rates'!EU5*0.85*0.9</f>
        <v>5049</v>
      </c>
      <c r="EV5" s="26">
        <f>'BAR BB| Open rates'!EV5*0.85*0.9</f>
        <v>5049</v>
      </c>
      <c r="EW5" s="26">
        <f>'BAR BB| Open rates'!EW5*0.85*0.9</f>
        <v>4284</v>
      </c>
      <c r="EX5" s="26">
        <f>'BAR BB| Open rates'!EX5*0.85*0.9</f>
        <v>4284</v>
      </c>
      <c r="EY5" s="26">
        <f>'BAR BB| Open rates'!EY5*0.85*0.9</f>
        <v>4284</v>
      </c>
      <c r="EZ5" s="26">
        <f>'BAR BB| Open rates'!EZ5*0.85*0.9</f>
        <v>4284</v>
      </c>
      <c r="FA5" s="26">
        <f>'BAR BB| Open rates'!FA5*0.85*0.9</f>
        <v>4284</v>
      </c>
      <c r="FB5" s="26">
        <f>'BAR BB| Open rates'!FB5*0.85*0.9</f>
        <v>5049</v>
      </c>
      <c r="FC5" s="26">
        <f>'BAR BB| Open rates'!FC5*0.85*0.9</f>
        <v>5049</v>
      </c>
      <c r="FD5" s="26">
        <f>'BAR BB| Open rates'!FD5*0.85*0.9</f>
        <v>4284</v>
      </c>
      <c r="FE5" s="26">
        <f>'BAR BB| Open rates'!FE5*0.85*0.9</f>
        <v>4284</v>
      </c>
      <c r="FF5" s="26">
        <f>'BAR BB| Open rates'!FF5*0.85*0.9</f>
        <v>4284</v>
      </c>
      <c r="FG5" s="26">
        <f>'BAR BB| Open rates'!FG5*0.85*0.9</f>
        <v>4284</v>
      </c>
      <c r="FH5" s="26">
        <f>'BAR BB| Open rates'!FH5*0.85*0.9</f>
        <v>4284</v>
      </c>
      <c r="FI5" s="26">
        <f>'BAR BB| Open rates'!FI5*0.85*0.9</f>
        <v>5049</v>
      </c>
      <c r="FJ5" s="26">
        <f>'BAR BB| Open rates'!FJ5*0.85*0.9</f>
        <v>5049</v>
      </c>
      <c r="FK5" s="26">
        <f>'BAR BB| Open rates'!FK5*0.85*0.9</f>
        <v>4513.5</v>
      </c>
      <c r="FL5" s="26">
        <f>'BAR BB| Open rates'!FL5*0.85*0.9</f>
        <v>4513.5</v>
      </c>
      <c r="FM5" s="26">
        <f>'BAR BB| Open rates'!FM5*0.85*0.9</f>
        <v>4513.5</v>
      </c>
      <c r="FN5" s="26">
        <f>'BAR BB| Open rates'!FN5*0.85*0.9</f>
        <v>4513.5</v>
      </c>
      <c r="FO5" s="26">
        <f>'BAR BB| Open rates'!FO5*0.85*0.9</f>
        <v>4513.5</v>
      </c>
      <c r="FP5" s="26">
        <f>'BAR BB| Open rates'!FP5*0.85*0.9</f>
        <v>4513.5</v>
      </c>
      <c r="FQ5" s="26">
        <f>'BAR BB| Open rates'!FQ5*0.85*0.9</f>
        <v>4513.5</v>
      </c>
      <c r="FR5" s="26">
        <f>'BAR BB| Open rates'!FR5*0.85*0.9</f>
        <v>4284</v>
      </c>
      <c r="FS5" s="26">
        <f>'BAR BB| Open rates'!FS5*0.85*0.9</f>
        <v>4284</v>
      </c>
      <c r="FT5" s="26">
        <f>'BAR BB| Open rates'!FT5*0.85*0.9</f>
        <v>4284</v>
      </c>
      <c r="FU5" s="26">
        <f>'BAR BB| Open rates'!FU5*0.85*0.9</f>
        <v>4284</v>
      </c>
      <c r="FV5" s="26">
        <f>'BAR BB| Open rates'!FV5*0.85*0.9</f>
        <v>4284</v>
      </c>
      <c r="FW5" s="26">
        <f>'BAR BB| Open rates'!FW5*0.85*0.9</f>
        <v>5049</v>
      </c>
      <c r="FX5" s="26">
        <f>'BAR BB| Open rates'!FX5*0.85*0.9</f>
        <v>5049</v>
      </c>
      <c r="FY5" s="26">
        <f>'BAR BB| Open rates'!FY5*0.85*0.9</f>
        <v>4284</v>
      </c>
      <c r="FZ5" s="26">
        <f>'BAR BB| Open rates'!FZ5*0.85*0.9</f>
        <v>4284</v>
      </c>
      <c r="GA5" s="26">
        <f>'BAR BB| Open rates'!GA5*0.85*0.9</f>
        <v>4284</v>
      </c>
      <c r="GB5" s="26">
        <f>'BAR BB| Open rates'!GB5*0.85*0.9</f>
        <v>4284</v>
      </c>
      <c r="GC5" s="26">
        <f>'BAR BB| Open rates'!GC5*0.85*0.9</f>
        <v>4284</v>
      </c>
      <c r="GD5" s="26">
        <f>'BAR BB| Open rates'!GD5*0.85*0.9</f>
        <v>5049</v>
      </c>
      <c r="GE5" s="26">
        <f>'BAR BB| Open rates'!GE5*0.85*0.9</f>
        <v>5049</v>
      </c>
      <c r="GF5" s="26">
        <f>'BAR BB| Open rates'!GF5*0.85*0.9</f>
        <v>4284</v>
      </c>
      <c r="GG5" s="26">
        <f>'BAR BB| Open rates'!GG5*0.85*0.9</f>
        <v>4284</v>
      </c>
      <c r="GH5" s="26">
        <f>'BAR BB| Open rates'!GH5*0.85*0.9</f>
        <v>4284</v>
      </c>
      <c r="GI5" s="26">
        <f>'BAR BB| Open rates'!GI5*0.85*0.9</f>
        <v>4284</v>
      </c>
      <c r="GJ5" s="26">
        <f>'BAR BB| Open rates'!GJ5*0.85*0.9</f>
        <v>4284</v>
      </c>
      <c r="GK5" s="26">
        <f>'BAR BB| Open rates'!GK5*0.85*0.9</f>
        <v>5049</v>
      </c>
      <c r="GL5" s="26">
        <f>'BAR BB| Open rates'!GL5*0.85*0.9</f>
        <v>5049</v>
      </c>
      <c r="GM5" s="26">
        <f>'BAR BB| Open rates'!GM5*0.85*0.9</f>
        <v>4284</v>
      </c>
      <c r="GN5" s="26">
        <f>'BAR BB| Open rates'!GN5*0.85*0.9</f>
        <v>4284</v>
      </c>
      <c r="GO5" s="26">
        <f>'BAR BB| Open rates'!GO5*0.85*0.9</f>
        <v>4284</v>
      </c>
      <c r="GP5" s="26">
        <f>'BAR BB| Open rates'!GP5*0.85*0.9</f>
        <v>4284</v>
      </c>
      <c r="GQ5" s="26">
        <f>'BAR BB| Open rates'!GQ5*0.85*0.9</f>
        <v>4284</v>
      </c>
      <c r="GR5" s="26">
        <f>'BAR BB| Open rates'!GR5*0.85*0.9</f>
        <v>5049</v>
      </c>
      <c r="GS5" s="26">
        <f>'BAR BB| Open rates'!GS5*0.85*0.9</f>
        <v>5049</v>
      </c>
      <c r="GT5" s="26">
        <f>'BAR BB| Open rates'!GT5*0.85*0.9</f>
        <v>4284</v>
      </c>
      <c r="GU5" s="26">
        <f>'BAR BB| Open rates'!GU5*0.85*0.9</f>
        <v>4284</v>
      </c>
      <c r="GV5" s="26">
        <f>'BAR BB| Open rates'!GV5*0.85*0.9</f>
        <v>4284</v>
      </c>
      <c r="GW5" s="26">
        <f>'BAR BB| Open rates'!GW5*0.85*0.9</f>
        <v>4284</v>
      </c>
      <c r="GX5" s="26">
        <f>'BAR BB| Open rates'!GX5*0.85*0.9</f>
        <v>4284</v>
      </c>
      <c r="GY5" s="26">
        <f>'BAR BB| Open rates'!GY5*0.85*0.9</f>
        <v>5049</v>
      </c>
      <c r="GZ5" s="26">
        <f>'BAR BB| Open rates'!GZ5*0.85*0.9</f>
        <v>5049</v>
      </c>
      <c r="HA5" s="26">
        <f>'BAR BB| Open rates'!HA5*0.85*0.9</f>
        <v>4284</v>
      </c>
      <c r="HB5" s="26">
        <f>'BAR BB| Open rates'!HB5*0.85*0.9</f>
        <v>4284</v>
      </c>
      <c r="HC5" s="26">
        <f>'BAR BB| Open rates'!HC5*0.85*0.9</f>
        <v>4284</v>
      </c>
      <c r="HD5" s="26">
        <f>'BAR BB| Open rates'!HD5*0.85*0.9</f>
        <v>4284</v>
      </c>
      <c r="HE5" s="26">
        <f>'BAR BB| Open rates'!HE5*0.85*0.9</f>
        <v>4284</v>
      </c>
      <c r="HF5" s="26">
        <f>'BAR BB| Open rates'!HF5*0.85*0.9</f>
        <v>6043.5</v>
      </c>
      <c r="HG5" s="26">
        <f>'BAR BB| Open rates'!HG5*0.85*0.9</f>
        <v>6043.5</v>
      </c>
      <c r="HH5" s="26">
        <f>'BAR BB| Open rates'!HH5*0.85*0.9</f>
        <v>6043.5</v>
      </c>
      <c r="HI5" s="26">
        <f>'BAR BB| Open rates'!HI5*0.85*0.9</f>
        <v>6043.5</v>
      </c>
      <c r="HJ5" s="26">
        <f>'BAR BB| Open rates'!HJ5*0.85*0.9</f>
        <v>6043.5</v>
      </c>
      <c r="HK5" s="26">
        <f>'BAR BB| Open rates'!HK5*0.85*0.9</f>
        <v>6043.5</v>
      </c>
      <c r="HL5" s="26">
        <f>'BAR BB| Open rates'!HL5*0.85*0.9</f>
        <v>6043.5</v>
      </c>
      <c r="HM5" s="26">
        <f>'BAR BB| Open rates'!HM5*0.85*0.9</f>
        <v>6043.5</v>
      </c>
      <c r="HN5" s="26">
        <f>'BAR BB| Open rates'!HN5*0.85*0.9</f>
        <v>6043.5</v>
      </c>
      <c r="HO5" s="26">
        <f>'BAR BB| Open rates'!HO5*0.85*0.9</f>
        <v>6043.5</v>
      </c>
      <c r="HP5" s="26">
        <f>'BAR BB| Open rates'!HP5*0.85*0.9</f>
        <v>6043.5</v>
      </c>
    </row>
    <row r="6" spans="1:224" s="76" customFormat="1" ht="12" customHeight="1" x14ac:dyDescent="0.2">
      <c r="A6" s="15">
        <v>2</v>
      </c>
      <c r="B6" s="26">
        <f>'BAR BB| Open rates'!B6*0.85*0.9</f>
        <v>6043.5</v>
      </c>
      <c r="C6" s="26">
        <f>'BAR BB| Open rates'!C6*0.85*0.9</f>
        <v>6043.5</v>
      </c>
      <c r="D6" s="26">
        <f>'BAR BB| Open rates'!D6*0.85*0.9</f>
        <v>6043.5</v>
      </c>
      <c r="E6" s="26">
        <f>'BAR BB| Open rates'!E6*0.85*0.9</f>
        <v>6043.5</v>
      </c>
      <c r="F6" s="26">
        <f>'BAR BB| Open rates'!F6*0.85*0.9</f>
        <v>6043.5</v>
      </c>
      <c r="G6" s="26">
        <f>'BAR BB| Open rates'!G6*0.85*0.9</f>
        <v>6043.5</v>
      </c>
      <c r="H6" s="26">
        <f>'BAR BB| Open rates'!H6*0.85*0.9</f>
        <v>6043.5</v>
      </c>
      <c r="I6" s="26">
        <f>'BAR BB| Open rates'!I6*0.85*0.9</f>
        <v>6043.5</v>
      </c>
      <c r="J6" s="26">
        <f>'BAR BB| Open rates'!J6*0.85*0.9</f>
        <v>6043.5</v>
      </c>
      <c r="K6" s="26">
        <f>'BAR BB| Open rates'!K6*0.85*0.9</f>
        <v>6043.5</v>
      </c>
      <c r="L6" s="26">
        <f>'BAR BB| Open rates'!L6*0.85*0.9</f>
        <v>6043.5</v>
      </c>
      <c r="M6" s="26">
        <f>'BAR BB| Open rates'!M6*0.85*0.9</f>
        <v>6043.5</v>
      </c>
      <c r="N6" s="26">
        <f>'BAR BB| Open rates'!N6*0.85*0.9</f>
        <v>6579</v>
      </c>
      <c r="O6" s="26">
        <f>'BAR BB| Open rates'!O6*0.85*0.9</f>
        <v>6579</v>
      </c>
      <c r="P6" s="26">
        <f>'BAR BB| Open rates'!P6*0.85*0.9</f>
        <v>6579</v>
      </c>
      <c r="Q6" s="26">
        <f>'BAR BB| Open rates'!Q6*0.85*0.9</f>
        <v>6579</v>
      </c>
      <c r="R6" s="26">
        <f>'BAR BB| Open rates'!R6*0.85*0.9</f>
        <v>9103.5</v>
      </c>
      <c r="S6" s="26">
        <f>'BAR BB| Open rates'!S6*0.85*0.9</f>
        <v>9103.5</v>
      </c>
      <c r="T6" s="26">
        <f>'BAR BB| Open rates'!T6*0.85*0.9</f>
        <v>9103.5</v>
      </c>
      <c r="U6" s="26">
        <f>'BAR BB| Open rates'!U6*0.85*0.9</f>
        <v>9103.5</v>
      </c>
      <c r="V6" s="26">
        <f>'BAR BB| Open rates'!V6*0.85*0.9</f>
        <v>9103.5</v>
      </c>
      <c r="W6" s="26">
        <f>'BAR BB| Open rates'!W6*0.85*0.9</f>
        <v>9103.5</v>
      </c>
      <c r="X6" s="26">
        <f>'BAR BB| Open rates'!X6*0.85*0.9</f>
        <v>9103.5</v>
      </c>
      <c r="Y6" s="26">
        <f>'BAR BB| Open rates'!Y6*0.85*0.9</f>
        <v>9103.5</v>
      </c>
      <c r="Z6" s="26">
        <f>'BAR BB| Open rates'!Z6*0.85*0.9</f>
        <v>9103.5</v>
      </c>
      <c r="AA6" s="26">
        <f>'BAR BB| Open rates'!AA6*0.85*0.9</f>
        <v>9103.5</v>
      </c>
      <c r="AB6" s="26">
        <f>'BAR BB| Open rates'!AB6*0.85*0.9</f>
        <v>12928.5</v>
      </c>
      <c r="AC6" s="26">
        <f>'BAR BB| Open rates'!AC6*0.85*0.9</f>
        <v>12928.5</v>
      </c>
      <c r="AD6" s="26">
        <f>'BAR BB| Open rates'!AD6*0.85*0.9</f>
        <v>12928.5</v>
      </c>
      <c r="AE6" s="26">
        <f>'BAR BB| Open rates'!AE6*0.85*0.9</f>
        <v>12928.5</v>
      </c>
      <c r="AF6" s="26">
        <f>'BAR BB| Open rates'!AF6*0.85*0.9</f>
        <v>12928.5</v>
      </c>
      <c r="AG6" s="26">
        <f>'BAR BB| Open rates'!AG6*0.85*0.9</f>
        <v>12928.5</v>
      </c>
      <c r="AH6" s="26">
        <f>'BAR BB| Open rates'!AH6*0.85*0.9</f>
        <v>6579</v>
      </c>
      <c r="AI6" s="26">
        <f>'BAR BB| Open rates'!AI6*0.85*0.9</f>
        <v>6579</v>
      </c>
      <c r="AJ6" s="26">
        <f>'BAR BB| Open rates'!AJ6*0.85*0.9</f>
        <v>6579</v>
      </c>
      <c r="AK6" s="26">
        <f>'BAR BB| Open rates'!AK6*0.85*0.9</f>
        <v>6579</v>
      </c>
      <c r="AL6" s="26">
        <f>'BAR BB| Open rates'!AL6*0.85*0.9</f>
        <v>6579</v>
      </c>
      <c r="AM6" s="26">
        <f>'BAR BB| Open rates'!AM6*0.85*0.9</f>
        <v>7573.5</v>
      </c>
      <c r="AN6" s="26">
        <f>'BAR BB| Open rates'!AN6*0.85*0.9</f>
        <v>7573.5</v>
      </c>
      <c r="AO6" s="26">
        <f>'BAR BB| Open rates'!AO6*0.85*0.9</f>
        <v>7573.5</v>
      </c>
      <c r="AP6" s="26">
        <f>'BAR BB| Open rates'!AP6*0.85*0.9</f>
        <v>7573.5</v>
      </c>
      <c r="AQ6" s="26">
        <f>'BAR BB| Open rates'!AQ6*0.85*0.9</f>
        <v>7573.5</v>
      </c>
      <c r="AR6" s="26">
        <f>'BAR BB| Open rates'!AR6*0.85*0.9</f>
        <v>7573.5</v>
      </c>
      <c r="AS6" s="26">
        <f>'BAR BB| Open rates'!AS6*0.85*0.9</f>
        <v>7573.5</v>
      </c>
      <c r="AT6" s="26">
        <f>'BAR BB| Open rates'!AT6*0.85*0.9</f>
        <v>8338.5</v>
      </c>
      <c r="AU6" s="26">
        <f>'BAR BB| Open rates'!AU6*0.85*0.9</f>
        <v>8338.5</v>
      </c>
      <c r="AV6" s="26">
        <f>'BAR BB| Open rates'!AV6*0.85*0.9</f>
        <v>8338.5</v>
      </c>
      <c r="AW6" s="26">
        <f>'BAR BB| Open rates'!AW6*0.85*0.9</f>
        <v>8338.5</v>
      </c>
      <c r="AX6" s="26">
        <f>'BAR BB| Open rates'!AX6*0.85*0.9</f>
        <v>8338.5</v>
      </c>
      <c r="AY6" s="26">
        <f>'BAR BB| Open rates'!AY6*0.85*0.9</f>
        <v>8491.5</v>
      </c>
      <c r="AZ6" s="26">
        <f>'BAR BB| Open rates'!AZ6*0.85*0.9</f>
        <v>8491.5</v>
      </c>
      <c r="BA6" s="26">
        <f>'BAR BB| Open rates'!BA6*0.85*0.9</f>
        <v>9103.5</v>
      </c>
      <c r="BB6" s="26">
        <f>'BAR BB| Open rates'!BB6*0.85*0.9</f>
        <v>9103.5</v>
      </c>
      <c r="BC6" s="26">
        <f>'BAR BB| Open rates'!BC6*0.85*0.9</f>
        <v>8491.5</v>
      </c>
      <c r="BD6" s="26">
        <f>'BAR BB| Open rates'!BD6*0.85*0.9</f>
        <v>8491.5</v>
      </c>
      <c r="BE6" s="26">
        <f>'BAR BB| Open rates'!BE6*0.85*0.9</f>
        <v>8491.5</v>
      </c>
      <c r="BF6" s="26">
        <f>'BAR BB| Open rates'!BF6*0.85*0.9</f>
        <v>8491.5</v>
      </c>
      <c r="BG6" s="26">
        <f>'BAR BB| Open rates'!BG6*0.85*0.9</f>
        <v>8491.5</v>
      </c>
      <c r="BH6" s="26">
        <f>'BAR BB| Open rates'!BH6*0.85*0.9</f>
        <v>9103.5</v>
      </c>
      <c r="BI6" s="26">
        <f>'BAR BB| Open rates'!BI6*0.85*0.9</f>
        <v>9103.5</v>
      </c>
      <c r="BJ6" s="26">
        <f>'BAR BB| Open rates'!BJ6*0.85*0.9</f>
        <v>8491.5</v>
      </c>
      <c r="BK6" s="26">
        <f>'BAR BB| Open rates'!BK6*0.85*0.9</f>
        <v>8491.5</v>
      </c>
      <c r="BL6" s="26">
        <f>'BAR BB| Open rates'!BL6*0.85*0.9</f>
        <v>8491.5</v>
      </c>
      <c r="BM6" s="26">
        <f>'BAR BB| Open rates'!BM6*0.85*0.9</f>
        <v>8491.5</v>
      </c>
      <c r="BN6" s="26">
        <f>'BAR BB| Open rates'!BN6*0.85*0.9</f>
        <v>8491.5</v>
      </c>
      <c r="BO6" s="26">
        <f>'BAR BB| Open rates'!BO6*0.85*0.9</f>
        <v>9103.5</v>
      </c>
      <c r="BP6" s="26">
        <f>'BAR BB| Open rates'!BP6*0.85*0.9</f>
        <v>9103.5</v>
      </c>
      <c r="BQ6" s="26">
        <f>'BAR BB| Open rates'!BQ6*0.85*0.9</f>
        <v>8491.5</v>
      </c>
      <c r="BR6" s="26">
        <f>'BAR BB| Open rates'!BR6*0.85*0.9</f>
        <v>8491.5</v>
      </c>
      <c r="BS6" s="26">
        <f>'BAR BB| Open rates'!BS6*0.85*0.9</f>
        <v>8491.5</v>
      </c>
      <c r="BT6" s="26">
        <f>'BAR BB| Open rates'!BT6*0.85*0.9</f>
        <v>8491.5</v>
      </c>
      <c r="BU6" s="26">
        <f>'BAR BB| Open rates'!BU6*0.85*0.9</f>
        <v>8491.5</v>
      </c>
      <c r="BV6" s="26">
        <f>'BAR BB| Open rates'!BV6*0.85*0.9</f>
        <v>9103.5</v>
      </c>
      <c r="BW6" s="26">
        <f>'BAR BB| Open rates'!BW6*0.85*0.9</f>
        <v>9103.5</v>
      </c>
      <c r="BX6" s="26">
        <f>'BAR BB| Open rates'!BX6*0.85*0.9</f>
        <v>8491.5</v>
      </c>
      <c r="BY6" s="26">
        <f>'BAR BB| Open rates'!BY6*0.85*0.9</f>
        <v>8491.5</v>
      </c>
      <c r="BZ6" s="26">
        <f>'BAR BB| Open rates'!BZ6*0.85*0.9</f>
        <v>8491.5</v>
      </c>
      <c r="CA6" s="26">
        <f>'BAR BB| Open rates'!CA6*0.85*0.9</f>
        <v>8491.5</v>
      </c>
      <c r="CB6" s="26">
        <f>'BAR BB| Open rates'!CB6*0.85*0.9</f>
        <v>8491.5</v>
      </c>
      <c r="CC6" s="26">
        <f>'BAR BB| Open rates'!CC6*0.85*0.9</f>
        <v>9103.5</v>
      </c>
      <c r="CD6" s="26">
        <f>'BAR BB| Open rates'!CD6*0.85*0.9</f>
        <v>9103.5</v>
      </c>
      <c r="CE6" s="26">
        <f>'BAR BB| Open rates'!CE6*0.85*0.9</f>
        <v>8491.5</v>
      </c>
      <c r="CF6" s="26">
        <f>'BAR BB| Open rates'!CF6*0.85*0.9</f>
        <v>8491.5</v>
      </c>
      <c r="CG6" s="26">
        <f>'BAR BB| Open rates'!CG6*0.85*0.9</f>
        <v>8491.5</v>
      </c>
      <c r="CH6" s="26">
        <f>'BAR BB| Open rates'!CH6*0.85*0.9</f>
        <v>8491.5</v>
      </c>
      <c r="CI6" s="26">
        <f>'BAR BB| Open rates'!CI6*0.85*0.9</f>
        <v>8491.5</v>
      </c>
      <c r="CJ6" s="26">
        <f>'BAR BB| Open rates'!CJ6*0.85*0.9</f>
        <v>9103.5</v>
      </c>
      <c r="CK6" s="26">
        <f>'BAR BB| Open rates'!CK6*0.85*0.9</f>
        <v>9103.5</v>
      </c>
      <c r="CL6" s="26">
        <f>'BAR BB| Open rates'!CL6*0.85*0.9</f>
        <v>8491.5</v>
      </c>
      <c r="CM6" s="26">
        <f>'BAR BB| Open rates'!CM6*0.85*0.9</f>
        <v>8491.5</v>
      </c>
      <c r="CN6" s="26">
        <f>'BAR BB| Open rates'!CN6*0.85*0.9</f>
        <v>8491.5</v>
      </c>
      <c r="CO6" s="26">
        <f>'BAR BB| Open rates'!CO6*0.85*0.9</f>
        <v>8491.5</v>
      </c>
      <c r="CP6" s="26">
        <f>'BAR BB| Open rates'!CP6*0.85*0.9</f>
        <v>8491.5</v>
      </c>
      <c r="CQ6" s="26">
        <f>'BAR BB| Open rates'!CQ6*0.85*0.9</f>
        <v>8491.5</v>
      </c>
      <c r="CR6" s="26">
        <f>'BAR BB| Open rates'!CR6*0.85*0.9</f>
        <v>8491.5</v>
      </c>
      <c r="CS6" s="26">
        <f>'BAR BB| Open rates'!CS6*0.85*0.9</f>
        <v>7573.5</v>
      </c>
      <c r="CT6" s="26">
        <f>'BAR BB| Open rates'!CT6*0.85*0.9</f>
        <v>7573.5</v>
      </c>
      <c r="CU6" s="26">
        <f>'BAR BB| Open rates'!CU6*0.85*0.9</f>
        <v>7573.5</v>
      </c>
      <c r="CV6" s="26">
        <f>'BAR BB| Open rates'!CV6*0.85*0.9</f>
        <v>7573.5</v>
      </c>
      <c r="CW6" s="26">
        <f>'BAR BB| Open rates'!CW6*0.85*0.9</f>
        <v>7573.5</v>
      </c>
      <c r="CX6" s="26">
        <f>'BAR BB| Open rates'!CX6*0.85*0.9</f>
        <v>7573.5</v>
      </c>
      <c r="CY6" s="26">
        <f>'BAR BB| Open rates'!CY6*0.85*0.9</f>
        <v>7573.5</v>
      </c>
      <c r="CZ6" s="26">
        <f>'BAR BB| Open rates'!CZ6*0.85*0.9</f>
        <v>7573.5</v>
      </c>
      <c r="DA6" s="26">
        <f>'BAR BB| Open rates'!DA6*0.85*0.9</f>
        <v>7573.5</v>
      </c>
      <c r="DB6" s="26">
        <f>'BAR BB| Open rates'!DB6*0.85*0.9</f>
        <v>6579</v>
      </c>
      <c r="DC6" s="26">
        <f>'BAR BB| Open rates'!DC6*0.85*0.9</f>
        <v>6579</v>
      </c>
      <c r="DD6" s="26">
        <f>'BAR BB| Open rates'!DD6*0.85*0.9</f>
        <v>6579</v>
      </c>
      <c r="DE6" s="26">
        <f>'BAR BB| Open rates'!DE6*0.85*0.9</f>
        <v>7573.5</v>
      </c>
      <c r="DF6" s="26">
        <f>'BAR BB| Open rates'!DF6*0.85*0.9</f>
        <v>7573.5</v>
      </c>
      <c r="DG6" s="26">
        <f>'BAR BB| Open rates'!DG6*0.85*0.9</f>
        <v>6579</v>
      </c>
      <c r="DH6" s="26">
        <f>'BAR BB| Open rates'!DH6*0.85*0.9</f>
        <v>6579</v>
      </c>
      <c r="DI6" s="26">
        <f>'BAR BB| Open rates'!DI6*0.85*0.9</f>
        <v>6579</v>
      </c>
      <c r="DJ6" s="26">
        <f>'BAR BB| Open rates'!DJ6*0.85*0.9</f>
        <v>6579</v>
      </c>
      <c r="DK6" s="26">
        <f>'BAR BB| Open rates'!DK6*0.85*0.9</f>
        <v>6579</v>
      </c>
      <c r="DL6" s="26">
        <f>'BAR BB| Open rates'!DL6*0.85*0.9</f>
        <v>7573.5</v>
      </c>
      <c r="DM6" s="26">
        <f>'BAR BB| Open rates'!DM6*0.85*0.9</f>
        <v>7573.5</v>
      </c>
      <c r="DN6" s="26">
        <f>'BAR BB| Open rates'!DN6*0.85*0.9</f>
        <v>6579</v>
      </c>
      <c r="DO6" s="26">
        <f>'BAR BB| Open rates'!DO6*0.85*0.9</f>
        <v>6579</v>
      </c>
      <c r="DP6" s="26">
        <f>'BAR BB| Open rates'!DP6*0.85*0.9</f>
        <v>6579</v>
      </c>
      <c r="DQ6" s="26">
        <f>'BAR BB| Open rates'!DQ6*0.85*0.9</f>
        <v>6579</v>
      </c>
      <c r="DR6" s="26">
        <f>'BAR BB| Open rates'!DR6*0.85*0.9</f>
        <v>6579</v>
      </c>
      <c r="DS6" s="26">
        <f>'BAR BB| Open rates'!DS6*0.85*0.9</f>
        <v>7573.5</v>
      </c>
      <c r="DT6" s="26">
        <f>'BAR BB| Open rates'!DT6*0.85*0.9</f>
        <v>7573.5</v>
      </c>
      <c r="DU6" s="26">
        <f>'BAR BB| Open rates'!DU6*0.85*0.9</f>
        <v>6579</v>
      </c>
      <c r="DV6" s="26">
        <f>'BAR BB| Open rates'!DV6*0.85*0.9</f>
        <v>6579</v>
      </c>
      <c r="DW6" s="26">
        <f>'BAR BB| Open rates'!DW6*0.85*0.9</f>
        <v>6579</v>
      </c>
      <c r="DX6" s="26">
        <f>'BAR BB| Open rates'!DX6*0.85*0.9</f>
        <v>6579</v>
      </c>
      <c r="DY6" s="26">
        <f>'BAR BB| Open rates'!DY6*0.85*0.9</f>
        <v>6579</v>
      </c>
      <c r="DZ6" s="26">
        <f>'BAR BB| Open rates'!DZ6*0.85*0.9</f>
        <v>7573.5</v>
      </c>
      <c r="EA6" s="26">
        <f>'BAR BB| Open rates'!EA6*0.85*0.9</f>
        <v>7573.5</v>
      </c>
      <c r="EB6" s="26">
        <f>'BAR BB| Open rates'!EB6*0.85*0.9</f>
        <v>6579</v>
      </c>
      <c r="EC6" s="26">
        <f>'BAR BB| Open rates'!EC6*0.85*0.9</f>
        <v>6579</v>
      </c>
      <c r="ED6" s="26">
        <f>'BAR BB| Open rates'!ED6*0.85*0.9</f>
        <v>6579</v>
      </c>
      <c r="EE6" s="26">
        <f>'BAR BB| Open rates'!EE6*0.85*0.9</f>
        <v>6579</v>
      </c>
      <c r="EF6" s="26">
        <f>'BAR BB| Open rates'!EF6*0.85*0.9</f>
        <v>6579</v>
      </c>
      <c r="EG6" s="26">
        <f>'BAR BB| Open rates'!EG6*0.85*0.9</f>
        <v>6579</v>
      </c>
      <c r="EH6" s="26">
        <f>'BAR BB| Open rates'!EH6*0.85*0.9</f>
        <v>6579</v>
      </c>
      <c r="EI6" s="26">
        <f>'BAR BB| Open rates'!EI6*0.85*0.9</f>
        <v>6043.5</v>
      </c>
      <c r="EJ6" s="26">
        <f>'BAR BB| Open rates'!EJ6*0.85*0.9</f>
        <v>6043.5</v>
      </c>
      <c r="EK6" s="26">
        <f>'BAR BB| Open rates'!EK6*0.85*0.9</f>
        <v>6043.5</v>
      </c>
      <c r="EL6" s="26">
        <f>'BAR BB| Open rates'!EL6*0.85*0.9</f>
        <v>6043.5</v>
      </c>
      <c r="EM6" s="26">
        <f>'BAR BB| Open rates'!EM6*0.85*0.9</f>
        <v>6043.5</v>
      </c>
      <c r="EN6" s="26">
        <f>'BAR BB| Open rates'!EN6*0.85*0.9</f>
        <v>6579</v>
      </c>
      <c r="EO6" s="26">
        <f>'BAR BB| Open rates'!EO6*0.85*0.9</f>
        <v>6579</v>
      </c>
      <c r="EP6" s="26">
        <f>'BAR BB| Open rates'!EP6*0.85*0.9</f>
        <v>5814</v>
      </c>
      <c r="EQ6" s="26">
        <f>'BAR BB| Open rates'!EQ6*0.85*0.9</f>
        <v>5814</v>
      </c>
      <c r="ER6" s="26">
        <f>'BAR BB| Open rates'!ER6*0.85*0.9</f>
        <v>5814</v>
      </c>
      <c r="ES6" s="26">
        <f>'BAR BB| Open rates'!ES6*0.85*0.9</f>
        <v>5814</v>
      </c>
      <c r="ET6" s="26">
        <f>'BAR BB| Open rates'!ET6*0.85*0.9</f>
        <v>5814</v>
      </c>
      <c r="EU6" s="26">
        <f>'BAR BB| Open rates'!EU6*0.85*0.9</f>
        <v>6579</v>
      </c>
      <c r="EV6" s="26">
        <f>'BAR BB| Open rates'!EV6*0.85*0.9</f>
        <v>6579</v>
      </c>
      <c r="EW6" s="26">
        <f>'BAR BB| Open rates'!EW6*0.85*0.9</f>
        <v>5814</v>
      </c>
      <c r="EX6" s="26">
        <f>'BAR BB| Open rates'!EX6*0.85*0.9</f>
        <v>5814</v>
      </c>
      <c r="EY6" s="26">
        <f>'BAR BB| Open rates'!EY6*0.85*0.9</f>
        <v>5814</v>
      </c>
      <c r="EZ6" s="26">
        <f>'BAR BB| Open rates'!EZ6*0.85*0.9</f>
        <v>5814</v>
      </c>
      <c r="FA6" s="26">
        <f>'BAR BB| Open rates'!FA6*0.85*0.9</f>
        <v>5814</v>
      </c>
      <c r="FB6" s="26">
        <f>'BAR BB| Open rates'!FB6*0.85*0.9</f>
        <v>6579</v>
      </c>
      <c r="FC6" s="26">
        <f>'BAR BB| Open rates'!FC6*0.85*0.9</f>
        <v>6579</v>
      </c>
      <c r="FD6" s="26">
        <f>'BAR BB| Open rates'!FD6*0.85*0.9</f>
        <v>5814</v>
      </c>
      <c r="FE6" s="26">
        <f>'BAR BB| Open rates'!FE6*0.85*0.9</f>
        <v>5814</v>
      </c>
      <c r="FF6" s="26">
        <f>'BAR BB| Open rates'!FF6*0.85*0.9</f>
        <v>5814</v>
      </c>
      <c r="FG6" s="26">
        <f>'BAR BB| Open rates'!FG6*0.85*0.9</f>
        <v>5814</v>
      </c>
      <c r="FH6" s="26">
        <f>'BAR BB| Open rates'!FH6*0.85*0.9</f>
        <v>5814</v>
      </c>
      <c r="FI6" s="26">
        <f>'BAR BB| Open rates'!FI6*0.85*0.9</f>
        <v>6579</v>
      </c>
      <c r="FJ6" s="26">
        <f>'BAR BB| Open rates'!FJ6*0.85*0.9</f>
        <v>6579</v>
      </c>
      <c r="FK6" s="26">
        <f>'BAR BB| Open rates'!FK6*0.85*0.9</f>
        <v>6043.5</v>
      </c>
      <c r="FL6" s="26">
        <f>'BAR BB| Open rates'!FL6*0.85*0.9</f>
        <v>6043.5</v>
      </c>
      <c r="FM6" s="26">
        <f>'BAR BB| Open rates'!FM6*0.85*0.9</f>
        <v>6043.5</v>
      </c>
      <c r="FN6" s="26">
        <f>'BAR BB| Open rates'!FN6*0.85*0.9</f>
        <v>6043.5</v>
      </c>
      <c r="FO6" s="26">
        <f>'BAR BB| Open rates'!FO6*0.85*0.9</f>
        <v>6043.5</v>
      </c>
      <c r="FP6" s="26">
        <f>'BAR BB| Open rates'!FP6*0.85*0.9</f>
        <v>6043.5</v>
      </c>
      <c r="FQ6" s="26">
        <f>'BAR BB| Open rates'!FQ6*0.85*0.9</f>
        <v>6043.5</v>
      </c>
      <c r="FR6" s="26">
        <f>'BAR BB| Open rates'!FR6*0.85*0.9</f>
        <v>5814</v>
      </c>
      <c r="FS6" s="26">
        <f>'BAR BB| Open rates'!FS6*0.85*0.9</f>
        <v>5814</v>
      </c>
      <c r="FT6" s="26">
        <f>'BAR BB| Open rates'!FT6*0.85*0.9</f>
        <v>5814</v>
      </c>
      <c r="FU6" s="26">
        <f>'BAR BB| Open rates'!FU6*0.85*0.9</f>
        <v>5814</v>
      </c>
      <c r="FV6" s="26">
        <f>'BAR BB| Open rates'!FV6*0.85*0.9</f>
        <v>5814</v>
      </c>
      <c r="FW6" s="26">
        <f>'BAR BB| Open rates'!FW6*0.85*0.9</f>
        <v>6579</v>
      </c>
      <c r="FX6" s="26">
        <f>'BAR BB| Open rates'!FX6*0.85*0.9</f>
        <v>6579</v>
      </c>
      <c r="FY6" s="26">
        <f>'BAR BB| Open rates'!FY6*0.85*0.9</f>
        <v>5814</v>
      </c>
      <c r="FZ6" s="26">
        <f>'BAR BB| Open rates'!FZ6*0.85*0.9</f>
        <v>5814</v>
      </c>
      <c r="GA6" s="26">
        <f>'BAR BB| Open rates'!GA6*0.85*0.9</f>
        <v>5814</v>
      </c>
      <c r="GB6" s="26">
        <f>'BAR BB| Open rates'!GB6*0.85*0.9</f>
        <v>5814</v>
      </c>
      <c r="GC6" s="26">
        <f>'BAR BB| Open rates'!GC6*0.85*0.9</f>
        <v>5814</v>
      </c>
      <c r="GD6" s="26">
        <f>'BAR BB| Open rates'!GD6*0.85*0.9</f>
        <v>6579</v>
      </c>
      <c r="GE6" s="26">
        <f>'BAR BB| Open rates'!GE6*0.85*0.9</f>
        <v>6579</v>
      </c>
      <c r="GF6" s="26">
        <f>'BAR BB| Open rates'!GF6*0.85*0.9</f>
        <v>5814</v>
      </c>
      <c r="GG6" s="26">
        <f>'BAR BB| Open rates'!GG6*0.85*0.9</f>
        <v>5814</v>
      </c>
      <c r="GH6" s="26">
        <f>'BAR BB| Open rates'!GH6*0.85*0.9</f>
        <v>5814</v>
      </c>
      <c r="GI6" s="26">
        <f>'BAR BB| Open rates'!GI6*0.85*0.9</f>
        <v>5814</v>
      </c>
      <c r="GJ6" s="26">
        <f>'BAR BB| Open rates'!GJ6*0.85*0.9</f>
        <v>5814</v>
      </c>
      <c r="GK6" s="26">
        <f>'BAR BB| Open rates'!GK6*0.85*0.9</f>
        <v>6579</v>
      </c>
      <c r="GL6" s="26">
        <f>'BAR BB| Open rates'!GL6*0.85*0.9</f>
        <v>6579</v>
      </c>
      <c r="GM6" s="26">
        <f>'BAR BB| Open rates'!GM6*0.85*0.9</f>
        <v>5814</v>
      </c>
      <c r="GN6" s="26">
        <f>'BAR BB| Open rates'!GN6*0.85*0.9</f>
        <v>5814</v>
      </c>
      <c r="GO6" s="26">
        <f>'BAR BB| Open rates'!GO6*0.85*0.9</f>
        <v>5814</v>
      </c>
      <c r="GP6" s="26">
        <f>'BAR BB| Open rates'!GP6*0.85*0.9</f>
        <v>5814</v>
      </c>
      <c r="GQ6" s="26">
        <f>'BAR BB| Open rates'!GQ6*0.85*0.9</f>
        <v>5814</v>
      </c>
      <c r="GR6" s="26">
        <f>'BAR BB| Open rates'!GR6*0.85*0.9</f>
        <v>6579</v>
      </c>
      <c r="GS6" s="26">
        <f>'BAR BB| Open rates'!GS6*0.85*0.9</f>
        <v>6579</v>
      </c>
      <c r="GT6" s="26">
        <f>'BAR BB| Open rates'!GT6*0.85*0.9</f>
        <v>5814</v>
      </c>
      <c r="GU6" s="26">
        <f>'BAR BB| Open rates'!GU6*0.85*0.9</f>
        <v>5814</v>
      </c>
      <c r="GV6" s="26">
        <f>'BAR BB| Open rates'!GV6*0.85*0.9</f>
        <v>5814</v>
      </c>
      <c r="GW6" s="26">
        <f>'BAR BB| Open rates'!GW6*0.85*0.9</f>
        <v>5814</v>
      </c>
      <c r="GX6" s="26">
        <f>'BAR BB| Open rates'!GX6*0.85*0.9</f>
        <v>5814</v>
      </c>
      <c r="GY6" s="26">
        <f>'BAR BB| Open rates'!GY6*0.85*0.9</f>
        <v>6579</v>
      </c>
      <c r="GZ6" s="26">
        <f>'BAR BB| Open rates'!GZ6*0.85*0.9</f>
        <v>6579</v>
      </c>
      <c r="HA6" s="26">
        <f>'BAR BB| Open rates'!HA6*0.85*0.9</f>
        <v>5814</v>
      </c>
      <c r="HB6" s="26">
        <f>'BAR BB| Open rates'!HB6*0.85*0.9</f>
        <v>5814</v>
      </c>
      <c r="HC6" s="26">
        <f>'BAR BB| Open rates'!HC6*0.85*0.9</f>
        <v>5814</v>
      </c>
      <c r="HD6" s="26">
        <f>'BAR BB| Open rates'!HD6*0.85*0.9</f>
        <v>5814</v>
      </c>
      <c r="HE6" s="26">
        <f>'BAR BB| Open rates'!HE6*0.85*0.9</f>
        <v>5814</v>
      </c>
      <c r="HF6" s="26">
        <f>'BAR BB| Open rates'!HF6*0.85*0.9</f>
        <v>7573.5</v>
      </c>
      <c r="HG6" s="26">
        <f>'BAR BB| Open rates'!HG6*0.85*0.9</f>
        <v>7573.5</v>
      </c>
      <c r="HH6" s="26">
        <f>'BAR BB| Open rates'!HH6*0.85*0.9</f>
        <v>7573.5</v>
      </c>
      <c r="HI6" s="26">
        <f>'BAR BB| Open rates'!HI6*0.85*0.9</f>
        <v>7573.5</v>
      </c>
      <c r="HJ6" s="26">
        <f>'BAR BB| Open rates'!HJ6*0.85*0.9</f>
        <v>7573.5</v>
      </c>
      <c r="HK6" s="26">
        <f>'BAR BB| Open rates'!HK6*0.85*0.9</f>
        <v>7573.5</v>
      </c>
      <c r="HL6" s="26">
        <f>'BAR BB| Open rates'!HL6*0.85*0.9</f>
        <v>7573.5</v>
      </c>
      <c r="HM6" s="26">
        <f>'BAR BB| Open rates'!HM6*0.85*0.9</f>
        <v>7573.5</v>
      </c>
      <c r="HN6" s="26">
        <f>'BAR BB| Open rates'!HN6*0.85*0.9</f>
        <v>7573.5</v>
      </c>
      <c r="HO6" s="26">
        <f>'BAR BB| Open rates'!HO6*0.85*0.9</f>
        <v>7573.5</v>
      </c>
      <c r="HP6" s="26">
        <f>'BAR BB| Open rates'!HP6*0.85*0.9</f>
        <v>7573.5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rates'!B8*0.85*0.9</f>
        <v>6808.5</v>
      </c>
      <c r="C8" s="26">
        <f>'BAR BB| Open rates'!C8*0.85*0.9</f>
        <v>6808.5</v>
      </c>
      <c r="D8" s="26">
        <f>'BAR BB| Open rates'!D8*0.85*0.9</f>
        <v>6808.5</v>
      </c>
      <c r="E8" s="26">
        <f>'BAR BB| Open rates'!E8*0.85*0.9</f>
        <v>6808.5</v>
      </c>
      <c r="F8" s="26">
        <f>'BAR BB| Open rates'!F8*0.85*0.9</f>
        <v>6808.5</v>
      </c>
      <c r="G8" s="26">
        <f>'BAR BB| Open rates'!G8*0.85*0.9</f>
        <v>6808.5</v>
      </c>
      <c r="H8" s="26">
        <f>'BAR BB| Open rates'!H8*0.85*0.9</f>
        <v>6808.5</v>
      </c>
      <c r="I8" s="26">
        <f>'BAR BB| Open rates'!I8*0.85*0.9</f>
        <v>6808.5</v>
      </c>
      <c r="J8" s="26">
        <f>'BAR BB| Open rates'!J8*0.85*0.9</f>
        <v>6808.5</v>
      </c>
      <c r="K8" s="26">
        <f>'BAR BB| Open rates'!K8*0.85*0.9</f>
        <v>6808.5</v>
      </c>
      <c r="L8" s="26">
        <f>'BAR BB| Open rates'!L8*0.85*0.9</f>
        <v>6808.5</v>
      </c>
      <c r="M8" s="26">
        <f>'BAR BB| Open rates'!M8*0.85*0.9</f>
        <v>6808.5</v>
      </c>
      <c r="N8" s="26">
        <f>'BAR BB| Open rates'!N8*0.85*0.9</f>
        <v>7344</v>
      </c>
      <c r="O8" s="26">
        <f>'BAR BB| Open rates'!O8*0.85*0.9</f>
        <v>7344</v>
      </c>
      <c r="P8" s="26">
        <f>'BAR BB| Open rates'!P8*0.85*0.9</f>
        <v>7344</v>
      </c>
      <c r="Q8" s="26">
        <f>'BAR BB| Open rates'!Q8*0.85*0.9</f>
        <v>7344</v>
      </c>
      <c r="R8" s="26">
        <f>'BAR BB| Open rates'!R8*0.85*0.9</f>
        <v>9868.5</v>
      </c>
      <c r="S8" s="26">
        <f>'BAR BB| Open rates'!S8*0.85*0.9</f>
        <v>9868.5</v>
      </c>
      <c r="T8" s="26">
        <f>'BAR BB| Open rates'!T8*0.85*0.9</f>
        <v>9868.5</v>
      </c>
      <c r="U8" s="26">
        <f>'BAR BB| Open rates'!U8*0.85*0.9</f>
        <v>9868.5</v>
      </c>
      <c r="V8" s="26">
        <f>'BAR BB| Open rates'!V8*0.85*0.9</f>
        <v>9868.5</v>
      </c>
      <c r="W8" s="26">
        <f>'BAR BB| Open rates'!W8*0.85*0.9</f>
        <v>9868.5</v>
      </c>
      <c r="X8" s="26">
        <f>'BAR BB| Open rates'!X8*0.85*0.9</f>
        <v>9868.5</v>
      </c>
      <c r="Y8" s="26">
        <f>'BAR BB| Open rates'!Y8*0.85*0.9</f>
        <v>9868.5</v>
      </c>
      <c r="Z8" s="26">
        <f>'BAR BB| Open rates'!Z8*0.85*0.9</f>
        <v>9868.5</v>
      </c>
      <c r="AA8" s="26">
        <f>'BAR BB| Open rates'!AA8*0.85*0.9</f>
        <v>9868.5</v>
      </c>
      <c r="AB8" s="26">
        <f>'BAR BB| Open rates'!AB8*0.85*0.9</f>
        <v>13693.5</v>
      </c>
      <c r="AC8" s="26">
        <f>'BAR BB| Open rates'!AC8*0.85*0.9</f>
        <v>13693.5</v>
      </c>
      <c r="AD8" s="26">
        <f>'BAR BB| Open rates'!AD8*0.85*0.9</f>
        <v>13693.5</v>
      </c>
      <c r="AE8" s="26">
        <f>'BAR BB| Open rates'!AE8*0.85*0.9</f>
        <v>13693.5</v>
      </c>
      <c r="AF8" s="26">
        <f>'BAR BB| Open rates'!AF8*0.85*0.9</f>
        <v>13693.5</v>
      </c>
      <c r="AG8" s="26">
        <f>'BAR BB| Open rates'!AG8*0.85*0.9</f>
        <v>13693.5</v>
      </c>
      <c r="AH8" s="26">
        <f>'BAR BB| Open rates'!AH8*0.85*0.9</f>
        <v>7344</v>
      </c>
      <c r="AI8" s="26">
        <f>'BAR BB| Open rates'!AI8*0.85*0.9</f>
        <v>7344</v>
      </c>
      <c r="AJ8" s="26">
        <f>'BAR BB| Open rates'!AJ8*0.85*0.9</f>
        <v>7344</v>
      </c>
      <c r="AK8" s="26">
        <f>'BAR BB| Open rates'!AK8*0.85*0.9</f>
        <v>7344</v>
      </c>
      <c r="AL8" s="26">
        <f>'BAR BB| Open rates'!AL8*0.85*0.9</f>
        <v>7344</v>
      </c>
      <c r="AM8" s="26">
        <f>'BAR BB| Open rates'!AM8*0.85*0.9</f>
        <v>8338.5</v>
      </c>
      <c r="AN8" s="26">
        <f>'BAR BB| Open rates'!AN8*0.85*0.9</f>
        <v>8338.5</v>
      </c>
      <c r="AO8" s="26">
        <f>'BAR BB| Open rates'!AO8*0.85*0.9</f>
        <v>8338.5</v>
      </c>
      <c r="AP8" s="26">
        <f>'BAR BB| Open rates'!AP8*0.85*0.9</f>
        <v>8338.5</v>
      </c>
      <c r="AQ8" s="26">
        <f>'BAR BB| Open rates'!AQ8*0.85*0.9</f>
        <v>8338.5</v>
      </c>
      <c r="AR8" s="26">
        <f>'BAR BB| Open rates'!AR8*0.85*0.9</f>
        <v>8338.5</v>
      </c>
      <c r="AS8" s="26">
        <f>'BAR BB| Open rates'!AS8*0.85*0.9</f>
        <v>8338.5</v>
      </c>
      <c r="AT8" s="26">
        <f>'BAR BB| Open rates'!AT8*0.85*0.9</f>
        <v>9103.5</v>
      </c>
      <c r="AU8" s="26">
        <f>'BAR BB| Open rates'!AU8*0.85*0.9</f>
        <v>9103.5</v>
      </c>
      <c r="AV8" s="26">
        <f>'BAR BB| Open rates'!AV8*0.85*0.9</f>
        <v>9103.5</v>
      </c>
      <c r="AW8" s="26">
        <f>'BAR BB| Open rates'!AW8*0.85*0.9</f>
        <v>9103.5</v>
      </c>
      <c r="AX8" s="26">
        <f>'BAR BB| Open rates'!AX8*0.85*0.9</f>
        <v>9103.5</v>
      </c>
      <c r="AY8" s="26">
        <f>'BAR BB| Open rates'!AY8*0.85*0.9</f>
        <v>9256.5</v>
      </c>
      <c r="AZ8" s="26">
        <f>'BAR BB| Open rates'!AZ8*0.85*0.9</f>
        <v>9256.5</v>
      </c>
      <c r="BA8" s="26">
        <f>'BAR BB| Open rates'!BA8*0.85*0.9</f>
        <v>9868.5</v>
      </c>
      <c r="BB8" s="26">
        <f>'BAR BB| Open rates'!BB8*0.85*0.9</f>
        <v>9868.5</v>
      </c>
      <c r="BC8" s="26">
        <f>'BAR BB| Open rates'!BC8*0.85*0.9</f>
        <v>9256.5</v>
      </c>
      <c r="BD8" s="26">
        <f>'BAR BB| Open rates'!BD8*0.85*0.9</f>
        <v>9256.5</v>
      </c>
      <c r="BE8" s="26">
        <f>'BAR BB| Open rates'!BE8*0.85*0.9</f>
        <v>9256.5</v>
      </c>
      <c r="BF8" s="26">
        <f>'BAR BB| Open rates'!BF8*0.85*0.9</f>
        <v>9256.5</v>
      </c>
      <c r="BG8" s="26">
        <f>'BAR BB| Open rates'!BG8*0.85*0.9</f>
        <v>9256.5</v>
      </c>
      <c r="BH8" s="26">
        <f>'BAR BB| Open rates'!BH8*0.85*0.9</f>
        <v>9868.5</v>
      </c>
      <c r="BI8" s="26">
        <f>'BAR BB| Open rates'!BI8*0.85*0.9</f>
        <v>9868.5</v>
      </c>
      <c r="BJ8" s="26">
        <f>'BAR BB| Open rates'!BJ8*0.85*0.9</f>
        <v>9256.5</v>
      </c>
      <c r="BK8" s="26">
        <f>'BAR BB| Open rates'!BK8*0.85*0.9</f>
        <v>9256.5</v>
      </c>
      <c r="BL8" s="26">
        <f>'BAR BB| Open rates'!BL8*0.85*0.9</f>
        <v>9256.5</v>
      </c>
      <c r="BM8" s="26">
        <f>'BAR BB| Open rates'!BM8*0.85*0.9</f>
        <v>9256.5</v>
      </c>
      <c r="BN8" s="26">
        <f>'BAR BB| Open rates'!BN8*0.85*0.9</f>
        <v>9256.5</v>
      </c>
      <c r="BO8" s="26">
        <f>'BAR BB| Open rates'!BO8*0.85*0.9</f>
        <v>9868.5</v>
      </c>
      <c r="BP8" s="26">
        <f>'BAR BB| Open rates'!BP8*0.85*0.9</f>
        <v>9868.5</v>
      </c>
      <c r="BQ8" s="26">
        <f>'BAR BB| Open rates'!BQ8*0.85*0.9</f>
        <v>9256.5</v>
      </c>
      <c r="BR8" s="26">
        <f>'BAR BB| Open rates'!BR8*0.85*0.9</f>
        <v>9256.5</v>
      </c>
      <c r="BS8" s="26">
        <f>'BAR BB| Open rates'!BS8*0.85*0.9</f>
        <v>9256.5</v>
      </c>
      <c r="BT8" s="26">
        <f>'BAR BB| Open rates'!BT8*0.85*0.9</f>
        <v>9256.5</v>
      </c>
      <c r="BU8" s="26">
        <f>'BAR BB| Open rates'!BU8*0.85*0.9</f>
        <v>9256.5</v>
      </c>
      <c r="BV8" s="26">
        <f>'BAR BB| Open rates'!BV8*0.85*0.9</f>
        <v>9868.5</v>
      </c>
      <c r="BW8" s="26">
        <f>'BAR BB| Open rates'!BW8*0.85*0.9</f>
        <v>9868.5</v>
      </c>
      <c r="BX8" s="26">
        <f>'BAR BB| Open rates'!BX8*0.85*0.9</f>
        <v>9256.5</v>
      </c>
      <c r="BY8" s="26">
        <f>'BAR BB| Open rates'!BY8*0.85*0.9</f>
        <v>9256.5</v>
      </c>
      <c r="BZ8" s="26">
        <f>'BAR BB| Open rates'!BZ8*0.85*0.9</f>
        <v>9256.5</v>
      </c>
      <c r="CA8" s="26">
        <f>'BAR BB| Open rates'!CA8*0.85*0.9</f>
        <v>9256.5</v>
      </c>
      <c r="CB8" s="26">
        <f>'BAR BB| Open rates'!CB8*0.85*0.9</f>
        <v>9256.5</v>
      </c>
      <c r="CC8" s="26">
        <f>'BAR BB| Open rates'!CC8*0.85*0.9</f>
        <v>9868.5</v>
      </c>
      <c r="CD8" s="26">
        <f>'BAR BB| Open rates'!CD8*0.85*0.9</f>
        <v>9868.5</v>
      </c>
      <c r="CE8" s="26">
        <f>'BAR BB| Open rates'!CE8*0.85*0.9</f>
        <v>9256.5</v>
      </c>
      <c r="CF8" s="26">
        <f>'BAR BB| Open rates'!CF8*0.85*0.9</f>
        <v>9256.5</v>
      </c>
      <c r="CG8" s="26">
        <f>'BAR BB| Open rates'!CG8*0.85*0.9</f>
        <v>9256.5</v>
      </c>
      <c r="CH8" s="26">
        <f>'BAR BB| Open rates'!CH8*0.85*0.9</f>
        <v>9256.5</v>
      </c>
      <c r="CI8" s="26">
        <f>'BAR BB| Open rates'!CI8*0.85*0.9</f>
        <v>9256.5</v>
      </c>
      <c r="CJ8" s="26">
        <f>'BAR BB| Open rates'!CJ8*0.85*0.9</f>
        <v>9868.5</v>
      </c>
      <c r="CK8" s="26">
        <f>'BAR BB| Open rates'!CK8*0.85*0.9</f>
        <v>9868.5</v>
      </c>
      <c r="CL8" s="26">
        <f>'BAR BB| Open rates'!CL8*0.85*0.9</f>
        <v>9256.5</v>
      </c>
      <c r="CM8" s="26">
        <f>'BAR BB| Open rates'!CM8*0.85*0.9</f>
        <v>9256.5</v>
      </c>
      <c r="CN8" s="26">
        <f>'BAR BB| Open rates'!CN8*0.85*0.9</f>
        <v>9256.5</v>
      </c>
      <c r="CO8" s="26">
        <f>'BAR BB| Open rates'!CO8*0.85*0.9</f>
        <v>9256.5</v>
      </c>
      <c r="CP8" s="26">
        <f>'BAR BB| Open rates'!CP8*0.85*0.9</f>
        <v>9256.5</v>
      </c>
      <c r="CQ8" s="26">
        <f>'BAR BB| Open rates'!CQ8*0.85*0.9</f>
        <v>9256.5</v>
      </c>
      <c r="CR8" s="26">
        <f>'BAR BB| Open rates'!CR8*0.85*0.9</f>
        <v>9256.5</v>
      </c>
      <c r="CS8" s="26">
        <f>'BAR BB| Open rates'!CS8*0.85*0.9</f>
        <v>8338.5</v>
      </c>
      <c r="CT8" s="26">
        <f>'BAR BB| Open rates'!CT8*0.85*0.9</f>
        <v>8338.5</v>
      </c>
      <c r="CU8" s="26">
        <f>'BAR BB| Open rates'!CU8*0.85*0.9</f>
        <v>8338.5</v>
      </c>
      <c r="CV8" s="26">
        <f>'BAR BB| Open rates'!CV8*0.85*0.9</f>
        <v>8338.5</v>
      </c>
      <c r="CW8" s="26">
        <f>'BAR BB| Open rates'!CW8*0.85*0.9</f>
        <v>8338.5</v>
      </c>
      <c r="CX8" s="26">
        <f>'BAR BB| Open rates'!CX8*0.85*0.9</f>
        <v>8338.5</v>
      </c>
      <c r="CY8" s="26">
        <f>'BAR BB| Open rates'!CY8*0.85*0.9</f>
        <v>8338.5</v>
      </c>
      <c r="CZ8" s="26">
        <f>'BAR BB| Open rates'!CZ8*0.85*0.9</f>
        <v>8338.5</v>
      </c>
      <c r="DA8" s="26">
        <f>'BAR BB| Open rates'!DA8*0.85*0.9</f>
        <v>8338.5</v>
      </c>
      <c r="DB8" s="26">
        <f>'BAR BB| Open rates'!DB8*0.85*0.9</f>
        <v>7344</v>
      </c>
      <c r="DC8" s="26">
        <f>'BAR BB| Open rates'!DC8*0.85*0.9</f>
        <v>7344</v>
      </c>
      <c r="DD8" s="26">
        <f>'BAR BB| Open rates'!DD8*0.85*0.9</f>
        <v>7344</v>
      </c>
      <c r="DE8" s="26">
        <f>'BAR BB| Open rates'!DE8*0.85*0.9</f>
        <v>8338.5</v>
      </c>
      <c r="DF8" s="26">
        <f>'BAR BB| Open rates'!DF8*0.85*0.9</f>
        <v>8338.5</v>
      </c>
      <c r="DG8" s="26">
        <f>'BAR BB| Open rates'!DG8*0.85*0.9</f>
        <v>7344</v>
      </c>
      <c r="DH8" s="26">
        <f>'BAR BB| Open rates'!DH8*0.85*0.9</f>
        <v>7344</v>
      </c>
      <c r="DI8" s="26">
        <f>'BAR BB| Open rates'!DI8*0.85*0.9</f>
        <v>7344</v>
      </c>
      <c r="DJ8" s="26">
        <f>'BAR BB| Open rates'!DJ8*0.85*0.9</f>
        <v>7344</v>
      </c>
      <c r="DK8" s="26">
        <f>'BAR BB| Open rates'!DK8*0.85*0.9</f>
        <v>7344</v>
      </c>
      <c r="DL8" s="26">
        <f>'BAR BB| Open rates'!DL8*0.85*0.9</f>
        <v>8338.5</v>
      </c>
      <c r="DM8" s="26">
        <f>'BAR BB| Open rates'!DM8*0.85*0.9</f>
        <v>8338.5</v>
      </c>
      <c r="DN8" s="26">
        <f>'BAR BB| Open rates'!DN8*0.85*0.9</f>
        <v>7344</v>
      </c>
      <c r="DO8" s="26">
        <f>'BAR BB| Open rates'!DO8*0.85*0.9</f>
        <v>7344</v>
      </c>
      <c r="DP8" s="26">
        <f>'BAR BB| Open rates'!DP8*0.85*0.9</f>
        <v>7344</v>
      </c>
      <c r="DQ8" s="26">
        <f>'BAR BB| Open rates'!DQ8*0.85*0.9</f>
        <v>7344</v>
      </c>
      <c r="DR8" s="26">
        <f>'BAR BB| Open rates'!DR8*0.85*0.9</f>
        <v>7344</v>
      </c>
      <c r="DS8" s="26">
        <f>'BAR BB| Open rates'!DS8*0.85*0.9</f>
        <v>8338.5</v>
      </c>
      <c r="DT8" s="26">
        <f>'BAR BB| Open rates'!DT8*0.85*0.9</f>
        <v>8338.5</v>
      </c>
      <c r="DU8" s="26">
        <f>'BAR BB| Open rates'!DU8*0.85*0.9</f>
        <v>7344</v>
      </c>
      <c r="DV8" s="26">
        <f>'BAR BB| Open rates'!DV8*0.85*0.9</f>
        <v>7344</v>
      </c>
      <c r="DW8" s="26">
        <f>'BAR BB| Open rates'!DW8*0.85*0.9</f>
        <v>7344</v>
      </c>
      <c r="DX8" s="26">
        <f>'BAR BB| Open rates'!DX8*0.85*0.9</f>
        <v>7344</v>
      </c>
      <c r="DY8" s="26">
        <f>'BAR BB| Open rates'!DY8*0.85*0.9</f>
        <v>7344</v>
      </c>
      <c r="DZ8" s="26">
        <f>'BAR BB| Open rates'!DZ8*0.85*0.9</f>
        <v>8338.5</v>
      </c>
      <c r="EA8" s="26">
        <f>'BAR BB| Open rates'!EA8*0.85*0.9</f>
        <v>8338.5</v>
      </c>
      <c r="EB8" s="26">
        <f>'BAR BB| Open rates'!EB8*0.85*0.9</f>
        <v>7344</v>
      </c>
      <c r="EC8" s="26">
        <f>'BAR BB| Open rates'!EC8*0.85*0.9</f>
        <v>7344</v>
      </c>
      <c r="ED8" s="26">
        <f>'BAR BB| Open rates'!ED8*0.85*0.9</f>
        <v>7344</v>
      </c>
      <c r="EE8" s="26">
        <f>'BAR BB| Open rates'!EE8*0.85*0.9</f>
        <v>7344</v>
      </c>
      <c r="EF8" s="26">
        <f>'BAR BB| Open rates'!EF8*0.85*0.9</f>
        <v>6579</v>
      </c>
      <c r="EG8" s="26">
        <f>'BAR BB| Open rates'!EG8*0.85*0.9</f>
        <v>6579</v>
      </c>
      <c r="EH8" s="26">
        <f>'BAR BB| Open rates'!EH8*0.85*0.9</f>
        <v>6579</v>
      </c>
      <c r="EI8" s="26">
        <f>'BAR BB| Open rates'!EI8*0.85*0.9</f>
        <v>6043.5</v>
      </c>
      <c r="EJ8" s="26">
        <f>'BAR BB| Open rates'!EJ8*0.85*0.9</f>
        <v>6043.5</v>
      </c>
      <c r="EK8" s="26">
        <f>'BAR BB| Open rates'!EK8*0.85*0.9</f>
        <v>6043.5</v>
      </c>
      <c r="EL8" s="26">
        <f>'BAR BB| Open rates'!EL8*0.85*0.9</f>
        <v>6043.5</v>
      </c>
      <c r="EM8" s="26">
        <f>'BAR BB| Open rates'!EM8*0.85*0.9</f>
        <v>6043.5</v>
      </c>
      <c r="EN8" s="26">
        <f>'BAR BB| Open rates'!EN8*0.85*0.9</f>
        <v>6579</v>
      </c>
      <c r="EO8" s="26">
        <f>'BAR BB| Open rates'!EO8*0.85*0.9</f>
        <v>6579</v>
      </c>
      <c r="EP8" s="26">
        <f>'BAR BB| Open rates'!EP8*0.85*0.9</f>
        <v>5814</v>
      </c>
      <c r="EQ8" s="26">
        <f>'BAR BB| Open rates'!EQ8*0.85*0.9</f>
        <v>5814</v>
      </c>
      <c r="ER8" s="26">
        <f>'BAR BB| Open rates'!ER8*0.85*0.9</f>
        <v>5814</v>
      </c>
      <c r="ES8" s="26">
        <f>'BAR BB| Open rates'!ES8*0.85*0.9</f>
        <v>5814</v>
      </c>
      <c r="ET8" s="26">
        <f>'BAR BB| Open rates'!ET8*0.85*0.9</f>
        <v>5814</v>
      </c>
      <c r="EU8" s="26">
        <f>'BAR BB| Open rates'!EU8*0.85*0.9</f>
        <v>6579</v>
      </c>
      <c r="EV8" s="26">
        <f>'BAR BB| Open rates'!EV8*0.85*0.9</f>
        <v>6579</v>
      </c>
      <c r="EW8" s="26">
        <f>'BAR BB| Open rates'!EW8*0.85*0.9</f>
        <v>5814</v>
      </c>
      <c r="EX8" s="26">
        <f>'BAR BB| Open rates'!EX8*0.85*0.9</f>
        <v>5814</v>
      </c>
      <c r="EY8" s="26">
        <f>'BAR BB| Open rates'!EY8*0.85*0.9</f>
        <v>5814</v>
      </c>
      <c r="EZ8" s="26">
        <f>'BAR BB| Open rates'!EZ8*0.85*0.9</f>
        <v>5814</v>
      </c>
      <c r="FA8" s="26">
        <f>'BAR BB| Open rates'!FA8*0.85*0.9</f>
        <v>5814</v>
      </c>
      <c r="FB8" s="26">
        <f>'BAR BB| Open rates'!FB8*0.85*0.9</f>
        <v>6579</v>
      </c>
      <c r="FC8" s="26">
        <f>'BAR BB| Open rates'!FC8*0.85*0.9</f>
        <v>6579</v>
      </c>
      <c r="FD8" s="26">
        <f>'BAR BB| Open rates'!FD8*0.85*0.9</f>
        <v>5814</v>
      </c>
      <c r="FE8" s="26">
        <f>'BAR BB| Open rates'!FE8*0.85*0.9</f>
        <v>5814</v>
      </c>
      <c r="FF8" s="26">
        <f>'BAR BB| Open rates'!FF8*0.85*0.9</f>
        <v>5814</v>
      </c>
      <c r="FG8" s="26">
        <f>'BAR BB| Open rates'!FG8*0.85*0.9</f>
        <v>5814</v>
      </c>
      <c r="FH8" s="26">
        <f>'BAR BB| Open rates'!FH8*0.85*0.9</f>
        <v>5814</v>
      </c>
      <c r="FI8" s="26">
        <f>'BAR BB| Open rates'!FI8*0.85*0.9</f>
        <v>6579</v>
      </c>
      <c r="FJ8" s="26">
        <f>'BAR BB| Open rates'!FJ8*0.85*0.9</f>
        <v>6579</v>
      </c>
      <c r="FK8" s="26">
        <f>'BAR BB| Open rates'!FK8*0.85*0.9</f>
        <v>6043.5</v>
      </c>
      <c r="FL8" s="26">
        <f>'BAR BB| Open rates'!FL8*0.85*0.9</f>
        <v>6043.5</v>
      </c>
      <c r="FM8" s="26">
        <f>'BAR BB| Open rates'!FM8*0.85*0.9</f>
        <v>6043.5</v>
      </c>
      <c r="FN8" s="26">
        <f>'BAR BB| Open rates'!FN8*0.85*0.9</f>
        <v>6043.5</v>
      </c>
      <c r="FO8" s="26">
        <f>'BAR BB| Open rates'!FO8*0.85*0.9</f>
        <v>6043.5</v>
      </c>
      <c r="FP8" s="26">
        <f>'BAR BB| Open rates'!FP8*0.85*0.9</f>
        <v>6043.5</v>
      </c>
      <c r="FQ8" s="26">
        <f>'BAR BB| Open rates'!FQ8*0.85*0.9</f>
        <v>6043.5</v>
      </c>
      <c r="FR8" s="26">
        <f>'BAR BB| Open rates'!FR8*0.85*0.9</f>
        <v>5814</v>
      </c>
      <c r="FS8" s="26">
        <f>'BAR BB| Open rates'!FS8*0.85*0.9</f>
        <v>5814</v>
      </c>
      <c r="FT8" s="26">
        <f>'BAR BB| Open rates'!FT8*0.85*0.9</f>
        <v>5814</v>
      </c>
      <c r="FU8" s="26">
        <f>'BAR BB| Open rates'!FU8*0.85*0.9</f>
        <v>5814</v>
      </c>
      <c r="FV8" s="26">
        <f>'BAR BB| Open rates'!FV8*0.85*0.9</f>
        <v>5814</v>
      </c>
      <c r="FW8" s="26">
        <f>'BAR BB| Open rates'!FW8*0.85*0.9</f>
        <v>6579</v>
      </c>
      <c r="FX8" s="26">
        <f>'BAR BB| Open rates'!FX8*0.85*0.9</f>
        <v>6579</v>
      </c>
      <c r="FY8" s="26">
        <f>'BAR BB| Open rates'!FY8*0.85*0.9</f>
        <v>5814</v>
      </c>
      <c r="FZ8" s="26">
        <f>'BAR BB| Open rates'!FZ8*0.85*0.9</f>
        <v>5814</v>
      </c>
      <c r="GA8" s="26">
        <f>'BAR BB| Open rates'!GA8*0.85*0.9</f>
        <v>5814</v>
      </c>
      <c r="GB8" s="26">
        <f>'BAR BB| Open rates'!GB8*0.85*0.9</f>
        <v>5814</v>
      </c>
      <c r="GC8" s="26">
        <f>'BAR BB| Open rates'!GC8*0.85*0.9</f>
        <v>5814</v>
      </c>
      <c r="GD8" s="26">
        <f>'BAR BB| Open rates'!GD8*0.85*0.9</f>
        <v>6579</v>
      </c>
      <c r="GE8" s="26">
        <f>'BAR BB| Open rates'!GE8*0.85*0.9</f>
        <v>6579</v>
      </c>
      <c r="GF8" s="26">
        <f>'BAR BB| Open rates'!GF8*0.85*0.9</f>
        <v>5814</v>
      </c>
      <c r="GG8" s="26">
        <f>'BAR BB| Open rates'!GG8*0.85*0.9</f>
        <v>5814</v>
      </c>
      <c r="GH8" s="26">
        <f>'BAR BB| Open rates'!GH8*0.85*0.9</f>
        <v>5814</v>
      </c>
      <c r="GI8" s="26">
        <f>'BAR BB| Open rates'!GI8*0.85*0.9</f>
        <v>5814</v>
      </c>
      <c r="GJ8" s="26">
        <f>'BAR BB| Open rates'!GJ8*0.85*0.9</f>
        <v>5814</v>
      </c>
      <c r="GK8" s="26">
        <f>'BAR BB| Open rates'!GK8*0.85*0.9</f>
        <v>6579</v>
      </c>
      <c r="GL8" s="26">
        <f>'BAR BB| Open rates'!GL8*0.85*0.9</f>
        <v>6579</v>
      </c>
      <c r="GM8" s="26">
        <f>'BAR BB| Open rates'!GM8*0.85*0.9</f>
        <v>5814</v>
      </c>
      <c r="GN8" s="26">
        <f>'BAR BB| Open rates'!GN8*0.85*0.9</f>
        <v>5814</v>
      </c>
      <c r="GO8" s="26">
        <f>'BAR BB| Open rates'!GO8*0.85*0.9</f>
        <v>5814</v>
      </c>
      <c r="GP8" s="26">
        <f>'BAR BB| Open rates'!GP8*0.85*0.9</f>
        <v>5814</v>
      </c>
      <c r="GQ8" s="26">
        <f>'BAR BB| Open rates'!GQ8*0.85*0.9</f>
        <v>5814</v>
      </c>
      <c r="GR8" s="26">
        <f>'BAR BB| Open rates'!GR8*0.85*0.9</f>
        <v>6579</v>
      </c>
      <c r="GS8" s="26">
        <f>'BAR BB| Open rates'!GS8*0.85*0.9</f>
        <v>6579</v>
      </c>
      <c r="GT8" s="26">
        <f>'BAR BB| Open rates'!GT8*0.85*0.9</f>
        <v>5814</v>
      </c>
      <c r="GU8" s="26">
        <f>'BAR BB| Open rates'!GU8*0.85*0.9</f>
        <v>5814</v>
      </c>
      <c r="GV8" s="26">
        <f>'BAR BB| Open rates'!GV8*0.85*0.9</f>
        <v>5814</v>
      </c>
      <c r="GW8" s="26">
        <f>'BAR BB| Open rates'!GW8*0.85*0.9</f>
        <v>5814</v>
      </c>
      <c r="GX8" s="26">
        <f>'BAR BB| Open rates'!GX8*0.85*0.9</f>
        <v>5814</v>
      </c>
      <c r="GY8" s="26">
        <f>'BAR BB| Open rates'!GY8*0.85*0.9</f>
        <v>6579</v>
      </c>
      <c r="GZ8" s="26">
        <f>'BAR BB| Open rates'!GZ8*0.85*0.9</f>
        <v>6579</v>
      </c>
      <c r="HA8" s="26">
        <f>'BAR BB| Open rates'!HA8*0.85*0.9</f>
        <v>5814</v>
      </c>
      <c r="HB8" s="26">
        <f>'BAR BB| Open rates'!HB8*0.85*0.9</f>
        <v>5814</v>
      </c>
      <c r="HC8" s="26">
        <f>'BAR BB| Open rates'!HC8*0.85*0.9</f>
        <v>5814</v>
      </c>
      <c r="HD8" s="26">
        <f>'BAR BB| Open rates'!HD8*0.85*0.9</f>
        <v>5814</v>
      </c>
      <c r="HE8" s="26">
        <f>'BAR BB| Open rates'!HE8*0.85*0.9</f>
        <v>5814</v>
      </c>
      <c r="HF8" s="26">
        <f>'BAR BB| Open rates'!HF8*0.85*0.9</f>
        <v>7573.5</v>
      </c>
      <c r="HG8" s="26">
        <f>'BAR BB| Open rates'!HG8*0.85*0.9</f>
        <v>7573.5</v>
      </c>
      <c r="HH8" s="26">
        <f>'BAR BB| Open rates'!HH8*0.85*0.9</f>
        <v>7573.5</v>
      </c>
      <c r="HI8" s="26">
        <f>'BAR BB| Open rates'!HI8*0.85*0.9</f>
        <v>7573.5</v>
      </c>
      <c r="HJ8" s="26">
        <f>'BAR BB| Open rates'!HJ8*0.85*0.9</f>
        <v>7573.5</v>
      </c>
      <c r="HK8" s="26">
        <f>'BAR BB| Open rates'!HK8*0.85*0.9</f>
        <v>7573.5</v>
      </c>
      <c r="HL8" s="26">
        <f>'BAR BB| Open rates'!HL8*0.85*0.9</f>
        <v>7573.5</v>
      </c>
      <c r="HM8" s="26">
        <f>'BAR BB| Open rates'!HM8*0.85*0.9</f>
        <v>7573.5</v>
      </c>
      <c r="HN8" s="26">
        <f>'BAR BB| Open rates'!HN8*0.85*0.9</f>
        <v>7573.5</v>
      </c>
      <c r="HO8" s="26">
        <f>'BAR BB| Open rates'!HO8*0.85*0.9</f>
        <v>7573.5</v>
      </c>
      <c r="HP8" s="26">
        <f>'BAR BB| Open rates'!HP8*0.85*0.9</f>
        <v>7573.5</v>
      </c>
    </row>
    <row r="9" spans="1:224" s="76" customFormat="1" ht="12" customHeight="1" x14ac:dyDescent="0.2">
      <c r="A9" s="216">
        <v>2</v>
      </c>
      <c r="B9" s="26">
        <f>'BAR BB| Open rates'!B9*0.85*0.9</f>
        <v>8338.5</v>
      </c>
      <c r="C9" s="26">
        <f>'BAR BB| Open rates'!C9*0.85*0.9</f>
        <v>8338.5</v>
      </c>
      <c r="D9" s="26">
        <f>'BAR BB| Open rates'!D9*0.85*0.9</f>
        <v>8338.5</v>
      </c>
      <c r="E9" s="26">
        <f>'BAR BB| Open rates'!E9*0.85*0.9</f>
        <v>8338.5</v>
      </c>
      <c r="F9" s="26">
        <f>'BAR BB| Open rates'!F9*0.85*0.9</f>
        <v>8338.5</v>
      </c>
      <c r="G9" s="26">
        <f>'BAR BB| Open rates'!G9*0.85*0.9</f>
        <v>8338.5</v>
      </c>
      <c r="H9" s="26">
        <f>'BAR BB| Open rates'!H9*0.85*0.9</f>
        <v>8338.5</v>
      </c>
      <c r="I9" s="26">
        <f>'BAR BB| Open rates'!I9*0.85*0.9</f>
        <v>8338.5</v>
      </c>
      <c r="J9" s="26">
        <f>'BAR BB| Open rates'!J9*0.85*0.9</f>
        <v>8338.5</v>
      </c>
      <c r="K9" s="26">
        <f>'BAR BB| Open rates'!K9*0.85*0.9</f>
        <v>8338.5</v>
      </c>
      <c r="L9" s="26">
        <f>'BAR BB| Open rates'!L9*0.85*0.9</f>
        <v>8338.5</v>
      </c>
      <c r="M9" s="26">
        <f>'BAR BB| Open rates'!M9*0.85*0.9</f>
        <v>8338.5</v>
      </c>
      <c r="N9" s="26">
        <f>'BAR BB| Open rates'!N9*0.85*0.9</f>
        <v>8874</v>
      </c>
      <c r="O9" s="26">
        <f>'BAR BB| Open rates'!O9*0.85*0.9</f>
        <v>8874</v>
      </c>
      <c r="P9" s="26">
        <f>'BAR BB| Open rates'!P9*0.85*0.9</f>
        <v>8874</v>
      </c>
      <c r="Q9" s="26">
        <f>'BAR BB| Open rates'!Q9*0.85*0.9</f>
        <v>8874</v>
      </c>
      <c r="R9" s="26">
        <f>'BAR BB| Open rates'!R9*0.85*0.9</f>
        <v>11398.5</v>
      </c>
      <c r="S9" s="26">
        <f>'BAR BB| Open rates'!S9*0.85*0.9</f>
        <v>11398.5</v>
      </c>
      <c r="T9" s="26">
        <f>'BAR BB| Open rates'!T9*0.85*0.9</f>
        <v>11398.5</v>
      </c>
      <c r="U9" s="26">
        <f>'BAR BB| Open rates'!U9*0.85*0.9</f>
        <v>11398.5</v>
      </c>
      <c r="V9" s="26">
        <f>'BAR BB| Open rates'!V9*0.85*0.9</f>
        <v>11398.5</v>
      </c>
      <c r="W9" s="26">
        <f>'BAR BB| Open rates'!W9*0.85*0.9</f>
        <v>11398.5</v>
      </c>
      <c r="X9" s="26">
        <f>'BAR BB| Open rates'!X9*0.85*0.9</f>
        <v>11398.5</v>
      </c>
      <c r="Y9" s="26">
        <f>'BAR BB| Open rates'!Y9*0.85*0.9</f>
        <v>11398.5</v>
      </c>
      <c r="Z9" s="26">
        <f>'BAR BB| Open rates'!Z9*0.85*0.9</f>
        <v>11398.5</v>
      </c>
      <c r="AA9" s="26">
        <f>'BAR BB| Open rates'!AA9*0.85*0.9</f>
        <v>11398.5</v>
      </c>
      <c r="AB9" s="26">
        <f>'BAR BB| Open rates'!AB9*0.85*0.9</f>
        <v>15223.5</v>
      </c>
      <c r="AC9" s="26">
        <f>'BAR BB| Open rates'!AC9*0.85*0.9</f>
        <v>15223.5</v>
      </c>
      <c r="AD9" s="26">
        <f>'BAR BB| Open rates'!AD9*0.85*0.9</f>
        <v>15223.5</v>
      </c>
      <c r="AE9" s="26">
        <f>'BAR BB| Open rates'!AE9*0.85*0.9</f>
        <v>15223.5</v>
      </c>
      <c r="AF9" s="26">
        <f>'BAR BB| Open rates'!AF9*0.85*0.9</f>
        <v>15223.5</v>
      </c>
      <c r="AG9" s="26">
        <f>'BAR BB| Open rates'!AG9*0.85*0.9</f>
        <v>15223.5</v>
      </c>
      <c r="AH9" s="26">
        <f>'BAR BB| Open rates'!AH9*0.85*0.9</f>
        <v>8874</v>
      </c>
      <c r="AI9" s="26">
        <f>'BAR BB| Open rates'!AI9*0.85*0.9</f>
        <v>8874</v>
      </c>
      <c r="AJ9" s="26">
        <f>'BAR BB| Open rates'!AJ9*0.85*0.9</f>
        <v>8874</v>
      </c>
      <c r="AK9" s="26">
        <f>'BAR BB| Open rates'!AK9*0.85*0.9</f>
        <v>8874</v>
      </c>
      <c r="AL9" s="26">
        <f>'BAR BB| Open rates'!AL9*0.85*0.9</f>
        <v>8874</v>
      </c>
      <c r="AM9" s="26">
        <f>'BAR BB| Open rates'!AM9*0.85*0.9</f>
        <v>9868.5</v>
      </c>
      <c r="AN9" s="26">
        <f>'BAR BB| Open rates'!AN9*0.85*0.9</f>
        <v>9868.5</v>
      </c>
      <c r="AO9" s="26">
        <f>'BAR BB| Open rates'!AO9*0.85*0.9</f>
        <v>9868.5</v>
      </c>
      <c r="AP9" s="26">
        <f>'BAR BB| Open rates'!AP9*0.85*0.9</f>
        <v>9868.5</v>
      </c>
      <c r="AQ9" s="26">
        <f>'BAR BB| Open rates'!AQ9*0.85*0.9</f>
        <v>9868.5</v>
      </c>
      <c r="AR9" s="26">
        <f>'BAR BB| Open rates'!AR9*0.85*0.9</f>
        <v>9868.5</v>
      </c>
      <c r="AS9" s="26">
        <f>'BAR BB| Open rates'!AS9*0.85*0.9</f>
        <v>9868.5</v>
      </c>
      <c r="AT9" s="26">
        <f>'BAR BB| Open rates'!AT9*0.85*0.9</f>
        <v>10633.5</v>
      </c>
      <c r="AU9" s="26">
        <f>'BAR BB| Open rates'!AU9*0.85*0.9</f>
        <v>10633.5</v>
      </c>
      <c r="AV9" s="26">
        <f>'BAR BB| Open rates'!AV9*0.85*0.9</f>
        <v>10633.5</v>
      </c>
      <c r="AW9" s="26">
        <f>'BAR BB| Open rates'!AW9*0.85*0.9</f>
        <v>10633.5</v>
      </c>
      <c r="AX9" s="26">
        <f>'BAR BB| Open rates'!AX9*0.85*0.9</f>
        <v>10633.5</v>
      </c>
      <c r="AY9" s="26">
        <f>'BAR BB| Open rates'!AY9*0.85*0.9</f>
        <v>10786.5</v>
      </c>
      <c r="AZ9" s="26">
        <f>'BAR BB| Open rates'!AZ9*0.85*0.9</f>
        <v>10786.5</v>
      </c>
      <c r="BA9" s="26">
        <f>'BAR BB| Open rates'!BA9*0.85*0.9</f>
        <v>11398.5</v>
      </c>
      <c r="BB9" s="26">
        <f>'BAR BB| Open rates'!BB9*0.85*0.9</f>
        <v>11398.5</v>
      </c>
      <c r="BC9" s="26">
        <f>'BAR BB| Open rates'!BC9*0.85*0.9</f>
        <v>10786.5</v>
      </c>
      <c r="BD9" s="26">
        <f>'BAR BB| Open rates'!BD9*0.85*0.9</f>
        <v>10786.5</v>
      </c>
      <c r="BE9" s="26">
        <f>'BAR BB| Open rates'!BE9*0.85*0.9</f>
        <v>10786.5</v>
      </c>
      <c r="BF9" s="26">
        <f>'BAR BB| Open rates'!BF9*0.85*0.9</f>
        <v>10786.5</v>
      </c>
      <c r="BG9" s="26">
        <f>'BAR BB| Open rates'!BG9*0.85*0.9</f>
        <v>10786.5</v>
      </c>
      <c r="BH9" s="26">
        <f>'BAR BB| Open rates'!BH9*0.85*0.9</f>
        <v>11398.5</v>
      </c>
      <c r="BI9" s="26">
        <f>'BAR BB| Open rates'!BI9*0.85*0.9</f>
        <v>11398.5</v>
      </c>
      <c r="BJ9" s="26">
        <f>'BAR BB| Open rates'!BJ9*0.85*0.9</f>
        <v>10786.5</v>
      </c>
      <c r="BK9" s="26">
        <f>'BAR BB| Open rates'!BK9*0.85*0.9</f>
        <v>10786.5</v>
      </c>
      <c r="BL9" s="26">
        <f>'BAR BB| Open rates'!BL9*0.85*0.9</f>
        <v>10786.5</v>
      </c>
      <c r="BM9" s="26">
        <f>'BAR BB| Open rates'!BM9*0.85*0.9</f>
        <v>10786.5</v>
      </c>
      <c r="BN9" s="26">
        <f>'BAR BB| Open rates'!BN9*0.85*0.9</f>
        <v>10786.5</v>
      </c>
      <c r="BO9" s="26">
        <f>'BAR BB| Open rates'!BO9*0.85*0.9</f>
        <v>11398.5</v>
      </c>
      <c r="BP9" s="26">
        <f>'BAR BB| Open rates'!BP9*0.85*0.9</f>
        <v>11398.5</v>
      </c>
      <c r="BQ9" s="26">
        <f>'BAR BB| Open rates'!BQ9*0.85*0.9</f>
        <v>10786.5</v>
      </c>
      <c r="BR9" s="26">
        <f>'BAR BB| Open rates'!BR9*0.85*0.9</f>
        <v>10786.5</v>
      </c>
      <c r="BS9" s="26">
        <f>'BAR BB| Open rates'!BS9*0.85*0.9</f>
        <v>10786.5</v>
      </c>
      <c r="BT9" s="26">
        <f>'BAR BB| Open rates'!BT9*0.85*0.9</f>
        <v>10786.5</v>
      </c>
      <c r="BU9" s="26">
        <f>'BAR BB| Open rates'!BU9*0.85*0.9</f>
        <v>10786.5</v>
      </c>
      <c r="BV9" s="26">
        <f>'BAR BB| Open rates'!BV9*0.85*0.9</f>
        <v>11398.5</v>
      </c>
      <c r="BW9" s="26">
        <f>'BAR BB| Open rates'!BW9*0.85*0.9</f>
        <v>11398.5</v>
      </c>
      <c r="BX9" s="26">
        <f>'BAR BB| Open rates'!BX9*0.85*0.9</f>
        <v>10786.5</v>
      </c>
      <c r="BY9" s="26">
        <f>'BAR BB| Open rates'!BY9*0.85*0.9</f>
        <v>10786.5</v>
      </c>
      <c r="BZ9" s="26">
        <f>'BAR BB| Open rates'!BZ9*0.85*0.9</f>
        <v>10786.5</v>
      </c>
      <c r="CA9" s="26">
        <f>'BAR BB| Open rates'!CA9*0.85*0.9</f>
        <v>10786.5</v>
      </c>
      <c r="CB9" s="26">
        <f>'BAR BB| Open rates'!CB9*0.85*0.9</f>
        <v>10786.5</v>
      </c>
      <c r="CC9" s="26">
        <f>'BAR BB| Open rates'!CC9*0.85*0.9</f>
        <v>11398.5</v>
      </c>
      <c r="CD9" s="26">
        <f>'BAR BB| Open rates'!CD9*0.85*0.9</f>
        <v>11398.5</v>
      </c>
      <c r="CE9" s="26">
        <f>'BAR BB| Open rates'!CE9*0.85*0.9</f>
        <v>10786.5</v>
      </c>
      <c r="CF9" s="26">
        <f>'BAR BB| Open rates'!CF9*0.85*0.9</f>
        <v>10786.5</v>
      </c>
      <c r="CG9" s="26">
        <f>'BAR BB| Open rates'!CG9*0.85*0.9</f>
        <v>10786.5</v>
      </c>
      <c r="CH9" s="26">
        <f>'BAR BB| Open rates'!CH9*0.85*0.9</f>
        <v>10786.5</v>
      </c>
      <c r="CI9" s="26">
        <f>'BAR BB| Open rates'!CI9*0.85*0.9</f>
        <v>10786.5</v>
      </c>
      <c r="CJ9" s="26">
        <f>'BAR BB| Open rates'!CJ9*0.85*0.9</f>
        <v>11398.5</v>
      </c>
      <c r="CK9" s="26">
        <f>'BAR BB| Open rates'!CK9*0.85*0.9</f>
        <v>11398.5</v>
      </c>
      <c r="CL9" s="26">
        <f>'BAR BB| Open rates'!CL9*0.85*0.9</f>
        <v>10786.5</v>
      </c>
      <c r="CM9" s="26">
        <f>'BAR BB| Open rates'!CM9*0.85*0.9</f>
        <v>10786.5</v>
      </c>
      <c r="CN9" s="26">
        <f>'BAR BB| Open rates'!CN9*0.85*0.9</f>
        <v>10786.5</v>
      </c>
      <c r="CO9" s="26">
        <f>'BAR BB| Open rates'!CO9*0.85*0.9</f>
        <v>10786.5</v>
      </c>
      <c r="CP9" s="26">
        <f>'BAR BB| Open rates'!CP9*0.85*0.9</f>
        <v>10786.5</v>
      </c>
      <c r="CQ9" s="26">
        <f>'BAR BB| Open rates'!CQ9*0.85*0.9</f>
        <v>10786.5</v>
      </c>
      <c r="CR9" s="26">
        <f>'BAR BB| Open rates'!CR9*0.85*0.9</f>
        <v>10786.5</v>
      </c>
      <c r="CS9" s="26">
        <f>'BAR BB| Open rates'!CS9*0.85*0.9</f>
        <v>9868.5</v>
      </c>
      <c r="CT9" s="26">
        <f>'BAR BB| Open rates'!CT9*0.85*0.9</f>
        <v>9868.5</v>
      </c>
      <c r="CU9" s="26">
        <f>'BAR BB| Open rates'!CU9*0.85*0.9</f>
        <v>9868.5</v>
      </c>
      <c r="CV9" s="26">
        <f>'BAR BB| Open rates'!CV9*0.85*0.9</f>
        <v>9868.5</v>
      </c>
      <c r="CW9" s="26">
        <f>'BAR BB| Open rates'!CW9*0.85*0.9</f>
        <v>9868.5</v>
      </c>
      <c r="CX9" s="26">
        <f>'BAR BB| Open rates'!CX9*0.85*0.9</f>
        <v>9868.5</v>
      </c>
      <c r="CY9" s="26">
        <f>'BAR BB| Open rates'!CY9*0.85*0.9</f>
        <v>9868.5</v>
      </c>
      <c r="CZ9" s="26">
        <f>'BAR BB| Open rates'!CZ9*0.85*0.9</f>
        <v>9868.5</v>
      </c>
      <c r="DA9" s="26">
        <f>'BAR BB| Open rates'!DA9*0.85*0.9</f>
        <v>9868.5</v>
      </c>
      <c r="DB9" s="26">
        <f>'BAR BB| Open rates'!DB9*0.85*0.9</f>
        <v>8874</v>
      </c>
      <c r="DC9" s="26">
        <f>'BAR BB| Open rates'!DC9*0.85*0.9</f>
        <v>8874</v>
      </c>
      <c r="DD9" s="26">
        <f>'BAR BB| Open rates'!DD9*0.85*0.9</f>
        <v>8874</v>
      </c>
      <c r="DE9" s="26">
        <f>'BAR BB| Open rates'!DE9*0.85*0.9</f>
        <v>9868.5</v>
      </c>
      <c r="DF9" s="26">
        <f>'BAR BB| Open rates'!DF9*0.85*0.9</f>
        <v>9868.5</v>
      </c>
      <c r="DG9" s="26">
        <f>'BAR BB| Open rates'!DG9*0.85*0.9</f>
        <v>8874</v>
      </c>
      <c r="DH9" s="26">
        <f>'BAR BB| Open rates'!DH9*0.85*0.9</f>
        <v>8874</v>
      </c>
      <c r="DI9" s="26">
        <f>'BAR BB| Open rates'!DI9*0.85*0.9</f>
        <v>8874</v>
      </c>
      <c r="DJ9" s="26">
        <f>'BAR BB| Open rates'!DJ9*0.85*0.9</f>
        <v>8874</v>
      </c>
      <c r="DK9" s="26">
        <f>'BAR BB| Open rates'!DK9*0.85*0.9</f>
        <v>8874</v>
      </c>
      <c r="DL9" s="26">
        <f>'BAR BB| Open rates'!DL9*0.85*0.9</f>
        <v>9868.5</v>
      </c>
      <c r="DM9" s="26">
        <f>'BAR BB| Open rates'!DM9*0.85*0.9</f>
        <v>9868.5</v>
      </c>
      <c r="DN9" s="26">
        <f>'BAR BB| Open rates'!DN9*0.85*0.9</f>
        <v>8874</v>
      </c>
      <c r="DO9" s="26">
        <f>'BAR BB| Open rates'!DO9*0.85*0.9</f>
        <v>8874</v>
      </c>
      <c r="DP9" s="26">
        <f>'BAR BB| Open rates'!DP9*0.85*0.9</f>
        <v>8874</v>
      </c>
      <c r="DQ9" s="26">
        <f>'BAR BB| Open rates'!DQ9*0.85*0.9</f>
        <v>8874</v>
      </c>
      <c r="DR9" s="26">
        <f>'BAR BB| Open rates'!DR9*0.85*0.9</f>
        <v>8874</v>
      </c>
      <c r="DS9" s="26">
        <f>'BAR BB| Open rates'!DS9*0.85*0.9</f>
        <v>9868.5</v>
      </c>
      <c r="DT9" s="26">
        <f>'BAR BB| Open rates'!DT9*0.85*0.9</f>
        <v>9868.5</v>
      </c>
      <c r="DU9" s="26">
        <f>'BAR BB| Open rates'!DU9*0.85*0.9</f>
        <v>8874</v>
      </c>
      <c r="DV9" s="26">
        <f>'BAR BB| Open rates'!DV9*0.85*0.9</f>
        <v>8874</v>
      </c>
      <c r="DW9" s="26">
        <f>'BAR BB| Open rates'!DW9*0.85*0.9</f>
        <v>8874</v>
      </c>
      <c r="DX9" s="26">
        <f>'BAR BB| Open rates'!DX9*0.85*0.9</f>
        <v>8874</v>
      </c>
      <c r="DY9" s="26">
        <f>'BAR BB| Open rates'!DY9*0.85*0.9</f>
        <v>8874</v>
      </c>
      <c r="DZ9" s="26">
        <f>'BAR BB| Open rates'!DZ9*0.85*0.9</f>
        <v>9868.5</v>
      </c>
      <c r="EA9" s="26">
        <f>'BAR BB| Open rates'!EA9*0.85*0.9</f>
        <v>9868.5</v>
      </c>
      <c r="EB9" s="26">
        <f>'BAR BB| Open rates'!EB9*0.85*0.9</f>
        <v>8874</v>
      </c>
      <c r="EC9" s="26">
        <f>'BAR BB| Open rates'!EC9*0.85*0.9</f>
        <v>8874</v>
      </c>
      <c r="ED9" s="26">
        <f>'BAR BB| Open rates'!ED9*0.85*0.9</f>
        <v>8874</v>
      </c>
      <c r="EE9" s="26">
        <f>'BAR BB| Open rates'!EE9*0.85*0.9</f>
        <v>8874</v>
      </c>
      <c r="EF9" s="26">
        <f>'BAR BB| Open rates'!EF9*0.85*0.9</f>
        <v>8109</v>
      </c>
      <c r="EG9" s="26">
        <f>'BAR BB| Open rates'!EG9*0.85*0.9</f>
        <v>8109</v>
      </c>
      <c r="EH9" s="26">
        <f>'BAR BB| Open rates'!EH9*0.85*0.9</f>
        <v>8109</v>
      </c>
      <c r="EI9" s="26">
        <f>'BAR BB| Open rates'!EI9*0.85*0.9</f>
        <v>7573.5</v>
      </c>
      <c r="EJ9" s="26">
        <f>'BAR BB| Open rates'!EJ9*0.85*0.9</f>
        <v>7573.5</v>
      </c>
      <c r="EK9" s="26">
        <f>'BAR BB| Open rates'!EK9*0.85*0.9</f>
        <v>7573.5</v>
      </c>
      <c r="EL9" s="26">
        <f>'BAR BB| Open rates'!EL9*0.85*0.9</f>
        <v>7573.5</v>
      </c>
      <c r="EM9" s="26">
        <f>'BAR BB| Open rates'!EM9*0.85*0.9</f>
        <v>7573.5</v>
      </c>
      <c r="EN9" s="26">
        <f>'BAR BB| Open rates'!EN9*0.85*0.9</f>
        <v>8109</v>
      </c>
      <c r="EO9" s="26">
        <f>'BAR BB| Open rates'!EO9*0.85*0.9</f>
        <v>8109</v>
      </c>
      <c r="EP9" s="26">
        <f>'BAR BB| Open rates'!EP9*0.85*0.9</f>
        <v>7344</v>
      </c>
      <c r="EQ9" s="26">
        <f>'BAR BB| Open rates'!EQ9*0.85*0.9</f>
        <v>7344</v>
      </c>
      <c r="ER9" s="26">
        <f>'BAR BB| Open rates'!ER9*0.85*0.9</f>
        <v>7344</v>
      </c>
      <c r="ES9" s="26">
        <f>'BAR BB| Open rates'!ES9*0.85*0.9</f>
        <v>7344</v>
      </c>
      <c r="ET9" s="26">
        <f>'BAR BB| Open rates'!ET9*0.85*0.9</f>
        <v>7344</v>
      </c>
      <c r="EU9" s="26">
        <f>'BAR BB| Open rates'!EU9*0.85*0.9</f>
        <v>8109</v>
      </c>
      <c r="EV9" s="26">
        <f>'BAR BB| Open rates'!EV9*0.85*0.9</f>
        <v>8109</v>
      </c>
      <c r="EW9" s="26">
        <f>'BAR BB| Open rates'!EW9*0.85*0.9</f>
        <v>7344</v>
      </c>
      <c r="EX9" s="26">
        <f>'BAR BB| Open rates'!EX9*0.85*0.9</f>
        <v>7344</v>
      </c>
      <c r="EY9" s="26">
        <f>'BAR BB| Open rates'!EY9*0.85*0.9</f>
        <v>7344</v>
      </c>
      <c r="EZ9" s="26">
        <f>'BAR BB| Open rates'!EZ9*0.85*0.9</f>
        <v>7344</v>
      </c>
      <c r="FA9" s="26">
        <f>'BAR BB| Open rates'!FA9*0.85*0.9</f>
        <v>7344</v>
      </c>
      <c r="FB9" s="26">
        <f>'BAR BB| Open rates'!FB9*0.85*0.9</f>
        <v>8109</v>
      </c>
      <c r="FC9" s="26">
        <f>'BAR BB| Open rates'!FC9*0.85*0.9</f>
        <v>8109</v>
      </c>
      <c r="FD9" s="26">
        <f>'BAR BB| Open rates'!FD9*0.85*0.9</f>
        <v>7344</v>
      </c>
      <c r="FE9" s="26">
        <f>'BAR BB| Open rates'!FE9*0.85*0.9</f>
        <v>7344</v>
      </c>
      <c r="FF9" s="26">
        <f>'BAR BB| Open rates'!FF9*0.85*0.9</f>
        <v>7344</v>
      </c>
      <c r="FG9" s="26">
        <f>'BAR BB| Open rates'!FG9*0.85*0.9</f>
        <v>7344</v>
      </c>
      <c r="FH9" s="26">
        <f>'BAR BB| Open rates'!FH9*0.85*0.9</f>
        <v>7344</v>
      </c>
      <c r="FI9" s="26">
        <f>'BAR BB| Open rates'!FI9*0.85*0.9</f>
        <v>8109</v>
      </c>
      <c r="FJ9" s="26">
        <f>'BAR BB| Open rates'!FJ9*0.85*0.9</f>
        <v>8109</v>
      </c>
      <c r="FK9" s="26">
        <f>'BAR BB| Open rates'!FK9*0.85*0.9</f>
        <v>7573.5</v>
      </c>
      <c r="FL9" s="26">
        <f>'BAR BB| Open rates'!FL9*0.85*0.9</f>
        <v>7573.5</v>
      </c>
      <c r="FM9" s="26">
        <f>'BAR BB| Open rates'!FM9*0.85*0.9</f>
        <v>7573.5</v>
      </c>
      <c r="FN9" s="26">
        <f>'BAR BB| Open rates'!FN9*0.85*0.9</f>
        <v>7573.5</v>
      </c>
      <c r="FO9" s="26">
        <f>'BAR BB| Open rates'!FO9*0.85*0.9</f>
        <v>7573.5</v>
      </c>
      <c r="FP9" s="26">
        <f>'BAR BB| Open rates'!FP9*0.85*0.9</f>
        <v>7573.5</v>
      </c>
      <c r="FQ9" s="26">
        <f>'BAR BB| Open rates'!FQ9*0.85*0.9</f>
        <v>7573.5</v>
      </c>
      <c r="FR9" s="26">
        <f>'BAR BB| Open rates'!FR9*0.85*0.9</f>
        <v>7344</v>
      </c>
      <c r="FS9" s="26">
        <f>'BAR BB| Open rates'!FS9*0.85*0.9</f>
        <v>7344</v>
      </c>
      <c r="FT9" s="26">
        <f>'BAR BB| Open rates'!FT9*0.85*0.9</f>
        <v>7344</v>
      </c>
      <c r="FU9" s="26">
        <f>'BAR BB| Open rates'!FU9*0.85*0.9</f>
        <v>7344</v>
      </c>
      <c r="FV9" s="26">
        <f>'BAR BB| Open rates'!FV9*0.85*0.9</f>
        <v>7344</v>
      </c>
      <c r="FW9" s="26">
        <f>'BAR BB| Open rates'!FW9*0.85*0.9</f>
        <v>8109</v>
      </c>
      <c r="FX9" s="26">
        <f>'BAR BB| Open rates'!FX9*0.85*0.9</f>
        <v>8109</v>
      </c>
      <c r="FY9" s="26">
        <f>'BAR BB| Open rates'!FY9*0.85*0.9</f>
        <v>7344</v>
      </c>
      <c r="FZ9" s="26">
        <f>'BAR BB| Open rates'!FZ9*0.85*0.9</f>
        <v>7344</v>
      </c>
      <c r="GA9" s="26">
        <f>'BAR BB| Open rates'!GA9*0.85*0.9</f>
        <v>7344</v>
      </c>
      <c r="GB9" s="26">
        <f>'BAR BB| Open rates'!GB9*0.85*0.9</f>
        <v>7344</v>
      </c>
      <c r="GC9" s="26">
        <f>'BAR BB| Open rates'!GC9*0.85*0.9</f>
        <v>7344</v>
      </c>
      <c r="GD9" s="26">
        <f>'BAR BB| Open rates'!GD9*0.85*0.9</f>
        <v>8109</v>
      </c>
      <c r="GE9" s="26">
        <f>'BAR BB| Open rates'!GE9*0.85*0.9</f>
        <v>8109</v>
      </c>
      <c r="GF9" s="26">
        <f>'BAR BB| Open rates'!GF9*0.85*0.9</f>
        <v>7344</v>
      </c>
      <c r="GG9" s="26">
        <f>'BAR BB| Open rates'!GG9*0.85*0.9</f>
        <v>7344</v>
      </c>
      <c r="GH9" s="26">
        <f>'BAR BB| Open rates'!GH9*0.85*0.9</f>
        <v>7344</v>
      </c>
      <c r="GI9" s="26">
        <f>'BAR BB| Open rates'!GI9*0.85*0.9</f>
        <v>7344</v>
      </c>
      <c r="GJ9" s="26">
        <f>'BAR BB| Open rates'!GJ9*0.85*0.9</f>
        <v>7344</v>
      </c>
      <c r="GK9" s="26">
        <f>'BAR BB| Open rates'!GK9*0.85*0.9</f>
        <v>8109</v>
      </c>
      <c r="GL9" s="26">
        <f>'BAR BB| Open rates'!GL9*0.85*0.9</f>
        <v>8109</v>
      </c>
      <c r="GM9" s="26">
        <f>'BAR BB| Open rates'!GM9*0.85*0.9</f>
        <v>7344</v>
      </c>
      <c r="GN9" s="26">
        <f>'BAR BB| Open rates'!GN9*0.85*0.9</f>
        <v>7344</v>
      </c>
      <c r="GO9" s="26">
        <f>'BAR BB| Open rates'!GO9*0.85*0.9</f>
        <v>7344</v>
      </c>
      <c r="GP9" s="26">
        <f>'BAR BB| Open rates'!GP9*0.85*0.9</f>
        <v>7344</v>
      </c>
      <c r="GQ9" s="26">
        <f>'BAR BB| Open rates'!GQ9*0.85*0.9</f>
        <v>7344</v>
      </c>
      <c r="GR9" s="26">
        <f>'BAR BB| Open rates'!GR9*0.85*0.9</f>
        <v>8109</v>
      </c>
      <c r="GS9" s="26">
        <f>'BAR BB| Open rates'!GS9*0.85*0.9</f>
        <v>8109</v>
      </c>
      <c r="GT9" s="26">
        <f>'BAR BB| Open rates'!GT9*0.85*0.9</f>
        <v>7344</v>
      </c>
      <c r="GU9" s="26">
        <f>'BAR BB| Open rates'!GU9*0.85*0.9</f>
        <v>7344</v>
      </c>
      <c r="GV9" s="26">
        <f>'BAR BB| Open rates'!GV9*0.85*0.9</f>
        <v>7344</v>
      </c>
      <c r="GW9" s="26">
        <f>'BAR BB| Open rates'!GW9*0.85*0.9</f>
        <v>7344</v>
      </c>
      <c r="GX9" s="26">
        <f>'BAR BB| Open rates'!GX9*0.85*0.9</f>
        <v>7344</v>
      </c>
      <c r="GY9" s="26">
        <f>'BAR BB| Open rates'!GY9*0.85*0.9</f>
        <v>8109</v>
      </c>
      <c r="GZ9" s="26">
        <f>'BAR BB| Open rates'!GZ9*0.85*0.9</f>
        <v>8109</v>
      </c>
      <c r="HA9" s="26">
        <f>'BAR BB| Open rates'!HA9*0.85*0.9</f>
        <v>7344</v>
      </c>
      <c r="HB9" s="26">
        <f>'BAR BB| Open rates'!HB9*0.85*0.9</f>
        <v>7344</v>
      </c>
      <c r="HC9" s="26">
        <f>'BAR BB| Open rates'!HC9*0.85*0.9</f>
        <v>7344</v>
      </c>
      <c r="HD9" s="26">
        <f>'BAR BB| Open rates'!HD9*0.85*0.9</f>
        <v>7344</v>
      </c>
      <c r="HE9" s="26">
        <f>'BAR BB| Open rates'!HE9*0.85*0.9</f>
        <v>7344</v>
      </c>
      <c r="HF9" s="26">
        <f>'BAR BB| Open rates'!HF9*0.85*0.9</f>
        <v>9103.5</v>
      </c>
      <c r="HG9" s="26">
        <f>'BAR BB| Open rates'!HG9*0.85*0.9</f>
        <v>9103.5</v>
      </c>
      <c r="HH9" s="26">
        <f>'BAR BB| Open rates'!HH9*0.85*0.9</f>
        <v>9103.5</v>
      </c>
      <c r="HI9" s="26">
        <f>'BAR BB| Open rates'!HI9*0.85*0.9</f>
        <v>9103.5</v>
      </c>
      <c r="HJ9" s="26">
        <f>'BAR BB| Open rates'!HJ9*0.85*0.9</f>
        <v>9103.5</v>
      </c>
      <c r="HK9" s="26">
        <f>'BAR BB| Open rates'!HK9*0.85*0.9</f>
        <v>9103.5</v>
      </c>
      <c r="HL9" s="26">
        <f>'BAR BB| Open rates'!HL9*0.85*0.9</f>
        <v>9103.5</v>
      </c>
      <c r="HM9" s="26">
        <f>'BAR BB| Open rates'!HM9*0.85*0.9</f>
        <v>9103.5</v>
      </c>
      <c r="HN9" s="26">
        <f>'BAR BB| Open rates'!HN9*0.85*0.9</f>
        <v>9103.5</v>
      </c>
      <c r="HO9" s="26">
        <f>'BAR BB| Open rates'!HO9*0.85*0.9</f>
        <v>9103.5</v>
      </c>
      <c r="HP9" s="26">
        <f>'BAR BB| Open rates'!HP9*0.85*0.9</f>
        <v>9103.5</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rates'!B11*0.85*0.9</f>
        <v>7573.5</v>
      </c>
      <c r="C11" s="26">
        <f>'BAR BB| Open rates'!C11*0.85*0.9</f>
        <v>7573.5</v>
      </c>
      <c r="D11" s="26">
        <f>'BAR BB| Open rates'!D11*0.85*0.9</f>
        <v>7573.5</v>
      </c>
      <c r="E11" s="26">
        <f>'BAR BB| Open rates'!E11*0.85*0.9</f>
        <v>7573.5</v>
      </c>
      <c r="F11" s="26">
        <f>'BAR BB| Open rates'!F11*0.85*0.9</f>
        <v>7573.5</v>
      </c>
      <c r="G11" s="26">
        <f>'BAR BB| Open rates'!G11*0.85*0.9</f>
        <v>7573.5</v>
      </c>
      <c r="H11" s="26">
        <f>'BAR BB| Open rates'!H11*0.85*0.9</f>
        <v>7573.5</v>
      </c>
      <c r="I11" s="26">
        <f>'BAR BB| Open rates'!I11*0.85*0.9</f>
        <v>7573.5</v>
      </c>
      <c r="J11" s="26">
        <f>'BAR BB| Open rates'!J11*0.85*0.9</f>
        <v>7573.5</v>
      </c>
      <c r="K11" s="26">
        <f>'BAR BB| Open rates'!K11*0.85*0.9</f>
        <v>7573.5</v>
      </c>
      <c r="L11" s="26">
        <f>'BAR BB| Open rates'!L11*0.85*0.9</f>
        <v>7573.5</v>
      </c>
      <c r="M11" s="26">
        <f>'BAR BB| Open rates'!M11*0.85*0.9</f>
        <v>7573.5</v>
      </c>
      <c r="N11" s="26">
        <f>'BAR BB| Open rates'!N11*0.85*0.9</f>
        <v>8109</v>
      </c>
      <c r="O11" s="26">
        <f>'BAR BB| Open rates'!O11*0.85*0.9</f>
        <v>8109</v>
      </c>
      <c r="P11" s="26">
        <f>'BAR BB| Open rates'!P11*0.85*0.9</f>
        <v>8109</v>
      </c>
      <c r="Q11" s="26">
        <f>'BAR BB| Open rates'!Q11*0.85*0.9</f>
        <v>8109</v>
      </c>
      <c r="R11" s="26">
        <f>'BAR BB| Open rates'!R11*0.85*0.9</f>
        <v>10633.5</v>
      </c>
      <c r="S11" s="26">
        <f>'BAR BB| Open rates'!S11*0.85*0.9</f>
        <v>10633.5</v>
      </c>
      <c r="T11" s="26">
        <f>'BAR BB| Open rates'!T11*0.85*0.9</f>
        <v>10633.5</v>
      </c>
      <c r="U11" s="26">
        <f>'BAR BB| Open rates'!U11*0.85*0.9</f>
        <v>10633.5</v>
      </c>
      <c r="V11" s="26">
        <f>'BAR BB| Open rates'!V11*0.85*0.9</f>
        <v>10633.5</v>
      </c>
      <c r="W11" s="26">
        <f>'BAR BB| Open rates'!W11*0.85*0.9</f>
        <v>10633.5</v>
      </c>
      <c r="X11" s="26">
        <f>'BAR BB| Open rates'!X11*0.85*0.9</f>
        <v>10633.5</v>
      </c>
      <c r="Y11" s="26">
        <f>'BAR BB| Open rates'!Y11*0.85*0.9</f>
        <v>10633.5</v>
      </c>
      <c r="Z11" s="26">
        <f>'BAR BB| Open rates'!Z11*0.85*0.9</f>
        <v>10633.5</v>
      </c>
      <c r="AA11" s="26">
        <f>'BAR BB| Open rates'!AA11*0.85*0.9</f>
        <v>10633.5</v>
      </c>
      <c r="AB11" s="26">
        <f>'BAR BB| Open rates'!AB11*0.85*0.9</f>
        <v>14458.5</v>
      </c>
      <c r="AC11" s="26">
        <f>'BAR BB| Open rates'!AC11*0.85*0.9</f>
        <v>14458.5</v>
      </c>
      <c r="AD11" s="26">
        <f>'BAR BB| Open rates'!AD11*0.85*0.9</f>
        <v>14458.5</v>
      </c>
      <c r="AE11" s="26">
        <f>'BAR BB| Open rates'!AE11*0.85*0.9</f>
        <v>14458.5</v>
      </c>
      <c r="AF11" s="26">
        <f>'BAR BB| Open rates'!AF11*0.85*0.9</f>
        <v>14458.5</v>
      </c>
      <c r="AG11" s="26">
        <f>'BAR BB| Open rates'!AG11*0.85*0.9</f>
        <v>14458.5</v>
      </c>
      <c r="AH11" s="26">
        <f>'BAR BB| Open rates'!AH11*0.85*0.9</f>
        <v>8109</v>
      </c>
      <c r="AI11" s="26">
        <f>'BAR BB| Open rates'!AI11*0.85*0.9</f>
        <v>8109</v>
      </c>
      <c r="AJ11" s="26">
        <f>'BAR BB| Open rates'!AJ11*0.85*0.9</f>
        <v>8109</v>
      </c>
      <c r="AK11" s="26">
        <f>'BAR BB| Open rates'!AK11*0.85*0.9</f>
        <v>8109</v>
      </c>
      <c r="AL11" s="26">
        <f>'BAR BB| Open rates'!AL11*0.85*0.9</f>
        <v>8109</v>
      </c>
      <c r="AM11" s="26">
        <f>'BAR BB| Open rates'!AM11*0.85*0.9</f>
        <v>9103.5</v>
      </c>
      <c r="AN11" s="26">
        <f>'BAR BB| Open rates'!AN11*0.85*0.9</f>
        <v>9103.5</v>
      </c>
      <c r="AO11" s="26">
        <f>'BAR BB| Open rates'!AO11*0.85*0.9</f>
        <v>9103.5</v>
      </c>
      <c r="AP11" s="26">
        <f>'BAR BB| Open rates'!AP11*0.85*0.9</f>
        <v>9103.5</v>
      </c>
      <c r="AQ11" s="26">
        <f>'BAR BB| Open rates'!AQ11*0.85*0.9</f>
        <v>9103.5</v>
      </c>
      <c r="AR11" s="26">
        <f>'BAR BB| Open rates'!AR11*0.85*0.9</f>
        <v>9103.5</v>
      </c>
      <c r="AS11" s="26">
        <f>'BAR BB| Open rates'!AS11*0.85*0.9</f>
        <v>9103.5</v>
      </c>
      <c r="AT11" s="26">
        <f>'BAR BB| Open rates'!AT11*0.85*0.9</f>
        <v>9868.5</v>
      </c>
      <c r="AU11" s="26">
        <f>'BAR BB| Open rates'!AU11*0.85*0.9</f>
        <v>9868.5</v>
      </c>
      <c r="AV11" s="26">
        <f>'BAR BB| Open rates'!AV11*0.85*0.9</f>
        <v>9868.5</v>
      </c>
      <c r="AW11" s="26">
        <f>'BAR BB| Open rates'!AW11*0.85*0.9</f>
        <v>9868.5</v>
      </c>
      <c r="AX11" s="26">
        <f>'BAR BB| Open rates'!AX11*0.85*0.9</f>
        <v>9868.5</v>
      </c>
      <c r="AY11" s="26">
        <f>'BAR BB| Open rates'!AY11*0.85*0.9</f>
        <v>10021.5</v>
      </c>
      <c r="AZ11" s="26">
        <f>'BAR BB| Open rates'!AZ11*0.85*0.9</f>
        <v>10021.5</v>
      </c>
      <c r="BA11" s="26">
        <f>'BAR BB| Open rates'!BA11*0.85*0.9</f>
        <v>10633.5</v>
      </c>
      <c r="BB11" s="26">
        <f>'BAR BB| Open rates'!BB11*0.85*0.9</f>
        <v>10633.5</v>
      </c>
      <c r="BC11" s="26">
        <f>'BAR BB| Open rates'!BC11*0.85*0.9</f>
        <v>10021.5</v>
      </c>
      <c r="BD11" s="26">
        <f>'BAR BB| Open rates'!BD11*0.85*0.9</f>
        <v>10021.5</v>
      </c>
      <c r="BE11" s="26">
        <f>'BAR BB| Open rates'!BE11*0.85*0.9</f>
        <v>10021.5</v>
      </c>
      <c r="BF11" s="26">
        <f>'BAR BB| Open rates'!BF11*0.85*0.9</f>
        <v>10021.5</v>
      </c>
      <c r="BG11" s="26">
        <f>'BAR BB| Open rates'!BG11*0.85*0.9</f>
        <v>10021.5</v>
      </c>
      <c r="BH11" s="26">
        <f>'BAR BB| Open rates'!BH11*0.85*0.9</f>
        <v>10633.5</v>
      </c>
      <c r="BI11" s="26">
        <f>'BAR BB| Open rates'!BI11*0.85*0.9</f>
        <v>10633.5</v>
      </c>
      <c r="BJ11" s="26">
        <f>'BAR BB| Open rates'!BJ11*0.85*0.9</f>
        <v>10021.5</v>
      </c>
      <c r="BK11" s="26">
        <f>'BAR BB| Open rates'!BK11*0.85*0.9</f>
        <v>10021.5</v>
      </c>
      <c r="BL11" s="26">
        <f>'BAR BB| Open rates'!BL11*0.85*0.9</f>
        <v>10021.5</v>
      </c>
      <c r="BM11" s="26">
        <f>'BAR BB| Open rates'!BM11*0.85*0.9</f>
        <v>10021.5</v>
      </c>
      <c r="BN11" s="26">
        <f>'BAR BB| Open rates'!BN11*0.85*0.9</f>
        <v>10021.5</v>
      </c>
      <c r="BO11" s="26">
        <f>'BAR BB| Open rates'!BO11*0.85*0.9</f>
        <v>10633.5</v>
      </c>
      <c r="BP11" s="26">
        <f>'BAR BB| Open rates'!BP11*0.85*0.9</f>
        <v>10633.5</v>
      </c>
      <c r="BQ11" s="26">
        <f>'BAR BB| Open rates'!BQ11*0.85*0.9</f>
        <v>10021.5</v>
      </c>
      <c r="BR11" s="26">
        <f>'BAR BB| Open rates'!BR11*0.85*0.9</f>
        <v>10021.5</v>
      </c>
      <c r="BS11" s="26">
        <f>'BAR BB| Open rates'!BS11*0.85*0.9</f>
        <v>10021.5</v>
      </c>
      <c r="BT11" s="26">
        <f>'BAR BB| Open rates'!BT11*0.85*0.9</f>
        <v>10021.5</v>
      </c>
      <c r="BU11" s="26">
        <f>'BAR BB| Open rates'!BU11*0.85*0.9</f>
        <v>10021.5</v>
      </c>
      <c r="BV11" s="26">
        <f>'BAR BB| Open rates'!BV11*0.85*0.9</f>
        <v>10633.5</v>
      </c>
      <c r="BW11" s="26">
        <f>'BAR BB| Open rates'!BW11*0.85*0.9</f>
        <v>10633.5</v>
      </c>
      <c r="BX11" s="26">
        <f>'BAR BB| Open rates'!BX11*0.85*0.9</f>
        <v>10021.5</v>
      </c>
      <c r="BY11" s="26">
        <f>'BAR BB| Open rates'!BY11*0.85*0.9</f>
        <v>10021.5</v>
      </c>
      <c r="BZ11" s="26">
        <f>'BAR BB| Open rates'!BZ11*0.85*0.9</f>
        <v>10021.5</v>
      </c>
      <c r="CA11" s="26">
        <f>'BAR BB| Open rates'!CA11*0.85*0.9</f>
        <v>10021.5</v>
      </c>
      <c r="CB11" s="26">
        <f>'BAR BB| Open rates'!CB11*0.85*0.9</f>
        <v>10021.5</v>
      </c>
      <c r="CC11" s="26">
        <f>'BAR BB| Open rates'!CC11*0.85*0.9</f>
        <v>10633.5</v>
      </c>
      <c r="CD11" s="26">
        <f>'BAR BB| Open rates'!CD11*0.85*0.9</f>
        <v>10633.5</v>
      </c>
      <c r="CE11" s="26">
        <f>'BAR BB| Open rates'!CE11*0.85*0.9</f>
        <v>10021.5</v>
      </c>
      <c r="CF11" s="26">
        <f>'BAR BB| Open rates'!CF11*0.85*0.9</f>
        <v>10021.5</v>
      </c>
      <c r="CG11" s="26">
        <f>'BAR BB| Open rates'!CG11*0.85*0.9</f>
        <v>10021.5</v>
      </c>
      <c r="CH11" s="26">
        <f>'BAR BB| Open rates'!CH11*0.85*0.9</f>
        <v>10021.5</v>
      </c>
      <c r="CI11" s="26">
        <f>'BAR BB| Open rates'!CI11*0.85*0.9</f>
        <v>10021.5</v>
      </c>
      <c r="CJ11" s="26">
        <f>'BAR BB| Open rates'!CJ11*0.85*0.9</f>
        <v>10633.5</v>
      </c>
      <c r="CK11" s="26">
        <f>'BAR BB| Open rates'!CK11*0.85*0.9</f>
        <v>10633.5</v>
      </c>
      <c r="CL11" s="26">
        <f>'BAR BB| Open rates'!CL11*0.85*0.9</f>
        <v>10021.5</v>
      </c>
      <c r="CM11" s="26">
        <f>'BAR BB| Open rates'!CM11*0.85*0.9</f>
        <v>10021.5</v>
      </c>
      <c r="CN11" s="26">
        <f>'BAR BB| Open rates'!CN11*0.85*0.9</f>
        <v>10021.5</v>
      </c>
      <c r="CO11" s="26">
        <f>'BAR BB| Open rates'!CO11*0.85*0.9</f>
        <v>10021.5</v>
      </c>
      <c r="CP11" s="26">
        <f>'BAR BB| Open rates'!CP11*0.85*0.9</f>
        <v>10021.5</v>
      </c>
      <c r="CQ11" s="26">
        <f>'BAR BB| Open rates'!CQ11*0.85*0.9</f>
        <v>10021.5</v>
      </c>
      <c r="CR11" s="26">
        <f>'BAR BB| Open rates'!CR11*0.85*0.9</f>
        <v>10021.5</v>
      </c>
      <c r="CS11" s="26">
        <f>'BAR BB| Open rates'!CS11*0.85*0.9</f>
        <v>9103.5</v>
      </c>
      <c r="CT11" s="26">
        <f>'BAR BB| Open rates'!CT11*0.85*0.9</f>
        <v>9103.5</v>
      </c>
      <c r="CU11" s="26">
        <f>'BAR BB| Open rates'!CU11*0.85*0.9</f>
        <v>9103.5</v>
      </c>
      <c r="CV11" s="26">
        <f>'BAR BB| Open rates'!CV11*0.85*0.9</f>
        <v>9103.5</v>
      </c>
      <c r="CW11" s="26">
        <f>'BAR BB| Open rates'!CW11*0.85*0.9</f>
        <v>9103.5</v>
      </c>
      <c r="CX11" s="26">
        <f>'BAR BB| Open rates'!CX11*0.85*0.9</f>
        <v>9103.5</v>
      </c>
      <c r="CY11" s="26">
        <f>'BAR BB| Open rates'!CY11*0.85*0.9</f>
        <v>9103.5</v>
      </c>
      <c r="CZ11" s="26">
        <f>'BAR BB| Open rates'!CZ11*0.85*0.9</f>
        <v>9103.5</v>
      </c>
      <c r="DA11" s="26">
        <f>'BAR BB| Open rates'!DA11*0.85*0.9</f>
        <v>9103.5</v>
      </c>
      <c r="DB11" s="26">
        <f>'BAR BB| Open rates'!DB11*0.85*0.9</f>
        <v>8109</v>
      </c>
      <c r="DC11" s="26">
        <f>'BAR BB| Open rates'!DC11*0.85*0.9</f>
        <v>8109</v>
      </c>
      <c r="DD11" s="26">
        <f>'BAR BB| Open rates'!DD11*0.85*0.9</f>
        <v>8109</v>
      </c>
      <c r="DE11" s="26">
        <f>'BAR BB| Open rates'!DE11*0.85*0.9</f>
        <v>9103.5</v>
      </c>
      <c r="DF11" s="26">
        <f>'BAR BB| Open rates'!DF11*0.85*0.9</f>
        <v>9103.5</v>
      </c>
      <c r="DG11" s="26">
        <f>'BAR BB| Open rates'!DG11*0.85*0.9</f>
        <v>8109</v>
      </c>
      <c r="DH11" s="26">
        <f>'BAR BB| Open rates'!DH11*0.85*0.9</f>
        <v>8109</v>
      </c>
      <c r="DI11" s="26">
        <f>'BAR BB| Open rates'!DI11*0.85*0.9</f>
        <v>8109</v>
      </c>
      <c r="DJ11" s="26">
        <f>'BAR BB| Open rates'!DJ11*0.85*0.9</f>
        <v>8109</v>
      </c>
      <c r="DK11" s="26">
        <f>'BAR BB| Open rates'!DK11*0.85*0.9</f>
        <v>8109</v>
      </c>
      <c r="DL11" s="26">
        <f>'BAR BB| Open rates'!DL11*0.85*0.9</f>
        <v>9103.5</v>
      </c>
      <c r="DM11" s="26">
        <f>'BAR BB| Open rates'!DM11*0.85*0.9</f>
        <v>9103.5</v>
      </c>
      <c r="DN11" s="26">
        <f>'BAR BB| Open rates'!DN11*0.85*0.9</f>
        <v>8109</v>
      </c>
      <c r="DO11" s="26">
        <f>'BAR BB| Open rates'!DO11*0.85*0.9</f>
        <v>8109</v>
      </c>
      <c r="DP11" s="26">
        <f>'BAR BB| Open rates'!DP11*0.85*0.9</f>
        <v>8109</v>
      </c>
      <c r="DQ11" s="26">
        <f>'BAR BB| Open rates'!DQ11*0.85*0.9</f>
        <v>8109</v>
      </c>
      <c r="DR11" s="26">
        <f>'BAR BB| Open rates'!DR11*0.85*0.9</f>
        <v>8109</v>
      </c>
      <c r="DS11" s="26">
        <f>'BAR BB| Open rates'!DS11*0.85*0.9</f>
        <v>9103.5</v>
      </c>
      <c r="DT11" s="26">
        <f>'BAR BB| Open rates'!DT11*0.85*0.9</f>
        <v>9103.5</v>
      </c>
      <c r="DU11" s="26">
        <f>'BAR BB| Open rates'!DU11*0.85*0.9</f>
        <v>8109</v>
      </c>
      <c r="DV11" s="26">
        <f>'BAR BB| Open rates'!DV11*0.85*0.9</f>
        <v>8109</v>
      </c>
      <c r="DW11" s="26">
        <f>'BAR BB| Open rates'!DW11*0.85*0.9</f>
        <v>8109</v>
      </c>
      <c r="DX11" s="26">
        <f>'BAR BB| Open rates'!DX11*0.85*0.9</f>
        <v>8109</v>
      </c>
      <c r="DY11" s="26">
        <f>'BAR BB| Open rates'!DY11*0.85*0.9</f>
        <v>8109</v>
      </c>
      <c r="DZ11" s="26">
        <f>'BAR BB| Open rates'!DZ11*0.85*0.9</f>
        <v>9103.5</v>
      </c>
      <c r="EA11" s="26">
        <f>'BAR BB| Open rates'!EA11*0.85*0.9</f>
        <v>9103.5</v>
      </c>
      <c r="EB11" s="26">
        <f>'BAR BB| Open rates'!EB11*0.85*0.9</f>
        <v>8109</v>
      </c>
      <c r="EC11" s="26">
        <f>'BAR BB| Open rates'!EC11*0.85*0.9</f>
        <v>8109</v>
      </c>
      <c r="ED11" s="26">
        <f>'BAR BB| Open rates'!ED11*0.85*0.9</f>
        <v>8109</v>
      </c>
      <c r="EE11" s="26">
        <f>'BAR BB| Open rates'!EE11*0.85*0.9</f>
        <v>8109</v>
      </c>
      <c r="EF11" s="26">
        <f>'BAR BB| Open rates'!EF11*0.85*0.9</f>
        <v>7344</v>
      </c>
      <c r="EG11" s="26">
        <f>'BAR BB| Open rates'!EG11*0.85*0.9</f>
        <v>7344</v>
      </c>
      <c r="EH11" s="26">
        <f>'BAR BB| Open rates'!EH11*0.85*0.9</f>
        <v>7344</v>
      </c>
      <c r="EI11" s="26">
        <f>'BAR BB| Open rates'!EI11*0.85*0.9</f>
        <v>6808.5</v>
      </c>
      <c r="EJ11" s="26">
        <f>'BAR BB| Open rates'!EJ11*0.85*0.9</f>
        <v>6808.5</v>
      </c>
      <c r="EK11" s="26">
        <f>'BAR BB| Open rates'!EK11*0.85*0.9</f>
        <v>6808.5</v>
      </c>
      <c r="EL11" s="26">
        <f>'BAR BB| Open rates'!EL11*0.85*0.9</f>
        <v>6808.5</v>
      </c>
      <c r="EM11" s="26">
        <f>'BAR BB| Open rates'!EM11*0.85*0.9</f>
        <v>6808.5</v>
      </c>
      <c r="EN11" s="26">
        <f>'BAR BB| Open rates'!EN11*0.85*0.9</f>
        <v>7344</v>
      </c>
      <c r="EO11" s="26">
        <f>'BAR BB| Open rates'!EO11*0.85*0.9</f>
        <v>7344</v>
      </c>
      <c r="EP11" s="26">
        <f>'BAR BB| Open rates'!EP11*0.85*0.9</f>
        <v>6579</v>
      </c>
      <c r="EQ11" s="26">
        <f>'BAR BB| Open rates'!EQ11*0.85*0.9</f>
        <v>6579</v>
      </c>
      <c r="ER11" s="26">
        <f>'BAR BB| Open rates'!ER11*0.85*0.9</f>
        <v>6579</v>
      </c>
      <c r="ES11" s="26">
        <f>'BAR BB| Open rates'!ES11*0.85*0.9</f>
        <v>6579</v>
      </c>
      <c r="ET11" s="26">
        <f>'BAR BB| Open rates'!ET11*0.85*0.9</f>
        <v>6579</v>
      </c>
      <c r="EU11" s="26">
        <f>'BAR BB| Open rates'!EU11*0.85*0.9</f>
        <v>7344</v>
      </c>
      <c r="EV11" s="26">
        <f>'BAR BB| Open rates'!EV11*0.85*0.9</f>
        <v>7344</v>
      </c>
      <c r="EW11" s="26">
        <f>'BAR BB| Open rates'!EW11*0.85*0.9</f>
        <v>6579</v>
      </c>
      <c r="EX11" s="26">
        <f>'BAR BB| Open rates'!EX11*0.85*0.9</f>
        <v>6579</v>
      </c>
      <c r="EY11" s="26">
        <f>'BAR BB| Open rates'!EY11*0.85*0.9</f>
        <v>6579</v>
      </c>
      <c r="EZ11" s="26">
        <f>'BAR BB| Open rates'!EZ11*0.85*0.9</f>
        <v>6579</v>
      </c>
      <c r="FA11" s="26">
        <f>'BAR BB| Open rates'!FA11*0.85*0.9</f>
        <v>6579</v>
      </c>
      <c r="FB11" s="26">
        <f>'BAR BB| Open rates'!FB11*0.85*0.9</f>
        <v>7344</v>
      </c>
      <c r="FC11" s="26">
        <f>'BAR BB| Open rates'!FC11*0.85*0.9</f>
        <v>7344</v>
      </c>
      <c r="FD11" s="26">
        <f>'BAR BB| Open rates'!FD11*0.85*0.9</f>
        <v>6579</v>
      </c>
      <c r="FE11" s="26">
        <f>'BAR BB| Open rates'!FE11*0.85*0.9</f>
        <v>6579</v>
      </c>
      <c r="FF11" s="26">
        <f>'BAR BB| Open rates'!FF11*0.85*0.9</f>
        <v>6579</v>
      </c>
      <c r="FG11" s="26">
        <f>'BAR BB| Open rates'!FG11*0.85*0.9</f>
        <v>6579</v>
      </c>
      <c r="FH11" s="26">
        <f>'BAR BB| Open rates'!FH11*0.85*0.9</f>
        <v>6579</v>
      </c>
      <c r="FI11" s="26">
        <f>'BAR BB| Open rates'!FI11*0.85*0.9</f>
        <v>7344</v>
      </c>
      <c r="FJ11" s="26">
        <f>'BAR BB| Open rates'!FJ11*0.85*0.9</f>
        <v>7344</v>
      </c>
      <c r="FK11" s="26">
        <f>'BAR BB| Open rates'!FK11*0.85*0.9</f>
        <v>6808.5</v>
      </c>
      <c r="FL11" s="26">
        <f>'BAR BB| Open rates'!FL11*0.85*0.9</f>
        <v>6808.5</v>
      </c>
      <c r="FM11" s="26">
        <f>'BAR BB| Open rates'!FM11*0.85*0.9</f>
        <v>6808.5</v>
      </c>
      <c r="FN11" s="26">
        <f>'BAR BB| Open rates'!FN11*0.85*0.9</f>
        <v>6808.5</v>
      </c>
      <c r="FO11" s="26">
        <f>'BAR BB| Open rates'!FO11*0.85*0.9</f>
        <v>6808.5</v>
      </c>
      <c r="FP11" s="26">
        <f>'BAR BB| Open rates'!FP11*0.85*0.9</f>
        <v>6808.5</v>
      </c>
      <c r="FQ11" s="26">
        <f>'BAR BB| Open rates'!FQ11*0.85*0.9</f>
        <v>6808.5</v>
      </c>
      <c r="FR11" s="26">
        <f>'BAR BB| Open rates'!FR11*0.85*0.9</f>
        <v>6579</v>
      </c>
      <c r="FS11" s="26">
        <f>'BAR BB| Open rates'!FS11*0.85*0.9</f>
        <v>6579</v>
      </c>
      <c r="FT11" s="26">
        <f>'BAR BB| Open rates'!FT11*0.85*0.9</f>
        <v>6579</v>
      </c>
      <c r="FU11" s="26">
        <f>'BAR BB| Open rates'!FU11*0.85*0.9</f>
        <v>6579</v>
      </c>
      <c r="FV11" s="26">
        <f>'BAR BB| Open rates'!FV11*0.85*0.9</f>
        <v>6579</v>
      </c>
      <c r="FW11" s="26">
        <f>'BAR BB| Open rates'!FW11*0.85*0.9</f>
        <v>7344</v>
      </c>
      <c r="FX11" s="26">
        <f>'BAR BB| Open rates'!FX11*0.85*0.9</f>
        <v>7344</v>
      </c>
      <c r="FY11" s="26">
        <f>'BAR BB| Open rates'!FY11*0.85*0.9</f>
        <v>6579</v>
      </c>
      <c r="FZ11" s="26">
        <f>'BAR BB| Open rates'!FZ11*0.85*0.9</f>
        <v>6579</v>
      </c>
      <c r="GA11" s="26">
        <f>'BAR BB| Open rates'!GA11*0.85*0.9</f>
        <v>6579</v>
      </c>
      <c r="GB11" s="26">
        <f>'BAR BB| Open rates'!GB11*0.85*0.9</f>
        <v>6579</v>
      </c>
      <c r="GC11" s="26">
        <f>'BAR BB| Open rates'!GC11*0.85*0.9</f>
        <v>6579</v>
      </c>
      <c r="GD11" s="26">
        <f>'BAR BB| Open rates'!GD11*0.85*0.9</f>
        <v>7344</v>
      </c>
      <c r="GE11" s="26">
        <f>'BAR BB| Open rates'!GE11*0.85*0.9</f>
        <v>7344</v>
      </c>
      <c r="GF11" s="26">
        <f>'BAR BB| Open rates'!GF11*0.85*0.9</f>
        <v>6579</v>
      </c>
      <c r="GG11" s="26">
        <f>'BAR BB| Open rates'!GG11*0.85*0.9</f>
        <v>6579</v>
      </c>
      <c r="GH11" s="26">
        <f>'BAR BB| Open rates'!GH11*0.85*0.9</f>
        <v>6579</v>
      </c>
      <c r="GI11" s="26">
        <f>'BAR BB| Open rates'!GI11*0.85*0.9</f>
        <v>6579</v>
      </c>
      <c r="GJ11" s="26">
        <f>'BAR BB| Open rates'!GJ11*0.85*0.9</f>
        <v>6579</v>
      </c>
      <c r="GK11" s="26">
        <f>'BAR BB| Open rates'!GK11*0.85*0.9</f>
        <v>7344</v>
      </c>
      <c r="GL11" s="26">
        <f>'BAR BB| Open rates'!GL11*0.85*0.9</f>
        <v>7344</v>
      </c>
      <c r="GM11" s="26">
        <f>'BAR BB| Open rates'!GM11*0.85*0.9</f>
        <v>6579</v>
      </c>
      <c r="GN11" s="26">
        <f>'BAR BB| Open rates'!GN11*0.85*0.9</f>
        <v>6579</v>
      </c>
      <c r="GO11" s="26">
        <f>'BAR BB| Open rates'!GO11*0.85*0.9</f>
        <v>6579</v>
      </c>
      <c r="GP11" s="26">
        <f>'BAR BB| Open rates'!GP11*0.85*0.9</f>
        <v>6579</v>
      </c>
      <c r="GQ11" s="26">
        <f>'BAR BB| Open rates'!GQ11*0.85*0.9</f>
        <v>6579</v>
      </c>
      <c r="GR11" s="26">
        <f>'BAR BB| Open rates'!GR11*0.85*0.9</f>
        <v>7344</v>
      </c>
      <c r="GS11" s="26">
        <f>'BAR BB| Open rates'!GS11*0.85*0.9</f>
        <v>7344</v>
      </c>
      <c r="GT11" s="26">
        <f>'BAR BB| Open rates'!GT11*0.85*0.9</f>
        <v>6579</v>
      </c>
      <c r="GU11" s="26">
        <f>'BAR BB| Open rates'!GU11*0.85*0.9</f>
        <v>6579</v>
      </c>
      <c r="GV11" s="26">
        <f>'BAR BB| Open rates'!GV11*0.85*0.9</f>
        <v>6579</v>
      </c>
      <c r="GW11" s="26">
        <f>'BAR BB| Open rates'!GW11*0.85*0.9</f>
        <v>6579</v>
      </c>
      <c r="GX11" s="26">
        <f>'BAR BB| Open rates'!GX11*0.85*0.9</f>
        <v>6579</v>
      </c>
      <c r="GY11" s="26">
        <f>'BAR BB| Open rates'!GY11*0.85*0.9</f>
        <v>7344</v>
      </c>
      <c r="GZ11" s="26">
        <f>'BAR BB| Open rates'!GZ11*0.85*0.9</f>
        <v>7344</v>
      </c>
      <c r="HA11" s="26">
        <f>'BAR BB| Open rates'!HA11*0.85*0.9</f>
        <v>6579</v>
      </c>
      <c r="HB11" s="26">
        <f>'BAR BB| Open rates'!HB11*0.85*0.9</f>
        <v>6579</v>
      </c>
      <c r="HC11" s="26">
        <f>'BAR BB| Open rates'!HC11*0.85*0.9</f>
        <v>6579</v>
      </c>
      <c r="HD11" s="26">
        <f>'BAR BB| Open rates'!HD11*0.85*0.9</f>
        <v>6579</v>
      </c>
      <c r="HE11" s="26">
        <f>'BAR BB| Open rates'!HE11*0.85*0.9</f>
        <v>6579</v>
      </c>
      <c r="HF11" s="26">
        <f>'BAR BB| Open rates'!HF11*0.85*0.9</f>
        <v>8338.5</v>
      </c>
      <c r="HG11" s="26">
        <f>'BAR BB| Open rates'!HG11*0.85*0.9</f>
        <v>8338.5</v>
      </c>
      <c r="HH11" s="26">
        <f>'BAR BB| Open rates'!HH11*0.85*0.9</f>
        <v>8338.5</v>
      </c>
      <c r="HI11" s="26">
        <f>'BAR BB| Open rates'!HI11*0.85*0.9</f>
        <v>8338.5</v>
      </c>
      <c r="HJ11" s="26">
        <f>'BAR BB| Open rates'!HJ11*0.85*0.9</f>
        <v>8338.5</v>
      </c>
      <c r="HK11" s="26">
        <f>'BAR BB| Open rates'!HK11*0.85*0.9</f>
        <v>8338.5</v>
      </c>
      <c r="HL11" s="26">
        <f>'BAR BB| Open rates'!HL11*0.85*0.9</f>
        <v>8338.5</v>
      </c>
      <c r="HM11" s="26">
        <f>'BAR BB| Open rates'!HM11*0.85*0.9</f>
        <v>8338.5</v>
      </c>
      <c r="HN11" s="26">
        <f>'BAR BB| Open rates'!HN11*0.85*0.9</f>
        <v>8338.5</v>
      </c>
      <c r="HO11" s="26">
        <f>'BAR BB| Open rates'!HO11*0.85*0.9</f>
        <v>8338.5</v>
      </c>
      <c r="HP11" s="26">
        <f>'BAR BB| Open rates'!HP11*0.85*0.9</f>
        <v>8338.5</v>
      </c>
    </row>
    <row r="12" spans="1:224" s="76" customFormat="1" ht="12" customHeight="1" x14ac:dyDescent="0.2">
      <c r="A12" s="216">
        <v>2</v>
      </c>
      <c r="B12" s="26">
        <f>'BAR BB| Open rates'!B12*0.85*0.9</f>
        <v>9103.5</v>
      </c>
      <c r="C12" s="26">
        <f>'BAR BB| Open rates'!C12*0.85*0.9</f>
        <v>9103.5</v>
      </c>
      <c r="D12" s="26">
        <f>'BAR BB| Open rates'!D12*0.85*0.9</f>
        <v>9103.5</v>
      </c>
      <c r="E12" s="26">
        <f>'BAR BB| Open rates'!E12*0.85*0.9</f>
        <v>9103.5</v>
      </c>
      <c r="F12" s="26">
        <f>'BAR BB| Open rates'!F12*0.85*0.9</f>
        <v>9103.5</v>
      </c>
      <c r="G12" s="26">
        <f>'BAR BB| Open rates'!G12*0.85*0.9</f>
        <v>9103.5</v>
      </c>
      <c r="H12" s="26">
        <f>'BAR BB| Open rates'!H12*0.85*0.9</f>
        <v>9103.5</v>
      </c>
      <c r="I12" s="26">
        <f>'BAR BB| Open rates'!I12*0.85*0.9</f>
        <v>9103.5</v>
      </c>
      <c r="J12" s="26">
        <f>'BAR BB| Open rates'!J12*0.85*0.9</f>
        <v>9103.5</v>
      </c>
      <c r="K12" s="26">
        <f>'BAR BB| Open rates'!K12*0.85*0.9</f>
        <v>9103.5</v>
      </c>
      <c r="L12" s="26">
        <f>'BAR BB| Open rates'!L12*0.85*0.9</f>
        <v>9103.5</v>
      </c>
      <c r="M12" s="26">
        <f>'BAR BB| Open rates'!M12*0.85*0.9</f>
        <v>9103.5</v>
      </c>
      <c r="N12" s="26">
        <f>'BAR BB| Open rates'!N12*0.85*0.9</f>
        <v>9639</v>
      </c>
      <c r="O12" s="26">
        <f>'BAR BB| Open rates'!O12*0.85*0.9</f>
        <v>9639</v>
      </c>
      <c r="P12" s="26">
        <f>'BAR BB| Open rates'!P12*0.85*0.9</f>
        <v>9639</v>
      </c>
      <c r="Q12" s="26">
        <f>'BAR BB| Open rates'!Q12*0.85*0.9</f>
        <v>9639</v>
      </c>
      <c r="R12" s="26">
        <f>'BAR BB| Open rates'!R12*0.85*0.9</f>
        <v>12163.5</v>
      </c>
      <c r="S12" s="26">
        <f>'BAR BB| Open rates'!S12*0.85*0.9</f>
        <v>12163.5</v>
      </c>
      <c r="T12" s="26">
        <f>'BAR BB| Open rates'!T12*0.85*0.9</f>
        <v>12163.5</v>
      </c>
      <c r="U12" s="26">
        <f>'BAR BB| Open rates'!U12*0.85*0.9</f>
        <v>12163.5</v>
      </c>
      <c r="V12" s="26">
        <f>'BAR BB| Open rates'!V12*0.85*0.9</f>
        <v>12163.5</v>
      </c>
      <c r="W12" s="26">
        <f>'BAR BB| Open rates'!W12*0.85*0.9</f>
        <v>12163.5</v>
      </c>
      <c r="X12" s="26">
        <f>'BAR BB| Open rates'!X12*0.85*0.9</f>
        <v>12163.5</v>
      </c>
      <c r="Y12" s="26">
        <f>'BAR BB| Open rates'!Y12*0.85*0.9</f>
        <v>12163.5</v>
      </c>
      <c r="Z12" s="26">
        <f>'BAR BB| Open rates'!Z12*0.85*0.9</f>
        <v>12163.5</v>
      </c>
      <c r="AA12" s="26">
        <f>'BAR BB| Open rates'!AA12*0.85*0.9</f>
        <v>12163.5</v>
      </c>
      <c r="AB12" s="26">
        <f>'BAR BB| Open rates'!AB12*0.85*0.9</f>
        <v>15988.5</v>
      </c>
      <c r="AC12" s="26">
        <f>'BAR BB| Open rates'!AC12*0.85*0.9</f>
        <v>15988.5</v>
      </c>
      <c r="AD12" s="26">
        <f>'BAR BB| Open rates'!AD12*0.85*0.9</f>
        <v>15988.5</v>
      </c>
      <c r="AE12" s="26">
        <f>'BAR BB| Open rates'!AE12*0.85*0.9</f>
        <v>15988.5</v>
      </c>
      <c r="AF12" s="26">
        <f>'BAR BB| Open rates'!AF12*0.85*0.9</f>
        <v>15988.5</v>
      </c>
      <c r="AG12" s="26">
        <f>'BAR BB| Open rates'!AG12*0.85*0.9</f>
        <v>15988.5</v>
      </c>
      <c r="AH12" s="26">
        <f>'BAR BB| Open rates'!AH12*0.85*0.9</f>
        <v>9639</v>
      </c>
      <c r="AI12" s="26">
        <f>'BAR BB| Open rates'!AI12*0.85*0.9</f>
        <v>9639</v>
      </c>
      <c r="AJ12" s="26">
        <f>'BAR BB| Open rates'!AJ12*0.85*0.9</f>
        <v>9639</v>
      </c>
      <c r="AK12" s="26">
        <f>'BAR BB| Open rates'!AK12*0.85*0.9</f>
        <v>9639</v>
      </c>
      <c r="AL12" s="26">
        <f>'BAR BB| Open rates'!AL12*0.85*0.9</f>
        <v>9639</v>
      </c>
      <c r="AM12" s="26">
        <f>'BAR BB| Open rates'!AM12*0.85*0.9</f>
        <v>10633.5</v>
      </c>
      <c r="AN12" s="26">
        <f>'BAR BB| Open rates'!AN12*0.85*0.9</f>
        <v>10633.5</v>
      </c>
      <c r="AO12" s="26">
        <f>'BAR BB| Open rates'!AO12*0.85*0.9</f>
        <v>10633.5</v>
      </c>
      <c r="AP12" s="26">
        <f>'BAR BB| Open rates'!AP12*0.85*0.9</f>
        <v>10633.5</v>
      </c>
      <c r="AQ12" s="26">
        <f>'BAR BB| Open rates'!AQ12*0.85*0.9</f>
        <v>10633.5</v>
      </c>
      <c r="AR12" s="26">
        <f>'BAR BB| Open rates'!AR12*0.85*0.9</f>
        <v>10633.5</v>
      </c>
      <c r="AS12" s="26">
        <f>'BAR BB| Open rates'!AS12*0.85*0.9</f>
        <v>10633.5</v>
      </c>
      <c r="AT12" s="26">
        <f>'BAR BB| Open rates'!AT12*0.85*0.9</f>
        <v>11398.5</v>
      </c>
      <c r="AU12" s="26">
        <f>'BAR BB| Open rates'!AU12*0.85*0.9</f>
        <v>11398.5</v>
      </c>
      <c r="AV12" s="26">
        <f>'BAR BB| Open rates'!AV12*0.85*0.9</f>
        <v>11398.5</v>
      </c>
      <c r="AW12" s="26">
        <f>'BAR BB| Open rates'!AW12*0.85*0.9</f>
        <v>11398.5</v>
      </c>
      <c r="AX12" s="26">
        <f>'BAR BB| Open rates'!AX12*0.85*0.9</f>
        <v>11398.5</v>
      </c>
      <c r="AY12" s="26">
        <f>'BAR BB| Open rates'!AY12*0.85*0.9</f>
        <v>11551.5</v>
      </c>
      <c r="AZ12" s="26">
        <f>'BAR BB| Open rates'!AZ12*0.85*0.9</f>
        <v>11551.5</v>
      </c>
      <c r="BA12" s="26">
        <f>'BAR BB| Open rates'!BA12*0.85*0.9</f>
        <v>12163.5</v>
      </c>
      <c r="BB12" s="26">
        <f>'BAR BB| Open rates'!BB12*0.85*0.9</f>
        <v>12163.5</v>
      </c>
      <c r="BC12" s="26">
        <f>'BAR BB| Open rates'!BC12*0.85*0.9</f>
        <v>11551.5</v>
      </c>
      <c r="BD12" s="26">
        <f>'BAR BB| Open rates'!BD12*0.85*0.9</f>
        <v>11551.5</v>
      </c>
      <c r="BE12" s="26">
        <f>'BAR BB| Open rates'!BE12*0.85*0.9</f>
        <v>11551.5</v>
      </c>
      <c r="BF12" s="26">
        <f>'BAR BB| Open rates'!BF12*0.85*0.9</f>
        <v>11551.5</v>
      </c>
      <c r="BG12" s="26">
        <f>'BAR BB| Open rates'!BG12*0.85*0.9</f>
        <v>11551.5</v>
      </c>
      <c r="BH12" s="26">
        <f>'BAR BB| Open rates'!BH12*0.85*0.9</f>
        <v>12163.5</v>
      </c>
      <c r="BI12" s="26">
        <f>'BAR BB| Open rates'!BI12*0.85*0.9</f>
        <v>12163.5</v>
      </c>
      <c r="BJ12" s="26">
        <f>'BAR BB| Open rates'!BJ12*0.85*0.9</f>
        <v>11551.5</v>
      </c>
      <c r="BK12" s="26">
        <f>'BAR BB| Open rates'!BK12*0.85*0.9</f>
        <v>11551.5</v>
      </c>
      <c r="BL12" s="26">
        <f>'BAR BB| Open rates'!BL12*0.85*0.9</f>
        <v>11551.5</v>
      </c>
      <c r="BM12" s="26">
        <f>'BAR BB| Open rates'!BM12*0.85*0.9</f>
        <v>11551.5</v>
      </c>
      <c r="BN12" s="26">
        <f>'BAR BB| Open rates'!BN12*0.85*0.9</f>
        <v>11551.5</v>
      </c>
      <c r="BO12" s="26">
        <f>'BAR BB| Open rates'!BO12*0.85*0.9</f>
        <v>12163.5</v>
      </c>
      <c r="BP12" s="26">
        <f>'BAR BB| Open rates'!BP12*0.85*0.9</f>
        <v>12163.5</v>
      </c>
      <c r="BQ12" s="26">
        <f>'BAR BB| Open rates'!BQ12*0.85*0.9</f>
        <v>11551.5</v>
      </c>
      <c r="BR12" s="26">
        <f>'BAR BB| Open rates'!BR12*0.85*0.9</f>
        <v>11551.5</v>
      </c>
      <c r="BS12" s="26">
        <f>'BAR BB| Open rates'!BS12*0.85*0.9</f>
        <v>11551.5</v>
      </c>
      <c r="BT12" s="26">
        <f>'BAR BB| Open rates'!BT12*0.85*0.9</f>
        <v>11551.5</v>
      </c>
      <c r="BU12" s="26">
        <f>'BAR BB| Open rates'!BU12*0.85*0.9</f>
        <v>11551.5</v>
      </c>
      <c r="BV12" s="26">
        <f>'BAR BB| Open rates'!BV12*0.85*0.9</f>
        <v>12163.5</v>
      </c>
      <c r="BW12" s="26">
        <f>'BAR BB| Open rates'!BW12*0.85*0.9</f>
        <v>12163.5</v>
      </c>
      <c r="BX12" s="26">
        <f>'BAR BB| Open rates'!BX12*0.85*0.9</f>
        <v>11551.5</v>
      </c>
      <c r="BY12" s="26">
        <f>'BAR BB| Open rates'!BY12*0.85*0.9</f>
        <v>11551.5</v>
      </c>
      <c r="BZ12" s="26">
        <f>'BAR BB| Open rates'!BZ12*0.85*0.9</f>
        <v>11551.5</v>
      </c>
      <c r="CA12" s="26">
        <f>'BAR BB| Open rates'!CA12*0.85*0.9</f>
        <v>11551.5</v>
      </c>
      <c r="CB12" s="26">
        <f>'BAR BB| Open rates'!CB12*0.85*0.9</f>
        <v>11551.5</v>
      </c>
      <c r="CC12" s="26">
        <f>'BAR BB| Open rates'!CC12*0.85*0.9</f>
        <v>12163.5</v>
      </c>
      <c r="CD12" s="26">
        <f>'BAR BB| Open rates'!CD12*0.85*0.9</f>
        <v>12163.5</v>
      </c>
      <c r="CE12" s="26">
        <f>'BAR BB| Open rates'!CE12*0.85*0.9</f>
        <v>11551.5</v>
      </c>
      <c r="CF12" s="26">
        <f>'BAR BB| Open rates'!CF12*0.85*0.9</f>
        <v>11551.5</v>
      </c>
      <c r="CG12" s="26">
        <f>'BAR BB| Open rates'!CG12*0.85*0.9</f>
        <v>11551.5</v>
      </c>
      <c r="CH12" s="26">
        <f>'BAR BB| Open rates'!CH12*0.85*0.9</f>
        <v>11551.5</v>
      </c>
      <c r="CI12" s="26">
        <f>'BAR BB| Open rates'!CI12*0.85*0.9</f>
        <v>11551.5</v>
      </c>
      <c r="CJ12" s="26">
        <f>'BAR BB| Open rates'!CJ12*0.85*0.9</f>
        <v>12163.5</v>
      </c>
      <c r="CK12" s="26">
        <f>'BAR BB| Open rates'!CK12*0.85*0.9</f>
        <v>12163.5</v>
      </c>
      <c r="CL12" s="26">
        <f>'BAR BB| Open rates'!CL12*0.85*0.9</f>
        <v>11551.5</v>
      </c>
      <c r="CM12" s="26">
        <f>'BAR BB| Open rates'!CM12*0.85*0.9</f>
        <v>11551.5</v>
      </c>
      <c r="CN12" s="26">
        <f>'BAR BB| Open rates'!CN12*0.85*0.9</f>
        <v>11551.5</v>
      </c>
      <c r="CO12" s="26">
        <f>'BAR BB| Open rates'!CO12*0.85*0.9</f>
        <v>11551.5</v>
      </c>
      <c r="CP12" s="26">
        <f>'BAR BB| Open rates'!CP12*0.85*0.9</f>
        <v>11551.5</v>
      </c>
      <c r="CQ12" s="26">
        <f>'BAR BB| Open rates'!CQ12*0.85*0.9</f>
        <v>11551.5</v>
      </c>
      <c r="CR12" s="26">
        <f>'BAR BB| Open rates'!CR12*0.85*0.9</f>
        <v>11551.5</v>
      </c>
      <c r="CS12" s="26">
        <f>'BAR BB| Open rates'!CS12*0.85*0.9</f>
        <v>10633.5</v>
      </c>
      <c r="CT12" s="26">
        <f>'BAR BB| Open rates'!CT12*0.85*0.9</f>
        <v>10633.5</v>
      </c>
      <c r="CU12" s="26">
        <f>'BAR BB| Open rates'!CU12*0.85*0.9</f>
        <v>10633.5</v>
      </c>
      <c r="CV12" s="26">
        <f>'BAR BB| Open rates'!CV12*0.85*0.9</f>
        <v>10633.5</v>
      </c>
      <c r="CW12" s="26">
        <f>'BAR BB| Open rates'!CW12*0.85*0.9</f>
        <v>10633.5</v>
      </c>
      <c r="CX12" s="26">
        <f>'BAR BB| Open rates'!CX12*0.85*0.9</f>
        <v>10633.5</v>
      </c>
      <c r="CY12" s="26">
        <f>'BAR BB| Open rates'!CY12*0.85*0.9</f>
        <v>10633.5</v>
      </c>
      <c r="CZ12" s="26">
        <f>'BAR BB| Open rates'!CZ12*0.85*0.9</f>
        <v>10633.5</v>
      </c>
      <c r="DA12" s="26">
        <f>'BAR BB| Open rates'!DA12*0.85*0.9</f>
        <v>10633.5</v>
      </c>
      <c r="DB12" s="26">
        <f>'BAR BB| Open rates'!DB12*0.85*0.9</f>
        <v>9639</v>
      </c>
      <c r="DC12" s="26">
        <f>'BAR BB| Open rates'!DC12*0.85*0.9</f>
        <v>9639</v>
      </c>
      <c r="DD12" s="26">
        <f>'BAR BB| Open rates'!DD12*0.85*0.9</f>
        <v>9639</v>
      </c>
      <c r="DE12" s="26">
        <f>'BAR BB| Open rates'!DE12*0.85*0.9</f>
        <v>10633.5</v>
      </c>
      <c r="DF12" s="26">
        <f>'BAR BB| Open rates'!DF12*0.85*0.9</f>
        <v>10633.5</v>
      </c>
      <c r="DG12" s="26">
        <f>'BAR BB| Open rates'!DG12*0.85*0.9</f>
        <v>9639</v>
      </c>
      <c r="DH12" s="26">
        <f>'BAR BB| Open rates'!DH12*0.85*0.9</f>
        <v>9639</v>
      </c>
      <c r="DI12" s="26">
        <f>'BAR BB| Open rates'!DI12*0.85*0.9</f>
        <v>9639</v>
      </c>
      <c r="DJ12" s="26">
        <f>'BAR BB| Open rates'!DJ12*0.85*0.9</f>
        <v>9639</v>
      </c>
      <c r="DK12" s="26">
        <f>'BAR BB| Open rates'!DK12*0.85*0.9</f>
        <v>9639</v>
      </c>
      <c r="DL12" s="26">
        <f>'BAR BB| Open rates'!DL12*0.85*0.9</f>
        <v>10633.5</v>
      </c>
      <c r="DM12" s="26">
        <f>'BAR BB| Open rates'!DM12*0.85*0.9</f>
        <v>10633.5</v>
      </c>
      <c r="DN12" s="26">
        <f>'BAR BB| Open rates'!DN12*0.85*0.9</f>
        <v>9639</v>
      </c>
      <c r="DO12" s="26">
        <f>'BAR BB| Open rates'!DO12*0.85*0.9</f>
        <v>9639</v>
      </c>
      <c r="DP12" s="26">
        <f>'BAR BB| Open rates'!DP12*0.85*0.9</f>
        <v>9639</v>
      </c>
      <c r="DQ12" s="26">
        <f>'BAR BB| Open rates'!DQ12*0.85*0.9</f>
        <v>9639</v>
      </c>
      <c r="DR12" s="26">
        <f>'BAR BB| Open rates'!DR12*0.85*0.9</f>
        <v>9639</v>
      </c>
      <c r="DS12" s="26">
        <f>'BAR BB| Open rates'!DS12*0.85*0.9</f>
        <v>10633.5</v>
      </c>
      <c r="DT12" s="26">
        <f>'BAR BB| Open rates'!DT12*0.85*0.9</f>
        <v>10633.5</v>
      </c>
      <c r="DU12" s="26">
        <f>'BAR BB| Open rates'!DU12*0.85*0.9</f>
        <v>9639</v>
      </c>
      <c r="DV12" s="26">
        <f>'BAR BB| Open rates'!DV12*0.85*0.9</f>
        <v>9639</v>
      </c>
      <c r="DW12" s="26">
        <f>'BAR BB| Open rates'!DW12*0.85*0.9</f>
        <v>9639</v>
      </c>
      <c r="DX12" s="26">
        <f>'BAR BB| Open rates'!DX12*0.85*0.9</f>
        <v>9639</v>
      </c>
      <c r="DY12" s="26">
        <f>'BAR BB| Open rates'!DY12*0.85*0.9</f>
        <v>9639</v>
      </c>
      <c r="DZ12" s="26">
        <f>'BAR BB| Open rates'!DZ12*0.85*0.9</f>
        <v>10633.5</v>
      </c>
      <c r="EA12" s="26">
        <f>'BAR BB| Open rates'!EA12*0.85*0.9</f>
        <v>10633.5</v>
      </c>
      <c r="EB12" s="26">
        <f>'BAR BB| Open rates'!EB12*0.85*0.9</f>
        <v>9639</v>
      </c>
      <c r="EC12" s="26">
        <f>'BAR BB| Open rates'!EC12*0.85*0.9</f>
        <v>9639</v>
      </c>
      <c r="ED12" s="26">
        <f>'BAR BB| Open rates'!ED12*0.85*0.9</f>
        <v>9639</v>
      </c>
      <c r="EE12" s="26">
        <f>'BAR BB| Open rates'!EE12*0.85*0.9</f>
        <v>9639</v>
      </c>
      <c r="EF12" s="26">
        <f>'BAR BB| Open rates'!EF12*0.85*0.9</f>
        <v>8874</v>
      </c>
      <c r="EG12" s="26">
        <f>'BAR BB| Open rates'!EG12*0.85*0.9</f>
        <v>8874</v>
      </c>
      <c r="EH12" s="26">
        <f>'BAR BB| Open rates'!EH12*0.85*0.9</f>
        <v>8874</v>
      </c>
      <c r="EI12" s="26">
        <f>'BAR BB| Open rates'!EI12*0.85*0.9</f>
        <v>8338.5</v>
      </c>
      <c r="EJ12" s="26">
        <f>'BAR BB| Open rates'!EJ12*0.85*0.9</f>
        <v>8338.5</v>
      </c>
      <c r="EK12" s="26">
        <f>'BAR BB| Open rates'!EK12*0.85*0.9</f>
        <v>8338.5</v>
      </c>
      <c r="EL12" s="26">
        <f>'BAR BB| Open rates'!EL12*0.85*0.9</f>
        <v>8338.5</v>
      </c>
      <c r="EM12" s="26">
        <f>'BAR BB| Open rates'!EM12*0.85*0.9</f>
        <v>8338.5</v>
      </c>
      <c r="EN12" s="26">
        <f>'BAR BB| Open rates'!EN12*0.85*0.9</f>
        <v>8874</v>
      </c>
      <c r="EO12" s="26">
        <f>'BAR BB| Open rates'!EO12*0.85*0.9</f>
        <v>8874</v>
      </c>
      <c r="EP12" s="26">
        <f>'BAR BB| Open rates'!EP12*0.85*0.9</f>
        <v>8109</v>
      </c>
      <c r="EQ12" s="26">
        <f>'BAR BB| Open rates'!EQ12*0.85*0.9</f>
        <v>8109</v>
      </c>
      <c r="ER12" s="26">
        <f>'BAR BB| Open rates'!ER12*0.85*0.9</f>
        <v>8109</v>
      </c>
      <c r="ES12" s="26">
        <f>'BAR BB| Open rates'!ES12*0.85*0.9</f>
        <v>8109</v>
      </c>
      <c r="ET12" s="26">
        <f>'BAR BB| Open rates'!ET12*0.85*0.9</f>
        <v>8109</v>
      </c>
      <c r="EU12" s="26">
        <f>'BAR BB| Open rates'!EU12*0.85*0.9</f>
        <v>8874</v>
      </c>
      <c r="EV12" s="26">
        <f>'BAR BB| Open rates'!EV12*0.85*0.9</f>
        <v>8874</v>
      </c>
      <c r="EW12" s="26">
        <f>'BAR BB| Open rates'!EW12*0.85*0.9</f>
        <v>8109</v>
      </c>
      <c r="EX12" s="26">
        <f>'BAR BB| Open rates'!EX12*0.85*0.9</f>
        <v>8109</v>
      </c>
      <c r="EY12" s="26">
        <f>'BAR BB| Open rates'!EY12*0.85*0.9</f>
        <v>8109</v>
      </c>
      <c r="EZ12" s="26">
        <f>'BAR BB| Open rates'!EZ12*0.85*0.9</f>
        <v>8109</v>
      </c>
      <c r="FA12" s="26">
        <f>'BAR BB| Open rates'!FA12*0.85*0.9</f>
        <v>8109</v>
      </c>
      <c r="FB12" s="26">
        <f>'BAR BB| Open rates'!FB12*0.85*0.9</f>
        <v>8874</v>
      </c>
      <c r="FC12" s="26">
        <f>'BAR BB| Open rates'!FC12*0.85*0.9</f>
        <v>8874</v>
      </c>
      <c r="FD12" s="26">
        <f>'BAR BB| Open rates'!FD12*0.85*0.9</f>
        <v>8109</v>
      </c>
      <c r="FE12" s="26">
        <f>'BAR BB| Open rates'!FE12*0.85*0.9</f>
        <v>8109</v>
      </c>
      <c r="FF12" s="26">
        <f>'BAR BB| Open rates'!FF12*0.85*0.9</f>
        <v>8109</v>
      </c>
      <c r="FG12" s="26">
        <f>'BAR BB| Open rates'!FG12*0.85*0.9</f>
        <v>8109</v>
      </c>
      <c r="FH12" s="26">
        <f>'BAR BB| Open rates'!FH12*0.85*0.9</f>
        <v>8109</v>
      </c>
      <c r="FI12" s="26">
        <f>'BAR BB| Open rates'!FI12*0.85*0.9</f>
        <v>8874</v>
      </c>
      <c r="FJ12" s="26">
        <f>'BAR BB| Open rates'!FJ12*0.85*0.9</f>
        <v>8874</v>
      </c>
      <c r="FK12" s="26">
        <f>'BAR BB| Open rates'!FK12*0.85*0.9</f>
        <v>8338.5</v>
      </c>
      <c r="FL12" s="26">
        <f>'BAR BB| Open rates'!FL12*0.85*0.9</f>
        <v>8338.5</v>
      </c>
      <c r="FM12" s="26">
        <f>'BAR BB| Open rates'!FM12*0.85*0.9</f>
        <v>8338.5</v>
      </c>
      <c r="FN12" s="26">
        <f>'BAR BB| Open rates'!FN12*0.85*0.9</f>
        <v>8338.5</v>
      </c>
      <c r="FO12" s="26">
        <f>'BAR BB| Open rates'!FO12*0.85*0.9</f>
        <v>8338.5</v>
      </c>
      <c r="FP12" s="26">
        <f>'BAR BB| Open rates'!FP12*0.85*0.9</f>
        <v>8338.5</v>
      </c>
      <c r="FQ12" s="26">
        <f>'BAR BB| Open rates'!FQ12*0.85*0.9</f>
        <v>8338.5</v>
      </c>
      <c r="FR12" s="26">
        <f>'BAR BB| Open rates'!FR12*0.85*0.9</f>
        <v>8109</v>
      </c>
      <c r="FS12" s="26">
        <f>'BAR BB| Open rates'!FS12*0.85*0.9</f>
        <v>8109</v>
      </c>
      <c r="FT12" s="26">
        <f>'BAR BB| Open rates'!FT12*0.85*0.9</f>
        <v>8109</v>
      </c>
      <c r="FU12" s="26">
        <f>'BAR BB| Open rates'!FU12*0.85*0.9</f>
        <v>8109</v>
      </c>
      <c r="FV12" s="26">
        <f>'BAR BB| Open rates'!FV12*0.85*0.9</f>
        <v>8109</v>
      </c>
      <c r="FW12" s="26">
        <f>'BAR BB| Open rates'!FW12*0.85*0.9</f>
        <v>8874</v>
      </c>
      <c r="FX12" s="26">
        <f>'BAR BB| Open rates'!FX12*0.85*0.9</f>
        <v>8874</v>
      </c>
      <c r="FY12" s="26">
        <f>'BAR BB| Open rates'!FY12*0.85*0.9</f>
        <v>8109</v>
      </c>
      <c r="FZ12" s="26">
        <f>'BAR BB| Open rates'!FZ12*0.85*0.9</f>
        <v>8109</v>
      </c>
      <c r="GA12" s="26">
        <f>'BAR BB| Open rates'!GA12*0.85*0.9</f>
        <v>8109</v>
      </c>
      <c r="GB12" s="26">
        <f>'BAR BB| Open rates'!GB12*0.85*0.9</f>
        <v>8109</v>
      </c>
      <c r="GC12" s="26">
        <f>'BAR BB| Open rates'!GC12*0.85*0.9</f>
        <v>8109</v>
      </c>
      <c r="GD12" s="26">
        <f>'BAR BB| Open rates'!GD12*0.85*0.9</f>
        <v>8874</v>
      </c>
      <c r="GE12" s="26">
        <f>'BAR BB| Open rates'!GE12*0.85*0.9</f>
        <v>8874</v>
      </c>
      <c r="GF12" s="26">
        <f>'BAR BB| Open rates'!GF12*0.85*0.9</f>
        <v>8109</v>
      </c>
      <c r="GG12" s="26">
        <f>'BAR BB| Open rates'!GG12*0.85*0.9</f>
        <v>8109</v>
      </c>
      <c r="GH12" s="26">
        <f>'BAR BB| Open rates'!GH12*0.85*0.9</f>
        <v>8109</v>
      </c>
      <c r="GI12" s="26">
        <f>'BAR BB| Open rates'!GI12*0.85*0.9</f>
        <v>8109</v>
      </c>
      <c r="GJ12" s="26">
        <f>'BAR BB| Open rates'!GJ12*0.85*0.9</f>
        <v>8109</v>
      </c>
      <c r="GK12" s="26">
        <f>'BAR BB| Open rates'!GK12*0.85*0.9</f>
        <v>8874</v>
      </c>
      <c r="GL12" s="26">
        <f>'BAR BB| Open rates'!GL12*0.85*0.9</f>
        <v>8874</v>
      </c>
      <c r="GM12" s="26">
        <f>'BAR BB| Open rates'!GM12*0.85*0.9</f>
        <v>8109</v>
      </c>
      <c r="GN12" s="26">
        <f>'BAR BB| Open rates'!GN12*0.85*0.9</f>
        <v>8109</v>
      </c>
      <c r="GO12" s="26">
        <f>'BAR BB| Open rates'!GO12*0.85*0.9</f>
        <v>8109</v>
      </c>
      <c r="GP12" s="26">
        <f>'BAR BB| Open rates'!GP12*0.85*0.9</f>
        <v>8109</v>
      </c>
      <c r="GQ12" s="26">
        <f>'BAR BB| Open rates'!GQ12*0.85*0.9</f>
        <v>8109</v>
      </c>
      <c r="GR12" s="26">
        <f>'BAR BB| Open rates'!GR12*0.85*0.9</f>
        <v>8874</v>
      </c>
      <c r="GS12" s="26">
        <f>'BAR BB| Open rates'!GS12*0.85*0.9</f>
        <v>8874</v>
      </c>
      <c r="GT12" s="26">
        <f>'BAR BB| Open rates'!GT12*0.85*0.9</f>
        <v>8109</v>
      </c>
      <c r="GU12" s="26">
        <f>'BAR BB| Open rates'!GU12*0.85*0.9</f>
        <v>8109</v>
      </c>
      <c r="GV12" s="26">
        <f>'BAR BB| Open rates'!GV12*0.85*0.9</f>
        <v>8109</v>
      </c>
      <c r="GW12" s="26">
        <f>'BAR BB| Open rates'!GW12*0.85*0.9</f>
        <v>8109</v>
      </c>
      <c r="GX12" s="26">
        <f>'BAR BB| Open rates'!GX12*0.85*0.9</f>
        <v>8109</v>
      </c>
      <c r="GY12" s="26">
        <f>'BAR BB| Open rates'!GY12*0.85*0.9</f>
        <v>8874</v>
      </c>
      <c r="GZ12" s="26">
        <f>'BAR BB| Open rates'!GZ12*0.85*0.9</f>
        <v>8874</v>
      </c>
      <c r="HA12" s="26">
        <f>'BAR BB| Open rates'!HA12*0.85*0.9</f>
        <v>8109</v>
      </c>
      <c r="HB12" s="26">
        <f>'BAR BB| Open rates'!HB12*0.85*0.9</f>
        <v>8109</v>
      </c>
      <c r="HC12" s="26">
        <f>'BAR BB| Open rates'!HC12*0.85*0.9</f>
        <v>8109</v>
      </c>
      <c r="HD12" s="26">
        <f>'BAR BB| Open rates'!HD12*0.85*0.9</f>
        <v>8109</v>
      </c>
      <c r="HE12" s="26">
        <f>'BAR BB| Open rates'!HE12*0.85*0.9</f>
        <v>8109</v>
      </c>
      <c r="HF12" s="26">
        <f>'BAR BB| Open rates'!HF12*0.85*0.9</f>
        <v>9868.5</v>
      </c>
      <c r="HG12" s="26">
        <f>'BAR BB| Open rates'!HG12*0.85*0.9</f>
        <v>9868.5</v>
      </c>
      <c r="HH12" s="26">
        <f>'BAR BB| Open rates'!HH12*0.85*0.9</f>
        <v>9868.5</v>
      </c>
      <c r="HI12" s="26">
        <f>'BAR BB| Open rates'!HI12*0.85*0.9</f>
        <v>9868.5</v>
      </c>
      <c r="HJ12" s="26">
        <f>'BAR BB| Open rates'!HJ12*0.85*0.9</f>
        <v>9868.5</v>
      </c>
      <c r="HK12" s="26">
        <f>'BAR BB| Open rates'!HK12*0.85*0.9</f>
        <v>9868.5</v>
      </c>
      <c r="HL12" s="26">
        <f>'BAR BB| Open rates'!HL12*0.85*0.9</f>
        <v>9868.5</v>
      </c>
      <c r="HM12" s="26">
        <f>'BAR BB| Open rates'!HM12*0.85*0.9</f>
        <v>9868.5</v>
      </c>
      <c r="HN12" s="26">
        <f>'BAR BB| Open rates'!HN12*0.85*0.9</f>
        <v>9868.5</v>
      </c>
      <c r="HO12" s="26">
        <f>'BAR BB| Open rates'!HO12*0.85*0.9</f>
        <v>9868.5</v>
      </c>
      <c r="HP12" s="26">
        <f>'BAR BB| Open rates'!HP12*0.85*0.9</f>
        <v>9868.5</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rates'!B14*0.85*0.9</f>
        <v>9868.5</v>
      </c>
      <c r="C14" s="26">
        <f>'BAR BB| Open rates'!C14*0.85*0.9</f>
        <v>9868.5</v>
      </c>
      <c r="D14" s="26">
        <f>'BAR BB| Open rates'!D14*0.85*0.9</f>
        <v>9868.5</v>
      </c>
      <c r="E14" s="26">
        <f>'BAR BB| Open rates'!E14*0.85*0.9</f>
        <v>9868.5</v>
      </c>
      <c r="F14" s="26">
        <f>'BAR BB| Open rates'!F14*0.85*0.9</f>
        <v>9868.5</v>
      </c>
      <c r="G14" s="26">
        <f>'BAR BB| Open rates'!G14*0.85*0.9</f>
        <v>9868.5</v>
      </c>
      <c r="H14" s="26">
        <f>'BAR BB| Open rates'!H14*0.85*0.9</f>
        <v>9868.5</v>
      </c>
      <c r="I14" s="26">
        <f>'BAR BB| Open rates'!I14*0.85*0.9</f>
        <v>9868.5</v>
      </c>
      <c r="J14" s="26">
        <f>'BAR BB| Open rates'!J14*0.85*0.9</f>
        <v>9868.5</v>
      </c>
      <c r="K14" s="26">
        <f>'BAR BB| Open rates'!K14*0.85*0.9</f>
        <v>9868.5</v>
      </c>
      <c r="L14" s="26">
        <f>'BAR BB| Open rates'!L14*0.85*0.9</f>
        <v>9868.5</v>
      </c>
      <c r="M14" s="26">
        <f>'BAR BB| Open rates'!M14*0.85*0.9</f>
        <v>9868.5</v>
      </c>
      <c r="N14" s="26">
        <f>'BAR BB| Open rates'!N14*0.85*0.9</f>
        <v>11628</v>
      </c>
      <c r="O14" s="26">
        <f>'BAR BB| Open rates'!O14*0.85*0.9</f>
        <v>11628</v>
      </c>
      <c r="P14" s="26">
        <f>'BAR BB| Open rates'!P14*0.85*0.9</f>
        <v>11628</v>
      </c>
      <c r="Q14" s="26">
        <f>'BAR BB| Open rates'!Q14*0.85*0.9</f>
        <v>11628</v>
      </c>
      <c r="R14" s="26">
        <f>'BAR BB| Open rates'!R14*0.85*0.9</f>
        <v>14152.5</v>
      </c>
      <c r="S14" s="26">
        <f>'BAR BB| Open rates'!S14*0.85*0.9</f>
        <v>14152.5</v>
      </c>
      <c r="T14" s="26">
        <f>'BAR BB| Open rates'!T14*0.85*0.9</f>
        <v>14152.5</v>
      </c>
      <c r="U14" s="26">
        <f>'BAR BB| Open rates'!U14*0.85*0.9</f>
        <v>14152.5</v>
      </c>
      <c r="V14" s="26">
        <f>'BAR BB| Open rates'!V14*0.85*0.9</f>
        <v>14152.5</v>
      </c>
      <c r="W14" s="26">
        <f>'BAR BB| Open rates'!W14*0.85*0.9</f>
        <v>14152.5</v>
      </c>
      <c r="X14" s="26">
        <f>'BAR BB| Open rates'!X14*0.85*0.9</f>
        <v>14152.5</v>
      </c>
      <c r="Y14" s="26">
        <f>'BAR BB| Open rates'!Y14*0.85*0.9</f>
        <v>14152.5</v>
      </c>
      <c r="Z14" s="26">
        <f>'BAR BB| Open rates'!Z14*0.85*0.9</f>
        <v>14152.5</v>
      </c>
      <c r="AA14" s="26">
        <f>'BAR BB| Open rates'!AA14*0.85*0.9</f>
        <v>14152.5</v>
      </c>
      <c r="AB14" s="26">
        <f>'BAR BB| Open rates'!AB14*0.85*0.9</f>
        <v>17977.5</v>
      </c>
      <c r="AC14" s="26">
        <f>'BAR BB| Open rates'!AC14*0.85*0.9</f>
        <v>17977.5</v>
      </c>
      <c r="AD14" s="26">
        <f>'BAR BB| Open rates'!AD14*0.85*0.9</f>
        <v>17977.5</v>
      </c>
      <c r="AE14" s="26">
        <f>'BAR BB| Open rates'!AE14*0.85*0.9</f>
        <v>17977.5</v>
      </c>
      <c r="AF14" s="26">
        <f>'BAR BB| Open rates'!AF14*0.85*0.9</f>
        <v>17977.5</v>
      </c>
      <c r="AG14" s="26">
        <f>'BAR BB| Open rates'!AG14*0.85*0.9</f>
        <v>17977.5</v>
      </c>
      <c r="AH14" s="26">
        <f>'BAR BB| Open rates'!AH14*0.85*0.9</f>
        <v>11628</v>
      </c>
      <c r="AI14" s="26">
        <f>'BAR BB| Open rates'!AI14*0.85*0.9</f>
        <v>11628</v>
      </c>
      <c r="AJ14" s="26">
        <f>'BAR BB| Open rates'!AJ14*0.85*0.9</f>
        <v>11628</v>
      </c>
      <c r="AK14" s="26">
        <f>'BAR BB| Open rates'!AK14*0.85*0.9</f>
        <v>11628</v>
      </c>
      <c r="AL14" s="26">
        <f>'BAR BB| Open rates'!AL14*0.85*0.9</f>
        <v>11628</v>
      </c>
      <c r="AM14" s="26">
        <f>'BAR BB| Open rates'!AM14*0.85*0.9</f>
        <v>12622.5</v>
      </c>
      <c r="AN14" s="26">
        <f>'BAR BB| Open rates'!AN14*0.85*0.9</f>
        <v>12622.5</v>
      </c>
      <c r="AO14" s="26">
        <f>'BAR BB| Open rates'!AO14*0.85*0.9</f>
        <v>12622.5</v>
      </c>
      <c r="AP14" s="26">
        <f>'BAR BB| Open rates'!AP14*0.85*0.9</f>
        <v>12622.5</v>
      </c>
      <c r="AQ14" s="26">
        <f>'BAR BB| Open rates'!AQ14*0.85*0.9</f>
        <v>12622.5</v>
      </c>
      <c r="AR14" s="26">
        <f>'BAR BB| Open rates'!AR14*0.85*0.9</f>
        <v>12622.5</v>
      </c>
      <c r="AS14" s="26">
        <f>'BAR BB| Open rates'!AS14*0.85*0.9</f>
        <v>12622.5</v>
      </c>
      <c r="AT14" s="26">
        <f>'BAR BB| Open rates'!AT14*0.85*0.9</f>
        <v>13387.5</v>
      </c>
      <c r="AU14" s="26">
        <f>'BAR BB| Open rates'!AU14*0.85*0.9</f>
        <v>13387.5</v>
      </c>
      <c r="AV14" s="26">
        <f>'BAR BB| Open rates'!AV14*0.85*0.9</f>
        <v>13387.5</v>
      </c>
      <c r="AW14" s="26">
        <f>'BAR BB| Open rates'!AW14*0.85*0.9</f>
        <v>13387.5</v>
      </c>
      <c r="AX14" s="26">
        <f>'BAR BB| Open rates'!AX14*0.85*0.9</f>
        <v>13387.5</v>
      </c>
      <c r="AY14" s="26">
        <f>'BAR BB| Open rates'!AY14*0.85*0.9</f>
        <v>13540.5</v>
      </c>
      <c r="AZ14" s="26">
        <f>'BAR BB| Open rates'!AZ14*0.85*0.9</f>
        <v>13540.5</v>
      </c>
      <c r="BA14" s="26">
        <f>'BAR BB| Open rates'!BA14*0.85*0.9</f>
        <v>14152.5</v>
      </c>
      <c r="BB14" s="26">
        <f>'BAR BB| Open rates'!BB14*0.85*0.9</f>
        <v>14152.5</v>
      </c>
      <c r="BC14" s="26">
        <f>'BAR BB| Open rates'!BC14*0.85*0.9</f>
        <v>13540.5</v>
      </c>
      <c r="BD14" s="26">
        <f>'BAR BB| Open rates'!BD14*0.85*0.9</f>
        <v>13540.5</v>
      </c>
      <c r="BE14" s="26">
        <f>'BAR BB| Open rates'!BE14*0.85*0.9</f>
        <v>13540.5</v>
      </c>
      <c r="BF14" s="26">
        <f>'BAR BB| Open rates'!BF14*0.85*0.9</f>
        <v>13540.5</v>
      </c>
      <c r="BG14" s="26">
        <f>'BAR BB| Open rates'!BG14*0.85*0.9</f>
        <v>13540.5</v>
      </c>
      <c r="BH14" s="26">
        <f>'BAR BB| Open rates'!BH14*0.85*0.9</f>
        <v>14152.5</v>
      </c>
      <c r="BI14" s="26">
        <f>'BAR BB| Open rates'!BI14*0.85*0.9</f>
        <v>14152.5</v>
      </c>
      <c r="BJ14" s="26">
        <f>'BAR BB| Open rates'!BJ14*0.85*0.9</f>
        <v>13540.5</v>
      </c>
      <c r="BK14" s="26">
        <f>'BAR BB| Open rates'!BK14*0.85*0.9</f>
        <v>13540.5</v>
      </c>
      <c r="BL14" s="26">
        <f>'BAR BB| Open rates'!BL14*0.85*0.9</f>
        <v>13540.5</v>
      </c>
      <c r="BM14" s="26">
        <f>'BAR BB| Open rates'!BM14*0.85*0.9</f>
        <v>13540.5</v>
      </c>
      <c r="BN14" s="26">
        <f>'BAR BB| Open rates'!BN14*0.85*0.9</f>
        <v>13540.5</v>
      </c>
      <c r="BO14" s="26">
        <f>'BAR BB| Open rates'!BO14*0.85*0.9</f>
        <v>14152.5</v>
      </c>
      <c r="BP14" s="26">
        <f>'BAR BB| Open rates'!BP14*0.85*0.9</f>
        <v>14152.5</v>
      </c>
      <c r="BQ14" s="26">
        <f>'BAR BB| Open rates'!BQ14*0.85*0.9</f>
        <v>13540.5</v>
      </c>
      <c r="BR14" s="26">
        <f>'BAR BB| Open rates'!BR14*0.85*0.9</f>
        <v>13540.5</v>
      </c>
      <c r="BS14" s="26">
        <f>'BAR BB| Open rates'!BS14*0.85*0.9</f>
        <v>13540.5</v>
      </c>
      <c r="BT14" s="26">
        <f>'BAR BB| Open rates'!BT14*0.85*0.9</f>
        <v>13540.5</v>
      </c>
      <c r="BU14" s="26">
        <f>'BAR BB| Open rates'!BU14*0.85*0.9</f>
        <v>13540.5</v>
      </c>
      <c r="BV14" s="26">
        <f>'BAR BB| Open rates'!BV14*0.85*0.9</f>
        <v>14152.5</v>
      </c>
      <c r="BW14" s="26">
        <f>'BAR BB| Open rates'!BW14*0.85*0.9</f>
        <v>14152.5</v>
      </c>
      <c r="BX14" s="26">
        <f>'BAR BB| Open rates'!BX14*0.85*0.9</f>
        <v>13540.5</v>
      </c>
      <c r="BY14" s="26">
        <f>'BAR BB| Open rates'!BY14*0.85*0.9</f>
        <v>13540.5</v>
      </c>
      <c r="BZ14" s="26">
        <f>'BAR BB| Open rates'!BZ14*0.85*0.9</f>
        <v>13540.5</v>
      </c>
      <c r="CA14" s="26">
        <f>'BAR BB| Open rates'!CA14*0.85*0.9</f>
        <v>13540.5</v>
      </c>
      <c r="CB14" s="26">
        <f>'BAR BB| Open rates'!CB14*0.85*0.9</f>
        <v>13540.5</v>
      </c>
      <c r="CC14" s="26">
        <f>'BAR BB| Open rates'!CC14*0.85*0.9</f>
        <v>14152.5</v>
      </c>
      <c r="CD14" s="26">
        <f>'BAR BB| Open rates'!CD14*0.85*0.9</f>
        <v>14152.5</v>
      </c>
      <c r="CE14" s="26">
        <f>'BAR BB| Open rates'!CE14*0.85*0.9</f>
        <v>13540.5</v>
      </c>
      <c r="CF14" s="26">
        <f>'BAR BB| Open rates'!CF14*0.85*0.9</f>
        <v>13540.5</v>
      </c>
      <c r="CG14" s="26">
        <f>'BAR BB| Open rates'!CG14*0.85*0.9</f>
        <v>13540.5</v>
      </c>
      <c r="CH14" s="26">
        <f>'BAR BB| Open rates'!CH14*0.85*0.9</f>
        <v>13540.5</v>
      </c>
      <c r="CI14" s="26">
        <f>'BAR BB| Open rates'!CI14*0.85*0.9</f>
        <v>13540.5</v>
      </c>
      <c r="CJ14" s="26">
        <f>'BAR BB| Open rates'!CJ14*0.85*0.9</f>
        <v>14152.5</v>
      </c>
      <c r="CK14" s="26">
        <f>'BAR BB| Open rates'!CK14*0.85*0.9</f>
        <v>14152.5</v>
      </c>
      <c r="CL14" s="26">
        <f>'BAR BB| Open rates'!CL14*0.85*0.9</f>
        <v>13540.5</v>
      </c>
      <c r="CM14" s="26">
        <f>'BAR BB| Open rates'!CM14*0.85*0.9</f>
        <v>13540.5</v>
      </c>
      <c r="CN14" s="26">
        <f>'BAR BB| Open rates'!CN14*0.85*0.9</f>
        <v>13540.5</v>
      </c>
      <c r="CO14" s="26">
        <f>'BAR BB| Open rates'!CO14*0.85*0.9</f>
        <v>13540.5</v>
      </c>
      <c r="CP14" s="26">
        <f>'BAR BB| Open rates'!CP14*0.85*0.9</f>
        <v>13540.5</v>
      </c>
      <c r="CQ14" s="26">
        <f>'BAR BB| Open rates'!CQ14*0.85*0.9</f>
        <v>13540.5</v>
      </c>
      <c r="CR14" s="26">
        <f>'BAR BB| Open rates'!CR14*0.85*0.9</f>
        <v>13540.5</v>
      </c>
      <c r="CS14" s="26">
        <f>'BAR BB| Open rates'!CS14*0.85*0.9</f>
        <v>12622.5</v>
      </c>
      <c r="CT14" s="26">
        <f>'BAR BB| Open rates'!CT14*0.85*0.9</f>
        <v>12622.5</v>
      </c>
      <c r="CU14" s="26">
        <f>'BAR BB| Open rates'!CU14*0.85*0.9</f>
        <v>12622.5</v>
      </c>
      <c r="CV14" s="26">
        <f>'BAR BB| Open rates'!CV14*0.85*0.9</f>
        <v>12622.5</v>
      </c>
      <c r="CW14" s="26">
        <f>'BAR BB| Open rates'!CW14*0.85*0.9</f>
        <v>12622.5</v>
      </c>
      <c r="CX14" s="26">
        <f>'BAR BB| Open rates'!CX14*0.85*0.9</f>
        <v>12622.5</v>
      </c>
      <c r="CY14" s="26">
        <f>'BAR BB| Open rates'!CY14*0.85*0.9</f>
        <v>12622.5</v>
      </c>
      <c r="CZ14" s="26">
        <f>'BAR BB| Open rates'!CZ14*0.85*0.9</f>
        <v>12622.5</v>
      </c>
      <c r="DA14" s="26">
        <f>'BAR BB| Open rates'!DA14*0.85*0.9</f>
        <v>12622.5</v>
      </c>
      <c r="DB14" s="26">
        <f>'BAR BB| Open rates'!DB14*0.85*0.9</f>
        <v>10863</v>
      </c>
      <c r="DC14" s="26">
        <f>'BAR BB| Open rates'!DC14*0.85*0.9</f>
        <v>10863</v>
      </c>
      <c r="DD14" s="26">
        <f>'BAR BB| Open rates'!DD14*0.85*0.9</f>
        <v>10863</v>
      </c>
      <c r="DE14" s="26">
        <f>'BAR BB| Open rates'!DE14*0.85*0.9</f>
        <v>11857.5</v>
      </c>
      <c r="DF14" s="26">
        <f>'BAR BB| Open rates'!DF14*0.85*0.9</f>
        <v>11857.5</v>
      </c>
      <c r="DG14" s="26">
        <f>'BAR BB| Open rates'!DG14*0.85*0.9</f>
        <v>10863</v>
      </c>
      <c r="DH14" s="26">
        <f>'BAR BB| Open rates'!DH14*0.85*0.9</f>
        <v>10863</v>
      </c>
      <c r="DI14" s="26">
        <f>'BAR BB| Open rates'!DI14*0.85*0.9</f>
        <v>10863</v>
      </c>
      <c r="DJ14" s="26">
        <f>'BAR BB| Open rates'!DJ14*0.85*0.9</f>
        <v>10863</v>
      </c>
      <c r="DK14" s="26">
        <f>'BAR BB| Open rates'!DK14*0.85*0.9</f>
        <v>10863</v>
      </c>
      <c r="DL14" s="26">
        <f>'BAR BB| Open rates'!DL14*0.85*0.9</f>
        <v>11857.5</v>
      </c>
      <c r="DM14" s="26">
        <f>'BAR BB| Open rates'!DM14*0.85*0.9</f>
        <v>11857.5</v>
      </c>
      <c r="DN14" s="26">
        <f>'BAR BB| Open rates'!DN14*0.85*0.9</f>
        <v>10863</v>
      </c>
      <c r="DO14" s="26">
        <f>'BAR BB| Open rates'!DO14*0.85*0.9</f>
        <v>10863</v>
      </c>
      <c r="DP14" s="26">
        <f>'BAR BB| Open rates'!DP14*0.85*0.9</f>
        <v>10863</v>
      </c>
      <c r="DQ14" s="26">
        <f>'BAR BB| Open rates'!DQ14*0.85*0.9</f>
        <v>10863</v>
      </c>
      <c r="DR14" s="26">
        <f>'BAR BB| Open rates'!DR14*0.85*0.9</f>
        <v>10863</v>
      </c>
      <c r="DS14" s="26">
        <f>'BAR BB| Open rates'!DS14*0.85*0.9</f>
        <v>11857.5</v>
      </c>
      <c r="DT14" s="26">
        <f>'BAR BB| Open rates'!DT14*0.85*0.9</f>
        <v>11857.5</v>
      </c>
      <c r="DU14" s="26">
        <f>'BAR BB| Open rates'!DU14*0.85*0.9</f>
        <v>10863</v>
      </c>
      <c r="DV14" s="26">
        <f>'BAR BB| Open rates'!DV14*0.85*0.9</f>
        <v>10863</v>
      </c>
      <c r="DW14" s="26">
        <f>'BAR BB| Open rates'!DW14*0.85*0.9</f>
        <v>10863</v>
      </c>
      <c r="DX14" s="26">
        <f>'BAR BB| Open rates'!DX14*0.85*0.9</f>
        <v>10863</v>
      </c>
      <c r="DY14" s="26">
        <f>'BAR BB| Open rates'!DY14*0.85*0.9</f>
        <v>10863</v>
      </c>
      <c r="DZ14" s="26">
        <f>'BAR BB| Open rates'!DZ14*0.85*0.9</f>
        <v>11857.5</v>
      </c>
      <c r="EA14" s="26">
        <f>'BAR BB| Open rates'!EA14*0.85*0.9</f>
        <v>11857.5</v>
      </c>
      <c r="EB14" s="26">
        <f>'BAR BB| Open rates'!EB14*0.85*0.9</f>
        <v>10863</v>
      </c>
      <c r="EC14" s="26">
        <f>'BAR BB| Open rates'!EC14*0.85*0.9</f>
        <v>10863</v>
      </c>
      <c r="ED14" s="26">
        <f>'BAR BB| Open rates'!ED14*0.85*0.9</f>
        <v>10863</v>
      </c>
      <c r="EE14" s="26">
        <f>'BAR BB| Open rates'!EE14*0.85*0.9</f>
        <v>10863</v>
      </c>
      <c r="EF14" s="26">
        <f>'BAR BB| Open rates'!EF14*0.85*0.9</f>
        <v>10098</v>
      </c>
      <c r="EG14" s="26">
        <f>'BAR BB| Open rates'!EG14*0.85*0.9</f>
        <v>10098</v>
      </c>
      <c r="EH14" s="26">
        <f>'BAR BB| Open rates'!EH14*0.85*0.9</f>
        <v>10098</v>
      </c>
      <c r="EI14" s="26">
        <f>'BAR BB| Open rates'!EI14*0.85*0.9</f>
        <v>9562.5</v>
      </c>
      <c r="EJ14" s="26">
        <f>'BAR BB| Open rates'!EJ14*0.85*0.9</f>
        <v>9562.5</v>
      </c>
      <c r="EK14" s="26">
        <f>'BAR BB| Open rates'!EK14*0.85*0.9</f>
        <v>9562.5</v>
      </c>
      <c r="EL14" s="26">
        <f>'BAR BB| Open rates'!EL14*0.85*0.9</f>
        <v>9562.5</v>
      </c>
      <c r="EM14" s="26">
        <f>'BAR BB| Open rates'!EM14*0.85*0.9</f>
        <v>9562.5</v>
      </c>
      <c r="EN14" s="26">
        <f>'BAR BB| Open rates'!EN14*0.85*0.9</f>
        <v>10098</v>
      </c>
      <c r="EO14" s="26">
        <f>'BAR BB| Open rates'!EO14*0.85*0.9</f>
        <v>10098</v>
      </c>
      <c r="EP14" s="26">
        <f>'BAR BB| Open rates'!EP14*0.85*0.9</f>
        <v>9333</v>
      </c>
      <c r="EQ14" s="26">
        <f>'BAR BB| Open rates'!EQ14*0.85*0.9</f>
        <v>9333</v>
      </c>
      <c r="ER14" s="26">
        <f>'BAR BB| Open rates'!ER14*0.85*0.9</f>
        <v>9333</v>
      </c>
      <c r="ES14" s="26">
        <f>'BAR BB| Open rates'!ES14*0.85*0.9</f>
        <v>9333</v>
      </c>
      <c r="ET14" s="26">
        <f>'BAR BB| Open rates'!ET14*0.85*0.9</f>
        <v>9333</v>
      </c>
      <c r="EU14" s="26">
        <f>'BAR BB| Open rates'!EU14*0.85*0.9</f>
        <v>10098</v>
      </c>
      <c r="EV14" s="26">
        <f>'BAR BB| Open rates'!EV14*0.85*0.9</f>
        <v>10098</v>
      </c>
      <c r="EW14" s="26">
        <f>'BAR BB| Open rates'!EW14*0.85*0.9</f>
        <v>9333</v>
      </c>
      <c r="EX14" s="26">
        <f>'BAR BB| Open rates'!EX14*0.85*0.9</f>
        <v>9333</v>
      </c>
      <c r="EY14" s="26">
        <f>'BAR BB| Open rates'!EY14*0.85*0.9</f>
        <v>9333</v>
      </c>
      <c r="EZ14" s="26">
        <f>'BAR BB| Open rates'!EZ14*0.85*0.9</f>
        <v>9333</v>
      </c>
      <c r="FA14" s="26">
        <f>'BAR BB| Open rates'!FA14*0.85*0.9</f>
        <v>9333</v>
      </c>
      <c r="FB14" s="26">
        <f>'BAR BB| Open rates'!FB14*0.85*0.9</f>
        <v>10098</v>
      </c>
      <c r="FC14" s="26">
        <f>'BAR BB| Open rates'!FC14*0.85*0.9</f>
        <v>10098</v>
      </c>
      <c r="FD14" s="26">
        <f>'BAR BB| Open rates'!FD14*0.85*0.9</f>
        <v>9333</v>
      </c>
      <c r="FE14" s="26">
        <f>'BAR BB| Open rates'!FE14*0.85*0.9</f>
        <v>9333</v>
      </c>
      <c r="FF14" s="26">
        <f>'BAR BB| Open rates'!FF14*0.85*0.9</f>
        <v>9333</v>
      </c>
      <c r="FG14" s="26">
        <f>'BAR BB| Open rates'!FG14*0.85*0.9</f>
        <v>9333</v>
      </c>
      <c r="FH14" s="26">
        <f>'BAR BB| Open rates'!FH14*0.85*0.9</f>
        <v>9333</v>
      </c>
      <c r="FI14" s="26">
        <f>'BAR BB| Open rates'!FI14*0.85*0.9</f>
        <v>10098</v>
      </c>
      <c r="FJ14" s="26">
        <f>'BAR BB| Open rates'!FJ14*0.85*0.9</f>
        <v>10098</v>
      </c>
      <c r="FK14" s="26">
        <f>'BAR BB| Open rates'!FK14*0.85*0.9</f>
        <v>9562.5</v>
      </c>
      <c r="FL14" s="26">
        <f>'BAR BB| Open rates'!FL14*0.85*0.9</f>
        <v>9562.5</v>
      </c>
      <c r="FM14" s="26">
        <f>'BAR BB| Open rates'!FM14*0.85*0.9</f>
        <v>9562.5</v>
      </c>
      <c r="FN14" s="26">
        <f>'BAR BB| Open rates'!FN14*0.85*0.9</f>
        <v>9562.5</v>
      </c>
      <c r="FO14" s="26">
        <f>'BAR BB| Open rates'!FO14*0.85*0.9</f>
        <v>9562.5</v>
      </c>
      <c r="FP14" s="26">
        <f>'BAR BB| Open rates'!FP14*0.85*0.9</f>
        <v>9562.5</v>
      </c>
      <c r="FQ14" s="26">
        <f>'BAR BB| Open rates'!FQ14*0.85*0.9</f>
        <v>9562.5</v>
      </c>
      <c r="FR14" s="26">
        <f>'BAR BB| Open rates'!FR14*0.85*0.9</f>
        <v>9333</v>
      </c>
      <c r="FS14" s="26">
        <f>'BAR BB| Open rates'!FS14*0.85*0.9</f>
        <v>9333</v>
      </c>
      <c r="FT14" s="26">
        <f>'BAR BB| Open rates'!FT14*0.85*0.9</f>
        <v>9333</v>
      </c>
      <c r="FU14" s="26">
        <f>'BAR BB| Open rates'!FU14*0.85*0.9</f>
        <v>9333</v>
      </c>
      <c r="FV14" s="26">
        <f>'BAR BB| Open rates'!FV14*0.85*0.9</f>
        <v>9333</v>
      </c>
      <c r="FW14" s="26">
        <f>'BAR BB| Open rates'!FW14*0.85*0.9</f>
        <v>10098</v>
      </c>
      <c r="FX14" s="26">
        <f>'BAR BB| Open rates'!FX14*0.85*0.9</f>
        <v>10098</v>
      </c>
      <c r="FY14" s="26">
        <f>'BAR BB| Open rates'!FY14*0.85*0.9</f>
        <v>9333</v>
      </c>
      <c r="FZ14" s="26">
        <f>'BAR BB| Open rates'!FZ14*0.85*0.9</f>
        <v>9333</v>
      </c>
      <c r="GA14" s="26">
        <f>'BAR BB| Open rates'!GA14*0.85*0.9</f>
        <v>9333</v>
      </c>
      <c r="GB14" s="26">
        <f>'BAR BB| Open rates'!GB14*0.85*0.9</f>
        <v>9333</v>
      </c>
      <c r="GC14" s="26">
        <f>'BAR BB| Open rates'!GC14*0.85*0.9</f>
        <v>9333</v>
      </c>
      <c r="GD14" s="26">
        <f>'BAR BB| Open rates'!GD14*0.85*0.9</f>
        <v>10098</v>
      </c>
      <c r="GE14" s="26">
        <f>'BAR BB| Open rates'!GE14*0.85*0.9</f>
        <v>10098</v>
      </c>
      <c r="GF14" s="26">
        <f>'BAR BB| Open rates'!GF14*0.85*0.9</f>
        <v>9333</v>
      </c>
      <c r="GG14" s="26">
        <f>'BAR BB| Open rates'!GG14*0.85*0.9</f>
        <v>9333</v>
      </c>
      <c r="GH14" s="26">
        <f>'BAR BB| Open rates'!GH14*0.85*0.9</f>
        <v>9333</v>
      </c>
      <c r="GI14" s="26">
        <f>'BAR BB| Open rates'!GI14*0.85*0.9</f>
        <v>9333</v>
      </c>
      <c r="GJ14" s="26">
        <f>'BAR BB| Open rates'!GJ14*0.85*0.9</f>
        <v>9333</v>
      </c>
      <c r="GK14" s="26">
        <f>'BAR BB| Open rates'!GK14*0.85*0.9</f>
        <v>10098</v>
      </c>
      <c r="GL14" s="26">
        <f>'BAR BB| Open rates'!GL14*0.85*0.9</f>
        <v>10098</v>
      </c>
      <c r="GM14" s="26">
        <f>'BAR BB| Open rates'!GM14*0.85*0.9</f>
        <v>9333</v>
      </c>
      <c r="GN14" s="26">
        <f>'BAR BB| Open rates'!GN14*0.85*0.9</f>
        <v>9333</v>
      </c>
      <c r="GO14" s="26">
        <f>'BAR BB| Open rates'!GO14*0.85*0.9</f>
        <v>9333</v>
      </c>
      <c r="GP14" s="26">
        <f>'BAR BB| Open rates'!GP14*0.85*0.9</f>
        <v>9333</v>
      </c>
      <c r="GQ14" s="26">
        <f>'BAR BB| Open rates'!GQ14*0.85*0.9</f>
        <v>9333</v>
      </c>
      <c r="GR14" s="26">
        <f>'BAR BB| Open rates'!GR14*0.85*0.9</f>
        <v>10098</v>
      </c>
      <c r="GS14" s="26">
        <f>'BAR BB| Open rates'!GS14*0.85*0.9</f>
        <v>10098</v>
      </c>
      <c r="GT14" s="26">
        <f>'BAR BB| Open rates'!GT14*0.85*0.9</f>
        <v>9333</v>
      </c>
      <c r="GU14" s="26">
        <f>'BAR BB| Open rates'!GU14*0.85*0.9</f>
        <v>9333</v>
      </c>
      <c r="GV14" s="26">
        <f>'BAR BB| Open rates'!GV14*0.85*0.9</f>
        <v>9333</v>
      </c>
      <c r="GW14" s="26">
        <f>'BAR BB| Open rates'!GW14*0.85*0.9</f>
        <v>9333</v>
      </c>
      <c r="GX14" s="26">
        <f>'BAR BB| Open rates'!GX14*0.85*0.9</f>
        <v>9333</v>
      </c>
      <c r="GY14" s="26">
        <f>'BAR BB| Open rates'!GY14*0.85*0.9</f>
        <v>10098</v>
      </c>
      <c r="GZ14" s="26">
        <f>'BAR BB| Open rates'!GZ14*0.85*0.9</f>
        <v>10098</v>
      </c>
      <c r="HA14" s="26">
        <f>'BAR BB| Open rates'!HA14*0.85*0.9</f>
        <v>9333</v>
      </c>
      <c r="HB14" s="26">
        <f>'BAR BB| Open rates'!HB14*0.85*0.9</f>
        <v>9333</v>
      </c>
      <c r="HC14" s="26">
        <f>'BAR BB| Open rates'!HC14*0.85*0.9</f>
        <v>9333</v>
      </c>
      <c r="HD14" s="26">
        <f>'BAR BB| Open rates'!HD14*0.85*0.9</f>
        <v>9333</v>
      </c>
      <c r="HE14" s="26">
        <f>'BAR BB| Open rates'!HE14*0.85*0.9</f>
        <v>9333</v>
      </c>
      <c r="HF14" s="26">
        <f>'BAR BB| Open rates'!HF14*0.85*0.9</f>
        <v>11092.5</v>
      </c>
      <c r="HG14" s="26">
        <f>'BAR BB| Open rates'!HG14*0.85*0.9</f>
        <v>11092.5</v>
      </c>
      <c r="HH14" s="26">
        <f>'BAR BB| Open rates'!HH14*0.85*0.9</f>
        <v>11092.5</v>
      </c>
      <c r="HI14" s="26">
        <f>'BAR BB| Open rates'!HI14*0.85*0.9</f>
        <v>11092.5</v>
      </c>
      <c r="HJ14" s="26">
        <f>'BAR BB| Open rates'!HJ14*0.85*0.9</f>
        <v>11092.5</v>
      </c>
      <c r="HK14" s="26">
        <f>'BAR BB| Open rates'!HK14*0.85*0.9</f>
        <v>11092.5</v>
      </c>
      <c r="HL14" s="26">
        <f>'BAR BB| Open rates'!HL14*0.85*0.9</f>
        <v>11092.5</v>
      </c>
      <c r="HM14" s="26">
        <f>'BAR BB| Open rates'!HM14*0.85*0.9</f>
        <v>11092.5</v>
      </c>
      <c r="HN14" s="26">
        <f>'BAR BB| Open rates'!HN14*0.85*0.9</f>
        <v>11092.5</v>
      </c>
      <c r="HO14" s="26">
        <f>'BAR BB| Open rates'!HO14*0.85*0.9</f>
        <v>11092.5</v>
      </c>
      <c r="HP14" s="26">
        <f>'BAR BB| Open rates'!HP14*0.85*0.9</f>
        <v>11092.5</v>
      </c>
    </row>
    <row r="15" spans="1:224" s="76" customFormat="1" ht="12" customHeight="1" x14ac:dyDescent="0.2">
      <c r="A15" s="15">
        <v>2</v>
      </c>
      <c r="B15" s="26">
        <f>'BAR BB| Open rates'!B15*0.85*0.9</f>
        <v>11398.5</v>
      </c>
      <c r="C15" s="26">
        <f>'BAR BB| Open rates'!C15*0.85*0.9</f>
        <v>11398.5</v>
      </c>
      <c r="D15" s="26">
        <f>'BAR BB| Open rates'!D15*0.85*0.9</f>
        <v>11398.5</v>
      </c>
      <c r="E15" s="26">
        <f>'BAR BB| Open rates'!E15*0.85*0.9</f>
        <v>11398.5</v>
      </c>
      <c r="F15" s="26">
        <f>'BAR BB| Open rates'!F15*0.85*0.9</f>
        <v>11398.5</v>
      </c>
      <c r="G15" s="26">
        <f>'BAR BB| Open rates'!G15*0.85*0.9</f>
        <v>11398.5</v>
      </c>
      <c r="H15" s="26">
        <f>'BAR BB| Open rates'!H15*0.85*0.9</f>
        <v>11398.5</v>
      </c>
      <c r="I15" s="26">
        <f>'BAR BB| Open rates'!I15*0.85*0.9</f>
        <v>11398.5</v>
      </c>
      <c r="J15" s="26">
        <f>'BAR BB| Open rates'!J15*0.85*0.9</f>
        <v>11398.5</v>
      </c>
      <c r="K15" s="26">
        <f>'BAR BB| Open rates'!K15*0.85*0.9</f>
        <v>11398.5</v>
      </c>
      <c r="L15" s="26">
        <f>'BAR BB| Open rates'!L15*0.85*0.9</f>
        <v>11398.5</v>
      </c>
      <c r="M15" s="26">
        <f>'BAR BB| Open rates'!M15*0.85*0.9</f>
        <v>11398.5</v>
      </c>
      <c r="N15" s="26">
        <f>'BAR BB| Open rates'!N15*0.85*0.9</f>
        <v>13158</v>
      </c>
      <c r="O15" s="26">
        <f>'BAR BB| Open rates'!O15*0.85*0.9</f>
        <v>13158</v>
      </c>
      <c r="P15" s="26">
        <f>'BAR BB| Open rates'!P15*0.85*0.9</f>
        <v>13158</v>
      </c>
      <c r="Q15" s="26">
        <f>'BAR BB| Open rates'!Q15*0.85*0.9</f>
        <v>13158</v>
      </c>
      <c r="R15" s="26">
        <f>'BAR BB| Open rates'!R15*0.85*0.9</f>
        <v>15682.5</v>
      </c>
      <c r="S15" s="26">
        <f>'BAR BB| Open rates'!S15*0.85*0.9</f>
        <v>15682.5</v>
      </c>
      <c r="T15" s="26">
        <f>'BAR BB| Open rates'!T15*0.85*0.9</f>
        <v>15682.5</v>
      </c>
      <c r="U15" s="26">
        <f>'BAR BB| Open rates'!U15*0.85*0.9</f>
        <v>15682.5</v>
      </c>
      <c r="V15" s="26">
        <f>'BAR BB| Open rates'!V15*0.85*0.9</f>
        <v>15682.5</v>
      </c>
      <c r="W15" s="26">
        <f>'BAR BB| Open rates'!W15*0.85*0.9</f>
        <v>15682.5</v>
      </c>
      <c r="X15" s="26">
        <f>'BAR BB| Open rates'!X15*0.85*0.9</f>
        <v>15682.5</v>
      </c>
      <c r="Y15" s="26">
        <f>'BAR BB| Open rates'!Y15*0.85*0.9</f>
        <v>15682.5</v>
      </c>
      <c r="Z15" s="26">
        <f>'BAR BB| Open rates'!Z15*0.85*0.9</f>
        <v>15682.5</v>
      </c>
      <c r="AA15" s="26">
        <f>'BAR BB| Open rates'!AA15*0.85*0.9</f>
        <v>15682.5</v>
      </c>
      <c r="AB15" s="26">
        <f>'BAR BB| Open rates'!AB15*0.85*0.9</f>
        <v>19507.5</v>
      </c>
      <c r="AC15" s="26">
        <f>'BAR BB| Open rates'!AC15*0.85*0.9</f>
        <v>19507.5</v>
      </c>
      <c r="AD15" s="26">
        <f>'BAR BB| Open rates'!AD15*0.85*0.9</f>
        <v>19507.5</v>
      </c>
      <c r="AE15" s="26">
        <f>'BAR BB| Open rates'!AE15*0.85*0.9</f>
        <v>19507.5</v>
      </c>
      <c r="AF15" s="26">
        <f>'BAR BB| Open rates'!AF15*0.85*0.9</f>
        <v>19507.5</v>
      </c>
      <c r="AG15" s="26">
        <f>'BAR BB| Open rates'!AG15*0.85*0.9</f>
        <v>19507.5</v>
      </c>
      <c r="AH15" s="26">
        <f>'BAR BB| Open rates'!AH15*0.85*0.9</f>
        <v>13158</v>
      </c>
      <c r="AI15" s="26">
        <f>'BAR BB| Open rates'!AI15*0.85*0.9</f>
        <v>13158</v>
      </c>
      <c r="AJ15" s="26">
        <f>'BAR BB| Open rates'!AJ15*0.85*0.9</f>
        <v>13158</v>
      </c>
      <c r="AK15" s="26">
        <f>'BAR BB| Open rates'!AK15*0.85*0.9</f>
        <v>13158</v>
      </c>
      <c r="AL15" s="26">
        <f>'BAR BB| Open rates'!AL15*0.85*0.9</f>
        <v>13158</v>
      </c>
      <c r="AM15" s="26">
        <f>'BAR BB| Open rates'!AM15*0.85*0.9</f>
        <v>14152.5</v>
      </c>
      <c r="AN15" s="26">
        <f>'BAR BB| Open rates'!AN15*0.85*0.9</f>
        <v>14152.5</v>
      </c>
      <c r="AO15" s="26">
        <f>'BAR BB| Open rates'!AO15*0.85*0.9</f>
        <v>14152.5</v>
      </c>
      <c r="AP15" s="26">
        <f>'BAR BB| Open rates'!AP15*0.85*0.9</f>
        <v>14152.5</v>
      </c>
      <c r="AQ15" s="26">
        <f>'BAR BB| Open rates'!AQ15*0.85*0.9</f>
        <v>14152.5</v>
      </c>
      <c r="AR15" s="26">
        <f>'BAR BB| Open rates'!AR15*0.85*0.9</f>
        <v>14152.5</v>
      </c>
      <c r="AS15" s="26">
        <f>'BAR BB| Open rates'!AS15*0.85*0.9</f>
        <v>14152.5</v>
      </c>
      <c r="AT15" s="26">
        <f>'BAR BB| Open rates'!AT15*0.85*0.9</f>
        <v>14917.5</v>
      </c>
      <c r="AU15" s="26">
        <f>'BAR BB| Open rates'!AU15*0.85*0.9</f>
        <v>14917.5</v>
      </c>
      <c r="AV15" s="26">
        <f>'BAR BB| Open rates'!AV15*0.85*0.9</f>
        <v>14917.5</v>
      </c>
      <c r="AW15" s="26">
        <f>'BAR BB| Open rates'!AW15*0.85*0.9</f>
        <v>14917.5</v>
      </c>
      <c r="AX15" s="26">
        <f>'BAR BB| Open rates'!AX15*0.85*0.9</f>
        <v>14917.5</v>
      </c>
      <c r="AY15" s="26">
        <f>'BAR BB| Open rates'!AY15*0.85*0.9</f>
        <v>15070.5</v>
      </c>
      <c r="AZ15" s="26">
        <f>'BAR BB| Open rates'!AZ15*0.85*0.9</f>
        <v>15070.5</v>
      </c>
      <c r="BA15" s="26">
        <f>'BAR BB| Open rates'!BA15*0.85*0.9</f>
        <v>15682.5</v>
      </c>
      <c r="BB15" s="26">
        <f>'BAR BB| Open rates'!BB15*0.85*0.9</f>
        <v>15682.5</v>
      </c>
      <c r="BC15" s="26">
        <f>'BAR BB| Open rates'!BC15*0.85*0.9</f>
        <v>15070.5</v>
      </c>
      <c r="BD15" s="26">
        <f>'BAR BB| Open rates'!BD15*0.85*0.9</f>
        <v>15070.5</v>
      </c>
      <c r="BE15" s="26">
        <f>'BAR BB| Open rates'!BE15*0.85*0.9</f>
        <v>15070.5</v>
      </c>
      <c r="BF15" s="26">
        <f>'BAR BB| Open rates'!BF15*0.85*0.9</f>
        <v>15070.5</v>
      </c>
      <c r="BG15" s="26">
        <f>'BAR BB| Open rates'!BG15*0.85*0.9</f>
        <v>15070.5</v>
      </c>
      <c r="BH15" s="26">
        <f>'BAR BB| Open rates'!BH15*0.85*0.9</f>
        <v>15682.5</v>
      </c>
      <c r="BI15" s="26">
        <f>'BAR BB| Open rates'!BI15*0.85*0.9</f>
        <v>15682.5</v>
      </c>
      <c r="BJ15" s="26">
        <f>'BAR BB| Open rates'!BJ15*0.85*0.9</f>
        <v>15070.5</v>
      </c>
      <c r="BK15" s="26">
        <f>'BAR BB| Open rates'!BK15*0.85*0.9</f>
        <v>15070.5</v>
      </c>
      <c r="BL15" s="26">
        <f>'BAR BB| Open rates'!BL15*0.85*0.9</f>
        <v>15070.5</v>
      </c>
      <c r="BM15" s="26">
        <f>'BAR BB| Open rates'!BM15*0.85*0.9</f>
        <v>15070.5</v>
      </c>
      <c r="BN15" s="26">
        <f>'BAR BB| Open rates'!BN15*0.85*0.9</f>
        <v>15070.5</v>
      </c>
      <c r="BO15" s="26">
        <f>'BAR BB| Open rates'!BO15*0.85*0.9</f>
        <v>15682.5</v>
      </c>
      <c r="BP15" s="26">
        <f>'BAR BB| Open rates'!BP15*0.85*0.9</f>
        <v>15682.5</v>
      </c>
      <c r="BQ15" s="26">
        <f>'BAR BB| Open rates'!BQ15*0.85*0.9</f>
        <v>15070.5</v>
      </c>
      <c r="BR15" s="26">
        <f>'BAR BB| Open rates'!BR15*0.85*0.9</f>
        <v>15070.5</v>
      </c>
      <c r="BS15" s="26">
        <f>'BAR BB| Open rates'!BS15*0.85*0.9</f>
        <v>15070.5</v>
      </c>
      <c r="BT15" s="26">
        <f>'BAR BB| Open rates'!BT15*0.85*0.9</f>
        <v>15070.5</v>
      </c>
      <c r="BU15" s="26">
        <f>'BAR BB| Open rates'!BU15*0.85*0.9</f>
        <v>15070.5</v>
      </c>
      <c r="BV15" s="26">
        <f>'BAR BB| Open rates'!BV15*0.85*0.9</f>
        <v>15682.5</v>
      </c>
      <c r="BW15" s="26">
        <f>'BAR BB| Open rates'!BW15*0.85*0.9</f>
        <v>15682.5</v>
      </c>
      <c r="BX15" s="26">
        <f>'BAR BB| Open rates'!BX15*0.85*0.9</f>
        <v>15070.5</v>
      </c>
      <c r="BY15" s="26">
        <f>'BAR BB| Open rates'!BY15*0.85*0.9</f>
        <v>15070.5</v>
      </c>
      <c r="BZ15" s="26">
        <f>'BAR BB| Open rates'!BZ15*0.85*0.9</f>
        <v>15070.5</v>
      </c>
      <c r="CA15" s="26">
        <f>'BAR BB| Open rates'!CA15*0.85*0.9</f>
        <v>15070.5</v>
      </c>
      <c r="CB15" s="26">
        <f>'BAR BB| Open rates'!CB15*0.85*0.9</f>
        <v>15070.5</v>
      </c>
      <c r="CC15" s="26">
        <f>'BAR BB| Open rates'!CC15*0.85*0.9</f>
        <v>15682.5</v>
      </c>
      <c r="CD15" s="26">
        <f>'BAR BB| Open rates'!CD15*0.85*0.9</f>
        <v>15682.5</v>
      </c>
      <c r="CE15" s="26">
        <f>'BAR BB| Open rates'!CE15*0.85*0.9</f>
        <v>15070.5</v>
      </c>
      <c r="CF15" s="26">
        <f>'BAR BB| Open rates'!CF15*0.85*0.9</f>
        <v>15070.5</v>
      </c>
      <c r="CG15" s="26">
        <f>'BAR BB| Open rates'!CG15*0.85*0.9</f>
        <v>15070.5</v>
      </c>
      <c r="CH15" s="26">
        <f>'BAR BB| Open rates'!CH15*0.85*0.9</f>
        <v>15070.5</v>
      </c>
      <c r="CI15" s="26">
        <f>'BAR BB| Open rates'!CI15*0.85*0.9</f>
        <v>15070.5</v>
      </c>
      <c r="CJ15" s="26">
        <f>'BAR BB| Open rates'!CJ15*0.85*0.9</f>
        <v>15682.5</v>
      </c>
      <c r="CK15" s="26">
        <f>'BAR BB| Open rates'!CK15*0.85*0.9</f>
        <v>15682.5</v>
      </c>
      <c r="CL15" s="26">
        <f>'BAR BB| Open rates'!CL15*0.85*0.9</f>
        <v>15070.5</v>
      </c>
      <c r="CM15" s="26">
        <f>'BAR BB| Open rates'!CM15*0.85*0.9</f>
        <v>15070.5</v>
      </c>
      <c r="CN15" s="26">
        <f>'BAR BB| Open rates'!CN15*0.85*0.9</f>
        <v>15070.5</v>
      </c>
      <c r="CO15" s="26">
        <f>'BAR BB| Open rates'!CO15*0.85*0.9</f>
        <v>15070.5</v>
      </c>
      <c r="CP15" s="26">
        <f>'BAR BB| Open rates'!CP15*0.85*0.9</f>
        <v>15070.5</v>
      </c>
      <c r="CQ15" s="26">
        <f>'BAR BB| Open rates'!CQ15*0.85*0.9</f>
        <v>15070.5</v>
      </c>
      <c r="CR15" s="26">
        <f>'BAR BB| Open rates'!CR15*0.85*0.9</f>
        <v>15070.5</v>
      </c>
      <c r="CS15" s="26">
        <f>'BAR BB| Open rates'!CS15*0.85*0.9</f>
        <v>14152.5</v>
      </c>
      <c r="CT15" s="26">
        <f>'BAR BB| Open rates'!CT15*0.85*0.9</f>
        <v>14152.5</v>
      </c>
      <c r="CU15" s="26">
        <f>'BAR BB| Open rates'!CU15*0.85*0.9</f>
        <v>14152.5</v>
      </c>
      <c r="CV15" s="26">
        <f>'BAR BB| Open rates'!CV15*0.85*0.9</f>
        <v>14152.5</v>
      </c>
      <c r="CW15" s="26">
        <f>'BAR BB| Open rates'!CW15*0.85*0.9</f>
        <v>14152.5</v>
      </c>
      <c r="CX15" s="26">
        <f>'BAR BB| Open rates'!CX15*0.85*0.9</f>
        <v>14152.5</v>
      </c>
      <c r="CY15" s="26">
        <f>'BAR BB| Open rates'!CY15*0.85*0.9</f>
        <v>14152.5</v>
      </c>
      <c r="CZ15" s="26">
        <f>'BAR BB| Open rates'!CZ15*0.85*0.9</f>
        <v>14152.5</v>
      </c>
      <c r="DA15" s="26">
        <f>'BAR BB| Open rates'!DA15*0.85*0.9</f>
        <v>14152.5</v>
      </c>
      <c r="DB15" s="26">
        <f>'BAR BB| Open rates'!DB15*0.85*0.9</f>
        <v>12393</v>
      </c>
      <c r="DC15" s="26">
        <f>'BAR BB| Open rates'!DC15*0.85*0.9</f>
        <v>12393</v>
      </c>
      <c r="DD15" s="26">
        <f>'BAR BB| Open rates'!DD15*0.85*0.9</f>
        <v>12393</v>
      </c>
      <c r="DE15" s="26">
        <f>'BAR BB| Open rates'!DE15*0.85*0.9</f>
        <v>13387.5</v>
      </c>
      <c r="DF15" s="26">
        <f>'BAR BB| Open rates'!DF15*0.85*0.9</f>
        <v>13387.5</v>
      </c>
      <c r="DG15" s="26">
        <f>'BAR BB| Open rates'!DG15*0.85*0.9</f>
        <v>12393</v>
      </c>
      <c r="DH15" s="26">
        <f>'BAR BB| Open rates'!DH15*0.85*0.9</f>
        <v>12393</v>
      </c>
      <c r="DI15" s="26">
        <f>'BAR BB| Open rates'!DI15*0.85*0.9</f>
        <v>12393</v>
      </c>
      <c r="DJ15" s="26">
        <f>'BAR BB| Open rates'!DJ15*0.85*0.9</f>
        <v>12393</v>
      </c>
      <c r="DK15" s="26">
        <f>'BAR BB| Open rates'!DK15*0.85*0.9</f>
        <v>12393</v>
      </c>
      <c r="DL15" s="26">
        <f>'BAR BB| Open rates'!DL15*0.85*0.9</f>
        <v>13387.5</v>
      </c>
      <c r="DM15" s="26">
        <f>'BAR BB| Open rates'!DM15*0.85*0.9</f>
        <v>13387.5</v>
      </c>
      <c r="DN15" s="26">
        <f>'BAR BB| Open rates'!DN15*0.85*0.9</f>
        <v>12393</v>
      </c>
      <c r="DO15" s="26">
        <f>'BAR BB| Open rates'!DO15*0.85*0.9</f>
        <v>12393</v>
      </c>
      <c r="DP15" s="26">
        <f>'BAR BB| Open rates'!DP15*0.85*0.9</f>
        <v>12393</v>
      </c>
      <c r="DQ15" s="26">
        <f>'BAR BB| Open rates'!DQ15*0.85*0.9</f>
        <v>12393</v>
      </c>
      <c r="DR15" s="26">
        <f>'BAR BB| Open rates'!DR15*0.85*0.9</f>
        <v>12393</v>
      </c>
      <c r="DS15" s="26">
        <f>'BAR BB| Open rates'!DS15*0.85*0.9</f>
        <v>13387.5</v>
      </c>
      <c r="DT15" s="26">
        <f>'BAR BB| Open rates'!DT15*0.85*0.9</f>
        <v>13387.5</v>
      </c>
      <c r="DU15" s="26">
        <f>'BAR BB| Open rates'!DU15*0.85*0.9</f>
        <v>12393</v>
      </c>
      <c r="DV15" s="26">
        <f>'BAR BB| Open rates'!DV15*0.85*0.9</f>
        <v>12393</v>
      </c>
      <c r="DW15" s="26">
        <f>'BAR BB| Open rates'!DW15*0.85*0.9</f>
        <v>12393</v>
      </c>
      <c r="DX15" s="26">
        <f>'BAR BB| Open rates'!DX15*0.85*0.9</f>
        <v>12393</v>
      </c>
      <c r="DY15" s="26">
        <f>'BAR BB| Open rates'!DY15*0.85*0.9</f>
        <v>12393</v>
      </c>
      <c r="DZ15" s="26">
        <f>'BAR BB| Open rates'!DZ15*0.85*0.9</f>
        <v>13387.5</v>
      </c>
      <c r="EA15" s="26">
        <f>'BAR BB| Open rates'!EA15*0.85*0.9</f>
        <v>13387.5</v>
      </c>
      <c r="EB15" s="26">
        <f>'BAR BB| Open rates'!EB15*0.85*0.9</f>
        <v>12393</v>
      </c>
      <c r="EC15" s="26">
        <f>'BAR BB| Open rates'!EC15*0.85*0.9</f>
        <v>12393</v>
      </c>
      <c r="ED15" s="26">
        <f>'BAR BB| Open rates'!ED15*0.85*0.9</f>
        <v>12393</v>
      </c>
      <c r="EE15" s="26">
        <f>'BAR BB| Open rates'!EE15*0.85*0.9</f>
        <v>12393</v>
      </c>
      <c r="EF15" s="26">
        <f>'BAR BB| Open rates'!EF15*0.85*0.9</f>
        <v>11628</v>
      </c>
      <c r="EG15" s="26">
        <f>'BAR BB| Open rates'!EG15*0.85*0.9</f>
        <v>11628</v>
      </c>
      <c r="EH15" s="26">
        <f>'BAR BB| Open rates'!EH15*0.85*0.9</f>
        <v>11628</v>
      </c>
      <c r="EI15" s="26">
        <f>'BAR BB| Open rates'!EI15*0.85*0.9</f>
        <v>11092.5</v>
      </c>
      <c r="EJ15" s="26">
        <f>'BAR BB| Open rates'!EJ15*0.85*0.9</f>
        <v>11092.5</v>
      </c>
      <c r="EK15" s="26">
        <f>'BAR BB| Open rates'!EK15*0.85*0.9</f>
        <v>11092.5</v>
      </c>
      <c r="EL15" s="26">
        <f>'BAR BB| Open rates'!EL15*0.85*0.9</f>
        <v>11092.5</v>
      </c>
      <c r="EM15" s="26">
        <f>'BAR BB| Open rates'!EM15*0.85*0.9</f>
        <v>11092.5</v>
      </c>
      <c r="EN15" s="26">
        <f>'BAR BB| Open rates'!EN15*0.85*0.9</f>
        <v>11628</v>
      </c>
      <c r="EO15" s="26">
        <f>'BAR BB| Open rates'!EO15*0.85*0.9</f>
        <v>11628</v>
      </c>
      <c r="EP15" s="26">
        <f>'BAR BB| Open rates'!EP15*0.85*0.9</f>
        <v>10863</v>
      </c>
      <c r="EQ15" s="26">
        <f>'BAR BB| Open rates'!EQ15*0.85*0.9</f>
        <v>10863</v>
      </c>
      <c r="ER15" s="26">
        <f>'BAR BB| Open rates'!ER15*0.85*0.9</f>
        <v>10863</v>
      </c>
      <c r="ES15" s="26">
        <f>'BAR BB| Open rates'!ES15*0.85*0.9</f>
        <v>10863</v>
      </c>
      <c r="ET15" s="26">
        <f>'BAR BB| Open rates'!ET15*0.85*0.9</f>
        <v>10863</v>
      </c>
      <c r="EU15" s="26">
        <f>'BAR BB| Open rates'!EU15*0.85*0.9</f>
        <v>11628</v>
      </c>
      <c r="EV15" s="26">
        <f>'BAR BB| Open rates'!EV15*0.85*0.9</f>
        <v>11628</v>
      </c>
      <c r="EW15" s="26">
        <f>'BAR BB| Open rates'!EW15*0.85*0.9</f>
        <v>10863</v>
      </c>
      <c r="EX15" s="26">
        <f>'BAR BB| Open rates'!EX15*0.85*0.9</f>
        <v>10863</v>
      </c>
      <c r="EY15" s="26">
        <f>'BAR BB| Open rates'!EY15*0.85*0.9</f>
        <v>10863</v>
      </c>
      <c r="EZ15" s="26">
        <f>'BAR BB| Open rates'!EZ15*0.85*0.9</f>
        <v>10863</v>
      </c>
      <c r="FA15" s="26">
        <f>'BAR BB| Open rates'!FA15*0.85*0.9</f>
        <v>10863</v>
      </c>
      <c r="FB15" s="26">
        <f>'BAR BB| Open rates'!FB15*0.85*0.9</f>
        <v>11628</v>
      </c>
      <c r="FC15" s="26">
        <f>'BAR BB| Open rates'!FC15*0.85*0.9</f>
        <v>11628</v>
      </c>
      <c r="FD15" s="26">
        <f>'BAR BB| Open rates'!FD15*0.85*0.9</f>
        <v>10863</v>
      </c>
      <c r="FE15" s="26">
        <f>'BAR BB| Open rates'!FE15*0.85*0.9</f>
        <v>10863</v>
      </c>
      <c r="FF15" s="26">
        <f>'BAR BB| Open rates'!FF15*0.85*0.9</f>
        <v>10863</v>
      </c>
      <c r="FG15" s="26">
        <f>'BAR BB| Open rates'!FG15*0.85*0.9</f>
        <v>10863</v>
      </c>
      <c r="FH15" s="26">
        <f>'BAR BB| Open rates'!FH15*0.85*0.9</f>
        <v>10863</v>
      </c>
      <c r="FI15" s="26">
        <f>'BAR BB| Open rates'!FI15*0.85*0.9</f>
        <v>11628</v>
      </c>
      <c r="FJ15" s="26">
        <f>'BAR BB| Open rates'!FJ15*0.85*0.9</f>
        <v>11628</v>
      </c>
      <c r="FK15" s="26">
        <f>'BAR BB| Open rates'!FK15*0.85*0.9</f>
        <v>11092.5</v>
      </c>
      <c r="FL15" s="26">
        <f>'BAR BB| Open rates'!FL15*0.85*0.9</f>
        <v>11092.5</v>
      </c>
      <c r="FM15" s="26">
        <f>'BAR BB| Open rates'!FM15*0.85*0.9</f>
        <v>11092.5</v>
      </c>
      <c r="FN15" s="26">
        <f>'BAR BB| Open rates'!FN15*0.85*0.9</f>
        <v>11092.5</v>
      </c>
      <c r="FO15" s="26">
        <f>'BAR BB| Open rates'!FO15*0.85*0.9</f>
        <v>11092.5</v>
      </c>
      <c r="FP15" s="26">
        <f>'BAR BB| Open rates'!FP15*0.85*0.9</f>
        <v>11092.5</v>
      </c>
      <c r="FQ15" s="26">
        <f>'BAR BB| Open rates'!FQ15*0.85*0.9</f>
        <v>11092.5</v>
      </c>
      <c r="FR15" s="26">
        <f>'BAR BB| Open rates'!FR15*0.85*0.9</f>
        <v>10863</v>
      </c>
      <c r="FS15" s="26">
        <f>'BAR BB| Open rates'!FS15*0.85*0.9</f>
        <v>10863</v>
      </c>
      <c r="FT15" s="26">
        <f>'BAR BB| Open rates'!FT15*0.85*0.9</f>
        <v>10863</v>
      </c>
      <c r="FU15" s="26">
        <f>'BAR BB| Open rates'!FU15*0.85*0.9</f>
        <v>10863</v>
      </c>
      <c r="FV15" s="26">
        <f>'BAR BB| Open rates'!FV15*0.85*0.9</f>
        <v>10863</v>
      </c>
      <c r="FW15" s="26">
        <f>'BAR BB| Open rates'!FW15*0.85*0.9</f>
        <v>11628</v>
      </c>
      <c r="FX15" s="26">
        <f>'BAR BB| Open rates'!FX15*0.85*0.9</f>
        <v>11628</v>
      </c>
      <c r="FY15" s="26">
        <f>'BAR BB| Open rates'!FY15*0.85*0.9</f>
        <v>10863</v>
      </c>
      <c r="FZ15" s="26">
        <f>'BAR BB| Open rates'!FZ15*0.85*0.9</f>
        <v>10863</v>
      </c>
      <c r="GA15" s="26">
        <f>'BAR BB| Open rates'!GA15*0.85*0.9</f>
        <v>10863</v>
      </c>
      <c r="GB15" s="26">
        <f>'BAR BB| Open rates'!GB15*0.85*0.9</f>
        <v>10863</v>
      </c>
      <c r="GC15" s="26">
        <f>'BAR BB| Open rates'!GC15*0.85*0.9</f>
        <v>10863</v>
      </c>
      <c r="GD15" s="26">
        <f>'BAR BB| Open rates'!GD15*0.85*0.9</f>
        <v>11628</v>
      </c>
      <c r="GE15" s="26">
        <f>'BAR BB| Open rates'!GE15*0.85*0.9</f>
        <v>11628</v>
      </c>
      <c r="GF15" s="26">
        <f>'BAR BB| Open rates'!GF15*0.85*0.9</f>
        <v>10863</v>
      </c>
      <c r="GG15" s="26">
        <f>'BAR BB| Open rates'!GG15*0.85*0.9</f>
        <v>10863</v>
      </c>
      <c r="GH15" s="26">
        <f>'BAR BB| Open rates'!GH15*0.85*0.9</f>
        <v>10863</v>
      </c>
      <c r="GI15" s="26">
        <f>'BAR BB| Open rates'!GI15*0.85*0.9</f>
        <v>10863</v>
      </c>
      <c r="GJ15" s="26">
        <f>'BAR BB| Open rates'!GJ15*0.85*0.9</f>
        <v>10863</v>
      </c>
      <c r="GK15" s="26">
        <f>'BAR BB| Open rates'!GK15*0.85*0.9</f>
        <v>11628</v>
      </c>
      <c r="GL15" s="26">
        <f>'BAR BB| Open rates'!GL15*0.85*0.9</f>
        <v>11628</v>
      </c>
      <c r="GM15" s="26">
        <f>'BAR BB| Open rates'!GM15*0.85*0.9</f>
        <v>10863</v>
      </c>
      <c r="GN15" s="26">
        <f>'BAR BB| Open rates'!GN15*0.85*0.9</f>
        <v>10863</v>
      </c>
      <c r="GO15" s="26">
        <f>'BAR BB| Open rates'!GO15*0.85*0.9</f>
        <v>10863</v>
      </c>
      <c r="GP15" s="26">
        <f>'BAR BB| Open rates'!GP15*0.85*0.9</f>
        <v>10863</v>
      </c>
      <c r="GQ15" s="26">
        <f>'BAR BB| Open rates'!GQ15*0.85*0.9</f>
        <v>10863</v>
      </c>
      <c r="GR15" s="26">
        <f>'BAR BB| Open rates'!GR15*0.85*0.9</f>
        <v>11628</v>
      </c>
      <c r="GS15" s="26">
        <f>'BAR BB| Open rates'!GS15*0.85*0.9</f>
        <v>11628</v>
      </c>
      <c r="GT15" s="26">
        <f>'BAR BB| Open rates'!GT15*0.85*0.9</f>
        <v>10863</v>
      </c>
      <c r="GU15" s="26">
        <f>'BAR BB| Open rates'!GU15*0.85*0.9</f>
        <v>10863</v>
      </c>
      <c r="GV15" s="26">
        <f>'BAR BB| Open rates'!GV15*0.85*0.9</f>
        <v>10863</v>
      </c>
      <c r="GW15" s="26">
        <f>'BAR BB| Open rates'!GW15*0.85*0.9</f>
        <v>10863</v>
      </c>
      <c r="GX15" s="26">
        <f>'BAR BB| Open rates'!GX15*0.85*0.9</f>
        <v>10863</v>
      </c>
      <c r="GY15" s="26">
        <f>'BAR BB| Open rates'!GY15*0.85*0.9</f>
        <v>11628</v>
      </c>
      <c r="GZ15" s="26">
        <f>'BAR BB| Open rates'!GZ15*0.85*0.9</f>
        <v>11628</v>
      </c>
      <c r="HA15" s="26">
        <f>'BAR BB| Open rates'!HA15*0.85*0.9</f>
        <v>10863</v>
      </c>
      <c r="HB15" s="26">
        <f>'BAR BB| Open rates'!HB15*0.85*0.9</f>
        <v>10863</v>
      </c>
      <c r="HC15" s="26">
        <f>'BAR BB| Open rates'!HC15*0.85*0.9</f>
        <v>10863</v>
      </c>
      <c r="HD15" s="26">
        <f>'BAR BB| Open rates'!HD15*0.85*0.9</f>
        <v>10863</v>
      </c>
      <c r="HE15" s="26">
        <f>'BAR BB| Open rates'!HE15*0.85*0.9</f>
        <v>10863</v>
      </c>
      <c r="HF15" s="26">
        <f>'BAR BB| Open rates'!HF15*0.85*0.9</f>
        <v>12622.5</v>
      </c>
      <c r="HG15" s="26">
        <f>'BAR BB| Open rates'!HG15*0.85*0.9</f>
        <v>12622.5</v>
      </c>
      <c r="HH15" s="26">
        <f>'BAR BB| Open rates'!HH15*0.85*0.9</f>
        <v>12622.5</v>
      </c>
      <c r="HI15" s="26">
        <f>'BAR BB| Open rates'!HI15*0.85*0.9</f>
        <v>12622.5</v>
      </c>
      <c r="HJ15" s="26">
        <f>'BAR BB| Open rates'!HJ15*0.85*0.9</f>
        <v>12622.5</v>
      </c>
      <c r="HK15" s="26">
        <f>'BAR BB| Open rates'!HK15*0.85*0.9</f>
        <v>12622.5</v>
      </c>
      <c r="HL15" s="26">
        <f>'BAR BB| Open rates'!HL15*0.85*0.9</f>
        <v>12622.5</v>
      </c>
      <c r="HM15" s="26">
        <f>'BAR BB| Open rates'!HM15*0.85*0.9</f>
        <v>12622.5</v>
      </c>
      <c r="HN15" s="26">
        <f>'BAR BB| Open rates'!HN15*0.85*0.9</f>
        <v>12622.5</v>
      </c>
      <c r="HO15" s="26">
        <f>'BAR BB| Open rates'!HO15*0.85*0.9</f>
        <v>12622.5</v>
      </c>
      <c r="HP15" s="26">
        <f>'BAR BB| Open rates'!HP15*0.85*0.9</f>
        <v>12622.5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rates'!B17*0.85*0.9</f>
        <v>9945</v>
      </c>
      <c r="C17" s="26">
        <f>'BAR BB| Open rates'!C17*0.85*0.9</f>
        <v>9945</v>
      </c>
      <c r="D17" s="26">
        <f>'BAR BB| Open rates'!D17*0.85*0.9</f>
        <v>9945</v>
      </c>
      <c r="E17" s="26">
        <f>'BAR BB| Open rates'!E17*0.85*0.9</f>
        <v>9945</v>
      </c>
      <c r="F17" s="26">
        <f>'BAR BB| Open rates'!F17*0.85*0.9</f>
        <v>9945</v>
      </c>
      <c r="G17" s="26">
        <f>'BAR BB| Open rates'!G17*0.85*0.9</f>
        <v>9945</v>
      </c>
      <c r="H17" s="26">
        <f>'BAR BB| Open rates'!H17*0.85*0.9</f>
        <v>9945</v>
      </c>
      <c r="I17" s="26">
        <f>'BAR BB| Open rates'!I17*0.85*0.9</f>
        <v>9945</v>
      </c>
      <c r="J17" s="26">
        <f>'BAR BB| Open rates'!J17*0.85*0.9</f>
        <v>9945</v>
      </c>
      <c r="K17" s="26">
        <f>'BAR BB| Open rates'!K17*0.85*0.9</f>
        <v>9945</v>
      </c>
      <c r="L17" s="26">
        <f>'BAR BB| Open rates'!L17*0.85*0.9</f>
        <v>9945</v>
      </c>
      <c r="M17" s="26">
        <f>'BAR BB| Open rates'!M17*0.85*0.9</f>
        <v>9945</v>
      </c>
      <c r="N17" s="26">
        <f>'BAR BB| Open rates'!N17*0.85*0.9</f>
        <v>11934</v>
      </c>
      <c r="O17" s="26">
        <f>'BAR BB| Open rates'!O17*0.85*0.9</f>
        <v>11934</v>
      </c>
      <c r="P17" s="26">
        <f>'BAR BB| Open rates'!P17*0.85*0.9</f>
        <v>11934</v>
      </c>
      <c r="Q17" s="26">
        <f>'BAR BB| Open rates'!Q17*0.85*0.9</f>
        <v>11934</v>
      </c>
      <c r="R17" s="26">
        <f>'BAR BB| Open rates'!R17*0.85*0.9</f>
        <v>14458.5</v>
      </c>
      <c r="S17" s="26">
        <f>'BAR BB| Open rates'!S17*0.85*0.9</f>
        <v>14458.5</v>
      </c>
      <c r="T17" s="26">
        <f>'BAR BB| Open rates'!T17*0.85*0.9</f>
        <v>14458.5</v>
      </c>
      <c r="U17" s="26">
        <f>'BAR BB| Open rates'!U17*0.85*0.9</f>
        <v>14458.5</v>
      </c>
      <c r="V17" s="26">
        <f>'BAR BB| Open rates'!V17*0.85*0.9</f>
        <v>14458.5</v>
      </c>
      <c r="W17" s="26">
        <f>'BAR BB| Open rates'!W17*0.85*0.9</f>
        <v>14458.5</v>
      </c>
      <c r="X17" s="26">
        <f>'BAR BB| Open rates'!X17*0.85*0.9</f>
        <v>14458.5</v>
      </c>
      <c r="Y17" s="26">
        <f>'BAR BB| Open rates'!Y17*0.85*0.9</f>
        <v>14458.5</v>
      </c>
      <c r="Z17" s="26">
        <f>'BAR BB| Open rates'!Z17*0.85*0.9</f>
        <v>14458.5</v>
      </c>
      <c r="AA17" s="26">
        <f>'BAR BB| Open rates'!AA17*0.85*0.9</f>
        <v>14458.5</v>
      </c>
      <c r="AB17" s="26">
        <f>'BAR BB| Open rates'!AB17*0.85*0.9</f>
        <v>18283.5</v>
      </c>
      <c r="AC17" s="26">
        <f>'BAR BB| Open rates'!AC17*0.85*0.9</f>
        <v>18283.5</v>
      </c>
      <c r="AD17" s="26">
        <f>'BAR BB| Open rates'!AD17*0.85*0.9</f>
        <v>18283.5</v>
      </c>
      <c r="AE17" s="26">
        <f>'BAR BB| Open rates'!AE17*0.85*0.9</f>
        <v>18283.5</v>
      </c>
      <c r="AF17" s="26">
        <f>'BAR BB| Open rates'!AF17*0.85*0.9</f>
        <v>18283.5</v>
      </c>
      <c r="AG17" s="26">
        <f>'BAR BB| Open rates'!AG17*0.85*0.9</f>
        <v>18283.5</v>
      </c>
      <c r="AH17" s="26">
        <f>'BAR BB| Open rates'!AH17*0.85*0.9</f>
        <v>11934</v>
      </c>
      <c r="AI17" s="26">
        <f>'BAR BB| Open rates'!AI17*0.85*0.9</f>
        <v>11934</v>
      </c>
      <c r="AJ17" s="26">
        <f>'BAR BB| Open rates'!AJ17*0.85*0.9</f>
        <v>11934</v>
      </c>
      <c r="AK17" s="26">
        <f>'BAR BB| Open rates'!AK17*0.85*0.9</f>
        <v>11934</v>
      </c>
      <c r="AL17" s="26">
        <f>'BAR BB| Open rates'!AL17*0.85*0.9</f>
        <v>11934</v>
      </c>
      <c r="AM17" s="26">
        <f>'BAR BB| Open rates'!AM17*0.85*0.9</f>
        <v>12928.5</v>
      </c>
      <c r="AN17" s="26">
        <f>'BAR BB| Open rates'!AN17*0.85*0.9</f>
        <v>12928.5</v>
      </c>
      <c r="AO17" s="26">
        <f>'BAR BB| Open rates'!AO17*0.85*0.9</f>
        <v>12928.5</v>
      </c>
      <c r="AP17" s="26">
        <f>'BAR BB| Open rates'!AP17*0.85*0.9</f>
        <v>12928.5</v>
      </c>
      <c r="AQ17" s="26">
        <f>'BAR BB| Open rates'!AQ17*0.85*0.9</f>
        <v>12928.5</v>
      </c>
      <c r="AR17" s="26">
        <f>'BAR BB| Open rates'!AR17*0.85*0.9</f>
        <v>12928.5</v>
      </c>
      <c r="AS17" s="26">
        <f>'BAR BB| Open rates'!AS17*0.85*0.9</f>
        <v>12928.5</v>
      </c>
      <c r="AT17" s="26">
        <f>'BAR BB| Open rates'!AT17*0.85*0.9</f>
        <v>13693.5</v>
      </c>
      <c r="AU17" s="26">
        <f>'BAR BB| Open rates'!AU17*0.85*0.9</f>
        <v>13693.5</v>
      </c>
      <c r="AV17" s="26">
        <f>'BAR BB| Open rates'!AV17*0.85*0.9</f>
        <v>13693.5</v>
      </c>
      <c r="AW17" s="26">
        <f>'BAR BB| Open rates'!AW17*0.85*0.9</f>
        <v>13693.5</v>
      </c>
      <c r="AX17" s="26">
        <f>'BAR BB| Open rates'!AX17*0.85*0.9</f>
        <v>13693.5</v>
      </c>
      <c r="AY17" s="26">
        <f>'BAR BB| Open rates'!AY17*0.85*0.9</f>
        <v>13846.5</v>
      </c>
      <c r="AZ17" s="26">
        <f>'BAR BB| Open rates'!AZ17*0.85*0.9</f>
        <v>13846.5</v>
      </c>
      <c r="BA17" s="26">
        <f>'BAR BB| Open rates'!BA17*0.85*0.9</f>
        <v>14458.5</v>
      </c>
      <c r="BB17" s="26">
        <f>'BAR BB| Open rates'!BB17*0.85*0.9</f>
        <v>14458.5</v>
      </c>
      <c r="BC17" s="26">
        <f>'BAR BB| Open rates'!BC17*0.85*0.9</f>
        <v>13846.5</v>
      </c>
      <c r="BD17" s="26">
        <f>'BAR BB| Open rates'!BD17*0.85*0.9</f>
        <v>13846.5</v>
      </c>
      <c r="BE17" s="26">
        <f>'BAR BB| Open rates'!BE17*0.85*0.9</f>
        <v>13846.5</v>
      </c>
      <c r="BF17" s="26">
        <f>'BAR BB| Open rates'!BF17*0.85*0.9</f>
        <v>13846.5</v>
      </c>
      <c r="BG17" s="26">
        <f>'BAR BB| Open rates'!BG17*0.85*0.9</f>
        <v>13846.5</v>
      </c>
      <c r="BH17" s="26">
        <f>'BAR BB| Open rates'!BH17*0.85*0.9</f>
        <v>14458.5</v>
      </c>
      <c r="BI17" s="26">
        <f>'BAR BB| Open rates'!BI17*0.85*0.9</f>
        <v>14458.5</v>
      </c>
      <c r="BJ17" s="26">
        <f>'BAR BB| Open rates'!BJ17*0.85*0.9</f>
        <v>13846.5</v>
      </c>
      <c r="BK17" s="26">
        <f>'BAR BB| Open rates'!BK17*0.85*0.9</f>
        <v>13846.5</v>
      </c>
      <c r="BL17" s="26">
        <f>'BAR BB| Open rates'!BL17*0.85*0.9</f>
        <v>13846.5</v>
      </c>
      <c r="BM17" s="26">
        <f>'BAR BB| Open rates'!BM17*0.85*0.9</f>
        <v>13846.5</v>
      </c>
      <c r="BN17" s="26">
        <f>'BAR BB| Open rates'!BN17*0.85*0.9</f>
        <v>13846.5</v>
      </c>
      <c r="BO17" s="26">
        <f>'BAR BB| Open rates'!BO17*0.85*0.9</f>
        <v>14458.5</v>
      </c>
      <c r="BP17" s="26">
        <f>'BAR BB| Open rates'!BP17*0.85*0.9</f>
        <v>14458.5</v>
      </c>
      <c r="BQ17" s="26">
        <f>'BAR BB| Open rates'!BQ17*0.85*0.9</f>
        <v>13846.5</v>
      </c>
      <c r="BR17" s="26">
        <f>'BAR BB| Open rates'!BR17*0.85*0.9</f>
        <v>13846.5</v>
      </c>
      <c r="BS17" s="26">
        <f>'BAR BB| Open rates'!BS17*0.85*0.9</f>
        <v>13846.5</v>
      </c>
      <c r="BT17" s="26">
        <f>'BAR BB| Open rates'!BT17*0.85*0.9</f>
        <v>13846.5</v>
      </c>
      <c r="BU17" s="26">
        <f>'BAR BB| Open rates'!BU17*0.85*0.9</f>
        <v>13846.5</v>
      </c>
      <c r="BV17" s="26">
        <f>'BAR BB| Open rates'!BV17*0.85*0.9</f>
        <v>14458.5</v>
      </c>
      <c r="BW17" s="26">
        <f>'BAR BB| Open rates'!BW17*0.85*0.9</f>
        <v>14458.5</v>
      </c>
      <c r="BX17" s="26">
        <f>'BAR BB| Open rates'!BX17*0.85*0.9</f>
        <v>13846.5</v>
      </c>
      <c r="BY17" s="26">
        <f>'BAR BB| Open rates'!BY17*0.85*0.9</f>
        <v>13846.5</v>
      </c>
      <c r="BZ17" s="26">
        <f>'BAR BB| Open rates'!BZ17*0.85*0.9</f>
        <v>13846.5</v>
      </c>
      <c r="CA17" s="26">
        <f>'BAR BB| Open rates'!CA17*0.85*0.9</f>
        <v>13846.5</v>
      </c>
      <c r="CB17" s="26">
        <f>'BAR BB| Open rates'!CB17*0.85*0.9</f>
        <v>13846.5</v>
      </c>
      <c r="CC17" s="26">
        <f>'BAR BB| Open rates'!CC17*0.85*0.9</f>
        <v>14458.5</v>
      </c>
      <c r="CD17" s="26">
        <f>'BAR BB| Open rates'!CD17*0.85*0.9</f>
        <v>14458.5</v>
      </c>
      <c r="CE17" s="26">
        <f>'BAR BB| Open rates'!CE17*0.85*0.9</f>
        <v>13846.5</v>
      </c>
      <c r="CF17" s="26">
        <f>'BAR BB| Open rates'!CF17*0.85*0.9</f>
        <v>13846.5</v>
      </c>
      <c r="CG17" s="26">
        <f>'BAR BB| Open rates'!CG17*0.85*0.9</f>
        <v>13846.5</v>
      </c>
      <c r="CH17" s="26">
        <f>'BAR BB| Open rates'!CH17*0.85*0.9</f>
        <v>13846.5</v>
      </c>
      <c r="CI17" s="26">
        <f>'BAR BB| Open rates'!CI17*0.85*0.9</f>
        <v>13846.5</v>
      </c>
      <c r="CJ17" s="26">
        <f>'BAR BB| Open rates'!CJ17*0.85*0.9</f>
        <v>14458.5</v>
      </c>
      <c r="CK17" s="26">
        <f>'BAR BB| Open rates'!CK17*0.85*0.9</f>
        <v>14458.5</v>
      </c>
      <c r="CL17" s="26">
        <f>'BAR BB| Open rates'!CL17*0.85*0.9</f>
        <v>13846.5</v>
      </c>
      <c r="CM17" s="26">
        <f>'BAR BB| Open rates'!CM17*0.85*0.9</f>
        <v>13846.5</v>
      </c>
      <c r="CN17" s="26">
        <f>'BAR BB| Open rates'!CN17*0.85*0.9</f>
        <v>13846.5</v>
      </c>
      <c r="CO17" s="26">
        <f>'BAR BB| Open rates'!CO17*0.85*0.9</f>
        <v>13846.5</v>
      </c>
      <c r="CP17" s="26">
        <f>'BAR BB| Open rates'!CP17*0.85*0.9</f>
        <v>13846.5</v>
      </c>
      <c r="CQ17" s="26">
        <f>'BAR BB| Open rates'!CQ17*0.85*0.9</f>
        <v>13846.5</v>
      </c>
      <c r="CR17" s="26">
        <f>'BAR BB| Open rates'!CR17*0.85*0.9</f>
        <v>13846.5</v>
      </c>
      <c r="CS17" s="26">
        <f>'BAR BB| Open rates'!CS17*0.85*0.9</f>
        <v>12928.5</v>
      </c>
      <c r="CT17" s="26">
        <f>'BAR BB| Open rates'!CT17*0.85*0.9</f>
        <v>12928.5</v>
      </c>
      <c r="CU17" s="26">
        <f>'BAR BB| Open rates'!CU17*0.85*0.9</f>
        <v>12928.5</v>
      </c>
      <c r="CV17" s="26">
        <f>'BAR BB| Open rates'!CV17*0.85*0.9</f>
        <v>12928.5</v>
      </c>
      <c r="CW17" s="26">
        <f>'BAR BB| Open rates'!CW17*0.85*0.9</f>
        <v>12928.5</v>
      </c>
      <c r="CX17" s="26">
        <f>'BAR BB| Open rates'!CX17*0.85*0.9</f>
        <v>12928.5</v>
      </c>
      <c r="CY17" s="26">
        <f>'BAR BB| Open rates'!CY17*0.85*0.9</f>
        <v>12928.5</v>
      </c>
      <c r="CZ17" s="26">
        <f>'BAR BB| Open rates'!CZ17*0.85*0.9</f>
        <v>12928.5</v>
      </c>
      <c r="DA17" s="26">
        <f>'BAR BB| Open rates'!DA17*0.85*0.9</f>
        <v>12928.5</v>
      </c>
      <c r="DB17" s="26">
        <f>'BAR BB| Open rates'!DB17*0.85*0.9</f>
        <v>11628</v>
      </c>
      <c r="DC17" s="26">
        <f>'BAR BB| Open rates'!DC17*0.85*0.9</f>
        <v>11628</v>
      </c>
      <c r="DD17" s="26">
        <f>'BAR BB| Open rates'!DD17*0.85*0.9</f>
        <v>11628</v>
      </c>
      <c r="DE17" s="26">
        <f>'BAR BB| Open rates'!DE17*0.85*0.9</f>
        <v>12622.5</v>
      </c>
      <c r="DF17" s="26">
        <f>'BAR BB| Open rates'!DF17*0.85*0.9</f>
        <v>12622.5</v>
      </c>
      <c r="DG17" s="26">
        <f>'BAR BB| Open rates'!DG17*0.85*0.9</f>
        <v>11628</v>
      </c>
      <c r="DH17" s="26">
        <f>'BAR BB| Open rates'!DH17*0.85*0.9</f>
        <v>11628</v>
      </c>
      <c r="DI17" s="26">
        <f>'BAR BB| Open rates'!DI17*0.85*0.9</f>
        <v>11628</v>
      </c>
      <c r="DJ17" s="26">
        <f>'BAR BB| Open rates'!DJ17*0.85*0.9</f>
        <v>11628</v>
      </c>
      <c r="DK17" s="26">
        <f>'BAR BB| Open rates'!DK17*0.85*0.9</f>
        <v>11628</v>
      </c>
      <c r="DL17" s="26">
        <f>'BAR BB| Open rates'!DL17*0.85*0.9</f>
        <v>12622.5</v>
      </c>
      <c r="DM17" s="26">
        <f>'BAR BB| Open rates'!DM17*0.85*0.9</f>
        <v>12622.5</v>
      </c>
      <c r="DN17" s="26">
        <f>'BAR BB| Open rates'!DN17*0.85*0.9</f>
        <v>11628</v>
      </c>
      <c r="DO17" s="26">
        <f>'BAR BB| Open rates'!DO17*0.85*0.9</f>
        <v>11628</v>
      </c>
      <c r="DP17" s="26">
        <f>'BAR BB| Open rates'!DP17*0.85*0.9</f>
        <v>11628</v>
      </c>
      <c r="DQ17" s="26">
        <f>'BAR BB| Open rates'!DQ17*0.85*0.9</f>
        <v>11628</v>
      </c>
      <c r="DR17" s="26">
        <f>'BAR BB| Open rates'!DR17*0.85*0.9</f>
        <v>11628</v>
      </c>
      <c r="DS17" s="26">
        <f>'BAR BB| Open rates'!DS17*0.85*0.9</f>
        <v>12622.5</v>
      </c>
      <c r="DT17" s="26">
        <f>'BAR BB| Open rates'!DT17*0.85*0.9</f>
        <v>12622.5</v>
      </c>
      <c r="DU17" s="26">
        <f>'BAR BB| Open rates'!DU17*0.85*0.9</f>
        <v>11628</v>
      </c>
      <c r="DV17" s="26">
        <f>'BAR BB| Open rates'!DV17*0.85*0.9</f>
        <v>11628</v>
      </c>
      <c r="DW17" s="26">
        <f>'BAR BB| Open rates'!DW17*0.85*0.9</f>
        <v>11628</v>
      </c>
      <c r="DX17" s="26">
        <f>'BAR BB| Open rates'!DX17*0.85*0.9</f>
        <v>11628</v>
      </c>
      <c r="DY17" s="26">
        <f>'BAR BB| Open rates'!DY17*0.85*0.9</f>
        <v>11628</v>
      </c>
      <c r="DZ17" s="26">
        <f>'BAR BB| Open rates'!DZ17*0.85*0.9</f>
        <v>12622.5</v>
      </c>
      <c r="EA17" s="26">
        <f>'BAR BB| Open rates'!EA17*0.85*0.9</f>
        <v>12622.5</v>
      </c>
      <c r="EB17" s="26">
        <f>'BAR BB| Open rates'!EB17*0.85*0.9</f>
        <v>11628</v>
      </c>
      <c r="EC17" s="26">
        <f>'BAR BB| Open rates'!EC17*0.85*0.9</f>
        <v>11628</v>
      </c>
      <c r="ED17" s="26">
        <f>'BAR BB| Open rates'!ED17*0.85*0.9</f>
        <v>11628</v>
      </c>
      <c r="EE17" s="26">
        <f>'BAR BB| Open rates'!EE17*0.85*0.9</f>
        <v>11628</v>
      </c>
      <c r="EF17" s="26">
        <f>'BAR BB| Open rates'!EF17*0.85*0.9</f>
        <v>10480.5</v>
      </c>
      <c r="EG17" s="26">
        <f>'BAR BB| Open rates'!EG17*0.85*0.9</f>
        <v>10480.5</v>
      </c>
      <c r="EH17" s="26">
        <f>'BAR BB| Open rates'!EH17*0.85*0.9</f>
        <v>10480.5</v>
      </c>
      <c r="EI17" s="26">
        <f>'BAR BB| Open rates'!EI17*0.85*0.9</f>
        <v>9945</v>
      </c>
      <c r="EJ17" s="26">
        <f>'BAR BB| Open rates'!EJ17*0.85*0.9</f>
        <v>9945</v>
      </c>
      <c r="EK17" s="26">
        <f>'BAR BB| Open rates'!EK17*0.85*0.9</f>
        <v>9945</v>
      </c>
      <c r="EL17" s="26">
        <f>'BAR BB| Open rates'!EL17*0.85*0.9</f>
        <v>9945</v>
      </c>
      <c r="EM17" s="26">
        <f>'BAR BB| Open rates'!EM17*0.85*0.9</f>
        <v>9945</v>
      </c>
      <c r="EN17" s="26">
        <f>'BAR BB| Open rates'!EN17*0.85*0.9</f>
        <v>10480.5</v>
      </c>
      <c r="EO17" s="26">
        <f>'BAR BB| Open rates'!EO17*0.85*0.9</f>
        <v>10480.5</v>
      </c>
      <c r="EP17" s="26">
        <f>'BAR BB| Open rates'!EP17*0.85*0.9</f>
        <v>9715.5</v>
      </c>
      <c r="EQ17" s="26">
        <f>'BAR BB| Open rates'!EQ17*0.85*0.9</f>
        <v>9715.5</v>
      </c>
      <c r="ER17" s="26">
        <f>'BAR BB| Open rates'!ER17*0.85*0.9</f>
        <v>9715.5</v>
      </c>
      <c r="ES17" s="26">
        <f>'BAR BB| Open rates'!ES17*0.85*0.9</f>
        <v>9715.5</v>
      </c>
      <c r="ET17" s="26">
        <f>'BAR BB| Open rates'!ET17*0.85*0.9</f>
        <v>9715.5</v>
      </c>
      <c r="EU17" s="26">
        <f>'BAR BB| Open rates'!EU17*0.85*0.9</f>
        <v>10480.5</v>
      </c>
      <c r="EV17" s="26">
        <f>'BAR BB| Open rates'!EV17*0.85*0.9</f>
        <v>10480.5</v>
      </c>
      <c r="EW17" s="26">
        <f>'BAR BB| Open rates'!EW17*0.85*0.9</f>
        <v>9715.5</v>
      </c>
      <c r="EX17" s="26">
        <f>'BAR BB| Open rates'!EX17*0.85*0.9</f>
        <v>9715.5</v>
      </c>
      <c r="EY17" s="26">
        <f>'BAR BB| Open rates'!EY17*0.85*0.9</f>
        <v>9715.5</v>
      </c>
      <c r="EZ17" s="26">
        <f>'BAR BB| Open rates'!EZ17*0.85*0.9</f>
        <v>9715.5</v>
      </c>
      <c r="FA17" s="26">
        <f>'BAR BB| Open rates'!FA17*0.85*0.9</f>
        <v>9715.5</v>
      </c>
      <c r="FB17" s="26">
        <f>'BAR BB| Open rates'!FB17*0.85*0.9</f>
        <v>10480.5</v>
      </c>
      <c r="FC17" s="26">
        <f>'BAR BB| Open rates'!FC17*0.85*0.9</f>
        <v>10480.5</v>
      </c>
      <c r="FD17" s="26">
        <f>'BAR BB| Open rates'!FD17*0.85*0.9</f>
        <v>9715.5</v>
      </c>
      <c r="FE17" s="26">
        <f>'BAR BB| Open rates'!FE17*0.85*0.9</f>
        <v>9715.5</v>
      </c>
      <c r="FF17" s="26">
        <f>'BAR BB| Open rates'!FF17*0.85*0.9</f>
        <v>9715.5</v>
      </c>
      <c r="FG17" s="26">
        <f>'BAR BB| Open rates'!FG17*0.85*0.9</f>
        <v>9715.5</v>
      </c>
      <c r="FH17" s="26">
        <f>'BAR BB| Open rates'!FH17*0.85*0.9</f>
        <v>9715.5</v>
      </c>
      <c r="FI17" s="26">
        <f>'BAR BB| Open rates'!FI17*0.85*0.9</f>
        <v>10480.5</v>
      </c>
      <c r="FJ17" s="26">
        <f>'BAR BB| Open rates'!FJ17*0.85*0.9</f>
        <v>10480.5</v>
      </c>
      <c r="FK17" s="26">
        <f>'BAR BB| Open rates'!FK17*0.85*0.9</f>
        <v>9945</v>
      </c>
      <c r="FL17" s="26">
        <f>'BAR BB| Open rates'!FL17*0.85*0.9</f>
        <v>9945</v>
      </c>
      <c r="FM17" s="26">
        <f>'BAR BB| Open rates'!FM17*0.85*0.9</f>
        <v>9945</v>
      </c>
      <c r="FN17" s="26">
        <f>'BAR BB| Open rates'!FN17*0.85*0.9</f>
        <v>9945</v>
      </c>
      <c r="FO17" s="26">
        <f>'BAR BB| Open rates'!FO17*0.85*0.9</f>
        <v>9945</v>
      </c>
      <c r="FP17" s="26">
        <f>'BAR BB| Open rates'!FP17*0.85*0.9</f>
        <v>9945</v>
      </c>
      <c r="FQ17" s="26">
        <f>'BAR BB| Open rates'!FQ17*0.85*0.9</f>
        <v>9945</v>
      </c>
      <c r="FR17" s="26">
        <f>'BAR BB| Open rates'!FR17*0.85*0.9</f>
        <v>9715.5</v>
      </c>
      <c r="FS17" s="26">
        <f>'BAR BB| Open rates'!FS17*0.85*0.9</f>
        <v>9715.5</v>
      </c>
      <c r="FT17" s="26">
        <f>'BAR BB| Open rates'!FT17*0.85*0.9</f>
        <v>9715.5</v>
      </c>
      <c r="FU17" s="26">
        <f>'BAR BB| Open rates'!FU17*0.85*0.9</f>
        <v>9715.5</v>
      </c>
      <c r="FV17" s="26">
        <f>'BAR BB| Open rates'!FV17*0.85*0.9</f>
        <v>9715.5</v>
      </c>
      <c r="FW17" s="26">
        <f>'BAR BB| Open rates'!FW17*0.85*0.9</f>
        <v>10480.5</v>
      </c>
      <c r="FX17" s="26">
        <f>'BAR BB| Open rates'!FX17*0.85*0.9</f>
        <v>10480.5</v>
      </c>
      <c r="FY17" s="26">
        <f>'BAR BB| Open rates'!FY17*0.85*0.9</f>
        <v>9715.5</v>
      </c>
      <c r="FZ17" s="26">
        <f>'BAR BB| Open rates'!FZ17*0.85*0.9</f>
        <v>9715.5</v>
      </c>
      <c r="GA17" s="26">
        <f>'BAR BB| Open rates'!GA17*0.85*0.9</f>
        <v>9715.5</v>
      </c>
      <c r="GB17" s="26">
        <f>'BAR BB| Open rates'!GB17*0.85*0.9</f>
        <v>9715.5</v>
      </c>
      <c r="GC17" s="26">
        <f>'BAR BB| Open rates'!GC17*0.85*0.9</f>
        <v>9715.5</v>
      </c>
      <c r="GD17" s="26">
        <f>'BAR BB| Open rates'!GD17*0.85*0.9</f>
        <v>10480.5</v>
      </c>
      <c r="GE17" s="26">
        <f>'BAR BB| Open rates'!GE17*0.85*0.9</f>
        <v>10480.5</v>
      </c>
      <c r="GF17" s="26">
        <f>'BAR BB| Open rates'!GF17*0.85*0.9</f>
        <v>9715.5</v>
      </c>
      <c r="GG17" s="26">
        <f>'BAR BB| Open rates'!GG17*0.85*0.9</f>
        <v>9715.5</v>
      </c>
      <c r="GH17" s="26">
        <f>'BAR BB| Open rates'!GH17*0.85*0.9</f>
        <v>9715.5</v>
      </c>
      <c r="GI17" s="26">
        <f>'BAR BB| Open rates'!GI17*0.85*0.9</f>
        <v>9715.5</v>
      </c>
      <c r="GJ17" s="26">
        <f>'BAR BB| Open rates'!GJ17*0.85*0.9</f>
        <v>9715.5</v>
      </c>
      <c r="GK17" s="26">
        <f>'BAR BB| Open rates'!GK17*0.85*0.9</f>
        <v>10480.5</v>
      </c>
      <c r="GL17" s="26">
        <f>'BAR BB| Open rates'!GL17*0.85*0.9</f>
        <v>10480.5</v>
      </c>
      <c r="GM17" s="26">
        <f>'BAR BB| Open rates'!GM17*0.85*0.9</f>
        <v>9715.5</v>
      </c>
      <c r="GN17" s="26">
        <f>'BAR BB| Open rates'!GN17*0.85*0.9</f>
        <v>9715.5</v>
      </c>
      <c r="GO17" s="26">
        <f>'BAR BB| Open rates'!GO17*0.85*0.9</f>
        <v>9715.5</v>
      </c>
      <c r="GP17" s="26">
        <f>'BAR BB| Open rates'!GP17*0.85*0.9</f>
        <v>9715.5</v>
      </c>
      <c r="GQ17" s="26">
        <f>'BAR BB| Open rates'!GQ17*0.85*0.9</f>
        <v>9715.5</v>
      </c>
      <c r="GR17" s="26">
        <f>'BAR BB| Open rates'!GR17*0.85*0.9</f>
        <v>10480.5</v>
      </c>
      <c r="GS17" s="26">
        <f>'BAR BB| Open rates'!GS17*0.85*0.9</f>
        <v>10480.5</v>
      </c>
      <c r="GT17" s="26">
        <f>'BAR BB| Open rates'!GT17*0.85*0.9</f>
        <v>9715.5</v>
      </c>
      <c r="GU17" s="26">
        <f>'BAR BB| Open rates'!GU17*0.85*0.9</f>
        <v>9715.5</v>
      </c>
      <c r="GV17" s="26">
        <f>'BAR BB| Open rates'!GV17*0.85*0.9</f>
        <v>9715.5</v>
      </c>
      <c r="GW17" s="26">
        <f>'BAR BB| Open rates'!GW17*0.85*0.9</f>
        <v>9715.5</v>
      </c>
      <c r="GX17" s="26">
        <f>'BAR BB| Open rates'!GX17*0.85*0.9</f>
        <v>9715.5</v>
      </c>
      <c r="GY17" s="26">
        <f>'BAR BB| Open rates'!GY17*0.85*0.9</f>
        <v>10480.5</v>
      </c>
      <c r="GZ17" s="26">
        <f>'BAR BB| Open rates'!GZ17*0.85*0.9</f>
        <v>10480.5</v>
      </c>
      <c r="HA17" s="26">
        <f>'BAR BB| Open rates'!HA17*0.85*0.9</f>
        <v>9715.5</v>
      </c>
      <c r="HB17" s="26">
        <f>'BAR BB| Open rates'!HB17*0.85*0.9</f>
        <v>9715.5</v>
      </c>
      <c r="HC17" s="26">
        <f>'BAR BB| Open rates'!HC17*0.85*0.9</f>
        <v>9715.5</v>
      </c>
      <c r="HD17" s="26">
        <f>'BAR BB| Open rates'!HD17*0.85*0.9</f>
        <v>9715.5</v>
      </c>
      <c r="HE17" s="26">
        <f>'BAR BB| Open rates'!HE17*0.85*0.9</f>
        <v>9715.5</v>
      </c>
      <c r="HF17" s="26">
        <f>'BAR BB| Open rates'!HF17*0.85*0.9</f>
        <v>11475</v>
      </c>
      <c r="HG17" s="26">
        <f>'BAR BB| Open rates'!HG17*0.85*0.9</f>
        <v>11475</v>
      </c>
      <c r="HH17" s="26">
        <f>'BAR BB| Open rates'!HH17*0.85*0.9</f>
        <v>11475</v>
      </c>
      <c r="HI17" s="26">
        <f>'BAR BB| Open rates'!HI17*0.85*0.9</f>
        <v>11475</v>
      </c>
      <c r="HJ17" s="26">
        <f>'BAR BB| Open rates'!HJ17*0.85*0.9</f>
        <v>11475</v>
      </c>
      <c r="HK17" s="26">
        <f>'BAR BB| Open rates'!HK17*0.85*0.9</f>
        <v>11475</v>
      </c>
      <c r="HL17" s="26">
        <f>'BAR BB| Open rates'!HL17*0.85*0.9</f>
        <v>11475</v>
      </c>
      <c r="HM17" s="26">
        <f>'BAR BB| Open rates'!HM17*0.85*0.9</f>
        <v>11475</v>
      </c>
      <c r="HN17" s="26">
        <f>'BAR BB| Open rates'!HN17*0.85*0.9</f>
        <v>11475</v>
      </c>
      <c r="HO17" s="26">
        <f>'BAR BB| Open rates'!HO17*0.85*0.9</f>
        <v>11475</v>
      </c>
      <c r="HP17" s="26">
        <f>'BAR BB| Open rates'!HP17*0.85*0.9</f>
        <v>11475</v>
      </c>
    </row>
    <row r="18" spans="1:224" s="76" customFormat="1" ht="12" customHeight="1" x14ac:dyDescent="0.2">
      <c r="A18" s="15">
        <v>2</v>
      </c>
      <c r="B18" s="26">
        <f>'BAR BB| Open rates'!B18*0.85*0.9</f>
        <v>11475</v>
      </c>
      <c r="C18" s="26">
        <f>'BAR BB| Open rates'!C18*0.85*0.9</f>
        <v>11475</v>
      </c>
      <c r="D18" s="26">
        <f>'BAR BB| Open rates'!D18*0.85*0.9</f>
        <v>11475</v>
      </c>
      <c r="E18" s="26">
        <f>'BAR BB| Open rates'!E18*0.85*0.9</f>
        <v>11475</v>
      </c>
      <c r="F18" s="26">
        <f>'BAR BB| Open rates'!F18*0.85*0.9</f>
        <v>11475</v>
      </c>
      <c r="G18" s="26">
        <f>'BAR BB| Open rates'!G18*0.85*0.9</f>
        <v>11475</v>
      </c>
      <c r="H18" s="26">
        <f>'BAR BB| Open rates'!H18*0.85*0.9</f>
        <v>11475</v>
      </c>
      <c r="I18" s="26">
        <f>'BAR BB| Open rates'!I18*0.85*0.9</f>
        <v>11475</v>
      </c>
      <c r="J18" s="26">
        <f>'BAR BB| Open rates'!J18*0.85*0.9</f>
        <v>11475</v>
      </c>
      <c r="K18" s="26">
        <f>'BAR BB| Open rates'!K18*0.85*0.9</f>
        <v>11475</v>
      </c>
      <c r="L18" s="26">
        <f>'BAR BB| Open rates'!L18*0.85*0.9</f>
        <v>11475</v>
      </c>
      <c r="M18" s="26">
        <f>'BAR BB| Open rates'!M18*0.85*0.9</f>
        <v>11475</v>
      </c>
      <c r="N18" s="26">
        <f>'BAR BB| Open rates'!N18*0.85*0.9</f>
        <v>13464</v>
      </c>
      <c r="O18" s="26">
        <f>'BAR BB| Open rates'!O18*0.85*0.9</f>
        <v>13464</v>
      </c>
      <c r="P18" s="26">
        <f>'BAR BB| Open rates'!P18*0.85*0.9</f>
        <v>13464</v>
      </c>
      <c r="Q18" s="26">
        <f>'BAR BB| Open rates'!Q18*0.85*0.9</f>
        <v>13464</v>
      </c>
      <c r="R18" s="26">
        <f>'BAR BB| Open rates'!R18*0.85*0.9</f>
        <v>15988.5</v>
      </c>
      <c r="S18" s="26">
        <f>'BAR BB| Open rates'!S18*0.85*0.9</f>
        <v>15988.5</v>
      </c>
      <c r="T18" s="26">
        <f>'BAR BB| Open rates'!T18*0.85*0.9</f>
        <v>15988.5</v>
      </c>
      <c r="U18" s="26">
        <f>'BAR BB| Open rates'!U18*0.85*0.9</f>
        <v>15988.5</v>
      </c>
      <c r="V18" s="26">
        <f>'BAR BB| Open rates'!V18*0.85*0.9</f>
        <v>15988.5</v>
      </c>
      <c r="W18" s="26">
        <f>'BAR BB| Open rates'!W18*0.85*0.9</f>
        <v>15988.5</v>
      </c>
      <c r="X18" s="26">
        <f>'BAR BB| Open rates'!X18*0.85*0.9</f>
        <v>15988.5</v>
      </c>
      <c r="Y18" s="26">
        <f>'BAR BB| Open rates'!Y18*0.85*0.9</f>
        <v>15988.5</v>
      </c>
      <c r="Z18" s="26">
        <f>'BAR BB| Open rates'!Z18*0.85*0.9</f>
        <v>15988.5</v>
      </c>
      <c r="AA18" s="26">
        <f>'BAR BB| Open rates'!AA18*0.85*0.9</f>
        <v>15988.5</v>
      </c>
      <c r="AB18" s="26">
        <f>'BAR BB| Open rates'!AB18*0.85*0.9</f>
        <v>19813.5</v>
      </c>
      <c r="AC18" s="26">
        <f>'BAR BB| Open rates'!AC18*0.85*0.9</f>
        <v>19813.5</v>
      </c>
      <c r="AD18" s="26">
        <f>'BAR BB| Open rates'!AD18*0.85*0.9</f>
        <v>19813.5</v>
      </c>
      <c r="AE18" s="26">
        <f>'BAR BB| Open rates'!AE18*0.85*0.9</f>
        <v>19813.5</v>
      </c>
      <c r="AF18" s="26">
        <f>'BAR BB| Open rates'!AF18*0.85*0.9</f>
        <v>19813.5</v>
      </c>
      <c r="AG18" s="26">
        <f>'BAR BB| Open rates'!AG18*0.85*0.9</f>
        <v>19813.5</v>
      </c>
      <c r="AH18" s="26">
        <f>'BAR BB| Open rates'!AH18*0.85*0.9</f>
        <v>13464</v>
      </c>
      <c r="AI18" s="26">
        <f>'BAR BB| Open rates'!AI18*0.85*0.9</f>
        <v>13464</v>
      </c>
      <c r="AJ18" s="26">
        <f>'BAR BB| Open rates'!AJ18*0.85*0.9</f>
        <v>13464</v>
      </c>
      <c r="AK18" s="26">
        <f>'BAR BB| Open rates'!AK18*0.85*0.9</f>
        <v>13464</v>
      </c>
      <c r="AL18" s="26">
        <f>'BAR BB| Open rates'!AL18*0.85*0.9</f>
        <v>13464</v>
      </c>
      <c r="AM18" s="26">
        <f>'BAR BB| Open rates'!AM18*0.85*0.9</f>
        <v>14458.5</v>
      </c>
      <c r="AN18" s="26">
        <f>'BAR BB| Open rates'!AN18*0.85*0.9</f>
        <v>14458.5</v>
      </c>
      <c r="AO18" s="26">
        <f>'BAR BB| Open rates'!AO18*0.85*0.9</f>
        <v>14458.5</v>
      </c>
      <c r="AP18" s="26">
        <f>'BAR BB| Open rates'!AP18*0.85*0.9</f>
        <v>14458.5</v>
      </c>
      <c r="AQ18" s="26">
        <f>'BAR BB| Open rates'!AQ18*0.85*0.9</f>
        <v>14458.5</v>
      </c>
      <c r="AR18" s="26">
        <f>'BAR BB| Open rates'!AR18*0.85*0.9</f>
        <v>14458.5</v>
      </c>
      <c r="AS18" s="26">
        <f>'BAR BB| Open rates'!AS18*0.85*0.9</f>
        <v>14458.5</v>
      </c>
      <c r="AT18" s="26">
        <f>'BAR BB| Open rates'!AT18*0.85*0.9</f>
        <v>15223.5</v>
      </c>
      <c r="AU18" s="26">
        <f>'BAR BB| Open rates'!AU18*0.85*0.9</f>
        <v>15223.5</v>
      </c>
      <c r="AV18" s="26">
        <f>'BAR BB| Open rates'!AV18*0.85*0.9</f>
        <v>15223.5</v>
      </c>
      <c r="AW18" s="26">
        <f>'BAR BB| Open rates'!AW18*0.85*0.9</f>
        <v>15223.5</v>
      </c>
      <c r="AX18" s="26">
        <f>'BAR BB| Open rates'!AX18*0.85*0.9</f>
        <v>15223.5</v>
      </c>
      <c r="AY18" s="26">
        <f>'BAR BB| Open rates'!AY18*0.85*0.9</f>
        <v>15376.5</v>
      </c>
      <c r="AZ18" s="26">
        <f>'BAR BB| Open rates'!AZ18*0.85*0.9</f>
        <v>15376.5</v>
      </c>
      <c r="BA18" s="26">
        <f>'BAR BB| Open rates'!BA18*0.85*0.9</f>
        <v>15988.5</v>
      </c>
      <c r="BB18" s="26">
        <f>'BAR BB| Open rates'!BB18*0.85*0.9</f>
        <v>15988.5</v>
      </c>
      <c r="BC18" s="26">
        <f>'BAR BB| Open rates'!BC18*0.85*0.9</f>
        <v>15376.5</v>
      </c>
      <c r="BD18" s="26">
        <f>'BAR BB| Open rates'!BD18*0.85*0.9</f>
        <v>15376.5</v>
      </c>
      <c r="BE18" s="26">
        <f>'BAR BB| Open rates'!BE18*0.85*0.9</f>
        <v>15376.5</v>
      </c>
      <c r="BF18" s="26">
        <f>'BAR BB| Open rates'!BF18*0.85*0.9</f>
        <v>15376.5</v>
      </c>
      <c r="BG18" s="26">
        <f>'BAR BB| Open rates'!BG18*0.85*0.9</f>
        <v>15376.5</v>
      </c>
      <c r="BH18" s="26">
        <f>'BAR BB| Open rates'!BH18*0.85*0.9</f>
        <v>15988.5</v>
      </c>
      <c r="BI18" s="26">
        <f>'BAR BB| Open rates'!BI18*0.85*0.9</f>
        <v>15988.5</v>
      </c>
      <c r="BJ18" s="26">
        <f>'BAR BB| Open rates'!BJ18*0.85*0.9</f>
        <v>15376.5</v>
      </c>
      <c r="BK18" s="26">
        <f>'BAR BB| Open rates'!BK18*0.85*0.9</f>
        <v>15376.5</v>
      </c>
      <c r="BL18" s="26">
        <f>'BAR BB| Open rates'!BL18*0.85*0.9</f>
        <v>15376.5</v>
      </c>
      <c r="BM18" s="26">
        <f>'BAR BB| Open rates'!BM18*0.85*0.9</f>
        <v>15376.5</v>
      </c>
      <c r="BN18" s="26">
        <f>'BAR BB| Open rates'!BN18*0.85*0.9</f>
        <v>15376.5</v>
      </c>
      <c r="BO18" s="26">
        <f>'BAR BB| Open rates'!BO18*0.85*0.9</f>
        <v>15988.5</v>
      </c>
      <c r="BP18" s="26">
        <f>'BAR BB| Open rates'!BP18*0.85*0.9</f>
        <v>15988.5</v>
      </c>
      <c r="BQ18" s="26">
        <f>'BAR BB| Open rates'!BQ18*0.85*0.9</f>
        <v>15376.5</v>
      </c>
      <c r="BR18" s="26">
        <f>'BAR BB| Open rates'!BR18*0.85*0.9</f>
        <v>15376.5</v>
      </c>
      <c r="BS18" s="26">
        <f>'BAR BB| Open rates'!BS18*0.85*0.9</f>
        <v>15376.5</v>
      </c>
      <c r="BT18" s="26">
        <f>'BAR BB| Open rates'!BT18*0.85*0.9</f>
        <v>15376.5</v>
      </c>
      <c r="BU18" s="26">
        <f>'BAR BB| Open rates'!BU18*0.85*0.9</f>
        <v>15376.5</v>
      </c>
      <c r="BV18" s="26">
        <f>'BAR BB| Open rates'!BV18*0.85*0.9</f>
        <v>15988.5</v>
      </c>
      <c r="BW18" s="26">
        <f>'BAR BB| Open rates'!BW18*0.85*0.9</f>
        <v>15988.5</v>
      </c>
      <c r="BX18" s="26">
        <f>'BAR BB| Open rates'!BX18*0.85*0.9</f>
        <v>15376.5</v>
      </c>
      <c r="BY18" s="26">
        <f>'BAR BB| Open rates'!BY18*0.85*0.9</f>
        <v>15376.5</v>
      </c>
      <c r="BZ18" s="26">
        <f>'BAR BB| Open rates'!BZ18*0.85*0.9</f>
        <v>15376.5</v>
      </c>
      <c r="CA18" s="26">
        <f>'BAR BB| Open rates'!CA18*0.85*0.9</f>
        <v>15376.5</v>
      </c>
      <c r="CB18" s="26">
        <f>'BAR BB| Open rates'!CB18*0.85*0.9</f>
        <v>15376.5</v>
      </c>
      <c r="CC18" s="26">
        <f>'BAR BB| Open rates'!CC18*0.85*0.9</f>
        <v>15988.5</v>
      </c>
      <c r="CD18" s="26">
        <f>'BAR BB| Open rates'!CD18*0.85*0.9</f>
        <v>15988.5</v>
      </c>
      <c r="CE18" s="26">
        <f>'BAR BB| Open rates'!CE18*0.85*0.9</f>
        <v>15376.5</v>
      </c>
      <c r="CF18" s="26">
        <f>'BAR BB| Open rates'!CF18*0.85*0.9</f>
        <v>15376.5</v>
      </c>
      <c r="CG18" s="26">
        <f>'BAR BB| Open rates'!CG18*0.85*0.9</f>
        <v>15376.5</v>
      </c>
      <c r="CH18" s="26">
        <f>'BAR BB| Open rates'!CH18*0.85*0.9</f>
        <v>15376.5</v>
      </c>
      <c r="CI18" s="26">
        <f>'BAR BB| Open rates'!CI18*0.85*0.9</f>
        <v>15376.5</v>
      </c>
      <c r="CJ18" s="26">
        <f>'BAR BB| Open rates'!CJ18*0.85*0.9</f>
        <v>15988.5</v>
      </c>
      <c r="CK18" s="26">
        <f>'BAR BB| Open rates'!CK18*0.85*0.9</f>
        <v>15988.5</v>
      </c>
      <c r="CL18" s="26">
        <f>'BAR BB| Open rates'!CL18*0.85*0.9</f>
        <v>15376.5</v>
      </c>
      <c r="CM18" s="26">
        <f>'BAR BB| Open rates'!CM18*0.85*0.9</f>
        <v>15376.5</v>
      </c>
      <c r="CN18" s="26">
        <f>'BAR BB| Open rates'!CN18*0.85*0.9</f>
        <v>15376.5</v>
      </c>
      <c r="CO18" s="26">
        <f>'BAR BB| Open rates'!CO18*0.85*0.9</f>
        <v>15376.5</v>
      </c>
      <c r="CP18" s="26">
        <f>'BAR BB| Open rates'!CP18*0.85*0.9</f>
        <v>15376.5</v>
      </c>
      <c r="CQ18" s="26">
        <f>'BAR BB| Open rates'!CQ18*0.85*0.9</f>
        <v>15376.5</v>
      </c>
      <c r="CR18" s="26">
        <f>'BAR BB| Open rates'!CR18*0.85*0.9</f>
        <v>15376.5</v>
      </c>
      <c r="CS18" s="26">
        <f>'BAR BB| Open rates'!CS18*0.85*0.9</f>
        <v>14458.5</v>
      </c>
      <c r="CT18" s="26">
        <f>'BAR BB| Open rates'!CT18*0.85*0.9</f>
        <v>14458.5</v>
      </c>
      <c r="CU18" s="26">
        <f>'BAR BB| Open rates'!CU18*0.85*0.9</f>
        <v>14458.5</v>
      </c>
      <c r="CV18" s="26">
        <f>'BAR BB| Open rates'!CV18*0.85*0.9</f>
        <v>14458.5</v>
      </c>
      <c r="CW18" s="26">
        <f>'BAR BB| Open rates'!CW18*0.85*0.9</f>
        <v>14458.5</v>
      </c>
      <c r="CX18" s="26">
        <f>'BAR BB| Open rates'!CX18*0.85*0.9</f>
        <v>14458.5</v>
      </c>
      <c r="CY18" s="26">
        <f>'BAR BB| Open rates'!CY18*0.85*0.9</f>
        <v>14458.5</v>
      </c>
      <c r="CZ18" s="26">
        <f>'BAR BB| Open rates'!CZ18*0.85*0.9</f>
        <v>14458.5</v>
      </c>
      <c r="DA18" s="26">
        <f>'BAR BB| Open rates'!DA18*0.85*0.9</f>
        <v>14458.5</v>
      </c>
      <c r="DB18" s="26">
        <f>'BAR BB| Open rates'!DB18*0.85*0.9</f>
        <v>13158</v>
      </c>
      <c r="DC18" s="26">
        <f>'BAR BB| Open rates'!DC18*0.85*0.9</f>
        <v>13158</v>
      </c>
      <c r="DD18" s="26">
        <f>'BAR BB| Open rates'!DD18*0.85*0.9</f>
        <v>13158</v>
      </c>
      <c r="DE18" s="26">
        <f>'BAR BB| Open rates'!DE18*0.85*0.9</f>
        <v>14152.5</v>
      </c>
      <c r="DF18" s="26">
        <f>'BAR BB| Open rates'!DF18*0.85*0.9</f>
        <v>14152.5</v>
      </c>
      <c r="DG18" s="26">
        <f>'BAR BB| Open rates'!DG18*0.85*0.9</f>
        <v>13158</v>
      </c>
      <c r="DH18" s="26">
        <f>'BAR BB| Open rates'!DH18*0.85*0.9</f>
        <v>13158</v>
      </c>
      <c r="DI18" s="26">
        <f>'BAR BB| Open rates'!DI18*0.85*0.9</f>
        <v>13158</v>
      </c>
      <c r="DJ18" s="26">
        <f>'BAR BB| Open rates'!DJ18*0.85*0.9</f>
        <v>13158</v>
      </c>
      <c r="DK18" s="26">
        <f>'BAR BB| Open rates'!DK18*0.85*0.9</f>
        <v>13158</v>
      </c>
      <c r="DL18" s="26">
        <f>'BAR BB| Open rates'!DL18*0.85*0.9</f>
        <v>14152.5</v>
      </c>
      <c r="DM18" s="26">
        <f>'BAR BB| Open rates'!DM18*0.85*0.9</f>
        <v>14152.5</v>
      </c>
      <c r="DN18" s="26">
        <f>'BAR BB| Open rates'!DN18*0.85*0.9</f>
        <v>13158</v>
      </c>
      <c r="DO18" s="26">
        <f>'BAR BB| Open rates'!DO18*0.85*0.9</f>
        <v>13158</v>
      </c>
      <c r="DP18" s="26">
        <f>'BAR BB| Open rates'!DP18*0.85*0.9</f>
        <v>13158</v>
      </c>
      <c r="DQ18" s="26">
        <f>'BAR BB| Open rates'!DQ18*0.85*0.9</f>
        <v>13158</v>
      </c>
      <c r="DR18" s="26">
        <f>'BAR BB| Open rates'!DR18*0.85*0.9</f>
        <v>13158</v>
      </c>
      <c r="DS18" s="26">
        <f>'BAR BB| Open rates'!DS18*0.85*0.9</f>
        <v>14152.5</v>
      </c>
      <c r="DT18" s="26">
        <f>'BAR BB| Open rates'!DT18*0.85*0.9</f>
        <v>14152.5</v>
      </c>
      <c r="DU18" s="26">
        <f>'BAR BB| Open rates'!DU18*0.85*0.9</f>
        <v>13158</v>
      </c>
      <c r="DV18" s="26">
        <f>'BAR BB| Open rates'!DV18*0.85*0.9</f>
        <v>13158</v>
      </c>
      <c r="DW18" s="26">
        <f>'BAR BB| Open rates'!DW18*0.85*0.9</f>
        <v>13158</v>
      </c>
      <c r="DX18" s="26">
        <f>'BAR BB| Open rates'!DX18*0.85*0.9</f>
        <v>13158</v>
      </c>
      <c r="DY18" s="26">
        <f>'BAR BB| Open rates'!DY18*0.85*0.9</f>
        <v>13158</v>
      </c>
      <c r="DZ18" s="26">
        <f>'BAR BB| Open rates'!DZ18*0.85*0.9</f>
        <v>14152.5</v>
      </c>
      <c r="EA18" s="26">
        <f>'BAR BB| Open rates'!EA18*0.85*0.9</f>
        <v>14152.5</v>
      </c>
      <c r="EB18" s="26">
        <f>'BAR BB| Open rates'!EB18*0.85*0.9</f>
        <v>13158</v>
      </c>
      <c r="EC18" s="26">
        <f>'BAR BB| Open rates'!EC18*0.85*0.9</f>
        <v>13158</v>
      </c>
      <c r="ED18" s="26">
        <f>'BAR BB| Open rates'!ED18*0.85*0.9</f>
        <v>13158</v>
      </c>
      <c r="EE18" s="26">
        <f>'BAR BB| Open rates'!EE18*0.85*0.9</f>
        <v>13158</v>
      </c>
      <c r="EF18" s="26">
        <f>'BAR BB| Open rates'!EF18*0.85*0.9</f>
        <v>12010.5</v>
      </c>
      <c r="EG18" s="26">
        <f>'BAR BB| Open rates'!EG18*0.85*0.9</f>
        <v>12010.5</v>
      </c>
      <c r="EH18" s="26">
        <f>'BAR BB| Open rates'!EH18*0.85*0.9</f>
        <v>12010.5</v>
      </c>
      <c r="EI18" s="26">
        <f>'BAR BB| Open rates'!EI18*0.85*0.9</f>
        <v>11475</v>
      </c>
      <c r="EJ18" s="26">
        <f>'BAR BB| Open rates'!EJ18*0.85*0.9</f>
        <v>11475</v>
      </c>
      <c r="EK18" s="26">
        <f>'BAR BB| Open rates'!EK18*0.85*0.9</f>
        <v>11475</v>
      </c>
      <c r="EL18" s="26">
        <f>'BAR BB| Open rates'!EL18*0.85*0.9</f>
        <v>11475</v>
      </c>
      <c r="EM18" s="26">
        <f>'BAR BB| Open rates'!EM18*0.85*0.9</f>
        <v>11475</v>
      </c>
      <c r="EN18" s="26">
        <f>'BAR BB| Open rates'!EN18*0.85*0.9</f>
        <v>12010.5</v>
      </c>
      <c r="EO18" s="26">
        <f>'BAR BB| Open rates'!EO18*0.85*0.9</f>
        <v>12010.5</v>
      </c>
      <c r="EP18" s="26">
        <f>'BAR BB| Open rates'!EP18*0.85*0.9</f>
        <v>11245.5</v>
      </c>
      <c r="EQ18" s="26">
        <f>'BAR BB| Open rates'!EQ18*0.85*0.9</f>
        <v>11245.5</v>
      </c>
      <c r="ER18" s="26">
        <f>'BAR BB| Open rates'!ER18*0.85*0.9</f>
        <v>11245.5</v>
      </c>
      <c r="ES18" s="26">
        <f>'BAR BB| Open rates'!ES18*0.85*0.9</f>
        <v>11245.5</v>
      </c>
      <c r="ET18" s="26">
        <f>'BAR BB| Open rates'!ET18*0.85*0.9</f>
        <v>11245.5</v>
      </c>
      <c r="EU18" s="26">
        <f>'BAR BB| Open rates'!EU18*0.85*0.9</f>
        <v>12010.5</v>
      </c>
      <c r="EV18" s="26">
        <f>'BAR BB| Open rates'!EV18*0.85*0.9</f>
        <v>12010.5</v>
      </c>
      <c r="EW18" s="26">
        <f>'BAR BB| Open rates'!EW18*0.85*0.9</f>
        <v>11245.5</v>
      </c>
      <c r="EX18" s="26">
        <f>'BAR BB| Open rates'!EX18*0.85*0.9</f>
        <v>11245.5</v>
      </c>
      <c r="EY18" s="26">
        <f>'BAR BB| Open rates'!EY18*0.85*0.9</f>
        <v>11245.5</v>
      </c>
      <c r="EZ18" s="26">
        <f>'BAR BB| Open rates'!EZ18*0.85*0.9</f>
        <v>11245.5</v>
      </c>
      <c r="FA18" s="26">
        <f>'BAR BB| Open rates'!FA18*0.85*0.9</f>
        <v>11245.5</v>
      </c>
      <c r="FB18" s="26">
        <f>'BAR BB| Open rates'!FB18*0.85*0.9</f>
        <v>12010.5</v>
      </c>
      <c r="FC18" s="26">
        <f>'BAR BB| Open rates'!FC18*0.85*0.9</f>
        <v>12010.5</v>
      </c>
      <c r="FD18" s="26">
        <f>'BAR BB| Open rates'!FD18*0.85*0.9</f>
        <v>11245.5</v>
      </c>
      <c r="FE18" s="26">
        <f>'BAR BB| Open rates'!FE18*0.85*0.9</f>
        <v>11245.5</v>
      </c>
      <c r="FF18" s="26">
        <f>'BAR BB| Open rates'!FF18*0.85*0.9</f>
        <v>11245.5</v>
      </c>
      <c r="FG18" s="26">
        <f>'BAR BB| Open rates'!FG18*0.85*0.9</f>
        <v>11245.5</v>
      </c>
      <c r="FH18" s="26">
        <f>'BAR BB| Open rates'!FH18*0.85*0.9</f>
        <v>11245.5</v>
      </c>
      <c r="FI18" s="26">
        <f>'BAR BB| Open rates'!FI18*0.85*0.9</f>
        <v>12010.5</v>
      </c>
      <c r="FJ18" s="26">
        <f>'BAR BB| Open rates'!FJ18*0.85*0.9</f>
        <v>12010.5</v>
      </c>
      <c r="FK18" s="26">
        <f>'BAR BB| Open rates'!FK18*0.85*0.9</f>
        <v>11475</v>
      </c>
      <c r="FL18" s="26">
        <f>'BAR BB| Open rates'!FL18*0.85*0.9</f>
        <v>11475</v>
      </c>
      <c r="FM18" s="26">
        <f>'BAR BB| Open rates'!FM18*0.85*0.9</f>
        <v>11475</v>
      </c>
      <c r="FN18" s="26">
        <f>'BAR BB| Open rates'!FN18*0.85*0.9</f>
        <v>11475</v>
      </c>
      <c r="FO18" s="26">
        <f>'BAR BB| Open rates'!FO18*0.85*0.9</f>
        <v>11475</v>
      </c>
      <c r="FP18" s="26">
        <f>'BAR BB| Open rates'!FP18*0.85*0.9</f>
        <v>11475</v>
      </c>
      <c r="FQ18" s="26">
        <f>'BAR BB| Open rates'!FQ18*0.85*0.9</f>
        <v>11475</v>
      </c>
      <c r="FR18" s="26">
        <f>'BAR BB| Open rates'!FR18*0.85*0.9</f>
        <v>11245.5</v>
      </c>
      <c r="FS18" s="26">
        <f>'BAR BB| Open rates'!FS18*0.85*0.9</f>
        <v>11245.5</v>
      </c>
      <c r="FT18" s="26">
        <f>'BAR BB| Open rates'!FT18*0.85*0.9</f>
        <v>11245.5</v>
      </c>
      <c r="FU18" s="26">
        <f>'BAR BB| Open rates'!FU18*0.85*0.9</f>
        <v>11245.5</v>
      </c>
      <c r="FV18" s="26">
        <f>'BAR BB| Open rates'!FV18*0.85*0.9</f>
        <v>11245.5</v>
      </c>
      <c r="FW18" s="26">
        <f>'BAR BB| Open rates'!FW18*0.85*0.9</f>
        <v>12010.5</v>
      </c>
      <c r="FX18" s="26">
        <f>'BAR BB| Open rates'!FX18*0.85*0.9</f>
        <v>12010.5</v>
      </c>
      <c r="FY18" s="26">
        <f>'BAR BB| Open rates'!FY18*0.85*0.9</f>
        <v>11245.5</v>
      </c>
      <c r="FZ18" s="26">
        <f>'BAR BB| Open rates'!FZ18*0.85*0.9</f>
        <v>11245.5</v>
      </c>
      <c r="GA18" s="26">
        <f>'BAR BB| Open rates'!GA18*0.85*0.9</f>
        <v>11245.5</v>
      </c>
      <c r="GB18" s="26">
        <f>'BAR BB| Open rates'!GB18*0.85*0.9</f>
        <v>11245.5</v>
      </c>
      <c r="GC18" s="26">
        <f>'BAR BB| Open rates'!GC18*0.85*0.9</f>
        <v>11245.5</v>
      </c>
      <c r="GD18" s="26">
        <f>'BAR BB| Open rates'!GD18*0.85*0.9</f>
        <v>12010.5</v>
      </c>
      <c r="GE18" s="26">
        <f>'BAR BB| Open rates'!GE18*0.85*0.9</f>
        <v>12010.5</v>
      </c>
      <c r="GF18" s="26">
        <f>'BAR BB| Open rates'!GF18*0.85*0.9</f>
        <v>11245.5</v>
      </c>
      <c r="GG18" s="26">
        <f>'BAR BB| Open rates'!GG18*0.85*0.9</f>
        <v>11245.5</v>
      </c>
      <c r="GH18" s="26">
        <f>'BAR BB| Open rates'!GH18*0.85*0.9</f>
        <v>11245.5</v>
      </c>
      <c r="GI18" s="26">
        <f>'BAR BB| Open rates'!GI18*0.85*0.9</f>
        <v>11245.5</v>
      </c>
      <c r="GJ18" s="26">
        <f>'BAR BB| Open rates'!GJ18*0.85*0.9</f>
        <v>11245.5</v>
      </c>
      <c r="GK18" s="26">
        <f>'BAR BB| Open rates'!GK18*0.85*0.9</f>
        <v>12010.5</v>
      </c>
      <c r="GL18" s="26">
        <f>'BAR BB| Open rates'!GL18*0.85*0.9</f>
        <v>12010.5</v>
      </c>
      <c r="GM18" s="26">
        <f>'BAR BB| Open rates'!GM18*0.85*0.9</f>
        <v>11245.5</v>
      </c>
      <c r="GN18" s="26">
        <f>'BAR BB| Open rates'!GN18*0.85*0.9</f>
        <v>11245.5</v>
      </c>
      <c r="GO18" s="26">
        <f>'BAR BB| Open rates'!GO18*0.85*0.9</f>
        <v>11245.5</v>
      </c>
      <c r="GP18" s="26">
        <f>'BAR BB| Open rates'!GP18*0.85*0.9</f>
        <v>11245.5</v>
      </c>
      <c r="GQ18" s="26">
        <f>'BAR BB| Open rates'!GQ18*0.85*0.9</f>
        <v>11245.5</v>
      </c>
      <c r="GR18" s="26">
        <f>'BAR BB| Open rates'!GR18*0.85*0.9</f>
        <v>12010.5</v>
      </c>
      <c r="GS18" s="26">
        <f>'BAR BB| Open rates'!GS18*0.85*0.9</f>
        <v>12010.5</v>
      </c>
      <c r="GT18" s="26">
        <f>'BAR BB| Open rates'!GT18*0.85*0.9</f>
        <v>11245.5</v>
      </c>
      <c r="GU18" s="26">
        <f>'BAR BB| Open rates'!GU18*0.85*0.9</f>
        <v>11245.5</v>
      </c>
      <c r="GV18" s="26">
        <f>'BAR BB| Open rates'!GV18*0.85*0.9</f>
        <v>11245.5</v>
      </c>
      <c r="GW18" s="26">
        <f>'BAR BB| Open rates'!GW18*0.85*0.9</f>
        <v>11245.5</v>
      </c>
      <c r="GX18" s="26">
        <f>'BAR BB| Open rates'!GX18*0.85*0.9</f>
        <v>11245.5</v>
      </c>
      <c r="GY18" s="26">
        <f>'BAR BB| Open rates'!GY18*0.85*0.9</f>
        <v>12010.5</v>
      </c>
      <c r="GZ18" s="26">
        <f>'BAR BB| Open rates'!GZ18*0.85*0.9</f>
        <v>12010.5</v>
      </c>
      <c r="HA18" s="26">
        <f>'BAR BB| Open rates'!HA18*0.85*0.9</f>
        <v>11245.5</v>
      </c>
      <c r="HB18" s="26">
        <f>'BAR BB| Open rates'!HB18*0.85*0.9</f>
        <v>11245.5</v>
      </c>
      <c r="HC18" s="26">
        <f>'BAR BB| Open rates'!HC18*0.85*0.9</f>
        <v>11245.5</v>
      </c>
      <c r="HD18" s="26">
        <f>'BAR BB| Open rates'!HD18*0.85*0.9</f>
        <v>11245.5</v>
      </c>
      <c r="HE18" s="26">
        <f>'BAR BB| Open rates'!HE18*0.85*0.9</f>
        <v>11245.5</v>
      </c>
      <c r="HF18" s="26">
        <f>'BAR BB| Open rates'!HF18*0.85*0.9</f>
        <v>13005</v>
      </c>
      <c r="HG18" s="26">
        <f>'BAR BB| Open rates'!HG18*0.85*0.9</f>
        <v>13005</v>
      </c>
      <c r="HH18" s="26">
        <f>'BAR BB| Open rates'!HH18*0.85*0.9</f>
        <v>13005</v>
      </c>
      <c r="HI18" s="26">
        <f>'BAR BB| Open rates'!HI18*0.85*0.9</f>
        <v>13005</v>
      </c>
      <c r="HJ18" s="26">
        <f>'BAR BB| Open rates'!HJ18*0.85*0.9</f>
        <v>13005</v>
      </c>
      <c r="HK18" s="26">
        <f>'BAR BB| Open rates'!HK18*0.85*0.9</f>
        <v>13005</v>
      </c>
      <c r="HL18" s="26">
        <f>'BAR BB| Open rates'!HL18*0.85*0.9</f>
        <v>13005</v>
      </c>
      <c r="HM18" s="26">
        <f>'BAR BB| Open rates'!HM18*0.85*0.9</f>
        <v>13005</v>
      </c>
      <c r="HN18" s="26">
        <f>'BAR BB| Open rates'!HN18*0.85*0.9</f>
        <v>13005</v>
      </c>
      <c r="HO18" s="26">
        <f>'BAR BB| Open rates'!HO18*0.85*0.9</f>
        <v>13005</v>
      </c>
      <c r="HP18" s="26">
        <f>'BAR BB| Open rates'!HP18*0.85*0.9</f>
        <v>13005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rates'!B20*0.85*0.9</f>
        <v>11398.5</v>
      </c>
      <c r="C20" s="26">
        <f>'BAR BB| Open rates'!C20*0.85*0.9</f>
        <v>11398.5</v>
      </c>
      <c r="D20" s="26">
        <f>'BAR BB| Open rates'!D20*0.85*0.9</f>
        <v>11398.5</v>
      </c>
      <c r="E20" s="26">
        <f>'BAR BB| Open rates'!E20*0.85*0.9</f>
        <v>11398.5</v>
      </c>
      <c r="F20" s="26">
        <f>'BAR BB| Open rates'!F20*0.85*0.9</f>
        <v>11398.5</v>
      </c>
      <c r="G20" s="26">
        <f>'BAR BB| Open rates'!G20*0.85*0.9</f>
        <v>11398.5</v>
      </c>
      <c r="H20" s="26">
        <f>'BAR BB| Open rates'!H20*0.85*0.9</f>
        <v>11398.5</v>
      </c>
      <c r="I20" s="26">
        <f>'BAR BB| Open rates'!I20*0.85*0.9</f>
        <v>11398.5</v>
      </c>
      <c r="J20" s="26">
        <f>'BAR BB| Open rates'!J20*0.85*0.9</f>
        <v>11398.5</v>
      </c>
      <c r="K20" s="26">
        <f>'BAR BB| Open rates'!K20*0.85*0.9</f>
        <v>11398.5</v>
      </c>
      <c r="L20" s="26">
        <f>'BAR BB| Open rates'!L20*0.85*0.9</f>
        <v>11398.5</v>
      </c>
      <c r="M20" s="26">
        <f>'BAR BB| Open rates'!M20*0.85*0.9</f>
        <v>11398.5</v>
      </c>
      <c r="N20" s="26">
        <f>'BAR BB| Open rates'!N20*0.85*0.9</f>
        <v>14994</v>
      </c>
      <c r="O20" s="26">
        <f>'BAR BB| Open rates'!O20*0.85*0.9</f>
        <v>14994</v>
      </c>
      <c r="P20" s="26">
        <f>'BAR BB| Open rates'!P20*0.85*0.9</f>
        <v>14994</v>
      </c>
      <c r="Q20" s="26">
        <f>'BAR BB| Open rates'!Q20*0.85*0.9</f>
        <v>14994</v>
      </c>
      <c r="R20" s="26">
        <f>'BAR BB| Open rates'!R20*0.85*0.9</f>
        <v>17518.5</v>
      </c>
      <c r="S20" s="26">
        <f>'BAR BB| Open rates'!S20*0.85*0.9</f>
        <v>17518.5</v>
      </c>
      <c r="T20" s="26">
        <f>'BAR BB| Open rates'!T20*0.85*0.9</f>
        <v>17518.5</v>
      </c>
      <c r="U20" s="26">
        <f>'BAR BB| Open rates'!U20*0.85*0.9</f>
        <v>17518.5</v>
      </c>
      <c r="V20" s="26">
        <f>'BAR BB| Open rates'!V20*0.85*0.9</f>
        <v>17518.5</v>
      </c>
      <c r="W20" s="26">
        <f>'BAR BB| Open rates'!W20*0.85*0.9</f>
        <v>17518.5</v>
      </c>
      <c r="X20" s="26">
        <f>'BAR BB| Open rates'!X20*0.85*0.9</f>
        <v>17518.5</v>
      </c>
      <c r="Y20" s="26">
        <f>'BAR BB| Open rates'!Y20*0.85*0.9</f>
        <v>17518.5</v>
      </c>
      <c r="Z20" s="26">
        <f>'BAR BB| Open rates'!Z20*0.85*0.9</f>
        <v>17518.5</v>
      </c>
      <c r="AA20" s="26">
        <f>'BAR BB| Open rates'!AA20*0.85*0.9</f>
        <v>17518.5</v>
      </c>
      <c r="AB20" s="26">
        <f>'BAR BB| Open rates'!AB20*0.85*0.9</f>
        <v>21343.5</v>
      </c>
      <c r="AC20" s="26">
        <f>'BAR BB| Open rates'!AC20*0.85*0.9</f>
        <v>21343.5</v>
      </c>
      <c r="AD20" s="26">
        <f>'BAR BB| Open rates'!AD20*0.85*0.9</f>
        <v>21343.5</v>
      </c>
      <c r="AE20" s="26">
        <f>'BAR BB| Open rates'!AE20*0.85*0.9</f>
        <v>21343.5</v>
      </c>
      <c r="AF20" s="26">
        <f>'BAR BB| Open rates'!AF20*0.85*0.9</f>
        <v>21343.5</v>
      </c>
      <c r="AG20" s="26">
        <f>'BAR BB| Open rates'!AG20*0.85*0.9</f>
        <v>21343.5</v>
      </c>
      <c r="AH20" s="26">
        <f>'BAR BB| Open rates'!AH20*0.85*0.9</f>
        <v>14994</v>
      </c>
      <c r="AI20" s="26">
        <f>'BAR BB| Open rates'!AI20*0.85*0.9</f>
        <v>14994</v>
      </c>
      <c r="AJ20" s="26">
        <f>'BAR BB| Open rates'!AJ20*0.85*0.9</f>
        <v>14994</v>
      </c>
      <c r="AK20" s="26">
        <f>'BAR BB| Open rates'!AK20*0.85*0.9</f>
        <v>14994</v>
      </c>
      <c r="AL20" s="26">
        <f>'BAR BB| Open rates'!AL20*0.85*0.9</f>
        <v>14994</v>
      </c>
      <c r="AM20" s="26">
        <f>'BAR BB| Open rates'!AM20*0.85*0.9</f>
        <v>15988.5</v>
      </c>
      <c r="AN20" s="26">
        <f>'BAR BB| Open rates'!AN20*0.85*0.9</f>
        <v>15988.5</v>
      </c>
      <c r="AO20" s="26">
        <f>'BAR BB| Open rates'!AO20*0.85*0.9</f>
        <v>15988.5</v>
      </c>
      <c r="AP20" s="26">
        <f>'BAR BB| Open rates'!AP20*0.85*0.9</f>
        <v>15988.5</v>
      </c>
      <c r="AQ20" s="26">
        <f>'BAR BB| Open rates'!AQ20*0.85*0.9</f>
        <v>15988.5</v>
      </c>
      <c r="AR20" s="26">
        <f>'BAR BB| Open rates'!AR20*0.85*0.9</f>
        <v>15988.5</v>
      </c>
      <c r="AS20" s="26">
        <f>'BAR BB| Open rates'!AS20*0.85*0.9</f>
        <v>15988.5</v>
      </c>
      <c r="AT20" s="26">
        <f>'BAR BB| Open rates'!AT20*0.85*0.9</f>
        <v>16753.5</v>
      </c>
      <c r="AU20" s="26">
        <f>'BAR BB| Open rates'!AU20*0.85*0.9</f>
        <v>16753.5</v>
      </c>
      <c r="AV20" s="26">
        <f>'BAR BB| Open rates'!AV20*0.85*0.9</f>
        <v>16753.5</v>
      </c>
      <c r="AW20" s="26">
        <f>'BAR BB| Open rates'!AW20*0.85*0.9</f>
        <v>16753.5</v>
      </c>
      <c r="AX20" s="26">
        <f>'BAR BB| Open rates'!AX20*0.85*0.9</f>
        <v>16753.5</v>
      </c>
      <c r="AY20" s="26">
        <f>'BAR BB| Open rates'!AY20*0.85*0.9</f>
        <v>16906.5</v>
      </c>
      <c r="AZ20" s="26">
        <f>'BAR BB| Open rates'!AZ20*0.85*0.9</f>
        <v>16906.5</v>
      </c>
      <c r="BA20" s="26">
        <f>'BAR BB| Open rates'!BA20*0.85*0.9</f>
        <v>17518.5</v>
      </c>
      <c r="BB20" s="26">
        <f>'BAR BB| Open rates'!BB20*0.85*0.9</f>
        <v>17518.5</v>
      </c>
      <c r="BC20" s="26">
        <f>'BAR BB| Open rates'!BC20*0.85*0.9</f>
        <v>16906.5</v>
      </c>
      <c r="BD20" s="26">
        <f>'BAR BB| Open rates'!BD20*0.85*0.9</f>
        <v>16906.5</v>
      </c>
      <c r="BE20" s="26">
        <f>'BAR BB| Open rates'!BE20*0.85*0.9</f>
        <v>16906.5</v>
      </c>
      <c r="BF20" s="26">
        <f>'BAR BB| Open rates'!BF20*0.85*0.9</f>
        <v>16906.5</v>
      </c>
      <c r="BG20" s="26">
        <f>'BAR BB| Open rates'!BG20*0.85*0.9</f>
        <v>16906.5</v>
      </c>
      <c r="BH20" s="26">
        <f>'BAR BB| Open rates'!BH20*0.85*0.9</f>
        <v>17518.5</v>
      </c>
      <c r="BI20" s="26">
        <f>'BAR BB| Open rates'!BI20*0.85*0.9</f>
        <v>17518.5</v>
      </c>
      <c r="BJ20" s="26">
        <f>'BAR BB| Open rates'!BJ20*0.85*0.9</f>
        <v>16906.5</v>
      </c>
      <c r="BK20" s="26">
        <f>'BAR BB| Open rates'!BK20*0.85*0.9</f>
        <v>16906.5</v>
      </c>
      <c r="BL20" s="26">
        <f>'BAR BB| Open rates'!BL20*0.85*0.9</f>
        <v>16906.5</v>
      </c>
      <c r="BM20" s="26">
        <f>'BAR BB| Open rates'!BM20*0.85*0.9</f>
        <v>16906.5</v>
      </c>
      <c r="BN20" s="26">
        <f>'BAR BB| Open rates'!BN20*0.85*0.9</f>
        <v>16906.5</v>
      </c>
      <c r="BO20" s="26">
        <f>'BAR BB| Open rates'!BO20*0.85*0.9</f>
        <v>17518.5</v>
      </c>
      <c r="BP20" s="26">
        <f>'BAR BB| Open rates'!BP20*0.85*0.9</f>
        <v>17518.5</v>
      </c>
      <c r="BQ20" s="26">
        <f>'BAR BB| Open rates'!BQ20*0.85*0.9</f>
        <v>16906.5</v>
      </c>
      <c r="BR20" s="26">
        <f>'BAR BB| Open rates'!BR20*0.85*0.9</f>
        <v>16906.5</v>
      </c>
      <c r="BS20" s="26">
        <f>'BAR BB| Open rates'!BS20*0.85*0.9</f>
        <v>16906.5</v>
      </c>
      <c r="BT20" s="26">
        <f>'BAR BB| Open rates'!BT20*0.85*0.9</f>
        <v>16906.5</v>
      </c>
      <c r="BU20" s="26">
        <f>'BAR BB| Open rates'!BU20*0.85*0.9</f>
        <v>16906.5</v>
      </c>
      <c r="BV20" s="26">
        <f>'BAR BB| Open rates'!BV20*0.85*0.9</f>
        <v>17518.5</v>
      </c>
      <c r="BW20" s="26">
        <f>'BAR BB| Open rates'!BW20*0.85*0.9</f>
        <v>17518.5</v>
      </c>
      <c r="BX20" s="26">
        <f>'BAR BB| Open rates'!BX20*0.85*0.9</f>
        <v>16906.5</v>
      </c>
      <c r="BY20" s="26">
        <f>'BAR BB| Open rates'!BY20*0.85*0.9</f>
        <v>16906.5</v>
      </c>
      <c r="BZ20" s="26">
        <f>'BAR BB| Open rates'!BZ20*0.85*0.9</f>
        <v>16906.5</v>
      </c>
      <c r="CA20" s="26">
        <f>'BAR BB| Open rates'!CA20*0.85*0.9</f>
        <v>16906.5</v>
      </c>
      <c r="CB20" s="26">
        <f>'BAR BB| Open rates'!CB20*0.85*0.9</f>
        <v>16906.5</v>
      </c>
      <c r="CC20" s="26">
        <f>'BAR BB| Open rates'!CC20*0.85*0.9</f>
        <v>17518.5</v>
      </c>
      <c r="CD20" s="26">
        <f>'BAR BB| Open rates'!CD20*0.85*0.9</f>
        <v>17518.5</v>
      </c>
      <c r="CE20" s="26">
        <f>'BAR BB| Open rates'!CE20*0.85*0.9</f>
        <v>16906.5</v>
      </c>
      <c r="CF20" s="26">
        <f>'BAR BB| Open rates'!CF20*0.85*0.9</f>
        <v>16906.5</v>
      </c>
      <c r="CG20" s="26">
        <f>'BAR BB| Open rates'!CG20*0.85*0.9</f>
        <v>16906.5</v>
      </c>
      <c r="CH20" s="26">
        <f>'BAR BB| Open rates'!CH20*0.85*0.9</f>
        <v>16906.5</v>
      </c>
      <c r="CI20" s="26">
        <f>'BAR BB| Open rates'!CI20*0.85*0.9</f>
        <v>16906.5</v>
      </c>
      <c r="CJ20" s="26">
        <f>'BAR BB| Open rates'!CJ20*0.85*0.9</f>
        <v>17518.5</v>
      </c>
      <c r="CK20" s="26">
        <f>'BAR BB| Open rates'!CK20*0.85*0.9</f>
        <v>17518.5</v>
      </c>
      <c r="CL20" s="26">
        <f>'BAR BB| Open rates'!CL20*0.85*0.9</f>
        <v>16906.5</v>
      </c>
      <c r="CM20" s="26">
        <f>'BAR BB| Open rates'!CM20*0.85*0.9</f>
        <v>16906.5</v>
      </c>
      <c r="CN20" s="26">
        <f>'BAR BB| Open rates'!CN20*0.85*0.9</f>
        <v>16906.5</v>
      </c>
      <c r="CO20" s="26">
        <f>'BAR BB| Open rates'!CO20*0.85*0.9</f>
        <v>16906.5</v>
      </c>
      <c r="CP20" s="26">
        <f>'BAR BB| Open rates'!CP20*0.85*0.9</f>
        <v>16906.5</v>
      </c>
      <c r="CQ20" s="26">
        <f>'BAR BB| Open rates'!CQ20*0.85*0.9</f>
        <v>16906.5</v>
      </c>
      <c r="CR20" s="26">
        <f>'BAR BB| Open rates'!CR20*0.85*0.9</f>
        <v>16906.5</v>
      </c>
      <c r="CS20" s="26">
        <f>'BAR BB| Open rates'!CS20*0.85*0.9</f>
        <v>15988.5</v>
      </c>
      <c r="CT20" s="26">
        <f>'BAR BB| Open rates'!CT20*0.85*0.9</f>
        <v>15988.5</v>
      </c>
      <c r="CU20" s="26">
        <f>'BAR BB| Open rates'!CU20*0.85*0.9</f>
        <v>15988.5</v>
      </c>
      <c r="CV20" s="26">
        <f>'BAR BB| Open rates'!CV20*0.85*0.9</f>
        <v>15988.5</v>
      </c>
      <c r="CW20" s="26">
        <f>'BAR BB| Open rates'!CW20*0.85*0.9</f>
        <v>15988.5</v>
      </c>
      <c r="CX20" s="26">
        <f>'BAR BB| Open rates'!CX20*0.85*0.9</f>
        <v>15988.5</v>
      </c>
      <c r="CY20" s="26">
        <f>'BAR BB| Open rates'!CY20*0.85*0.9</f>
        <v>15988.5</v>
      </c>
      <c r="CZ20" s="26">
        <f>'BAR BB| Open rates'!CZ20*0.85*0.9</f>
        <v>15988.5</v>
      </c>
      <c r="DA20" s="26">
        <f>'BAR BB| Open rates'!DA20*0.85*0.9</f>
        <v>15988.5</v>
      </c>
      <c r="DB20" s="26">
        <f>'BAR BB| Open rates'!DB20*0.85*0.9</f>
        <v>14229</v>
      </c>
      <c r="DC20" s="26">
        <f>'BAR BB| Open rates'!DC20*0.85*0.9</f>
        <v>14229</v>
      </c>
      <c r="DD20" s="26">
        <f>'BAR BB| Open rates'!DD20*0.85*0.9</f>
        <v>14229</v>
      </c>
      <c r="DE20" s="26">
        <f>'BAR BB| Open rates'!DE20*0.85*0.9</f>
        <v>15223.5</v>
      </c>
      <c r="DF20" s="26">
        <f>'BAR BB| Open rates'!DF20*0.85*0.9</f>
        <v>15223.5</v>
      </c>
      <c r="DG20" s="26">
        <f>'BAR BB| Open rates'!DG20*0.85*0.9</f>
        <v>14229</v>
      </c>
      <c r="DH20" s="26">
        <f>'BAR BB| Open rates'!DH20*0.85*0.9</f>
        <v>14229</v>
      </c>
      <c r="DI20" s="26">
        <f>'BAR BB| Open rates'!DI20*0.85*0.9</f>
        <v>14229</v>
      </c>
      <c r="DJ20" s="26">
        <f>'BAR BB| Open rates'!DJ20*0.85*0.9</f>
        <v>14229</v>
      </c>
      <c r="DK20" s="26">
        <f>'BAR BB| Open rates'!DK20*0.85*0.9</f>
        <v>14229</v>
      </c>
      <c r="DL20" s="26">
        <f>'BAR BB| Open rates'!DL20*0.85*0.9</f>
        <v>15223.5</v>
      </c>
      <c r="DM20" s="26">
        <f>'BAR BB| Open rates'!DM20*0.85*0.9</f>
        <v>15223.5</v>
      </c>
      <c r="DN20" s="26">
        <f>'BAR BB| Open rates'!DN20*0.85*0.9</f>
        <v>14229</v>
      </c>
      <c r="DO20" s="26">
        <f>'BAR BB| Open rates'!DO20*0.85*0.9</f>
        <v>14229</v>
      </c>
      <c r="DP20" s="26">
        <f>'BAR BB| Open rates'!DP20*0.85*0.9</f>
        <v>14229</v>
      </c>
      <c r="DQ20" s="26">
        <f>'BAR BB| Open rates'!DQ20*0.85*0.9</f>
        <v>14229</v>
      </c>
      <c r="DR20" s="26">
        <f>'BAR BB| Open rates'!DR20*0.85*0.9</f>
        <v>14229</v>
      </c>
      <c r="DS20" s="26">
        <f>'BAR BB| Open rates'!DS20*0.85*0.9</f>
        <v>15223.5</v>
      </c>
      <c r="DT20" s="26">
        <f>'BAR BB| Open rates'!DT20*0.85*0.9</f>
        <v>15223.5</v>
      </c>
      <c r="DU20" s="26">
        <f>'BAR BB| Open rates'!DU20*0.85*0.9</f>
        <v>14229</v>
      </c>
      <c r="DV20" s="26">
        <f>'BAR BB| Open rates'!DV20*0.85*0.9</f>
        <v>14229</v>
      </c>
      <c r="DW20" s="26">
        <f>'BAR BB| Open rates'!DW20*0.85*0.9</f>
        <v>14229</v>
      </c>
      <c r="DX20" s="26">
        <f>'BAR BB| Open rates'!DX20*0.85*0.9</f>
        <v>14229</v>
      </c>
      <c r="DY20" s="26">
        <f>'BAR BB| Open rates'!DY20*0.85*0.9</f>
        <v>14229</v>
      </c>
      <c r="DZ20" s="26">
        <f>'BAR BB| Open rates'!DZ20*0.85*0.9</f>
        <v>15223.5</v>
      </c>
      <c r="EA20" s="26">
        <f>'BAR BB| Open rates'!EA20*0.85*0.9</f>
        <v>15223.5</v>
      </c>
      <c r="EB20" s="26">
        <f>'BAR BB| Open rates'!EB20*0.85*0.9</f>
        <v>14229</v>
      </c>
      <c r="EC20" s="26">
        <f>'BAR BB| Open rates'!EC20*0.85*0.9</f>
        <v>14229</v>
      </c>
      <c r="ED20" s="26">
        <f>'BAR BB| Open rates'!ED20*0.85*0.9</f>
        <v>14229</v>
      </c>
      <c r="EE20" s="26">
        <f>'BAR BB| Open rates'!EE20*0.85*0.9</f>
        <v>14229</v>
      </c>
      <c r="EF20" s="26">
        <f>'BAR BB| Open rates'!EF20*0.85*0.9</f>
        <v>11934</v>
      </c>
      <c r="EG20" s="26">
        <f>'BAR BB| Open rates'!EG20*0.85*0.9</f>
        <v>11934</v>
      </c>
      <c r="EH20" s="26">
        <f>'BAR BB| Open rates'!EH20*0.85*0.9</f>
        <v>11934</v>
      </c>
      <c r="EI20" s="26">
        <f>'BAR BB| Open rates'!EI20*0.85*0.9</f>
        <v>11398.5</v>
      </c>
      <c r="EJ20" s="26">
        <f>'BAR BB| Open rates'!EJ20*0.85*0.9</f>
        <v>11398.5</v>
      </c>
      <c r="EK20" s="26">
        <f>'BAR BB| Open rates'!EK20*0.85*0.9</f>
        <v>11398.5</v>
      </c>
      <c r="EL20" s="26">
        <f>'BAR BB| Open rates'!EL20*0.85*0.9</f>
        <v>11398.5</v>
      </c>
      <c r="EM20" s="26">
        <f>'BAR BB| Open rates'!EM20*0.85*0.9</f>
        <v>11398.5</v>
      </c>
      <c r="EN20" s="26">
        <f>'BAR BB| Open rates'!EN20*0.85*0.9</f>
        <v>11934</v>
      </c>
      <c r="EO20" s="26">
        <f>'BAR BB| Open rates'!EO20*0.85*0.9</f>
        <v>11934</v>
      </c>
      <c r="EP20" s="26">
        <f>'BAR BB| Open rates'!EP20*0.85*0.9</f>
        <v>11169</v>
      </c>
      <c r="EQ20" s="26">
        <f>'BAR BB| Open rates'!EQ20*0.85*0.9</f>
        <v>11169</v>
      </c>
      <c r="ER20" s="26">
        <f>'BAR BB| Open rates'!ER20*0.85*0.9</f>
        <v>11169</v>
      </c>
      <c r="ES20" s="26">
        <f>'BAR BB| Open rates'!ES20*0.85*0.9</f>
        <v>11169</v>
      </c>
      <c r="ET20" s="26">
        <f>'BAR BB| Open rates'!ET20*0.85*0.9</f>
        <v>11169</v>
      </c>
      <c r="EU20" s="26">
        <f>'BAR BB| Open rates'!EU20*0.85*0.9</f>
        <v>11934</v>
      </c>
      <c r="EV20" s="26">
        <f>'BAR BB| Open rates'!EV20*0.85*0.9</f>
        <v>11934</v>
      </c>
      <c r="EW20" s="26">
        <f>'BAR BB| Open rates'!EW20*0.85*0.9</f>
        <v>11169</v>
      </c>
      <c r="EX20" s="26">
        <f>'BAR BB| Open rates'!EX20*0.85*0.9</f>
        <v>11169</v>
      </c>
      <c r="EY20" s="26">
        <f>'BAR BB| Open rates'!EY20*0.85*0.9</f>
        <v>11169</v>
      </c>
      <c r="EZ20" s="26">
        <f>'BAR BB| Open rates'!EZ20*0.85*0.9</f>
        <v>11169</v>
      </c>
      <c r="FA20" s="26">
        <f>'BAR BB| Open rates'!FA20*0.85*0.9</f>
        <v>11169</v>
      </c>
      <c r="FB20" s="26">
        <f>'BAR BB| Open rates'!FB20*0.85*0.9</f>
        <v>11934</v>
      </c>
      <c r="FC20" s="26">
        <f>'BAR BB| Open rates'!FC20*0.85*0.9</f>
        <v>11934</v>
      </c>
      <c r="FD20" s="26">
        <f>'BAR BB| Open rates'!FD20*0.85*0.9</f>
        <v>11169</v>
      </c>
      <c r="FE20" s="26">
        <f>'BAR BB| Open rates'!FE20*0.85*0.9</f>
        <v>11169</v>
      </c>
      <c r="FF20" s="26">
        <f>'BAR BB| Open rates'!FF20*0.85*0.9</f>
        <v>11169</v>
      </c>
      <c r="FG20" s="26">
        <f>'BAR BB| Open rates'!FG20*0.85*0.9</f>
        <v>11169</v>
      </c>
      <c r="FH20" s="26">
        <f>'BAR BB| Open rates'!FH20*0.85*0.9</f>
        <v>11169</v>
      </c>
      <c r="FI20" s="26">
        <f>'BAR BB| Open rates'!FI20*0.85*0.9</f>
        <v>11934</v>
      </c>
      <c r="FJ20" s="26">
        <f>'BAR BB| Open rates'!FJ20*0.85*0.9</f>
        <v>11934</v>
      </c>
      <c r="FK20" s="26">
        <f>'BAR BB| Open rates'!FK20*0.85*0.9</f>
        <v>11398.5</v>
      </c>
      <c r="FL20" s="26">
        <f>'BAR BB| Open rates'!FL20*0.85*0.9</f>
        <v>11398.5</v>
      </c>
      <c r="FM20" s="26">
        <f>'BAR BB| Open rates'!FM20*0.85*0.9</f>
        <v>11398.5</v>
      </c>
      <c r="FN20" s="26">
        <f>'BAR BB| Open rates'!FN20*0.85*0.9</f>
        <v>11398.5</v>
      </c>
      <c r="FO20" s="26">
        <f>'BAR BB| Open rates'!FO20*0.85*0.9</f>
        <v>11398.5</v>
      </c>
      <c r="FP20" s="26">
        <f>'BAR BB| Open rates'!FP20*0.85*0.9</f>
        <v>11398.5</v>
      </c>
      <c r="FQ20" s="26">
        <f>'BAR BB| Open rates'!FQ20*0.85*0.9</f>
        <v>11398.5</v>
      </c>
      <c r="FR20" s="26">
        <f>'BAR BB| Open rates'!FR20*0.85*0.9</f>
        <v>11169</v>
      </c>
      <c r="FS20" s="26">
        <f>'BAR BB| Open rates'!FS20*0.85*0.9</f>
        <v>11169</v>
      </c>
      <c r="FT20" s="26">
        <f>'BAR BB| Open rates'!FT20*0.85*0.9</f>
        <v>11169</v>
      </c>
      <c r="FU20" s="26">
        <f>'BAR BB| Open rates'!FU20*0.85*0.9</f>
        <v>11169</v>
      </c>
      <c r="FV20" s="26">
        <f>'BAR BB| Open rates'!FV20*0.85*0.9</f>
        <v>11169</v>
      </c>
      <c r="FW20" s="26">
        <f>'BAR BB| Open rates'!FW20*0.85*0.9</f>
        <v>11934</v>
      </c>
      <c r="FX20" s="26">
        <f>'BAR BB| Open rates'!FX20*0.85*0.9</f>
        <v>11934</v>
      </c>
      <c r="FY20" s="26">
        <f>'BAR BB| Open rates'!FY20*0.85*0.9</f>
        <v>11169</v>
      </c>
      <c r="FZ20" s="26">
        <f>'BAR BB| Open rates'!FZ20*0.85*0.9</f>
        <v>11169</v>
      </c>
      <c r="GA20" s="26">
        <f>'BAR BB| Open rates'!GA20*0.85*0.9</f>
        <v>11169</v>
      </c>
      <c r="GB20" s="26">
        <f>'BAR BB| Open rates'!GB20*0.85*0.9</f>
        <v>11169</v>
      </c>
      <c r="GC20" s="26">
        <f>'BAR BB| Open rates'!GC20*0.85*0.9</f>
        <v>11169</v>
      </c>
      <c r="GD20" s="26">
        <f>'BAR BB| Open rates'!GD20*0.85*0.9</f>
        <v>11934</v>
      </c>
      <c r="GE20" s="26">
        <f>'BAR BB| Open rates'!GE20*0.85*0.9</f>
        <v>11934</v>
      </c>
      <c r="GF20" s="26">
        <f>'BAR BB| Open rates'!GF20*0.85*0.9</f>
        <v>11169</v>
      </c>
      <c r="GG20" s="26">
        <f>'BAR BB| Open rates'!GG20*0.85*0.9</f>
        <v>11169</v>
      </c>
      <c r="GH20" s="26">
        <f>'BAR BB| Open rates'!GH20*0.85*0.9</f>
        <v>11169</v>
      </c>
      <c r="GI20" s="26">
        <f>'BAR BB| Open rates'!GI20*0.85*0.9</f>
        <v>11169</v>
      </c>
      <c r="GJ20" s="26">
        <f>'BAR BB| Open rates'!GJ20*0.85*0.9</f>
        <v>11169</v>
      </c>
      <c r="GK20" s="26">
        <f>'BAR BB| Open rates'!GK20*0.85*0.9</f>
        <v>11934</v>
      </c>
      <c r="GL20" s="26">
        <f>'BAR BB| Open rates'!GL20*0.85*0.9</f>
        <v>11934</v>
      </c>
      <c r="GM20" s="26">
        <f>'BAR BB| Open rates'!GM20*0.85*0.9</f>
        <v>11169</v>
      </c>
      <c r="GN20" s="26">
        <f>'BAR BB| Open rates'!GN20*0.85*0.9</f>
        <v>11169</v>
      </c>
      <c r="GO20" s="26">
        <f>'BAR BB| Open rates'!GO20*0.85*0.9</f>
        <v>11169</v>
      </c>
      <c r="GP20" s="26">
        <f>'BAR BB| Open rates'!GP20*0.85*0.9</f>
        <v>11169</v>
      </c>
      <c r="GQ20" s="26">
        <f>'BAR BB| Open rates'!GQ20*0.85*0.9</f>
        <v>11169</v>
      </c>
      <c r="GR20" s="26">
        <f>'BAR BB| Open rates'!GR20*0.85*0.9</f>
        <v>11934</v>
      </c>
      <c r="GS20" s="26">
        <f>'BAR BB| Open rates'!GS20*0.85*0.9</f>
        <v>11934</v>
      </c>
      <c r="GT20" s="26">
        <f>'BAR BB| Open rates'!GT20*0.85*0.9</f>
        <v>11169</v>
      </c>
      <c r="GU20" s="26">
        <f>'BAR BB| Open rates'!GU20*0.85*0.9</f>
        <v>11169</v>
      </c>
      <c r="GV20" s="26">
        <f>'BAR BB| Open rates'!GV20*0.85*0.9</f>
        <v>11169</v>
      </c>
      <c r="GW20" s="26">
        <f>'BAR BB| Open rates'!GW20*0.85*0.9</f>
        <v>11169</v>
      </c>
      <c r="GX20" s="26">
        <f>'BAR BB| Open rates'!GX20*0.85*0.9</f>
        <v>11169</v>
      </c>
      <c r="GY20" s="26">
        <f>'BAR BB| Open rates'!GY20*0.85*0.9</f>
        <v>11934</v>
      </c>
      <c r="GZ20" s="26">
        <f>'BAR BB| Open rates'!GZ20*0.85*0.9</f>
        <v>11934</v>
      </c>
      <c r="HA20" s="26">
        <f>'BAR BB| Open rates'!HA20*0.85*0.9</f>
        <v>11169</v>
      </c>
      <c r="HB20" s="26">
        <f>'BAR BB| Open rates'!HB20*0.85*0.9</f>
        <v>11169</v>
      </c>
      <c r="HC20" s="26">
        <f>'BAR BB| Open rates'!HC20*0.85*0.9</f>
        <v>11169</v>
      </c>
      <c r="HD20" s="26">
        <f>'BAR BB| Open rates'!HD20*0.85*0.9</f>
        <v>11169</v>
      </c>
      <c r="HE20" s="26">
        <f>'BAR BB| Open rates'!HE20*0.85*0.9</f>
        <v>11169</v>
      </c>
      <c r="HF20" s="26">
        <f>'BAR BB| Open rates'!HF20*0.85*0.9</f>
        <v>12928.5</v>
      </c>
      <c r="HG20" s="26">
        <f>'BAR BB| Open rates'!HG20*0.85*0.9</f>
        <v>12928.5</v>
      </c>
      <c r="HH20" s="26">
        <f>'BAR BB| Open rates'!HH20*0.85*0.9</f>
        <v>12928.5</v>
      </c>
      <c r="HI20" s="26">
        <f>'BAR BB| Open rates'!HI20*0.85*0.9</f>
        <v>12928.5</v>
      </c>
      <c r="HJ20" s="26">
        <f>'BAR BB| Open rates'!HJ20*0.85*0.9</f>
        <v>12928.5</v>
      </c>
      <c r="HK20" s="26">
        <f>'BAR BB| Open rates'!HK20*0.85*0.9</f>
        <v>12928.5</v>
      </c>
      <c r="HL20" s="26">
        <f>'BAR BB| Open rates'!HL20*0.85*0.9</f>
        <v>12928.5</v>
      </c>
      <c r="HM20" s="26">
        <f>'BAR BB| Open rates'!HM20*0.85*0.9</f>
        <v>12928.5</v>
      </c>
      <c r="HN20" s="26">
        <f>'BAR BB| Open rates'!HN20*0.85*0.9</f>
        <v>12928.5</v>
      </c>
      <c r="HO20" s="26">
        <f>'BAR BB| Open rates'!HO20*0.85*0.9</f>
        <v>12928.5</v>
      </c>
      <c r="HP20" s="26">
        <f>'BAR BB| Open rates'!HP20*0.85*0.9</f>
        <v>12928.5</v>
      </c>
    </row>
    <row r="21" spans="1:224" s="76" customFormat="1" ht="12" customHeight="1" x14ac:dyDescent="0.2">
      <c r="A21" s="15">
        <v>2</v>
      </c>
      <c r="B21" s="26">
        <f>'BAR BB| Open rates'!B21*0.85*0.9</f>
        <v>12928.5</v>
      </c>
      <c r="C21" s="26">
        <f>'BAR BB| Open rates'!C21*0.85*0.9</f>
        <v>12928.5</v>
      </c>
      <c r="D21" s="26">
        <f>'BAR BB| Open rates'!D21*0.85*0.9</f>
        <v>12928.5</v>
      </c>
      <c r="E21" s="26">
        <f>'BAR BB| Open rates'!E21*0.85*0.9</f>
        <v>12928.5</v>
      </c>
      <c r="F21" s="26">
        <f>'BAR BB| Open rates'!F21*0.85*0.9</f>
        <v>12928.5</v>
      </c>
      <c r="G21" s="26">
        <f>'BAR BB| Open rates'!G21*0.85*0.9</f>
        <v>12928.5</v>
      </c>
      <c r="H21" s="26">
        <f>'BAR BB| Open rates'!H21*0.85*0.9</f>
        <v>12928.5</v>
      </c>
      <c r="I21" s="26">
        <f>'BAR BB| Open rates'!I21*0.85*0.9</f>
        <v>12928.5</v>
      </c>
      <c r="J21" s="26">
        <f>'BAR BB| Open rates'!J21*0.85*0.9</f>
        <v>12928.5</v>
      </c>
      <c r="K21" s="26">
        <f>'BAR BB| Open rates'!K21*0.85*0.9</f>
        <v>12928.5</v>
      </c>
      <c r="L21" s="26">
        <f>'BAR BB| Open rates'!L21*0.85*0.9</f>
        <v>12928.5</v>
      </c>
      <c r="M21" s="26">
        <f>'BAR BB| Open rates'!M21*0.85*0.9</f>
        <v>12928.5</v>
      </c>
      <c r="N21" s="26">
        <f>'BAR BB| Open rates'!N21*0.85*0.9</f>
        <v>16524</v>
      </c>
      <c r="O21" s="26">
        <f>'BAR BB| Open rates'!O21*0.85*0.9</f>
        <v>16524</v>
      </c>
      <c r="P21" s="26">
        <f>'BAR BB| Open rates'!P21*0.85*0.9</f>
        <v>16524</v>
      </c>
      <c r="Q21" s="26">
        <f>'BAR BB| Open rates'!Q21*0.85*0.9</f>
        <v>16524</v>
      </c>
      <c r="R21" s="26">
        <f>'BAR BB| Open rates'!R21*0.85*0.9</f>
        <v>19048.5</v>
      </c>
      <c r="S21" s="26">
        <f>'BAR BB| Open rates'!S21*0.85*0.9</f>
        <v>19048.5</v>
      </c>
      <c r="T21" s="26">
        <f>'BAR BB| Open rates'!T21*0.85*0.9</f>
        <v>19048.5</v>
      </c>
      <c r="U21" s="26">
        <f>'BAR BB| Open rates'!U21*0.85*0.9</f>
        <v>19048.5</v>
      </c>
      <c r="V21" s="26">
        <f>'BAR BB| Open rates'!V21*0.85*0.9</f>
        <v>19048.5</v>
      </c>
      <c r="W21" s="26">
        <f>'BAR BB| Open rates'!W21*0.85*0.9</f>
        <v>19048.5</v>
      </c>
      <c r="X21" s="26">
        <f>'BAR BB| Open rates'!X21*0.85*0.9</f>
        <v>19048.5</v>
      </c>
      <c r="Y21" s="26">
        <f>'BAR BB| Open rates'!Y21*0.85*0.9</f>
        <v>19048.5</v>
      </c>
      <c r="Z21" s="26">
        <f>'BAR BB| Open rates'!Z21*0.85*0.9</f>
        <v>19048.5</v>
      </c>
      <c r="AA21" s="26">
        <f>'BAR BB| Open rates'!AA21*0.85*0.9</f>
        <v>19048.5</v>
      </c>
      <c r="AB21" s="26">
        <f>'BAR BB| Open rates'!AB21*0.85*0.9</f>
        <v>22873.5</v>
      </c>
      <c r="AC21" s="26">
        <f>'BAR BB| Open rates'!AC21*0.85*0.9</f>
        <v>22873.5</v>
      </c>
      <c r="AD21" s="26">
        <f>'BAR BB| Open rates'!AD21*0.85*0.9</f>
        <v>22873.5</v>
      </c>
      <c r="AE21" s="26">
        <f>'BAR BB| Open rates'!AE21*0.85*0.9</f>
        <v>22873.5</v>
      </c>
      <c r="AF21" s="26">
        <f>'BAR BB| Open rates'!AF21*0.85*0.9</f>
        <v>22873.5</v>
      </c>
      <c r="AG21" s="26">
        <f>'BAR BB| Open rates'!AG21*0.85*0.9</f>
        <v>22873.5</v>
      </c>
      <c r="AH21" s="26">
        <f>'BAR BB| Open rates'!AH21*0.85*0.9</f>
        <v>16524</v>
      </c>
      <c r="AI21" s="26">
        <f>'BAR BB| Open rates'!AI21*0.85*0.9</f>
        <v>16524</v>
      </c>
      <c r="AJ21" s="26">
        <f>'BAR BB| Open rates'!AJ21*0.85*0.9</f>
        <v>16524</v>
      </c>
      <c r="AK21" s="26">
        <f>'BAR BB| Open rates'!AK21*0.85*0.9</f>
        <v>16524</v>
      </c>
      <c r="AL21" s="26">
        <f>'BAR BB| Open rates'!AL21*0.85*0.9</f>
        <v>16524</v>
      </c>
      <c r="AM21" s="26">
        <f>'BAR BB| Open rates'!AM21*0.85*0.9</f>
        <v>17518.5</v>
      </c>
      <c r="AN21" s="26">
        <f>'BAR BB| Open rates'!AN21*0.85*0.9</f>
        <v>17518.5</v>
      </c>
      <c r="AO21" s="26">
        <f>'BAR BB| Open rates'!AO21*0.85*0.9</f>
        <v>17518.5</v>
      </c>
      <c r="AP21" s="26">
        <f>'BAR BB| Open rates'!AP21*0.85*0.9</f>
        <v>17518.5</v>
      </c>
      <c r="AQ21" s="26">
        <f>'BAR BB| Open rates'!AQ21*0.85*0.9</f>
        <v>17518.5</v>
      </c>
      <c r="AR21" s="26">
        <f>'BAR BB| Open rates'!AR21*0.85*0.9</f>
        <v>17518.5</v>
      </c>
      <c r="AS21" s="26">
        <f>'BAR BB| Open rates'!AS21*0.85*0.9</f>
        <v>17518.5</v>
      </c>
      <c r="AT21" s="26">
        <f>'BAR BB| Open rates'!AT21*0.85*0.9</f>
        <v>18283.5</v>
      </c>
      <c r="AU21" s="26">
        <f>'BAR BB| Open rates'!AU21*0.85*0.9</f>
        <v>18283.5</v>
      </c>
      <c r="AV21" s="26">
        <f>'BAR BB| Open rates'!AV21*0.85*0.9</f>
        <v>18283.5</v>
      </c>
      <c r="AW21" s="26">
        <f>'BAR BB| Open rates'!AW21*0.85*0.9</f>
        <v>18283.5</v>
      </c>
      <c r="AX21" s="26">
        <f>'BAR BB| Open rates'!AX21*0.85*0.9</f>
        <v>18283.5</v>
      </c>
      <c r="AY21" s="26">
        <f>'BAR BB| Open rates'!AY21*0.85*0.9</f>
        <v>18436.5</v>
      </c>
      <c r="AZ21" s="26">
        <f>'BAR BB| Open rates'!AZ21*0.85*0.9</f>
        <v>18436.5</v>
      </c>
      <c r="BA21" s="26">
        <f>'BAR BB| Open rates'!BA21*0.85*0.9</f>
        <v>19048.5</v>
      </c>
      <c r="BB21" s="26">
        <f>'BAR BB| Open rates'!BB21*0.85*0.9</f>
        <v>19048.5</v>
      </c>
      <c r="BC21" s="26">
        <f>'BAR BB| Open rates'!BC21*0.85*0.9</f>
        <v>18436.5</v>
      </c>
      <c r="BD21" s="26">
        <f>'BAR BB| Open rates'!BD21*0.85*0.9</f>
        <v>18436.5</v>
      </c>
      <c r="BE21" s="26">
        <f>'BAR BB| Open rates'!BE21*0.85*0.9</f>
        <v>18436.5</v>
      </c>
      <c r="BF21" s="26">
        <f>'BAR BB| Open rates'!BF21*0.85*0.9</f>
        <v>18436.5</v>
      </c>
      <c r="BG21" s="26">
        <f>'BAR BB| Open rates'!BG21*0.85*0.9</f>
        <v>18436.5</v>
      </c>
      <c r="BH21" s="26">
        <f>'BAR BB| Open rates'!BH21*0.85*0.9</f>
        <v>19048.5</v>
      </c>
      <c r="BI21" s="26">
        <f>'BAR BB| Open rates'!BI21*0.85*0.9</f>
        <v>19048.5</v>
      </c>
      <c r="BJ21" s="26">
        <f>'BAR BB| Open rates'!BJ21*0.85*0.9</f>
        <v>18436.5</v>
      </c>
      <c r="BK21" s="26">
        <f>'BAR BB| Open rates'!BK21*0.85*0.9</f>
        <v>18436.5</v>
      </c>
      <c r="BL21" s="26">
        <f>'BAR BB| Open rates'!BL21*0.85*0.9</f>
        <v>18436.5</v>
      </c>
      <c r="BM21" s="26">
        <f>'BAR BB| Open rates'!BM21*0.85*0.9</f>
        <v>18436.5</v>
      </c>
      <c r="BN21" s="26">
        <f>'BAR BB| Open rates'!BN21*0.85*0.9</f>
        <v>18436.5</v>
      </c>
      <c r="BO21" s="26">
        <f>'BAR BB| Open rates'!BO21*0.85*0.9</f>
        <v>19048.5</v>
      </c>
      <c r="BP21" s="26">
        <f>'BAR BB| Open rates'!BP21*0.85*0.9</f>
        <v>19048.5</v>
      </c>
      <c r="BQ21" s="26">
        <f>'BAR BB| Open rates'!BQ21*0.85*0.9</f>
        <v>18436.5</v>
      </c>
      <c r="BR21" s="26">
        <f>'BAR BB| Open rates'!BR21*0.85*0.9</f>
        <v>18436.5</v>
      </c>
      <c r="BS21" s="26">
        <f>'BAR BB| Open rates'!BS21*0.85*0.9</f>
        <v>18436.5</v>
      </c>
      <c r="BT21" s="26">
        <f>'BAR BB| Open rates'!BT21*0.85*0.9</f>
        <v>18436.5</v>
      </c>
      <c r="BU21" s="26">
        <f>'BAR BB| Open rates'!BU21*0.85*0.9</f>
        <v>18436.5</v>
      </c>
      <c r="BV21" s="26">
        <f>'BAR BB| Open rates'!BV21*0.85*0.9</f>
        <v>19048.5</v>
      </c>
      <c r="BW21" s="26">
        <f>'BAR BB| Open rates'!BW21*0.85*0.9</f>
        <v>19048.5</v>
      </c>
      <c r="BX21" s="26">
        <f>'BAR BB| Open rates'!BX21*0.85*0.9</f>
        <v>18436.5</v>
      </c>
      <c r="BY21" s="26">
        <f>'BAR BB| Open rates'!BY21*0.85*0.9</f>
        <v>18436.5</v>
      </c>
      <c r="BZ21" s="26">
        <f>'BAR BB| Open rates'!BZ21*0.85*0.9</f>
        <v>18436.5</v>
      </c>
      <c r="CA21" s="26">
        <f>'BAR BB| Open rates'!CA21*0.85*0.9</f>
        <v>18436.5</v>
      </c>
      <c r="CB21" s="26">
        <f>'BAR BB| Open rates'!CB21*0.85*0.9</f>
        <v>18436.5</v>
      </c>
      <c r="CC21" s="26">
        <f>'BAR BB| Open rates'!CC21*0.85*0.9</f>
        <v>19048.5</v>
      </c>
      <c r="CD21" s="26">
        <f>'BAR BB| Open rates'!CD21*0.85*0.9</f>
        <v>19048.5</v>
      </c>
      <c r="CE21" s="26">
        <f>'BAR BB| Open rates'!CE21*0.85*0.9</f>
        <v>18436.5</v>
      </c>
      <c r="CF21" s="26">
        <f>'BAR BB| Open rates'!CF21*0.85*0.9</f>
        <v>18436.5</v>
      </c>
      <c r="CG21" s="26">
        <f>'BAR BB| Open rates'!CG21*0.85*0.9</f>
        <v>18436.5</v>
      </c>
      <c r="CH21" s="26">
        <f>'BAR BB| Open rates'!CH21*0.85*0.9</f>
        <v>18436.5</v>
      </c>
      <c r="CI21" s="26">
        <f>'BAR BB| Open rates'!CI21*0.85*0.9</f>
        <v>18436.5</v>
      </c>
      <c r="CJ21" s="26">
        <f>'BAR BB| Open rates'!CJ21*0.85*0.9</f>
        <v>19048.5</v>
      </c>
      <c r="CK21" s="26">
        <f>'BAR BB| Open rates'!CK21*0.85*0.9</f>
        <v>19048.5</v>
      </c>
      <c r="CL21" s="26">
        <f>'BAR BB| Open rates'!CL21*0.85*0.9</f>
        <v>18436.5</v>
      </c>
      <c r="CM21" s="26">
        <f>'BAR BB| Open rates'!CM21*0.85*0.9</f>
        <v>18436.5</v>
      </c>
      <c r="CN21" s="26">
        <f>'BAR BB| Open rates'!CN21*0.85*0.9</f>
        <v>18436.5</v>
      </c>
      <c r="CO21" s="26">
        <f>'BAR BB| Open rates'!CO21*0.85*0.9</f>
        <v>18436.5</v>
      </c>
      <c r="CP21" s="26">
        <f>'BAR BB| Open rates'!CP21*0.85*0.9</f>
        <v>18436.5</v>
      </c>
      <c r="CQ21" s="26">
        <f>'BAR BB| Open rates'!CQ21*0.85*0.9</f>
        <v>18436.5</v>
      </c>
      <c r="CR21" s="26">
        <f>'BAR BB| Open rates'!CR21*0.85*0.9</f>
        <v>18436.5</v>
      </c>
      <c r="CS21" s="26">
        <f>'BAR BB| Open rates'!CS21*0.85*0.9</f>
        <v>17518.5</v>
      </c>
      <c r="CT21" s="26">
        <f>'BAR BB| Open rates'!CT21*0.85*0.9</f>
        <v>17518.5</v>
      </c>
      <c r="CU21" s="26">
        <f>'BAR BB| Open rates'!CU21*0.85*0.9</f>
        <v>17518.5</v>
      </c>
      <c r="CV21" s="26">
        <f>'BAR BB| Open rates'!CV21*0.85*0.9</f>
        <v>17518.5</v>
      </c>
      <c r="CW21" s="26">
        <f>'BAR BB| Open rates'!CW21*0.85*0.9</f>
        <v>17518.5</v>
      </c>
      <c r="CX21" s="26">
        <f>'BAR BB| Open rates'!CX21*0.85*0.9</f>
        <v>17518.5</v>
      </c>
      <c r="CY21" s="26">
        <f>'BAR BB| Open rates'!CY21*0.85*0.9</f>
        <v>17518.5</v>
      </c>
      <c r="CZ21" s="26">
        <f>'BAR BB| Open rates'!CZ21*0.85*0.9</f>
        <v>17518.5</v>
      </c>
      <c r="DA21" s="26">
        <f>'BAR BB| Open rates'!DA21*0.85*0.9</f>
        <v>17518.5</v>
      </c>
      <c r="DB21" s="26">
        <f>'BAR BB| Open rates'!DB21*0.85*0.9</f>
        <v>15759</v>
      </c>
      <c r="DC21" s="26">
        <f>'BAR BB| Open rates'!DC21*0.85*0.9</f>
        <v>15759</v>
      </c>
      <c r="DD21" s="26">
        <f>'BAR BB| Open rates'!DD21*0.85*0.9</f>
        <v>15759</v>
      </c>
      <c r="DE21" s="26">
        <f>'BAR BB| Open rates'!DE21*0.85*0.9</f>
        <v>16753.5</v>
      </c>
      <c r="DF21" s="26">
        <f>'BAR BB| Open rates'!DF21*0.85*0.9</f>
        <v>16753.5</v>
      </c>
      <c r="DG21" s="26">
        <f>'BAR BB| Open rates'!DG21*0.85*0.9</f>
        <v>15759</v>
      </c>
      <c r="DH21" s="26">
        <f>'BAR BB| Open rates'!DH21*0.85*0.9</f>
        <v>15759</v>
      </c>
      <c r="DI21" s="26">
        <f>'BAR BB| Open rates'!DI21*0.85*0.9</f>
        <v>15759</v>
      </c>
      <c r="DJ21" s="26">
        <f>'BAR BB| Open rates'!DJ21*0.85*0.9</f>
        <v>15759</v>
      </c>
      <c r="DK21" s="26">
        <f>'BAR BB| Open rates'!DK21*0.85*0.9</f>
        <v>15759</v>
      </c>
      <c r="DL21" s="26">
        <f>'BAR BB| Open rates'!DL21*0.85*0.9</f>
        <v>16753.5</v>
      </c>
      <c r="DM21" s="26">
        <f>'BAR BB| Open rates'!DM21*0.85*0.9</f>
        <v>16753.5</v>
      </c>
      <c r="DN21" s="26">
        <f>'BAR BB| Open rates'!DN21*0.85*0.9</f>
        <v>15759</v>
      </c>
      <c r="DO21" s="26">
        <f>'BAR BB| Open rates'!DO21*0.85*0.9</f>
        <v>15759</v>
      </c>
      <c r="DP21" s="26">
        <f>'BAR BB| Open rates'!DP21*0.85*0.9</f>
        <v>15759</v>
      </c>
      <c r="DQ21" s="26">
        <f>'BAR BB| Open rates'!DQ21*0.85*0.9</f>
        <v>15759</v>
      </c>
      <c r="DR21" s="26">
        <f>'BAR BB| Open rates'!DR21*0.85*0.9</f>
        <v>15759</v>
      </c>
      <c r="DS21" s="26">
        <f>'BAR BB| Open rates'!DS21*0.85*0.9</f>
        <v>16753.5</v>
      </c>
      <c r="DT21" s="26">
        <f>'BAR BB| Open rates'!DT21*0.85*0.9</f>
        <v>16753.5</v>
      </c>
      <c r="DU21" s="26">
        <f>'BAR BB| Open rates'!DU21*0.85*0.9</f>
        <v>15759</v>
      </c>
      <c r="DV21" s="26">
        <f>'BAR BB| Open rates'!DV21*0.85*0.9</f>
        <v>15759</v>
      </c>
      <c r="DW21" s="26">
        <f>'BAR BB| Open rates'!DW21*0.85*0.9</f>
        <v>15759</v>
      </c>
      <c r="DX21" s="26">
        <f>'BAR BB| Open rates'!DX21*0.85*0.9</f>
        <v>15759</v>
      </c>
      <c r="DY21" s="26">
        <f>'BAR BB| Open rates'!DY21*0.85*0.9</f>
        <v>15759</v>
      </c>
      <c r="DZ21" s="26">
        <f>'BAR BB| Open rates'!DZ21*0.85*0.9</f>
        <v>16753.5</v>
      </c>
      <c r="EA21" s="26">
        <f>'BAR BB| Open rates'!EA21*0.85*0.9</f>
        <v>16753.5</v>
      </c>
      <c r="EB21" s="26">
        <f>'BAR BB| Open rates'!EB21*0.85*0.9</f>
        <v>15759</v>
      </c>
      <c r="EC21" s="26">
        <f>'BAR BB| Open rates'!EC21*0.85*0.9</f>
        <v>15759</v>
      </c>
      <c r="ED21" s="26">
        <f>'BAR BB| Open rates'!ED21*0.85*0.9</f>
        <v>15759</v>
      </c>
      <c r="EE21" s="26">
        <f>'BAR BB| Open rates'!EE21*0.85*0.9</f>
        <v>15759</v>
      </c>
      <c r="EF21" s="26">
        <f>'BAR BB| Open rates'!EF21*0.85*0.9</f>
        <v>13464</v>
      </c>
      <c r="EG21" s="26">
        <f>'BAR BB| Open rates'!EG21*0.85*0.9</f>
        <v>13464</v>
      </c>
      <c r="EH21" s="26">
        <f>'BAR BB| Open rates'!EH21*0.85*0.9</f>
        <v>13464</v>
      </c>
      <c r="EI21" s="26">
        <f>'BAR BB| Open rates'!EI21*0.85*0.9</f>
        <v>12928.5</v>
      </c>
      <c r="EJ21" s="26">
        <f>'BAR BB| Open rates'!EJ21*0.85*0.9</f>
        <v>12928.5</v>
      </c>
      <c r="EK21" s="26">
        <f>'BAR BB| Open rates'!EK21*0.85*0.9</f>
        <v>12928.5</v>
      </c>
      <c r="EL21" s="26">
        <f>'BAR BB| Open rates'!EL21*0.85*0.9</f>
        <v>12928.5</v>
      </c>
      <c r="EM21" s="26">
        <f>'BAR BB| Open rates'!EM21*0.85*0.9</f>
        <v>12928.5</v>
      </c>
      <c r="EN21" s="26">
        <f>'BAR BB| Open rates'!EN21*0.85*0.9</f>
        <v>13464</v>
      </c>
      <c r="EO21" s="26">
        <f>'BAR BB| Open rates'!EO21*0.85*0.9</f>
        <v>13464</v>
      </c>
      <c r="EP21" s="26">
        <f>'BAR BB| Open rates'!EP21*0.85*0.9</f>
        <v>12699</v>
      </c>
      <c r="EQ21" s="26">
        <f>'BAR BB| Open rates'!EQ21*0.85*0.9</f>
        <v>12699</v>
      </c>
      <c r="ER21" s="26">
        <f>'BAR BB| Open rates'!ER21*0.85*0.9</f>
        <v>12699</v>
      </c>
      <c r="ES21" s="26">
        <f>'BAR BB| Open rates'!ES21*0.85*0.9</f>
        <v>12699</v>
      </c>
      <c r="ET21" s="26">
        <f>'BAR BB| Open rates'!ET21*0.85*0.9</f>
        <v>12699</v>
      </c>
      <c r="EU21" s="26">
        <f>'BAR BB| Open rates'!EU21*0.85*0.9</f>
        <v>13464</v>
      </c>
      <c r="EV21" s="26">
        <f>'BAR BB| Open rates'!EV21*0.85*0.9</f>
        <v>13464</v>
      </c>
      <c r="EW21" s="26">
        <f>'BAR BB| Open rates'!EW21*0.85*0.9</f>
        <v>12699</v>
      </c>
      <c r="EX21" s="26">
        <f>'BAR BB| Open rates'!EX21*0.85*0.9</f>
        <v>12699</v>
      </c>
      <c r="EY21" s="26">
        <f>'BAR BB| Open rates'!EY21*0.85*0.9</f>
        <v>12699</v>
      </c>
      <c r="EZ21" s="26">
        <f>'BAR BB| Open rates'!EZ21*0.85*0.9</f>
        <v>12699</v>
      </c>
      <c r="FA21" s="26">
        <f>'BAR BB| Open rates'!FA21*0.85*0.9</f>
        <v>12699</v>
      </c>
      <c r="FB21" s="26">
        <f>'BAR BB| Open rates'!FB21*0.85*0.9</f>
        <v>13464</v>
      </c>
      <c r="FC21" s="26">
        <f>'BAR BB| Open rates'!FC21*0.85*0.9</f>
        <v>13464</v>
      </c>
      <c r="FD21" s="26">
        <f>'BAR BB| Open rates'!FD21*0.85*0.9</f>
        <v>12699</v>
      </c>
      <c r="FE21" s="26">
        <f>'BAR BB| Open rates'!FE21*0.85*0.9</f>
        <v>12699</v>
      </c>
      <c r="FF21" s="26">
        <f>'BAR BB| Open rates'!FF21*0.85*0.9</f>
        <v>12699</v>
      </c>
      <c r="FG21" s="26">
        <f>'BAR BB| Open rates'!FG21*0.85*0.9</f>
        <v>12699</v>
      </c>
      <c r="FH21" s="26">
        <f>'BAR BB| Open rates'!FH21*0.85*0.9</f>
        <v>12699</v>
      </c>
      <c r="FI21" s="26">
        <f>'BAR BB| Open rates'!FI21*0.85*0.9</f>
        <v>13464</v>
      </c>
      <c r="FJ21" s="26">
        <f>'BAR BB| Open rates'!FJ21*0.85*0.9</f>
        <v>13464</v>
      </c>
      <c r="FK21" s="26">
        <f>'BAR BB| Open rates'!FK21*0.85*0.9</f>
        <v>12928.5</v>
      </c>
      <c r="FL21" s="26">
        <f>'BAR BB| Open rates'!FL21*0.85*0.9</f>
        <v>12928.5</v>
      </c>
      <c r="FM21" s="26">
        <f>'BAR BB| Open rates'!FM21*0.85*0.9</f>
        <v>12928.5</v>
      </c>
      <c r="FN21" s="26">
        <f>'BAR BB| Open rates'!FN21*0.85*0.9</f>
        <v>12928.5</v>
      </c>
      <c r="FO21" s="26">
        <f>'BAR BB| Open rates'!FO21*0.85*0.9</f>
        <v>12928.5</v>
      </c>
      <c r="FP21" s="26">
        <f>'BAR BB| Open rates'!FP21*0.85*0.9</f>
        <v>12928.5</v>
      </c>
      <c r="FQ21" s="26">
        <f>'BAR BB| Open rates'!FQ21*0.85*0.9</f>
        <v>12928.5</v>
      </c>
      <c r="FR21" s="26">
        <f>'BAR BB| Open rates'!FR21*0.85*0.9</f>
        <v>12699</v>
      </c>
      <c r="FS21" s="26">
        <f>'BAR BB| Open rates'!FS21*0.85*0.9</f>
        <v>12699</v>
      </c>
      <c r="FT21" s="26">
        <f>'BAR BB| Open rates'!FT21*0.85*0.9</f>
        <v>12699</v>
      </c>
      <c r="FU21" s="26">
        <f>'BAR BB| Open rates'!FU21*0.85*0.9</f>
        <v>12699</v>
      </c>
      <c r="FV21" s="26">
        <f>'BAR BB| Open rates'!FV21*0.85*0.9</f>
        <v>12699</v>
      </c>
      <c r="FW21" s="26">
        <f>'BAR BB| Open rates'!FW21*0.85*0.9</f>
        <v>13464</v>
      </c>
      <c r="FX21" s="26">
        <f>'BAR BB| Open rates'!FX21*0.85*0.9</f>
        <v>13464</v>
      </c>
      <c r="FY21" s="26">
        <f>'BAR BB| Open rates'!FY21*0.85*0.9</f>
        <v>12699</v>
      </c>
      <c r="FZ21" s="26">
        <f>'BAR BB| Open rates'!FZ21*0.85*0.9</f>
        <v>12699</v>
      </c>
      <c r="GA21" s="26">
        <f>'BAR BB| Open rates'!GA21*0.85*0.9</f>
        <v>12699</v>
      </c>
      <c r="GB21" s="26">
        <f>'BAR BB| Open rates'!GB21*0.85*0.9</f>
        <v>12699</v>
      </c>
      <c r="GC21" s="26">
        <f>'BAR BB| Open rates'!GC21*0.85*0.9</f>
        <v>12699</v>
      </c>
      <c r="GD21" s="26">
        <f>'BAR BB| Open rates'!GD21*0.85*0.9</f>
        <v>13464</v>
      </c>
      <c r="GE21" s="26">
        <f>'BAR BB| Open rates'!GE21*0.85*0.9</f>
        <v>13464</v>
      </c>
      <c r="GF21" s="26">
        <f>'BAR BB| Open rates'!GF21*0.85*0.9</f>
        <v>12699</v>
      </c>
      <c r="GG21" s="26">
        <f>'BAR BB| Open rates'!GG21*0.85*0.9</f>
        <v>12699</v>
      </c>
      <c r="GH21" s="26">
        <f>'BAR BB| Open rates'!GH21*0.85*0.9</f>
        <v>12699</v>
      </c>
      <c r="GI21" s="26">
        <f>'BAR BB| Open rates'!GI21*0.85*0.9</f>
        <v>12699</v>
      </c>
      <c r="GJ21" s="26">
        <f>'BAR BB| Open rates'!GJ21*0.85*0.9</f>
        <v>12699</v>
      </c>
      <c r="GK21" s="26">
        <f>'BAR BB| Open rates'!GK21*0.85*0.9</f>
        <v>13464</v>
      </c>
      <c r="GL21" s="26">
        <f>'BAR BB| Open rates'!GL21*0.85*0.9</f>
        <v>13464</v>
      </c>
      <c r="GM21" s="26">
        <f>'BAR BB| Open rates'!GM21*0.85*0.9</f>
        <v>12699</v>
      </c>
      <c r="GN21" s="26">
        <f>'BAR BB| Open rates'!GN21*0.85*0.9</f>
        <v>12699</v>
      </c>
      <c r="GO21" s="26">
        <f>'BAR BB| Open rates'!GO21*0.85*0.9</f>
        <v>12699</v>
      </c>
      <c r="GP21" s="26">
        <f>'BAR BB| Open rates'!GP21*0.85*0.9</f>
        <v>12699</v>
      </c>
      <c r="GQ21" s="26">
        <f>'BAR BB| Open rates'!GQ21*0.85*0.9</f>
        <v>12699</v>
      </c>
      <c r="GR21" s="26">
        <f>'BAR BB| Open rates'!GR21*0.85*0.9</f>
        <v>13464</v>
      </c>
      <c r="GS21" s="26">
        <f>'BAR BB| Open rates'!GS21*0.85*0.9</f>
        <v>13464</v>
      </c>
      <c r="GT21" s="26">
        <f>'BAR BB| Open rates'!GT21*0.85*0.9</f>
        <v>12699</v>
      </c>
      <c r="GU21" s="26">
        <f>'BAR BB| Open rates'!GU21*0.85*0.9</f>
        <v>12699</v>
      </c>
      <c r="GV21" s="26">
        <f>'BAR BB| Open rates'!GV21*0.85*0.9</f>
        <v>12699</v>
      </c>
      <c r="GW21" s="26">
        <f>'BAR BB| Open rates'!GW21*0.85*0.9</f>
        <v>12699</v>
      </c>
      <c r="GX21" s="26">
        <f>'BAR BB| Open rates'!GX21*0.85*0.9</f>
        <v>12699</v>
      </c>
      <c r="GY21" s="26">
        <f>'BAR BB| Open rates'!GY21*0.85*0.9</f>
        <v>13464</v>
      </c>
      <c r="GZ21" s="26">
        <f>'BAR BB| Open rates'!GZ21*0.85*0.9</f>
        <v>13464</v>
      </c>
      <c r="HA21" s="26">
        <f>'BAR BB| Open rates'!HA21*0.85*0.9</f>
        <v>12699</v>
      </c>
      <c r="HB21" s="26">
        <f>'BAR BB| Open rates'!HB21*0.85*0.9</f>
        <v>12699</v>
      </c>
      <c r="HC21" s="26">
        <f>'BAR BB| Open rates'!HC21*0.85*0.9</f>
        <v>12699</v>
      </c>
      <c r="HD21" s="26">
        <f>'BAR BB| Open rates'!HD21*0.85*0.9</f>
        <v>12699</v>
      </c>
      <c r="HE21" s="26">
        <f>'BAR BB| Open rates'!HE21*0.85*0.9</f>
        <v>12699</v>
      </c>
      <c r="HF21" s="26">
        <f>'BAR BB| Open rates'!HF21*0.85*0.9</f>
        <v>14458.5</v>
      </c>
      <c r="HG21" s="26">
        <f>'BAR BB| Open rates'!HG21*0.85*0.9</f>
        <v>14458.5</v>
      </c>
      <c r="HH21" s="26">
        <f>'BAR BB| Open rates'!HH21*0.85*0.9</f>
        <v>14458.5</v>
      </c>
      <c r="HI21" s="26">
        <f>'BAR BB| Open rates'!HI21*0.85*0.9</f>
        <v>14458.5</v>
      </c>
      <c r="HJ21" s="26">
        <f>'BAR BB| Open rates'!HJ21*0.85*0.9</f>
        <v>14458.5</v>
      </c>
      <c r="HK21" s="26">
        <f>'BAR BB| Open rates'!HK21*0.85*0.9</f>
        <v>14458.5</v>
      </c>
      <c r="HL21" s="26">
        <f>'BAR BB| Open rates'!HL21*0.85*0.9</f>
        <v>14458.5</v>
      </c>
      <c r="HM21" s="26">
        <f>'BAR BB| Open rates'!HM21*0.85*0.9</f>
        <v>14458.5</v>
      </c>
      <c r="HN21" s="26">
        <f>'BAR BB| Open rates'!HN21*0.85*0.9</f>
        <v>14458.5</v>
      </c>
      <c r="HO21" s="26">
        <f>'BAR BB| Open rates'!HO21*0.85*0.9</f>
        <v>14458.5</v>
      </c>
      <c r="HP21" s="26">
        <f>'BAR BB| Open rates'!HP21*0.85*0.9</f>
        <v>14458.5</v>
      </c>
    </row>
    <row r="22" spans="1:224" s="76" customFormat="1" ht="12" customHeight="1" x14ac:dyDescent="0.2">
      <c r="A22" s="15">
        <v>3</v>
      </c>
      <c r="B22" s="26">
        <f>'BAR BB| Open rates'!B22*0.85*0.9</f>
        <v>14458.5</v>
      </c>
      <c r="C22" s="26">
        <f>'BAR BB| Open rates'!C22*0.85*0.9</f>
        <v>14458.5</v>
      </c>
      <c r="D22" s="26">
        <f>'BAR BB| Open rates'!D22*0.85*0.9</f>
        <v>14458.5</v>
      </c>
      <c r="E22" s="26">
        <f>'BAR BB| Open rates'!E22*0.85*0.9</f>
        <v>14458.5</v>
      </c>
      <c r="F22" s="26">
        <f>'BAR BB| Open rates'!F22*0.85*0.9</f>
        <v>14458.5</v>
      </c>
      <c r="G22" s="26">
        <f>'BAR BB| Open rates'!G22*0.85*0.9</f>
        <v>14458.5</v>
      </c>
      <c r="H22" s="26">
        <f>'BAR BB| Open rates'!H22*0.85*0.9</f>
        <v>14458.5</v>
      </c>
      <c r="I22" s="26">
        <f>'BAR BB| Open rates'!I22*0.85*0.9</f>
        <v>14458.5</v>
      </c>
      <c r="J22" s="26">
        <f>'BAR BB| Open rates'!J22*0.85*0.9</f>
        <v>14458.5</v>
      </c>
      <c r="K22" s="26">
        <f>'BAR BB| Open rates'!K22*0.85*0.9</f>
        <v>14458.5</v>
      </c>
      <c r="L22" s="26">
        <f>'BAR BB| Open rates'!L22*0.85*0.9</f>
        <v>14458.5</v>
      </c>
      <c r="M22" s="26">
        <f>'BAR BB| Open rates'!M22*0.85*0.9</f>
        <v>14458.5</v>
      </c>
      <c r="N22" s="26">
        <f>'BAR BB| Open rates'!N22*0.85*0.9</f>
        <v>18054</v>
      </c>
      <c r="O22" s="26">
        <f>'BAR BB| Open rates'!O22*0.85*0.9</f>
        <v>18054</v>
      </c>
      <c r="P22" s="26">
        <f>'BAR BB| Open rates'!P22*0.85*0.9</f>
        <v>18054</v>
      </c>
      <c r="Q22" s="26">
        <f>'BAR BB| Open rates'!Q22*0.85*0.9</f>
        <v>18054</v>
      </c>
      <c r="R22" s="26">
        <f>'BAR BB| Open rates'!R22*0.85*0.9</f>
        <v>20578.5</v>
      </c>
      <c r="S22" s="26">
        <f>'BAR BB| Open rates'!S22*0.85*0.9</f>
        <v>20578.5</v>
      </c>
      <c r="T22" s="26">
        <f>'BAR BB| Open rates'!T22*0.85*0.9</f>
        <v>20578.5</v>
      </c>
      <c r="U22" s="26">
        <f>'BAR BB| Open rates'!U22*0.85*0.9</f>
        <v>20578.5</v>
      </c>
      <c r="V22" s="26">
        <f>'BAR BB| Open rates'!V22*0.85*0.9</f>
        <v>20578.5</v>
      </c>
      <c r="W22" s="26">
        <f>'BAR BB| Open rates'!W22*0.85*0.9</f>
        <v>20578.5</v>
      </c>
      <c r="X22" s="26">
        <f>'BAR BB| Open rates'!X22*0.85*0.9</f>
        <v>20578.5</v>
      </c>
      <c r="Y22" s="26">
        <f>'BAR BB| Open rates'!Y22*0.85*0.9</f>
        <v>20578.5</v>
      </c>
      <c r="Z22" s="26">
        <f>'BAR BB| Open rates'!Z22*0.85*0.9</f>
        <v>20578.5</v>
      </c>
      <c r="AA22" s="26">
        <f>'BAR BB| Open rates'!AA22*0.85*0.9</f>
        <v>20578.5</v>
      </c>
      <c r="AB22" s="26">
        <f>'BAR BB| Open rates'!AB22*0.85*0.9</f>
        <v>24403.5</v>
      </c>
      <c r="AC22" s="26">
        <f>'BAR BB| Open rates'!AC22*0.85*0.9</f>
        <v>24403.5</v>
      </c>
      <c r="AD22" s="26">
        <f>'BAR BB| Open rates'!AD22*0.85*0.9</f>
        <v>24403.5</v>
      </c>
      <c r="AE22" s="26">
        <f>'BAR BB| Open rates'!AE22*0.85*0.9</f>
        <v>24403.5</v>
      </c>
      <c r="AF22" s="26">
        <f>'BAR BB| Open rates'!AF22*0.85*0.9</f>
        <v>24403.5</v>
      </c>
      <c r="AG22" s="26">
        <f>'BAR BB| Open rates'!AG22*0.85*0.9</f>
        <v>24403.5</v>
      </c>
      <c r="AH22" s="26">
        <f>'BAR BB| Open rates'!AH22*0.85*0.9</f>
        <v>18054</v>
      </c>
      <c r="AI22" s="26">
        <f>'BAR BB| Open rates'!AI22*0.85*0.9</f>
        <v>18054</v>
      </c>
      <c r="AJ22" s="26">
        <f>'BAR BB| Open rates'!AJ22*0.85*0.9</f>
        <v>18054</v>
      </c>
      <c r="AK22" s="26">
        <f>'BAR BB| Open rates'!AK22*0.85*0.9</f>
        <v>18054</v>
      </c>
      <c r="AL22" s="26">
        <f>'BAR BB| Open rates'!AL22*0.85*0.9</f>
        <v>18054</v>
      </c>
      <c r="AM22" s="26">
        <f>'BAR BB| Open rates'!AM22*0.85*0.9</f>
        <v>19048.5</v>
      </c>
      <c r="AN22" s="26">
        <f>'BAR BB| Open rates'!AN22*0.85*0.9</f>
        <v>19048.5</v>
      </c>
      <c r="AO22" s="26">
        <f>'BAR BB| Open rates'!AO22*0.85*0.9</f>
        <v>19048.5</v>
      </c>
      <c r="AP22" s="26">
        <f>'BAR BB| Open rates'!AP22*0.85*0.9</f>
        <v>19048.5</v>
      </c>
      <c r="AQ22" s="26">
        <f>'BAR BB| Open rates'!AQ22*0.85*0.9</f>
        <v>19048.5</v>
      </c>
      <c r="AR22" s="26">
        <f>'BAR BB| Open rates'!AR22*0.85*0.9</f>
        <v>19048.5</v>
      </c>
      <c r="AS22" s="26">
        <f>'BAR BB| Open rates'!AS22*0.85*0.9</f>
        <v>19048.5</v>
      </c>
      <c r="AT22" s="26">
        <f>'BAR BB| Open rates'!AT22*0.85*0.9</f>
        <v>19813.5</v>
      </c>
      <c r="AU22" s="26">
        <f>'BAR BB| Open rates'!AU22*0.85*0.9</f>
        <v>19813.5</v>
      </c>
      <c r="AV22" s="26">
        <f>'BAR BB| Open rates'!AV22*0.85*0.9</f>
        <v>19813.5</v>
      </c>
      <c r="AW22" s="26">
        <f>'BAR BB| Open rates'!AW22*0.85*0.9</f>
        <v>19813.5</v>
      </c>
      <c r="AX22" s="26">
        <f>'BAR BB| Open rates'!AX22*0.85*0.9</f>
        <v>19813.5</v>
      </c>
      <c r="AY22" s="26">
        <f>'BAR BB| Open rates'!AY22*0.85*0.9</f>
        <v>19966.5</v>
      </c>
      <c r="AZ22" s="26">
        <f>'BAR BB| Open rates'!AZ22*0.85*0.9</f>
        <v>19966.5</v>
      </c>
      <c r="BA22" s="26">
        <f>'BAR BB| Open rates'!BA22*0.85*0.9</f>
        <v>20578.5</v>
      </c>
      <c r="BB22" s="26">
        <f>'BAR BB| Open rates'!BB22*0.85*0.9</f>
        <v>20578.5</v>
      </c>
      <c r="BC22" s="26">
        <f>'BAR BB| Open rates'!BC22*0.85*0.9</f>
        <v>19966.5</v>
      </c>
      <c r="BD22" s="26">
        <f>'BAR BB| Open rates'!BD22*0.85*0.9</f>
        <v>19966.5</v>
      </c>
      <c r="BE22" s="26">
        <f>'BAR BB| Open rates'!BE22*0.85*0.9</f>
        <v>19966.5</v>
      </c>
      <c r="BF22" s="26">
        <f>'BAR BB| Open rates'!BF22*0.85*0.9</f>
        <v>19966.5</v>
      </c>
      <c r="BG22" s="26">
        <f>'BAR BB| Open rates'!BG22*0.85*0.9</f>
        <v>19966.5</v>
      </c>
      <c r="BH22" s="26">
        <f>'BAR BB| Open rates'!BH22*0.85*0.9</f>
        <v>20578.5</v>
      </c>
      <c r="BI22" s="26">
        <f>'BAR BB| Open rates'!BI22*0.85*0.9</f>
        <v>20578.5</v>
      </c>
      <c r="BJ22" s="26">
        <f>'BAR BB| Open rates'!BJ22*0.85*0.9</f>
        <v>19966.5</v>
      </c>
      <c r="BK22" s="26">
        <f>'BAR BB| Open rates'!BK22*0.85*0.9</f>
        <v>19966.5</v>
      </c>
      <c r="BL22" s="26">
        <f>'BAR BB| Open rates'!BL22*0.85*0.9</f>
        <v>19966.5</v>
      </c>
      <c r="BM22" s="26">
        <f>'BAR BB| Open rates'!BM22*0.85*0.9</f>
        <v>19966.5</v>
      </c>
      <c r="BN22" s="26">
        <f>'BAR BB| Open rates'!BN22*0.85*0.9</f>
        <v>19966.5</v>
      </c>
      <c r="BO22" s="26">
        <f>'BAR BB| Open rates'!BO22*0.85*0.9</f>
        <v>20578.5</v>
      </c>
      <c r="BP22" s="26">
        <f>'BAR BB| Open rates'!BP22*0.85*0.9</f>
        <v>20578.5</v>
      </c>
      <c r="BQ22" s="26">
        <f>'BAR BB| Open rates'!BQ22*0.85*0.9</f>
        <v>19966.5</v>
      </c>
      <c r="BR22" s="26">
        <f>'BAR BB| Open rates'!BR22*0.85*0.9</f>
        <v>19966.5</v>
      </c>
      <c r="BS22" s="26">
        <f>'BAR BB| Open rates'!BS22*0.85*0.9</f>
        <v>19966.5</v>
      </c>
      <c r="BT22" s="26">
        <f>'BAR BB| Open rates'!BT22*0.85*0.9</f>
        <v>19966.5</v>
      </c>
      <c r="BU22" s="26">
        <f>'BAR BB| Open rates'!BU22*0.85*0.9</f>
        <v>19966.5</v>
      </c>
      <c r="BV22" s="26">
        <f>'BAR BB| Open rates'!BV22*0.85*0.9</f>
        <v>20578.5</v>
      </c>
      <c r="BW22" s="26">
        <f>'BAR BB| Open rates'!BW22*0.85*0.9</f>
        <v>20578.5</v>
      </c>
      <c r="BX22" s="26">
        <f>'BAR BB| Open rates'!BX22*0.85*0.9</f>
        <v>19966.5</v>
      </c>
      <c r="BY22" s="26">
        <f>'BAR BB| Open rates'!BY22*0.85*0.9</f>
        <v>19966.5</v>
      </c>
      <c r="BZ22" s="26">
        <f>'BAR BB| Open rates'!BZ22*0.85*0.9</f>
        <v>19966.5</v>
      </c>
      <c r="CA22" s="26">
        <f>'BAR BB| Open rates'!CA22*0.85*0.9</f>
        <v>19966.5</v>
      </c>
      <c r="CB22" s="26">
        <f>'BAR BB| Open rates'!CB22*0.85*0.9</f>
        <v>19966.5</v>
      </c>
      <c r="CC22" s="26">
        <f>'BAR BB| Open rates'!CC22*0.85*0.9</f>
        <v>20578.5</v>
      </c>
      <c r="CD22" s="26">
        <f>'BAR BB| Open rates'!CD22*0.85*0.9</f>
        <v>20578.5</v>
      </c>
      <c r="CE22" s="26">
        <f>'BAR BB| Open rates'!CE22*0.85*0.9</f>
        <v>19966.5</v>
      </c>
      <c r="CF22" s="26">
        <f>'BAR BB| Open rates'!CF22*0.85*0.9</f>
        <v>19966.5</v>
      </c>
      <c r="CG22" s="26">
        <f>'BAR BB| Open rates'!CG22*0.85*0.9</f>
        <v>19966.5</v>
      </c>
      <c r="CH22" s="26">
        <f>'BAR BB| Open rates'!CH22*0.85*0.9</f>
        <v>19966.5</v>
      </c>
      <c r="CI22" s="26">
        <f>'BAR BB| Open rates'!CI22*0.85*0.9</f>
        <v>19966.5</v>
      </c>
      <c r="CJ22" s="26">
        <f>'BAR BB| Open rates'!CJ22*0.85*0.9</f>
        <v>20578.5</v>
      </c>
      <c r="CK22" s="26">
        <f>'BAR BB| Open rates'!CK22*0.85*0.9</f>
        <v>20578.5</v>
      </c>
      <c r="CL22" s="26">
        <f>'BAR BB| Open rates'!CL22*0.85*0.9</f>
        <v>19966.5</v>
      </c>
      <c r="CM22" s="26">
        <f>'BAR BB| Open rates'!CM22*0.85*0.9</f>
        <v>19966.5</v>
      </c>
      <c r="CN22" s="26">
        <f>'BAR BB| Open rates'!CN22*0.85*0.9</f>
        <v>19966.5</v>
      </c>
      <c r="CO22" s="26">
        <f>'BAR BB| Open rates'!CO22*0.85*0.9</f>
        <v>19966.5</v>
      </c>
      <c r="CP22" s="26">
        <f>'BAR BB| Open rates'!CP22*0.85*0.9</f>
        <v>19966.5</v>
      </c>
      <c r="CQ22" s="26">
        <f>'BAR BB| Open rates'!CQ22*0.85*0.9</f>
        <v>19966.5</v>
      </c>
      <c r="CR22" s="26">
        <f>'BAR BB| Open rates'!CR22*0.85*0.9</f>
        <v>19966.5</v>
      </c>
      <c r="CS22" s="26">
        <f>'BAR BB| Open rates'!CS22*0.85*0.9</f>
        <v>19048.5</v>
      </c>
      <c r="CT22" s="26">
        <f>'BAR BB| Open rates'!CT22*0.85*0.9</f>
        <v>19048.5</v>
      </c>
      <c r="CU22" s="26">
        <f>'BAR BB| Open rates'!CU22*0.85*0.9</f>
        <v>19048.5</v>
      </c>
      <c r="CV22" s="26">
        <f>'BAR BB| Open rates'!CV22*0.85*0.9</f>
        <v>19048.5</v>
      </c>
      <c r="CW22" s="26">
        <f>'BAR BB| Open rates'!CW22*0.85*0.9</f>
        <v>19048.5</v>
      </c>
      <c r="CX22" s="26">
        <f>'BAR BB| Open rates'!CX22*0.85*0.9</f>
        <v>19048.5</v>
      </c>
      <c r="CY22" s="26">
        <f>'BAR BB| Open rates'!CY22*0.85*0.9</f>
        <v>19048.5</v>
      </c>
      <c r="CZ22" s="26">
        <f>'BAR BB| Open rates'!CZ22*0.85*0.9</f>
        <v>19048.5</v>
      </c>
      <c r="DA22" s="26">
        <f>'BAR BB| Open rates'!DA22*0.85*0.9</f>
        <v>19048.5</v>
      </c>
      <c r="DB22" s="26">
        <f>'BAR BB| Open rates'!DB22*0.85*0.9</f>
        <v>17289</v>
      </c>
      <c r="DC22" s="26">
        <f>'BAR BB| Open rates'!DC22*0.85*0.9</f>
        <v>17289</v>
      </c>
      <c r="DD22" s="26">
        <f>'BAR BB| Open rates'!DD22*0.85*0.9</f>
        <v>17289</v>
      </c>
      <c r="DE22" s="26">
        <f>'BAR BB| Open rates'!DE22*0.85*0.9</f>
        <v>18283.5</v>
      </c>
      <c r="DF22" s="26">
        <f>'BAR BB| Open rates'!DF22*0.85*0.9</f>
        <v>18283.5</v>
      </c>
      <c r="DG22" s="26">
        <f>'BAR BB| Open rates'!DG22*0.85*0.9</f>
        <v>17289</v>
      </c>
      <c r="DH22" s="26">
        <f>'BAR BB| Open rates'!DH22*0.85*0.9</f>
        <v>17289</v>
      </c>
      <c r="DI22" s="26">
        <f>'BAR BB| Open rates'!DI22*0.85*0.9</f>
        <v>17289</v>
      </c>
      <c r="DJ22" s="26">
        <f>'BAR BB| Open rates'!DJ22*0.85*0.9</f>
        <v>17289</v>
      </c>
      <c r="DK22" s="26">
        <f>'BAR BB| Open rates'!DK22*0.85*0.9</f>
        <v>17289</v>
      </c>
      <c r="DL22" s="26">
        <f>'BAR BB| Open rates'!DL22*0.85*0.9</f>
        <v>18283.5</v>
      </c>
      <c r="DM22" s="26">
        <f>'BAR BB| Open rates'!DM22*0.85*0.9</f>
        <v>18283.5</v>
      </c>
      <c r="DN22" s="26">
        <f>'BAR BB| Open rates'!DN22*0.85*0.9</f>
        <v>17289</v>
      </c>
      <c r="DO22" s="26">
        <f>'BAR BB| Open rates'!DO22*0.85*0.9</f>
        <v>17289</v>
      </c>
      <c r="DP22" s="26">
        <f>'BAR BB| Open rates'!DP22*0.85*0.9</f>
        <v>17289</v>
      </c>
      <c r="DQ22" s="26">
        <f>'BAR BB| Open rates'!DQ22*0.85*0.9</f>
        <v>17289</v>
      </c>
      <c r="DR22" s="26">
        <f>'BAR BB| Open rates'!DR22*0.85*0.9</f>
        <v>17289</v>
      </c>
      <c r="DS22" s="26">
        <f>'BAR BB| Open rates'!DS22*0.85*0.9</f>
        <v>18283.5</v>
      </c>
      <c r="DT22" s="26">
        <f>'BAR BB| Open rates'!DT22*0.85*0.9</f>
        <v>18283.5</v>
      </c>
      <c r="DU22" s="26">
        <f>'BAR BB| Open rates'!DU22*0.85*0.9</f>
        <v>17289</v>
      </c>
      <c r="DV22" s="26">
        <f>'BAR BB| Open rates'!DV22*0.85*0.9</f>
        <v>17289</v>
      </c>
      <c r="DW22" s="26">
        <f>'BAR BB| Open rates'!DW22*0.85*0.9</f>
        <v>17289</v>
      </c>
      <c r="DX22" s="26">
        <f>'BAR BB| Open rates'!DX22*0.85*0.9</f>
        <v>17289</v>
      </c>
      <c r="DY22" s="26">
        <f>'BAR BB| Open rates'!DY22*0.85*0.9</f>
        <v>17289</v>
      </c>
      <c r="DZ22" s="26">
        <f>'BAR BB| Open rates'!DZ22*0.85*0.9</f>
        <v>18283.5</v>
      </c>
      <c r="EA22" s="26">
        <f>'BAR BB| Open rates'!EA22*0.85*0.9</f>
        <v>18283.5</v>
      </c>
      <c r="EB22" s="26">
        <f>'BAR BB| Open rates'!EB22*0.85*0.9</f>
        <v>17289</v>
      </c>
      <c r="EC22" s="26">
        <f>'BAR BB| Open rates'!EC22*0.85*0.9</f>
        <v>17289</v>
      </c>
      <c r="ED22" s="26">
        <f>'BAR BB| Open rates'!ED22*0.85*0.9</f>
        <v>17289</v>
      </c>
      <c r="EE22" s="26">
        <f>'BAR BB| Open rates'!EE22*0.85*0.9</f>
        <v>17289</v>
      </c>
      <c r="EF22" s="26">
        <f>'BAR BB| Open rates'!EF22*0.85*0.9</f>
        <v>14994</v>
      </c>
      <c r="EG22" s="26">
        <f>'BAR BB| Open rates'!EG22*0.85*0.9</f>
        <v>14994</v>
      </c>
      <c r="EH22" s="26">
        <f>'BAR BB| Open rates'!EH22*0.85*0.9</f>
        <v>14994</v>
      </c>
      <c r="EI22" s="26">
        <f>'BAR BB| Open rates'!EI22*0.85*0.9</f>
        <v>14458.5</v>
      </c>
      <c r="EJ22" s="26">
        <f>'BAR BB| Open rates'!EJ22*0.85*0.9</f>
        <v>14458.5</v>
      </c>
      <c r="EK22" s="26">
        <f>'BAR BB| Open rates'!EK22*0.85*0.9</f>
        <v>14458.5</v>
      </c>
      <c r="EL22" s="26">
        <f>'BAR BB| Open rates'!EL22*0.85*0.9</f>
        <v>14458.5</v>
      </c>
      <c r="EM22" s="26">
        <f>'BAR BB| Open rates'!EM22*0.85*0.9</f>
        <v>14458.5</v>
      </c>
      <c r="EN22" s="26">
        <f>'BAR BB| Open rates'!EN22*0.85*0.9</f>
        <v>14994</v>
      </c>
      <c r="EO22" s="26">
        <f>'BAR BB| Open rates'!EO22*0.85*0.9</f>
        <v>14994</v>
      </c>
      <c r="EP22" s="26">
        <f>'BAR BB| Open rates'!EP22*0.85*0.9</f>
        <v>14229</v>
      </c>
      <c r="EQ22" s="26">
        <f>'BAR BB| Open rates'!EQ22*0.85*0.9</f>
        <v>14229</v>
      </c>
      <c r="ER22" s="26">
        <f>'BAR BB| Open rates'!ER22*0.85*0.9</f>
        <v>14229</v>
      </c>
      <c r="ES22" s="26">
        <f>'BAR BB| Open rates'!ES22*0.85*0.9</f>
        <v>14229</v>
      </c>
      <c r="ET22" s="26">
        <f>'BAR BB| Open rates'!ET22*0.85*0.9</f>
        <v>14229</v>
      </c>
      <c r="EU22" s="26">
        <f>'BAR BB| Open rates'!EU22*0.85*0.9</f>
        <v>14994</v>
      </c>
      <c r="EV22" s="26">
        <f>'BAR BB| Open rates'!EV22*0.85*0.9</f>
        <v>14994</v>
      </c>
      <c r="EW22" s="26">
        <f>'BAR BB| Open rates'!EW22*0.85*0.9</f>
        <v>14229</v>
      </c>
      <c r="EX22" s="26">
        <f>'BAR BB| Open rates'!EX22*0.85*0.9</f>
        <v>14229</v>
      </c>
      <c r="EY22" s="26">
        <f>'BAR BB| Open rates'!EY22*0.85*0.9</f>
        <v>14229</v>
      </c>
      <c r="EZ22" s="26">
        <f>'BAR BB| Open rates'!EZ22*0.85*0.9</f>
        <v>14229</v>
      </c>
      <c r="FA22" s="26">
        <f>'BAR BB| Open rates'!FA22*0.85*0.9</f>
        <v>14229</v>
      </c>
      <c r="FB22" s="26">
        <f>'BAR BB| Open rates'!FB22*0.85*0.9</f>
        <v>14994</v>
      </c>
      <c r="FC22" s="26">
        <f>'BAR BB| Open rates'!FC22*0.85*0.9</f>
        <v>14994</v>
      </c>
      <c r="FD22" s="26">
        <f>'BAR BB| Open rates'!FD22*0.85*0.9</f>
        <v>14229</v>
      </c>
      <c r="FE22" s="26">
        <f>'BAR BB| Open rates'!FE22*0.85*0.9</f>
        <v>14229</v>
      </c>
      <c r="FF22" s="26">
        <f>'BAR BB| Open rates'!FF22*0.85*0.9</f>
        <v>14229</v>
      </c>
      <c r="FG22" s="26">
        <f>'BAR BB| Open rates'!FG22*0.85*0.9</f>
        <v>14229</v>
      </c>
      <c r="FH22" s="26">
        <f>'BAR BB| Open rates'!FH22*0.85*0.9</f>
        <v>14229</v>
      </c>
      <c r="FI22" s="26">
        <f>'BAR BB| Open rates'!FI22*0.85*0.9</f>
        <v>14994</v>
      </c>
      <c r="FJ22" s="26">
        <f>'BAR BB| Open rates'!FJ22*0.85*0.9</f>
        <v>14994</v>
      </c>
      <c r="FK22" s="26">
        <f>'BAR BB| Open rates'!FK22*0.85*0.9</f>
        <v>14458.5</v>
      </c>
      <c r="FL22" s="26">
        <f>'BAR BB| Open rates'!FL22*0.85*0.9</f>
        <v>14458.5</v>
      </c>
      <c r="FM22" s="26">
        <f>'BAR BB| Open rates'!FM22*0.85*0.9</f>
        <v>14458.5</v>
      </c>
      <c r="FN22" s="26">
        <f>'BAR BB| Open rates'!FN22*0.85*0.9</f>
        <v>14458.5</v>
      </c>
      <c r="FO22" s="26">
        <f>'BAR BB| Open rates'!FO22*0.85*0.9</f>
        <v>14458.5</v>
      </c>
      <c r="FP22" s="26">
        <f>'BAR BB| Open rates'!FP22*0.85*0.9</f>
        <v>14458.5</v>
      </c>
      <c r="FQ22" s="26">
        <f>'BAR BB| Open rates'!FQ22*0.85*0.9</f>
        <v>14458.5</v>
      </c>
      <c r="FR22" s="26">
        <f>'BAR BB| Open rates'!FR22*0.85*0.9</f>
        <v>14229</v>
      </c>
      <c r="FS22" s="26">
        <f>'BAR BB| Open rates'!FS22*0.85*0.9</f>
        <v>14229</v>
      </c>
      <c r="FT22" s="26">
        <f>'BAR BB| Open rates'!FT22*0.85*0.9</f>
        <v>14229</v>
      </c>
      <c r="FU22" s="26">
        <f>'BAR BB| Open rates'!FU22*0.85*0.9</f>
        <v>14229</v>
      </c>
      <c r="FV22" s="26">
        <f>'BAR BB| Open rates'!FV22*0.85*0.9</f>
        <v>14229</v>
      </c>
      <c r="FW22" s="26">
        <f>'BAR BB| Open rates'!FW22*0.85*0.9</f>
        <v>14994</v>
      </c>
      <c r="FX22" s="26">
        <f>'BAR BB| Open rates'!FX22*0.85*0.9</f>
        <v>14994</v>
      </c>
      <c r="FY22" s="26">
        <f>'BAR BB| Open rates'!FY22*0.85*0.9</f>
        <v>14229</v>
      </c>
      <c r="FZ22" s="26">
        <f>'BAR BB| Open rates'!FZ22*0.85*0.9</f>
        <v>14229</v>
      </c>
      <c r="GA22" s="26">
        <f>'BAR BB| Open rates'!GA22*0.85*0.9</f>
        <v>14229</v>
      </c>
      <c r="GB22" s="26">
        <f>'BAR BB| Open rates'!GB22*0.85*0.9</f>
        <v>14229</v>
      </c>
      <c r="GC22" s="26">
        <f>'BAR BB| Open rates'!GC22*0.85*0.9</f>
        <v>14229</v>
      </c>
      <c r="GD22" s="26">
        <f>'BAR BB| Open rates'!GD22*0.85*0.9</f>
        <v>14994</v>
      </c>
      <c r="GE22" s="26">
        <f>'BAR BB| Open rates'!GE22*0.85*0.9</f>
        <v>14994</v>
      </c>
      <c r="GF22" s="26">
        <f>'BAR BB| Open rates'!GF22*0.85*0.9</f>
        <v>14229</v>
      </c>
      <c r="GG22" s="26">
        <f>'BAR BB| Open rates'!GG22*0.85*0.9</f>
        <v>14229</v>
      </c>
      <c r="GH22" s="26">
        <f>'BAR BB| Open rates'!GH22*0.85*0.9</f>
        <v>14229</v>
      </c>
      <c r="GI22" s="26">
        <f>'BAR BB| Open rates'!GI22*0.85*0.9</f>
        <v>14229</v>
      </c>
      <c r="GJ22" s="26">
        <f>'BAR BB| Open rates'!GJ22*0.85*0.9</f>
        <v>14229</v>
      </c>
      <c r="GK22" s="26">
        <f>'BAR BB| Open rates'!GK22*0.85*0.9</f>
        <v>14994</v>
      </c>
      <c r="GL22" s="26">
        <f>'BAR BB| Open rates'!GL22*0.85*0.9</f>
        <v>14994</v>
      </c>
      <c r="GM22" s="26">
        <f>'BAR BB| Open rates'!GM22*0.85*0.9</f>
        <v>14229</v>
      </c>
      <c r="GN22" s="26">
        <f>'BAR BB| Open rates'!GN22*0.85*0.9</f>
        <v>14229</v>
      </c>
      <c r="GO22" s="26">
        <f>'BAR BB| Open rates'!GO22*0.85*0.9</f>
        <v>14229</v>
      </c>
      <c r="GP22" s="26">
        <f>'BAR BB| Open rates'!GP22*0.85*0.9</f>
        <v>14229</v>
      </c>
      <c r="GQ22" s="26">
        <f>'BAR BB| Open rates'!GQ22*0.85*0.9</f>
        <v>14229</v>
      </c>
      <c r="GR22" s="26">
        <f>'BAR BB| Open rates'!GR22*0.85*0.9</f>
        <v>14994</v>
      </c>
      <c r="GS22" s="26">
        <f>'BAR BB| Open rates'!GS22*0.85*0.9</f>
        <v>14994</v>
      </c>
      <c r="GT22" s="26">
        <f>'BAR BB| Open rates'!GT22*0.85*0.9</f>
        <v>14229</v>
      </c>
      <c r="GU22" s="26">
        <f>'BAR BB| Open rates'!GU22*0.85*0.9</f>
        <v>14229</v>
      </c>
      <c r="GV22" s="26">
        <f>'BAR BB| Open rates'!GV22*0.85*0.9</f>
        <v>14229</v>
      </c>
      <c r="GW22" s="26">
        <f>'BAR BB| Open rates'!GW22*0.85*0.9</f>
        <v>14229</v>
      </c>
      <c r="GX22" s="26">
        <f>'BAR BB| Open rates'!GX22*0.85*0.9</f>
        <v>14229</v>
      </c>
      <c r="GY22" s="26">
        <f>'BAR BB| Open rates'!GY22*0.85*0.9</f>
        <v>14994</v>
      </c>
      <c r="GZ22" s="26">
        <f>'BAR BB| Open rates'!GZ22*0.85*0.9</f>
        <v>14994</v>
      </c>
      <c r="HA22" s="26">
        <f>'BAR BB| Open rates'!HA22*0.85*0.9</f>
        <v>14229</v>
      </c>
      <c r="HB22" s="26">
        <f>'BAR BB| Open rates'!HB22*0.85*0.9</f>
        <v>14229</v>
      </c>
      <c r="HC22" s="26">
        <f>'BAR BB| Open rates'!HC22*0.85*0.9</f>
        <v>14229</v>
      </c>
      <c r="HD22" s="26">
        <f>'BAR BB| Open rates'!HD22*0.85*0.9</f>
        <v>14229</v>
      </c>
      <c r="HE22" s="26">
        <f>'BAR BB| Open rates'!HE22*0.85*0.9</f>
        <v>14229</v>
      </c>
      <c r="HF22" s="26">
        <f>'BAR BB| Open rates'!HF22*0.85*0.9</f>
        <v>15988.5</v>
      </c>
      <c r="HG22" s="26">
        <f>'BAR BB| Open rates'!HG22*0.85*0.9</f>
        <v>15988.5</v>
      </c>
      <c r="HH22" s="26">
        <f>'BAR BB| Open rates'!HH22*0.85*0.9</f>
        <v>15988.5</v>
      </c>
      <c r="HI22" s="26">
        <f>'BAR BB| Open rates'!HI22*0.85*0.9</f>
        <v>15988.5</v>
      </c>
      <c r="HJ22" s="26">
        <f>'BAR BB| Open rates'!HJ22*0.85*0.9</f>
        <v>15988.5</v>
      </c>
      <c r="HK22" s="26">
        <f>'BAR BB| Open rates'!HK22*0.85*0.9</f>
        <v>15988.5</v>
      </c>
      <c r="HL22" s="26">
        <f>'BAR BB| Open rates'!HL22*0.85*0.9</f>
        <v>15988.5</v>
      </c>
      <c r="HM22" s="26">
        <f>'BAR BB| Open rates'!HM22*0.85*0.9</f>
        <v>15988.5</v>
      </c>
      <c r="HN22" s="26">
        <f>'BAR BB| Open rates'!HN22*0.85*0.9</f>
        <v>15988.5</v>
      </c>
      <c r="HO22" s="26">
        <f>'BAR BB| Open rates'!HO22*0.85*0.9</f>
        <v>15988.5</v>
      </c>
      <c r="HP22" s="26">
        <f>'BAR BB| Open rates'!HP22*0.85*0.9</f>
        <v>15988.5</v>
      </c>
    </row>
    <row r="23" spans="1:224" s="76" customFormat="1" ht="12" customHeight="1" x14ac:dyDescent="0.2">
      <c r="A23" s="15">
        <v>4</v>
      </c>
      <c r="B23" s="26">
        <f>'BAR BB| Open rates'!B23*0.85*0.9</f>
        <v>15988.5</v>
      </c>
      <c r="C23" s="26">
        <f>'BAR BB| Open rates'!C23*0.85*0.9</f>
        <v>15988.5</v>
      </c>
      <c r="D23" s="26">
        <f>'BAR BB| Open rates'!D23*0.85*0.9</f>
        <v>15988.5</v>
      </c>
      <c r="E23" s="26">
        <f>'BAR BB| Open rates'!E23*0.85*0.9</f>
        <v>15988.5</v>
      </c>
      <c r="F23" s="26">
        <f>'BAR BB| Open rates'!F23*0.85*0.9</f>
        <v>15988.5</v>
      </c>
      <c r="G23" s="26">
        <f>'BAR BB| Open rates'!G23*0.85*0.9</f>
        <v>15988.5</v>
      </c>
      <c r="H23" s="26">
        <f>'BAR BB| Open rates'!H23*0.85*0.9</f>
        <v>15988.5</v>
      </c>
      <c r="I23" s="26">
        <f>'BAR BB| Open rates'!I23*0.85*0.9</f>
        <v>15988.5</v>
      </c>
      <c r="J23" s="26">
        <f>'BAR BB| Open rates'!J23*0.85*0.9</f>
        <v>15988.5</v>
      </c>
      <c r="K23" s="26">
        <f>'BAR BB| Open rates'!K23*0.85*0.9</f>
        <v>15988.5</v>
      </c>
      <c r="L23" s="26">
        <f>'BAR BB| Open rates'!L23*0.85*0.9</f>
        <v>15988.5</v>
      </c>
      <c r="M23" s="26">
        <f>'BAR BB| Open rates'!M23*0.85*0.9</f>
        <v>15988.5</v>
      </c>
      <c r="N23" s="26">
        <f>'BAR BB| Open rates'!N23*0.85*0.9</f>
        <v>19584</v>
      </c>
      <c r="O23" s="26">
        <f>'BAR BB| Open rates'!O23*0.85*0.9</f>
        <v>19584</v>
      </c>
      <c r="P23" s="26">
        <f>'BAR BB| Open rates'!P23*0.85*0.9</f>
        <v>19584</v>
      </c>
      <c r="Q23" s="26">
        <f>'BAR BB| Open rates'!Q23*0.85*0.9</f>
        <v>19584</v>
      </c>
      <c r="R23" s="26">
        <f>'BAR BB| Open rates'!R23*0.85*0.9</f>
        <v>22108.5</v>
      </c>
      <c r="S23" s="26">
        <f>'BAR BB| Open rates'!S23*0.85*0.9</f>
        <v>22108.5</v>
      </c>
      <c r="T23" s="26">
        <f>'BAR BB| Open rates'!T23*0.85*0.9</f>
        <v>22108.5</v>
      </c>
      <c r="U23" s="26">
        <f>'BAR BB| Open rates'!U23*0.85*0.9</f>
        <v>22108.5</v>
      </c>
      <c r="V23" s="26">
        <f>'BAR BB| Open rates'!V23*0.85*0.9</f>
        <v>22108.5</v>
      </c>
      <c r="W23" s="26">
        <f>'BAR BB| Open rates'!W23*0.85*0.9</f>
        <v>22108.5</v>
      </c>
      <c r="X23" s="26">
        <f>'BAR BB| Open rates'!X23*0.85*0.9</f>
        <v>22108.5</v>
      </c>
      <c r="Y23" s="26">
        <f>'BAR BB| Open rates'!Y23*0.85*0.9</f>
        <v>22108.5</v>
      </c>
      <c r="Z23" s="26">
        <f>'BAR BB| Open rates'!Z23*0.85*0.9</f>
        <v>22108.5</v>
      </c>
      <c r="AA23" s="26">
        <f>'BAR BB| Open rates'!AA23*0.85*0.9</f>
        <v>22108.5</v>
      </c>
      <c r="AB23" s="26">
        <f>'BAR BB| Open rates'!AB23*0.85*0.9</f>
        <v>25933.5</v>
      </c>
      <c r="AC23" s="26">
        <f>'BAR BB| Open rates'!AC23*0.85*0.9</f>
        <v>25933.5</v>
      </c>
      <c r="AD23" s="26">
        <f>'BAR BB| Open rates'!AD23*0.85*0.9</f>
        <v>25933.5</v>
      </c>
      <c r="AE23" s="26">
        <f>'BAR BB| Open rates'!AE23*0.85*0.9</f>
        <v>25933.5</v>
      </c>
      <c r="AF23" s="26">
        <f>'BAR BB| Open rates'!AF23*0.85*0.9</f>
        <v>25933.5</v>
      </c>
      <c r="AG23" s="26">
        <f>'BAR BB| Open rates'!AG23*0.85*0.9</f>
        <v>25933.5</v>
      </c>
      <c r="AH23" s="26">
        <f>'BAR BB| Open rates'!AH23*0.85*0.9</f>
        <v>19584</v>
      </c>
      <c r="AI23" s="26">
        <f>'BAR BB| Open rates'!AI23*0.85*0.9</f>
        <v>19584</v>
      </c>
      <c r="AJ23" s="26">
        <f>'BAR BB| Open rates'!AJ23*0.85*0.9</f>
        <v>19584</v>
      </c>
      <c r="AK23" s="26">
        <f>'BAR BB| Open rates'!AK23*0.85*0.9</f>
        <v>19584</v>
      </c>
      <c r="AL23" s="26">
        <f>'BAR BB| Open rates'!AL23*0.85*0.9</f>
        <v>19584</v>
      </c>
      <c r="AM23" s="26">
        <f>'BAR BB| Open rates'!AM23*0.85*0.9</f>
        <v>20578.5</v>
      </c>
      <c r="AN23" s="26">
        <f>'BAR BB| Open rates'!AN23*0.85*0.9</f>
        <v>20578.5</v>
      </c>
      <c r="AO23" s="26">
        <f>'BAR BB| Open rates'!AO23*0.85*0.9</f>
        <v>20578.5</v>
      </c>
      <c r="AP23" s="26">
        <f>'BAR BB| Open rates'!AP23*0.85*0.9</f>
        <v>20578.5</v>
      </c>
      <c r="AQ23" s="26">
        <f>'BAR BB| Open rates'!AQ23*0.85*0.9</f>
        <v>20578.5</v>
      </c>
      <c r="AR23" s="26">
        <f>'BAR BB| Open rates'!AR23*0.85*0.9</f>
        <v>20578.5</v>
      </c>
      <c r="AS23" s="26">
        <f>'BAR BB| Open rates'!AS23*0.85*0.9</f>
        <v>20578.5</v>
      </c>
      <c r="AT23" s="26">
        <f>'BAR BB| Open rates'!AT23*0.85*0.9</f>
        <v>21343.5</v>
      </c>
      <c r="AU23" s="26">
        <f>'BAR BB| Open rates'!AU23*0.85*0.9</f>
        <v>21343.5</v>
      </c>
      <c r="AV23" s="26">
        <f>'BAR BB| Open rates'!AV23*0.85*0.9</f>
        <v>21343.5</v>
      </c>
      <c r="AW23" s="26">
        <f>'BAR BB| Open rates'!AW23*0.85*0.9</f>
        <v>21343.5</v>
      </c>
      <c r="AX23" s="26">
        <f>'BAR BB| Open rates'!AX23*0.85*0.9</f>
        <v>21343.5</v>
      </c>
      <c r="AY23" s="26">
        <f>'BAR BB| Open rates'!AY23*0.85*0.9</f>
        <v>21496.5</v>
      </c>
      <c r="AZ23" s="26">
        <f>'BAR BB| Open rates'!AZ23*0.85*0.9</f>
        <v>21496.5</v>
      </c>
      <c r="BA23" s="26">
        <f>'BAR BB| Open rates'!BA23*0.85*0.9</f>
        <v>22108.5</v>
      </c>
      <c r="BB23" s="26">
        <f>'BAR BB| Open rates'!BB23*0.85*0.9</f>
        <v>22108.5</v>
      </c>
      <c r="BC23" s="26">
        <f>'BAR BB| Open rates'!BC23*0.85*0.9</f>
        <v>21496.5</v>
      </c>
      <c r="BD23" s="26">
        <f>'BAR BB| Open rates'!BD23*0.85*0.9</f>
        <v>21496.5</v>
      </c>
      <c r="BE23" s="26">
        <f>'BAR BB| Open rates'!BE23*0.85*0.9</f>
        <v>21496.5</v>
      </c>
      <c r="BF23" s="26">
        <f>'BAR BB| Open rates'!BF23*0.85*0.9</f>
        <v>21496.5</v>
      </c>
      <c r="BG23" s="26">
        <f>'BAR BB| Open rates'!BG23*0.85*0.9</f>
        <v>21496.5</v>
      </c>
      <c r="BH23" s="26">
        <f>'BAR BB| Open rates'!BH23*0.85*0.9</f>
        <v>22108.5</v>
      </c>
      <c r="BI23" s="26">
        <f>'BAR BB| Open rates'!BI23*0.85*0.9</f>
        <v>22108.5</v>
      </c>
      <c r="BJ23" s="26">
        <f>'BAR BB| Open rates'!BJ23*0.85*0.9</f>
        <v>21496.5</v>
      </c>
      <c r="BK23" s="26">
        <f>'BAR BB| Open rates'!BK23*0.85*0.9</f>
        <v>21496.5</v>
      </c>
      <c r="BL23" s="26">
        <f>'BAR BB| Open rates'!BL23*0.85*0.9</f>
        <v>21496.5</v>
      </c>
      <c r="BM23" s="26">
        <f>'BAR BB| Open rates'!BM23*0.85*0.9</f>
        <v>21496.5</v>
      </c>
      <c r="BN23" s="26">
        <f>'BAR BB| Open rates'!BN23*0.85*0.9</f>
        <v>21496.5</v>
      </c>
      <c r="BO23" s="26">
        <f>'BAR BB| Open rates'!BO23*0.85*0.9</f>
        <v>22108.5</v>
      </c>
      <c r="BP23" s="26">
        <f>'BAR BB| Open rates'!BP23*0.85*0.9</f>
        <v>22108.5</v>
      </c>
      <c r="BQ23" s="26">
        <f>'BAR BB| Open rates'!BQ23*0.85*0.9</f>
        <v>21496.5</v>
      </c>
      <c r="BR23" s="26">
        <f>'BAR BB| Open rates'!BR23*0.85*0.9</f>
        <v>21496.5</v>
      </c>
      <c r="BS23" s="26">
        <f>'BAR BB| Open rates'!BS23*0.85*0.9</f>
        <v>21496.5</v>
      </c>
      <c r="BT23" s="26">
        <f>'BAR BB| Open rates'!BT23*0.85*0.9</f>
        <v>21496.5</v>
      </c>
      <c r="BU23" s="26">
        <f>'BAR BB| Open rates'!BU23*0.85*0.9</f>
        <v>21496.5</v>
      </c>
      <c r="BV23" s="26">
        <f>'BAR BB| Open rates'!BV23*0.85*0.9</f>
        <v>22108.5</v>
      </c>
      <c r="BW23" s="26">
        <f>'BAR BB| Open rates'!BW23*0.85*0.9</f>
        <v>22108.5</v>
      </c>
      <c r="BX23" s="26">
        <f>'BAR BB| Open rates'!BX23*0.85*0.9</f>
        <v>21496.5</v>
      </c>
      <c r="BY23" s="26">
        <f>'BAR BB| Open rates'!BY23*0.85*0.9</f>
        <v>21496.5</v>
      </c>
      <c r="BZ23" s="26">
        <f>'BAR BB| Open rates'!BZ23*0.85*0.9</f>
        <v>21496.5</v>
      </c>
      <c r="CA23" s="26">
        <f>'BAR BB| Open rates'!CA23*0.85*0.9</f>
        <v>21496.5</v>
      </c>
      <c r="CB23" s="26">
        <f>'BAR BB| Open rates'!CB23*0.85*0.9</f>
        <v>21496.5</v>
      </c>
      <c r="CC23" s="26">
        <f>'BAR BB| Open rates'!CC23*0.85*0.9</f>
        <v>22108.5</v>
      </c>
      <c r="CD23" s="26">
        <f>'BAR BB| Open rates'!CD23*0.85*0.9</f>
        <v>22108.5</v>
      </c>
      <c r="CE23" s="26">
        <f>'BAR BB| Open rates'!CE23*0.85*0.9</f>
        <v>21496.5</v>
      </c>
      <c r="CF23" s="26">
        <f>'BAR BB| Open rates'!CF23*0.85*0.9</f>
        <v>21496.5</v>
      </c>
      <c r="CG23" s="26">
        <f>'BAR BB| Open rates'!CG23*0.85*0.9</f>
        <v>21496.5</v>
      </c>
      <c r="CH23" s="26">
        <f>'BAR BB| Open rates'!CH23*0.85*0.9</f>
        <v>21496.5</v>
      </c>
      <c r="CI23" s="26">
        <f>'BAR BB| Open rates'!CI23*0.85*0.9</f>
        <v>21496.5</v>
      </c>
      <c r="CJ23" s="26">
        <f>'BAR BB| Open rates'!CJ23*0.85*0.9</f>
        <v>22108.5</v>
      </c>
      <c r="CK23" s="26">
        <f>'BAR BB| Open rates'!CK23*0.85*0.9</f>
        <v>22108.5</v>
      </c>
      <c r="CL23" s="26">
        <f>'BAR BB| Open rates'!CL23*0.85*0.9</f>
        <v>21496.5</v>
      </c>
      <c r="CM23" s="26">
        <f>'BAR BB| Open rates'!CM23*0.85*0.9</f>
        <v>21496.5</v>
      </c>
      <c r="CN23" s="26">
        <f>'BAR BB| Open rates'!CN23*0.85*0.9</f>
        <v>21496.5</v>
      </c>
      <c r="CO23" s="26">
        <f>'BAR BB| Open rates'!CO23*0.85*0.9</f>
        <v>21496.5</v>
      </c>
      <c r="CP23" s="26">
        <f>'BAR BB| Open rates'!CP23*0.85*0.9</f>
        <v>21496.5</v>
      </c>
      <c r="CQ23" s="26">
        <f>'BAR BB| Open rates'!CQ23*0.85*0.9</f>
        <v>21496.5</v>
      </c>
      <c r="CR23" s="26">
        <f>'BAR BB| Open rates'!CR23*0.85*0.9</f>
        <v>21496.5</v>
      </c>
      <c r="CS23" s="26">
        <f>'BAR BB| Open rates'!CS23*0.85*0.9</f>
        <v>20578.5</v>
      </c>
      <c r="CT23" s="26">
        <f>'BAR BB| Open rates'!CT23*0.85*0.9</f>
        <v>20578.5</v>
      </c>
      <c r="CU23" s="26">
        <f>'BAR BB| Open rates'!CU23*0.85*0.9</f>
        <v>20578.5</v>
      </c>
      <c r="CV23" s="26">
        <f>'BAR BB| Open rates'!CV23*0.85*0.9</f>
        <v>20578.5</v>
      </c>
      <c r="CW23" s="26">
        <f>'BAR BB| Open rates'!CW23*0.85*0.9</f>
        <v>20578.5</v>
      </c>
      <c r="CX23" s="26">
        <f>'BAR BB| Open rates'!CX23*0.85*0.9</f>
        <v>20578.5</v>
      </c>
      <c r="CY23" s="26">
        <f>'BAR BB| Open rates'!CY23*0.85*0.9</f>
        <v>20578.5</v>
      </c>
      <c r="CZ23" s="26">
        <f>'BAR BB| Open rates'!CZ23*0.85*0.9</f>
        <v>20578.5</v>
      </c>
      <c r="DA23" s="26">
        <f>'BAR BB| Open rates'!DA23*0.85*0.9</f>
        <v>20578.5</v>
      </c>
      <c r="DB23" s="26">
        <f>'BAR BB| Open rates'!DB23*0.85*0.9</f>
        <v>18819</v>
      </c>
      <c r="DC23" s="26">
        <f>'BAR BB| Open rates'!DC23*0.85*0.9</f>
        <v>18819</v>
      </c>
      <c r="DD23" s="26">
        <f>'BAR BB| Open rates'!DD23*0.85*0.9</f>
        <v>18819</v>
      </c>
      <c r="DE23" s="26">
        <f>'BAR BB| Open rates'!DE23*0.85*0.9</f>
        <v>19813.5</v>
      </c>
      <c r="DF23" s="26">
        <f>'BAR BB| Open rates'!DF23*0.85*0.9</f>
        <v>19813.5</v>
      </c>
      <c r="DG23" s="26">
        <f>'BAR BB| Open rates'!DG23*0.85*0.9</f>
        <v>18819</v>
      </c>
      <c r="DH23" s="26">
        <f>'BAR BB| Open rates'!DH23*0.85*0.9</f>
        <v>18819</v>
      </c>
      <c r="DI23" s="26">
        <f>'BAR BB| Open rates'!DI23*0.85*0.9</f>
        <v>18819</v>
      </c>
      <c r="DJ23" s="26">
        <f>'BAR BB| Open rates'!DJ23*0.85*0.9</f>
        <v>18819</v>
      </c>
      <c r="DK23" s="26">
        <f>'BAR BB| Open rates'!DK23*0.85*0.9</f>
        <v>18819</v>
      </c>
      <c r="DL23" s="26">
        <f>'BAR BB| Open rates'!DL23*0.85*0.9</f>
        <v>19813.5</v>
      </c>
      <c r="DM23" s="26">
        <f>'BAR BB| Open rates'!DM23*0.85*0.9</f>
        <v>19813.5</v>
      </c>
      <c r="DN23" s="26">
        <f>'BAR BB| Open rates'!DN23*0.85*0.9</f>
        <v>18819</v>
      </c>
      <c r="DO23" s="26">
        <f>'BAR BB| Open rates'!DO23*0.85*0.9</f>
        <v>18819</v>
      </c>
      <c r="DP23" s="26">
        <f>'BAR BB| Open rates'!DP23*0.85*0.9</f>
        <v>18819</v>
      </c>
      <c r="DQ23" s="26">
        <f>'BAR BB| Open rates'!DQ23*0.85*0.9</f>
        <v>18819</v>
      </c>
      <c r="DR23" s="26">
        <f>'BAR BB| Open rates'!DR23*0.85*0.9</f>
        <v>18819</v>
      </c>
      <c r="DS23" s="26">
        <f>'BAR BB| Open rates'!DS23*0.85*0.9</f>
        <v>19813.5</v>
      </c>
      <c r="DT23" s="26">
        <f>'BAR BB| Open rates'!DT23*0.85*0.9</f>
        <v>19813.5</v>
      </c>
      <c r="DU23" s="26">
        <f>'BAR BB| Open rates'!DU23*0.85*0.9</f>
        <v>18819</v>
      </c>
      <c r="DV23" s="26">
        <f>'BAR BB| Open rates'!DV23*0.85*0.9</f>
        <v>18819</v>
      </c>
      <c r="DW23" s="26">
        <f>'BAR BB| Open rates'!DW23*0.85*0.9</f>
        <v>18819</v>
      </c>
      <c r="DX23" s="26">
        <f>'BAR BB| Open rates'!DX23*0.85*0.9</f>
        <v>18819</v>
      </c>
      <c r="DY23" s="26">
        <f>'BAR BB| Open rates'!DY23*0.85*0.9</f>
        <v>18819</v>
      </c>
      <c r="DZ23" s="26">
        <f>'BAR BB| Open rates'!DZ23*0.85*0.9</f>
        <v>19813.5</v>
      </c>
      <c r="EA23" s="26">
        <f>'BAR BB| Open rates'!EA23*0.85*0.9</f>
        <v>19813.5</v>
      </c>
      <c r="EB23" s="26">
        <f>'BAR BB| Open rates'!EB23*0.85*0.9</f>
        <v>18819</v>
      </c>
      <c r="EC23" s="26">
        <f>'BAR BB| Open rates'!EC23*0.85*0.9</f>
        <v>18819</v>
      </c>
      <c r="ED23" s="26">
        <f>'BAR BB| Open rates'!ED23*0.85*0.9</f>
        <v>18819</v>
      </c>
      <c r="EE23" s="26">
        <f>'BAR BB| Open rates'!EE23*0.85*0.9</f>
        <v>18819</v>
      </c>
      <c r="EF23" s="26">
        <f>'BAR BB| Open rates'!EF23*0.85*0.9</f>
        <v>16524</v>
      </c>
      <c r="EG23" s="26">
        <f>'BAR BB| Open rates'!EG23*0.85*0.9</f>
        <v>16524</v>
      </c>
      <c r="EH23" s="26">
        <f>'BAR BB| Open rates'!EH23*0.85*0.9</f>
        <v>16524</v>
      </c>
      <c r="EI23" s="26">
        <f>'BAR BB| Open rates'!EI23*0.85*0.9</f>
        <v>15988.5</v>
      </c>
      <c r="EJ23" s="26">
        <f>'BAR BB| Open rates'!EJ23*0.85*0.9</f>
        <v>15988.5</v>
      </c>
      <c r="EK23" s="26">
        <f>'BAR BB| Open rates'!EK23*0.85*0.9</f>
        <v>15988.5</v>
      </c>
      <c r="EL23" s="26">
        <f>'BAR BB| Open rates'!EL23*0.85*0.9</f>
        <v>15988.5</v>
      </c>
      <c r="EM23" s="26">
        <f>'BAR BB| Open rates'!EM23*0.85*0.9</f>
        <v>15988.5</v>
      </c>
      <c r="EN23" s="26">
        <f>'BAR BB| Open rates'!EN23*0.85*0.9</f>
        <v>16524</v>
      </c>
      <c r="EO23" s="26">
        <f>'BAR BB| Open rates'!EO23*0.85*0.9</f>
        <v>16524</v>
      </c>
      <c r="EP23" s="26">
        <f>'BAR BB| Open rates'!EP23*0.85*0.9</f>
        <v>15759</v>
      </c>
      <c r="EQ23" s="26">
        <f>'BAR BB| Open rates'!EQ23*0.85*0.9</f>
        <v>15759</v>
      </c>
      <c r="ER23" s="26">
        <f>'BAR BB| Open rates'!ER23*0.85*0.9</f>
        <v>15759</v>
      </c>
      <c r="ES23" s="26">
        <f>'BAR BB| Open rates'!ES23*0.85*0.9</f>
        <v>15759</v>
      </c>
      <c r="ET23" s="26">
        <f>'BAR BB| Open rates'!ET23*0.85*0.9</f>
        <v>15759</v>
      </c>
      <c r="EU23" s="26">
        <f>'BAR BB| Open rates'!EU23*0.85*0.9</f>
        <v>16524</v>
      </c>
      <c r="EV23" s="26">
        <f>'BAR BB| Open rates'!EV23*0.85*0.9</f>
        <v>16524</v>
      </c>
      <c r="EW23" s="26">
        <f>'BAR BB| Open rates'!EW23*0.85*0.9</f>
        <v>15759</v>
      </c>
      <c r="EX23" s="26">
        <f>'BAR BB| Open rates'!EX23*0.85*0.9</f>
        <v>15759</v>
      </c>
      <c r="EY23" s="26">
        <f>'BAR BB| Open rates'!EY23*0.85*0.9</f>
        <v>15759</v>
      </c>
      <c r="EZ23" s="26">
        <f>'BAR BB| Open rates'!EZ23*0.85*0.9</f>
        <v>15759</v>
      </c>
      <c r="FA23" s="26">
        <f>'BAR BB| Open rates'!FA23*0.85*0.9</f>
        <v>15759</v>
      </c>
      <c r="FB23" s="26">
        <f>'BAR BB| Open rates'!FB23*0.85*0.9</f>
        <v>16524</v>
      </c>
      <c r="FC23" s="26">
        <f>'BAR BB| Open rates'!FC23*0.85*0.9</f>
        <v>16524</v>
      </c>
      <c r="FD23" s="26">
        <f>'BAR BB| Open rates'!FD23*0.85*0.9</f>
        <v>15759</v>
      </c>
      <c r="FE23" s="26">
        <f>'BAR BB| Open rates'!FE23*0.85*0.9</f>
        <v>15759</v>
      </c>
      <c r="FF23" s="26">
        <f>'BAR BB| Open rates'!FF23*0.85*0.9</f>
        <v>15759</v>
      </c>
      <c r="FG23" s="26">
        <f>'BAR BB| Open rates'!FG23*0.85*0.9</f>
        <v>15759</v>
      </c>
      <c r="FH23" s="26">
        <f>'BAR BB| Open rates'!FH23*0.85*0.9</f>
        <v>15759</v>
      </c>
      <c r="FI23" s="26">
        <f>'BAR BB| Open rates'!FI23*0.85*0.9</f>
        <v>16524</v>
      </c>
      <c r="FJ23" s="26">
        <f>'BAR BB| Open rates'!FJ23*0.85*0.9</f>
        <v>16524</v>
      </c>
      <c r="FK23" s="26">
        <f>'BAR BB| Open rates'!FK23*0.85*0.9</f>
        <v>15988.5</v>
      </c>
      <c r="FL23" s="26">
        <f>'BAR BB| Open rates'!FL23*0.85*0.9</f>
        <v>15988.5</v>
      </c>
      <c r="FM23" s="26">
        <f>'BAR BB| Open rates'!FM23*0.85*0.9</f>
        <v>15988.5</v>
      </c>
      <c r="FN23" s="26">
        <f>'BAR BB| Open rates'!FN23*0.85*0.9</f>
        <v>15988.5</v>
      </c>
      <c r="FO23" s="26">
        <f>'BAR BB| Open rates'!FO23*0.85*0.9</f>
        <v>15988.5</v>
      </c>
      <c r="FP23" s="26">
        <f>'BAR BB| Open rates'!FP23*0.85*0.9</f>
        <v>15988.5</v>
      </c>
      <c r="FQ23" s="26">
        <f>'BAR BB| Open rates'!FQ23*0.85*0.9</f>
        <v>15988.5</v>
      </c>
      <c r="FR23" s="26">
        <f>'BAR BB| Open rates'!FR23*0.85*0.9</f>
        <v>15759</v>
      </c>
      <c r="FS23" s="26">
        <f>'BAR BB| Open rates'!FS23*0.85*0.9</f>
        <v>15759</v>
      </c>
      <c r="FT23" s="26">
        <f>'BAR BB| Open rates'!FT23*0.85*0.9</f>
        <v>15759</v>
      </c>
      <c r="FU23" s="26">
        <f>'BAR BB| Open rates'!FU23*0.85*0.9</f>
        <v>15759</v>
      </c>
      <c r="FV23" s="26">
        <f>'BAR BB| Open rates'!FV23*0.85*0.9</f>
        <v>15759</v>
      </c>
      <c r="FW23" s="26">
        <f>'BAR BB| Open rates'!FW23*0.85*0.9</f>
        <v>16524</v>
      </c>
      <c r="FX23" s="26">
        <f>'BAR BB| Open rates'!FX23*0.85*0.9</f>
        <v>16524</v>
      </c>
      <c r="FY23" s="26">
        <f>'BAR BB| Open rates'!FY23*0.85*0.9</f>
        <v>15759</v>
      </c>
      <c r="FZ23" s="26">
        <f>'BAR BB| Open rates'!FZ23*0.85*0.9</f>
        <v>15759</v>
      </c>
      <c r="GA23" s="26">
        <f>'BAR BB| Open rates'!GA23*0.85*0.9</f>
        <v>15759</v>
      </c>
      <c r="GB23" s="26">
        <f>'BAR BB| Open rates'!GB23*0.85*0.9</f>
        <v>15759</v>
      </c>
      <c r="GC23" s="26">
        <f>'BAR BB| Open rates'!GC23*0.85*0.9</f>
        <v>15759</v>
      </c>
      <c r="GD23" s="26">
        <f>'BAR BB| Open rates'!GD23*0.85*0.9</f>
        <v>16524</v>
      </c>
      <c r="GE23" s="26">
        <f>'BAR BB| Open rates'!GE23*0.85*0.9</f>
        <v>16524</v>
      </c>
      <c r="GF23" s="26">
        <f>'BAR BB| Open rates'!GF23*0.85*0.9</f>
        <v>15759</v>
      </c>
      <c r="GG23" s="26">
        <f>'BAR BB| Open rates'!GG23*0.85*0.9</f>
        <v>15759</v>
      </c>
      <c r="GH23" s="26">
        <f>'BAR BB| Open rates'!GH23*0.85*0.9</f>
        <v>15759</v>
      </c>
      <c r="GI23" s="26">
        <f>'BAR BB| Open rates'!GI23*0.85*0.9</f>
        <v>15759</v>
      </c>
      <c r="GJ23" s="26">
        <f>'BAR BB| Open rates'!GJ23*0.85*0.9</f>
        <v>15759</v>
      </c>
      <c r="GK23" s="26">
        <f>'BAR BB| Open rates'!GK23*0.85*0.9</f>
        <v>16524</v>
      </c>
      <c r="GL23" s="26">
        <f>'BAR BB| Open rates'!GL23*0.85*0.9</f>
        <v>16524</v>
      </c>
      <c r="GM23" s="26">
        <f>'BAR BB| Open rates'!GM23*0.85*0.9</f>
        <v>15759</v>
      </c>
      <c r="GN23" s="26">
        <f>'BAR BB| Open rates'!GN23*0.85*0.9</f>
        <v>15759</v>
      </c>
      <c r="GO23" s="26">
        <f>'BAR BB| Open rates'!GO23*0.85*0.9</f>
        <v>15759</v>
      </c>
      <c r="GP23" s="26">
        <f>'BAR BB| Open rates'!GP23*0.85*0.9</f>
        <v>15759</v>
      </c>
      <c r="GQ23" s="26">
        <f>'BAR BB| Open rates'!GQ23*0.85*0.9</f>
        <v>15759</v>
      </c>
      <c r="GR23" s="26">
        <f>'BAR BB| Open rates'!GR23*0.85*0.9</f>
        <v>16524</v>
      </c>
      <c r="GS23" s="26">
        <f>'BAR BB| Open rates'!GS23*0.85*0.9</f>
        <v>16524</v>
      </c>
      <c r="GT23" s="26">
        <f>'BAR BB| Open rates'!GT23*0.85*0.9</f>
        <v>15759</v>
      </c>
      <c r="GU23" s="26">
        <f>'BAR BB| Open rates'!GU23*0.85*0.9</f>
        <v>15759</v>
      </c>
      <c r="GV23" s="26">
        <f>'BAR BB| Open rates'!GV23*0.85*0.9</f>
        <v>15759</v>
      </c>
      <c r="GW23" s="26">
        <f>'BAR BB| Open rates'!GW23*0.85*0.9</f>
        <v>15759</v>
      </c>
      <c r="GX23" s="26">
        <f>'BAR BB| Open rates'!GX23*0.85*0.9</f>
        <v>15759</v>
      </c>
      <c r="GY23" s="26">
        <f>'BAR BB| Open rates'!GY23*0.85*0.9</f>
        <v>16524</v>
      </c>
      <c r="GZ23" s="26">
        <f>'BAR BB| Open rates'!GZ23*0.85*0.9</f>
        <v>16524</v>
      </c>
      <c r="HA23" s="26">
        <f>'BAR BB| Open rates'!HA23*0.85*0.9</f>
        <v>15759</v>
      </c>
      <c r="HB23" s="26">
        <f>'BAR BB| Open rates'!HB23*0.85*0.9</f>
        <v>15759</v>
      </c>
      <c r="HC23" s="26">
        <f>'BAR BB| Open rates'!HC23*0.85*0.9</f>
        <v>15759</v>
      </c>
      <c r="HD23" s="26">
        <f>'BAR BB| Open rates'!HD23*0.85*0.9</f>
        <v>15759</v>
      </c>
      <c r="HE23" s="26">
        <f>'BAR BB| Open rates'!HE23*0.85*0.9</f>
        <v>15759</v>
      </c>
      <c r="HF23" s="26">
        <f>'BAR BB| Open rates'!HF23*0.85*0.9</f>
        <v>17518.5</v>
      </c>
      <c r="HG23" s="26">
        <f>'BAR BB| Open rates'!HG23*0.85*0.9</f>
        <v>17518.5</v>
      </c>
      <c r="HH23" s="26">
        <f>'BAR BB| Open rates'!HH23*0.85*0.9</f>
        <v>17518.5</v>
      </c>
      <c r="HI23" s="26">
        <f>'BAR BB| Open rates'!HI23*0.85*0.9</f>
        <v>17518.5</v>
      </c>
      <c r="HJ23" s="26">
        <f>'BAR BB| Open rates'!HJ23*0.85*0.9</f>
        <v>17518.5</v>
      </c>
      <c r="HK23" s="26">
        <f>'BAR BB| Open rates'!HK23*0.85*0.9</f>
        <v>17518.5</v>
      </c>
      <c r="HL23" s="26">
        <f>'BAR BB| Open rates'!HL23*0.85*0.9</f>
        <v>17518.5</v>
      </c>
      <c r="HM23" s="26">
        <f>'BAR BB| Open rates'!HM23*0.85*0.9</f>
        <v>17518.5</v>
      </c>
      <c r="HN23" s="26">
        <f>'BAR BB| Open rates'!HN23*0.85*0.9</f>
        <v>17518.5</v>
      </c>
      <c r="HO23" s="26">
        <f>'BAR BB| Open rates'!HO23*0.85*0.9</f>
        <v>17518.5</v>
      </c>
      <c r="HP23" s="26">
        <f>'BAR BB| Open rates'!HP23*0.85*0.9</f>
        <v>17518.5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rates'!B25*0.85*0.9</f>
        <v>19813.5</v>
      </c>
      <c r="C25" s="26">
        <f>'BAR BB| Open rates'!C25*0.85*0.9</f>
        <v>19813.5</v>
      </c>
      <c r="D25" s="26">
        <f>'BAR BB| Open rates'!D25*0.85*0.9</f>
        <v>19813.5</v>
      </c>
      <c r="E25" s="26">
        <f>'BAR BB| Open rates'!E25*0.85*0.9</f>
        <v>19813.5</v>
      </c>
      <c r="F25" s="26">
        <f>'BAR BB| Open rates'!F25*0.85*0.9</f>
        <v>19813.5</v>
      </c>
      <c r="G25" s="26">
        <f>'BAR BB| Open rates'!G25*0.85*0.9</f>
        <v>19813.5</v>
      </c>
      <c r="H25" s="26">
        <f>'BAR BB| Open rates'!H25*0.85*0.9</f>
        <v>19813.5</v>
      </c>
      <c r="I25" s="26">
        <f>'BAR BB| Open rates'!I25*0.85*0.9</f>
        <v>19813.5</v>
      </c>
      <c r="J25" s="26">
        <f>'BAR BB| Open rates'!J25*0.85*0.9</f>
        <v>19813.5</v>
      </c>
      <c r="K25" s="26">
        <f>'BAR BB| Open rates'!K25*0.85*0.9</f>
        <v>19813.5</v>
      </c>
      <c r="L25" s="26">
        <f>'BAR BB| Open rates'!L25*0.85*0.9</f>
        <v>19813.5</v>
      </c>
      <c r="M25" s="26">
        <f>'BAR BB| Open rates'!M25*0.85*0.9</f>
        <v>19813.5</v>
      </c>
      <c r="N25" s="26">
        <f>'BAR BB| Open rates'!N25*0.85*0.9</f>
        <v>24174</v>
      </c>
      <c r="O25" s="26">
        <f>'BAR BB| Open rates'!O25*0.85*0.9</f>
        <v>24174</v>
      </c>
      <c r="P25" s="26">
        <f>'BAR BB| Open rates'!P25*0.85*0.9</f>
        <v>24174</v>
      </c>
      <c r="Q25" s="26">
        <f>'BAR BB| Open rates'!Q25*0.85*0.9</f>
        <v>24174</v>
      </c>
      <c r="R25" s="26">
        <f>'BAR BB| Open rates'!R25*0.85*0.9</f>
        <v>26698.5</v>
      </c>
      <c r="S25" s="26">
        <f>'BAR BB| Open rates'!S25*0.85*0.9</f>
        <v>26698.5</v>
      </c>
      <c r="T25" s="26">
        <f>'BAR BB| Open rates'!T25*0.85*0.9</f>
        <v>26698.5</v>
      </c>
      <c r="U25" s="26">
        <f>'BAR BB| Open rates'!U25*0.85*0.9</f>
        <v>26698.5</v>
      </c>
      <c r="V25" s="26">
        <f>'BAR BB| Open rates'!V25*0.85*0.9</f>
        <v>26698.5</v>
      </c>
      <c r="W25" s="26">
        <f>'BAR BB| Open rates'!W25*0.85*0.9</f>
        <v>26698.5</v>
      </c>
      <c r="X25" s="26">
        <f>'BAR BB| Open rates'!X25*0.85*0.9</f>
        <v>26698.5</v>
      </c>
      <c r="Y25" s="26">
        <f>'BAR BB| Open rates'!Y25*0.85*0.9</f>
        <v>26698.5</v>
      </c>
      <c r="Z25" s="26">
        <f>'BAR BB| Open rates'!Z25*0.85*0.9</f>
        <v>26698.5</v>
      </c>
      <c r="AA25" s="26">
        <f>'BAR BB| Open rates'!AA25*0.85*0.9</f>
        <v>26698.5</v>
      </c>
      <c r="AB25" s="26">
        <f>'BAR BB| Open rates'!AB25*0.85*0.9</f>
        <v>30523.5</v>
      </c>
      <c r="AC25" s="26">
        <f>'BAR BB| Open rates'!AC25*0.85*0.9</f>
        <v>30523.5</v>
      </c>
      <c r="AD25" s="26">
        <f>'BAR BB| Open rates'!AD25*0.85*0.9</f>
        <v>30523.5</v>
      </c>
      <c r="AE25" s="26">
        <f>'BAR BB| Open rates'!AE25*0.85*0.9</f>
        <v>30523.5</v>
      </c>
      <c r="AF25" s="26">
        <f>'BAR BB| Open rates'!AF25*0.85*0.9</f>
        <v>30523.5</v>
      </c>
      <c r="AG25" s="26">
        <f>'BAR BB| Open rates'!AG25*0.85*0.9</f>
        <v>30523.5</v>
      </c>
      <c r="AH25" s="26">
        <f>'BAR BB| Open rates'!AH25*0.85*0.9</f>
        <v>24174</v>
      </c>
      <c r="AI25" s="26">
        <f>'BAR BB| Open rates'!AI25*0.85*0.9</f>
        <v>24174</v>
      </c>
      <c r="AJ25" s="26">
        <f>'BAR BB| Open rates'!AJ25*0.85*0.9</f>
        <v>24174</v>
      </c>
      <c r="AK25" s="26">
        <f>'BAR BB| Open rates'!AK25*0.85*0.9</f>
        <v>24174</v>
      </c>
      <c r="AL25" s="26">
        <f>'BAR BB| Open rates'!AL25*0.85*0.9</f>
        <v>24174</v>
      </c>
      <c r="AM25" s="26">
        <f>'BAR BB| Open rates'!AM25*0.85*0.9</f>
        <v>25168.5</v>
      </c>
      <c r="AN25" s="26">
        <f>'BAR BB| Open rates'!AN25*0.85*0.9</f>
        <v>25168.5</v>
      </c>
      <c r="AO25" s="26">
        <f>'BAR BB| Open rates'!AO25*0.85*0.9</f>
        <v>25168.5</v>
      </c>
      <c r="AP25" s="26">
        <f>'BAR BB| Open rates'!AP25*0.85*0.9</f>
        <v>25168.5</v>
      </c>
      <c r="AQ25" s="26">
        <f>'BAR BB| Open rates'!AQ25*0.85*0.9</f>
        <v>25168.5</v>
      </c>
      <c r="AR25" s="26">
        <f>'BAR BB| Open rates'!AR25*0.85*0.9</f>
        <v>25168.5</v>
      </c>
      <c r="AS25" s="26">
        <f>'BAR BB| Open rates'!AS25*0.85*0.9</f>
        <v>25168.5</v>
      </c>
      <c r="AT25" s="26">
        <f>'BAR BB| Open rates'!AT25*0.85*0.9</f>
        <v>25933.5</v>
      </c>
      <c r="AU25" s="26">
        <f>'BAR BB| Open rates'!AU25*0.85*0.9</f>
        <v>25933.5</v>
      </c>
      <c r="AV25" s="26">
        <f>'BAR BB| Open rates'!AV25*0.85*0.9</f>
        <v>25933.5</v>
      </c>
      <c r="AW25" s="26">
        <f>'BAR BB| Open rates'!AW25*0.85*0.9</f>
        <v>25933.5</v>
      </c>
      <c r="AX25" s="26">
        <f>'BAR BB| Open rates'!AX25*0.85*0.9</f>
        <v>25933.5</v>
      </c>
      <c r="AY25" s="26">
        <f>'BAR BB| Open rates'!AY25*0.85*0.9</f>
        <v>26086.5</v>
      </c>
      <c r="AZ25" s="26">
        <f>'BAR BB| Open rates'!AZ25*0.85*0.9</f>
        <v>26086.5</v>
      </c>
      <c r="BA25" s="26">
        <f>'BAR BB| Open rates'!BA25*0.85*0.9</f>
        <v>26698.5</v>
      </c>
      <c r="BB25" s="26">
        <f>'BAR BB| Open rates'!BB25*0.85*0.9</f>
        <v>26698.5</v>
      </c>
      <c r="BC25" s="26">
        <f>'BAR BB| Open rates'!BC25*0.85*0.9</f>
        <v>26086.5</v>
      </c>
      <c r="BD25" s="26">
        <f>'BAR BB| Open rates'!BD25*0.85*0.9</f>
        <v>26086.5</v>
      </c>
      <c r="BE25" s="26">
        <f>'BAR BB| Open rates'!BE25*0.85*0.9</f>
        <v>26086.5</v>
      </c>
      <c r="BF25" s="26">
        <f>'BAR BB| Open rates'!BF25*0.85*0.9</f>
        <v>26086.5</v>
      </c>
      <c r="BG25" s="26">
        <f>'BAR BB| Open rates'!BG25*0.85*0.9</f>
        <v>26086.5</v>
      </c>
      <c r="BH25" s="26">
        <f>'BAR BB| Open rates'!BH25*0.85*0.9</f>
        <v>26698.5</v>
      </c>
      <c r="BI25" s="26">
        <f>'BAR BB| Open rates'!BI25*0.85*0.9</f>
        <v>26698.5</v>
      </c>
      <c r="BJ25" s="26">
        <f>'BAR BB| Open rates'!BJ25*0.85*0.9</f>
        <v>26086.5</v>
      </c>
      <c r="BK25" s="26">
        <f>'BAR BB| Open rates'!BK25*0.85*0.9</f>
        <v>26086.5</v>
      </c>
      <c r="BL25" s="26">
        <f>'BAR BB| Open rates'!BL25*0.85*0.9</f>
        <v>26086.5</v>
      </c>
      <c r="BM25" s="26">
        <f>'BAR BB| Open rates'!BM25*0.85*0.9</f>
        <v>26086.5</v>
      </c>
      <c r="BN25" s="26">
        <f>'BAR BB| Open rates'!BN25*0.85*0.9</f>
        <v>26086.5</v>
      </c>
      <c r="BO25" s="26">
        <f>'BAR BB| Open rates'!BO25*0.85*0.9</f>
        <v>26698.5</v>
      </c>
      <c r="BP25" s="26">
        <f>'BAR BB| Open rates'!BP25*0.85*0.9</f>
        <v>26698.5</v>
      </c>
      <c r="BQ25" s="26">
        <f>'BAR BB| Open rates'!BQ25*0.85*0.9</f>
        <v>26086.5</v>
      </c>
      <c r="BR25" s="26">
        <f>'BAR BB| Open rates'!BR25*0.85*0.9</f>
        <v>26086.5</v>
      </c>
      <c r="BS25" s="26">
        <f>'BAR BB| Open rates'!BS25*0.85*0.9</f>
        <v>26086.5</v>
      </c>
      <c r="BT25" s="26">
        <f>'BAR BB| Open rates'!BT25*0.85*0.9</f>
        <v>26086.5</v>
      </c>
      <c r="BU25" s="26">
        <f>'BAR BB| Open rates'!BU25*0.85*0.9</f>
        <v>26086.5</v>
      </c>
      <c r="BV25" s="26">
        <f>'BAR BB| Open rates'!BV25*0.85*0.9</f>
        <v>26698.5</v>
      </c>
      <c r="BW25" s="26">
        <f>'BAR BB| Open rates'!BW25*0.85*0.9</f>
        <v>26698.5</v>
      </c>
      <c r="BX25" s="26">
        <f>'BAR BB| Open rates'!BX25*0.85*0.9</f>
        <v>26086.5</v>
      </c>
      <c r="BY25" s="26">
        <f>'BAR BB| Open rates'!BY25*0.85*0.9</f>
        <v>26086.5</v>
      </c>
      <c r="BZ25" s="26">
        <f>'BAR BB| Open rates'!BZ25*0.85*0.9</f>
        <v>26086.5</v>
      </c>
      <c r="CA25" s="26">
        <f>'BAR BB| Open rates'!CA25*0.85*0.9</f>
        <v>26086.5</v>
      </c>
      <c r="CB25" s="26">
        <f>'BAR BB| Open rates'!CB25*0.85*0.9</f>
        <v>26086.5</v>
      </c>
      <c r="CC25" s="26">
        <f>'BAR BB| Open rates'!CC25*0.85*0.9</f>
        <v>26698.5</v>
      </c>
      <c r="CD25" s="26">
        <f>'BAR BB| Open rates'!CD25*0.85*0.9</f>
        <v>26698.5</v>
      </c>
      <c r="CE25" s="26">
        <f>'BAR BB| Open rates'!CE25*0.85*0.9</f>
        <v>26086.5</v>
      </c>
      <c r="CF25" s="26">
        <f>'BAR BB| Open rates'!CF25*0.85*0.9</f>
        <v>26086.5</v>
      </c>
      <c r="CG25" s="26">
        <f>'BAR BB| Open rates'!CG25*0.85*0.9</f>
        <v>26086.5</v>
      </c>
      <c r="CH25" s="26">
        <f>'BAR BB| Open rates'!CH25*0.85*0.9</f>
        <v>26086.5</v>
      </c>
      <c r="CI25" s="26">
        <f>'BAR BB| Open rates'!CI25*0.85*0.9</f>
        <v>26086.5</v>
      </c>
      <c r="CJ25" s="26">
        <f>'BAR BB| Open rates'!CJ25*0.85*0.9</f>
        <v>26698.5</v>
      </c>
      <c r="CK25" s="26">
        <f>'BAR BB| Open rates'!CK25*0.85*0.9</f>
        <v>26698.5</v>
      </c>
      <c r="CL25" s="26">
        <f>'BAR BB| Open rates'!CL25*0.85*0.9</f>
        <v>26086.5</v>
      </c>
      <c r="CM25" s="26">
        <f>'BAR BB| Open rates'!CM25*0.85*0.9</f>
        <v>26086.5</v>
      </c>
      <c r="CN25" s="26">
        <f>'BAR BB| Open rates'!CN25*0.85*0.9</f>
        <v>26086.5</v>
      </c>
      <c r="CO25" s="26">
        <f>'BAR BB| Open rates'!CO25*0.85*0.9</f>
        <v>26086.5</v>
      </c>
      <c r="CP25" s="26">
        <f>'BAR BB| Open rates'!CP25*0.85*0.9</f>
        <v>26086.5</v>
      </c>
      <c r="CQ25" s="26">
        <f>'BAR BB| Open rates'!CQ25*0.85*0.9</f>
        <v>26086.5</v>
      </c>
      <c r="CR25" s="26">
        <f>'BAR BB| Open rates'!CR25*0.85*0.9</f>
        <v>26086.5</v>
      </c>
      <c r="CS25" s="26">
        <f>'BAR BB| Open rates'!CS25*0.85*0.9</f>
        <v>25168.5</v>
      </c>
      <c r="CT25" s="26">
        <f>'BAR BB| Open rates'!CT25*0.85*0.9</f>
        <v>25168.5</v>
      </c>
      <c r="CU25" s="26">
        <f>'BAR BB| Open rates'!CU25*0.85*0.9</f>
        <v>25168.5</v>
      </c>
      <c r="CV25" s="26">
        <f>'BAR BB| Open rates'!CV25*0.85*0.9</f>
        <v>25168.5</v>
      </c>
      <c r="CW25" s="26">
        <f>'BAR BB| Open rates'!CW25*0.85*0.9</f>
        <v>25168.5</v>
      </c>
      <c r="CX25" s="26">
        <f>'BAR BB| Open rates'!CX25*0.85*0.9</f>
        <v>25168.5</v>
      </c>
      <c r="CY25" s="26">
        <f>'BAR BB| Open rates'!CY25*0.85*0.9</f>
        <v>25168.5</v>
      </c>
      <c r="CZ25" s="26">
        <f>'BAR BB| Open rates'!CZ25*0.85*0.9</f>
        <v>25168.5</v>
      </c>
      <c r="DA25" s="26">
        <f>'BAR BB| Open rates'!DA25*0.85*0.9</f>
        <v>25168.5</v>
      </c>
      <c r="DB25" s="26">
        <f>'BAR BB| Open rates'!DB25*0.85*0.9</f>
        <v>18819</v>
      </c>
      <c r="DC25" s="26">
        <f>'BAR BB| Open rates'!DC25*0.85*0.9</f>
        <v>18819</v>
      </c>
      <c r="DD25" s="26">
        <f>'BAR BB| Open rates'!DD25*0.85*0.9</f>
        <v>18819</v>
      </c>
      <c r="DE25" s="26">
        <f>'BAR BB| Open rates'!DE25*0.85*0.9</f>
        <v>19813.5</v>
      </c>
      <c r="DF25" s="26">
        <f>'BAR BB| Open rates'!DF25*0.85*0.9</f>
        <v>19813.5</v>
      </c>
      <c r="DG25" s="26">
        <f>'BAR BB| Open rates'!DG25*0.85*0.9</f>
        <v>18819</v>
      </c>
      <c r="DH25" s="26">
        <f>'BAR BB| Open rates'!DH25*0.85*0.9</f>
        <v>18819</v>
      </c>
      <c r="DI25" s="26">
        <f>'BAR BB| Open rates'!DI25*0.85*0.9</f>
        <v>18819</v>
      </c>
      <c r="DJ25" s="26">
        <f>'BAR BB| Open rates'!DJ25*0.85*0.9</f>
        <v>18819</v>
      </c>
      <c r="DK25" s="26">
        <f>'BAR BB| Open rates'!DK25*0.85*0.9</f>
        <v>18819</v>
      </c>
      <c r="DL25" s="26">
        <f>'BAR BB| Open rates'!DL25*0.85*0.9</f>
        <v>19813.5</v>
      </c>
      <c r="DM25" s="26">
        <f>'BAR BB| Open rates'!DM25*0.85*0.9</f>
        <v>19813.5</v>
      </c>
      <c r="DN25" s="26">
        <f>'BAR BB| Open rates'!DN25*0.85*0.9</f>
        <v>18819</v>
      </c>
      <c r="DO25" s="26">
        <f>'BAR BB| Open rates'!DO25*0.85*0.9</f>
        <v>18819</v>
      </c>
      <c r="DP25" s="26">
        <f>'BAR BB| Open rates'!DP25*0.85*0.9</f>
        <v>18819</v>
      </c>
      <c r="DQ25" s="26">
        <f>'BAR BB| Open rates'!DQ25*0.85*0.9</f>
        <v>18819</v>
      </c>
      <c r="DR25" s="26">
        <f>'BAR BB| Open rates'!DR25*0.85*0.9</f>
        <v>18819</v>
      </c>
      <c r="DS25" s="26">
        <f>'BAR BB| Open rates'!DS25*0.85*0.9</f>
        <v>19813.5</v>
      </c>
      <c r="DT25" s="26">
        <f>'BAR BB| Open rates'!DT25*0.85*0.9</f>
        <v>19813.5</v>
      </c>
      <c r="DU25" s="26">
        <f>'BAR BB| Open rates'!DU25*0.85*0.9</f>
        <v>18819</v>
      </c>
      <c r="DV25" s="26">
        <f>'BAR BB| Open rates'!DV25*0.85*0.9</f>
        <v>18819</v>
      </c>
      <c r="DW25" s="26">
        <f>'BAR BB| Open rates'!DW25*0.85*0.9</f>
        <v>18819</v>
      </c>
      <c r="DX25" s="26">
        <f>'BAR BB| Open rates'!DX25*0.85*0.9</f>
        <v>18819</v>
      </c>
      <c r="DY25" s="26">
        <f>'BAR BB| Open rates'!DY25*0.85*0.9</f>
        <v>18819</v>
      </c>
      <c r="DZ25" s="26">
        <f>'BAR BB| Open rates'!DZ25*0.85*0.9</f>
        <v>19813.5</v>
      </c>
      <c r="EA25" s="26">
        <f>'BAR BB| Open rates'!EA25*0.85*0.9</f>
        <v>19813.5</v>
      </c>
      <c r="EB25" s="26">
        <f>'BAR BB| Open rates'!EB25*0.85*0.9</f>
        <v>18819</v>
      </c>
      <c r="EC25" s="26">
        <f>'BAR BB| Open rates'!EC25*0.85*0.9</f>
        <v>18819</v>
      </c>
      <c r="ED25" s="26">
        <f>'BAR BB| Open rates'!ED25*0.85*0.9</f>
        <v>18819</v>
      </c>
      <c r="EE25" s="26">
        <f>'BAR BB| Open rates'!EE25*0.85*0.9</f>
        <v>18819</v>
      </c>
      <c r="EF25" s="26">
        <f>'BAR BB| Open rates'!EF25*0.85*0.9</f>
        <v>16524</v>
      </c>
      <c r="EG25" s="26">
        <f>'BAR BB| Open rates'!EG25*0.85*0.9</f>
        <v>16524</v>
      </c>
      <c r="EH25" s="26">
        <f>'BAR BB| Open rates'!EH25*0.85*0.9</f>
        <v>16524</v>
      </c>
      <c r="EI25" s="26">
        <f>'BAR BB| Open rates'!EI25*0.85*0.9</f>
        <v>15988.5</v>
      </c>
      <c r="EJ25" s="26">
        <f>'BAR BB| Open rates'!EJ25*0.85*0.9</f>
        <v>15988.5</v>
      </c>
      <c r="EK25" s="26">
        <f>'BAR BB| Open rates'!EK25*0.85*0.9</f>
        <v>15988.5</v>
      </c>
      <c r="EL25" s="26">
        <f>'BAR BB| Open rates'!EL25*0.85*0.9</f>
        <v>15988.5</v>
      </c>
      <c r="EM25" s="26">
        <f>'BAR BB| Open rates'!EM25*0.85*0.9</f>
        <v>15988.5</v>
      </c>
      <c r="EN25" s="26">
        <f>'BAR BB| Open rates'!EN25*0.85*0.9</f>
        <v>16524</v>
      </c>
      <c r="EO25" s="26">
        <f>'BAR BB| Open rates'!EO25*0.85*0.9</f>
        <v>16524</v>
      </c>
      <c r="EP25" s="26">
        <f>'BAR BB| Open rates'!EP25*0.85*0.9</f>
        <v>15759</v>
      </c>
      <c r="EQ25" s="26">
        <f>'BAR BB| Open rates'!EQ25*0.85*0.9</f>
        <v>15759</v>
      </c>
      <c r="ER25" s="26">
        <f>'BAR BB| Open rates'!ER25*0.85*0.9</f>
        <v>15759</v>
      </c>
      <c r="ES25" s="26">
        <f>'BAR BB| Open rates'!ES25*0.85*0.9</f>
        <v>15759</v>
      </c>
      <c r="ET25" s="26">
        <f>'BAR BB| Open rates'!ET25*0.85*0.9</f>
        <v>15759</v>
      </c>
      <c r="EU25" s="26">
        <f>'BAR BB| Open rates'!EU25*0.85*0.9</f>
        <v>16524</v>
      </c>
      <c r="EV25" s="26">
        <f>'BAR BB| Open rates'!EV25*0.85*0.9</f>
        <v>16524</v>
      </c>
      <c r="EW25" s="26">
        <f>'BAR BB| Open rates'!EW25*0.85*0.9</f>
        <v>15759</v>
      </c>
      <c r="EX25" s="26">
        <f>'BAR BB| Open rates'!EX25*0.85*0.9</f>
        <v>15759</v>
      </c>
      <c r="EY25" s="26">
        <f>'BAR BB| Open rates'!EY25*0.85*0.9</f>
        <v>15759</v>
      </c>
      <c r="EZ25" s="26">
        <f>'BAR BB| Open rates'!EZ25*0.85*0.9</f>
        <v>15759</v>
      </c>
      <c r="FA25" s="26">
        <f>'BAR BB| Open rates'!FA25*0.85*0.9</f>
        <v>15759</v>
      </c>
      <c r="FB25" s="26">
        <f>'BAR BB| Open rates'!FB25*0.85*0.9</f>
        <v>16524</v>
      </c>
      <c r="FC25" s="26">
        <f>'BAR BB| Open rates'!FC25*0.85*0.9</f>
        <v>16524</v>
      </c>
      <c r="FD25" s="26">
        <f>'BAR BB| Open rates'!FD25*0.85*0.9</f>
        <v>15759</v>
      </c>
      <c r="FE25" s="26">
        <f>'BAR BB| Open rates'!FE25*0.85*0.9</f>
        <v>15759</v>
      </c>
      <c r="FF25" s="26">
        <f>'BAR BB| Open rates'!FF25*0.85*0.9</f>
        <v>15759</v>
      </c>
      <c r="FG25" s="26">
        <f>'BAR BB| Open rates'!FG25*0.85*0.9</f>
        <v>15759</v>
      </c>
      <c r="FH25" s="26">
        <f>'BAR BB| Open rates'!FH25*0.85*0.9</f>
        <v>15759</v>
      </c>
      <c r="FI25" s="26">
        <f>'BAR BB| Open rates'!FI25*0.85*0.9</f>
        <v>16524</v>
      </c>
      <c r="FJ25" s="26">
        <f>'BAR BB| Open rates'!FJ25*0.85*0.9</f>
        <v>16524</v>
      </c>
      <c r="FK25" s="26">
        <f>'BAR BB| Open rates'!FK25*0.85*0.9</f>
        <v>15988.5</v>
      </c>
      <c r="FL25" s="26">
        <f>'BAR BB| Open rates'!FL25*0.85*0.9</f>
        <v>15988.5</v>
      </c>
      <c r="FM25" s="26">
        <f>'BAR BB| Open rates'!FM25*0.85*0.9</f>
        <v>15988.5</v>
      </c>
      <c r="FN25" s="26">
        <f>'BAR BB| Open rates'!FN25*0.85*0.9</f>
        <v>15988.5</v>
      </c>
      <c r="FO25" s="26">
        <f>'BAR BB| Open rates'!FO25*0.85*0.9</f>
        <v>15988.5</v>
      </c>
      <c r="FP25" s="26">
        <f>'BAR BB| Open rates'!FP25*0.85*0.9</f>
        <v>15988.5</v>
      </c>
      <c r="FQ25" s="26">
        <f>'BAR BB| Open rates'!FQ25*0.85*0.9</f>
        <v>15988.5</v>
      </c>
      <c r="FR25" s="26">
        <f>'BAR BB| Open rates'!FR25*0.85*0.9</f>
        <v>15759</v>
      </c>
      <c r="FS25" s="26">
        <f>'BAR BB| Open rates'!FS25*0.85*0.9</f>
        <v>15759</v>
      </c>
      <c r="FT25" s="26">
        <f>'BAR BB| Open rates'!FT25*0.85*0.9</f>
        <v>15759</v>
      </c>
      <c r="FU25" s="26">
        <f>'BAR BB| Open rates'!FU25*0.85*0.9</f>
        <v>15759</v>
      </c>
      <c r="FV25" s="26">
        <f>'BAR BB| Open rates'!FV25*0.85*0.9</f>
        <v>15759</v>
      </c>
      <c r="FW25" s="26">
        <f>'BAR BB| Open rates'!FW25*0.85*0.9</f>
        <v>16524</v>
      </c>
      <c r="FX25" s="26">
        <f>'BAR BB| Open rates'!FX25*0.85*0.9</f>
        <v>16524</v>
      </c>
      <c r="FY25" s="26">
        <f>'BAR BB| Open rates'!FY25*0.85*0.9</f>
        <v>15759</v>
      </c>
      <c r="FZ25" s="26">
        <f>'BAR BB| Open rates'!FZ25*0.85*0.9</f>
        <v>15759</v>
      </c>
      <c r="GA25" s="26">
        <f>'BAR BB| Open rates'!GA25*0.85*0.9</f>
        <v>15759</v>
      </c>
      <c r="GB25" s="26">
        <f>'BAR BB| Open rates'!GB25*0.85*0.9</f>
        <v>15759</v>
      </c>
      <c r="GC25" s="26">
        <f>'BAR BB| Open rates'!GC25*0.85*0.9</f>
        <v>15759</v>
      </c>
      <c r="GD25" s="26">
        <f>'BAR BB| Open rates'!GD25*0.85*0.9</f>
        <v>16524</v>
      </c>
      <c r="GE25" s="26">
        <f>'BAR BB| Open rates'!GE25*0.85*0.9</f>
        <v>16524</v>
      </c>
      <c r="GF25" s="26">
        <f>'BAR BB| Open rates'!GF25*0.85*0.9</f>
        <v>15759</v>
      </c>
      <c r="GG25" s="26">
        <f>'BAR BB| Open rates'!GG25*0.85*0.9</f>
        <v>15759</v>
      </c>
      <c r="GH25" s="26">
        <f>'BAR BB| Open rates'!GH25*0.85*0.9</f>
        <v>15759</v>
      </c>
      <c r="GI25" s="26">
        <f>'BAR BB| Open rates'!GI25*0.85*0.9</f>
        <v>15759</v>
      </c>
      <c r="GJ25" s="26">
        <f>'BAR BB| Open rates'!GJ25*0.85*0.9</f>
        <v>15759</v>
      </c>
      <c r="GK25" s="26">
        <f>'BAR BB| Open rates'!GK25*0.85*0.9</f>
        <v>16524</v>
      </c>
      <c r="GL25" s="26">
        <f>'BAR BB| Open rates'!GL25*0.85*0.9</f>
        <v>16524</v>
      </c>
      <c r="GM25" s="26">
        <f>'BAR BB| Open rates'!GM25*0.85*0.9</f>
        <v>15759</v>
      </c>
      <c r="GN25" s="26">
        <f>'BAR BB| Open rates'!GN25*0.85*0.9</f>
        <v>15759</v>
      </c>
      <c r="GO25" s="26">
        <f>'BAR BB| Open rates'!GO25*0.85*0.9</f>
        <v>15759</v>
      </c>
      <c r="GP25" s="26">
        <f>'BAR BB| Open rates'!GP25*0.85*0.9</f>
        <v>15759</v>
      </c>
      <c r="GQ25" s="26">
        <f>'BAR BB| Open rates'!GQ25*0.85*0.9</f>
        <v>15759</v>
      </c>
      <c r="GR25" s="26">
        <f>'BAR BB| Open rates'!GR25*0.85*0.9</f>
        <v>16524</v>
      </c>
      <c r="GS25" s="26">
        <f>'BAR BB| Open rates'!GS25*0.85*0.9</f>
        <v>16524</v>
      </c>
      <c r="GT25" s="26">
        <f>'BAR BB| Open rates'!GT25*0.85*0.9</f>
        <v>15759</v>
      </c>
      <c r="GU25" s="26">
        <f>'BAR BB| Open rates'!GU25*0.85*0.9</f>
        <v>15759</v>
      </c>
      <c r="GV25" s="26">
        <f>'BAR BB| Open rates'!GV25*0.85*0.9</f>
        <v>15759</v>
      </c>
      <c r="GW25" s="26">
        <f>'BAR BB| Open rates'!GW25*0.85*0.9</f>
        <v>15759</v>
      </c>
      <c r="GX25" s="26">
        <f>'BAR BB| Open rates'!GX25*0.85*0.9</f>
        <v>15759</v>
      </c>
      <c r="GY25" s="26">
        <f>'BAR BB| Open rates'!GY25*0.85*0.9</f>
        <v>16524</v>
      </c>
      <c r="GZ25" s="26">
        <f>'BAR BB| Open rates'!GZ25*0.85*0.9</f>
        <v>16524</v>
      </c>
      <c r="HA25" s="26">
        <f>'BAR BB| Open rates'!HA25*0.85*0.9</f>
        <v>15759</v>
      </c>
      <c r="HB25" s="26">
        <f>'BAR BB| Open rates'!HB25*0.85*0.9</f>
        <v>15759</v>
      </c>
      <c r="HC25" s="26">
        <f>'BAR BB| Open rates'!HC25*0.85*0.9</f>
        <v>15759</v>
      </c>
      <c r="HD25" s="26">
        <f>'BAR BB| Open rates'!HD25*0.85*0.9</f>
        <v>15759</v>
      </c>
      <c r="HE25" s="26">
        <f>'BAR BB| Open rates'!HE25*0.85*0.9</f>
        <v>15759</v>
      </c>
      <c r="HF25" s="26">
        <f>'BAR BB| Open rates'!HF25*0.85*0.9</f>
        <v>17518.5</v>
      </c>
      <c r="HG25" s="26">
        <f>'BAR BB| Open rates'!HG25*0.85*0.9</f>
        <v>17518.5</v>
      </c>
      <c r="HH25" s="26">
        <f>'BAR BB| Open rates'!HH25*0.85*0.9</f>
        <v>17518.5</v>
      </c>
      <c r="HI25" s="26">
        <f>'BAR BB| Open rates'!HI25*0.85*0.9</f>
        <v>17518.5</v>
      </c>
      <c r="HJ25" s="26">
        <f>'BAR BB| Open rates'!HJ25*0.85*0.9</f>
        <v>17518.5</v>
      </c>
      <c r="HK25" s="26">
        <f>'BAR BB| Open rates'!HK25*0.85*0.9</f>
        <v>17518.5</v>
      </c>
      <c r="HL25" s="26">
        <f>'BAR BB| Open rates'!HL25*0.85*0.9</f>
        <v>17518.5</v>
      </c>
      <c r="HM25" s="26">
        <f>'BAR BB| Open rates'!HM25*0.85*0.9</f>
        <v>17518.5</v>
      </c>
      <c r="HN25" s="26">
        <f>'BAR BB| Open rates'!HN25*0.85*0.9</f>
        <v>17518.5</v>
      </c>
      <c r="HO25" s="26">
        <f>'BAR BB| Open rates'!HO25*0.85*0.9</f>
        <v>17518.5</v>
      </c>
      <c r="HP25" s="26">
        <f>'BAR BB| Open rates'!HP25*0.85*0.9</f>
        <v>17518.5</v>
      </c>
    </row>
    <row r="26" spans="1:224" s="76" customFormat="1" ht="12" customHeight="1" x14ac:dyDescent="0.2">
      <c r="A26" s="15">
        <v>2</v>
      </c>
      <c r="B26" s="26">
        <f>'BAR BB| Open rates'!B26*0.85*0.9</f>
        <v>21343.5</v>
      </c>
      <c r="C26" s="26">
        <f>'BAR BB| Open rates'!C26*0.85*0.9</f>
        <v>21343.5</v>
      </c>
      <c r="D26" s="26">
        <f>'BAR BB| Open rates'!D26*0.85*0.9</f>
        <v>21343.5</v>
      </c>
      <c r="E26" s="26">
        <f>'BAR BB| Open rates'!E26*0.85*0.9</f>
        <v>21343.5</v>
      </c>
      <c r="F26" s="26">
        <f>'BAR BB| Open rates'!F26*0.85*0.9</f>
        <v>21343.5</v>
      </c>
      <c r="G26" s="26">
        <f>'BAR BB| Open rates'!G26*0.85*0.9</f>
        <v>21343.5</v>
      </c>
      <c r="H26" s="26">
        <f>'BAR BB| Open rates'!H26*0.85*0.9</f>
        <v>21343.5</v>
      </c>
      <c r="I26" s="26">
        <f>'BAR BB| Open rates'!I26*0.85*0.9</f>
        <v>21343.5</v>
      </c>
      <c r="J26" s="26">
        <f>'BAR BB| Open rates'!J26*0.85*0.9</f>
        <v>21343.5</v>
      </c>
      <c r="K26" s="26">
        <f>'BAR BB| Open rates'!K26*0.85*0.9</f>
        <v>21343.5</v>
      </c>
      <c r="L26" s="26">
        <f>'BAR BB| Open rates'!L26*0.85*0.9</f>
        <v>21343.5</v>
      </c>
      <c r="M26" s="26">
        <f>'BAR BB| Open rates'!M26*0.85*0.9</f>
        <v>21343.5</v>
      </c>
      <c r="N26" s="26">
        <f>'BAR BB| Open rates'!N26*0.85*0.9</f>
        <v>25704</v>
      </c>
      <c r="O26" s="26">
        <f>'BAR BB| Open rates'!O26*0.85*0.9</f>
        <v>25704</v>
      </c>
      <c r="P26" s="26">
        <f>'BAR BB| Open rates'!P26*0.85*0.9</f>
        <v>25704</v>
      </c>
      <c r="Q26" s="26">
        <f>'BAR BB| Open rates'!Q26*0.85*0.9</f>
        <v>25704</v>
      </c>
      <c r="R26" s="26">
        <f>'BAR BB| Open rates'!R26*0.85*0.9</f>
        <v>28228.5</v>
      </c>
      <c r="S26" s="26">
        <f>'BAR BB| Open rates'!S26*0.85*0.9</f>
        <v>28228.5</v>
      </c>
      <c r="T26" s="26">
        <f>'BAR BB| Open rates'!T26*0.85*0.9</f>
        <v>28228.5</v>
      </c>
      <c r="U26" s="26">
        <f>'BAR BB| Open rates'!U26*0.85*0.9</f>
        <v>28228.5</v>
      </c>
      <c r="V26" s="26">
        <f>'BAR BB| Open rates'!V26*0.85*0.9</f>
        <v>28228.5</v>
      </c>
      <c r="W26" s="26">
        <f>'BAR BB| Open rates'!W26*0.85*0.9</f>
        <v>28228.5</v>
      </c>
      <c r="X26" s="26">
        <f>'BAR BB| Open rates'!X26*0.85*0.9</f>
        <v>28228.5</v>
      </c>
      <c r="Y26" s="26">
        <f>'BAR BB| Open rates'!Y26*0.85*0.9</f>
        <v>28228.5</v>
      </c>
      <c r="Z26" s="26">
        <f>'BAR BB| Open rates'!Z26*0.85*0.9</f>
        <v>28228.5</v>
      </c>
      <c r="AA26" s="26">
        <f>'BAR BB| Open rates'!AA26*0.85*0.9</f>
        <v>28228.5</v>
      </c>
      <c r="AB26" s="26">
        <f>'BAR BB| Open rates'!AB26*0.85*0.9</f>
        <v>32053.5</v>
      </c>
      <c r="AC26" s="26">
        <f>'BAR BB| Open rates'!AC26*0.85*0.9</f>
        <v>32053.5</v>
      </c>
      <c r="AD26" s="26">
        <f>'BAR BB| Open rates'!AD26*0.85*0.9</f>
        <v>32053.5</v>
      </c>
      <c r="AE26" s="26">
        <f>'BAR BB| Open rates'!AE26*0.85*0.9</f>
        <v>32053.5</v>
      </c>
      <c r="AF26" s="26">
        <f>'BAR BB| Open rates'!AF26*0.85*0.9</f>
        <v>32053.5</v>
      </c>
      <c r="AG26" s="26">
        <f>'BAR BB| Open rates'!AG26*0.85*0.9</f>
        <v>32053.5</v>
      </c>
      <c r="AH26" s="26">
        <f>'BAR BB| Open rates'!AH26*0.85*0.9</f>
        <v>25704</v>
      </c>
      <c r="AI26" s="26">
        <f>'BAR BB| Open rates'!AI26*0.85*0.9</f>
        <v>25704</v>
      </c>
      <c r="AJ26" s="26">
        <f>'BAR BB| Open rates'!AJ26*0.85*0.9</f>
        <v>25704</v>
      </c>
      <c r="AK26" s="26">
        <f>'BAR BB| Open rates'!AK26*0.85*0.9</f>
        <v>25704</v>
      </c>
      <c r="AL26" s="26">
        <f>'BAR BB| Open rates'!AL26*0.85*0.9</f>
        <v>25704</v>
      </c>
      <c r="AM26" s="26">
        <f>'BAR BB| Open rates'!AM26*0.85*0.9</f>
        <v>26698.5</v>
      </c>
      <c r="AN26" s="26">
        <f>'BAR BB| Open rates'!AN26*0.85*0.9</f>
        <v>26698.5</v>
      </c>
      <c r="AO26" s="26">
        <f>'BAR BB| Open rates'!AO26*0.85*0.9</f>
        <v>26698.5</v>
      </c>
      <c r="AP26" s="26">
        <f>'BAR BB| Open rates'!AP26*0.85*0.9</f>
        <v>26698.5</v>
      </c>
      <c r="AQ26" s="26">
        <f>'BAR BB| Open rates'!AQ26*0.85*0.9</f>
        <v>26698.5</v>
      </c>
      <c r="AR26" s="26">
        <f>'BAR BB| Open rates'!AR26*0.85*0.9</f>
        <v>26698.5</v>
      </c>
      <c r="AS26" s="26">
        <f>'BAR BB| Open rates'!AS26*0.85*0.9</f>
        <v>26698.5</v>
      </c>
      <c r="AT26" s="26">
        <f>'BAR BB| Open rates'!AT26*0.85*0.9</f>
        <v>27463.5</v>
      </c>
      <c r="AU26" s="26">
        <f>'BAR BB| Open rates'!AU26*0.85*0.9</f>
        <v>27463.5</v>
      </c>
      <c r="AV26" s="26">
        <f>'BAR BB| Open rates'!AV26*0.85*0.9</f>
        <v>27463.5</v>
      </c>
      <c r="AW26" s="26">
        <f>'BAR BB| Open rates'!AW26*0.85*0.9</f>
        <v>27463.5</v>
      </c>
      <c r="AX26" s="26">
        <f>'BAR BB| Open rates'!AX26*0.85*0.9</f>
        <v>27463.5</v>
      </c>
      <c r="AY26" s="26">
        <f>'BAR BB| Open rates'!AY26*0.85*0.9</f>
        <v>27616.5</v>
      </c>
      <c r="AZ26" s="26">
        <f>'BAR BB| Open rates'!AZ26*0.85*0.9</f>
        <v>27616.5</v>
      </c>
      <c r="BA26" s="26">
        <f>'BAR BB| Open rates'!BA26*0.85*0.9</f>
        <v>28228.5</v>
      </c>
      <c r="BB26" s="26">
        <f>'BAR BB| Open rates'!BB26*0.85*0.9</f>
        <v>28228.5</v>
      </c>
      <c r="BC26" s="26">
        <f>'BAR BB| Open rates'!BC26*0.85*0.9</f>
        <v>27616.5</v>
      </c>
      <c r="BD26" s="26">
        <f>'BAR BB| Open rates'!BD26*0.85*0.9</f>
        <v>27616.5</v>
      </c>
      <c r="BE26" s="26">
        <f>'BAR BB| Open rates'!BE26*0.85*0.9</f>
        <v>27616.5</v>
      </c>
      <c r="BF26" s="26">
        <f>'BAR BB| Open rates'!BF26*0.85*0.9</f>
        <v>27616.5</v>
      </c>
      <c r="BG26" s="26">
        <f>'BAR BB| Open rates'!BG26*0.85*0.9</f>
        <v>27616.5</v>
      </c>
      <c r="BH26" s="26">
        <f>'BAR BB| Open rates'!BH26*0.85*0.9</f>
        <v>28228.5</v>
      </c>
      <c r="BI26" s="26">
        <f>'BAR BB| Open rates'!BI26*0.85*0.9</f>
        <v>28228.5</v>
      </c>
      <c r="BJ26" s="26">
        <f>'BAR BB| Open rates'!BJ26*0.85*0.9</f>
        <v>27616.5</v>
      </c>
      <c r="BK26" s="26">
        <f>'BAR BB| Open rates'!BK26*0.85*0.9</f>
        <v>27616.5</v>
      </c>
      <c r="BL26" s="26">
        <f>'BAR BB| Open rates'!BL26*0.85*0.9</f>
        <v>27616.5</v>
      </c>
      <c r="BM26" s="26">
        <f>'BAR BB| Open rates'!BM26*0.85*0.9</f>
        <v>27616.5</v>
      </c>
      <c r="BN26" s="26">
        <f>'BAR BB| Open rates'!BN26*0.85*0.9</f>
        <v>27616.5</v>
      </c>
      <c r="BO26" s="26">
        <f>'BAR BB| Open rates'!BO26*0.85*0.9</f>
        <v>28228.5</v>
      </c>
      <c r="BP26" s="26">
        <f>'BAR BB| Open rates'!BP26*0.85*0.9</f>
        <v>28228.5</v>
      </c>
      <c r="BQ26" s="26">
        <f>'BAR BB| Open rates'!BQ26*0.85*0.9</f>
        <v>27616.5</v>
      </c>
      <c r="BR26" s="26">
        <f>'BAR BB| Open rates'!BR26*0.85*0.9</f>
        <v>27616.5</v>
      </c>
      <c r="BS26" s="26">
        <f>'BAR BB| Open rates'!BS26*0.85*0.9</f>
        <v>27616.5</v>
      </c>
      <c r="BT26" s="26">
        <f>'BAR BB| Open rates'!BT26*0.85*0.9</f>
        <v>27616.5</v>
      </c>
      <c r="BU26" s="26">
        <f>'BAR BB| Open rates'!BU26*0.85*0.9</f>
        <v>27616.5</v>
      </c>
      <c r="BV26" s="26">
        <f>'BAR BB| Open rates'!BV26*0.85*0.9</f>
        <v>28228.5</v>
      </c>
      <c r="BW26" s="26">
        <f>'BAR BB| Open rates'!BW26*0.85*0.9</f>
        <v>28228.5</v>
      </c>
      <c r="BX26" s="26">
        <f>'BAR BB| Open rates'!BX26*0.85*0.9</f>
        <v>27616.5</v>
      </c>
      <c r="BY26" s="26">
        <f>'BAR BB| Open rates'!BY26*0.85*0.9</f>
        <v>27616.5</v>
      </c>
      <c r="BZ26" s="26">
        <f>'BAR BB| Open rates'!BZ26*0.85*0.9</f>
        <v>27616.5</v>
      </c>
      <c r="CA26" s="26">
        <f>'BAR BB| Open rates'!CA26*0.85*0.9</f>
        <v>27616.5</v>
      </c>
      <c r="CB26" s="26">
        <f>'BAR BB| Open rates'!CB26*0.85*0.9</f>
        <v>27616.5</v>
      </c>
      <c r="CC26" s="26">
        <f>'BAR BB| Open rates'!CC26*0.85*0.9</f>
        <v>28228.5</v>
      </c>
      <c r="CD26" s="26">
        <f>'BAR BB| Open rates'!CD26*0.85*0.9</f>
        <v>28228.5</v>
      </c>
      <c r="CE26" s="26">
        <f>'BAR BB| Open rates'!CE26*0.85*0.9</f>
        <v>27616.5</v>
      </c>
      <c r="CF26" s="26">
        <f>'BAR BB| Open rates'!CF26*0.85*0.9</f>
        <v>27616.5</v>
      </c>
      <c r="CG26" s="26">
        <f>'BAR BB| Open rates'!CG26*0.85*0.9</f>
        <v>27616.5</v>
      </c>
      <c r="CH26" s="26">
        <f>'BAR BB| Open rates'!CH26*0.85*0.9</f>
        <v>27616.5</v>
      </c>
      <c r="CI26" s="26">
        <f>'BAR BB| Open rates'!CI26*0.85*0.9</f>
        <v>27616.5</v>
      </c>
      <c r="CJ26" s="26">
        <f>'BAR BB| Open rates'!CJ26*0.85*0.9</f>
        <v>28228.5</v>
      </c>
      <c r="CK26" s="26">
        <f>'BAR BB| Open rates'!CK26*0.85*0.9</f>
        <v>28228.5</v>
      </c>
      <c r="CL26" s="26">
        <f>'BAR BB| Open rates'!CL26*0.85*0.9</f>
        <v>27616.5</v>
      </c>
      <c r="CM26" s="26">
        <f>'BAR BB| Open rates'!CM26*0.85*0.9</f>
        <v>27616.5</v>
      </c>
      <c r="CN26" s="26">
        <f>'BAR BB| Open rates'!CN26*0.85*0.9</f>
        <v>27616.5</v>
      </c>
      <c r="CO26" s="26">
        <f>'BAR BB| Open rates'!CO26*0.85*0.9</f>
        <v>27616.5</v>
      </c>
      <c r="CP26" s="26">
        <f>'BAR BB| Open rates'!CP26*0.85*0.9</f>
        <v>27616.5</v>
      </c>
      <c r="CQ26" s="26">
        <f>'BAR BB| Open rates'!CQ26*0.85*0.9</f>
        <v>27616.5</v>
      </c>
      <c r="CR26" s="26">
        <f>'BAR BB| Open rates'!CR26*0.85*0.9</f>
        <v>27616.5</v>
      </c>
      <c r="CS26" s="26">
        <f>'BAR BB| Open rates'!CS26*0.85*0.9</f>
        <v>26698.5</v>
      </c>
      <c r="CT26" s="26">
        <f>'BAR BB| Open rates'!CT26*0.85*0.9</f>
        <v>26698.5</v>
      </c>
      <c r="CU26" s="26">
        <f>'BAR BB| Open rates'!CU26*0.85*0.9</f>
        <v>26698.5</v>
      </c>
      <c r="CV26" s="26">
        <f>'BAR BB| Open rates'!CV26*0.85*0.9</f>
        <v>26698.5</v>
      </c>
      <c r="CW26" s="26">
        <f>'BAR BB| Open rates'!CW26*0.85*0.9</f>
        <v>26698.5</v>
      </c>
      <c r="CX26" s="26">
        <f>'BAR BB| Open rates'!CX26*0.85*0.9</f>
        <v>26698.5</v>
      </c>
      <c r="CY26" s="26">
        <f>'BAR BB| Open rates'!CY26*0.85*0.9</f>
        <v>26698.5</v>
      </c>
      <c r="CZ26" s="26">
        <f>'BAR BB| Open rates'!CZ26*0.85*0.9</f>
        <v>26698.5</v>
      </c>
      <c r="DA26" s="26">
        <f>'BAR BB| Open rates'!DA26*0.85*0.9</f>
        <v>26698.5</v>
      </c>
      <c r="DB26" s="26">
        <f>'BAR BB| Open rates'!DB26*0.85*0.9</f>
        <v>20349</v>
      </c>
      <c r="DC26" s="26">
        <f>'BAR BB| Open rates'!DC26*0.85*0.9</f>
        <v>20349</v>
      </c>
      <c r="DD26" s="26">
        <f>'BAR BB| Open rates'!DD26*0.85*0.9</f>
        <v>20349</v>
      </c>
      <c r="DE26" s="26">
        <f>'BAR BB| Open rates'!DE26*0.85*0.9</f>
        <v>21343.5</v>
      </c>
      <c r="DF26" s="26">
        <f>'BAR BB| Open rates'!DF26*0.85*0.9</f>
        <v>21343.5</v>
      </c>
      <c r="DG26" s="26">
        <f>'BAR BB| Open rates'!DG26*0.85*0.9</f>
        <v>20349</v>
      </c>
      <c r="DH26" s="26">
        <f>'BAR BB| Open rates'!DH26*0.85*0.9</f>
        <v>20349</v>
      </c>
      <c r="DI26" s="26">
        <f>'BAR BB| Open rates'!DI26*0.85*0.9</f>
        <v>20349</v>
      </c>
      <c r="DJ26" s="26">
        <f>'BAR BB| Open rates'!DJ26*0.85*0.9</f>
        <v>20349</v>
      </c>
      <c r="DK26" s="26">
        <f>'BAR BB| Open rates'!DK26*0.85*0.9</f>
        <v>20349</v>
      </c>
      <c r="DL26" s="26">
        <f>'BAR BB| Open rates'!DL26*0.85*0.9</f>
        <v>21343.5</v>
      </c>
      <c r="DM26" s="26">
        <f>'BAR BB| Open rates'!DM26*0.85*0.9</f>
        <v>21343.5</v>
      </c>
      <c r="DN26" s="26">
        <f>'BAR BB| Open rates'!DN26*0.85*0.9</f>
        <v>20349</v>
      </c>
      <c r="DO26" s="26">
        <f>'BAR BB| Open rates'!DO26*0.85*0.9</f>
        <v>20349</v>
      </c>
      <c r="DP26" s="26">
        <f>'BAR BB| Open rates'!DP26*0.85*0.9</f>
        <v>20349</v>
      </c>
      <c r="DQ26" s="26">
        <f>'BAR BB| Open rates'!DQ26*0.85*0.9</f>
        <v>20349</v>
      </c>
      <c r="DR26" s="26">
        <f>'BAR BB| Open rates'!DR26*0.85*0.9</f>
        <v>20349</v>
      </c>
      <c r="DS26" s="26">
        <f>'BAR BB| Open rates'!DS26*0.85*0.9</f>
        <v>21343.5</v>
      </c>
      <c r="DT26" s="26">
        <f>'BAR BB| Open rates'!DT26*0.85*0.9</f>
        <v>21343.5</v>
      </c>
      <c r="DU26" s="26">
        <f>'BAR BB| Open rates'!DU26*0.85*0.9</f>
        <v>20349</v>
      </c>
      <c r="DV26" s="26">
        <f>'BAR BB| Open rates'!DV26*0.85*0.9</f>
        <v>20349</v>
      </c>
      <c r="DW26" s="26">
        <f>'BAR BB| Open rates'!DW26*0.85*0.9</f>
        <v>20349</v>
      </c>
      <c r="DX26" s="26">
        <f>'BAR BB| Open rates'!DX26*0.85*0.9</f>
        <v>20349</v>
      </c>
      <c r="DY26" s="26">
        <f>'BAR BB| Open rates'!DY26*0.85*0.9</f>
        <v>20349</v>
      </c>
      <c r="DZ26" s="26">
        <f>'BAR BB| Open rates'!DZ26*0.85*0.9</f>
        <v>21343.5</v>
      </c>
      <c r="EA26" s="26">
        <f>'BAR BB| Open rates'!EA26*0.85*0.9</f>
        <v>21343.5</v>
      </c>
      <c r="EB26" s="26">
        <f>'BAR BB| Open rates'!EB26*0.85*0.9</f>
        <v>20349</v>
      </c>
      <c r="EC26" s="26">
        <f>'BAR BB| Open rates'!EC26*0.85*0.9</f>
        <v>20349</v>
      </c>
      <c r="ED26" s="26">
        <f>'BAR BB| Open rates'!ED26*0.85*0.9</f>
        <v>20349</v>
      </c>
      <c r="EE26" s="26">
        <f>'BAR BB| Open rates'!EE26*0.85*0.9</f>
        <v>20349</v>
      </c>
      <c r="EF26" s="26">
        <f>'BAR BB| Open rates'!EF26*0.85*0.9</f>
        <v>18054</v>
      </c>
      <c r="EG26" s="26">
        <f>'BAR BB| Open rates'!EG26*0.85*0.9</f>
        <v>18054</v>
      </c>
      <c r="EH26" s="26">
        <f>'BAR BB| Open rates'!EH26*0.85*0.9</f>
        <v>18054</v>
      </c>
      <c r="EI26" s="26">
        <f>'BAR BB| Open rates'!EI26*0.85*0.9</f>
        <v>17518.5</v>
      </c>
      <c r="EJ26" s="26">
        <f>'BAR BB| Open rates'!EJ26*0.85*0.9</f>
        <v>17518.5</v>
      </c>
      <c r="EK26" s="26">
        <f>'BAR BB| Open rates'!EK26*0.85*0.9</f>
        <v>17518.5</v>
      </c>
      <c r="EL26" s="26">
        <f>'BAR BB| Open rates'!EL26*0.85*0.9</f>
        <v>17518.5</v>
      </c>
      <c r="EM26" s="26">
        <f>'BAR BB| Open rates'!EM26*0.85*0.9</f>
        <v>17518.5</v>
      </c>
      <c r="EN26" s="26">
        <f>'BAR BB| Open rates'!EN26*0.85*0.9</f>
        <v>18054</v>
      </c>
      <c r="EO26" s="26">
        <f>'BAR BB| Open rates'!EO26*0.85*0.9</f>
        <v>18054</v>
      </c>
      <c r="EP26" s="26">
        <f>'BAR BB| Open rates'!EP26*0.85*0.9</f>
        <v>17289</v>
      </c>
      <c r="EQ26" s="26">
        <f>'BAR BB| Open rates'!EQ26*0.85*0.9</f>
        <v>17289</v>
      </c>
      <c r="ER26" s="26">
        <f>'BAR BB| Open rates'!ER26*0.85*0.9</f>
        <v>17289</v>
      </c>
      <c r="ES26" s="26">
        <f>'BAR BB| Open rates'!ES26*0.85*0.9</f>
        <v>17289</v>
      </c>
      <c r="ET26" s="26">
        <f>'BAR BB| Open rates'!ET26*0.85*0.9</f>
        <v>17289</v>
      </c>
      <c r="EU26" s="26">
        <f>'BAR BB| Open rates'!EU26*0.85*0.9</f>
        <v>18054</v>
      </c>
      <c r="EV26" s="26">
        <f>'BAR BB| Open rates'!EV26*0.85*0.9</f>
        <v>18054</v>
      </c>
      <c r="EW26" s="26">
        <f>'BAR BB| Open rates'!EW26*0.85*0.9</f>
        <v>17289</v>
      </c>
      <c r="EX26" s="26">
        <f>'BAR BB| Open rates'!EX26*0.85*0.9</f>
        <v>17289</v>
      </c>
      <c r="EY26" s="26">
        <f>'BAR BB| Open rates'!EY26*0.85*0.9</f>
        <v>17289</v>
      </c>
      <c r="EZ26" s="26">
        <f>'BAR BB| Open rates'!EZ26*0.85*0.9</f>
        <v>17289</v>
      </c>
      <c r="FA26" s="26">
        <f>'BAR BB| Open rates'!FA26*0.85*0.9</f>
        <v>17289</v>
      </c>
      <c r="FB26" s="26">
        <f>'BAR BB| Open rates'!FB26*0.85*0.9</f>
        <v>18054</v>
      </c>
      <c r="FC26" s="26">
        <f>'BAR BB| Open rates'!FC26*0.85*0.9</f>
        <v>18054</v>
      </c>
      <c r="FD26" s="26">
        <f>'BAR BB| Open rates'!FD26*0.85*0.9</f>
        <v>17289</v>
      </c>
      <c r="FE26" s="26">
        <f>'BAR BB| Open rates'!FE26*0.85*0.9</f>
        <v>17289</v>
      </c>
      <c r="FF26" s="26">
        <f>'BAR BB| Open rates'!FF26*0.85*0.9</f>
        <v>17289</v>
      </c>
      <c r="FG26" s="26">
        <f>'BAR BB| Open rates'!FG26*0.85*0.9</f>
        <v>17289</v>
      </c>
      <c r="FH26" s="26">
        <f>'BAR BB| Open rates'!FH26*0.85*0.9</f>
        <v>17289</v>
      </c>
      <c r="FI26" s="26">
        <f>'BAR BB| Open rates'!FI26*0.85*0.9</f>
        <v>18054</v>
      </c>
      <c r="FJ26" s="26">
        <f>'BAR BB| Open rates'!FJ26*0.85*0.9</f>
        <v>18054</v>
      </c>
      <c r="FK26" s="26">
        <f>'BAR BB| Open rates'!FK26*0.85*0.9</f>
        <v>17518.5</v>
      </c>
      <c r="FL26" s="26">
        <f>'BAR BB| Open rates'!FL26*0.85*0.9</f>
        <v>17518.5</v>
      </c>
      <c r="FM26" s="26">
        <f>'BAR BB| Open rates'!FM26*0.85*0.9</f>
        <v>17518.5</v>
      </c>
      <c r="FN26" s="26">
        <f>'BAR BB| Open rates'!FN26*0.85*0.9</f>
        <v>17518.5</v>
      </c>
      <c r="FO26" s="26">
        <f>'BAR BB| Open rates'!FO26*0.85*0.9</f>
        <v>17518.5</v>
      </c>
      <c r="FP26" s="26">
        <f>'BAR BB| Open rates'!FP26*0.85*0.9</f>
        <v>17518.5</v>
      </c>
      <c r="FQ26" s="26">
        <f>'BAR BB| Open rates'!FQ26*0.85*0.9</f>
        <v>17518.5</v>
      </c>
      <c r="FR26" s="26">
        <f>'BAR BB| Open rates'!FR26*0.85*0.9</f>
        <v>17289</v>
      </c>
      <c r="FS26" s="26">
        <f>'BAR BB| Open rates'!FS26*0.85*0.9</f>
        <v>17289</v>
      </c>
      <c r="FT26" s="26">
        <f>'BAR BB| Open rates'!FT26*0.85*0.9</f>
        <v>17289</v>
      </c>
      <c r="FU26" s="26">
        <f>'BAR BB| Open rates'!FU26*0.85*0.9</f>
        <v>17289</v>
      </c>
      <c r="FV26" s="26">
        <f>'BAR BB| Open rates'!FV26*0.85*0.9</f>
        <v>17289</v>
      </c>
      <c r="FW26" s="26">
        <f>'BAR BB| Open rates'!FW26*0.85*0.9</f>
        <v>18054</v>
      </c>
      <c r="FX26" s="26">
        <f>'BAR BB| Open rates'!FX26*0.85*0.9</f>
        <v>18054</v>
      </c>
      <c r="FY26" s="26">
        <f>'BAR BB| Open rates'!FY26*0.85*0.9</f>
        <v>17289</v>
      </c>
      <c r="FZ26" s="26">
        <f>'BAR BB| Open rates'!FZ26*0.85*0.9</f>
        <v>17289</v>
      </c>
      <c r="GA26" s="26">
        <f>'BAR BB| Open rates'!GA26*0.85*0.9</f>
        <v>17289</v>
      </c>
      <c r="GB26" s="26">
        <f>'BAR BB| Open rates'!GB26*0.85*0.9</f>
        <v>17289</v>
      </c>
      <c r="GC26" s="26">
        <f>'BAR BB| Open rates'!GC26*0.85*0.9</f>
        <v>17289</v>
      </c>
      <c r="GD26" s="26">
        <f>'BAR BB| Open rates'!GD26*0.85*0.9</f>
        <v>18054</v>
      </c>
      <c r="GE26" s="26">
        <f>'BAR BB| Open rates'!GE26*0.85*0.9</f>
        <v>18054</v>
      </c>
      <c r="GF26" s="26">
        <f>'BAR BB| Open rates'!GF26*0.85*0.9</f>
        <v>17289</v>
      </c>
      <c r="GG26" s="26">
        <f>'BAR BB| Open rates'!GG26*0.85*0.9</f>
        <v>17289</v>
      </c>
      <c r="GH26" s="26">
        <f>'BAR BB| Open rates'!GH26*0.85*0.9</f>
        <v>17289</v>
      </c>
      <c r="GI26" s="26">
        <f>'BAR BB| Open rates'!GI26*0.85*0.9</f>
        <v>17289</v>
      </c>
      <c r="GJ26" s="26">
        <f>'BAR BB| Open rates'!GJ26*0.85*0.9</f>
        <v>17289</v>
      </c>
      <c r="GK26" s="26">
        <f>'BAR BB| Open rates'!GK26*0.85*0.9</f>
        <v>18054</v>
      </c>
      <c r="GL26" s="26">
        <f>'BAR BB| Open rates'!GL26*0.85*0.9</f>
        <v>18054</v>
      </c>
      <c r="GM26" s="26">
        <f>'BAR BB| Open rates'!GM26*0.85*0.9</f>
        <v>17289</v>
      </c>
      <c r="GN26" s="26">
        <f>'BAR BB| Open rates'!GN26*0.85*0.9</f>
        <v>17289</v>
      </c>
      <c r="GO26" s="26">
        <f>'BAR BB| Open rates'!GO26*0.85*0.9</f>
        <v>17289</v>
      </c>
      <c r="GP26" s="26">
        <f>'BAR BB| Open rates'!GP26*0.85*0.9</f>
        <v>17289</v>
      </c>
      <c r="GQ26" s="26">
        <f>'BAR BB| Open rates'!GQ26*0.85*0.9</f>
        <v>17289</v>
      </c>
      <c r="GR26" s="26">
        <f>'BAR BB| Open rates'!GR26*0.85*0.9</f>
        <v>18054</v>
      </c>
      <c r="GS26" s="26">
        <f>'BAR BB| Open rates'!GS26*0.85*0.9</f>
        <v>18054</v>
      </c>
      <c r="GT26" s="26">
        <f>'BAR BB| Open rates'!GT26*0.85*0.9</f>
        <v>17289</v>
      </c>
      <c r="GU26" s="26">
        <f>'BAR BB| Open rates'!GU26*0.85*0.9</f>
        <v>17289</v>
      </c>
      <c r="GV26" s="26">
        <f>'BAR BB| Open rates'!GV26*0.85*0.9</f>
        <v>17289</v>
      </c>
      <c r="GW26" s="26">
        <f>'BAR BB| Open rates'!GW26*0.85*0.9</f>
        <v>17289</v>
      </c>
      <c r="GX26" s="26">
        <f>'BAR BB| Open rates'!GX26*0.85*0.9</f>
        <v>17289</v>
      </c>
      <c r="GY26" s="26">
        <f>'BAR BB| Open rates'!GY26*0.85*0.9</f>
        <v>18054</v>
      </c>
      <c r="GZ26" s="26">
        <f>'BAR BB| Open rates'!GZ26*0.85*0.9</f>
        <v>18054</v>
      </c>
      <c r="HA26" s="26">
        <f>'BAR BB| Open rates'!HA26*0.85*0.9</f>
        <v>17289</v>
      </c>
      <c r="HB26" s="26">
        <f>'BAR BB| Open rates'!HB26*0.85*0.9</f>
        <v>17289</v>
      </c>
      <c r="HC26" s="26">
        <f>'BAR BB| Open rates'!HC26*0.85*0.9</f>
        <v>17289</v>
      </c>
      <c r="HD26" s="26">
        <f>'BAR BB| Open rates'!HD26*0.85*0.9</f>
        <v>17289</v>
      </c>
      <c r="HE26" s="26">
        <f>'BAR BB| Open rates'!HE26*0.85*0.9</f>
        <v>17289</v>
      </c>
      <c r="HF26" s="26">
        <f>'BAR BB| Open rates'!HF26*0.85*0.9</f>
        <v>19048.5</v>
      </c>
      <c r="HG26" s="26">
        <f>'BAR BB| Open rates'!HG26*0.85*0.9</f>
        <v>19048.5</v>
      </c>
      <c r="HH26" s="26">
        <f>'BAR BB| Open rates'!HH26*0.85*0.9</f>
        <v>19048.5</v>
      </c>
      <c r="HI26" s="26">
        <f>'BAR BB| Open rates'!HI26*0.85*0.9</f>
        <v>19048.5</v>
      </c>
      <c r="HJ26" s="26">
        <f>'BAR BB| Open rates'!HJ26*0.85*0.9</f>
        <v>19048.5</v>
      </c>
      <c r="HK26" s="26">
        <f>'BAR BB| Open rates'!HK26*0.85*0.9</f>
        <v>19048.5</v>
      </c>
      <c r="HL26" s="26">
        <f>'BAR BB| Open rates'!HL26*0.85*0.9</f>
        <v>19048.5</v>
      </c>
      <c r="HM26" s="26">
        <f>'BAR BB| Open rates'!HM26*0.85*0.9</f>
        <v>19048.5</v>
      </c>
      <c r="HN26" s="26">
        <f>'BAR BB| Open rates'!HN26*0.85*0.9</f>
        <v>19048.5</v>
      </c>
      <c r="HO26" s="26">
        <f>'BAR BB| Open rates'!HO26*0.85*0.9</f>
        <v>19048.5</v>
      </c>
      <c r="HP26" s="26">
        <f>'BAR BB| Open rates'!HP26*0.85*0.9</f>
        <v>19048.5</v>
      </c>
    </row>
    <row r="27" spans="1:224" s="76" customFormat="1" ht="12" customHeight="1" x14ac:dyDescent="0.2">
      <c r="A27" s="15">
        <v>3</v>
      </c>
      <c r="B27" s="26">
        <f>'BAR BB| Open rates'!B27*0.85*0.9</f>
        <v>22873.5</v>
      </c>
      <c r="C27" s="26">
        <f>'BAR BB| Open rates'!C27*0.85*0.9</f>
        <v>22873.5</v>
      </c>
      <c r="D27" s="26">
        <f>'BAR BB| Open rates'!D27*0.85*0.9</f>
        <v>22873.5</v>
      </c>
      <c r="E27" s="26">
        <f>'BAR BB| Open rates'!E27*0.85*0.9</f>
        <v>22873.5</v>
      </c>
      <c r="F27" s="26">
        <f>'BAR BB| Open rates'!F27*0.85*0.9</f>
        <v>22873.5</v>
      </c>
      <c r="G27" s="26">
        <f>'BAR BB| Open rates'!G27*0.85*0.9</f>
        <v>22873.5</v>
      </c>
      <c r="H27" s="26">
        <f>'BAR BB| Open rates'!H27*0.85*0.9</f>
        <v>22873.5</v>
      </c>
      <c r="I27" s="26">
        <f>'BAR BB| Open rates'!I27*0.85*0.9</f>
        <v>22873.5</v>
      </c>
      <c r="J27" s="26">
        <f>'BAR BB| Open rates'!J27*0.85*0.9</f>
        <v>22873.5</v>
      </c>
      <c r="K27" s="26">
        <f>'BAR BB| Open rates'!K27*0.85*0.9</f>
        <v>22873.5</v>
      </c>
      <c r="L27" s="26">
        <f>'BAR BB| Open rates'!L27*0.85*0.9</f>
        <v>22873.5</v>
      </c>
      <c r="M27" s="26">
        <f>'BAR BB| Open rates'!M27*0.85*0.9</f>
        <v>22873.5</v>
      </c>
      <c r="N27" s="26">
        <f>'BAR BB| Open rates'!N27*0.85*0.9</f>
        <v>27234</v>
      </c>
      <c r="O27" s="26">
        <f>'BAR BB| Open rates'!O27*0.85*0.9</f>
        <v>27234</v>
      </c>
      <c r="P27" s="26">
        <f>'BAR BB| Open rates'!P27*0.85*0.9</f>
        <v>27234</v>
      </c>
      <c r="Q27" s="26">
        <f>'BAR BB| Open rates'!Q27*0.85*0.9</f>
        <v>27234</v>
      </c>
      <c r="R27" s="26">
        <f>'BAR BB| Open rates'!R27*0.85*0.9</f>
        <v>29758.5</v>
      </c>
      <c r="S27" s="26">
        <f>'BAR BB| Open rates'!S27*0.85*0.9</f>
        <v>29758.5</v>
      </c>
      <c r="T27" s="26">
        <f>'BAR BB| Open rates'!T27*0.85*0.9</f>
        <v>29758.5</v>
      </c>
      <c r="U27" s="26">
        <f>'BAR BB| Open rates'!U27*0.85*0.9</f>
        <v>29758.5</v>
      </c>
      <c r="V27" s="26">
        <f>'BAR BB| Open rates'!V27*0.85*0.9</f>
        <v>29758.5</v>
      </c>
      <c r="W27" s="26">
        <f>'BAR BB| Open rates'!W27*0.85*0.9</f>
        <v>29758.5</v>
      </c>
      <c r="X27" s="26">
        <f>'BAR BB| Open rates'!X27*0.85*0.9</f>
        <v>29758.5</v>
      </c>
      <c r="Y27" s="26">
        <f>'BAR BB| Open rates'!Y27*0.85*0.9</f>
        <v>29758.5</v>
      </c>
      <c r="Z27" s="26">
        <f>'BAR BB| Open rates'!Z27*0.85*0.9</f>
        <v>29758.5</v>
      </c>
      <c r="AA27" s="26">
        <f>'BAR BB| Open rates'!AA27*0.85*0.9</f>
        <v>29758.5</v>
      </c>
      <c r="AB27" s="26">
        <f>'BAR BB| Open rates'!AB27*0.85*0.9</f>
        <v>33583.5</v>
      </c>
      <c r="AC27" s="26">
        <f>'BAR BB| Open rates'!AC27*0.85*0.9</f>
        <v>33583.5</v>
      </c>
      <c r="AD27" s="26">
        <f>'BAR BB| Open rates'!AD27*0.85*0.9</f>
        <v>33583.5</v>
      </c>
      <c r="AE27" s="26">
        <f>'BAR BB| Open rates'!AE27*0.85*0.9</f>
        <v>33583.5</v>
      </c>
      <c r="AF27" s="26">
        <f>'BAR BB| Open rates'!AF27*0.85*0.9</f>
        <v>33583.5</v>
      </c>
      <c r="AG27" s="26">
        <f>'BAR BB| Open rates'!AG27*0.85*0.9</f>
        <v>33583.5</v>
      </c>
      <c r="AH27" s="26">
        <f>'BAR BB| Open rates'!AH27*0.85*0.9</f>
        <v>27234</v>
      </c>
      <c r="AI27" s="26">
        <f>'BAR BB| Open rates'!AI27*0.85*0.9</f>
        <v>27234</v>
      </c>
      <c r="AJ27" s="26">
        <f>'BAR BB| Open rates'!AJ27*0.85*0.9</f>
        <v>27234</v>
      </c>
      <c r="AK27" s="26">
        <f>'BAR BB| Open rates'!AK27*0.85*0.9</f>
        <v>27234</v>
      </c>
      <c r="AL27" s="26">
        <f>'BAR BB| Open rates'!AL27*0.85*0.9</f>
        <v>27234</v>
      </c>
      <c r="AM27" s="26">
        <f>'BAR BB| Open rates'!AM27*0.85*0.9</f>
        <v>28228.5</v>
      </c>
      <c r="AN27" s="26">
        <f>'BAR BB| Open rates'!AN27*0.85*0.9</f>
        <v>28228.5</v>
      </c>
      <c r="AO27" s="26">
        <f>'BAR BB| Open rates'!AO27*0.85*0.9</f>
        <v>28228.5</v>
      </c>
      <c r="AP27" s="26">
        <f>'BAR BB| Open rates'!AP27*0.85*0.9</f>
        <v>28228.5</v>
      </c>
      <c r="AQ27" s="26">
        <f>'BAR BB| Open rates'!AQ27*0.85*0.9</f>
        <v>28228.5</v>
      </c>
      <c r="AR27" s="26">
        <f>'BAR BB| Open rates'!AR27*0.85*0.9</f>
        <v>28228.5</v>
      </c>
      <c r="AS27" s="26">
        <f>'BAR BB| Open rates'!AS27*0.85*0.9</f>
        <v>28228.5</v>
      </c>
      <c r="AT27" s="26">
        <f>'BAR BB| Open rates'!AT27*0.85*0.9</f>
        <v>28993.5</v>
      </c>
      <c r="AU27" s="26">
        <f>'BAR BB| Open rates'!AU27*0.85*0.9</f>
        <v>28993.5</v>
      </c>
      <c r="AV27" s="26">
        <f>'BAR BB| Open rates'!AV27*0.85*0.9</f>
        <v>28993.5</v>
      </c>
      <c r="AW27" s="26">
        <f>'BAR BB| Open rates'!AW27*0.85*0.9</f>
        <v>28993.5</v>
      </c>
      <c r="AX27" s="26">
        <f>'BAR BB| Open rates'!AX27*0.85*0.9</f>
        <v>28993.5</v>
      </c>
      <c r="AY27" s="26">
        <f>'BAR BB| Open rates'!AY27*0.85*0.9</f>
        <v>29146.5</v>
      </c>
      <c r="AZ27" s="26">
        <f>'BAR BB| Open rates'!AZ27*0.85*0.9</f>
        <v>29146.5</v>
      </c>
      <c r="BA27" s="26">
        <f>'BAR BB| Open rates'!BA27*0.85*0.9</f>
        <v>29758.5</v>
      </c>
      <c r="BB27" s="26">
        <f>'BAR BB| Open rates'!BB27*0.85*0.9</f>
        <v>29758.5</v>
      </c>
      <c r="BC27" s="26">
        <f>'BAR BB| Open rates'!BC27*0.85*0.9</f>
        <v>29146.5</v>
      </c>
      <c r="BD27" s="26">
        <f>'BAR BB| Open rates'!BD27*0.85*0.9</f>
        <v>29146.5</v>
      </c>
      <c r="BE27" s="26">
        <f>'BAR BB| Open rates'!BE27*0.85*0.9</f>
        <v>29146.5</v>
      </c>
      <c r="BF27" s="26">
        <f>'BAR BB| Open rates'!BF27*0.85*0.9</f>
        <v>29146.5</v>
      </c>
      <c r="BG27" s="26">
        <f>'BAR BB| Open rates'!BG27*0.85*0.9</f>
        <v>29146.5</v>
      </c>
      <c r="BH27" s="26">
        <f>'BAR BB| Open rates'!BH27*0.85*0.9</f>
        <v>29758.5</v>
      </c>
      <c r="BI27" s="26">
        <f>'BAR BB| Open rates'!BI27*0.85*0.9</f>
        <v>29758.5</v>
      </c>
      <c r="BJ27" s="26">
        <f>'BAR BB| Open rates'!BJ27*0.85*0.9</f>
        <v>29146.5</v>
      </c>
      <c r="BK27" s="26">
        <f>'BAR BB| Open rates'!BK27*0.85*0.9</f>
        <v>29146.5</v>
      </c>
      <c r="BL27" s="26">
        <f>'BAR BB| Open rates'!BL27*0.85*0.9</f>
        <v>29146.5</v>
      </c>
      <c r="BM27" s="26">
        <f>'BAR BB| Open rates'!BM27*0.85*0.9</f>
        <v>29146.5</v>
      </c>
      <c r="BN27" s="26">
        <f>'BAR BB| Open rates'!BN27*0.85*0.9</f>
        <v>29146.5</v>
      </c>
      <c r="BO27" s="26">
        <f>'BAR BB| Open rates'!BO27*0.85*0.9</f>
        <v>29758.5</v>
      </c>
      <c r="BP27" s="26">
        <f>'BAR BB| Open rates'!BP27*0.85*0.9</f>
        <v>29758.5</v>
      </c>
      <c r="BQ27" s="26">
        <f>'BAR BB| Open rates'!BQ27*0.85*0.9</f>
        <v>29146.5</v>
      </c>
      <c r="BR27" s="26">
        <f>'BAR BB| Open rates'!BR27*0.85*0.9</f>
        <v>29146.5</v>
      </c>
      <c r="BS27" s="26">
        <f>'BAR BB| Open rates'!BS27*0.85*0.9</f>
        <v>29146.5</v>
      </c>
      <c r="BT27" s="26">
        <f>'BAR BB| Open rates'!BT27*0.85*0.9</f>
        <v>29146.5</v>
      </c>
      <c r="BU27" s="26">
        <f>'BAR BB| Open rates'!BU27*0.85*0.9</f>
        <v>29146.5</v>
      </c>
      <c r="BV27" s="26">
        <f>'BAR BB| Open rates'!BV27*0.85*0.9</f>
        <v>29758.5</v>
      </c>
      <c r="BW27" s="26">
        <f>'BAR BB| Open rates'!BW27*0.85*0.9</f>
        <v>29758.5</v>
      </c>
      <c r="BX27" s="26">
        <f>'BAR BB| Open rates'!BX27*0.85*0.9</f>
        <v>29146.5</v>
      </c>
      <c r="BY27" s="26">
        <f>'BAR BB| Open rates'!BY27*0.85*0.9</f>
        <v>29146.5</v>
      </c>
      <c r="BZ27" s="26">
        <f>'BAR BB| Open rates'!BZ27*0.85*0.9</f>
        <v>29146.5</v>
      </c>
      <c r="CA27" s="26">
        <f>'BAR BB| Open rates'!CA27*0.85*0.9</f>
        <v>29146.5</v>
      </c>
      <c r="CB27" s="26">
        <f>'BAR BB| Open rates'!CB27*0.85*0.9</f>
        <v>29146.5</v>
      </c>
      <c r="CC27" s="26">
        <f>'BAR BB| Open rates'!CC27*0.85*0.9</f>
        <v>29758.5</v>
      </c>
      <c r="CD27" s="26">
        <f>'BAR BB| Open rates'!CD27*0.85*0.9</f>
        <v>29758.5</v>
      </c>
      <c r="CE27" s="26">
        <f>'BAR BB| Open rates'!CE27*0.85*0.9</f>
        <v>29146.5</v>
      </c>
      <c r="CF27" s="26">
        <f>'BAR BB| Open rates'!CF27*0.85*0.9</f>
        <v>29146.5</v>
      </c>
      <c r="CG27" s="26">
        <f>'BAR BB| Open rates'!CG27*0.85*0.9</f>
        <v>29146.5</v>
      </c>
      <c r="CH27" s="26">
        <f>'BAR BB| Open rates'!CH27*0.85*0.9</f>
        <v>29146.5</v>
      </c>
      <c r="CI27" s="26">
        <f>'BAR BB| Open rates'!CI27*0.85*0.9</f>
        <v>29146.5</v>
      </c>
      <c r="CJ27" s="26">
        <f>'BAR BB| Open rates'!CJ27*0.85*0.9</f>
        <v>29758.5</v>
      </c>
      <c r="CK27" s="26">
        <f>'BAR BB| Open rates'!CK27*0.85*0.9</f>
        <v>29758.5</v>
      </c>
      <c r="CL27" s="26">
        <f>'BAR BB| Open rates'!CL27*0.85*0.9</f>
        <v>29146.5</v>
      </c>
      <c r="CM27" s="26">
        <f>'BAR BB| Open rates'!CM27*0.85*0.9</f>
        <v>29146.5</v>
      </c>
      <c r="CN27" s="26">
        <f>'BAR BB| Open rates'!CN27*0.85*0.9</f>
        <v>29146.5</v>
      </c>
      <c r="CO27" s="26">
        <f>'BAR BB| Open rates'!CO27*0.85*0.9</f>
        <v>29146.5</v>
      </c>
      <c r="CP27" s="26">
        <f>'BAR BB| Open rates'!CP27*0.85*0.9</f>
        <v>29146.5</v>
      </c>
      <c r="CQ27" s="26">
        <f>'BAR BB| Open rates'!CQ27*0.85*0.9</f>
        <v>29146.5</v>
      </c>
      <c r="CR27" s="26">
        <f>'BAR BB| Open rates'!CR27*0.85*0.9</f>
        <v>29146.5</v>
      </c>
      <c r="CS27" s="26">
        <f>'BAR BB| Open rates'!CS27*0.85*0.9</f>
        <v>28228.5</v>
      </c>
      <c r="CT27" s="26">
        <f>'BAR BB| Open rates'!CT27*0.85*0.9</f>
        <v>28228.5</v>
      </c>
      <c r="CU27" s="26">
        <f>'BAR BB| Open rates'!CU27*0.85*0.9</f>
        <v>28228.5</v>
      </c>
      <c r="CV27" s="26">
        <f>'BAR BB| Open rates'!CV27*0.85*0.9</f>
        <v>28228.5</v>
      </c>
      <c r="CW27" s="26">
        <f>'BAR BB| Open rates'!CW27*0.85*0.9</f>
        <v>28228.5</v>
      </c>
      <c r="CX27" s="26">
        <f>'BAR BB| Open rates'!CX27*0.85*0.9</f>
        <v>28228.5</v>
      </c>
      <c r="CY27" s="26">
        <f>'BAR BB| Open rates'!CY27*0.85*0.9</f>
        <v>28228.5</v>
      </c>
      <c r="CZ27" s="26">
        <f>'BAR BB| Open rates'!CZ27*0.85*0.9</f>
        <v>28228.5</v>
      </c>
      <c r="DA27" s="26">
        <f>'BAR BB| Open rates'!DA27*0.85*0.9</f>
        <v>28228.5</v>
      </c>
      <c r="DB27" s="26">
        <f>'BAR BB| Open rates'!DB27*0.85*0.9</f>
        <v>21879</v>
      </c>
      <c r="DC27" s="26">
        <f>'BAR BB| Open rates'!DC27*0.85*0.9</f>
        <v>21879</v>
      </c>
      <c r="DD27" s="26">
        <f>'BAR BB| Open rates'!DD27*0.85*0.9</f>
        <v>21879</v>
      </c>
      <c r="DE27" s="26">
        <f>'BAR BB| Open rates'!DE27*0.85*0.9</f>
        <v>22873.5</v>
      </c>
      <c r="DF27" s="26">
        <f>'BAR BB| Open rates'!DF27*0.85*0.9</f>
        <v>22873.5</v>
      </c>
      <c r="DG27" s="26">
        <f>'BAR BB| Open rates'!DG27*0.85*0.9</f>
        <v>21879</v>
      </c>
      <c r="DH27" s="26">
        <f>'BAR BB| Open rates'!DH27*0.85*0.9</f>
        <v>21879</v>
      </c>
      <c r="DI27" s="26">
        <f>'BAR BB| Open rates'!DI27*0.85*0.9</f>
        <v>21879</v>
      </c>
      <c r="DJ27" s="26">
        <f>'BAR BB| Open rates'!DJ27*0.85*0.9</f>
        <v>21879</v>
      </c>
      <c r="DK27" s="26">
        <f>'BAR BB| Open rates'!DK27*0.85*0.9</f>
        <v>21879</v>
      </c>
      <c r="DL27" s="26">
        <f>'BAR BB| Open rates'!DL27*0.85*0.9</f>
        <v>22873.5</v>
      </c>
      <c r="DM27" s="26">
        <f>'BAR BB| Open rates'!DM27*0.85*0.9</f>
        <v>22873.5</v>
      </c>
      <c r="DN27" s="26">
        <f>'BAR BB| Open rates'!DN27*0.85*0.9</f>
        <v>21879</v>
      </c>
      <c r="DO27" s="26">
        <f>'BAR BB| Open rates'!DO27*0.85*0.9</f>
        <v>21879</v>
      </c>
      <c r="DP27" s="26">
        <f>'BAR BB| Open rates'!DP27*0.85*0.9</f>
        <v>21879</v>
      </c>
      <c r="DQ27" s="26">
        <f>'BAR BB| Open rates'!DQ27*0.85*0.9</f>
        <v>21879</v>
      </c>
      <c r="DR27" s="26">
        <f>'BAR BB| Open rates'!DR27*0.85*0.9</f>
        <v>21879</v>
      </c>
      <c r="DS27" s="26">
        <f>'BAR BB| Open rates'!DS27*0.85*0.9</f>
        <v>22873.5</v>
      </c>
      <c r="DT27" s="26">
        <f>'BAR BB| Open rates'!DT27*0.85*0.9</f>
        <v>22873.5</v>
      </c>
      <c r="DU27" s="26">
        <f>'BAR BB| Open rates'!DU27*0.85*0.9</f>
        <v>21879</v>
      </c>
      <c r="DV27" s="26">
        <f>'BAR BB| Open rates'!DV27*0.85*0.9</f>
        <v>21879</v>
      </c>
      <c r="DW27" s="26">
        <f>'BAR BB| Open rates'!DW27*0.85*0.9</f>
        <v>21879</v>
      </c>
      <c r="DX27" s="26">
        <f>'BAR BB| Open rates'!DX27*0.85*0.9</f>
        <v>21879</v>
      </c>
      <c r="DY27" s="26">
        <f>'BAR BB| Open rates'!DY27*0.85*0.9</f>
        <v>21879</v>
      </c>
      <c r="DZ27" s="26">
        <f>'BAR BB| Open rates'!DZ27*0.85*0.9</f>
        <v>22873.5</v>
      </c>
      <c r="EA27" s="26">
        <f>'BAR BB| Open rates'!EA27*0.85*0.9</f>
        <v>22873.5</v>
      </c>
      <c r="EB27" s="26">
        <f>'BAR BB| Open rates'!EB27*0.85*0.9</f>
        <v>21879</v>
      </c>
      <c r="EC27" s="26">
        <f>'BAR BB| Open rates'!EC27*0.85*0.9</f>
        <v>21879</v>
      </c>
      <c r="ED27" s="26">
        <f>'BAR BB| Open rates'!ED27*0.85*0.9</f>
        <v>21879</v>
      </c>
      <c r="EE27" s="26">
        <f>'BAR BB| Open rates'!EE27*0.85*0.9</f>
        <v>21879</v>
      </c>
      <c r="EF27" s="26">
        <f>'BAR BB| Open rates'!EF27*0.85*0.9</f>
        <v>19584</v>
      </c>
      <c r="EG27" s="26">
        <f>'BAR BB| Open rates'!EG27*0.85*0.9</f>
        <v>19584</v>
      </c>
      <c r="EH27" s="26">
        <f>'BAR BB| Open rates'!EH27*0.85*0.9</f>
        <v>19584</v>
      </c>
      <c r="EI27" s="26">
        <f>'BAR BB| Open rates'!EI27*0.85*0.9</f>
        <v>19048.5</v>
      </c>
      <c r="EJ27" s="26">
        <f>'BAR BB| Open rates'!EJ27*0.85*0.9</f>
        <v>19048.5</v>
      </c>
      <c r="EK27" s="26">
        <f>'BAR BB| Open rates'!EK27*0.85*0.9</f>
        <v>19048.5</v>
      </c>
      <c r="EL27" s="26">
        <f>'BAR BB| Open rates'!EL27*0.85*0.9</f>
        <v>19048.5</v>
      </c>
      <c r="EM27" s="26">
        <f>'BAR BB| Open rates'!EM27*0.85*0.9</f>
        <v>19048.5</v>
      </c>
      <c r="EN27" s="26">
        <f>'BAR BB| Open rates'!EN27*0.85*0.9</f>
        <v>19584</v>
      </c>
      <c r="EO27" s="26">
        <f>'BAR BB| Open rates'!EO27*0.85*0.9</f>
        <v>19584</v>
      </c>
      <c r="EP27" s="26">
        <f>'BAR BB| Open rates'!EP27*0.85*0.9</f>
        <v>18819</v>
      </c>
      <c r="EQ27" s="26">
        <f>'BAR BB| Open rates'!EQ27*0.85*0.9</f>
        <v>18819</v>
      </c>
      <c r="ER27" s="26">
        <f>'BAR BB| Open rates'!ER27*0.85*0.9</f>
        <v>18819</v>
      </c>
      <c r="ES27" s="26">
        <f>'BAR BB| Open rates'!ES27*0.85*0.9</f>
        <v>18819</v>
      </c>
      <c r="ET27" s="26">
        <f>'BAR BB| Open rates'!ET27*0.85*0.9</f>
        <v>18819</v>
      </c>
      <c r="EU27" s="26">
        <f>'BAR BB| Open rates'!EU27*0.85*0.9</f>
        <v>19584</v>
      </c>
      <c r="EV27" s="26">
        <f>'BAR BB| Open rates'!EV27*0.85*0.9</f>
        <v>19584</v>
      </c>
      <c r="EW27" s="26">
        <f>'BAR BB| Open rates'!EW27*0.85*0.9</f>
        <v>18819</v>
      </c>
      <c r="EX27" s="26">
        <f>'BAR BB| Open rates'!EX27*0.85*0.9</f>
        <v>18819</v>
      </c>
      <c r="EY27" s="26">
        <f>'BAR BB| Open rates'!EY27*0.85*0.9</f>
        <v>18819</v>
      </c>
      <c r="EZ27" s="26">
        <f>'BAR BB| Open rates'!EZ27*0.85*0.9</f>
        <v>18819</v>
      </c>
      <c r="FA27" s="26">
        <f>'BAR BB| Open rates'!FA27*0.85*0.9</f>
        <v>18819</v>
      </c>
      <c r="FB27" s="26">
        <f>'BAR BB| Open rates'!FB27*0.85*0.9</f>
        <v>19584</v>
      </c>
      <c r="FC27" s="26">
        <f>'BAR BB| Open rates'!FC27*0.85*0.9</f>
        <v>19584</v>
      </c>
      <c r="FD27" s="26">
        <f>'BAR BB| Open rates'!FD27*0.85*0.9</f>
        <v>18819</v>
      </c>
      <c r="FE27" s="26">
        <f>'BAR BB| Open rates'!FE27*0.85*0.9</f>
        <v>18819</v>
      </c>
      <c r="FF27" s="26">
        <f>'BAR BB| Open rates'!FF27*0.85*0.9</f>
        <v>18819</v>
      </c>
      <c r="FG27" s="26">
        <f>'BAR BB| Open rates'!FG27*0.85*0.9</f>
        <v>18819</v>
      </c>
      <c r="FH27" s="26">
        <f>'BAR BB| Open rates'!FH27*0.85*0.9</f>
        <v>18819</v>
      </c>
      <c r="FI27" s="26">
        <f>'BAR BB| Open rates'!FI27*0.85*0.9</f>
        <v>19584</v>
      </c>
      <c r="FJ27" s="26">
        <f>'BAR BB| Open rates'!FJ27*0.85*0.9</f>
        <v>19584</v>
      </c>
      <c r="FK27" s="26">
        <f>'BAR BB| Open rates'!FK27*0.85*0.9</f>
        <v>19048.5</v>
      </c>
      <c r="FL27" s="26">
        <f>'BAR BB| Open rates'!FL27*0.85*0.9</f>
        <v>19048.5</v>
      </c>
      <c r="FM27" s="26">
        <f>'BAR BB| Open rates'!FM27*0.85*0.9</f>
        <v>19048.5</v>
      </c>
      <c r="FN27" s="26">
        <f>'BAR BB| Open rates'!FN27*0.85*0.9</f>
        <v>19048.5</v>
      </c>
      <c r="FO27" s="26">
        <f>'BAR BB| Open rates'!FO27*0.85*0.9</f>
        <v>19048.5</v>
      </c>
      <c r="FP27" s="26">
        <f>'BAR BB| Open rates'!FP27*0.85*0.9</f>
        <v>19048.5</v>
      </c>
      <c r="FQ27" s="26">
        <f>'BAR BB| Open rates'!FQ27*0.85*0.9</f>
        <v>19048.5</v>
      </c>
      <c r="FR27" s="26">
        <f>'BAR BB| Open rates'!FR27*0.85*0.9</f>
        <v>18819</v>
      </c>
      <c r="FS27" s="26">
        <f>'BAR BB| Open rates'!FS27*0.85*0.9</f>
        <v>18819</v>
      </c>
      <c r="FT27" s="26">
        <f>'BAR BB| Open rates'!FT27*0.85*0.9</f>
        <v>18819</v>
      </c>
      <c r="FU27" s="26">
        <f>'BAR BB| Open rates'!FU27*0.85*0.9</f>
        <v>18819</v>
      </c>
      <c r="FV27" s="26">
        <f>'BAR BB| Open rates'!FV27*0.85*0.9</f>
        <v>18819</v>
      </c>
      <c r="FW27" s="26">
        <f>'BAR BB| Open rates'!FW27*0.85*0.9</f>
        <v>19584</v>
      </c>
      <c r="FX27" s="26">
        <f>'BAR BB| Open rates'!FX27*0.85*0.9</f>
        <v>19584</v>
      </c>
      <c r="FY27" s="26">
        <f>'BAR BB| Open rates'!FY27*0.85*0.9</f>
        <v>18819</v>
      </c>
      <c r="FZ27" s="26">
        <f>'BAR BB| Open rates'!FZ27*0.85*0.9</f>
        <v>18819</v>
      </c>
      <c r="GA27" s="26">
        <f>'BAR BB| Open rates'!GA27*0.85*0.9</f>
        <v>18819</v>
      </c>
      <c r="GB27" s="26">
        <f>'BAR BB| Open rates'!GB27*0.85*0.9</f>
        <v>18819</v>
      </c>
      <c r="GC27" s="26">
        <f>'BAR BB| Open rates'!GC27*0.85*0.9</f>
        <v>18819</v>
      </c>
      <c r="GD27" s="26">
        <f>'BAR BB| Open rates'!GD27*0.85*0.9</f>
        <v>19584</v>
      </c>
      <c r="GE27" s="26">
        <f>'BAR BB| Open rates'!GE27*0.85*0.9</f>
        <v>19584</v>
      </c>
      <c r="GF27" s="26">
        <f>'BAR BB| Open rates'!GF27*0.85*0.9</f>
        <v>18819</v>
      </c>
      <c r="GG27" s="26">
        <f>'BAR BB| Open rates'!GG27*0.85*0.9</f>
        <v>18819</v>
      </c>
      <c r="GH27" s="26">
        <f>'BAR BB| Open rates'!GH27*0.85*0.9</f>
        <v>18819</v>
      </c>
      <c r="GI27" s="26">
        <f>'BAR BB| Open rates'!GI27*0.85*0.9</f>
        <v>18819</v>
      </c>
      <c r="GJ27" s="26">
        <f>'BAR BB| Open rates'!GJ27*0.85*0.9</f>
        <v>18819</v>
      </c>
      <c r="GK27" s="26">
        <f>'BAR BB| Open rates'!GK27*0.85*0.9</f>
        <v>19584</v>
      </c>
      <c r="GL27" s="26">
        <f>'BAR BB| Open rates'!GL27*0.85*0.9</f>
        <v>19584</v>
      </c>
      <c r="GM27" s="26">
        <f>'BAR BB| Open rates'!GM27*0.85*0.9</f>
        <v>18819</v>
      </c>
      <c r="GN27" s="26">
        <f>'BAR BB| Open rates'!GN27*0.85*0.9</f>
        <v>18819</v>
      </c>
      <c r="GO27" s="26">
        <f>'BAR BB| Open rates'!GO27*0.85*0.9</f>
        <v>18819</v>
      </c>
      <c r="GP27" s="26">
        <f>'BAR BB| Open rates'!GP27*0.85*0.9</f>
        <v>18819</v>
      </c>
      <c r="GQ27" s="26">
        <f>'BAR BB| Open rates'!GQ27*0.85*0.9</f>
        <v>18819</v>
      </c>
      <c r="GR27" s="26">
        <f>'BAR BB| Open rates'!GR27*0.85*0.9</f>
        <v>19584</v>
      </c>
      <c r="GS27" s="26">
        <f>'BAR BB| Open rates'!GS27*0.85*0.9</f>
        <v>19584</v>
      </c>
      <c r="GT27" s="26">
        <f>'BAR BB| Open rates'!GT27*0.85*0.9</f>
        <v>18819</v>
      </c>
      <c r="GU27" s="26">
        <f>'BAR BB| Open rates'!GU27*0.85*0.9</f>
        <v>18819</v>
      </c>
      <c r="GV27" s="26">
        <f>'BAR BB| Open rates'!GV27*0.85*0.9</f>
        <v>18819</v>
      </c>
      <c r="GW27" s="26">
        <f>'BAR BB| Open rates'!GW27*0.85*0.9</f>
        <v>18819</v>
      </c>
      <c r="GX27" s="26">
        <f>'BAR BB| Open rates'!GX27*0.85*0.9</f>
        <v>18819</v>
      </c>
      <c r="GY27" s="26">
        <f>'BAR BB| Open rates'!GY27*0.85*0.9</f>
        <v>19584</v>
      </c>
      <c r="GZ27" s="26">
        <f>'BAR BB| Open rates'!GZ27*0.85*0.9</f>
        <v>19584</v>
      </c>
      <c r="HA27" s="26">
        <f>'BAR BB| Open rates'!HA27*0.85*0.9</f>
        <v>18819</v>
      </c>
      <c r="HB27" s="26">
        <f>'BAR BB| Open rates'!HB27*0.85*0.9</f>
        <v>18819</v>
      </c>
      <c r="HC27" s="26">
        <f>'BAR BB| Open rates'!HC27*0.85*0.9</f>
        <v>18819</v>
      </c>
      <c r="HD27" s="26">
        <f>'BAR BB| Open rates'!HD27*0.85*0.9</f>
        <v>18819</v>
      </c>
      <c r="HE27" s="26">
        <f>'BAR BB| Open rates'!HE27*0.85*0.9</f>
        <v>18819</v>
      </c>
      <c r="HF27" s="26">
        <f>'BAR BB| Open rates'!HF27*0.85*0.9</f>
        <v>20578.5</v>
      </c>
      <c r="HG27" s="26">
        <f>'BAR BB| Open rates'!HG27*0.85*0.9</f>
        <v>20578.5</v>
      </c>
      <c r="HH27" s="26">
        <f>'BAR BB| Open rates'!HH27*0.85*0.9</f>
        <v>20578.5</v>
      </c>
      <c r="HI27" s="26">
        <f>'BAR BB| Open rates'!HI27*0.85*0.9</f>
        <v>20578.5</v>
      </c>
      <c r="HJ27" s="26">
        <f>'BAR BB| Open rates'!HJ27*0.85*0.9</f>
        <v>20578.5</v>
      </c>
      <c r="HK27" s="26">
        <f>'BAR BB| Open rates'!HK27*0.85*0.9</f>
        <v>20578.5</v>
      </c>
      <c r="HL27" s="26">
        <f>'BAR BB| Open rates'!HL27*0.85*0.9</f>
        <v>20578.5</v>
      </c>
      <c r="HM27" s="26">
        <f>'BAR BB| Open rates'!HM27*0.85*0.9</f>
        <v>20578.5</v>
      </c>
      <c r="HN27" s="26">
        <f>'BAR BB| Open rates'!HN27*0.85*0.9</f>
        <v>20578.5</v>
      </c>
      <c r="HO27" s="26">
        <f>'BAR BB| Open rates'!HO27*0.85*0.9</f>
        <v>20578.5</v>
      </c>
      <c r="HP27" s="26">
        <f>'BAR BB| Open rates'!HP27*0.85*0.9</f>
        <v>20578.5</v>
      </c>
    </row>
    <row r="28" spans="1:224" s="76" customFormat="1" ht="12" customHeight="1" x14ac:dyDescent="0.2">
      <c r="A28" s="15">
        <v>4</v>
      </c>
      <c r="B28" s="26">
        <f>'BAR BB| Open rates'!B28*0.85*0.9</f>
        <v>24403.5</v>
      </c>
      <c r="C28" s="26">
        <f>'BAR BB| Open rates'!C28*0.85*0.9</f>
        <v>24403.5</v>
      </c>
      <c r="D28" s="26">
        <f>'BAR BB| Open rates'!D28*0.85*0.9</f>
        <v>24403.5</v>
      </c>
      <c r="E28" s="26">
        <f>'BAR BB| Open rates'!E28*0.85*0.9</f>
        <v>24403.5</v>
      </c>
      <c r="F28" s="26">
        <f>'BAR BB| Open rates'!F28*0.85*0.9</f>
        <v>24403.5</v>
      </c>
      <c r="G28" s="26">
        <f>'BAR BB| Open rates'!G28*0.85*0.9</f>
        <v>24403.5</v>
      </c>
      <c r="H28" s="26">
        <f>'BAR BB| Open rates'!H28*0.85*0.9</f>
        <v>24403.5</v>
      </c>
      <c r="I28" s="26">
        <f>'BAR BB| Open rates'!I28*0.85*0.9</f>
        <v>24403.5</v>
      </c>
      <c r="J28" s="26">
        <f>'BAR BB| Open rates'!J28*0.85*0.9</f>
        <v>24403.5</v>
      </c>
      <c r="K28" s="26">
        <f>'BAR BB| Open rates'!K28*0.85*0.9</f>
        <v>24403.5</v>
      </c>
      <c r="L28" s="26">
        <f>'BAR BB| Open rates'!L28*0.85*0.9</f>
        <v>24403.5</v>
      </c>
      <c r="M28" s="26">
        <f>'BAR BB| Open rates'!M28*0.85*0.9</f>
        <v>24403.5</v>
      </c>
      <c r="N28" s="26">
        <f>'BAR BB| Open rates'!N28*0.85*0.9</f>
        <v>28764</v>
      </c>
      <c r="O28" s="26">
        <f>'BAR BB| Open rates'!O28*0.85*0.9</f>
        <v>28764</v>
      </c>
      <c r="P28" s="26">
        <f>'BAR BB| Open rates'!P28*0.85*0.9</f>
        <v>28764</v>
      </c>
      <c r="Q28" s="26">
        <f>'BAR BB| Open rates'!Q28*0.85*0.9</f>
        <v>28764</v>
      </c>
      <c r="R28" s="26">
        <f>'BAR BB| Open rates'!R28*0.85*0.9</f>
        <v>31288.5</v>
      </c>
      <c r="S28" s="26">
        <f>'BAR BB| Open rates'!S28*0.85*0.9</f>
        <v>31288.5</v>
      </c>
      <c r="T28" s="26">
        <f>'BAR BB| Open rates'!T28*0.85*0.9</f>
        <v>31288.5</v>
      </c>
      <c r="U28" s="26">
        <f>'BAR BB| Open rates'!U28*0.85*0.9</f>
        <v>31288.5</v>
      </c>
      <c r="V28" s="26">
        <f>'BAR BB| Open rates'!V28*0.85*0.9</f>
        <v>31288.5</v>
      </c>
      <c r="W28" s="26">
        <f>'BAR BB| Open rates'!W28*0.85*0.9</f>
        <v>31288.5</v>
      </c>
      <c r="X28" s="26">
        <f>'BAR BB| Open rates'!X28*0.85*0.9</f>
        <v>31288.5</v>
      </c>
      <c r="Y28" s="26">
        <f>'BAR BB| Open rates'!Y28*0.85*0.9</f>
        <v>31288.5</v>
      </c>
      <c r="Z28" s="26">
        <f>'BAR BB| Open rates'!Z28*0.85*0.9</f>
        <v>31288.5</v>
      </c>
      <c r="AA28" s="26">
        <f>'BAR BB| Open rates'!AA28*0.85*0.9</f>
        <v>31288.5</v>
      </c>
      <c r="AB28" s="26">
        <f>'BAR BB| Open rates'!AB28*0.85*0.9</f>
        <v>35113.5</v>
      </c>
      <c r="AC28" s="26">
        <f>'BAR BB| Open rates'!AC28*0.85*0.9</f>
        <v>35113.5</v>
      </c>
      <c r="AD28" s="26">
        <f>'BAR BB| Open rates'!AD28*0.85*0.9</f>
        <v>35113.5</v>
      </c>
      <c r="AE28" s="26">
        <f>'BAR BB| Open rates'!AE28*0.85*0.9</f>
        <v>35113.5</v>
      </c>
      <c r="AF28" s="26">
        <f>'BAR BB| Open rates'!AF28*0.85*0.9</f>
        <v>35113.5</v>
      </c>
      <c r="AG28" s="26">
        <f>'BAR BB| Open rates'!AG28*0.85*0.9</f>
        <v>35113.5</v>
      </c>
      <c r="AH28" s="26">
        <f>'BAR BB| Open rates'!AH28*0.85*0.9</f>
        <v>28764</v>
      </c>
      <c r="AI28" s="26">
        <f>'BAR BB| Open rates'!AI28*0.85*0.9</f>
        <v>28764</v>
      </c>
      <c r="AJ28" s="26">
        <f>'BAR BB| Open rates'!AJ28*0.85*0.9</f>
        <v>28764</v>
      </c>
      <c r="AK28" s="26">
        <f>'BAR BB| Open rates'!AK28*0.85*0.9</f>
        <v>28764</v>
      </c>
      <c r="AL28" s="26">
        <f>'BAR BB| Open rates'!AL28*0.85*0.9</f>
        <v>28764</v>
      </c>
      <c r="AM28" s="26">
        <f>'BAR BB| Open rates'!AM28*0.85*0.9</f>
        <v>29758.5</v>
      </c>
      <c r="AN28" s="26">
        <f>'BAR BB| Open rates'!AN28*0.85*0.9</f>
        <v>29758.5</v>
      </c>
      <c r="AO28" s="26">
        <f>'BAR BB| Open rates'!AO28*0.85*0.9</f>
        <v>29758.5</v>
      </c>
      <c r="AP28" s="26">
        <f>'BAR BB| Open rates'!AP28*0.85*0.9</f>
        <v>29758.5</v>
      </c>
      <c r="AQ28" s="26">
        <f>'BAR BB| Open rates'!AQ28*0.85*0.9</f>
        <v>29758.5</v>
      </c>
      <c r="AR28" s="26">
        <f>'BAR BB| Open rates'!AR28*0.85*0.9</f>
        <v>29758.5</v>
      </c>
      <c r="AS28" s="26">
        <f>'BAR BB| Open rates'!AS28*0.85*0.9</f>
        <v>29758.5</v>
      </c>
      <c r="AT28" s="26">
        <f>'BAR BB| Open rates'!AT28*0.85*0.9</f>
        <v>30523.5</v>
      </c>
      <c r="AU28" s="26">
        <f>'BAR BB| Open rates'!AU28*0.85*0.9</f>
        <v>30523.5</v>
      </c>
      <c r="AV28" s="26">
        <f>'BAR BB| Open rates'!AV28*0.85*0.9</f>
        <v>30523.5</v>
      </c>
      <c r="AW28" s="26">
        <f>'BAR BB| Open rates'!AW28*0.85*0.9</f>
        <v>30523.5</v>
      </c>
      <c r="AX28" s="26">
        <f>'BAR BB| Open rates'!AX28*0.85*0.9</f>
        <v>30523.5</v>
      </c>
      <c r="AY28" s="26">
        <f>'BAR BB| Open rates'!AY28*0.85*0.9</f>
        <v>30676.5</v>
      </c>
      <c r="AZ28" s="26">
        <f>'BAR BB| Open rates'!AZ28*0.85*0.9</f>
        <v>30676.5</v>
      </c>
      <c r="BA28" s="26">
        <f>'BAR BB| Open rates'!BA28*0.85*0.9</f>
        <v>31288.5</v>
      </c>
      <c r="BB28" s="26">
        <f>'BAR BB| Open rates'!BB28*0.85*0.9</f>
        <v>31288.5</v>
      </c>
      <c r="BC28" s="26">
        <f>'BAR BB| Open rates'!BC28*0.85*0.9</f>
        <v>30676.5</v>
      </c>
      <c r="BD28" s="26">
        <f>'BAR BB| Open rates'!BD28*0.85*0.9</f>
        <v>30676.5</v>
      </c>
      <c r="BE28" s="26">
        <f>'BAR BB| Open rates'!BE28*0.85*0.9</f>
        <v>30676.5</v>
      </c>
      <c r="BF28" s="26">
        <f>'BAR BB| Open rates'!BF28*0.85*0.9</f>
        <v>30676.5</v>
      </c>
      <c r="BG28" s="26">
        <f>'BAR BB| Open rates'!BG28*0.85*0.9</f>
        <v>30676.5</v>
      </c>
      <c r="BH28" s="26">
        <f>'BAR BB| Open rates'!BH28*0.85*0.9</f>
        <v>31288.5</v>
      </c>
      <c r="BI28" s="26">
        <f>'BAR BB| Open rates'!BI28*0.85*0.9</f>
        <v>31288.5</v>
      </c>
      <c r="BJ28" s="26">
        <f>'BAR BB| Open rates'!BJ28*0.85*0.9</f>
        <v>30676.5</v>
      </c>
      <c r="BK28" s="26">
        <f>'BAR BB| Open rates'!BK28*0.85*0.9</f>
        <v>30676.5</v>
      </c>
      <c r="BL28" s="26">
        <f>'BAR BB| Open rates'!BL28*0.85*0.9</f>
        <v>30676.5</v>
      </c>
      <c r="BM28" s="26">
        <f>'BAR BB| Open rates'!BM28*0.85*0.9</f>
        <v>30676.5</v>
      </c>
      <c r="BN28" s="26">
        <f>'BAR BB| Open rates'!BN28*0.85*0.9</f>
        <v>30676.5</v>
      </c>
      <c r="BO28" s="26">
        <f>'BAR BB| Open rates'!BO28*0.85*0.9</f>
        <v>31288.5</v>
      </c>
      <c r="BP28" s="26">
        <f>'BAR BB| Open rates'!BP28*0.85*0.9</f>
        <v>31288.5</v>
      </c>
      <c r="BQ28" s="26">
        <f>'BAR BB| Open rates'!BQ28*0.85*0.9</f>
        <v>30676.5</v>
      </c>
      <c r="BR28" s="26">
        <f>'BAR BB| Open rates'!BR28*0.85*0.9</f>
        <v>30676.5</v>
      </c>
      <c r="BS28" s="26">
        <f>'BAR BB| Open rates'!BS28*0.85*0.9</f>
        <v>30676.5</v>
      </c>
      <c r="BT28" s="26">
        <f>'BAR BB| Open rates'!BT28*0.85*0.9</f>
        <v>30676.5</v>
      </c>
      <c r="BU28" s="26">
        <f>'BAR BB| Open rates'!BU28*0.85*0.9</f>
        <v>30676.5</v>
      </c>
      <c r="BV28" s="26">
        <f>'BAR BB| Open rates'!BV28*0.85*0.9</f>
        <v>31288.5</v>
      </c>
      <c r="BW28" s="26">
        <f>'BAR BB| Open rates'!BW28*0.85*0.9</f>
        <v>31288.5</v>
      </c>
      <c r="BX28" s="26">
        <f>'BAR BB| Open rates'!BX28*0.85*0.9</f>
        <v>30676.5</v>
      </c>
      <c r="BY28" s="26">
        <f>'BAR BB| Open rates'!BY28*0.85*0.9</f>
        <v>30676.5</v>
      </c>
      <c r="BZ28" s="26">
        <f>'BAR BB| Open rates'!BZ28*0.85*0.9</f>
        <v>30676.5</v>
      </c>
      <c r="CA28" s="26">
        <f>'BAR BB| Open rates'!CA28*0.85*0.9</f>
        <v>30676.5</v>
      </c>
      <c r="CB28" s="26">
        <f>'BAR BB| Open rates'!CB28*0.85*0.9</f>
        <v>30676.5</v>
      </c>
      <c r="CC28" s="26">
        <f>'BAR BB| Open rates'!CC28*0.85*0.9</f>
        <v>31288.5</v>
      </c>
      <c r="CD28" s="26">
        <f>'BAR BB| Open rates'!CD28*0.85*0.9</f>
        <v>31288.5</v>
      </c>
      <c r="CE28" s="26">
        <f>'BAR BB| Open rates'!CE28*0.85*0.9</f>
        <v>30676.5</v>
      </c>
      <c r="CF28" s="26">
        <f>'BAR BB| Open rates'!CF28*0.85*0.9</f>
        <v>30676.5</v>
      </c>
      <c r="CG28" s="26">
        <f>'BAR BB| Open rates'!CG28*0.85*0.9</f>
        <v>30676.5</v>
      </c>
      <c r="CH28" s="26">
        <f>'BAR BB| Open rates'!CH28*0.85*0.9</f>
        <v>30676.5</v>
      </c>
      <c r="CI28" s="26">
        <f>'BAR BB| Open rates'!CI28*0.85*0.9</f>
        <v>30676.5</v>
      </c>
      <c r="CJ28" s="26">
        <f>'BAR BB| Open rates'!CJ28*0.85*0.9</f>
        <v>31288.5</v>
      </c>
      <c r="CK28" s="26">
        <f>'BAR BB| Open rates'!CK28*0.85*0.9</f>
        <v>31288.5</v>
      </c>
      <c r="CL28" s="26">
        <f>'BAR BB| Open rates'!CL28*0.85*0.9</f>
        <v>30676.5</v>
      </c>
      <c r="CM28" s="26">
        <f>'BAR BB| Open rates'!CM28*0.85*0.9</f>
        <v>30676.5</v>
      </c>
      <c r="CN28" s="26">
        <f>'BAR BB| Open rates'!CN28*0.85*0.9</f>
        <v>30676.5</v>
      </c>
      <c r="CO28" s="26">
        <f>'BAR BB| Open rates'!CO28*0.85*0.9</f>
        <v>30676.5</v>
      </c>
      <c r="CP28" s="26">
        <f>'BAR BB| Open rates'!CP28*0.85*0.9</f>
        <v>30676.5</v>
      </c>
      <c r="CQ28" s="26">
        <f>'BAR BB| Open rates'!CQ28*0.85*0.9</f>
        <v>30676.5</v>
      </c>
      <c r="CR28" s="26">
        <f>'BAR BB| Open rates'!CR28*0.85*0.9</f>
        <v>30676.5</v>
      </c>
      <c r="CS28" s="26">
        <f>'BAR BB| Open rates'!CS28*0.85*0.9</f>
        <v>29758.5</v>
      </c>
      <c r="CT28" s="26">
        <f>'BAR BB| Open rates'!CT28*0.85*0.9</f>
        <v>29758.5</v>
      </c>
      <c r="CU28" s="26">
        <f>'BAR BB| Open rates'!CU28*0.85*0.9</f>
        <v>29758.5</v>
      </c>
      <c r="CV28" s="26">
        <f>'BAR BB| Open rates'!CV28*0.85*0.9</f>
        <v>29758.5</v>
      </c>
      <c r="CW28" s="26">
        <f>'BAR BB| Open rates'!CW28*0.85*0.9</f>
        <v>29758.5</v>
      </c>
      <c r="CX28" s="26">
        <f>'BAR BB| Open rates'!CX28*0.85*0.9</f>
        <v>29758.5</v>
      </c>
      <c r="CY28" s="26">
        <f>'BAR BB| Open rates'!CY28*0.85*0.9</f>
        <v>29758.5</v>
      </c>
      <c r="CZ28" s="26">
        <f>'BAR BB| Open rates'!CZ28*0.85*0.9</f>
        <v>29758.5</v>
      </c>
      <c r="DA28" s="26">
        <f>'BAR BB| Open rates'!DA28*0.85*0.9</f>
        <v>29758.5</v>
      </c>
      <c r="DB28" s="26">
        <f>'BAR BB| Open rates'!DB28*0.85*0.9</f>
        <v>23409</v>
      </c>
      <c r="DC28" s="26">
        <f>'BAR BB| Open rates'!DC28*0.85*0.9</f>
        <v>23409</v>
      </c>
      <c r="DD28" s="26">
        <f>'BAR BB| Open rates'!DD28*0.85*0.9</f>
        <v>23409</v>
      </c>
      <c r="DE28" s="26">
        <f>'BAR BB| Open rates'!DE28*0.85*0.9</f>
        <v>24403.5</v>
      </c>
      <c r="DF28" s="26">
        <f>'BAR BB| Open rates'!DF28*0.85*0.9</f>
        <v>24403.5</v>
      </c>
      <c r="DG28" s="26">
        <f>'BAR BB| Open rates'!DG28*0.85*0.9</f>
        <v>23409</v>
      </c>
      <c r="DH28" s="26">
        <f>'BAR BB| Open rates'!DH28*0.85*0.9</f>
        <v>23409</v>
      </c>
      <c r="DI28" s="26">
        <f>'BAR BB| Open rates'!DI28*0.85*0.9</f>
        <v>23409</v>
      </c>
      <c r="DJ28" s="26">
        <f>'BAR BB| Open rates'!DJ28*0.85*0.9</f>
        <v>23409</v>
      </c>
      <c r="DK28" s="26">
        <f>'BAR BB| Open rates'!DK28*0.85*0.9</f>
        <v>23409</v>
      </c>
      <c r="DL28" s="26">
        <f>'BAR BB| Open rates'!DL28*0.85*0.9</f>
        <v>24403.5</v>
      </c>
      <c r="DM28" s="26">
        <f>'BAR BB| Open rates'!DM28*0.85*0.9</f>
        <v>24403.5</v>
      </c>
      <c r="DN28" s="26">
        <f>'BAR BB| Open rates'!DN28*0.85*0.9</f>
        <v>23409</v>
      </c>
      <c r="DO28" s="26">
        <f>'BAR BB| Open rates'!DO28*0.85*0.9</f>
        <v>23409</v>
      </c>
      <c r="DP28" s="26">
        <f>'BAR BB| Open rates'!DP28*0.85*0.9</f>
        <v>23409</v>
      </c>
      <c r="DQ28" s="26">
        <f>'BAR BB| Open rates'!DQ28*0.85*0.9</f>
        <v>23409</v>
      </c>
      <c r="DR28" s="26">
        <f>'BAR BB| Open rates'!DR28*0.85*0.9</f>
        <v>23409</v>
      </c>
      <c r="DS28" s="26">
        <f>'BAR BB| Open rates'!DS28*0.85*0.9</f>
        <v>24403.5</v>
      </c>
      <c r="DT28" s="26">
        <f>'BAR BB| Open rates'!DT28*0.85*0.9</f>
        <v>24403.5</v>
      </c>
      <c r="DU28" s="26">
        <f>'BAR BB| Open rates'!DU28*0.85*0.9</f>
        <v>23409</v>
      </c>
      <c r="DV28" s="26">
        <f>'BAR BB| Open rates'!DV28*0.85*0.9</f>
        <v>23409</v>
      </c>
      <c r="DW28" s="26">
        <f>'BAR BB| Open rates'!DW28*0.85*0.9</f>
        <v>23409</v>
      </c>
      <c r="DX28" s="26">
        <f>'BAR BB| Open rates'!DX28*0.85*0.9</f>
        <v>23409</v>
      </c>
      <c r="DY28" s="26">
        <f>'BAR BB| Open rates'!DY28*0.85*0.9</f>
        <v>23409</v>
      </c>
      <c r="DZ28" s="26">
        <f>'BAR BB| Open rates'!DZ28*0.85*0.9</f>
        <v>24403.5</v>
      </c>
      <c r="EA28" s="26">
        <f>'BAR BB| Open rates'!EA28*0.85*0.9</f>
        <v>24403.5</v>
      </c>
      <c r="EB28" s="26">
        <f>'BAR BB| Open rates'!EB28*0.85*0.9</f>
        <v>23409</v>
      </c>
      <c r="EC28" s="26">
        <f>'BAR BB| Open rates'!EC28*0.85*0.9</f>
        <v>23409</v>
      </c>
      <c r="ED28" s="26">
        <f>'BAR BB| Open rates'!ED28*0.85*0.9</f>
        <v>23409</v>
      </c>
      <c r="EE28" s="26">
        <f>'BAR BB| Open rates'!EE28*0.85*0.9</f>
        <v>23409</v>
      </c>
      <c r="EF28" s="26">
        <f>'BAR BB| Open rates'!EF28*0.85*0.9</f>
        <v>21114</v>
      </c>
      <c r="EG28" s="26">
        <f>'BAR BB| Open rates'!EG28*0.85*0.9</f>
        <v>21114</v>
      </c>
      <c r="EH28" s="26">
        <f>'BAR BB| Open rates'!EH28*0.85*0.9</f>
        <v>21114</v>
      </c>
      <c r="EI28" s="26">
        <f>'BAR BB| Open rates'!EI28*0.85*0.9</f>
        <v>20578.5</v>
      </c>
      <c r="EJ28" s="26">
        <f>'BAR BB| Open rates'!EJ28*0.85*0.9</f>
        <v>20578.5</v>
      </c>
      <c r="EK28" s="26">
        <f>'BAR BB| Open rates'!EK28*0.85*0.9</f>
        <v>20578.5</v>
      </c>
      <c r="EL28" s="26">
        <f>'BAR BB| Open rates'!EL28*0.85*0.9</f>
        <v>20578.5</v>
      </c>
      <c r="EM28" s="26">
        <f>'BAR BB| Open rates'!EM28*0.85*0.9</f>
        <v>20578.5</v>
      </c>
      <c r="EN28" s="26">
        <f>'BAR BB| Open rates'!EN28*0.85*0.9</f>
        <v>21114</v>
      </c>
      <c r="EO28" s="26">
        <f>'BAR BB| Open rates'!EO28*0.85*0.9</f>
        <v>21114</v>
      </c>
      <c r="EP28" s="26">
        <f>'BAR BB| Open rates'!EP28*0.85*0.9</f>
        <v>20349</v>
      </c>
      <c r="EQ28" s="26">
        <f>'BAR BB| Open rates'!EQ28*0.85*0.9</f>
        <v>20349</v>
      </c>
      <c r="ER28" s="26">
        <f>'BAR BB| Open rates'!ER28*0.85*0.9</f>
        <v>20349</v>
      </c>
      <c r="ES28" s="26">
        <f>'BAR BB| Open rates'!ES28*0.85*0.9</f>
        <v>20349</v>
      </c>
      <c r="ET28" s="26">
        <f>'BAR BB| Open rates'!ET28*0.85*0.9</f>
        <v>20349</v>
      </c>
      <c r="EU28" s="26">
        <f>'BAR BB| Open rates'!EU28*0.85*0.9</f>
        <v>21114</v>
      </c>
      <c r="EV28" s="26">
        <f>'BAR BB| Open rates'!EV28*0.85*0.9</f>
        <v>21114</v>
      </c>
      <c r="EW28" s="26">
        <f>'BAR BB| Open rates'!EW28*0.85*0.9</f>
        <v>20349</v>
      </c>
      <c r="EX28" s="26">
        <f>'BAR BB| Open rates'!EX28*0.85*0.9</f>
        <v>20349</v>
      </c>
      <c r="EY28" s="26">
        <f>'BAR BB| Open rates'!EY28*0.85*0.9</f>
        <v>20349</v>
      </c>
      <c r="EZ28" s="26">
        <f>'BAR BB| Open rates'!EZ28*0.85*0.9</f>
        <v>20349</v>
      </c>
      <c r="FA28" s="26">
        <f>'BAR BB| Open rates'!FA28*0.85*0.9</f>
        <v>20349</v>
      </c>
      <c r="FB28" s="26">
        <f>'BAR BB| Open rates'!FB28*0.85*0.9</f>
        <v>21114</v>
      </c>
      <c r="FC28" s="26">
        <f>'BAR BB| Open rates'!FC28*0.85*0.9</f>
        <v>21114</v>
      </c>
      <c r="FD28" s="26">
        <f>'BAR BB| Open rates'!FD28*0.85*0.9</f>
        <v>20349</v>
      </c>
      <c r="FE28" s="26">
        <f>'BAR BB| Open rates'!FE28*0.85*0.9</f>
        <v>20349</v>
      </c>
      <c r="FF28" s="26">
        <f>'BAR BB| Open rates'!FF28*0.85*0.9</f>
        <v>20349</v>
      </c>
      <c r="FG28" s="26">
        <f>'BAR BB| Open rates'!FG28*0.85*0.9</f>
        <v>20349</v>
      </c>
      <c r="FH28" s="26">
        <f>'BAR BB| Open rates'!FH28*0.85*0.9</f>
        <v>20349</v>
      </c>
      <c r="FI28" s="26">
        <f>'BAR BB| Open rates'!FI28*0.85*0.9</f>
        <v>21114</v>
      </c>
      <c r="FJ28" s="26">
        <f>'BAR BB| Open rates'!FJ28*0.85*0.9</f>
        <v>21114</v>
      </c>
      <c r="FK28" s="26">
        <f>'BAR BB| Open rates'!FK28*0.85*0.9</f>
        <v>20578.5</v>
      </c>
      <c r="FL28" s="26">
        <f>'BAR BB| Open rates'!FL28*0.85*0.9</f>
        <v>20578.5</v>
      </c>
      <c r="FM28" s="26">
        <f>'BAR BB| Open rates'!FM28*0.85*0.9</f>
        <v>20578.5</v>
      </c>
      <c r="FN28" s="26">
        <f>'BAR BB| Open rates'!FN28*0.85*0.9</f>
        <v>20578.5</v>
      </c>
      <c r="FO28" s="26">
        <f>'BAR BB| Open rates'!FO28*0.85*0.9</f>
        <v>20578.5</v>
      </c>
      <c r="FP28" s="26">
        <f>'BAR BB| Open rates'!FP28*0.85*0.9</f>
        <v>20578.5</v>
      </c>
      <c r="FQ28" s="26">
        <f>'BAR BB| Open rates'!FQ28*0.85*0.9</f>
        <v>20578.5</v>
      </c>
      <c r="FR28" s="26">
        <f>'BAR BB| Open rates'!FR28*0.85*0.9</f>
        <v>20349</v>
      </c>
      <c r="FS28" s="26">
        <f>'BAR BB| Open rates'!FS28*0.85*0.9</f>
        <v>20349</v>
      </c>
      <c r="FT28" s="26">
        <f>'BAR BB| Open rates'!FT28*0.85*0.9</f>
        <v>20349</v>
      </c>
      <c r="FU28" s="26">
        <f>'BAR BB| Open rates'!FU28*0.85*0.9</f>
        <v>20349</v>
      </c>
      <c r="FV28" s="26">
        <f>'BAR BB| Open rates'!FV28*0.85*0.9</f>
        <v>20349</v>
      </c>
      <c r="FW28" s="26">
        <f>'BAR BB| Open rates'!FW28*0.85*0.9</f>
        <v>21114</v>
      </c>
      <c r="FX28" s="26">
        <f>'BAR BB| Open rates'!FX28*0.85*0.9</f>
        <v>21114</v>
      </c>
      <c r="FY28" s="26">
        <f>'BAR BB| Open rates'!FY28*0.85*0.9</f>
        <v>20349</v>
      </c>
      <c r="FZ28" s="26">
        <f>'BAR BB| Open rates'!FZ28*0.85*0.9</f>
        <v>20349</v>
      </c>
      <c r="GA28" s="26">
        <f>'BAR BB| Open rates'!GA28*0.85*0.9</f>
        <v>20349</v>
      </c>
      <c r="GB28" s="26">
        <f>'BAR BB| Open rates'!GB28*0.85*0.9</f>
        <v>20349</v>
      </c>
      <c r="GC28" s="26">
        <f>'BAR BB| Open rates'!GC28*0.85*0.9</f>
        <v>20349</v>
      </c>
      <c r="GD28" s="26">
        <f>'BAR BB| Open rates'!GD28*0.85*0.9</f>
        <v>21114</v>
      </c>
      <c r="GE28" s="26">
        <f>'BAR BB| Open rates'!GE28*0.85*0.9</f>
        <v>21114</v>
      </c>
      <c r="GF28" s="26">
        <f>'BAR BB| Open rates'!GF28*0.85*0.9</f>
        <v>20349</v>
      </c>
      <c r="GG28" s="26">
        <f>'BAR BB| Open rates'!GG28*0.85*0.9</f>
        <v>20349</v>
      </c>
      <c r="GH28" s="26">
        <f>'BAR BB| Open rates'!GH28*0.85*0.9</f>
        <v>20349</v>
      </c>
      <c r="GI28" s="26">
        <f>'BAR BB| Open rates'!GI28*0.85*0.9</f>
        <v>20349</v>
      </c>
      <c r="GJ28" s="26">
        <f>'BAR BB| Open rates'!GJ28*0.85*0.9</f>
        <v>20349</v>
      </c>
      <c r="GK28" s="26">
        <f>'BAR BB| Open rates'!GK28*0.85*0.9</f>
        <v>21114</v>
      </c>
      <c r="GL28" s="26">
        <f>'BAR BB| Open rates'!GL28*0.85*0.9</f>
        <v>21114</v>
      </c>
      <c r="GM28" s="26">
        <f>'BAR BB| Open rates'!GM28*0.85*0.9</f>
        <v>20349</v>
      </c>
      <c r="GN28" s="26">
        <f>'BAR BB| Open rates'!GN28*0.85*0.9</f>
        <v>20349</v>
      </c>
      <c r="GO28" s="26">
        <f>'BAR BB| Open rates'!GO28*0.85*0.9</f>
        <v>20349</v>
      </c>
      <c r="GP28" s="26">
        <f>'BAR BB| Open rates'!GP28*0.85*0.9</f>
        <v>20349</v>
      </c>
      <c r="GQ28" s="26">
        <f>'BAR BB| Open rates'!GQ28*0.85*0.9</f>
        <v>20349</v>
      </c>
      <c r="GR28" s="26">
        <f>'BAR BB| Open rates'!GR28*0.85*0.9</f>
        <v>21114</v>
      </c>
      <c r="GS28" s="26">
        <f>'BAR BB| Open rates'!GS28*0.85*0.9</f>
        <v>21114</v>
      </c>
      <c r="GT28" s="26">
        <f>'BAR BB| Open rates'!GT28*0.85*0.9</f>
        <v>20349</v>
      </c>
      <c r="GU28" s="26">
        <f>'BAR BB| Open rates'!GU28*0.85*0.9</f>
        <v>20349</v>
      </c>
      <c r="GV28" s="26">
        <f>'BAR BB| Open rates'!GV28*0.85*0.9</f>
        <v>20349</v>
      </c>
      <c r="GW28" s="26">
        <f>'BAR BB| Open rates'!GW28*0.85*0.9</f>
        <v>20349</v>
      </c>
      <c r="GX28" s="26">
        <f>'BAR BB| Open rates'!GX28*0.85*0.9</f>
        <v>20349</v>
      </c>
      <c r="GY28" s="26">
        <f>'BAR BB| Open rates'!GY28*0.85*0.9</f>
        <v>21114</v>
      </c>
      <c r="GZ28" s="26">
        <f>'BAR BB| Open rates'!GZ28*0.85*0.9</f>
        <v>21114</v>
      </c>
      <c r="HA28" s="26">
        <f>'BAR BB| Open rates'!HA28*0.85*0.9</f>
        <v>20349</v>
      </c>
      <c r="HB28" s="26">
        <f>'BAR BB| Open rates'!HB28*0.85*0.9</f>
        <v>20349</v>
      </c>
      <c r="HC28" s="26">
        <f>'BAR BB| Open rates'!HC28*0.85*0.9</f>
        <v>20349</v>
      </c>
      <c r="HD28" s="26">
        <f>'BAR BB| Open rates'!HD28*0.85*0.9</f>
        <v>20349</v>
      </c>
      <c r="HE28" s="26">
        <f>'BAR BB| Open rates'!HE28*0.85*0.9</f>
        <v>20349</v>
      </c>
      <c r="HF28" s="26">
        <f>'BAR BB| Open rates'!HF28*0.85*0.9</f>
        <v>22108.5</v>
      </c>
      <c r="HG28" s="26">
        <f>'BAR BB| Open rates'!HG28*0.85*0.9</f>
        <v>22108.5</v>
      </c>
      <c r="HH28" s="26">
        <f>'BAR BB| Open rates'!HH28*0.85*0.9</f>
        <v>22108.5</v>
      </c>
      <c r="HI28" s="26">
        <f>'BAR BB| Open rates'!HI28*0.85*0.9</f>
        <v>22108.5</v>
      </c>
      <c r="HJ28" s="26">
        <f>'BAR BB| Open rates'!HJ28*0.85*0.9</f>
        <v>22108.5</v>
      </c>
      <c r="HK28" s="26">
        <f>'BAR BB| Open rates'!HK28*0.85*0.9</f>
        <v>22108.5</v>
      </c>
      <c r="HL28" s="26">
        <f>'BAR BB| Open rates'!HL28*0.85*0.9</f>
        <v>22108.5</v>
      </c>
      <c r="HM28" s="26">
        <f>'BAR BB| Open rates'!HM28*0.85*0.9</f>
        <v>22108.5</v>
      </c>
      <c r="HN28" s="26">
        <f>'BAR BB| Open rates'!HN28*0.85*0.9</f>
        <v>22108.5</v>
      </c>
      <c r="HO28" s="26">
        <f>'BAR BB| Open rates'!HO28*0.85*0.9</f>
        <v>22108.5</v>
      </c>
      <c r="HP28" s="26">
        <f>'BAR BB| Open rates'!HP28*0.85*0.9</f>
        <v>22108.5</v>
      </c>
    </row>
    <row r="29" spans="1:224" s="76" customFormat="1" ht="12" customHeight="1" x14ac:dyDescent="0.2">
      <c r="A29" s="20"/>
    </row>
    <row r="30" spans="1:224" s="76" customFormat="1" ht="12" customHeight="1" x14ac:dyDescent="0.2">
      <c r="A30" s="306" t="s">
        <v>157</v>
      </c>
    </row>
    <row r="31" spans="1:224" s="76" customFormat="1" ht="12" customHeight="1" x14ac:dyDescent="0.2">
      <c r="A31" s="306"/>
    </row>
    <row r="32" spans="1:224" s="76" customFormat="1" ht="12" customHeight="1" x14ac:dyDescent="0.2">
      <c r="A32" s="306"/>
    </row>
    <row r="33" spans="1:1" s="76" customFormat="1" ht="12" customHeight="1" x14ac:dyDescent="0.2">
      <c r="A33" s="20"/>
    </row>
    <row r="34" spans="1:1" s="203" customFormat="1" ht="12.75" x14ac:dyDescent="0.2">
      <c r="A34" s="234" t="s">
        <v>80</v>
      </c>
    </row>
    <row r="35" spans="1:1" s="236" customFormat="1" ht="38.25" customHeight="1" x14ac:dyDescent="0.2">
      <c r="A35" s="198" t="s">
        <v>357</v>
      </c>
    </row>
    <row r="36" spans="1:1" s="203" customFormat="1" ht="38.25" customHeight="1" x14ac:dyDescent="0.2">
      <c r="A36" s="199" t="s">
        <v>358</v>
      </c>
    </row>
    <row r="37" spans="1:1" s="203" customFormat="1" ht="12.75" x14ac:dyDescent="0.2">
      <c r="A37" s="210"/>
    </row>
    <row r="38" spans="1:1" s="203" customFormat="1" ht="12.75" x14ac:dyDescent="0.2">
      <c r="A38" s="218" t="s">
        <v>58</v>
      </c>
    </row>
    <row r="39" spans="1:1" s="76" customFormat="1" ht="35.25" customHeight="1" x14ac:dyDescent="0.2">
      <c r="A39" s="219" t="s">
        <v>163</v>
      </c>
    </row>
    <row r="40" spans="1:1" s="76" customFormat="1" ht="35.25" customHeight="1" x14ac:dyDescent="0.2">
      <c r="A40" s="219" t="s">
        <v>188</v>
      </c>
    </row>
    <row r="41" spans="1:1" s="76" customFormat="1" ht="19.5" customHeight="1" x14ac:dyDescent="0.2">
      <c r="A41" s="219" t="s">
        <v>366</v>
      </c>
    </row>
    <row r="42" spans="1:1" s="76" customFormat="1" ht="13.5" customHeight="1" x14ac:dyDescent="0.2">
      <c r="A42" s="219" t="s">
        <v>164</v>
      </c>
    </row>
    <row r="43" spans="1:1" s="76" customFormat="1" ht="15" customHeight="1" x14ac:dyDescent="0.2">
      <c r="A43" s="219" t="s">
        <v>165</v>
      </c>
    </row>
    <row r="44" spans="1:1" s="76" customFormat="1" ht="35.25" customHeight="1" x14ac:dyDescent="0.2">
      <c r="A44" s="219" t="s">
        <v>162</v>
      </c>
    </row>
    <row r="45" spans="1:1" s="76" customFormat="1" ht="29.25" customHeight="1" x14ac:dyDescent="0.2">
      <c r="A45" s="219" t="s">
        <v>365</v>
      </c>
    </row>
    <row r="46" spans="1:1" s="76" customFormat="1" ht="35.25" customHeight="1" x14ac:dyDescent="0.2">
      <c r="A46" s="220" t="s">
        <v>173</v>
      </c>
    </row>
    <row r="47" spans="1:1" ht="12" customHeight="1" x14ac:dyDescent="0.2">
      <c r="A47" s="237"/>
    </row>
    <row r="48" spans="1:1" x14ac:dyDescent="0.2">
      <c r="A48" s="238" t="s">
        <v>80</v>
      </c>
    </row>
    <row r="49" spans="1:1" ht="12" customHeight="1" x14ac:dyDescent="0.2">
      <c r="A49" s="333" t="s">
        <v>152</v>
      </c>
    </row>
    <row r="50" spans="1:1" x14ac:dyDescent="0.2">
      <c r="A50" s="334"/>
    </row>
    <row r="52" spans="1:1" x14ac:dyDescent="0.2">
      <c r="A52" s="239" t="s">
        <v>65</v>
      </c>
    </row>
    <row r="53" spans="1:1" ht="108" x14ac:dyDescent="0.2">
      <c r="A53" s="240" t="s">
        <v>388</v>
      </c>
    </row>
  </sheetData>
  <mergeCells count="2">
    <mergeCell ref="A30:A32"/>
    <mergeCell ref="A49:A5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5"/>
  <sheetViews>
    <sheetView topLeftCell="A16" workbookViewId="0">
      <selection activeCell="A45" sqref="A45"/>
    </sheetView>
  </sheetViews>
  <sheetFormatPr defaultColWidth="9.5703125" defaultRowHeight="12" x14ac:dyDescent="0.2"/>
  <cols>
    <col min="1" max="1" width="60.5703125" style="210" customWidth="1"/>
    <col min="2" max="16384" width="9.5703125" style="210"/>
  </cols>
  <sheetData>
    <row r="1" spans="1:17" s="5" customFormat="1" ht="24.75" customHeight="1" x14ac:dyDescent="0.2">
      <c r="A1" s="212" t="s">
        <v>50</v>
      </c>
    </row>
    <row r="2" spans="1:17" s="5" customFormat="1" ht="12.75" x14ac:dyDescent="0.2">
      <c r="A2" s="213" t="s">
        <v>5</v>
      </c>
    </row>
    <row r="3" spans="1:17" s="27" customFormat="1" ht="29.25" customHeight="1" x14ac:dyDescent="0.2">
      <c r="A3" s="214" t="s">
        <v>52</v>
      </c>
      <c r="B3" s="71">
        <f>'BAR BB| Open rates'!B3</f>
        <v>46162</v>
      </c>
      <c r="C3" s="71">
        <f>'BAR BB| Open rates'!C3</f>
        <v>46163</v>
      </c>
      <c r="D3" s="72">
        <f>'BAR BB| Open rates'!D3</f>
        <v>46164</v>
      </c>
      <c r="E3" s="72">
        <f>'BAR BB| Open rates'!E3</f>
        <v>46165</v>
      </c>
      <c r="F3" s="71">
        <f>'BAR BB| Open rates'!F3</f>
        <v>46166</v>
      </c>
      <c r="G3" s="71">
        <f>'BAR BB| Open rates'!G3</f>
        <v>46167</v>
      </c>
      <c r="H3" s="71">
        <f>'BAR BB| Open rates'!H3</f>
        <v>46168</v>
      </c>
      <c r="I3" s="71">
        <f>'BAR BB| Open rates'!I3</f>
        <v>46169</v>
      </c>
      <c r="J3" s="71">
        <f>'BAR BB| Open rates'!J3</f>
        <v>46170</v>
      </c>
      <c r="K3" s="72">
        <f>'BAR BB| Open rates'!K3</f>
        <v>46171</v>
      </c>
      <c r="L3" s="72">
        <f>'BAR BB| Open rates'!L3</f>
        <v>46172</v>
      </c>
      <c r="M3" s="71">
        <f>'BAR BB| Open rates'!M3</f>
        <v>46173</v>
      </c>
      <c r="N3" s="71">
        <f>'BAR BB| Open rates'!N3</f>
        <v>46174</v>
      </c>
      <c r="O3" s="71">
        <f>'BAR BB| Open rates'!O3</f>
        <v>46175</v>
      </c>
      <c r="P3" s="71">
        <f>'BAR BB| Open rates'!P3</f>
        <v>46176</v>
      </c>
      <c r="Q3" s="71">
        <f>'BAR BB| Open rates'!Q3</f>
        <v>46177</v>
      </c>
    </row>
    <row r="4" spans="1:17" s="76" customFormat="1" ht="12" customHeight="1" x14ac:dyDescent="0.2">
      <c r="A4" s="209" t="s">
        <v>53</v>
      </c>
    </row>
    <row r="5" spans="1:17" s="76" customFormat="1" ht="12" customHeight="1" x14ac:dyDescent="0.2">
      <c r="A5" s="216">
        <v>1</v>
      </c>
      <c r="B5" s="75">
        <v>4200</v>
      </c>
      <c r="C5" s="75">
        <v>4200</v>
      </c>
      <c r="D5" s="75">
        <v>4200</v>
      </c>
      <c r="E5" s="75">
        <v>4200</v>
      </c>
      <c r="F5" s="75">
        <v>4200</v>
      </c>
      <c r="G5" s="75">
        <v>4200</v>
      </c>
      <c r="H5" s="75">
        <v>4200</v>
      </c>
      <c r="I5" s="75">
        <v>4200</v>
      </c>
      <c r="J5" s="75">
        <v>4200</v>
      </c>
      <c r="K5" s="75">
        <v>4200</v>
      </c>
      <c r="L5" s="75">
        <v>4200</v>
      </c>
      <c r="M5" s="75">
        <v>4200</v>
      </c>
      <c r="N5" s="75">
        <v>4200</v>
      </c>
      <c r="O5" s="75">
        <v>4200</v>
      </c>
      <c r="P5" s="75">
        <v>4200</v>
      </c>
      <c r="Q5" s="75">
        <v>4200</v>
      </c>
    </row>
    <row r="6" spans="1:17" s="76" customFormat="1" ht="12" customHeight="1" x14ac:dyDescent="0.2">
      <c r="A6" s="216">
        <v>2</v>
      </c>
      <c r="B6" s="75">
        <f t="shared" ref="B6:M6" si="0">B5</f>
        <v>4200</v>
      </c>
      <c r="C6" s="75">
        <f t="shared" si="0"/>
        <v>4200</v>
      </c>
      <c r="D6" s="75">
        <f t="shared" si="0"/>
        <v>4200</v>
      </c>
      <c r="E6" s="75">
        <f t="shared" si="0"/>
        <v>4200</v>
      </c>
      <c r="F6" s="75">
        <f t="shared" si="0"/>
        <v>4200</v>
      </c>
      <c r="G6" s="75">
        <f t="shared" si="0"/>
        <v>4200</v>
      </c>
      <c r="H6" s="75">
        <f t="shared" si="0"/>
        <v>4200</v>
      </c>
      <c r="I6" s="75">
        <f t="shared" si="0"/>
        <v>4200</v>
      </c>
      <c r="J6" s="75">
        <f t="shared" si="0"/>
        <v>4200</v>
      </c>
      <c r="K6" s="75">
        <f t="shared" si="0"/>
        <v>4200</v>
      </c>
      <c r="L6" s="75">
        <f t="shared" si="0"/>
        <v>4200</v>
      </c>
      <c r="M6" s="75">
        <f t="shared" si="0"/>
        <v>4200</v>
      </c>
      <c r="N6" s="75">
        <f t="shared" ref="N6:Q6" si="1">N5</f>
        <v>4200</v>
      </c>
      <c r="O6" s="75">
        <f t="shared" si="1"/>
        <v>4200</v>
      </c>
      <c r="P6" s="75">
        <f t="shared" si="1"/>
        <v>4200</v>
      </c>
      <c r="Q6" s="75">
        <f t="shared" si="1"/>
        <v>4200</v>
      </c>
    </row>
    <row r="7" spans="1:17" s="76" customFormat="1" ht="12" customHeight="1" x14ac:dyDescent="0.2">
      <c r="A7" s="209" t="s">
        <v>54</v>
      </c>
      <c r="B7" s="253"/>
      <c r="C7" s="253"/>
      <c r="D7" s="253"/>
      <c r="E7" s="253"/>
      <c r="F7" s="253"/>
      <c r="G7" s="253"/>
      <c r="H7" s="253"/>
      <c r="I7" s="253"/>
      <c r="J7" s="253"/>
      <c r="K7" s="253"/>
      <c r="L7" s="253"/>
      <c r="M7" s="253"/>
      <c r="N7" s="253"/>
      <c r="O7" s="253"/>
      <c r="P7" s="253"/>
      <c r="Q7" s="253"/>
    </row>
    <row r="8" spans="1:17" s="76" customFormat="1" ht="12" customHeight="1" x14ac:dyDescent="0.2">
      <c r="A8" s="216">
        <v>1</v>
      </c>
      <c r="B8" s="75">
        <f t="shared" ref="B8:M8" si="2">B5+3000</f>
        <v>7200</v>
      </c>
      <c r="C8" s="75">
        <f t="shared" si="2"/>
        <v>7200</v>
      </c>
      <c r="D8" s="75">
        <f t="shared" si="2"/>
        <v>7200</v>
      </c>
      <c r="E8" s="75">
        <f t="shared" si="2"/>
        <v>7200</v>
      </c>
      <c r="F8" s="75">
        <f t="shared" si="2"/>
        <v>7200</v>
      </c>
      <c r="G8" s="75">
        <f t="shared" si="2"/>
        <v>7200</v>
      </c>
      <c r="H8" s="75">
        <f t="shared" si="2"/>
        <v>7200</v>
      </c>
      <c r="I8" s="75">
        <f t="shared" si="2"/>
        <v>7200</v>
      </c>
      <c r="J8" s="75">
        <f t="shared" si="2"/>
        <v>7200</v>
      </c>
      <c r="K8" s="75">
        <f t="shared" si="2"/>
        <v>7200</v>
      </c>
      <c r="L8" s="75">
        <f t="shared" si="2"/>
        <v>7200</v>
      </c>
      <c r="M8" s="75">
        <f t="shared" si="2"/>
        <v>7200</v>
      </c>
      <c r="N8" s="75">
        <f t="shared" ref="N8:Q8" si="3">N5+3000</f>
        <v>7200</v>
      </c>
      <c r="O8" s="75">
        <f t="shared" si="3"/>
        <v>7200</v>
      </c>
      <c r="P8" s="75">
        <f t="shared" si="3"/>
        <v>7200</v>
      </c>
      <c r="Q8" s="75">
        <f t="shared" si="3"/>
        <v>7200</v>
      </c>
    </row>
    <row r="9" spans="1:17" s="76" customFormat="1" ht="12" customHeight="1" x14ac:dyDescent="0.2">
      <c r="A9" s="216">
        <v>2</v>
      </c>
      <c r="B9" s="75">
        <f t="shared" ref="B9:M9" si="4">B8</f>
        <v>7200</v>
      </c>
      <c r="C9" s="75">
        <f t="shared" si="4"/>
        <v>7200</v>
      </c>
      <c r="D9" s="75">
        <f t="shared" si="4"/>
        <v>7200</v>
      </c>
      <c r="E9" s="75">
        <f t="shared" si="4"/>
        <v>7200</v>
      </c>
      <c r="F9" s="75">
        <f t="shared" si="4"/>
        <v>7200</v>
      </c>
      <c r="G9" s="75">
        <f t="shared" si="4"/>
        <v>7200</v>
      </c>
      <c r="H9" s="75">
        <f t="shared" si="4"/>
        <v>7200</v>
      </c>
      <c r="I9" s="75">
        <f t="shared" si="4"/>
        <v>7200</v>
      </c>
      <c r="J9" s="75">
        <f t="shared" si="4"/>
        <v>7200</v>
      </c>
      <c r="K9" s="75">
        <f t="shared" si="4"/>
        <v>7200</v>
      </c>
      <c r="L9" s="75">
        <f t="shared" si="4"/>
        <v>7200</v>
      </c>
      <c r="M9" s="75">
        <f t="shared" si="4"/>
        <v>7200</v>
      </c>
      <c r="N9" s="75">
        <f t="shared" ref="N9:Q9" si="5">N8</f>
        <v>7200</v>
      </c>
      <c r="O9" s="75">
        <f t="shared" si="5"/>
        <v>7200</v>
      </c>
      <c r="P9" s="75">
        <f t="shared" si="5"/>
        <v>7200</v>
      </c>
      <c r="Q9" s="75">
        <f t="shared" si="5"/>
        <v>7200</v>
      </c>
    </row>
    <row r="10" spans="1:17" s="76" customFormat="1" ht="12" customHeight="1" x14ac:dyDescent="0.2">
      <c r="A10" s="209" t="s">
        <v>150</v>
      </c>
      <c r="B10" s="75"/>
      <c r="C10" s="75"/>
      <c r="D10" s="75"/>
      <c r="E10" s="75"/>
      <c r="F10" s="75"/>
      <c r="G10" s="75"/>
      <c r="H10" s="75"/>
      <c r="I10" s="75"/>
      <c r="J10" s="75"/>
      <c r="K10" s="75"/>
      <c r="L10" s="75"/>
      <c r="M10" s="75"/>
      <c r="N10" s="75"/>
      <c r="O10" s="75"/>
      <c r="P10" s="75"/>
      <c r="Q10" s="75"/>
    </row>
    <row r="11" spans="1:17" s="76" customFormat="1" ht="12" customHeight="1" x14ac:dyDescent="0.2">
      <c r="A11" s="216">
        <v>1</v>
      </c>
      <c r="B11" s="75">
        <f t="shared" ref="B11:M11" si="6">B5+3500</f>
        <v>7700</v>
      </c>
      <c r="C11" s="75">
        <f t="shared" si="6"/>
        <v>7700</v>
      </c>
      <c r="D11" s="75">
        <f t="shared" si="6"/>
        <v>7700</v>
      </c>
      <c r="E11" s="75">
        <f t="shared" si="6"/>
        <v>7700</v>
      </c>
      <c r="F11" s="75">
        <f t="shared" si="6"/>
        <v>7700</v>
      </c>
      <c r="G11" s="75">
        <f t="shared" si="6"/>
        <v>7700</v>
      </c>
      <c r="H11" s="75">
        <f t="shared" si="6"/>
        <v>7700</v>
      </c>
      <c r="I11" s="75">
        <f t="shared" si="6"/>
        <v>7700</v>
      </c>
      <c r="J11" s="75">
        <f t="shared" si="6"/>
        <v>7700</v>
      </c>
      <c r="K11" s="75">
        <f t="shared" si="6"/>
        <v>7700</v>
      </c>
      <c r="L11" s="75">
        <f t="shared" si="6"/>
        <v>7700</v>
      </c>
      <c r="M11" s="75">
        <f t="shared" si="6"/>
        <v>7700</v>
      </c>
      <c r="N11" s="75">
        <f t="shared" ref="N11:Q11" si="7">N5+3500</f>
        <v>7700</v>
      </c>
      <c r="O11" s="75">
        <f t="shared" si="7"/>
        <v>7700</v>
      </c>
      <c r="P11" s="75">
        <f t="shared" si="7"/>
        <v>7700</v>
      </c>
      <c r="Q11" s="75">
        <f t="shared" si="7"/>
        <v>7700</v>
      </c>
    </row>
    <row r="12" spans="1:17" s="76" customFormat="1" ht="12" customHeight="1" x14ac:dyDescent="0.2">
      <c r="A12" s="216">
        <v>2</v>
      </c>
      <c r="B12" s="75">
        <f t="shared" ref="B12:M12" si="8">B11</f>
        <v>7700</v>
      </c>
      <c r="C12" s="75">
        <f t="shared" si="8"/>
        <v>7700</v>
      </c>
      <c r="D12" s="75">
        <f t="shared" si="8"/>
        <v>7700</v>
      </c>
      <c r="E12" s="75">
        <f t="shared" si="8"/>
        <v>7700</v>
      </c>
      <c r="F12" s="75">
        <f t="shared" si="8"/>
        <v>7700</v>
      </c>
      <c r="G12" s="75">
        <f t="shared" si="8"/>
        <v>7700</v>
      </c>
      <c r="H12" s="75">
        <f t="shared" si="8"/>
        <v>7700</v>
      </c>
      <c r="I12" s="75">
        <f t="shared" si="8"/>
        <v>7700</v>
      </c>
      <c r="J12" s="75">
        <f t="shared" si="8"/>
        <v>7700</v>
      </c>
      <c r="K12" s="75">
        <f t="shared" si="8"/>
        <v>7700</v>
      </c>
      <c r="L12" s="75">
        <f t="shared" si="8"/>
        <v>7700</v>
      </c>
      <c r="M12" s="75">
        <f t="shared" si="8"/>
        <v>7700</v>
      </c>
      <c r="N12" s="75">
        <f t="shared" ref="N12:Q12" si="9">N11</f>
        <v>7700</v>
      </c>
      <c r="O12" s="75">
        <f t="shared" si="9"/>
        <v>7700</v>
      </c>
      <c r="P12" s="75">
        <f t="shared" si="9"/>
        <v>7700</v>
      </c>
      <c r="Q12" s="75">
        <f t="shared" si="9"/>
        <v>7700</v>
      </c>
    </row>
    <row r="13" spans="1:17" s="76" customFormat="1" ht="12" customHeight="1" x14ac:dyDescent="0.2">
      <c r="A13" s="209" t="s">
        <v>55</v>
      </c>
      <c r="B13" s="71"/>
      <c r="C13" s="71"/>
      <c r="D13" s="71"/>
      <c r="E13" s="71"/>
      <c r="F13" s="71"/>
      <c r="G13" s="71"/>
      <c r="H13" s="71"/>
      <c r="I13" s="71"/>
      <c r="J13" s="71"/>
      <c r="K13" s="71"/>
      <c r="L13" s="71"/>
      <c r="M13" s="71"/>
      <c r="N13" s="71"/>
      <c r="O13" s="71"/>
      <c r="P13" s="71"/>
      <c r="Q13" s="71"/>
    </row>
    <row r="14" spans="1:17" s="76" customFormat="1" ht="12" customHeight="1" x14ac:dyDescent="0.2">
      <c r="A14" s="216">
        <v>1</v>
      </c>
      <c r="B14" s="75">
        <f t="shared" ref="B14:M14" si="10">B5+6600</f>
        <v>10800</v>
      </c>
      <c r="C14" s="75">
        <f t="shared" si="10"/>
        <v>10800</v>
      </c>
      <c r="D14" s="75">
        <f t="shared" si="10"/>
        <v>10800</v>
      </c>
      <c r="E14" s="75">
        <f t="shared" si="10"/>
        <v>10800</v>
      </c>
      <c r="F14" s="75">
        <f t="shared" si="10"/>
        <v>10800</v>
      </c>
      <c r="G14" s="75">
        <f t="shared" si="10"/>
        <v>10800</v>
      </c>
      <c r="H14" s="75">
        <f t="shared" si="10"/>
        <v>10800</v>
      </c>
      <c r="I14" s="75">
        <f t="shared" si="10"/>
        <v>10800</v>
      </c>
      <c r="J14" s="75">
        <f t="shared" si="10"/>
        <v>10800</v>
      </c>
      <c r="K14" s="75">
        <f t="shared" si="10"/>
        <v>10800</v>
      </c>
      <c r="L14" s="75">
        <f t="shared" si="10"/>
        <v>10800</v>
      </c>
      <c r="M14" s="75">
        <f t="shared" si="10"/>
        <v>10800</v>
      </c>
      <c r="N14" s="75">
        <f t="shared" ref="N14:Q14" si="11">N5+6600</f>
        <v>10800</v>
      </c>
      <c r="O14" s="75">
        <f t="shared" si="11"/>
        <v>10800</v>
      </c>
      <c r="P14" s="75">
        <f t="shared" si="11"/>
        <v>10800</v>
      </c>
      <c r="Q14" s="75">
        <f t="shared" si="11"/>
        <v>10800</v>
      </c>
    </row>
    <row r="15" spans="1:17" s="76" customFormat="1" ht="12" customHeight="1" x14ac:dyDescent="0.2">
      <c r="A15" s="216">
        <v>2</v>
      </c>
      <c r="B15" s="75">
        <f t="shared" ref="B15:M15" si="12">B6+6600</f>
        <v>10800</v>
      </c>
      <c r="C15" s="75">
        <f t="shared" si="12"/>
        <v>10800</v>
      </c>
      <c r="D15" s="75">
        <f t="shared" si="12"/>
        <v>10800</v>
      </c>
      <c r="E15" s="75">
        <f t="shared" si="12"/>
        <v>10800</v>
      </c>
      <c r="F15" s="75">
        <f t="shared" si="12"/>
        <v>10800</v>
      </c>
      <c r="G15" s="75">
        <f t="shared" si="12"/>
        <v>10800</v>
      </c>
      <c r="H15" s="75">
        <f t="shared" si="12"/>
        <v>10800</v>
      </c>
      <c r="I15" s="75">
        <f t="shared" si="12"/>
        <v>10800</v>
      </c>
      <c r="J15" s="75">
        <f t="shared" si="12"/>
        <v>10800</v>
      </c>
      <c r="K15" s="75">
        <f t="shared" si="12"/>
        <v>10800</v>
      </c>
      <c r="L15" s="75">
        <f t="shared" si="12"/>
        <v>10800</v>
      </c>
      <c r="M15" s="75">
        <f t="shared" si="12"/>
        <v>10800</v>
      </c>
      <c r="N15" s="75">
        <f t="shared" ref="N15:Q15" si="13">N6+6600</f>
        <v>10800</v>
      </c>
      <c r="O15" s="75">
        <f t="shared" si="13"/>
        <v>10800</v>
      </c>
      <c r="P15" s="75">
        <f t="shared" si="13"/>
        <v>10800</v>
      </c>
      <c r="Q15" s="75">
        <f t="shared" si="13"/>
        <v>10800</v>
      </c>
    </row>
    <row r="16" spans="1:17" s="76" customFormat="1" ht="12" customHeight="1" x14ac:dyDescent="0.2">
      <c r="A16" s="209" t="s">
        <v>160</v>
      </c>
      <c r="B16" s="75"/>
      <c r="C16" s="75"/>
      <c r="D16" s="75"/>
      <c r="E16" s="75"/>
      <c r="F16" s="75"/>
      <c r="G16" s="75"/>
      <c r="H16" s="75"/>
      <c r="I16" s="75"/>
      <c r="J16" s="75"/>
      <c r="K16" s="75"/>
      <c r="L16" s="75"/>
      <c r="M16" s="75"/>
      <c r="N16" s="75"/>
      <c r="O16" s="75"/>
      <c r="P16" s="75"/>
      <c r="Q16" s="75"/>
    </row>
    <row r="17" spans="1:17" s="76" customFormat="1" ht="12" customHeight="1" x14ac:dyDescent="0.2">
      <c r="A17" s="216">
        <v>1</v>
      </c>
      <c r="B17" s="75">
        <f t="shared" ref="B17:M17" si="14">B5+7100</f>
        <v>11300</v>
      </c>
      <c r="C17" s="75">
        <f t="shared" si="14"/>
        <v>11300</v>
      </c>
      <c r="D17" s="75">
        <f t="shared" si="14"/>
        <v>11300</v>
      </c>
      <c r="E17" s="75">
        <f t="shared" si="14"/>
        <v>11300</v>
      </c>
      <c r="F17" s="75">
        <f t="shared" si="14"/>
        <v>11300</v>
      </c>
      <c r="G17" s="75">
        <f t="shared" si="14"/>
        <v>11300</v>
      </c>
      <c r="H17" s="75">
        <f t="shared" si="14"/>
        <v>11300</v>
      </c>
      <c r="I17" s="75">
        <f t="shared" si="14"/>
        <v>11300</v>
      </c>
      <c r="J17" s="75">
        <f t="shared" si="14"/>
        <v>11300</v>
      </c>
      <c r="K17" s="75">
        <f t="shared" si="14"/>
        <v>11300</v>
      </c>
      <c r="L17" s="75">
        <f t="shared" si="14"/>
        <v>11300</v>
      </c>
      <c r="M17" s="75">
        <f t="shared" si="14"/>
        <v>11300</v>
      </c>
      <c r="N17" s="75">
        <f t="shared" ref="N17:Q17" si="15">N5+7100</f>
        <v>11300</v>
      </c>
      <c r="O17" s="75">
        <f t="shared" si="15"/>
        <v>11300</v>
      </c>
      <c r="P17" s="75">
        <f t="shared" si="15"/>
        <v>11300</v>
      </c>
      <c r="Q17" s="75">
        <f t="shared" si="15"/>
        <v>11300</v>
      </c>
    </row>
    <row r="18" spans="1:17" s="76" customFormat="1" ht="12" customHeight="1" x14ac:dyDescent="0.2">
      <c r="A18" s="216">
        <v>2</v>
      </c>
      <c r="B18" s="75">
        <f t="shared" ref="B18:M18" si="16">B6+7100</f>
        <v>11300</v>
      </c>
      <c r="C18" s="75">
        <f t="shared" si="16"/>
        <v>11300</v>
      </c>
      <c r="D18" s="75">
        <f t="shared" si="16"/>
        <v>11300</v>
      </c>
      <c r="E18" s="75">
        <f t="shared" si="16"/>
        <v>11300</v>
      </c>
      <c r="F18" s="75">
        <f t="shared" si="16"/>
        <v>11300</v>
      </c>
      <c r="G18" s="75">
        <f t="shared" si="16"/>
        <v>11300</v>
      </c>
      <c r="H18" s="75">
        <f t="shared" si="16"/>
        <v>11300</v>
      </c>
      <c r="I18" s="75">
        <f t="shared" si="16"/>
        <v>11300</v>
      </c>
      <c r="J18" s="75">
        <f t="shared" si="16"/>
        <v>11300</v>
      </c>
      <c r="K18" s="75">
        <f t="shared" si="16"/>
        <v>11300</v>
      </c>
      <c r="L18" s="75">
        <f t="shared" si="16"/>
        <v>11300</v>
      </c>
      <c r="M18" s="75">
        <f t="shared" si="16"/>
        <v>11300</v>
      </c>
      <c r="N18" s="75">
        <f t="shared" ref="N18:Q18" si="17">N6+7100</f>
        <v>11300</v>
      </c>
      <c r="O18" s="75">
        <f t="shared" si="17"/>
        <v>11300</v>
      </c>
      <c r="P18" s="75">
        <f t="shared" si="17"/>
        <v>11300</v>
      </c>
      <c r="Q18" s="75">
        <f t="shared" si="17"/>
        <v>11300</v>
      </c>
    </row>
    <row r="19" spans="1:17" s="76" customFormat="1" ht="12" customHeight="1" x14ac:dyDescent="0.2">
      <c r="A19" s="209" t="s">
        <v>356</v>
      </c>
      <c r="B19" s="75"/>
      <c r="C19" s="75"/>
      <c r="D19" s="75"/>
      <c r="E19" s="75"/>
      <c r="F19" s="75"/>
      <c r="G19" s="75"/>
      <c r="H19" s="75"/>
      <c r="I19" s="75"/>
      <c r="J19" s="75"/>
      <c r="K19" s="75"/>
      <c r="L19" s="75"/>
      <c r="M19" s="75"/>
      <c r="N19" s="75"/>
      <c r="O19" s="75"/>
      <c r="P19" s="75"/>
      <c r="Q19" s="75"/>
    </row>
    <row r="20" spans="1:17" s="76" customFormat="1" ht="12" customHeight="1" x14ac:dyDescent="0.2">
      <c r="A20" s="216">
        <v>1</v>
      </c>
      <c r="B20" s="75">
        <f t="shared" ref="B20:M20" si="18">B5+9000</f>
        <v>13200</v>
      </c>
      <c r="C20" s="75">
        <f t="shared" si="18"/>
        <v>13200</v>
      </c>
      <c r="D20" s="75">
        <f t="shared" si="18"/>
        <v>13200</v>
      </c>
      <c r="E20" s="75">
        <f t="shared" si="18"/>
        <v>13200</v>
      </c>
      <c r="F20" s="75">
        <f t="shared" si="18"/>
        <v>13200</v>
      </c>
      <c r="G20" s="75">
        <f t="shared" si="18"/>
        <v>13200</v>
      </c>
      <c r="H20" s="75">
        <f t="shared" si="18"/>
        <v>13200</v>
      </c>
      <c r="I20" s="75">
        <f t="shared" si="18"/>
        <v>13200</v>
      </c>
      <c r="J20" s="75">
        <f t="shared" si="18"/>
        <v>13200</v>
      </c>
      <c r="K20" s="75">
        <f t="shared" si="18"/>
        <v>13200</v>
      </c>
      <c r="L20" s="75">
        <f t="shared" si="18"/>
        <v>13200</v>
      </c>
      <c r="M20" s="75">
        <f t="shared" si="18"/>
        <v>13200</v>
      </c>
      <c r="N20" s="75">
        <f t="shared" ref="N20:Q20" si="19">N5+9000</f>
        <v>13200</v>
      </c>
      <c r="O20" s="75">
        <f t="shared" si="19"/>
        <v>13200</v>
      </c>
      <c r="P20" s="75">
        <f t="shared" si="19"/>
        <v>13200</v>
      </c>
      <c r="Q20" s="75">
        <f t="shared" si="19"/>
        <v>13200</v>
      </c>
    </row>
    <row r="21" spans="1:17" s="76" customFormat="1" ht="12" customHeight="1" x14ac:dyDescent="0.2">
      <c r="A21" s="216">
        <v>2</v>
      </c>
      <c r="B21" s="75">
        <f t="shared" ref="B21:M21" si="20">B6+9000</f>
        <v>13200</v>
      </c>
      <c r="C21" s="75">
        <f t="shared" si="20"/>
        <v>13200</v>
      </c>
      <c r="D21" s="75">
        <f t="shared" si="20"/>
        <v>13200</v>
      </c>
      <c r="E21" s="75">
        <f t="shared" si="20"/>
        <v>13200</v>
      </c>
      <c r="F21" s="75">
        <f t="shared" si="20"/>
        <v>13200</v>
      </c>
      <c r="G21" s="75">
        <f t="shared" si="20"/>
        <v>13200</v>
      </c>
      <c r="H21" s="75">
        <f t="shared" si="20"/>
        <v>13200</v>
      </c>
      <c r="I21" s="75">
        <f t="shared" si="20"/>
        <v>13200</v>
      </c>
      <c r="J21" s="75">
        <f t="shared" si="20"/>
        <v>13200</v>
      </c>
      <c r="K21" s="75">
        <f t="shared" si="20"/>
        <v>13200</v>
      </c>
      <c r="L21" s="75">
        <f t="shared" si="20"/>
        <v>13200</v>
      </c>
      <c r="M21" s="75">
        <f t="shared" si="20"/>
        <v>13200</v>
      </c>
      <c r="N21" s="75">
        <f t="shared" ref="N21:Q21" si="21">N6+9000</f>
        <v>13200</v>
      </c>
      <c r="O21" s="75">
        <f t="shared" si="21"/>
        <v>13200</v>
      </c>
      <c r="P21" s="75">
        <f t="shared" si="21"/>
        <v>13200</v>
      </c>
      <c r="Q21" s="75">
        <f t="shared" si="21"/>
        <v>13200</v>
      </c>
    </row>
    <row r="22" spans="1:17" s="76" customFormat="1" ht="12" customHeight="1" x14ac:dyDescent="0.2">
      <c r="A22" s="216">
        <v>3</v>
      </c>
      <c r="B22" s="75">
        <f t="shared" ref="B22:M22" si="22">B20</f>
        <v>13200</v>
      </c>
      <c r="C22" s="75">
        <f t="shared" si="22"/>
        <v>13200</v>
      </c>
      <c r="D22" s="75">
        <f t="shared" si="22"/>
        <v>13200</v>
      </c>
      <c r="E22" s="75">
        <f t="shared" si="22"/>
        <v>13200</v>
      </c>
      <c r="F22" s="75">
        <f t="shared" si="22"/>
        <v>13200</v>
      </c>
      <c r="G22" s="75">
        <f t="shared" si="22"/>
        <v>13200</v>
      </c>
      <c r="H22" s="75">
        <f t="shared" si="22"/>
        <v>13200</v>
      </c>
      <c r="I22" s="75">
        <f t="shared" si="22"/>
        <v>13200</v>
      </c>
      <c r="J22" s="75">
        <f t="shared" si="22"/>
        <v>13200</v>
      </c>
      <c r="K22" s="75">
        <f t="shared" si="22"/>
        <v>13200</v>
      </c>
      <c r="L22" s="75">
        <f t="shared" si="22"/>
        <v>13200</v>
      </c>
      <c r="M22" s="75">
        <f t="shared" si="22"/>
        <v>13200</v>
      </c>
      <c r="N22" s="75">
        <f t="shared" ref="N22:Q22" si="23">N20</f>
        <v>13200</v>
      </c>
      <c r="O22" s="75">
        <f t="shared" si="23"/>
        <v>13200</v>
      </c>
      <c r="P22" s="75">
        <f t="shared" si="23"/>
        <v>13200</v>
      </c>
      <c r="Q22" s="75">
        <f t="shared" si="23"/>
        <v>13200</v>
      </c>
    </row>
    <row r="23" spans="1:17" s="76" customFormat="1" ht="12" customHeight="1" x14ac:dyDescent="0.2">
      <c r="A23" s="216">
        <v>4</v>
      </c>
      <c r="B23" s="75">
        <f t="shared" ref="B23:M23" si="24">B20</f>
        <v>13200</v>
      </c>
      <c r="C23" s="75">
        <f t="shared" si="24"/>
        <v>13200</v>
      </c>
      <c r="D23" s="75">
        <f t="shared" si="24"/>
        <v>13200</v>
      </c>
      <c r="E23" s="75">
        <f t="shared" si="24"/>
        <v>13200</v>
      </c>
      <c r="F23" s="75">
        <f t="shared" si="24"/>
        <v>13200</v>
      </c>
      <c r="G23" s="75">
        <f t="shared" si="24"/>
        <v>13200</v>
      </c>
      <c r="H23" s="75">
        <f t="shared" si="24"/>
        <v>13200</v>
      </c>
      <c r="I23" s="75">
        <f t="shared" si="24"/>
        <v>13200</v>
      </c>
      <c r="J23" s="75">
        <f t="shared" si="24"/>
        <v>13200</v>
      </c>
      <c r="K23" s="75">
        <f t="shared" si="24"/>
        <v>13200</v>
      </c>
      <c r="L23" s="75">
        <f t="shared" si="24"/>
        <v>13200</v>
      </c>
      <c r="M23" s="75">
        <f t="shared" si="24"/>
        <v>13200</v>
      </c>
      <c r="N23" s="75">
        <f t="shared" ref="N23:Q23" si="25">N20</f>
        <v>13200</v>
      </c>
      <c r="O23" s="75">
        <f t="shared" si="25"/>
        <v>13200</v>
      </c>
      <c r="P23" s="75">
        <f t="shared" si="25"/>
        <v>13200</v>
      </c>
      <c r="Q23" s="75">
        <f t="shared" si="25"/>
        <v>13200</v>
      </c>
    </row>
    <row r="24" spans="1:17" s="76" customFormat="1" ht="12.75" hidden="1" customHeight="1" x14ac:dyDescent="0.2">
      <c r="A24" s="209" t="s">
        <v>57</v>
      </c>
    </row>
    <row r="25" spans="1:17" s="76" customFormat="1" ht="12" hidden="1" customHeight="1" x14ac:dyDescent="0.2">
      <c r="A25" s="216">
        <v>1</v>
      </c>
    </row>
    <row r="26" spans="1:17" s="76" customFormat="1" ht="12" hidden="1" customHeight="1" x14ac:dyDescent="0.2">
      <c r="A26" s="216">
        <v>2</v>
      </c>
    </row>
    <row r="27" spans="1:17" s="76" customFormat="1" ht="11.25" hidden="1" customHeight="1" x14ac:dyDescent="0.2">
      <c r="A27" s="216">
        <v>3</v>
      </c>
    </row>
    <row r="28" spans="1:17" s="76" customFormat="1" ht="10.5" hidden="1" customHeight="1" x14ac:dyDescent="0.2">
      <c r="A28" s="216">
        <v>4</v>
      </c>
    </row>
    <row r="29" spans="1:17" s="76" customFormat="1" ht="9.75" customHeight="1" x14ac:dyDescent="0.2">
      <c r="A29" s="21"/>
    </row>
    <row r="30" spans="1:17" s="76" customFormat="1" ht="12" customHeight="1" x14ac:dyDescent="0.2">
      <c r="A30" s="21"/>
    </row>
    <row r="31" spans="1:17" s="76" customFormat="1" ht="12.75" customHeight="1" x14ac:dyDescent="0.2">
      <c r="A31" s="306" t="s">
        <v>157</v>
      </c>
    </row>
    <row r="32" spans="1:17" s="76" customFormat="1" ht="12.75" customHeight="1" x14ac:dyDescent="0.2">
      <c r="A32" s="306"/>
    </row>
    <row r="33" spans="1:1" s="203" customFormat="1" ht="12.75" customHeight="1" x14ac:dyDescent="0.2">
      <c r="A33" s="306"/>
    </row>
    <row r="35" spans="1:1" s="76" customFormat="1" ht="12.75" customHeight="1" x14ac:dyDescent="0.2">
      <c r="A35" s="136" t="s">
        <v>58</v>
      </c>
    </row>
    <row r="36" spans="1:1" s="76" customFormat="1" ht="12.75" customHeight="1" x14ac:dyDescent="0.2">
      <c r="A36" s="219" t="s">
        <v>163</v>
      </c>
    </row>
    <row r="37" spans="1:1" s="76" customFormat="1" ht="12.75" customHeight="1" x14ac:dyDescent="0.2">
      <c r="A37" s="219" t="s">
        <v>366</v>
      </c>
    </row>
    <row r="38" spans="1:1" s="211" customFormat="1" ht="29.25" customHeight="1" x14ac:dyDescent="0.2">
      <c r="A38" s="219" t="s">
        <v>164</v>
      </c>
    </row>
    <row r="39" spans="1:1" s="211" customFormat="1" ht="15.75" customHeight="1" x14ac:dyDescent="0.2">
      <c r="A39" s="219" t="s">
        <v>165</v>
      </c>
    </row>
    <row r="40" spans="1:1" s="211" customFormat="1" ht="13.5" customHeight="1" x14ac:dyDescent="0.2">
      <c r="A40" s="219" t="s">
        <v>162</v>
      </c>
    </row>
    <row r="41" spans="1:1" s="211" customFormat="1" ht="15" customHeight="1" x14ac:dyDescent="0.2">
      <c r="A41" s="219" t="s">
        <v>365</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35.75" customHeight="1" thickBot="1" x14ac:dyDescent="0.25">
      <c r="A45" s="257" t="s">
        <v>423</v>
      </c>
    </row>
  </sheetData>
  <mergeCells count="1">
    <mergeCell ref="A31:A3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HP54"/>
  <sheetViews>
    <sheetView zoomScaleNormal="100" workbookViewId="0">
      <pane xSplit="1" topLeftCell="B1" activePane="topRight" state="frozen"/>
      <selection activeCell="BE26" sqref="BE26:BE27"/>
      <selection pane="topRight" activeCell="B1" sqref="B1:G1048576"/>
    </sheetView>
  </sheetViews>
  <sheetFormatPr defaultColWidth="10.42578125" defaultRowHeight="12" x14ac:dyDescent="0.2"/>
  <cols>
    <col min="1" max="1" width="41.85546875" style="210" customWidth="1"/>
    <col min="2" max="16384" width="10.42578125" style="210"/>
  </cols>
  <sheetData>
    <row r="1" spans="1:224" s="5" customFormat="1" ht="25.5" customHeight="1" x14ac:dyDescent="0.2">
      <c r="A1" s="212" t="s">
        <v>50</v>
      </c>
    </row>
    <row r="2" spans="1:224" s="5" customFormat="1" ht="12.75" x14ac:dyDescent="0.2">
      <c r="A2" s="231" t="s">
        <v>176</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rates'!B5*0.9*0.9</f>
        <v>4779</v>
      </c>
      <c r="C5" s="26">
        <f>'BAR BB| Open rates'!C5*0.9*0.9</f>
        <v>4779</v>
      </c>
      <c r="D5" s="26">
        <f>'BAR BB| Open rates'!D5*0.9*0.9</f>
        <v>4779</v>
      </c>
      <c r="E5" s="26">
        <f>'BAR BB| Open rates'!E5*0.9*0.9</f>
        <v>4779</v>
      </c>
      <c r="F5" s="26">
        <f>'BAR BB| Open rates'!F5*0.9*0.9</f>
        <v>4779</v>
      </c>
      <c r="G5" s="26">
        <f>'BAR BB| Open rates'!G5*0.9*0.9</f>
        <v>4779</v>
      </c>
      <c r="H5" s="26">
        <f>'BAR BB| Open rates'!H5*0.9*0.9</f>
        <v>4779</v>
      </c>
      <c r="I5" s="26">
        <f>'BAR BB| Open rates'!I5*0.9*0.9</f>
        <v>4779</v>
      </c>
      <c r="J5" s="26">
        <f>'BAR BB| Open rates'!J5*0.9*0.9</f>
        <v>4779</v>
      </c>
      <c r="K5" s="26">
        <f>'BAR BB| Open rates'!K5*0.9*0.9</f>
        <v>4779</v>
      </c>
      <c r="L5" s="26">
        <f>'BAR BB| Open rates'!L5*0.9*0.9</f>
        <v>4779</v>
      </c>
      <c r="M5" s="26">
        <f>'BAR BB| Open rates'!M5*0.9*0.9</f>
        <v>4779</v>
      </c>
      <c r="N5" s="26">
        <f>'BAR BB| Open rates'!N5*0.9*0.9</f>
        <v>5346</v>
      </c>
      <c r="O5" s="26">
        <f>'BAR BB| Open rates'!O5*0.9*0.9</f>
        <v>5346</v>
      </c>
      <c r="P5" s="26">
        <f>'BAR BB| Open rates'!P5*0.9*0.9</f>
        <v>5346</v>
      </c>
      <c r="Q5" s="26">
        <f>'BAR BB| Open rates'!Q5*0.9*0.9</f>
        <v>5346</v>
      </c>
      <c r="R5" s="26">
        <f>'BAR BB| Open rates'!R5*0.9*0.9</f>
        <v>8019</v>
      </c>
      <c r="S5" s="26">
        <f>'BAR BB| Open rates'!S5*0.9*0.9</f>
        <v>8019</v>
      </c>
      <c r="T5" s="26">
        <f>'BAR BB| Open rates'!T5*0.9*0.9</f>
        <v>8019</v>
      </c>
      <c r="U5" s="26">
        <f>'BAR BB| Open rates'!U5*0.9*0.9</f>
        <v>8019</v>
      </c>
      <c r="V5" s="26">
        <f>'BAR BB| Open rates'!V5*0.9*0.9</f>
        <v>8019</v>
      </c>
      <c r="W5" s="26">
        <f>'BAR BB| Open rates'!W5*0.9*0.9</f>
        <v>8019</v>
      </c>
      <c r="X5" s="26">
        <f>'BAR BB| Open rates'!X5*0.9*0.9</f>
        <v>8019</v>
      </c>
      <c r="Y5" s="26">
        <f>'BAR BB| Open rates'!Y5*0.9*0.9</f>
        <v>8019</v>
      </c>
      <c r="Z5" s="26">
        <f>'BAR BB| Open rates'!Z5*0.9*0.9</f>
        <v>8019</v>
      </c>
      <c r="AA5" s="26">
        <f>'BAR BB| Open rates'!AA5*0.9*0.9</f>
        <v>8019</v>
      </c>
      <c r="AB5" s="26">
        <f>'BAR BB| Open rates'!AB5*0.9*0.9</f>
        <v>12069</v>
      </c>
      <c r="AC5" s="26">
        <f>'BAR BB| Open rates'!AC5*0.9*0.9</f>
        <v>12069</v>
      </c>
      <c r="AD5" s="26">
        <f>'BAR BB| Open rates'!AD5*0.9*0.9</f>
        <v>12069</v>
      </c>
      <c r="AE5" s="26">
        <f>'BAR BB| Open rates'!AE5*0.9*0.9</f>
        <v>12069</v>
      </c>
      <c r="AF5" s="26">
        <f>'BAR BB| Open rates'!AF5*0.9*0.9</f>
        <v>12069</v>
      </c>
      <c r="AG5" s="26">
        <f>'BAR BB| Open rates'!AG5*0.9*0.9</f>
        <v>12069</v>
      </c>
      <c r="AH5" s="26">
        <f>'BAR BB| Open rates'!AH5*0.9*0.9</f>
        <v>5346</v>
      </c>
      <c r="AI5" s="26">
        <f>'BAR BB| Open rates'!AI5*0.9*0.9</f>
        <v>5346</v>
      </c>
      <c r="AJ5" s="26">
        <f>'BAR BB| Open rates'!AJ5*0.9*0.9</f>
        <v>5346</v>
      </c>
      <c r="AK5" s="26">
        <f>'BAR BB| Open rates'!AK5*0.9*0.9</f>
        <v>5346</v>
      </c>
      <c r="AL5" s="26">
        <f>'BAR BB| Open rates'!AL5*0.9*0.9</f>
        <v>5346</v>
      </c>
      <c r="AM5" s="26">
        <f>'BAR BB| Open rates'!AM5*0.9*0.9</f>
        <v>6399</v>
      </c>
      <c r="AN5" s="26">
        <f>'BAR BB| Open rates'!AN5*0.9*0.9</f>
        <v>6399</v>
      </c>
      <c r="AO5" s="26">
        <f>'BAR BB| Open rates'!AO5*0.9*0.9</f>
        <v>6399</v>
      </c>
      <c r="AP5" s="26">
        <f>'BAR BB| Open rates'!AP5*0.9*0.9</f>
        <v>6399</v>
      </c>
      <c r="AQ5" s="26">
        <f>'BAR BB| Open rates'!AQ5*0.9*0.9</f>
        <v>6399</v>
      </c>
      <c r="AR5" s="26">
        <f>'BAR BB| Open rates'!AR5*0.9*0.9</f>
        <v>6399</v>
      </c>
      <c r="AS5" s="26">
        <f>'BAR BB| Open rates'!AS5*0.9*0.9</f>
        <v>6399</v>
      </c>
      <c r="AT5" s="26">
        <f>'BAR BB| Open rates'!AT5*0.9*0.9</f>
        <v>7209</v>
      </c>
      <c r="AU5" s="26">
        <f>'BAR BB| Open rates'!AU5*0.9*0.9</f>
        <v>7209</v>
      </c>
      <c r="AV5" s="26">
        <f>'BAR BB| Open rates'!AV5*0.9*0.9</f>
        <v>7209</v>
      </c>
      <c r="AW5" s="26">
        <f>'BAR BB| Open rates'!AW5*0.9*0.9</f>
        <v>7209</v>
      </c>
      <c r="AX5" s="26">
        <f>'BAR BB| Open rates'!AX5*0.9*0.9</f>
        <v>7209</v>
      </c>
      <c r="AY5" s="26">
        <f>'BAR BB| Open rates'!AY5*0.9*0.9</f>
        <v>7371</v>
      </c>
      <c r="AZ5" s="26">
        <f>'BAR BB| Open rates'!AZ5*0.9*0.9</f>
        <v>7371</v>
      </c>
      <c r="BA5" s="26">
        <f>'BAR BB| Open rates'!BA5*0.9*0.9</f>
        <v>8019</v>
      </c>
      <c r="BB5" s="26">
        <f>'BAR BB| Open rates'!BB5*0.9*0.9</f>
        <v>8019</v>
      </c>
      <c r="BC5" s="26">
        <f>'BAR BB| Open rates'!BC5*0.9*0.9</f>
        <v>7371</v>
      </c>
      <c r="BD5" s="26">
        <f>'BAR BB| Open rates'!BD5*0.9*0.9</f>
        <v>7371</v>
      </c>
      <c r="BE5" s="26">
        <f>'BAR BB| Open rates'!BE5*0.9*0.9</f>
        <v>7371</v>
      </c>
      <c r="BF5" s="26">
        <f>'BAR BB| Open rates'!BF5*0.9*0.9</f>
        <v>7371</v>
      </c>
      <c r="BG5" s="26">
        <f>'BAR BB| Open rates'!BG5*0.9*0.9</f>
        <v>7371</v>
      </c>
      <c r="BH5" s="26">
        <f>'BAR BB| Open rates'!BH5*0.9*0.9</f>
        <v>8019</v>
      </c>
      <c r="BI5" s="26">
        <f>'BAR BB| Open rates'!BI5*0.9*0.9</f>
        <v>8019</v>
      </c>
      <c r="BJ5" s="26">
        <f>'BAR BB| Open rates'!BJ5*0.9*0.9</f>
        <v>7371</v>
      </c>
      <c r="BK5" s="26">
        <f>'BAR BB| Open rates'!BK5*0.9*0.9</f>
        <v>7371</v>
      </c>
      <c r="BL5" s="26">
        <f>'BAR BB| Open rates'!BL5*0.9*0.9</f>
        <v>7371</v>
      </c>
      <c r="BM5" s="26">
        <f>'BAR BB| Open rates'!BM5*0.9*0.9</f>
        <v>7371</v>
      </c>
      <c r="BN5" s="26">
        <f>'BAR BB| Open rates'!BN5*0.9*0.9</f>
        <v>7371</v>
      </c>
      <c r="BO5" s="26">
        <f>'BAR BB| Open rates'!BO5*0.9*0.9</f>
        <v>8019</v>
      </c>
      <c r="BP5" s="26">
        <f>'BAR BB| Open rates'!BP5*0.9*0.9</f>
        <v>8019</v>
      </c>
      <c r="BQ5" s="26">
        <f>'BAR BB| Open rates'!BQ5*0.9*0.9</f>
        <v>7371</v>
      </c>
      <c r="BR5" s="26">
        <f>'BAR BB| Open rates'!BR5*0.9*0.9</f>
        <v>7371</v>
      </c>
      <c r="BS5" s="26">
        <f>'BAR BB| Open rates'!BS5*0.9*0.9</f>
        <v>7371</v>
      </c>
      <c r="BT5" s="26">
        <f>'BAR BB| Open rates'!BT5*0.9*0.9</f>
        <v>7371</v>
      </c>
      <c r="BU5" s="26">
        <f>'BAR BB| Open rates'!BU5*0.9*0.9</f>
        <v>7371</v>
      </c>
      <c r="BV5" s="26">
        <f>'BAR BB| Open rates'!BV5*0.9*0.9</f>
        <v>8019</v>
      </c>
      <c r="BW5" s="26">
        <f>'BAR BB| Open rates'!BW5*0.9*0.9</f>
        <v>8019</v>
      </c>
      <c r="BX5" s="26">
        <f>'BAR BB| Open rates'!BX5*0.9*0.9</f>
        <v>7371</v>
      </c>
      <c r="BY5" s="26">
        <f>'BAR BB| Open rates'!BY5*0.9*0.9</f>
        <v>7371</v>
      </c>
      <c r="BZ5" s="26">
        <f>'BAR BB| Open rates'!BZ5*0.9*0.9</f>
        <v>7371</v>
      </c>
      <c r="CA5" s="26">
        <f>'BAR BB| Open rates'!CA5*0.9*0.9</f>
        <v>7371</v>
      </c>
      <c r="CB5" s="26">
        <f>'BAR BB| Open rates'!CB5*0.9*0.9</f>
        <v>7371</v>
      </c>
      <c r="CC5" s="26">
        <f>'BAR BB| Open rates'!CC5*0.9*0.9</f>
        <v>8019</v>
      </c>
      <c r="CD5" s="26">
        <f>'BAR BB| Open rates'!CD5*0.9*0.9</f>
        <v>8019</v>
      </c>
      <c r="CE5" s="26">
        <f>'BAR BB| Open rates'!CE5*0.9*0.9</f>
        <v>7371</v>
      </c>
      <c r="CF5" s="26">
        <f>'BAR BB| Open rates'!CF5*0.9*0.9</f>
        <v>7371</v>
      </c>
      <c r="CG5" s="26">
        <f>'BAR BB| Open rates'!CG5*0.9*0.9</f>
        <v>7371</v>
      </c>
      <c r="CH5" s="26">
        <f>'BAR BB| Open rates'!CH5*0.9*0.9</f>
        <v>7371</v>
      </c>
      <c r="CI5" s="26">
        <f>'BAR BB| Open rates'!CI5*0.9*0.9</f>
        <v>7371</v>
      </c>
      <c r="CJ5" s="26">
        <f>'BAR BB| Open rates'!CJ5*0.9*0.9</f>
        <v>8019</v>
      </c>
      <c r="CK5" s="26">
        <f>'BAR BB| Open rates'!CK5*0.9*0.9</f>
        <v>8019</v>
      </c>
      <c r="CL5" s="26">
        <f>'BAR BB| Open rates'!CL5*0.9*0.9</f>
        <v>7371</v>
      </c>
      <c r="CM5" s="26">
        <f>'BAR BB| Open rates'!CM5*0.9*0.9</f>
        <v>7371</v>
      </c>
      <c r="CN5" s="26">
        <f>'BAR BB| Open rates'!CN5*0.9*0.9</f>
        <v>7371</v>
      </c>
      <c r="CO5" s="26">
        <f>'BAR BB| Open rates'!CO5*0.9*0.9</f>
        <v>7371</v>
      </c>
      <c r="CP5" s="26">
        <f>'BAR BB| Open rates'!CP5*0.9*0.9</f>
        <v>7371</v>
      </c>
      <c r="CQ5" s="26">
        <f>'BAR BB| Open rates'!CQ5*0.9*0.9</f>
        <v>7371</v>
      </c>
      <c r="CR5" s="26">
        <f>'BAR BB| Open rates'!CR5*0.9*0.9</f>
        <v>7371</v>
      </c>
      <c r="CS5" s="26">
        <f>'BAR BB| Open rates'!CS5*0.9*0.9</f>
        <v>6399</v>
      </c>
      <c r="CT5" s="26">
        <f>'BAR BB| Open rates'!CT5*0.9*0.9</f>
        <v>6399</v>
      </c>
      <c r="CU5" s="26">
        <f>'BAR BB| Open rates'!CU5*0.9*0.9</f>
        <v>6399</v>
      </c>
      <c r="CV5" s="26">
        <f>'BAR BB| Open rates'!CV5*0.9*0.9</f>
        <v>6399</v>
      </c>
      <c r="CW5" s="26">
        <f>'BAR BB| Open rates'!CW5*0.9*0.9</f>
        <v>6399</v>
      </c>
      <c r="CX5" s="26">
        <f>'BAR BB| Open rates'!CX5*0.9*0.9</f>
        <v>6399</v>
      </c>
      <c r="CY5" s="26">
        <f>'BAR BB| Open rates'!CY5*0.9*0.9</f>
        <v>6399</v>
      </c>
      <c r="CZ5" s="26">
        <f>'BAR BB| Open rates'!CZ5*0.9*0.9</f>
        <v>6399</v>
      </c>
      <c r="DA5" s="26">
        <f>'BAR BB| Open rates'!DA5*0.9*0.9</f>
        <v>6399</v>
      </c>
      <c r="DB5" s="26">
        <f>'BAR BB| Open rates'!DB5*0.9*0.9</f>
        <v>5346</v>
      </c>
      <c r="DC5" s="26">
        <f>'BAR BB| Open rates'!DC5*0.9*0.9</f>
        <v>5346</v>
      </c>
      <c r="DD5" s="26">
        <f>'BAR BB| Open rates'!DD5*0.9*0.9</f>
        <v>5346</v>
      </c>
      <c r="DE5" s="26">
        <f>'BAR BB| Open rates'!DE5*0.9*0.9</f>
        <v>6399</v>
      </c>
      <c r="DF5" s="26">
        <f>'BAR BB| Open rates'!DF5*0.9*0.9</f>
        <v>6399</v>
      </c>
      <c r="DG5" s="26">
        <f>'BAR BB| Open rates'!DG5*0.9*0.9</f>
        <v>5346</v>
      </c>
      <c r="DH5" s="26">
        <f>'BAR BB| Open rates'!DH5*0.9*0.9</f>
        <v>5346</v>
      </c>
      <c r="DI5" s="26">
        <f>'BAR BB| Open rates'!DI5*0.9*0.9</f>
        <v>5346</v>
      </c>
      <c r="DJ5" s="26">
        <f>'BAR BB| Open rates'!DJ5*0.9*0.9</f>
        <v>5346</v>
      </c>
      <c r="DK5" s="26">
        <f>'BAR BB| Open rates'!DK5*0.9*0.9</f>
        <v>5346</v>
      </c>
      <c r="DL5" s="26">
        <f>'BAR BB| Open rates'!DL5*0.9*0.9</f>
        <v>6399</v>
      </c>
      <c r="DM5" s="26">
        <f>'BAR BB| Open rates'!DM5*0.9*0.9</f>
        <v>6399</v>
      </c>
      <c r="DN5" s="26">
        <f>'BAR BB| Open rates'!DN5*0.9*0.9</f>
        <v>5346</v>
      </c>
      <c r="DO5" s="26">
        <f>'BAR BB| Open rates'!DO5*0.9*0.9</f>
        <v>5346</v>
      </c>
      <c r="DP5" s="26">
        <f>'BAR BB| Open rates'!DP5*0.9*0.9</f>
        <v>5346</v>
      </c>
      <c r="DQ5" s="26">
        <f>'BAR BB| Open rates'!DQ5*0.9*0.9</f>
        <v>5346</v>
      </c>
      <c r="DR5" s="26">
        <f>'BAR BB| Open rates'!DR5*0.9*0.9</f>
        <v>5346</v>
      </c>
      <c r="DS5" s="26">
        <f>'BAR BB| Open rates'!DS5*0.9*0.9</f>
        <v>6399</v>
      </c>
      <c r="DT5" s="26">
        <f>'BAR BB| Open rates'!DT5*0.9*0.9</f>
        <v>6399</v>
      </c>
      <c r="DU5" s="26">
        <f>'BAR BB| Open rates'!DU5*0.9*0.9</f>
        <v>5346</v>
      </c>
      <c r="DV5" s="26">
        <f>'BAR BB| Open rates'!DV5*0.9*0.9</f>
        <v>5346</v>
      </c>
      <c r="DW5" s="26">
        <f>'BAR BB| Open rates'!DW5*0.9*0.9</f>
        <v>5346</v>
      </c>
      <c r="DX5" s="26">
        <f>'BAR BB| Open rates'!DX5*0.9*0.9</f>
        <v>5346</v>
      </c>
      <c r="DY5" s="26">
        <f>'BAR BB| Open rates'!DY5*0.9*0.9</f>
        <v>5346</v>
      </c>
      <c r="DZ5" s="26">
        <f>'BAR BB| Open rates'!DZ5*0.9*0.9</f>
        <v>6399</v>
      </c>
      <c r="EA5" s="26">
        <f>'BAR BB| Open rates'!EA5*0.9*0.9</f>
        <v>6399</v>
      </c>
      <c r="EB5" s="26">
        <f>'BAR BB| Open rates'!EB5*0.9*0.9</f>
        <v>5346</v>
      </c>
      <c r="EC5" s="26">
        <f>'BAR BB| Open rates'!EC5*0.9*0.9</f>
        <v>5346</v>
      </c>
      <c r="ED5" s="26">
        <f>'BAR BB| Open rates'!ED5*0.9*0.9</f>
        <v>5346</v>
      </c>
      <c r="EE5" s="26">
        <f>'BAR BB| Open rates'!EE5*0.9*0.9</f>
        <v>5346</v>
      </c>
      <c r="EF5" s="26">
        <f>'BAR BB| Open rates'!EF5*0.9*0.9</f>
        <v>5346</v>
      </c>
      <c r="EG5" s="26">
        <f>'BAR BB| Open rates'!EG5*0.9*0.9</f>
        <v>5346</v>
      </c>
      <c r="EH5" s="26">
        <f>'BAR BB| Open rates'!EH5*0.9*0.9</f>
        <v>5346</v>
      </c>
      <c r="EI5" s="26">
        <f>'BAR BB| Open rates'!EI5*0.9*0.9</f>
        <v>4779</v>
      </c>
      <c r="EJ5" s="26">
        <f>'BAR BB| Open rates'!EJ5*0.9*0.9</f>
        <v>4779</v>
      </c>
      <c r="EK5" s="26">
        <f>'BAR BB| Open rates'!EK5*0.9*0.9</f>
        <v>4779</v>
      </c>
      <c r="EL5" s="26">
        <f>'BAR BB| Open rates'!EL5*0.9*0.9</f>
        <v>4779</v>
      </c>
      <c r="EM5" s="26">
        <f>'BAR BB| Open rates'!EM5*0.9*0.9</f>
        <v>4779</v>
      </c>
      <c r="EN5" s="26">
        <f>'BAR BB| Open rates'!EN5*0.9*0.9</f>
        <v>5346</v>
      </c>
      <c r="EO5" s="26">
        <f>'BAR BB| Open rates'!EO5*0.9*0.9</f>
        <v>5346</v>
      </c>
      <c r="EP5" s="26">
        <f>'BAR BB| Open rates'!EP5*0.9*0.9</f>
        <v>4536</v>
      </c>
      <c r="EQ5" s="26">
        <f>'BAR BB| Open rates'!EQ5*0.9*0.9</f>
        <v>4536</v>
      </c>
      <c r="ER5" s="26">
        <f>'BAR BB| Open rates'!ER5*0.9*0.9</f>
        <v>4536</v>
      </c>
      <c r="ES5" s="26">
        <f>'BAR BB| Open rates'!ES5*0.9*0.9</f>
        <v>4536</v>
      </c>
      <c r="ET5" s="26">
        <f>'BAR BB| Open rates'!ET5*0.9*0.9</f>
        <v>4536</v>
      </c>
      <c r="EU5" s="26">
        <f>'BAR BB| Open rates'!EU5*0.9*0.9</f>
        <v>5346</v>
      </c>
      <c r="EV5" s="26">
        <f>'BAR BB| Open rates'!EV5*0.9*0.9</f>
        <v>5346</v>
      </c>
      <c r="EW5" s="26">
        <f>'BAR BB| Open rates'!EW5*0.9*0.9</f>
        <v>4536</v>
      </c>
      <c r="EX5" s="26">
        <f>'BAR BB| Open rates'!EX5*0.9*0.9</f>
        <v>4536</v>
      </c>
      <c r="EY5" s="26">
        <f>'BAR BB| Open rates'!EY5*0.9*0.9</f>
        <v>4536</v>
      </c>
      <c r="EZ5" s="26">
        <f>'BAR BB| Open rates'!EZ5*0.9*0.9</f>
        <v>4536</v>
      </c>
      <c r="FA5" s="26">
        <f>'BAR BB| Open rates'!FA5*0.9*0.9</f>
        <v>4536</v>
      </c>
      <c r="FB5" s="26">
        <f>'BAR BB| Open rates'!FB5*0.9*0.9</f>
        <v>5346</v>
      </c>
      <c r="FC5" s="26">
        <f>'BAR BB| Open rates'!FC5*0.9*0.9</f>
        <v>5346</v>
      </c>
      <c r="FD5" s="26">
        <f>'BAR BB| Open rates'!FD5*0.9*0.9</f>
        <v>4536</v>
      </c>
      <c r="FE5" s="26">
        <f>'BAR BB| Open rates'!FE5*0.9*0.9</f>
        <v>4536</v>
      </c>
      <c r="FF5" s="26">
        <f>'BAR BB| Open rates'!FF5*0.9*0.9</f>
        <v>4536</v>
      </c>
      <c r="FG5" s="26">
        <f>'BAR BB| Open rates'!FG5*0.9*0.9</f>
        <v>4536</v>
      </c>
      <c r="FH5" s="26">
        <f>'BAR BB| Open rates'!FH5*0.9*0.9</f>
        <v>4536</v>
      </c>
      <c r="FI5" s="26">
        <f>'BAR BB| Open rates'!FI5*0.9*0.9</f>
        <v>5346</v>
      </c>
      <c r="FJ5" s="26">
        <f>'BAR BB| Open rates'!FJ5*0.9*0.9</f>
        <v>5346</v>
      </c>
      <c r="FK5" s="26">
        <f>'BAR BB| Open rates'!FK5*0.9*0.9</f>
        <v>4779</v>
      </c>
      <c r="FL5" s="26">
        <f>'BAR BB| Open rates'!FL5*0.9*0.9</f>
        <v>4779</v>
      </c>
      <c r="FM5" s="26">
        <f>'BAR BB| Open rates'!FM5*0.9*0.9</f>
        <v>4779</v>
      </c>
      <c r="FN5" s="26">
        <f>'BAR BB| Open rates'!FN5*0.9*0.9</f>
        <v>4779</v>
      </c>
      <c r="FO5" s="26">
        <f>'BAR BB| Open rates'!FO5*0.9*0.9</f>
        <v>4779</v>
      </c>
      <c r="FP5" s="26">
        <f>'BAR BB| Open rates'!FP5*0.9*0.9</f>
        <v>4779</v>
      </c>
      <c r="FQ5" s="26">
        <f>'BAR BB| Open rates'!FQ5*0.9*0.9</f>
        <v>4779</v>
      </c>
      <c r="FR5" s="26">
        <f>'BAR BB| Open rates'!FR5*0.9*0.9</f>
        <v>4536</v>
      </c>
      <c r="FS5" s="26">
        <f>'BAR BB| Open rates'!FS5*0.9*0.9</f>
        <v>4536</v>
      </c>
      <c r="FT5" s="26">
        <f>'BAR BB| Open rates'!FT5*0.9*0.9</f>
        <v>4536</v>
      </c>
      <c r="FU5" s="26">
        <f>'BAR BB| Open rates'!FU5*0.9*0.9</f>
        <v>4536</v>
      </c>
      <c r="FV5" s="26">
        <f>'BAR BB| Open rates'!FV5*0.9*0.9</f>
        <v>4536</v>
      </c>
      <c r="FW5" s="26">
        <f>'BAR BB| Open rates'!FW5*0.9*0.9</f>
        <v>5346</v>
      </c>
      <c r="FX5" s="26">
        <f>'BAR BB| Open rates'!FX5*0.9*0.9</f>
        <v>5346</v>
      </c>
      <c r="FY5" s="26">
        <f>'BAR BB| Open rates'!FY5*0.9*0.9</f>
        <v>4536</v>
      </c>
      <c r="FZ5" s="26">
        <f>'BAR BB| Open rates'!FZ5*0.9*0.9</f>
        <v>4536</v>
      </c>
      <c r="GA5" s="26">
        <f>'BAR BB| Open rates'!GA5*0.9*0.9</f>
        <v>4536</v>
      </c>
      <c r="GB5" s="26">
        <f>'BAR BB| Open rates'!GB5*0.9*0.9</f>
        <v>4536</v>
      </c>
      <c r="GC5" s="26">
        <f>'BAR BB| Open rates'!GC5*0.9*0.9</f>
        <v>4536</v>
      </c>
      <c r="GD5" s="26">
        <f>'BAR BB| Open rates'!GD5*0.9*0.9</f>
        <v>5346</v>
      </c>
      <c r="GE5" s="26">
        <f>'BAR BB| Open rates'!GE5*0.9*0.9</f>
        <v>5346</v>
      </c>
      <c r="GF5" s="26">
        <f>'BAR BB| Open rates'!GF5*0.9*0.9</f>
        <v>4536</v>
      </c>
      <c r="GG5" s="26">
        <f>'BAR BB| Open rates'!GG5*0.9*0.9</f>
        <v>4536</v>
      </c>
      <c r="GH5" s="26">
        <f>'BAR BB| Open rates'!GH5*0.9*0.9</f>
        <v>4536</v>
      </c>
      <c r="GI5" s="26">
        <f>'BAR BB| Open rates'!GI5*0.9*0.9</f>
        <v>4536</v>
      </c>
      <c r="GJ5" s="26">
        <f>'BAR BB| Open rates'!GJ5*0.9*0.9</f>
        <v>4536</v>
      </c>
      <c r="GK5" s="26">
        <f>'BAR BB| Open rates'!GK5*0.9*0.9</f>
        <v>5346</v>
      </c>
      <c r="GL5" s="26">
        <f>'BAR BB| Open rates'!GL5*0.9*0.9</f>
        <v>5346</v>
      </c>
      <c r="GM5" s="26">
        <f>'BAR BB| Open rates'!GM5*0.9*0.9</f>
        <v>4536</v>
      </c>
      <c r="GN5" s="26">
        <f>'BAR BB| Open rates'!GN5*0.9*0.9</f>
        <v>4536</v>
      </c>
      <c r="GO5" s="26">
        <f>'BAR BB| Open rates'!GO5*0.9*0.9</f>
        <v>4536</v>
      </c>
      <c r="GP5" s="26">
        <f>'BAR BB| Open rates'!GP5*0.9*0.9</f>
        <v>4536</v>
      </c>
      <c r="GQ5" s="26">
        <f>'BAR BB| Open rates'!GQ5*0.9*0.9</f>
        <v>4536</v>
      </c>
      <c r="GR5" s="26">
        <f>'BAR BB| Open rates'!GR5*0.9*0.9</f>
        <v>5346</v>
      </c>
      <c r="GS5" s="26">
        <f>'BAR BB| Open rates'!GS5*0.9*0.9</f>
        <v>5346</v>
      </c>
      <c r="GT5" s="26">
        <f>'BAR BB| Open rates'!GT5*0.9*0.9</f>
        <v>4536</v>
      </c>
      <c r="GU5" s="26">
        <f>'BAR BB| Open rates'!GU5*0.9*0.9</f>
        <v>4536</v>
      </c>
      <c r="GV5" s="26">
        <f>'BAR BB| Open rates'!GV5*0.9*0.9</f>
        <v>4536</v>
      </c>
      <c r="GW5" s="26">
        <f>'BAR BB| Open rates'!GW5*0.9*0.9</f>
        <v>4536</v>
      </c>
      <c r="GX5" s="26">
        <f>'BAR BB| Open rates'!GX5*0.9*0.9</f>
        <v>4536</v>
      </c>
      <c r="GY5" s="26">
        <f>'BAR BB| Open rates'!GY5*0.9*0.9</f>
        <v>5346</v>
      </c>
      <c r="GZ5" s="26">
        <f>'BAR BB| Open rates'!GZ5*0.9*0.9</f>
        <v>5346</v>
      </c>
      <c r="HA5" s="26">
        <f>'BAR BB| Open rates'!HA5*0.9*0.9</f>
        <v>4536</v>
      </c>
      <c r="HB5" s="26">
        <f>'BAR BB| Open rates'!HB5*0.9*0.9</f>
        <v>4536</v>
      </c>
      <c r="HC5" s="26">
        <f>'BAR BB| Open rates'!HC5*0.9*0.9</f>
        <v>4536</v>
      </c>
      <c r="HD5" s="26">
        <f>'BAR BB| Open rates'!HD5*0.9*0.9</f>
        <v>4536</v>
      </c>
      <c r="HE5" s="26">
        <f>'BAR BB| Open rates'!HE5*0.9*0.9</f>
        <v>4536</v>
      </c>
      <c r="HF5" s="26">
        <f>'BAR BB| Open rates'!HF5*0.9*0.9</f>
        <v>6399</v>
      </c>
      <c r="HG5" s="26">
        <f>'BAR BB| Open rates'!HG5*0.9*0.9</f>
        <v>6399</v>
      </c>
      <c r="HH5" s="26">
        <f>'BAR BB| Open rates'!HH5*0.9*0.9</f>
        <v>6399</v>
      </c>
      <c r="HI5" s="26">
        <f>'BAR BB| Open rates'!HI5*0.9*0.9</f>
        <v>6399</v>
      </c>
      <c r="HJ5" s="26">
        <f>'BAR BB| Open rates'!HJ5*0.9*0.9</f>
        <v>6399</v>
      </c>
      <c r="HK5" s="26">
        <f>'BAR BB| Open rates'!HK5*0.9*0.9</f>
        <v>6399</v>
      </c>
      <c r="HL5" s="26">
        <f>'BAR BB| Open rates'!HL5*0.9*0.9</f>
        <v>6399</v>
      </c>
      <c r="HM5" s="26">
        <f>'BAR BB| Open rates'!HM5*0.9*0.9</f>
        <v>6399</v>
      </c>
      <c r="HN5" s="26">
        <f>'BAR BB| Open rates'!HN5*0.9*0.9</f>
        <v>6399</v>
      </c>
      <c r="HO5" s="26">
        <f>'BAR BB| Open rates'!HO5*0.9*0.9</f>
        <v>6399</v>
      </c>
      <c r="HP5" s="26">
        <f>'BAR BB| Open rates'!HP5*0.9*0.9</f>
        <v>6399</v>
      </c>
    </row>
    <row r="6" spans="1:224" s="76" customFormat="1" ht="12" customHeight="1" x14ac:dyDescent="0.2">
      <c r="A6" s="15">
        <v>2</v>
      </c>
      <c r="B6" s="26">
        <f>'BAR BB| Open rates'!B6*0.9*0.9</f>
        <v>6399</v>
      </c>
      <c r="C6" s="26">
        <f>'BAR BB| Open rates'!C6*0.9*0.9</f>
        <v>6399</v>
      </c>
      <c r="D6" s="26">
        <f>'BAR BB| Open rates'!D6*0.9*0.9</f>
        <v>6399</v>
      </c>
      <c r="E6" s="26">
        <f>'BAR BB| Open rates'!E6*0.9*0.9</f>
        <v>6399</v>
      </c>
      <c r="F6" s="26">
        <f>'BAR BB| Open rates'!F6*0.9*0.9</f>
        <v>6399</v>
      </c>
      <c r="G6" s="26">
        <f>'BAR BB| Open rates'!G6*0.9*0.9</f>
        <v>6399</v>
      </c>
      <c r="H6" s="26">
        <f>'BAR BB| Open rates'!H6*0.9*0.9</f>
        <v>6399</v>
      </c>
      <c r="I6" s="26">
        <f>'BAR BB| Open rates'!I6*0.9*0.9</f>
        <v>6399</v>
      </c>
      <c r="J6" s="26">
        <f>'BAR BB| Open rates'!J6*0.9*0.9</f>
        <v>6399</v>
      </c>
      <c r="K6" s="26">
        <f>'BAR BB| Open rates'!K6*0.9*0.9</f>
        <v>6399</v>
      </c>
      <c r="L6" s="26">
        <f>'BAR BB| Open rates'!L6*0.9*0.9</f>
        <v>6399</v>
      </c>
      <c r="M6" s="26">
        <f>'BAR BB| Open rates'!M6*0.9*0.9</f>
        <v>6399</v>
      </c>
      <c r="N6" s="26">
        <f>'BAR BB| Open rates'!N6*0.9*0.9</f>
        <v>6966</v>
      </c>
      <c r="O6" s="26">
        <f>'BAR BB| Open rates'!O6*0.9*0.9</f>
        <v>6966</v>
      </c>
      <c r="P6" s="26">
        <f>'BAR BB| Open rates'!P6*0.9*0.9</f>
        <v>6966</v>
      </c>
      <c r="Q6" s="26">
        <f>'BAR BB| Open rates'!Q6*0.9*0.9</f>
        <v>6966</v>
      </c>
      <c r="R6" s="26">
        <f>'BAR BB| Open rates'!R6*0.9*0.9</f>
        <v>9639</v>
      </c>
      <c r="S6" s="26">
        <f>'BAR BB| Open rates'!S6*0.9*0.9</f>
        <v>9639</v>
      </c>
      <c r="T6" s="26">
        <f>'BAR BB| Open rates'!T6*0.9*0.9</f>
        <v>9639</v>
      </c>
      <c r="U6" s="26">
        <f>'BAR BB| Open rates'!U6*0.9*0.9</f>
        <v>9639</v>
      </c>
      <c r="V6" s="26">
        <f>'BAR BB| Open rates'!V6*0.9*0.9</f>
        <v>9639</v>
      </c>
      <c r="W6" s="26">
        <f>'BAR BB| Open rates'!W6*0.9*0.9</f>
        <v>9639</v>
      </c>
      <c r="X6" s="26">
        <f>'BAR BB| Open rates'!X6*0.9*0.9</f>
        <v>9639</v>
      </c>
      <c r="Y6" s="26">
        <f>'BAR BB| Open rates'!Y6*0.9*0.9</f>
        <v>9639</v>
      </c>
      <c r="Z6" s="26">
        <f>'BAR BB| Open rates'!Z6*0.9*0.9</f>
        <v>9639</v>
      </c>
      <c r="AA6" s="26">
        <f>'BAR BB| Open rates'!AA6*0.9*0.9</f>
        <v>9639</v>
      </c>
      <c r="AB6" s="26">
        <f>'BAR BB| Open rates'!AB6*0.9*0.9</f>
        <v>13689</v>
      </c>
      <c r="AC6" s="26">
        <f>'BAR BB| Open rates'!AC6*0.9*0.9</f>
        <v>13689</v>
      </c>
      <c r="AD6" s="26">
        <f>'BAR BB| Open rates'!AD6*0.9*0.9</f>
        <v>13689</v>
      </c>
      <c r="AE6" s="26">
        <f>'BAR BB| Open rates'!AE6*0.9*0.9</f>
        <v>13689</v>
      </c>
      <c r="AF6" s="26">
        <f>'BAR BB| Open rates'!AF6*0.9*0.9</f>
        <v>13689</v>
      </c>
      <c r="AG6" s="26">
        <f>'BAR BB| Open rates'!AG6*0.9*0.9</f>
        <v>13689</v>
      </c>
      <c r="AH6" s="26">
        <f>'BAR BB| Open rates'!AH6*0.9*0.9</f>
        <v>6966</v>
      </c>
      <c r="AI6" s="26">
        <f>'BAR BB| Open rates'!AI6*0.9*0.9</f>
        <v>6966</v>
      </c>
      <c r="AJ6" s="26">
        <f>'BAR BB| Open rates'!AJ6*0.9*0.9</f>
        <v>6966</v>
      </c>
      <c r="AK6" s="26">
        <f>'BAR BB| Open rates'!AK6*0.9*0.9</f>
        <v>6966</v>
      </c>
      <c r="AL6" s="26">
        <f>'BAR BB| Open rates'!AL6*0.9*0.9</f>
        <v>6966</v>
      </c>
      <c r="AM6" s="26">
        <f>'BAR BB| Open rates'!AM6*0.9*0.9</f>
        <v>8019</v>
      </c>
      <c r="AN6" s="26">
        <f>'BAR BB| Open rates'!AN6*0.9*0.9</f>
        <v>8019</v>
      </c>
      <c r="AO6" s="26">
        <f>'BAR BB| Open rates'!AO6*0.9*0.9</f>
        <v>8019</v>
      </c>
      <c r="AP6" s="26">
        <f>'BAR BB| Open rates'!AP6*0.9*0.9</f>
        <v>8019</v>
      </c>
      <c r="AQ6" s="26">
        <f>'BAR BB| Open rates'!AQ6*0.9*0.9</f>
        <v>8019</v>
      </c>
      <c r="AR6" s="26">
        <f>'BAR BB| Open rates'!AR6*0.9*0.9</f>
        <v>8019</v>
      </c>
      <c r="AS6" s="26">
        <f>'BAR BB| Open rates'!AS6*0.9*0.9</f>
        <v>8019</v>
      </c>
      <c r="AT6" s="26">
        <f>'BAR BB| Open rates'!AT6*0.9*0.9</f>
        <v>8829</v>
      </c>
      <c r="AU6" s="26">
        <f>'BAR BB| Open rates'!AU6*0.9*0.9</f>
        <v>8829</v>
      </c>
      <c r="AV6" s="26">
        <f>'BAR BB| Open rates'!AV6*0.9*0.9</f>
        <v>8829</v>
      </c>
      <c r="AW6" s="26">
        <f>'BAR BB| Open rates'!AW6*0.9*0.9</f>
        <v>8829</v>
      </c>
      <c r="AX6" s="26">
        <f>'BAR BB| Open rates'!AX6*0.9*0.9</f>
        <v>8829</v>
      </c>
      <c r="AY6" s="26">
        <f>'BAR BB| Open rates'!AY6*0.9*0.9</f>
        <v>8991</v>
      </c>
      <c r="AZ6" s="26">
        <f>'BAR BB| Open rates'!AZ6*0.9*0.9</f>
        <v>8991</v>
      </c>
      <c r="BA6" s="26">
        <f>'BAR BB| Open rates'!BA6*0.9*0.9</f>
        <v>9639</v>
      </c>
      <c r="BB6" s="26">
        <f>'BAR BB| Open rates'!BB6*0.9*0.9</f>
        <v>9639</v>
      </c>
      <c r="BC6" s="26">
        <f>'BAR BB| Open rates'!BC6*0.9*0.9</f>
        <v>8991</v>
      </c>
      <c r="BD6" s="26">
        <f>'BAR BB| Open rates'!BD6*0.9*0.9</f>
        <v>8991</v>
      </c>
      <c r="BE6" s="26">
        <f>'BAR BB| Open rates'!BE6*0.9*0.9</f>
        <v>8991</v>
      </c>
      <c r="BF6" s="26">
        <f>'BAR BB| Open rates'!BF6*0.9*0.9</f>
        <v>8991</v>
      </c>
      <c r="BG6" s="26">
        <f>'BAR BB| Open rates'!BG6*0.9*0.9</f>
        <v>8991</v>
      </c>
      <c r="BH6" s="26">
        <f>'BAR BB| Open rates'!BH6*0.9*0.9</f>
        <v>9639</v>
      </c>
      <c r="BI6" s="26">
        <f>'BAR BB| Open rates'!BI6*0.9*0.9</f>
        <v>9639</v>
      </c>
      <c r="BJ6" s="26">
        <f>'BAR BB| Open rates'!BJ6*0.9*0.9</f>
        <v>8991</v>
      </c>
      <c r="BK6" s="26">
        <f>'BAR BB| Open rates'!BK6*0.9*0.9</f>
        <v>8991</v>
      </c>
      <c r="BL6" s="26">
        <f>'BAR BB| Open rates'!BL6*0.9*0.9</f>
        <v>8991</v>
      </c>
      <c r="BM6" s="26">
        <f>'BAR BB| Open rates'!BM6*0.9*0.9</f>
        <v>8991</v>
      </c>
      <c r="BN6" s="26">
        <f>'BAR BB| Open rates'!BN6*0.9*0.9</f>
        <v>8991</v>
      </c>
      <c r="BO6" s="26">
        <f>'BAR BB| Open rates'!BO6*0.9*0.9</f>
        <v>9639</v>
      </c>
      <c r="BP6" s="26">
        <f>'BAR BB| Open rates'!BP6*0.9*0.9</f>
        <v>9639</v>
      </c>
      <c r="BQ6" s="26">
        <f>'BAR BB| Open rates'!BQ6*0.9*0.9</f>
        <v>8991</v>
      </c>
      <c r="BR6" s="26">
        <f>'BAR BB| Open rates'!BR6*0.9*0.9</f>
        <v>8991</v>
      </c>
      <c r="BS6" s="26">
        <f>'BAR BB| Open rates'!BS6*0.9*0.9</f>
        <v>8991</v>
      </c>
      <c r="BT6" s="26">
        <f>'BAR BB| Open rates'!BT6*0.9*0.9</f>
        <v>8991</v>
      </c>
      <c r="BU6" s="26">
        <f>'BAR BB| Open rates'!BU6*0.9*0.9</f>
        <v>8991</v>
      </c>
      <c r="BV6" s="26">
        <f>'BAR BB| Open rates'!BV6*0.9*0.9</f>
        <v>9639</v>
      </c>
      <c r="BW6" s="26">
        <f>'BAR BB| Open rates'!BW6*0.9*0.9</f>
        <v>9639</v>
      </c>
      <c r="BX6" s="26">
        <f>'BAR BB| Open rates'!BX6*0.9*0.9</f>
        <v>8991</v>
      </c>
      <c r="BY6" s="26">
        <f>'BAR BB| Open rates'!BY6*0.9*0.9</f>
        <v>8991</v>
      </c>
      <c r="BZ6" s="26">
        <f>'BAR BB| Open rates'!BZ6*0.9*0.9</f>
        <v>8991</v>
      </c>
      <c r="CA6" s="26">
        <f>'BAR BB| Open rates'!CA6*0.9*0.9</f>
        <v>8991</v>
      </c>
      <c r="CB6" s="26">
        <f>'BAR BB| Open rates'!CB6*0.9*0.9</f>
        <v>8991</v>
      </c>
      <c r="CC6" s="26">
        <f>'BAR BB| Open rates'!CC6*0.9*0.9</f>
        <v>9639</v>
      </c>
      <c r="CD6" s="26">
        <f>'BAR BB| Open rates'!CD6*0.9*0.9</f>
        <v>9639</v>
      </c>
      <c r="CE6" s="26">
        <f>'BAR BB| Open rates'!CE6*0.9*0.9</f>
        <v>8991</v>
      </c>
      <c r="CF6" s="26">
        <f>'BAR BB| Open rates'!CF6*0.9*0.9</f>
        <v>8991</v>
      </c>
      <c r="CG6" s="26">
        <f>'BAR BB| Open rates'!CG6*0.9*0.9</f>
        <v>8991</v>
      </c>
      <c r="CH6" s="26">
        <f>'BAR BB| Open rates'!CH6*0.9*0.9</f>
        <v>8991</v>
      </c>
      <c r="CI6" s="26">
        <f>'BAR BB| Open rates'!CI6*0.9*0.9</f>
        <v>8991</v>
      </c>
      <c r="CJ6" s="26">
        <f>'BAR BB| Open rates'!CJ6*0.9*0.9</f>
        <v>9639</v>
      </c>
      <c r="CK6" s="26">
        <f>'BAR BB| Open rates'!CK6*0.9*0.9</f>
        <v>9639</v>
      </c>
      <c r="CL6" s="26">
        <f>'BAR BB| Open rates'!CL6*0.9*0.9</f>
        <v>8991</v>
      </c>
      <c r="CM6" s="26">
        <f>'BAR BB| Open rates'!CM6*0.9*0.9</f>
        <v>8991</v>
      </c>
      <c r="CN6" s="26">
        <f>'BAR BB| Open rates'!CN6*0.9*0.9</f>
        <v>8991</v>
      </c>
      <c r="CO6" s="26">
        <f>'BAR BB| Open rates'!CO6*0.9*0.9</f>
        <v>8991</v>
      </c>
      <c r="CP6" s="26">
        <f>'BAR BB| Open rates'!CP6*0.9*0.9</f>
        <v>8991</v>
      </c>
      <c r="CQ6" s="26">
        <f>'BAR BB| Open rates'!CQ6*0.9*0.9</f>
        <v>8991</v>
      </c>
      <c r="CR6" s="26">
        <f>'BAR BB| Open rates'!CR6*0.9*0.9</f>
        <v>8991</v>
      </c>
      <c r="CS6" s="26">
        <f>'BAR BB| Open rates'!CS6*0.9*0.9</f>
        <v>8019</v>
      </c>
      <c r="CT6" s="26">
        <f>'BAR BB| Open rates'!CT6*0.9*0.9</f>
        <v>8019</v>
      </c>
      <c r="CU6" s="26">
        <f>'BAR BB| Open rates'!CU6*0.9*0.9</f>
        <v>8019</v>
      </c>
      <c r="CV6" s="26">
        <f>'BAR BB| Open rates'!CV6*0.9*0.9</f>
        <v>8019</v>
      </c>
      <c r="CW6" s="26">
        <f>'BAR BB| Open rates'!CW6*0.9*0.9</f>
        <v>8019</v>
      </c>
      <c r="CX6" s="26">
        <f>'BAR BB| Open rates'!CX6*0.9*0.9</f>
        <v>8019</v>
      </c>
      <c r="CY6" s="26">
        <f>'BAR BB| Open rates'!CY6*0.9*0.9</f>
        <v>8019</v>
      </c>
      <c r="CZ6" s="26">
        <f>'BAR BB| Open rates'!CZ6*0.9*0.9</f>
        <v>8019</v>
      </c>
      <c r="DA6" s="26">
        <f>'BAR BB| Open rates'!DA6*0.9*0.9</f>
        <v>8019</v>
      </c>
      <c r="DB6" s="26">
        <f>'BAR BB| Open rates'!DB6*0.9*0.9</f>
        <v>6966</v>
      </c>
      <c r="DC6" s="26">
        <f>'BAR BB| Open rates'!DC6*0.9*0.9</f>
        <v>6966</v>
      </c>
      <c r="DD6" s="26">
        <f>'BAR BB| Open rates'!DD6*0.9*0.9</f>
        <v>6966</v>
      </c>
      <c r="DE6" s="26">
        <f>'BAR BB| Open rates'!DE6*0.9*0.9</f>
        <v>8019</v>
      </c>
      <c r="DF6" s="26">
        <f>'BAR BB| Open rates'!DF6*0.9*0.9</f>
        <v>8019</v>
      </c>
      <c r="DG6" s="26">
        <f>'BAR BB| Open rates'!DG6*0.9*0.9</f>
        <v>6966</v>
      </c>
      <c r="DH6" s="26">
        <f>'BAR BB| Open rates'!DH6*0.9*0.9</f>
        <v>6966</v>
      </c>
      <c r="DI6" s="26">
        <f>'BAR BB| Open rates'!DI6*0.9*0.9</f>
        <v>6966</v>
      </c>
      <c r="DJ6" s="26">
        <f>'BAR BB| Open rates'!DJ6*0.9*0.9</f>
        <v>6966</v>
      </c>
      <c r="DK6" s="26">
        <f>'BAR BB| Open rates'!DK6*0.9*0.9</f>
        <v>6966</v>
      </c>
      <c r="DL6" s="26">
        <f>'BAR BB| Open rates'!DL6*0.9*0.9</f>
        <v>8019</v>
      </c>
      <c r="DM6" s="26">
        <f>'BAR BB| Open rates'!DM6*0.9*0.9</f>
        <v>8019</v>
      </c>
      <c r="DN6" s="26">
        <f>'BAR BB| Open rates'!DN6*0.9*0.9</f>
        <v>6966</v>
      </c>
      <c r="DO6" s="26">
        <f>'BAR BB| Open rates'!DO6*0.9*0.9</f>
        <v>6966</v>
      </c>
      <c r="DP6" s="26">
        <f>'BAR BB| Open rates'!DP6*0.9*0.9</f>
        <v>6966</v>
      </c>
      <c r="DQ6" s="26">
        <f>'BAR BB| Open rates'!DQ6*0.9*0.9</f>
        <v>6966</v>
      </c>
      <c r="DR6" s="26">
        <f>'BAR BB| Open rates'!DR6*0.9*0.9</f>
        <v>6966</v>
      </c>
      <c r="DS6" s="26">
        <f>'BAR BB| Open rates'!DS6*0.9*0.9</f>
        <v>8019</v>
      </c>
      <c r="DT6" s="26">
        <f>'BAR BB| Open rates'!DT6*0.9*0.9</f>
        <v>8019</v>
      </c>
      <c r="DU6" s="26">
        <f>'BAR BB| Open rates'!DU6*0.9*0.9</f>
        <v>6966</v>
      </c>
      <c r="DV6" s="26">
        <f>'BAR BB| Open rates'!DV6*0.9*0.9</f>
        <v>6966</v>
      </c>
      <c r="DW6" s="26">
        <f>'BAR BB| Open rates'!DW6*0.9*0.9</f>
        <v>6966</v>
      </c>
      <c r="DX6" s="26">
        <f>'BAR BB| Open rates'!DX6*0.9*0.9</f>
        <v>6966</v>
      </c>
      <c r="DY6" s="26">
        <f>'BAR BB| Open rates'!DY6*0.9*0.9</f>
        <v>6966</v>
      </c>
      <c r="DZ6" s="26">
        <f>'BAR BB| Open rates'!DZ6*0.9*0.9</f>
        <v>8019</v>
      </c>
      <c r="EA6" s="26">
        <f>'BAR BB| Open rates'!EA6*0.9*0.9</f>
        <v>8019</v>
      </c>
      <c r="EB6" s="26">
        <f>'BAR BB| Open rates'!EB6*0.9*0.9</f>
        <v>6966</v>
      </c>
      <c r="EC6" s="26">
        <f>'BAR BB| Open rates'!EC6*0.9*0.9</f>
        <v>6966</v>
      </c>
      <c r="ED6" s="26">
        <f>'BAR BB| Open rates'!ED6*0.9*0.9</f>
        <v>6966</v>
      </c>
      <c r="EE6" s="26">
        <f>'BAR BB| Open rates'!EE6*0.9*0.9</f>
        <v>6966</v>
      </c>
      <c r="EF6" s="26">
        <f>'BAR BB| Open rates'!EF6*0.9*0.9</f>
        <v>6966</v>
      </c>
      <c r="EG6" s="26">
        <f>'BAR BB| Open rates'!EG6*0.9*0.9</f>
        <v>6966</v>
      </c>
      <c r="EH6" s="26">
        <f>'BAR BB| Open rates'!EH6*0.9*0.9</f>
        <v>6966</v>
      </c>
      <c r="EI6" s="26">
        <f>'BAR BB| Open rates'!EI6*0.9*0.9</f>
        <v>6399</v>
      </c>
      <c r="EJ6" s="26">
        <f>'BAR BB| Open rates'!EJ6*0.9*0.9</f>
        <v>6399</v>
      </c>
      <c r="EK6" s="26">
        <f>'BAR BB| Open rates'!EK6*0.9*0.9</f>
        <v>6399</v>
      </c>
      <c r="EL6" s="26">
        <f>'BAR BB| Open rates'!EL6*0.9*0.9</f>
        <v>6399</v>
      </c>
      <c r="EM6" s="26">
        <f>'BAR BB| Open rates'!EM6*0.9*0.9</f>
        <v>6399</v>
      </c>
      <c r="EN6" s="26">
        <f>'BAR BB| Open rates'!EN6*0.9*0.9</f>
        <v>6966</v>
      </c>
      <c r="EO6" s="26">
        <f>'BAR BB| Open rates'!EO6*0.9*0.9</f>
        <v>6966</v>
      </c>
      <c r="EP6" s="26">
        <f>'BAR BB| Open rates'!EP6*0.9*0.9</f>
        <v>6156</v>
      </c>
      <c r="EQ6" s="26">
        <f>'BAR BB| Open rates'!EQ6*0.9*0.9</f>
        <v>6156</v>
      </c>
      <c r="ER6" s="26">
        <f>'BAR BB| Open rates'!ER6*0.9*0.9</f>
        <v>6156</v>
      </c>
      <c r="ES6" s="26">
        <f>'BAR BB| Open rates'!ES6*0.9*0.9</f>
        <v>6156</v>
      </c>
      <c r="ET6" s="26">
        <f>'BAR BB| Open rates'!ET6*0.9*0.9</f>
        <v>6156</v>
      </c>
      <c r="EU6" s="26">
        <f>'BAR BB| Open rates'!EU6*0.9*0.9</f>
        <v>6966</v>
      </c>
      <c r="EV6" s="26">
        <f>'BAR BB| Open rates'!EV6*0.9*0.9</f>
        <v>6966</v>
      </c>
      <c r="EW6" s="26">
        <f>'BAR BB| Open rates'!EW6*0.9*0.9</f>
        <v>6156</v>
      </c>
      <c r="EX6" s="26">
        <f>'BAR BB| Open rates'!EX6*0.9*0.9</f>
        <v>6156</v>
      </c>
      <c r="EY6" s="26">
        <f>'BAR BB| Open rates'!EY6*0.9*0.9</f>
        <v>6156</v>
      </c>
      <c r="EZ6" s="26">
        <f>'BAR BB| Open rates'!EZ6*0.9*0.9</f>
        <v>6156</v>
      </c>
      <c r="FA6" s="26">
        <f>'BAR BB| Open rates'!FA6*0.9*0.9</f>
        <v>6156</v>
      </c>
      <c r="FB6" s="26">
        <f>'BAR BB| Open rates'!FB6*0.9*0.9</f>
        <v>6966</v>
      </c>
      <c r="FC6" s="26">
        <f>'BAR BB| Open rates'!FC6*0.9*0.9</f>
        <v>6966</v>
      </c>
      <c r="FD6" s="26">
        <f>'BAR BB| Open rates'!FD6*0.9*0.9</f>
        <v>6156</v>
      </c>
      <c r="FE6" s="26">
        <f>'BAR BB| Open rates'!FE6*0.9*0.9</f>
        <v>6156</v>
      </c>
      <c r="FF6" s="26">
        <f>'BAR BB| Open rates'!FF6*0.9*0.9</f>
        <v>6156</v>
      </c>
      <c r="FG6" s="26">
        <f>'BAR BB| Open rates'!FG6*0.9*0.9</f>
        <v>6156</v>
      </c>
      <c r="FH6" s="26">
        <f>'BAR BB| Open rates'!FH6*0.9*0.9</f>
        <v>6156</v>
      </c>
      <c r="FI6" s="26">
        <f>'BAR BB| Open rates'!FI6*0.9*0.9</f>
        <v>6966</v>
      </c>
      <c r="FJ6" s="26">
        <f>'BAR BB| Open rates'!FJ6*0.9*0.9</f>
        <v>6966</v>
      </c>
      <c r="FK6" s="26">
        <f>'BAR BB| Open rates'!FK6*0.9*0.9</f>
        <v>6399</v>
      </c>
      <c r="FL6" s="26">
        <f>'BAR BB| Open rates'!FL6*0.9*0.9</f>
        <v>6399</v>
      </c>
      <c r="FM6" s="26">
        <f>'BAR BB| Open rates'!FM6*0.9*0.9</f>
        <v>6399</v>
      </c>
      <c r="FN6" s="26">
        <f>'BAR BB| Open rates'!FN6*0.9*0.9</f>
        <v>6399</v>
      </c>
      <c r="FO6" s="26">
        <f>'BAR BB| Open rates'!FO6*0.9*0.9</f>
        <v>6399</v>
      </c>
      <c r="FP6" s="26">
        <f>'BAR BB| Open rates'!FP6*0.9*0.9</f>
        <v>6399</v>
      </c>
      <c r="FQ6" s="26">
        <f>'BAR BB| Open rates'!FQ6*0.9*0.9</f>
        <v>6399</v>
      </c>
      <c r="FR6" s="26">
        <f>'BAR BB| Open rates'!FR6*0.9*0.9</f>
        <v>6156</v>
      </c>
      <c r="FS6" s="26">
        <f>'BAR BB| Open rates'!FS6*0.9*0.9</f>
        <v>6156</v>
      </c>
      <c r="FT6" s="26">
        <f>'BAR BB| Open rates'!FT6*0.9*0.9</f>
        <v>6156</v>
      </c>
      <c r="FU6" s="26">
        <f>'BAR BB| Open rates'!FU6*0.9*0.9</f>
        <v>6156</v>
      </c>
      <c r="FV6" s="26">
        <f>'BAR BB| Open rates'!FV6*0.9*0.9</f>
        <v>6156</v>
      </c>
      <c r="FW6" s="26">
        <f>'BAR BB| Open rates'!FW6*0.9*0.9</f>
        <v>6966</v>
      </c>
      <c r="FX6" s="26">
        <f>'BAR BB| Open rates'!FX6*0.9*0.9</f>
        <v>6966</v>
      </c>
      <c r="FY6" s="26">
        <f>'BAR BB| Open rates'!FY6*0.9*0.9</f>
        <v>6156</v>
      </c>
      <c r="FZ6" s="26">
        <f>'BAR BB| Open rates'!FZ6*0.9*0.9</f>
        <v>6156</v>
      </c>
      <c r="GA6" s="26">
        <f>'BAR BB| Open rates'!GA6*0.9*0.9</f>
        <v>6156</v>
      </c>
      <c r="GB6" s="26">
        <f>'BAR BB| Open rates'!GB6*0.9*0.9</f>
        <v>6156</v>
      </c>
      <c r="GC6" s="26">
        <f>'BAR BB| Open rates'!GC6*0.9*0.9</f>
        <v>6156</v>
      </c>
      <c r="GD6" s="26">
        <f>'BAR BB| Open rates'!GD6*0.9*0.9</f>
        <v>6966</v>
      </c>
      <c r="GE6" s="26">
        <f>'BAR BB| Open rates'!GE6*0.9*0.9</f>
        <v>6966</v>
      </c>
      <c r="GF6" s="26">
        <f>'BAR BB| Open rates'!GF6*0.9*0.9</f>
        <v>6156</v>
      </c>
      <c r="GG6" s="26">
        <f>'BAR BB| Open rates'!GG6*0.9*0.9</f>
        <v>6156</v>
      </c>
      <c r="GH6" s="26">
        <f>'BAR BB| Open rates'!GH6*0.9*0.9</f>
        <v>6156</v>
      </c>
      <c r="GI6" s="26">
        <f>'BAR BB| Open rates'!GI6*0.9*0.9</f>
        <v>6156</v>
      </c>
      <c r="GJ6" s="26">
        <f>'BAR BB| Open rates'!GJ6*0.9*0.9</f>
        <v>6156</v>
      </c>
      <c r="GK6" s="26">
        <f>'BAR BB| Open rates'!GK6*0.9*0.9</f>
        <v>6966</v>
      </c>
      <c r="GL6" s="26">
        <f>'BAR BB| Open rates'!GL6*0.9*0.9</f>
        <v>6966</v>
      </c>
      <c r="GM6" s="26">
        <f>'BAR BB| Open rates'!GM6*0.9*0.9</f>
        <v>6156</v>
      </c>
      <c r="GN6" s="26">
        <f>'BAR BB| Open rates'!GN6*0.9*0.9</f>
        <v>6156</v>
      </c>
      <c r="GO6" s="26">
        <f>'BAR BB| Open rates'!GO6*0.9*0.9</f>
        <v>6156</v>
      </c>
      <c r="GP6" s="26">
        <f>'BAR BB| Open rates'!GP6*0.9*0.9</f>
        <v>6156</v>
      </c>
      <c r="GQ6" s="26">
        <f>'BAR BB| Open rates'!GQ6*0.9*0.9</f>
        <v>6156</v>
      </c>
      <c r="GR6" s="26">
        <f>'BAR BB| Open rates'!GR6*0.9*0.9</f>
        <v>6966</v>
      </c>
      <c r="GS6" s="26">
        <f>'BAR BB| Open rates'!GS6*0.9*0.9</f>
        <v>6966</v>
      </c>
      <c r="GT6" s="26">
        <f>'BAR BB| Open rates'!GT6*0.9*0.9</f>
        <v>6156</v>
      </c>
      <c r="GU6" s="26">
        <f>'BAR BB| Open rates'!GU6*0.9*0.9</f>
        <v>6156</v>
      </c>
      <c r="GV6" s="26">
        <f>'BAR BB| Open rates'!GV6*0.9*0.9</f>
        <v>6156</v>
      </c>
      <c r="GW6" s="26">
        <f>'BAR BB| Open rates'!GW6*0.9*0.9</f>
        <v>6156</v>
      </c>
      <c r="GX6" s="26">
        <f>'BAR BB| Open rates'!GX6*0.9*0.9</f>
        <v>6156</v>
      </c>
      <c r="GY6" s="26">
        <f>'BAR BB| Open rates'!GY6*0.9*0.9</f>
        <v>6966</v>
      </c>
      <c r="GZ6" s="26">
        <f>'BAR BB| Open rates'!GZ6*0.9*0.9</f>
        <v>6966</v>
      </c>
      <c r="HA6" s="26">
        <f>'BAR BB| Open rates'!HA6*0.9*0.9</f>
        <v>6156</v>
      </c>
      <c r="HB6" s="26">
        <f>'BAR BB| Open rates'!HB6*0.9*0.9</f>
        <v>6156</v>
      </c>
      <c r="HC6" s="26">
        <f>'BAR BB| Open rates'!HC6*0.9*0.9</f>
        <v>6156</v>
      </c>
      <c r="HD6" s="26">
        <f>'BAR BB| Open rates'!HD6*0.9*0.9</f>
        <v>6156</v>
      </c>
      <c r="HE6" s="26">
        <f>'BAR BB| Open rates'!HE6*0.9*0.9</f>
        <v>6156</v>
      </c>
      <c r="HF6" s="26">
        <f>'BAR BB| Open rates'!HF6*0.9*0.9</f>
        <v>8019</v>
      </c>
      <c r="HG6" s="26">
        <f>'BAR BB| Open rates'!HG6*0.9*0.9</f>
        <v>8019</v>
      </c>
      <c r="HH6" s="26">
        <f>'BAR BB| Open rates'!HH6*0.9*0.9</f>
        <v>8019</v>
      </c>
      <c r="HI6" s="26">
        <f>'BAR BB| Open rates'!HI6*0.9*0.9</f>
        <v>8019</v>
      </c>
      <c r="HJ6" s="26">
        <f>'BAR BB| Open rates'!HJ6*0.9*0.9</f>
        <v>8019</v>
      </c>
      <c r="HK6" s="26">
        <f>'BAR BB| Open rates'!HK6*0.9*0.9</f>
        <v>8019</v>
      </c>
      <c r="HL6" s="26">
        <f>'BAR BB| Open rates'!HL6*0.9*0.9</f>
        <v>8019</v>
      </c>
      <c r="HM6" s="26">
        <f>'BAR BB| Open rates'!HM6*0.9*0.9</f>
        <v>8019</v>
      </c>
      <c r="HN6" s="26">
        <f>'BAR BB| Open rates'!HN6*0.9*0.9</f>
        <v>8019</v>
      </c>
      <c r="HO6" s="26">
        <f>'BAR BB| Open rates'!HO6*0.9*0.9</f>
        <v>8019</v>
      </c>
      <c r="HP6" s="26">
        <f>'BAR BB| Open rates'!HP6*0.9*0.9</f>
        <v>8019</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rates'!B8*0.9*0.9</f>
        <v>7209</v>
      </c>
      <c r="C8" s="26">
        <f>'BAR BB| Open rates'!C8*0.9*0.9</f>
        <v>7209</v>
      </c>
      <c r="D8" s="26">
        <f>'BAR BB| Open rates'!D8*0.9*0.9</f>
        <v>7209</v>
      </c>
      <c r="E8" s="26">
        <f>'BAR BB| Open rates'!E8*0.9*0.9</f>
        <v>7209</v>
      </c>
      <c r="F8" s="26">
        <f>'BAR BB| Open rates'!F8*0.9*0.9</f>
        <v>7209</v>
      </c>
      <c r="G8" s="26">
        <f>'BAR BB| Open rates'!G8*0.9*0.9</f>
        <v>7209</v>
      </c>
      <c r="H8" s="26">
        <f>'BAR BB| Open rates'!H8*0.9*0.9</f>
        <v>7209</v>
      </c>
      <c r="I8" s="26">
        <f>'BAR BB| Open rates'!I8*0.9*0.9</f>
        <v>7209</v>
      </c>
      <c r="J8" s="26">
        <f>'BAR BB| Open rates'!J8*0.9*0.9</f>
        <v>7209</v>
      </c>
      <c r="K8" s="26">
        <f>'BAR BB| Open rates'!K8*0.9*0.9</f>
        <v>7209</v>
      </c>
      <c r="L8" s="26">
        <f>'BAR BB| Open rates'!L8*0.9*0.9</f>
        <v>7209</v>
      </c>
      <c r="M8" s="26">
        <f>'BAR BB| Open rates'!M8*0.9*0.9</f>
        <v>7209</v>
      </c>
      <c r="N8" s="26">
        <f>'BAR BB| Open rates'!N8*0.9*0.9</f>
        <v>7776</v>
      </c>
      <c r="O8" s="26">
        <f>'BAR BB| Open rates'!O8*0.9*0.9</f>
        <v>7776</v>
      </c>
      <c r="P8" s="26">
        <f>'BAR BB| Open rates'!P8*0.9*0.9</f>
        <v>7776</v>
      </c>
      <c r="Q8" s="26">
        <f>'BAR BB| Open rates'!Q8*0.9*0.9</f>
        <v>7776</v>
      </c>
      <c r="R8" s="26">
        <f>'BAR BB| Open rates'!R8*0.9*0.9</f>
        <v>10449</v>
      </c>
      <c r="S8" s="26">
        <f>'BAR BB| Open rates'!S8*0.9*0.9</f>
        <v>10449</v>
      </c>
      <c r="T8" s="26">
        <f>'BAR BB| Open rates'!T8*0.9*0.9</f>
        <v>10449</v>
      </c>
      <c r="U8" s="26">
        <f>'BAR BB| Open rates'!U8*0.9*0.9</f>
        <v>10449</v>
      </c>
      <c r="V8" s="26">
        <f>'BAR BB| Open rates'!V8*0.9*0.9</f>
        <v>10449</v>
      </c>
      <c r="W8" s="26">
        <f>'BAR BB| Open rates'!W8*0.9*0.9</f>
        <v>10449</v>
      </c>
      <c r="X8" s="26">
        <f>'BAR BB| Open rates'!X8*0.9*0.9</f>
        <v>10449</v>
      </c>
      <c r="Y8" s="26">
        <f>'BAR BB| Open rates'!Y8*0.9*0.9</f>
        <v>10449</v>
      </c>
      <c r="Z8" s="26">
        <f>'BAR BB| Open rates'!Z8*0.9*0.9</f>
        <v>10449</v>
      </c>
      <c r="AA8" s="26">
        <f>'BAR BB| Open rates'!AA8*0.9*0.9</f>
        <v>10449</v>
      </c>
      <c r="AB8" s="26">
        <f>'BAR BB| Open rates'!AB8*0.9*0.9</f>
        <v>14499</v>
      </c>
      <c r="AC8" s="26">
        <f>'BAR BB| Open rates'!AC8*0.9*0.9</f>
        <v>14499</v>
      </c>
      <c r="AD8" s="26">
        <f>'BAR BB| Open rates'!AD8*0.9*0.9</f>
        <v>14499</v>
      </c>
      <c r="AE8" s="26">
        <f>'BAR BB| Open rates'!AE8*0.9*0.9</f>
        <v>14499</v>
      </c>
      <c r="AF8" s="26">
        <f>'BAR BB| Open rates'!AF8*0.9*0.9</f>
        <v>14499</v>
      </c>
      <c r="AG8" s="26">
        <f>'BAR BB| Open rates'!AG8*0.9*0.9</f>
        <v>14499</v>
      </c>
      <c r="AH8" s="26">
        <f>'BAR BB| Open rates'!AH8*0.9*0.9</f>
        <v>7776</v>
      </c>
      <c r="AI8" s="26">
        <f>'BAR BB| Open rates'!AI8*0.9*0.9</f>
        <v>7776</v>
      </c>
      <c r="AJ8" s="26">
        <f>'BAR BB| Open rates'!AJ8*0.9*0.9</f>
        <v>7776</v>
      </c>
      <c r="AK8" s="26">
        <f>'BAR BB| Open rates'!AK8*0.9*0.9</f>
        <v>7776</v>
      </c>
      <c r="AL8" s="26">
        <f>'BAR BB| Open rates'!AL8*0.9*0.9</f>
        <v>7776</v>
      </c>
      <c r="AM8" s="26">
        <f>'BAR BB| Open rates'!AM8*0.9*0.9</f>
        <v>8829</v>
      </c>
      <c r="AN8" s="26">
        <f>'BAR BB| Open rates'!AN8*0.9*0.9</f>
        <v>8829</v>
      </c>
      <c r="AO8" s="26">
        <f>'BAR BB| Open rates'!AO8*0.9*0.9</f>
        <v>8829</v>
      </c>
      <c r="AP8" s="26">
        <f>'BAR BB| Open rates'!AP8*0.9*0.9</f>
        <v>8829</v>
      </c>
      <c r="AQ8" s="26">
        <f>'BAR BB| Open rates'!AQ8*0.9*0.9</f>
        <v>8829</v>
      </c>
      <c r="AR8" s="26">
        <f>'BAR BB| Open rates'!AR8*0.9*0.9</f>
        <v>8829</v>
      </c>
      <c r="AS8" s="26">
        <f>'BAR BB| Open rates'!AS8*0.9*0.9</f>
        <v>8829</v>
      </c>
      <c r="AT8" s="26">
        <f>'BAR BB| Open rates'!AT8*0.9*0.9</f>
        <v>9639</v>
      </c>
      <c r="AU8" s="26">
        <f>'BAR BB| Open rates'!AU8*0.9*0.9</f>
        <v>9639</v>
      </c>
      <c r="AV8" s="26">
        <f>'BAR BB| Open rates'!AV8*0.9*0.9</f>
        <v>9639</v>
      </c>
      <c r="AW8" s="26">
        <f>'BAR BB| Open rates'!AW8*0.9*0.9</f>
        <v>9639</v>
      </c>
      <c r="AX8" s="26">
        <f>'BAR BB| Open rates'!AX8*0.9*0.9</f>
        <v>9639</v>
      </c>
      <c r="AY8" s="26">
        <f>'BAR BB| Open rates'!AY8*0.9*0.9</f>
        <v>9801</v>
      </c>
      <c r="AZ8" s="26">
        <f>'BAR BB| Open rates'!AZ8*0.9*0.9</f>
        <v>9801</v>
      </c>
      <c r="BA8" s="26">
        <f>'BAR BB| Open rates'!BA8*0.9*0.9</f>
        <v>10449</v>
      </c>
      <c r="BB8" s="26">
        <f>'BAR BB| Open rates'!BB8*0.9*0.9</f>
        <v>10449</v>
      </c>
      <c r="BC8" s="26">
        <f>'BAR BB| Open rates'!BC8*0.9*0.9</f>
        <v>9801</v>
      </c>
      <c r="BD8" s="26">
        <f>'BAR BB| Open rates'!BD8*0.9*0.9</f>
        <v>9801</v>
      </c>
      <c r="BE8" s="26">
        <f>'BAR BB| Open rates'!BE8*0.9*0.9</f>
        <v>9801</v>
      </c>
      <c r="BF8" s="26">
        <f>'BAR BB| Open rates'!BF8*0.9*0.9</f>
        <v>9801</v>
      </c>
      <c r="BG8" s="26">
        <f>'BAR BB| Open rates'!BG8*0.9*0.9</f>
        <v>9801</v>
      </c>
      <c r="BH8" s="26">
        <f>'BAR BB| Open rates'!BH8*0.9*0.9</f>
        <v>10449</v>
      </c>
      <c r="BI8" s="26">
        <f>'BAR BB| Open rates'!BI8*0.9*0.9</f>
        <v>10449</v>
      </c>
      <c r="BJ8" s="26">
        <f>'BAR BB| Open rates'!BJ8*0.9*0.9</f>
        <v>9801</v>
      </c>
      <c r="BK8" s="26">
        <f>'BAR BB| Open rates'!BK8*0.9*0.9</f>
        <v>9801</v>
      </c>
      <c r="BL8" s="26">
        <f>'BAR BB| Open rates'!BL8*0.9*0.9</f>
        <v>9801</v>
      </c>
      <c r="BM8" s="26">
        <f>'BAR BB| Open rates'!BM8*0.9*0.9</f>
        <v>9801</v>
      </c>
      <c r="BN8" s="26">
        <f>'BAR BB| Open rates'!BN8*0.9*0.9</f>
        <v>9801</v>
      </c>
      <c r="BO8" s="26">
        <f>'BAR BB| Open rates'!BO8*0.9*0.9</f>
        <v>10449</v>
      </c>
      <c r="BP8" s="26">
        <f>'BAR BB| Open rates'!BP8*0.9*0.9</f>
        <v>10449</v>
      </c>
      <c r="BQ8" s="26">
        <f>'BAR BB| Open rates'!BQ8*0.9*0.9</f>
        <v>9801</v>
      </c>
      <c r="BR8" s="26">
        <f>'BAR BB| Open rates'!BR8*0.9*0.9</f>
        <v>9801</v>
      </c>
      <c r="BS8" s="26">
        <f>'BAR BB| Open rates'!BS8*0.9*0.9</f>
        <v>9801</v>
      </c>
      <c r="BT8" s="26">
        <f>'BAR BB| Open rates'!BT8*0.9*0.9</f>
        <v>9801</v>
      </c>
      <c r="BU8" s="26">
        <f>'BAR BB| Open rates'!BU8*0.9*0.9</f>
        <v>9801</v>
      </c>
      <c r="BV8" s="26">
        <f>'BAR BB| Open rates'!BV8*0.9*0.9</f>
        <v>10449</v>
      </c>
      <c r="BW8" s="26">
        <f>'BAR BB| Open rates'!BW8*0.9*0.9</f>
        <v>10449</v>
      </c>
      <c r="BX8" s="26">
        <f>'BAR BB| Open rates'!BX8*0.9*0.9</f>
        <v>9801</v>
      </c>
      <c r="BY8" s="26">
        <f>'BAR BB| Open rates'!BY8*0.9*0.9</f>
        <v>9801</v>
      </c>
      <c r="BZ8" s="26">
        <f>'BAR BB| Open rates'!BZ8*0.9*0.9</f>
        <v>9801</v>
      </c>
      <c r="CA8" s="26">
        <f>'BAR BB| Open rates'!CA8*0.9*0.9</f>
        <v>9801</v>
      </c>
      <c r="CB8" s="26">
        <f>'BAR BB| Open rates'!CB8*0.9*0.9</f>
        <v>9801</v>
      </c>
      <c r="CC8" s="26">
        <f>'BAR BB| Open rates'!CC8*0.9*0.9</f>
        <v>10449</v>
      </c>
      <c r="CD8" s="26">
        <f>'BAR BB| Open rates'!CD8*0.9*0.9</f>
        <v>10449</v>
      </c>
      <c r="CE8" s="26">
        <f>'BAR BB| Open rates'!CE8*0.9*0.9</f>
        <v>9801</v>
      </c>
      <c r="CF8" s="26">
        <f>'BAR BB| Open rates'!CF8*0.9*0.9</f>
        <v>9801</v>
      </c>
      <c r="CG8" s="26">
        <f>'BAR BB| Open rates'!CG8*0.9*0.9</f>
        <v>9801</v>
      </c>
      <c r="CH8" s="26">
        <f>'BAR BB| Open rates'!CH8*0.9*0.9</f>
        <v>9801</v>
      </c>
      <c r="CI8" s="26">
        <f>'BAR BB| Open rates'!CI8*0.9*0.9</f>
        <v>9801</v>
      </c>
      <c r="CJ8" s="26">
        <f>'BAR BB| Open rates'!CJ8*0.9*0.9</f>
        <v>10449</v>
      </c>
      <c r="CK8" s="26">
        <f>'BAR BB| Open rates'!CK8*0.9*0.9</f>
        <v>10449</v>
      </c>
      <c r="CL8" s="26">
        <f>'BAR BB| Open rates'!CL8*0.9*0.9</f>
        <v>9801</v>
      </c>
      <c r="CM8" s="26">
        <f>'BAR BB| Open rates'!CM8*0.9*0.9</f>
        <v>9801</v>
      </c>
      <c r="CN8" s="26">
        <f>'BAR BB| Open rates'!CN8*0.9*0.9</f>
        <v>9801</v>
      </c>
      <c r="CO8" s="26">
        <f>'BAR BB| Open rates'!CO8*0.9*0.9</f>
        <v>9801</v>
      </c>
      <c r="CP8" s="26">
        <f>'BAR BB| Open rates'!CP8*0.9*0.9</f>
        <v>9801</v>
      </c>
      <c r="CQ8" s="26">
        <f>'BAR BB| Open rates'!CQ8*0.9*0.9</f>
        <v>9801</v>
      </c>
      <c r="CR8" s="26">
        <f>'BAR BB| Open rates'!CR8*0.9*0.9</f>
        <v>9801</v>
      </c>
      <c r="CS8" s="26">
        <f>'BAR BB| Open rates'!CS8*0.9*0.9</f>
        <v>8829</v>
      </c>
      <c r="CT8" s="26">
        <f>'BAR BB| Open rates'!CT8*0.9*0.9</f>
        <v>8829</v>
      </c>
      <c r="CU8" s="26">
        <f>'BAR BB| Open rates'!CU8*0.9*0.9</f>
        <v>8829</v>
      </c>
      <c r="CV8" s="26">
        <f>'BAR BB| Open rates'!CV8*0.9*0.9</f>
        <v>8829</v>
      </c>
      <c r="CW8" s="26">
        <f>'BAR BB| Open rates'!CW8*0.9*0.9</f>
        <v>8829</v>
      </c>
      <c r="CX8" s="26">
        <f>'BAR BB| Open rates'!CX8*0.9*0.9</f>
        <v>8829</v>
      </c>
      <c r="CY8" s="26">
        <f>'BAR BB| Open rates'!CY8*0.9*0.9</f>
        <v>8829</v>
      </c>
      <c r="CZ8" s="26">
        <f>'BAR BB| Open rates'!CZ8*0.9*0.9</f>
        <v>8829</v>
      </c>
      <c r="DA8" s="26">
        <f>'BAR BB| Open rates'!DA8*0.9*0.9</f>
        <v>8829</v>
      </c>
      <c r="DB8" s="26">
        <f>'BAR BB| Open rates'!DB8*0.9*0.9</f>
        <v>7776</v>
      </c>
      <c r="DC8" s="26">
        <f>'BAR BB| Open rates'!DC8*0.9*0.9</f>
        <v>7776</v>
      </c>
      <c r="DD8" s="26">
        <f>'BAR BB| Open rates'!DD8*0.9*0.9</f>
        <v>7776</v>
      </c>
      <c r="DE8" s="26">
        <f>'BAR BB| Open rates'!DE8*0.9*0.9</f>
        <v>8829</v>
      </c>
      <c r="DF8" s="26">
        <f>'BAR BB| Open rates'!DF8*0.9*0.9</f>
        <v>8829</v>
      </c>
      <c r="DG8" s="26">
        <f>'BAR BB| Open rates'!DG8*0.9*0.9</f>
        <v>7776</v>
      </c>
      <c r="DH8" s="26">
        <f>'BAR BB| Open rates'!DH8*0.9*0.9</f>
        <v>7776</v>
      </c>
      <c r="DI8" s="26">
        <f>'BAR BB| Open rates'!DI8*0.9*0.9</f>
        <v>7776</v>
      </c>
      <c r="DJ8" s="26">
        <f>'BAR BB| Open rates'!DJ8*0.9*0.9</f>
        <v>7776</v>
      </c>
      <c r="DK8" s="26">
        <f>'BAR BB| Open rates'!DK8*0.9*0.9</f>
        <v>7776</v>
      </c>
      <c r="DL8" s="26">
        <f>'BAR BB| Open rates'!DL8*0.9*0.9</f>
        <v>8829</v>
      </c>
      <c r="DM8" s="26">
        <f>'BAR BB| Open rates'!DM8*0.9*0.9</f>
        <v>8829</v>
      </c>
      <c r="DN8" s="26">
        <f>'BAR BB| Open rates'!DN8*0.9*0.9</f>
        <v>7776</v>
      </c>
      <c r="DO8" s="26">
        <f>'BAR BB| Open rates'!DO8*0.9*0.9</f>
        <v>7776</v>
      </c>
      <c r="DP8" s="26">
        <f>'BAR BB| Open rates'!DP8*0.9*0.9</f>
        <v>7776</v>
      </c>
      <c r="DQ8" s="26">
        <f>'BAR BB| Open rates'!DQ8*0.9*0.9</f>
        <v>7776</v>
      </c>
      <c r="DR8" s="26">
        <f>'BAR BB| Open rates'!DR8*0.9*0.9</f>
        <v>7776</v>
      </c>
      <c r="DS8" s="26">
        <f>'BAR BB| Open rates'!DS8*0.9*0.9</f>
        <v>8829</v>
      </c>
      <c r="DT8" s="26">
        <f>'BAR BB| Open rates'!DT8*0.9*0.9</f>
        <v>8829</v>
      </c>
      <c r="DU8" s="26">
        <f>'BAR BB| Open rates'!DU8*0.9*0.9</f>
        <v>7776</v>
      </c>
      <c r="DV8" s="26">
        <f>'BAR BB| Open rates'!DV8*0.9*0.9</f>
        <v>7776</v>
      </c>
      <c r="DW8" s="26">
        <f>'BAR BB| Open rates'!DW8*0.9*0.9</f>
        <v>7776</v>
      </c>
      <c r="DX8" s="26">
        <f>'BAR BB| Open rates'!DX8*0.9*0.9</f>
        <v>7776</v>
      </c>
      <c r="DY8" s="26">
        <f>'BAR BB| Open rates'!DY8*0.9*0.9</f>
        <v>7776</v>
      </c>
      <c r="DZ8" s="26">
        <f>'BAR BB| Open rates'!DZ8*0.9*0.9</f>
        <v>8829</v>
      </c>
      <c r="EA8" s="26">
        <f>'BAR BB| Open rates'!EA8*0.9*0.9</f>
        <v>8829</v>
      </c>
      <c r="EB8" s="26">
        <f>'BAR BB| Open rates'!EB8*0.9*0.9</f>
        <v>7776</v>
      </c>
      <c r="EC8" s="26">
        <f>'BAR BB| Open rates'!EC8*0.9*0.9</f>
        <v>7776</v>
      </c>
      <c r="ED8" s="26">
        <f>'BAR BB| Open rates'!ED8*0.9*0.9</f>
        <v>7776</v>
      </c>
      <c r="EE8" s="26">
        <f>'BAR BB| Open rates'!EE8*0.9*0.9</f>
        <v>7776</v>
      </c>
      <c r="EF8" s="26">
        <f>'BAR BB| Open rates'!EF8*0.9*0.9</f>
        <v>6966</v>
      </c>
      <c r="EG8" s="26">
        <f>'BAR BB| Open rates'!EG8*0.9*0.9</f>
        <v>6966</v>
      </c>
      <c r="EH8" s="26">
        <f>'BAR BB| Open rates'!EH8*0.9*0.9</f>
        <v>6966</v>
      </c>
      <c r="EI8" s="26">
        <f>'BAR BB| Open rates'!EI8*0.9*0.9</f>
        <v>6399</v>
      </c>
      <c r="EJ8" s="26">
        <f>'BAR BB| Open rates'!EJ8*0.9*0.9</f>
        <v>6399</v>
      </c>
      <c r="EK8" s="26">
        <f>'BAR BB| Open rates'!EK8*0.9*0.9</f>
        <v>6399</v>
      </c>
      <c r="EL8" s="26">
        <f>'BAR BB| Open rates'!EL8*0.9*0.9</f>
        <v>6399</v>
      </c>
      <c r="EM8" s="26">
        <f>'BAR BB| Open rates'!EM8*0.9*0.9</f>
        <v>6399</v>
      </c>
      <c r="EN8" s="26">
        <f>'BAR BB| Open rates'!EN8*0.9*0.9</f>
        <v>6966</v>
      </c>
      <c r="EO8" s="26">
        <f>'BAR BB| Open rates'!EO8*0.9*0.9</f>
        <v>6966</v>
      </c>
      <c r="EP8" s="26">
        <f>'BAR BB| Open rates'!EP8*0.9*0.9</f>
        <v>6156</v>
      </c>
      <c r="EQ8" s="26">
        <f>'BAR BB| Open rates'!EQ8*0.9*0.9</f>
        <v>6156</v>
      </c>
      <c r="ER8" s="26">
        <f>'BAR BB| Open rates'!ER8*0.9*0.9</f>
        <v>6156</v>
      </c>
      <c r="ES8" s="26">
        <f>'BAR BB| Open rates'!ES8*0.9*0.9</f>
        <v>6156</v>
      </c>
      <c r="ET8" s="26">
        <f>'BAR BB| Open rates'!ET8*0.9*0.9</f>
        <v>6156</v>
      </c>
      <c r="EU8" s="26">
        <f>'BAR BB| Open rates'!EU8*0.9*0.9</f>
        <v>6966</v>
      </c>
      <c r="EV8" s="26">
        <f>'BAR BB| Open rates'!EV8*0.9*0.9</f>
        <v>6966</v>
      </c>
      <c r="EW8" s="26">
        <f>'BAR BB| Open rates'!EW8*0.9*0.9</f>
        <v>6156</v>
      </c>
      <c r="EX8" s="26">
        <f>'BAR BB| Open rates'!EX8*0.9*0.9</f>
        <v>6156</v>
      </c>
      <c r="EY8" s="26">
        <f>'BAR BB| Open rates'!EY8*0.9*0.9</f>
        <v>6156</v>
      </c>
      <c r="EZ8" s="26">
        <f>'BAR BB| Open rates'!EZ8*0.9*0.9</f>
        <v>6156</v>
      </c>
      <c r="FA8" s="26">
        <f>'BAR BB| Open rates'!FA8*0.9*0.9</f>
        <v>6156</v>
      </c>
      <c r="FB8" s="26">
        <f>'BAR BB| Open rates'!FB8*0.9*0.9</f>
        <v>6966</v>
      </c>
      <c r="FC8" s="26">
        <f>'BAR BB| Open rates'!FC8*0.9*0.9</f>
        <v>6966</v>
      </c>
      <c r="FD8" s="26">
        <f>'BAR BB| Open rates'!FD8*0.9*0.9</f>
        <v>6156</v>
      </c>
      <c r="FE8" s="26">
        <f>'BAR BB| Open rates'!FE8*0.9*0.9</f>
        <v>6156</v>
      </c>
      <c r="FF8" s="26">
        <f>'BAR BB| Open rates'!FF8*0.9*0.9</f>
        <v>6156</v>
      </c>
      <c r="FG8" s="26">
        <f>'BAR BB| Open rates'!FG8*0.9*0.9</f>
        <v>6156</v>
      </c>
      <c r="FH8" s="26">
        <f>'BAR BB| Open rates'!FH8*0.9*0.9</f>
        <v>6156</v>
      </c>
      <c r="FI8" s="26">
        <f>'BAR BB| Open rates'!FI8*0.9*0.9</f>
        <v>6966</v>
      </c>
      <c r="FJ8" s="26">
        <f>'BAR BB| Open rates'!FJ8*0.9*0.9</f>
        <v>6966</v>
      </c>
      <c r="FK8" s="26">
        <f>'BAR BB| Open rates'!FK8*0.9*0.9</f>
        <v>6399</v>
      </c>
      <c r="FL8" s="26">
        <f>'BAR BB| Open rates'!FL8*0.9*0.9</f>
        <v>6399</v>
      </c>
      <c r="FM8" s="26">
        <f>'BAR BB| Open rates'!FM8*0.9*0.9</f>
        <v>6399</v>
      </c>
      <c r="FN8" s="26">
        <f>'BAR BB| Open rates'!FN8*0.9*0.9</f>
        <v>6399</v>
      </c>
      <c r="FO8" s="26">
        <f>'BAR BB| Open rates'!FO8*0.9*0.9</f>
        <v>6399</v>
      </c>
      <c r="FP8" s="26">
        <f>'BAR BB| Open rates'!FP8*0.9*0.9</f>
        <v>6399</v>
      </c>
      <c r="FQ8" s="26">
        <f>'BAR BB| Open rates'!FQ8*0.9*0.9</f>
        <v>6399</v>
      </c>
      <c r="FR8" s="26">
        <f>'BAR BB| Open rates'!FR8*0.9*0.9</f>
        <v>6156</v>
      </c>
      <c r="FS8" s="26">
        <f>'BAR BB| Open rates'!FS8*0.9*0.9</f>
        <v>6156</v>
      </c>
      <c r="FT8" s="26">
        <f>'BAR BB| Open rates'!FT8*0.9*0.9</f>
        <v>6156</v>
      </c>
      <c r="FU8" s="26">
        <f>'BAR BB| Open rates'!FU8*0.9*0.9</f>
        <v>6156</v>
      </c>
      <c r="FV8" s="26">
        <f>'BAR BB| Open rates'!FV8*0.9*0.9</f>
        <v>6156</v>
      </c>
      <c r="FW8" s="26">
        <f>'BAR BB| Open rates'!FW8*0.9*0.9</f>
        <v>6966</v>
      </c>
      <c r="FX8" s="26">
        <f>'BAR BB| Open rates'!FX8*0.9*0.9</f>
        <v>6966</v>
      </c>
      <c r="FY8" s="26">
        <f>'BAR BB| Open rates'!FY8*0.9*0.9</f>
        <v>6156</v>
      </c>
      <c r="FZ8" s="26">
        <f>'BAR BB| Open rates'!FZ8*0.9*0.9</f>
        <v>6156</v>
      </c>
      <c r="GA8" s="26">
        <f>'BAR BB| Open rates'!GA8*0.9*0.9</f>
        <v>6156</v>
      </c>
      <c r="GB8" s="26">
        <f>'BAR BB| Open rates'!GB8*0.9*0.9</f>
        <v>6156</v>
      </c>
      <c r="GC8" s="26">
        <f>'BAR BB| Open rates'!GC8*0.9*0.9</f>
        <v>6156</v>
      </c>
      <c r="GD8" s="26">
        <f>'BAR BB| Open rates'!GD8*0.9*0.9</f>
        <v>6966</v>
      </c>
      <c r="GE8" s="26">
        <f>'BAR BB| Open rates'!GE8*0.9*0.9</f>
        <v>6966</v>
      </c>
      <c r="GF8" s="26">
        <f>'BAR BB| Open rates'!GF8*0.9*0.9</f>
        <v>6156</v>
      </c>
      <c r="GG8" s="26">
        <f>'BAR BB| Open rates'!GG8*0.9*0.9</f>
        <v>6156</v>
      </c>
      <c r="GH8" s="26">
        <f>'BAR BB| Open rates'!GH8*0.9*0.9</f>
        <v>6156</v>
      </c>
      <c r="GI8" s="26">
        <f>'BAR BB| Open rates'!GI8*0.9*0.9</f>
        <v>6156</v>
      </c>
      <c r="GJ8" s="26">
        <f>'BAR BB| Open rates'!GJ8*0.9*0.9</f>
        <v>6156</v>
      </c>
      <c r="GK8" s="26">
        <f>'BAR BB| Open rates'!GK8*0.9*0.9</f>
        <v>6966</v>
      </c>
      <c r="GL8" s="26">
        <f>'BAR BB| Open rates'!GL8*0.9*0.9</f>
        <v>6966</v>
      </c>
      <c r="GM8" s="26">
        <f>'BAR BB| Open rates'!GM8*0.9*0.9</f>
        <v>6156</v>
      </c>
      <c r="GN8" s="26">
        <f>'BAR BB| Open rates'!GN8*0.9*0.9</f>
        <v>6156</v>
      </c>
      <c r="GO8" s="26">
        <f>'BAR BB| Open rates'!GO8*0.9*0.9</f>
        <v>6156</v>
      </c>
      <c r="GP8" s="26">
        <f>'BAR BB| Open rates'!GP8*0.9*0.9</f>
        <v>6156</v>
      </c>
      <c r="GQ8" s="26">
        <f>'BAR BB| Open rates'!GQ8*0.9*0.9</f>
        <v>6156</v>
      </c>
      <c r="GR8" s="26">
        <f>'BAR BB| Open rates'!GR8*0.9*0.9</f>
        <v>6966</v>
      </c>
      <c r="GS8" s="26">
        <f>'BAR BB| Open rates'!GS8*0.9*0.9</f>
        <v>6966</v>
      </c>
      <c r="GT8" s="26">
        <f>'BAR BB| Open rates'!GT8*0.9*0.9</f>
        <v>6156</v>
      </c>
      <c r="GU8" s="26">
        <f>'BAR BB| Open rates'!GU8*0.9*0.9</f>
        <v>6156</v>
      </c>
      <c r="GV8" s="26">
        <f>'BAR BB| Open rates'!GV8*0.9*0.9</f>
        <v>6156</v>
      </c>
      <c r="GW8" s="26">
        <f>'BAR BB| Open rates'!GW8*0.9*0.9</f>
        <v>6156</v>
      </c>
      <c r="GX8" s="26">
        <f>'BAR BB| Open rates'!GX8*0.9*0.9</f>
        <v>6156</v>
      </c>
      <c r="GY8" s="26">
        <f>'BAR BB| Open rates'!GY8*0.9*0.9</f>
        <v>6966</v>
      </c>
      <c r="GZ8" s="26">
        <f>'BAR BB| Open rates'!GZ8*0.9*0.9</f>
        <v>6966</v>
      </c>
      <c r="HA8" s="26">
        <f>'BAR BB| Open rates'!HA8*0.9*0.9</f>
        <v>6156</v>
      </c>
      <c r="HB8" s="26">
        <f>'BAR BB| Open rates'!HB8*0.9*0.9</f>
        <v>6156</v>
      </c>
      <c r="HC8" s="26">
        <f>'BAR BB| Open rates'!HC8*0.9*0.9</f>
        <v>6156</v>
      </c>
      <c r="HD8" s="26">
        <f>'BAR BB| Open rates'!HD8*0.9*0.9</f>
        <v>6156</v>
      </c>
      <c r="HE8" s="26">
        <f>'BAR BB| Open rates'!HE8*0.9*0.9</f>
        <v>6156</v>
      </c>
      <c r="HF8" s="26">
        <f>'BAR BB| Open rates'!HF8*0.9*0.9</f>
        <v>8019</v>
      </c>
      <c r="HG8" s="26">
        <f>'BAR BB| Open rates'!HG8*0.9*0.9</f>
        <v>8019</v>
      </c>
      <c r="HH8" s="26">
        <f>'BAR BB| Open rates'!HH8*0.9*0.9</f>
        <v>8019</v>
      </c>
      <c r="HI8" s="26">
        <f>'BAR BB| Open rates'!HI8*0.9*0.9</f>
        <v>8019</v>
      </c>
      <c r="HJ8" s="26">
        <f>'BAR BB| Open rates'!HJ8*0.9*0.9</f>
        <v>8019</v>
      </c>
      <c r="HK8" s="26">
        <f>'BAR BB| Open rates'!HK8*0.9*0.9</f>
        <v>8019</v>
      </c>
      <c r="HL8" s="26">
        <f>'BAR BB| Open rates'!HL8*0.9*0.9</f>
        <v>8019</v>
      </c>
      <c r="HM8" s="26">
        <f>'BAR BB| Open rates'!HM8*0.9*0.9</f>
        <v>8019</v>
      </c>
      <c r="HN8" s="26">
        <f>'BAR BB| Open rates'!HN8*0.9*0.9</f>
        <v>8019</v>
      </c>
      <c r="HO8" s="26">
        <f>'BAR BB| Open rates'!HO8*0.9*0.9</f>
        <v>8019</v>
      </c>
      <c r="HP8" s="26">
        <f>'BAR BB| Open rates'!HP8*0.9*0.9</f>
        <v>8019</v>
      </c>
    </row>
    <row r="9" spans="1:224" s="76" customFormat="1" ht="12" customHeight="1" x14ac:dyDescent="0.2">
      <c r="A9" s="216">
        <v>2</v>
      </c>
      <c r="B9" s="26">
        <f>'BAR BB| Open rates'!B9*0.9*0.9</f>
        <v>8829</v>
      </c>
      <c r="C9" s="26">
        <f>'BAR BB| Open rates'!C9*0.9*0.9</f>
        <v>8829</v>
      </c>
      <c r="D9" s="26">
        <f>'BAR BB| Open rates'!D9*0.9*0.9</f>
        <v>8829</v>
      </c>
      <c r="E9" s="26">
        <f>'BAR BB| Open rates'!E9*0.9*0.9</f>
        <v>8829</v>
      </c>
      <c r="F9" s="26">
        <f>'BAR BB| Open rates'!F9*0.9*0.9</f>
        <v>8829</v>
      </c>
      <c r="G9" s="26">
        <f>'BAR BB| Open rates'!G9*0.9*0.9</f>
        <v>8829</v>
      </c>
      <c r="H9" s="26">
        <f>'BAR BB| Open rates'!H9*0.9*0.9</f>
        <v>8829</v>
      </c>
      <c r="I9" s="26">
        <f>'BAR BB| Open rates'!I9*0.9*0.9</f>
        <v>8829</v>
      </c>
      <c r="J9" s="26">
        <f>'BAR BB| Open rates'!J9*0.9*0.9</f>
        <v>8829</v>
      </c>
      <c r="K9" s="26">
        <f>'BAR BB| Open rates'!K9*0.9*0.9</f>
        <v>8829</v>
      </c>
      <c r="L9" s="26">
        <f>'BAR BB| Open rates'!L9*0.9*0.9</f>
        <v>8829</v>
      </c>
      <c r="M9" s="26">
        <f>'BAR BB| Open rates'!M9*0.9*0.9</f>
        <v>8829</v>
      </c>
      <c r="N9" s="26">
        <f>'BAR BB| Open rates'!N9*0.9*0.9</f>
        <v>9396</v>
      </c>
      <c r="O9" s="26">
        <f>'BAR BB| Open rates'!O9*0.9*0.9</f>
        <v>9396</v>
      </c>
      <c r="P9" s="26">
        <f>'BAR BB| Open rates'!P9*0.9*0.9</f>
        <v>9396</v>
      </c>
      <c r="Q9" s="26">
        <f>'BAR BB| Open rates'!Q9*0.9*0.9</f>
        <v>9396</v>
      </c>
      <c r="R9" s="26">
        <f>'BAR BB| Open rates'!R9*0.9*0.9</f>
        <v>12069</v>
      </c>
      <c r="S9" s="26">
        <f>'BAR BB| Open rates'!S9*0.9*0.9</f>
        <v>12069</v>
      </c>
      <c r="T9" s="26">
        <f>'BAR BB| Open rates'!T9*0.9*0.9</f>
        <v>12069</v>
      </c>
      <c r="U9" s="26">
        <f>'BAR BB| Open rates'!U9*0.9*0.9</f>
        <v>12069</v>
      </c>
      <c r="V9" s="26">
        <f>'BAR BB| Open rates'!V9*0.9*0.9</f>
        <v>12069</v>
      </c>
      <c r="W9" s="26">
        <f>'BAR BB| Open rates'!W9*0.9*0.9</f>
        <v>12069</v>
      </c>
      <c r="X9" s="26">
        <f>'BAR BB| Open rates'!X9*0.9*0.9</f>
        <v>12069</v>
      </c>
      <c r="Y9" s="26">
        <f>'BAR BB| Open rates'!Y9*0.9*0.9</f>
        <v>12069</v>
      </c>
      <c r="Z9" s="26">
        <f>'BAR BB| Open rates'!Z9*0.9*0.9</f>
        <v>12069</v>
      </c>
      <c r="AA9" s="26">
        <f>'BAR BB| Open rates'!AA9*0.9*0.9</f>
        <v>12069</v>
      </c>
      <c r="AB9" s="26">
        <f>'BAR BB| Open rates'!AB9*0.9*0.9</f>
        <v>16119</v>
      </c>
      <c r="AC9" s="26">
        <f>'BAR BB| Open rates'!AC9*0.9*0.9</f>
        <v>16119</v>
      </c>
      <c r="AD9" s="26">
        <f>'BAR BB| Open rates'!AD9*0.9*0.9</f>
        <v>16119</v>
      </c>
      <c r="AE9" s="26">
        <f>'BAR BB| Open rates'!AE9*0.9*0.9</f>
        <v>16119</v>
      </c>
      <c r="AF9" s="26">
        <f>'BAR BB| Open rates'!AF9*0.9*0.9</f>
        <v>16119</v>
      </c>
      <c r="AG9" s="26">
        <f>'BAR BB| Open rates'!AG9*0.9*0.9</f>
        <v>16119</v>
      </c>
      <c r="AH9" s="26">
        <f>'BAR BB| Open rates'!AH9*0.9*0.9</f>
        <v>9396</v>
      </c>
      <c r="AI9" s="26">
        <f>'BAR BB| Open rates'!AI9*0.9*0.9</f>
        <v>9396</v>
      </c>
      <c r="AJ9" s="26">
        <f>'BAR BB| Open rates'!AJ9*0.9*0.9</f>
        <v>9396</v>
      </c>
      <c r="AK9" s="26">
        <f>'BAR BB| Open rates'!AK9*0.9*0.9</f>
        <v>9396</v>
      </c>
      <c r="AL9" s="26">
        <f>'BAR BB| Open rates'!AL9*0.9*0.9</f>
        <v>9396</v>
      </c>
      <c r="AM9" s="26">
        <f>'BAR BB| Open rates'!AM9*0.9*0.9</f>
        <v>10449</v>
      </c>
      <c r="AN9" s="26">
        <f>'BAR BB| Open rates'!AN9*0.9*0.9</f>
        <v>10449</v>
      </c>
      <c r="AO9" s="26">
        <f>'BAR BB| Open rates'!AO9*0.9*0.9</f>
        <v>10449</v>
      </c>
      <c r="AP9" s="26">
        <f>'BAR BB| Open rates'!AP9*0.9*0.9</f>
        <v>10449</v>
      </c>
      <c r="AQ9" s="26">
        <f>'BAR BB| Open rates'!AQ9*0.9*0.9</f>
        <v>10449</v>
      </c>
      <c r="AR9" s="26">
        <f>'BAR BB| Open rates'!AR9*0.9*0.9</f>
        <v>10449</v>
      </c>
      <c r="AS9" s="26">
        <f>'BAR BB| Open rates'!AS9*0.9*0.9</f>
        <v>10449</v>
      </c>
      <c r="AT9" s="26">
        <f>'BAR BB| Open rates'!AT9*0.9*0.9</f>
        <v>11259</v>
      </c>
      <c r="AU9" s="26">
        <f>'BAR BB| Open rates'!AU9*0.9*0.9</f>
        <v>11259</v>
      </c>
      <c r="AV9" s="26">
        <f>'BAR BB| Open rates'!AV9*0.9*0.9</f>
        <v>11259</v>
      </c>
      <c r="AW9" s="26">
        <f>'BAR BB| Open rates'!AW9*0.9*0.9</f>
        <v>11259</v>
      </c>
      <c r="AX9" s="26">
        <f>'BAR BB| Open rates'!AX9*0.9*0.9</f>
        <v>11259</v>
      </c>
      <c r="AY9" s="26">
        <f>'BAR BB| Open rates'!AY9*0.9*0.9</f>
        <v>11421</v>
      </c>
      <c r="AZ9" s="26">
        <f>'BAR BB| Open rates'!AZ9*0.9*0.9</f>
        <v>11421</v>
      </c>
      <c r="BA9" s="26">
        <f>'BAR BB| Open rates'!BA9*0.9*0.9</f>
        <v>12069</v>
      </c>
      <c r="BB9" s="26">
        <f>'BAR BB| Open rates'!BB9*0.9*0.9</f>
        <v>12069</v>
      </c>
      <c r="BC9" s="26">
        <f>'BAR BB| Open rates'!BC9*0.9*0.9</f>
        <v>11421</v>
      </c>
      <c r="BD9" s="26">
        <f>'BAR BB| Open rates'!BD9*0.9*0.9</f>
        <v>11421</v>
      </c>
      <c r="BE9" s="26">
        <f>'BAR BB| Open rates'!BE9*0.9*0.9</f>
        <v>11421</v>
      </c>
      <c r="BF9" s="26">
        <f>'BAR BB| Open rates'!BF9*0.9*0.9</f>
        <v>11421</v>
      </c>
      <c r="BG9" s="26">
        <f>'BAR BB| Open rates'!BG9*0.9*0.9</f>
        <v>11421</v>
      </c>
      <c r="BH9" s="26">
        <f>'BAR BB| Open rates'!BH9*0.9*0.9</f>
        <v>12069</v>
      </c>
      <c r="BI9" s="26">
        <f>'BAR BB| Open rates'!BI9*0.9*0.9</f>
        <v>12069</v>
      </c>
      <c r="BJ9" s="26">
        <f>'BAR BB| Open rates'!BJ9*0.9*0.9</f>
        <v>11421</v>
      </c>
      <c r="BK9" s="26">
        <f>'BAR BB| Open rates'!BK9*0.9*0.9</f>
        <v>11421</v>
      </c>
      <c r="BL9" s="26">
        <f>'BAR BB| Open rates'!BL9*0.9*0.9</f>
        <v>11421</v>
      </c>
      <c r="BM9" s="26">
        <f>'BAR BB| Open rates'!BM9*0.9*0.9</f>
        <v>11421</v>
      </c>
      <c r="BN9" s="26">
        <f>'BAR BB| Open rates'!BN9*0.9*0.9</f>
        <v>11421</v>
      </c>
      <c r="BO9" s="26">
        <f>'BAR BB| Open rates'!BO9*0.9*0.9</f>
        <v>12069</v>
      </c>
      <c r="BP9" s="26">
        <f>'BAR BB| Open rates'!BP9*0.9*0.9</f>
        <v>12069</v>
      </c>
      <c r="BQ9" s="26">
        <f>'BAR BB| Open rates'!BQ9*0.9*0.9</f>
        <v>11421</v>
      </c>
      <c r="BR9" s="26">
        <f>'BAR BB| Open rates'!BR9*0.9*0.9</f>
        <v>11421</v>
      </c>
      <c r="BS9" s="26">
        <f>'BAR BB| Open rates'!BS9*0.9*0.9</f>
        <v>11421</v>
      </c>
      <c r="BT9" s="26">
        <f>'BAR BB| Open rates'!BT9*0.9*0.9</f>
        <v>11421</v>
      </c>
      <c r="BU9" s="26">
        <f>'BAR BB| Open rates'!BU9*0.9*0.9</f>
        <v>11421</v>
      </c>
      <c r="BV9" s="26">
        <f>'BAR BB| Open rates'!BV9*0.9*0.9</f>
        <v>12069</v>
      </c>
      <c r="BW9" s="26">
        <f>'BAR BB| Open rates'!BW9*0.9*0.9</f>
        <v>12069</v>
      </c>
      <c r="BX9" s="26">
        <f>'BAR BB| Open rates'!BX9*0.9*0.9</f>
        <v>11421</v>
      </c>
      <c r="BY9" s="26">
        <f>'BAR BB| Open rates'!BY9*0.9*0.9</f>
        <v>11421</v>
      </c>
      <c r="BZ9" s="26">
        <f>'BAR BB| Open rates'!BZ9*0.9*0.9</f>
        <v>11421</v>
      </c>
      <c r="CA9" s="26">
        <f>'BAR BB| Open rates'!CA9*0.9*0.9</f>
        <v>11421</v>
      </c>
      <c r="CB9" s="26">
        <f>'BAR BB| Open rates'!CB9*0.9*0.9</f>
        <v>11421</v>
      </c>
      <c r="CC9" s="26">
        <f>'BAR BB| Open rates'!CC9*0.9*0.9</f>
        <v>12069</v>
      </c>
      <c r="CD9" s="26">
        <f>'BAR BB| Open rates'!CD9*0.9*0.9</f>
        <v>12069</v>
      </c>
      <c r="CE9" s="26">
        <f>'BAR BB| Open rates'!CE9*0.9*0.9</f>
        <v>11421</v>
      </c>
      <c r="CF9" s="26">
        <f>'BAR BB| Open rates'!CF9*0.9*0.9</f>
        <v>11421</v>
      </c>
      <c r="CG9" s="26">
        <f>'BAR BB| Open rates'!CG9*0.9*0.9</f>
        <v>11421</v>
      </c>
      <c r="CH9" s="26">
        <f>'BAR BB| Open rates'!CH9*0.9*0.9</f>
        <v>11421</v>
      </c>
      <c r="CI9" s="26">
        <f>'BAR BB| Open rates'!CI9*0.9*0.9</f>
        <v>11421</v>
      </c>
      <c r="CJ9" s="26">
        <f>'BAR BB| Open rates'!CJ9*0.9*0.9</f>
        <v>12069</v>
      </c>
      <c r="CK9" s="26">
        <f>'BAR BB| Open rates'!CK9*0.9*0.9</f>
        <v>12069</v>
      </c>
      <c r="CL9" s="26">
        <f>'BAR BB| Open rates'!CL9*0.9*0.9</f>
        <v>11421</v>
      </c>
      <c r="CM9" s="26">
        <f>'BAR BB| Open rates'!CM9*0.9*0.9</f>
        <v>11421</v>
      </c>
      <c r="CN9" s="26">
        <f>'BAR BB| Open rates'!CN9*0.9*0.9</f>
        <v>11421</v>
      </c>
      <c r="CO9" s="26">
        <f>'BAR BB| Open rates'!CO9*0.9*0.9</f>
        <v>11421</v>
      </c>
      <c r="CP9" s="26">
        <f>'BAR BB| Open rates'!CP9*0.9*0.9</f>
        <v>11421</v>
      </c>
      <c r="CQ9" s="26">
        <f>'BAR BB| Open rates'!CQ9*0.9*0.9</f>
        <v>11421</v>
      </c>
      <c r="CR9" s="26">
        <f>'BAR BB| Open rates'!CR9*0.9*0.9</f>
        <v>11421</v>
      </c>
      <c r="CS9" s="26">
        <f>'BAR BB| Open rates'!CS9*0.9*0.9</f>
        <v>10449</v>
      </c>
      <c r="CT9" s="26">
        <f>'BAR BB| Open rates'!CT9*0.9*0.9</f>
        <v>10449</v>
      </c>
      <c r="CU9" s="26">
        <f>'BAR BB| Open rates'!CU9*0.9*0.9</f>
        <v>10449</v>
      </c>
      <c r="CV9" s="26">
        <f>'BAR BB| Open rates'!CV9*0.9*0.9</f>
        <v>10449</v>
      </c>
      <c r="CW9" s="26">
        <f>'BAR BB| Open rates'!CW9*0.9*0.9</f>
        <v>10449</v>
      </c>
      <c r="CX9" s="26">
        <f>'BAR BB| Open rates'!CX9*0.9*0.9</f>
        <v>10449</v>
      </c>
      <c r="CY9" s="26">
        <f>'BAR BB| Open rates'!CY9*0.9*0.9</f>
        <v>10449</v>
      </c>
      <c r="CZ9" s="26">
        <f>'BAR BB| Open rates'!CZ9*0.9*0.9</f>
        <v>10449</v>
      </c>
      <c r="DA9" s="26">
        <f>'BAR BB| Open rates'!DA9*0.9*0.9</f>
        <v>10449</v>
      </c>
      <c r="DB9" s="26">
        <f>'BAR BB| Open rates'!DB9*0.9*0.9</f>
        <v>9396</v>
      </c>
      <c r="DC9" s="26">
        <f>'BAR BB| Open rates'!DC9*0.9*0.9</f>
        <v>9396</v>
      </c>
      <c r="DD9" s="26">
        <f>'BAR BB| Open rates'!DD9*0.9*0.9</f>
        <v>9396</v>
      </c>
      <c r="DE9" s="26">
        <f>'BAR BB| Open rates'!DE9*0.9*0.9</f>
        <v>10449</v>
      </c>
      <c r="DF9" s="26">
        <f>'BAR BB| Open rates'!DF9*0.9*0.9</f>
        <v>10449</v>
      </c>
      <c r="DG9" s="26">
        <f>'BAR BB| Open rates'!DG9*0.9*0.9</f>
        <v>9396</v>
      </c>
      <c r="DH9" s="26">
        <f>'BAR BB| Open rates'!DH9*0.9*0.9</f>
        <v>9396</v>
      </c>
      <c r="DI9" s="26">
        <f>'BAR BB| Open rates'!DI9*0.9*0.9</f>
        <v>9396</v>
      </c>
      <c r="DJ9" s="26">
        <f>'BAR BB| Open rates'!DJ9*0.9*0.9</f>
        <v>9396</v>
      </c>
      <c r="DK9" s="26">
        <f>'BAR BB| Open rates'!DK9*0.9*0.9</f>
        <v>9396</v>
      </c>
      <c r="DL9" s="26">
        <f>'BAR BB| Open rates'!DL9*0.9*0.9</f>
        <v>10449</v>
      </c>
      <c r="DM9" s="26">
        <f>'BAR BB| Open rates'!DM9*0.9*0.9</f>
        <v>10449</v>
      </c>
      <c r="DN9" s="26">
        <f>'BAR BB| Open rates'!DN9*0.9*0.9</f>
        <v>9396</v>
      </c>
      <c r="DO9" s="26">
        <f>'BAR BB| Open rates'!DO9*0.9*0.9</f>
        <v>9396</v>
      </c>
      <c r="DP9" s="26">
        <f>'BAR BB| Open rates'!DP9*0.9*0.9</f>
        <v>9396</v>
      </c>
      <c r="DQ9" s="26">
        <f>'BAR BB| Open rates'!DQ9*0.9*0.9</f>
        <v>9396</v>
      </c>
      <c r="DR9" s="26">
        <f>'BAR BB| Open rates'!DR9*0.9*0.9</f>
        <v>9396</v>
      </c>
      <c r="DS9" s="26">
        <f>'BAR BB| Open rates'!DS9*0.9*0.9</f>
        <v>10449</v>
      </c>
      <c r="DT9" s="26">
        <f>'BAR BB| Open rates'!DT9*0.9*0.9</f>
        <v>10449</v>
      </c>
      <c r="DU9" s="26">
        <f>'BAR BB| Open rates'!DU9*0.9*0.9</f>
        <v>9396</v>
      </c>
      <c r="DV9" s="26">
        <f>'BAR BB| Open rates'!DV9*0.9*0.9</f>
        <v>9396</v>
      </c>
      <c r="DW9" s="26">
        <f>'BAR BB| Open rates'!DW9*0.9*0.9</f>
        <v>9396</v>
      </c>
      <c r="DX9" s="26">
        <f>'BAR BB| Open rates'!DX9*0.9*0.9</f>
        <v>9396</v>
      </c>
      <c r="DY9" s="26">
        <f>'BAR BB| Open rates'!DY9*0.9*0.9</f>
        <v>9396</v>
      </c>
      <c r="DZ9" s="26">
        <f>'BAR BB| Open rates'!DZ9*0.9*0.9</f>
        <v>10449</v>
      </c>
      <c r="EA9" s="26">
        <f>'BAR BB| Open rates'!EA9*0.9*0.9</f>
        <v>10449</v>
      </c>
      <c r="EB9" s="26">
        <f>'BAR BB| Open rates'!EB9*0.9*0.9</f>
        <v>9396</v>
      </c>
      <c r="EC9" s="26">
        <f>'BAR BB| Open rates'!EC9*0.9*0.9</f>
        <v>9396</v>
      </c>
      <c r="ED9" s="26">
        <f>'BAR BB| Open rates'!ED9*0.9*0.9</f>
        <v>9396</v>
      </c>
      <c r="EE9" s="26">
        <f>'BAR BB| Open rates'!EE9*0.9*0.9</f>
        <v>9396</v>
      </c>
      <c r="EF9" s="26">
        <f>'BAR BB| Open rates'!EF9*0.9*0.9</f>
        <v>8586</v>
      </c>
      <c r="EG9" s="26">
        <f>'BAR BB| Open rates'!EG9*0.9*0.9</f>
        <v>8586</v>
      </c>
      <c r="EH9" s="26">
        <f>'BAR BB| Open rates'!EH9*0.9*0.9</f>
        <v>8586</v>
      </c>
      <c r="EI9" s="26">
        <f>'BAR BB| Open rates'!EI9*0.9*0.9</f>
        <v>8019</v>
      </c>
      <c r="EJ9" s="26">
        <f>'BAR BB| Open rates'!EJ9*0.9*0.9</f>
        <v>8019</v>
      </c>
      <c r="EK9" s="26">
        <f>'BAR BB| Open rates'!EK9*0.9*0.9</f>
        <v>8019</v>
      </c>
      <c r="EL9" s="26">
        <f>'BAR BB| Open rates'!EL9*0.9*0.9</f>
        <v>8019</v>
      </c>
      <c r="EM9" s="26">
        <f>'BAR BB| Open rates'!EM9*0.9*0.9</f>
        <v>8019</v>
      </c>
      <c r="EN9" s="26">
        <f>'BAR BB| Open rates'!EN9*0.9*0.9</f>
        <v>8586</v>
      </c>
      <c r="EO9" s="26">
        <f>'BAR BB| Open rates'!EO9*0.9*0.9</f>
        <v>8586</v>
      </c>
      <c r="EP9" s="26">
        <f>'BAR BB| Open rates'!EP9*0.9*0.9</f>
        <v>7776</v>
      </c>
      <c r="EQ9" s="26">
        <f>'BAR BB| Open rates'!EQ9*0.9*0.9</f>
        <v>7776</v>
      </c>
      <c r="ER9" s="26">
        <f>'BAR BB| Open rates'!ER9*0.9*0.9</f>
        <v>7776</v>
      </c>
      <c r="ES9" s="26">
        <f>'BAR BB| Open rates'!ES9*0.9*0.9</f>
        <v>7776</v>
      </c>
      <c r="ET9" s="26">
        <f>'BAR BB| Open rates'!ET9*0.9*0.9</f>
        <v>7776</v>
      </c>
      <c r="EU9" s="26">
        <f>'BAR BB| Open rates'!EU9*0.9*0.9</f>
        <v>8586</v>
      </c>
      <c r="EV9" s="26">
        <f>'BAR BB| Open rates'!EV9*0.9*0.9</f>
        <v>8586</v>
      </c>
      <c r="EW9" s="26">
        <f>'BAR BB| Open rates'!EW9*0.9*0.9</f>
        <v>7776</v>
      </c>
      <c r="EX9" s="26">
        <f>'BAR BB| Open rates'!EX9*0.9*0.9</f>
        <v>7776</v>
      </c>
      <c r="EY9" s="26">
        <f>'BAR BB| Open rates'!EY9*0.9*0.9</f>
        <v>7776</v>
      </c>
      <c r="EZ9" s="26">
        <f>'BAR BB| Open rates'!EZ9*0.9*0.9</f>
        <v>7776</v>
      </c>
      <c r="FA9" s="26">
        <f>'BAR BB| Open rates'!FA9*0.9*0.9</f>
        <v>7776</v>
      </c>
      <c r="FB9" s="26">
        <f>'BAR BB| Open rates'!FB9*0.9*0.9</f>
        <v>8586</v>
      </c>
      <c r="FC9" s="26">
        <f>'BAR BB| Open rates'!FC9*0.9*0.9</f>
        <v>8586</v>
      </c>
      <c r="FD9" s="26">
        <f>'BAR BB| Open rates'!FD9*0.9*0.9</f>
        <v>7776</v>
      </c>
      <c r="FE9" s="26">
        <f>'BAR BB| Open rates'!FE9*0.9*0.9</f>
        <v>7776</v>
      </c>
      <c r="FF9" s="26">
        <f>'BAR BB| Open rates'!FF9*0.9*0.9</f>
        <v>7776</v>
      </c>
      <c r="FG9" s="26">
        <f>'BAR BB| Open rates'!FG9*0.9*0.9</f>
        <v>7776</v>
      </c>
      <c r="FH9" s="26">
        <f>'BAR BB| Open rates'!FH9*0.9*0.9</f>
        <v>7776</v>
      </c>
      <c r="FI9" s="26">
        <f>'BAR BB| Open rates'!FI9*0.9*0.9</f>
        <v>8586</v>
      </c>
      <c r="FJ9" s="26">
        <f>'BAR BB| Open rates'!FJ9*0.9*0.9</f>
        <v>8586</v>
      </c>
      <c r="FK9" s="26">
        <f>'BAR BB| Open rates'!FK9*0.9*0.9</f>
        <v>8019</v>
      </c>
      <c r="FL9" s="26">
        <f>'BAR BB| Open rates'!FL9*0.9*0.9</f>
        <v>8019</v>
      </c>
      <c r="FM9" s="26">
        <f>'BAR BB| Open rates'!FM9*0.9*0.9</f>
        <v>8019</v>
      </c>
      <c r="FN9" s="26">
        <f>'BAR BB| Open rates'!FN9*0.9*0.9</f>
        <v>8019</v>
      </c>
      <c r="FO9" s="26">
        <f>'BAR BB| Open rates'!FO9*0.9*0.9</f>
        <v>8019</v>
      </c>
      <c r="FP9" s="26">
        <f>'BAR BB| Open rates'!FP9*0.9*0.9</f>
        <v>8019</v>
      </c>
      <c r="FQ9" s="26">
        <f>'BAR BB| Open rates'!FQ9*0.9*0.9</f>
        <v>8019</v>
      </c>
      <c r="FR9" s="26">
        <f>'BAR BB| Open rates'!FR9*0.9*0.9</f>
        <v>7776</v>
      </c>
      <c r="FS9" s="26">
        <f>'BAR BB| Open rates'!FS9*0.9*0.9</f>
        <v>7776</v>
      </c>
      <c r="FT9" s="26">
        <f>'BAR BB| Open rates'!FT9*0.9*0.9</f>
        <v>7776</v>
      </c>
      <c r="FU9" s="26">
        <f>'BAR BB| Open rates'!FU9*0.9*0.9</f>
        <v>7776</v>
      </c>
      <c r="FV9" s="26">
        <f>'BAR BB| Open rates'!FV9*0.9*0.9</f>
        <v>7776</v>
      </c>
      <c r="FW9" s="26">
        <f>'BAR BB| Open rates'!FW9*0.9*0.9</f>
        <v>8586</v>
      </c>
      <c r="FX9" s="26">
        <f>'BAR BB| Open rates'!FX9*0.9*0.9</f>
        <v>8586</v>
      </c>
      <c r="FY9" s="26">
        <f>'BAR BB| Open rates'!FY9*0.9*0.9</f>
        <v>7776</v>
      </c>
      <c r="FZ9" s="26">
        <f>'BAR BB| Open rates'!FZ9*0.9*0.9</f>
        <v>7776</v>
      </c>
      <c r="GA9" s="26">
        <f>'BAR BB| Open rates'!GA9*0.9*0.9</f>
        <v>7776</v>
      </c>
      <c r="GB9" s="26">
        <f>'BAR BB| Open rates'!GB9*0.9*0.9</f>
        <v>7776</v>
      </c>
      <c r="GC9" s="26">
        <f>'BAR BB| Open rates'!GC9*0.9*0.9</f>
        <v>7776</v>
      </c>
      <c r="GD9" s="26">
        <f>'BAR BB| Open rates'!GD9*0.9*0.9</f>
        <v>8586</v>
      </c>
      <c r="GE9" s="26">
        <f>'BAR BB| Open rates'!GE9*0.9*0.9</f>
        <v>8586</v>
      </c>
      <c r="GF9" s="26">
        <f>'BAR BB| Open rates'!GF9*0.9*0.9</f>
        <v>7776</v>
      </c>
      <c r="GG9" s="26">
        <f>'BAR BB| Open rates'!GG9*0.9*0.9</f>
        <v>7776</v>
      </c>
      <c r="GH9" s="26">
        <f>'BAR BB| Open rates'!GH9*0.9*0.9</f>
        <v>7776</v>
      </c>
      <c r="GI9" s="26">
        <f>'BAR BB| Open rates'!GI9*0.9*0.9</f>
        <v>7776</v>
      </c>
      <c r="GJ9" s="26">
        <f>'BAR BB| Open rates'!GJ9*0.9*0.9</f>
        <v>7776</v>
      </c>
      <c r="GK9" s="26">
        <f>'BAR BB| Open rates'!GK9*0.9*0.9</f>
        <v>8586</v>
      </c>
      <c r="GL9" s="26">
        <f>'BAR BB| Open rates'!GL9*0.9*0.9</f>
        <v>8586</v>
      </c>
      <c r="GM9" s="26">
        <f>'BAR BB| Open rates'!GM9*0.9*0.9</f>
        <v>7776</v>
      </c>
      <c r="GN9" s="26">
        <f>'BAR BB| Open rates'!GN9*0.9*0.9</f>
        <v>7776</v>
      </c>
      <c r="GO9" s="26">
        <f>'BAR BB| Open rates'!GO9*0.9*0.9</f>
        <v>7776</v>
      </c>
      <c r="GP9" s="26">
        <f>'BAR BB| Open rates'!GP9*0.9*0.9</f>
        <v>7776</v>
      </c>
      <c r="GQ9" s="26">
        <f>'BAR BB| Open rates'!GQ9*0.9*0.9</f>
        <v>7776</v>
      </c>
      <c r="GR9" s="26">
        <f>'BAR BB| Open rates'!GR9*0.9*0.9</f>
        <v>8586</v>
      </c>
      <c r="GS9" s="26">
        <f>'BAR BB| Open rates'!GS9*0.9*0.9</f>
        <v>8586</v>
      </c>
      <c r="GT9" s="26">
        <f>'BAR BB| Open rates'!GT9*0.9*0.9</f>
        <v>7776</v>
      </c>
      <c r="GU9" s="26">
        <f>'BAR BB| Open rates'!GU9*0.9*0.9</f>
        <v>7776</v>
      </c>
      <c r="GV9" s="26">
        <f>'BAR BB| Open rates'!GV9*0.9*0.9</f>
        <v>7776</v>
      </c>
      <c r="GW9" s="26">
        <f>'BAR BB| Open rates'!GW9*0.9*0.9</f>
        <v>7776</v>
      </c>
      <c r="GX9" s="26">
        <f>'BAR BB| Open rates'!GX9*0.9*0.9</f>
        <v>7776</v>
      </c>
      <c r="GY9" s="26">
        <f>'BAR BB| Open rates'!GY9*0.9*0.9</f>
        <v>8586</v>
      </c>
      <c r="GZ9" s="26">
        <f>'BAR BB| Open rates'!GZ9*0.9*0.9</f>
        <v>8586</v>
      </c>
      <c r="HA9" s="26">
        <f>'BAR BB| Open rates'!HA9*0.9*0.9</f>
        <v>7776</v>
      </c>
      <c r="HB9" s="26">
        <f>'BAR BB| Open rates'!HB9*0.9*0.9</f>
        <v>7776</v>
      </c>
      <c r="HC9" s="26">
        <f>'BAR BB| Open rates'!HC9*0.9*0.9</f>
        <v>7776</v>
      </c>
      <c r="HD9" s="26">
        <f>'BAR BB| Open rates'!HD9*0.9*0.9</f>
        <v>7776</v>
      </c>
      <c r="HE9" s="26">
        <f>'BAR BB| Open rates'!HE9*0.9*0.9</f>
        <v>7776</v>
      </c>
      <c r="HF9" s="26">
        <f>'BAR BB| Open rates'!HF9*0.9*0.9</f>
        <v>9639</v>
      </c>
      <c r="HG9" s="26">
        <f>'BAR BB| Open rates'!HG9*0.9*0.9</f>
        <v>9639</v>
      </c>
      <c r="HH9" s="26">
        <f>'BAR BB| Open rates'!HH9*0.9*0.9</f>
        <v>9639</v>
      </c>
      <c r="HI9" s="26">
        <f>'BAR BB| Open rates'!HI9*0.9*0.9</f>
        <v>9639</v>
      </c>
      <c r="HJ9" s="26">
        <f>'BAR BB| Open rates'!HJ9*0.9*0.9</f>
        <v>9639</v>
      </c>
      <c r="HK9" s="26">
        <f>'BAR BB| Open rates'!HK9*0.9*0.9</f>
        <v>9639</v>
      </c>
      <c r="HL9" s="26">
        <f>'BAR BB| Open rates'!HL9*0.9*0.9</f>
        <v>9639</v>
      </c>
      <c r="HM9" s="26">
        <f>'BAR BB| Open rates'!HM9*0.9*0.9</f>
        <v>9639</v>
      </c>
      <c r="HN9" s="26">
        <f>'BAR BB| Open rates'!HN9*0.9*0.9</f>
        <v>9639</v>
      </c>
      <c r="HO9" s="26">
        <f>'BAR BB| Open rates'!HO9*0.9*0.9</f>
        <v>9639</v>
      </c>
      <c r="HP9" s="26">
        <f>'BAR BB| Open rates'!HP9*0.9*0.9</f>
        <v>9639</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rates'!B11*0.9*0.9</f>
        <v>8019</v>
      </c>
      <c r="C11" s="26">
        <f>'BAR BB| Open rates'!C11*0.9*0.9</f>
        <v>8019</v>
      </c>
      <c r="D11" s="26">
        <f>'BAR BB| Open rates'!D11*0.9*0.9</f>
        <v>8019</v>
      </c>
      <c r="E11" s="26">
        <f>'BAR BB| Open rates'!E11*0.9*0.9</f>
        <v>8019</v>
      </c>
      <c r="F11" s="26">
        <f>'BAR BB| Open rates'!F11*0.9*0.9</f>
        <v>8019</v>
      </c>
      <c r="G11" s="26">
        <f>'BAR BB| Open rates'!G11*0.9*0.9</f>
        <v>8019</v>
      </c>
      <c r="H11" s="26">
        <f>'BAR BB| Open rates'!H11*0.9*0.9</f>
        <v>8019</v>
      </c>
      <c r="I11" s="26">
        <f>'BAR BB| Open rates'!I11*0.9*0.9</f>
        <v>8019</v>
      </c>
      <c r="J11" s="26">
        <f>'BAR BB| Open rates'!J11*0.9*0.9</f>
        <v>8019</v>
      </c>
      <c r="K11" s="26">
        <f>'BAR BB| Open rates'!K11*0.9*0.9</f>
        <v>8019</v>
      </c>
      <c r="L11" s="26">
        <f>'BAR BB| Open rates'!L11*0.9*0.9</f>
        <v>8019</v>
      </c>
      <c r="M11" s="26">
        <f>'BAR BB| Open rates'!M11*0.9*0.9</f>
        <v>8019</v>
      </c>
      <c r="N11" s="26">
        <f>'BAR BB| Open rates'!N11*0.9*0.9</f>
        <v>8586</v>
      </c>
      <c r="O11" s="26">
        <f>'BAR BB| Open rates'!O11*0.9*0.9</f>
        <v>8586</v>
      </c>
      <c r="P11" s="26">
        <f>'BAR BB| Open rates'!P11*0.9*0.9</f>
        <v>8586</v>
      </c>
      <c r="Q11" s="26">
        <f>'BAR BB| Open rates'!Q11*0.9*0.9</f>
        <v>8586</v>
      </c>
      <c r="R11" s="26">
        <f>'BAR BB| Open rates'!R11*0.9*0.9</f>
        <v>11259</v>
      </c>
      <c r="S11" s="26">
        <f>'BAR BB| Open rates'!S11*0.9*0.9</f>
        <v>11259</v>
      </c>
      <c r="T11" s="26">
        <f>'BAR BB| Open rates'!T11*0.9*0.9</f>
        <v>11259</v>
      </c>
      <c r="U11" s="26">
        <f>'BAR BB| Open rates'!U11*0.9*0.9</f>
        <v>11259</v>
      </c>
      <c r="V11" s="26">
        <f>'BAR BB| Open rates'!V11*0.9*0.9</f>
        <v>11259</v>
      </c>
      <c r="W11" s="26">
        <f>'BAR BB| Open rates'!W11*0.9*0.9</f>
        <v>11259</v>
      </c>
      <c r="X11" s="26">
        <f>'BAR BB| Open rates'!X11*0.9*0.9</f>
        <v>11259</v>
      </c>
      <c r="Y11" s="26">
        <f>'BAR BB| Open rates'!Y11*0.9*0.9</f>
        <v>11259</v>
      </c>
      <c r="Z11" s="26">
        <f>'BAR BB| Open rates'!Z11*0.9*0.9</f>
        <v>11259</v>
      </c>
      <c r="AA11" s="26">
        <f>'BAR BB| Open rates'!AA11*0.9*0.9</f>
        <v>11259</v>
      </c>
      <c r="AB11" s="26">
        <f>'BAR BB| Open rates'!AB11*0.9*0.9</f>
        <v>15309</v>
      </c>
      <c r="AC11" s="26">
        <f>'BAR BB| Open rates'!AC11*0.9*0.9</f>
        <v>15309</v>
      </c>
      <c r="AD11" s="26">
        <f>'BAR BB| Open rates'!AD11*0.9*0.9</f>
        <v>15309</v>
      </c>
      <c r="AE11" s="26">
        <f>'BAR BB| Open rates'!AE11*0.9*0.9</f>
        <v>15309</v>
      </c>
      <c r="AF11" s="26">
        <f>'BAR BB| Open rates'!AF11*0.9*0.9</f>
        <v>15309</v>
      </c>
      <c r="AG11" s="26">
        <f>'BAR BB| Open rates'!AG11*0.9*0.9</f>
        <v>15309</v>
      </c>
      <c r="AH11" s="26">
        <f>'BAR BB| Open rates'!AH11*0.9*0.9</f>
        <v>8586</v>
      </c>
      <c r="AI11" s="26">
        <f>'BAR BB| Open rates'!AI11*0.9*0.9</f>
        <v>8586</v>
      </c>
      <c r="AJ11" s="26">
        <f>'BAR BB| Open rates'!AJ11*0.9*0.9</f>
        <v>8586</v>
      </c>
      <c r="AK11" s="26">
        <f>'BAR BB| Open rates'!AK11*0.9*0.9</f>
        <v>8586</v>
      </c>
      <c r="AL11" s="26">
        <f>'BAR BB| Open rates'!AL11*0.9*0.9</f>
        <v>8586</v>
      </c>
      <c r="AM11" s="26">
        <f>'BAR BB| Open rates'!AM11*0.9*0.9</f>
        <v>9639</v>
      </c>
      <c r="AN11" s="26">
        <f>'BAR BB| Open rates'!AN11*0.9*0.9</f>
        <v>9639</v>
      </c>
      <c r="AO11" s="26">
        <f>'BAR BB| Open rates'!AO11*0.9*0.9</f>
        <v>9639</v>
      </c>
      <c r="AP11" s="26">
        <f>'BAR BB| Open rates'!AP11*0.9*0.9</f>
        <v>9639</v>
      </c>
      <c r="AQ11" s="26">
        <f>'BAR BB| Open rates'!AQ11*0.9*0.9</f>
        <v>9639</v>
      </c>
      <c r="AR11" s="26">
        <f>'BAR BB| Open rates'!AR11*0.9*0.9</f>
        <v>9639</v>
      </c>
      <c r="AS11" s="26">
        <f>'BAR BB| Open rates'!AS11*0.9*0.9</f>
        <v>9639</v>
      </c>
      <c r="AT11" s="26">
        <f>'BAR BB| Open rates'!AT11*0.9*0.9</f>
        <v>10449</v>
      </c>
      <c r="AU11" s="26">
        <f>'BAR BB| Open rates'!AU11*0.9*0.9</f>
        <v>10449</v>
      </c>
      <c r="AV11" s="26">
        <f>'BAR BB| Open rates'!AV11*0.9*0.9</f>
        <v>10449</v>
      </c>
      <c r="AW11" s="26">
        <f>'BAR BB| Open rates'!AW11*0.9*0.9</f>
        <v>10449</v>
      </c>
      <c r="AX11" s="26">
        <f>'BAR BB| Open rates'!AX11*0.9*0.9</f>
        <v>10449</v>
      </c>
      <c r="AY11" s="26">
        <f>'BAR BB| Open rates'!AY11*0.9*0.9</f>
        <v>10611</v>
      </c>
      <c r="AZ11" s="26">
        <f>'BAR BB| Open rates'!AZ11*0.9*0.9</f>
        <v>10611</v>
      </c>
      <c r="BA11" s="26">
        <f>'BAR BB| Open rates'!BA11*0.9*0.9</f>
        <v>11259</v>
      </c>
      <c r="BB11" s="26">
        <f>'BAR BB| Open rates'!BB11*0.9*0.9</f>
        <v>11259</v>
      </c>
      <c r="BC11" s="26">
        <f>'BAR BB| Open rates'!BC11*0.9*0.9</f>
        <v>10611</v>
      </c>
      <c r="BD11" s="26">
        <f>'BAR BB| Open rates'!BD11*0.9*0.9</f>
        <v>10611</v>
      </c>
      <c r="BE11" s="26">
        <f>'BAR BB| Open rates'!BE11*0.9*0.9</f>
        <v>10611</v>
      </c>
      <c r="BF11" s="26">
        <f>'BAR BB| Open rates'!BF11*0.9*0.9</f>
        <v>10611</v>
      </c>
      <c r="BG11" s="26">
        <f>'BAR BB| Open rates'!BG11*0.9*0.9</f>
        <v>10611</v>
      </c>
      <c r="BH11" s="26">
        <f>'BAR BB| Open rates'!BH11*0.9*0.9</f>
        <v>11259</v>
      </c>
      <c r="BI11" s="26">
        <f>'BAR BB| Open rates'!BI11*0.9*0.9</f>
        <v>11259</v>
      </c>
      <c r="BJ11" s="26">
        <f>'BAR BB| Open rates'!BJ11*0.9*0.9</f>
        <v>10611</v>
      </c>
      <c r="BK11" s="26">
        <f>'BAR BB| Open rates'!BK11*0.9*0.9</f>
        <v>10611</v>
      </c>
      <c r="BL11" s="26">
        <f>'BAR BB| Open rates'!BL11*0.9*0.9</f>
        <v>10611</v>
      </c>
      <c r="BM11" s="26">
        <f>'BAR BB| Open rates'!BM11*0.9*0.9</f>
        <v>10611</v>
      </c>
      <c r="BN11" s="26">
        <f>'BAR BB| Open rates'!BN11*0.9*0.9</f>
        <v>10611</v>
      </c>
      <c r="BO11" s="26">
        <f>'BAR BB| Open rates'!BO11*0.9*0.9</f>
        <v>11259</v>
      </c>
      <c r="BP11" s="26">
        <f>'BAR BB| Open rates'!BP11*0.9*0.9</f>
        <v>11259</v>
      </c>
      <c r="BQ11" s="26">
        <f>'BAR BB| Open rates'!BQ11*0.9*0.9</f>
        <v>10611</v>
      </c>
      <c r="BR11" s="26">
        <f>'BAR BB| Open rates'!BR11*0.9*0.9</f>
        <v>10611</v>
      </c>
      <c r="BS11" s="26">
        <f>'BAR BB| Open rates'!BS11*0.9*0.9</f>
        <v>10611</v>
      </c>
      <c r="BT11" s="26">
        <f>'BAR BB| Open rates'!BT11*0.9*0.9</f>
        <v>10611</v>
      </c>
      <c r="BU11" s="26">
        <f>'BAR BB| Open rates'!BU11*0.9*0.9</f>
        <v>10611</v>
      </c>
      <c r="BV11" s="26">
        <f>'BAR BB| Open rates'!BV11*0.9*0.9</f>
        <v>11259</v>
      </c>
      <c r="BW11" s="26">
        <f>'BAR BB| Open rates'!BW11*0.9*0.9</f>
        <v>11259</v>
      </c>
      <c r="BX11" s="26">
        <f>'BAR BB| Open rates'!BX11*0.9*0.9</f>
        <v>10611</v>
      </c>
      <c r="BY11" s="26">
        <f>'BAR BB| Open rates'!BY11*0.9*0.9</f>
        <v>10611</v>
      </c>
      <c r="BZ11" s="26">
        <f>'BAR BB| Open rates'!BZ11*0.9*0.9</f>
        <v>10611</v>
      </c>
      <c r="CA11" s="26">
        <f>'BAR BB| Open rates'!CA11*0.9*0.9</f>
        <v>10611</v>
      </c>
      <c r="CB11" s="26">
        <f>'BAR BB| Open rates'!CB11*0.9*0.9</f>
        <v>10611</v>
      </c>
      <c r="CC11" s="26">
        <f>'BAR BB| Open rates'!CC11*0.9*0.9</f>
        <v>11259</v>
      </c>
      <c r="CD11" s="26">
        <f>'BAR BB| Open rates'!CD11*0.9*0.9</f>
        <v>11259</v>
      </c>
      <c r="CE11" s="26">
        <f>'BAR BB| Open rates'!CE11*0.9*0.9</f>
        <v>10611</v>
      </c>
      <c r="CF11" s="26">
        <f>'BAR BB| Open rates'!CF11*0.9*0.9</f>
        <v>10611</v>
      </c>
      <c r="CG11" s="26">
        <f>'BAR BB| Open rates'!CG11*0.9*0.9</f>
        <v>10611</v>
      </c>
      <c r="CH11" s="26">
        <f>'BAR BB| Open rates'!CH11*0.9*0.9</f>
        <v>10611</v>
      </c>
      <c r="CI11" s="26">
        <f>'BAR BB| Open rates'!CI11*0.9*0.9</f>
        <v>10611</v>
      </c>
      <c r="CJ11" s="26">
        <f>'BAR BB| Open rates'!CJ11*0.9*0.9</f>
        <v>11259</v>
      </c>
      <c r="CK11" s="26">
        <f>'BAR BB| Open rates'!CK11*0.9*0.9</f>
        <v>11259</v>
      </c>
      <c r="CL11" s="26">
        <f>'BAR BB| Open rates'!CL11*0.9*0.9</f>
        <v>10611</v>
      </c>
      <c r="CM11" s="26">
        <f>'BAR BB| Open rates'!CM11*0.9*0.9</f>
        <v>10611</v>
      </c>
      <c r="CN11" s="26">
        <f>'BAR BB| Open rates'!CN11*0.9*0.9</f>
        <v>10611</v>
      </c>
      <c r="CO11" s="26">
        <f>'BAR BB| Open rates'!CO11*0.9*0.9</f>
        <v>10611</v>
      </c>
      <c r="CP11" s="26">
        <f>'BAR BB| Open rates'!CP11*0.9*0.9</f>
        <v>10611</v>
      </c>
      <c r="CQ11" s="26">
        <f>'BAR BB| Open rates'!CQ11*0.9*0.9</f>
        <v>10611</v>
      </c>
      <c r="CR11" s="26">
        <f>'BAR BB| Open rates'!CR11*0.9*0.9</f>
        <v>10611</v>
      </c>
      <c r="CS11" s="26">
        <f>'BAR BB| Open rates'!CS11*0.9*0.9</f>
        <v>9639</v>
      </c>
      <c r="CT11" s="26">
        <f>'BAR BB| Open rates'!CT11*0.9*0.9</f>
        <v>9639</v>
      </c>
      <c r="CU11" s="26">
        <f>'BAR BB| Open rates'!CU11*0.9*0.9</f>
        <v>9639</v>
      </c>
      <c r="CV11" s="26">
        <f>'BAR BB| Open rates'!CV11*0.9*0.9</f>
        <v>9639</v>
      </c>
      <c r="CW11" s="26">
        <f>'BAR BB| Open rates'!CW11*0.9*0.9</f>
        <v>9639</v>
      </c>
      <c r="CX11" s="26">
        <f>'BAR BB| Open rates'!CX11*0.9*0.9</f>
        <v>9639</v>
      </c>
      <c r="CY11" s="26">
        <f>'BAR BB| Open rates'!CY11*0.9*0.9</f>
        <v>9639</v>
      </c>
      <c r="CZ11" s="26">
        <f>'BAR BB| Open rates'!CZ11*0.9*0.9</f>
        <v>9639</v>
      </c>
      <c r="DA11" s="26">
        <f>'BAR BB| Open rates'!DA11*0.9*0.9</f>
        <v>9639</v>
      </c>
      <c r="DB11" s="26">
        <f>'BAR BB| Open rates'!DB11*0.9*0.9</f>
        <v>8586</v>
      </c>
      <c r="DC11" s="26">
        <f>'BAR BB| Open rates'!DC11*0.9*0.9</f>
        <v>8586</v>
      </c>
      <c r="DD11" s="26">
        <f>'BAR BB| Open rates'!DD11*0.9*0.9</f>
        <v>8586</v>
      </c>
      <c r="DE11" s="26">
        <f>'BAR BB| Open rates'!DE11*0.9*0.9</f>
        <v>9639</v>
      </c>
      <c r="DF11" s="26">
        <f>'BAR BB| Open rates'!DF11*0.9*0.9</f>
        <v>9639</v>
      </c>
      <c r="DG11" s="26">
        <f>'BAR BB| Open rates'!DG11*0.9*0.9</f>
        <v>8586</v>
      </c>
      <c r="DH11" s="26">
        <f>'BAR BB| Open rates'!DH11*0.9*0.9</f>
        <v>8586</v>
      </c>
      <c r="DI11" s="26">
        <f>'BAR BB| Open rates'!DI11*0.9*0.9</f>
        <v>8586</v>
      </c>
      <c r="DJ11" s="26">
        <f>'BAR BB| Open rates'!DJ11*0.9*0.9</f>
        <v>8586</v>
      </c>
      <c r="DK11" s="26">
        <f>'BAR BB| Open rates'!DK11*0.9*0.9</f>
        <v>8586</v>
      </c>
      <c r="DL11" s="26">
        <f>'BAR BB| Open rates'!DL11*0.9*0.9</f>
        <v>9639</v>
      </c>
      <c r="DM11" s="26">
        <f>'BAR BB| Open rates'!DM11*0.9*0.9</f>
        <v>9639</v>
      </c>
      <c r="DN11" s="26">
        <f>'BAR BB| Open rates'!DN11*0.9*0.9</f>
        <v>8586</v>
      </c>
      <c r="DO11" s="26">
        <f>'BAR BB| Open rates'!DO11*0.9*0.9</f>
        <v>8586</v>
      </c>
      <c r="DP11" s="26">
        <f>'BAR BB| Open rates'!DP11*0.9*0.9</f>
        <v>8586</v>
      </c>
      <c r="DQ11" s="26">
        <f>'BAR BB| Open rates'!DQ11*0.9*0.9</f>
        <v>8586</v>
      </c>
      <c r="DR11" s="26">
        <f>'BAR BB| Open rates'!DR11*0.9*0.9</f>
        <v>8586</v>
      </c>
      <c r="DS11" s="26">
        <f>'BAR BB| Open rates'!DS11*0.9*0.9</f>
        <v>9639</v>
      </c>
      <c r="DT11" s="26">
        <f>'BAR BB| Open rates'!DT11*0.9*0.9</f>
        <v>9639</v>
      </c>
      <c r="DU11" s="26">
        <f>'BAR BB| Open rates'!DU11*0.9*0.9</f>
        <v>8586</v>
      </c>
      <c r="DV11" s="26">
        <f>'BAR BB| Open rates'!DV11*0.9*0.9</f>
        <v>8586</v>
      </c>
      <c r="DW11" s="26">
        <f>'BAR BB| Open rates'!DW11*0.9*0.9</f>
        <v>8586</v>
      </c>
      <c r="DX11" s="26">
        <f>'BAR BB| Open rates'!DX11*0.9*0.9</f>
        <v>8586</v>
      </c>
      <c r="DY11" s="26">
        <f>'BAR BB| Open rates'!DY11*0.9*0.9</f>
        <v>8586</v>
      </c>
      <c r="DZ11" s="26">
        <f>'BAR BB| Open rates'!DZ11*0.9*0.9</f>
        <v>9639</v>
      </c>
      <c r="EA11" s="26">
        <f>'BAR BB| Open rates'!EA11*0.9*0.9</f>
        <v>9639</v>
      </c>
      <c r="EB11" s="26">
        <f>'BAR BB| Open rates'!EB11*0.9*0.9</f>
        <v>8586</v>
      </c>
      <c r="EC11" s="26">
        <f>'BAR BB| Open rates'!EC11*0.9*0.9</f>
        <v>8586</v>
      </c>
      <c r="ED11" s="26">
        <f>'BAR BB| Open rates'!ED11*0.9*0.9</f>
        <v>8586</v>
      </c>
      <c r="EE11" s="26">
        <f>'BAR BB| Open rates'!EE11*0.9*0.9</f>
        <v>8586</v>
      </c>
      <c r="EF11" s="26">
        <f>'BAR BB| Open rates'!EF11*0.9*0.9</f>
        <v>7776</v>
      </c>
      <c r="EG11" s="26">
        <f>'BAR BB| Open rates'!EG11*0.9*0.9</f>
        <v>7776</v>
      </c>
      <c r="EH11" s="26">
        <f>'BAR BB| Open rates'!EH11*0.9*0.9</f>
        <v>7776</v>
      </c>
      <c r="EI11" s="26">
        <f>'BAR BB| Open rates'!EI11*0.9*0.9</f>
        <v>7209</v>
      </c>
      <c r="EJ11" s="26">
        <f>'BAR BB| Open rates'!EJ11*0.9*0.9</f>
        <v>7209</v>
      </c>
      <c r="EK11" s="26">
        <f>'BAR BB| Open rates'!EK11*0.9*0.9</f>
        <v>7209</v>
      </c>
      <c r="EL11" s="26">
        <f>'BAR BB| Open rates'!EL11*0.9*0.9</f>
        <v>7209</v>
      </c>
      <c r="EM11" s="26">
        <f>'BAR BB| Open rates'!EM11*0.9*0.9</f>
        <v>7209</v>
      </c>
      <c r="EN11" s="26">
        <f>'BAR BB| Open rates'!EN11*0.9*0.9</f>
        <v>7776</v>
      </c>
      <c r="EO11" s="26">
        <f>'BAR BB| Open rates'!EO11*0.9*0.9</f>
        <v>7776</v>
      </c>
      <c r="EP11" s="26">
        <f>'BAR BB| Open rates'!EP11*0.9*0.9</f>
        <v>6966</v>
      </c>
      <c r="EQ11" s="26">
        <f>'BAR BB| Open rates'!EQ11*0.9*0.9</f>
        <v>6966</v>
      </c>
      <c r="ER11" s="26">
        <f>'BAR BB| Open rates'!ER11*0.9*0.9</f>
        <v>6966</v>
      </c>
      <c r="ES11" s="26">
        <f>'BAR BB| Open rates'!ES11*0.9*0.9</f>
        <v>6966</v>
      </c>
      <c r="ET11" s="26">
        <f>'BAR BB| Open rates'!ET11*0.9*0.9</f>
        <v>6966</v>
      </c>
      <c r="EU11" s="26">
        <f>'BAR BB| Open rates'!EU11*0.9*0.9</f>
        <v>7776</v>
      </c>
      <c r="EV11" s="26">
        <f>'BAR BB| Open rates'!EV11*0.9*0.9</f>
        <v>7776</v>
      </c>
      <c r="EW11" s="26">
        <f>'BAR BB| Open rates'!EW11*0.9*0.9</f>
        <v>6966</v>
      </c>
      <c r="EX11" s="26">
        <f>'BAR BB| Open rates'!EX11*0.9*0.9</f>
        <v>6966</v>
      </c>
      <c r="EY11" s="26">
        <f>'BAR BB| Open rates'!EY11*0.9*0.9</f>
        <v>6966</v>
      </c>
      <c r="EZ11" s="26">
        <f>'BAR BB| Open rates'!EZ11*0.9*0.9</f>
        <v>6966</v>
      </c>
      <c r="FA11" s="26">
        <f>'BAR BB| Open rates'!FA11*0.9*0.9</f>
        <v>6966</v>
      </c>
      <c r="FB11" s="26">
        <f>'BAR BB| Open rates'!FB11*0.9*0.9</f>
        <v>7776</v>
      </c>
      <c r="FC11" s="26">
        <f>'BAR BB| Open rates'!FC11*0.9*0.9</f>
        <v>7776</v>
      </c>
      <c r="FD11" s="26">
        <f>'BAR BB| Open rates'!FD11*0.9*0.9</f>
        <v>6966</v>
      </c>
      <c r="FE11" s="26">
        <f>'BAR BB| Open rates'!FE11*0.9*0.9</f>
        <v>6966</v>
      </c>
      <c r="FF11" s="26">
        <f>'BAR BB| Open rates'!FF11*0.9*0.9</f>
        <v>6966</v>
      </c>
      <c r="FG11" s="26">
        <f>'BAR BB| Open rates'!FG11*0.9*0.9</f>
        <v>6966</v>
      </c>
      <c r="FH11" s="26">
        <f>'BAR BB| Open rates'!FH11*0.9*0.9</f>
        <v>6966</v>
      </c>
      <c r="FI11" s="26">
        <f>'BAR BB| Open rates'!FI11*0.9*0.9</f>
        <v>7776</v>
      </c>
      <c r="FJ11" s="26">
        <f>'BAR BB| Open rates'!FJ11*0.9*0.9</f>
        <v>7776</v>
      </c>
      <c r="FK11" s="26">
        <f>'BAR BB| Open rates'!FK11*0.9*0.9</f>
        <v>7209</v>
      </c>
      <c r="FL11" s="26">
        <f>'BAR BB| Open rates'!FL11*0.9*0.9</f>
        <v>7209</v>
      </c>
      <c r="FM11" s="26">
        <f>'BAR BB| Open rates'!FM11*0.9*0.9</f>
        <v>7209</v>
      </c>
      <c r="FN11" s="26">
        <f>'BAR BB| Open rates'!FN11*0.9*0.9</f>
        <v>7209</v>
      </c>
      <c r="FO11" s="26">
        <f>'BAR BB| Open rates'!FO11*0.9*0.9</f>
        <v>7209</v>
      </c>
      <c r="FP11" s="26">
        <f>'BAR BB| Open rates'!FP11*0.9*0.9</f>
        <v>7209</v>
      </c>
      <c r="FQ11" s="26">
        <f>'BAR BB| Open rates'!FQ11*0.9*0.9</f>
        <v>7209</v>
      </c>
      <c r="FR11" s="26">
        <f>'BAR BB| Open rates'!FR11*0.9*0.9</f>
        <v>6966</v>
      </c>
      <c r="FS11" s="26">
        <f>'BAR BB| Open rates'!FS11*0.9*0.9</f>
        <v>6966</v>
      </c>
      <c r="FT11" s="26">
        <f>'BAR BB| Open rates'!FT11*0.9*0.9</f>
        <v>6966</v>
      </c>
      <c r="FU11" s="26">
        <f>'BAR BB| Open rates'!FU11*0.9*0.9</f>
        <v>6966</v>
      </c>
      <c r="FV11" s="26">
        <f>'BAR BB| Open rates'!FV11*0.9*0.9</f>
        <v>6966</v>
      </c>
      <c r="FW11" s="26">
        <f>'BAR BB| Open rates'!FW11*0.9*0.9</f>
        <v>7776</v>
      </c>
      <c r="FX11" s="26">
        <f>'BAR BB| Open rates'!FX11*0.9*0.9</f>
        <v>7776</v>
      </c>
      <c r="FY11" s="26">
        <f>'BAR BB| Open rates'!FY11*0.9*0.9</f>
        <v>6966</v>
      </c>
      <c r="FZ11" s="26">
        <f>'BAR BB| Open rates'!FZ11*0.9*0.9</f>
        <v>6966</v>
      </c>
      <c r="GA11" s="26">
        <f>'BAR BB| Open rates'!GA11*0.9*0.9</f>
        <v>6966</v>
      </c>
      <c r="GB11" s="26">
        <f>'BAR BB| Open rates'!GB11*0.9*0.9</f>
        <v>6966</v>
      </c>
      <c r="GC11" s="26">
        <f>'BAR BB| Open rates'!GC11*0.9*0.9</f>
        <v>6966</v>
      </c>
      <c r="GD11" s="26">
        <f>'BAR BB| Open rates'!GD11*0.9*0.9</f>
        <v>7776</v>
      </c>
      <c r="GE11" s="26">
        <f>'BAR BB| Open rates'!GE11*0.9*0.9</f>
        <v>7776</v>
      </c>
      <c r="GF11" s="26">
        <f>'BAR BB| Open rates'!GF11*0.9*0.9</f>
        <v>6966</v>
      </c>
      <c r="GG11" s="26">
        <f>'BAR BB| Open rates'!GG11*0.9*0.9</f>
        <v>6966</v>
      </c>
      <c r="GH11" s="26">
        <f>'BAR BB| Open rates'!GH11*0.9*0.9</f>
        <v>6966</v>
      </c>
      <c r="GI11" s="26">
        <f>'BAR BB| Open rates'!GI11*0.9*0.9</f>
        <v>6966</v>
      </c>
      <c r="GJ11" s="26">
        <f>'BAR BB| Open rates'!GJ11*0.9*0.9</f>
        <v>6966</v>
      </c>
      <c r="GK11" s="26">
        <f>'BAR BB| Open rates'!GK11*0.9*0.9</f>
        <v>7776</v>
      </c>
      <c r="GL11" s="26">
        <f>'BAR BB| Open rates'!GL11*0.9*0.9</f>
        <v>7776</v>
      </c>
      <c r="GM11" s="26">
        <f>'BAR BB| Open rates'!GM11*0.9*0.9</f>
        <v>6966</v>
      </c>
      <c r="GN11" s="26">
        <f>'BAR BB| Open rates'!GN11*0.9*0.9</f>
        <v>6966</v>
      </c>
      <c r="GO11" s="26">
        <f>'BAR BB| Open rates'!GO11*0.9*0.9</f>
        <v>6966</v>
      </c>
      <c r="GP11" s="26">
        <f>'BAR BB| Open rates'!GP11*0.9*0.9</f>
        <v>6966</v>
      </c>
      <c r="GQ11" s="26">
        <f>'BAR BB| Open rates'!GQ11*0.9*0.9</f>
        <v>6966</v>
      </c>
      <c r="GR11" s="26">
        <f>'BAR BB| Open rates'!GR11*0.9*0.9</f>
        <v>7776</v>
      </c>
      <c r="GS11" s="26">
        <f>'BAR BB| Open rates'!GS11*0.9*0.9</f>
        <v>7776</v>
      </c>
      <c r="GT11" s="26">
        <f>'BAR BB| Open rates'!GT11*0.9*0.9</f>
        <v>6966</v>
      </c>
      <c r="GU11" s="26">
        <f>'BAR BB| Open rates'!GU11*0.9*0.9</f>
        <v>6966</v>
      </c>
      <c r="GV11" s="26">
        <f>'BAR BB| Open rates'!GV11*0.9*0.9</f>
        <v>6966</v>
      </c>
      <c r="GW11" s="26">
        <f>'BAR BB| Open rates'!GW11*0.9*0.9</f>
        <v>6966</v>
      </c>
      <c r="GX11" s="26">
        <f>'BAR BB| Open rates'!GX11*0.9*0.9</f>
        <v>6966</v>
      </c>
      <c r="GY11" s="26">
        <f>'BAR BB| Open rates'!GY11*0.9*0.9</f>
        <v>7776</v>
      </c>
      <c r="GZ11" s="26">
        <f>'BAR BB| Open rates'!GZ11*0.9*0.9</f>
        <v>7776</v>
      </c>
      <c r="HA11" s="26">
        <f>'BAR BB| Open rates'!HA11*0.9*0.9</f>
        <v>6966</v>
      </c>
      <c r="HB11" s="26">
        <f>'BAR BB| Open rates'!HB11*0.9*0.9</f>
        <v>6966</v>
      </c>
      <c r="HC11" s="26">
        <f>'BAR BB| Open rates'!HC11*0.9*0.9</f>
        <v>6966</v>
      </c>
      <c r="HD11" s="26">
        <f>'BAR BB| Open rates'!HD11*0.9*0.9</f>
        <v>6966</v>
      </c>
      <c r="HE11" s="26">
        <f>'BAR BB| Open rates'!HE11*0.9*0.9</f>
        <v>6966</v>
      </c>
      <c r="HF11" s="26">
        <f>'BAR BB| Open rates'!HF11*0.9*0.9</f>
        <v>8829</v>
      </c>
      <c r="HG11" s="26">
        <f>'BAR BB| Open rates'!HG11*0.9*0.9</f>
        <v>8829</v>
      </c>
      <c r="HH11" s="26">
        <f>'BAR BB| Open rates'!HH11*0.9*0.9</f>
        <v>8829</v>
      </c>
      <c r="HI11" s="26">
        <f>'BAR BB| Open rates'!HI11*0.9*0.9</f>
        <v>8829</v>
      </c>
      <c r="HJ11" s="26">
        <f>'BAR BB| Open rates'!HJ11*0.9*0.9</f>
        <v>8829</v>
      </c>
      <c r="HK11" s="26">
        <f>'BAR BB| Open rates'!HK11*0.9*0.9</f>
        <v>8829</v>
      </c>
      <c r="HL11" s="26">
        <f>'BAR BB| Open rates'!HL11*0.9*0.9</f>
        <v>8829</v>
      </c>
      <c r="HM11" s="26">
        <f>'BAR BB| Open rates'!HM11*0.9*0.9</f>
        <v>8829</v>
      </c>
      <c r="HN11" s="26">
        <f>'BAR BB| Open rates'!HN11*0.9*0.9</f>
        <v>8829</v>
      </c>
      <c r="HO11" s="26">
        <f>'BAR BB| Open rates'!HO11*0.9*0.9</f>
        <v>8829</v>
      </c>
      <c r="HP11" s="26">
        <f>'BAR BB| Open rates'!HP11*0.9*0.9</f>
        <v>8829</v>
      </c>
    </row>
    <row r="12" spans="1:224" s="76" customFormat="1" ht="12" customHeight="1" x14ac:dyDescent="0.2">
      <c r="A12" s="216">
        <v>2</v>
      </c>
      <c r="B12" s="26">
        <f>'BAR BB| Open rates'!B12*0.9*0.9</f>
        <v>9639</v>
      </c>
      <c r="C12" s="26">
        <f>'BAR BB| Open rates'!C12*0.9*0.9</f>
        <v>9639</v>
      </c>
      <c r="D12" s="26">
        <f>'BAR BB| Open rates'!D12*0.9*0.9</f>
        <v>9639</v>
      </c>
      <c r="E12" s="26">
        <f>'BAR BB| Open rates'!E12*0.9*0.9</f>
        <v>9639</v>
      </c>
      <c r="F12" s="26">
        <f>'BAR BB| Open rates'!F12*0.9*0.9</f>
        <v>9639</v>
      </c>
      <c r="G12" s="26">
        <f>'BAR BB| Open rates'!G12*0.9*0.9</f>
        <v>9639</v>
      </c>
      <c r="H12" s="26">
        <f>'BAR BB| Open rates'!H12*0.9*0.9</f>
        <v>9639</v>
      </c>
      <c r="I12" s="26">
        <f>'BAR BB| Open rates'!I12*0.9*0.9</f>
        <v>9639</v>
      </c>
      <c r="J12" s="26">
        <f>'BAR BB| Open rates'!J12*0.9*0.9</f>
        <v>9639</v>
      </c>
      <c r="K12" s="26">
        <f>'BAR BB| Open rates'!K12*0.9*0.9</f>
        <v>9639</v>
      </c>
      <c r="L12" s="26">
        <f>'BAR BB| Open rates'!L12*0.9*0.9</f>
        <v>9639</v>
      </c>
      <c r="M12" s="26">
        <f>'BAR BB| Open rates'!M12*0.9*0.9</f>
        <v>9639</v>
      </c>
      <c r="N12" s="26">
        <f>'BAR BB| Open rates'!N12*0.9*0.9</f>
        <v>10206</v>
      </c>
      <c r="O12" s="26">
        <f>'BAR BB| Open rates'!O12*0.9*0.9</f>
        <v>10206</v>
      </c>
      <c r="P12" s="26">
        <f>'BAR BB| Open rates'!P12*0.9*0.9</f>
        <v>10206</v>
      </c>
      <c r="Q12" s="26">
        <f>'BAR BB| Open rates'!Q12*0.9*0.9</f>
        <v>10206</v>
      </c>
      <c r="R12" s="26">
        <f>'BAR BB| Open rates'!R12*0.9*0.9</f>
        <v>12879</v>
      </c>
      <c r="S12" s="26">
        <f>'BAR BB| Open rates'!S12*0.9*0.9</f>
        <v>12879</v>
      </c>
      <c r="T12" s="26">
        <f>'BAR BB| Open rates'!T12*0.9*0.9</f>
        <v>12879</v>
      </c>
      <c r="U12" s="26">
        <f>'BAR BB| Open rates'!U12*0.9*0.9</f>
        <v>12879</v>
      </c>
      <c r="V12" s="26">
        <f>'BAR BB| Open rates'!V12*0.9*0.9</f>
        <v>12879</v>
      </c>
      <c r="W12" s="26">
        <f>'BAR BB| Open rates'!W12*0.9*0.9</f>
        <v>12879</v>
      </c>
      <c r="X12" s="26">
        <f>'BAR BB| Open rates'!X12*0.9*0.9</f>
        <v>12879</v>
      </c>
      <c r="Y12" s="26">
        <f>'BAR BB| Open rates'!Y12*0.9*0.9</f>
        <v>12879</v>
      </c>
      <c r="Z12" s="26">
        <f>'BAR BB| Open rates'!Z12*0.9*0.9</f>
        <v>12879</v>
      </c>
      <c r="AA12" s="26">
        <f>'BAR BB| Open rates'!AA12*0.9*0.9</f>
        <v>12879</v>
      </c>
      <c r="AB12" s="26">
        <f>'BAR BB| Open rates'!AB12*0.9*0.9</f>
        <v>16929</v>
      </c>
      <c r="AC12" s="26">
        <f>'BAR BB| Open rates'!AC12*0.9*0.9</f>
        <v>16929</v>
      </c>
      <c r="AD12" s="26">
        <f>'BAR BB| Open rates'!AD12*0.9*0.9</f>
        <v>16929</v>
      </c>
      <c r="AE12" s="26">
        <f>'BAR BB| Open rates'!AE12*0.9*0.9</f>
        <v>16929</v>
      </c>
      <c r="AF12" s="26">
        <f>'BAR BB| Open rates'!AF12*0.9*0.9</f>
        <v>16929</v>
      </c>
      <c r="AG12" s="26">
        <f>'BAR BB| Open rates'!AG12*0.9*0.9</f>
        <v>16929</v>
      </c>
      <c r="AH12" s="26">
        <f>'BAR BB| Open rates'!AH12*0.9*0.9</f>
        <v>10206</v>
      </c>
      <c r="AI12" s="26">
        <f>'BAR BB| Open rates'!AI12*0.9*0.9</f>
        <v>10206</v>
      </c>
      <c r="AJ12" s="26">
        <f>'BAR BB| Open rates'!AJ12*0.9*0.9</f>
        <v>10206</v>
      </c>
      <c r="AK12" s="26">
        <f>'BAR BB| Open rates'!AK12*0.9*0.9</f>
        <v>10206</v>
      </c>
      <c r="AL12" s="26">
        <f>'BAR BB| Open rates'!AL12*0.9*0.9</f>
        <v>10206</v>
      </c>
      <c r="AM12" s="26">
        <f>'BAR BB| Open rates'!AM12*0.9*0.9</f>
        <v>11259</v>
      </c>
      <c r="AN12" s="26">
        <f>'BAR BB| Open rates'!AN12*0.9*0.9</f>
        <v>11259</v>
      </c>
      <c r="AO12" s="26">
        <f>'BAR BB| Open rates'!AO12*0.9*0.9</f>
        <v>11259</v>
      </c>
      <c r="AP12" s="26">
        <f>'BAR BB| Open rates'!AP12*0.9*0.9</f>
        <v>11259</v>
      </c>
      <c r="AQ12" s="26">
        <f>'BAR BB| Open rates'!AQ12*0.9*0.9</f>
        <v>11259</v>
      </c>
      <c r="AR12" s="26">
        <f>'BAR BB| Open rates'!AR12*0.9*0.9</f>
        <v>11259</v>
      </c>
      <c r="AS12" s="26">
        <f>'BAR BB| Open rates'!AS12*0.9*0.9</f>
        <v>11259</v>
      </c>
      <c r="AT12" s="26">
        <f>'BAR BB| Open rates'!AT12*0.9*0.9</f>
        <v>12069</v>
      </c>
      <c r="AU12" s="26">
        <f>'BAR BB| Open rates'!AU12*0.9*0.9</f>
        <v>12069</v>
      </c>
      <c r="AV12" s="26">
        <f>'BAR BB| Open rates'!AV12*0.9*0.9</f>
        <v>12069</v>
      </c>
      <c r="AW12" s="26">
        <f>'BAR BB| Open rates'!AW12*0.9*0.9</f>
        <v>12069</v>
      </c>
      <c r="AX12" s="26">
        <f>'BAR BB| Open rates'!AX12*0.9*0.9</f>
        <v>12069</v>
      </c>
      <c r="AY12" s="26">
        <f>'BAR BB| Open rates'!AY12*0.9*0.9</f>
        <v>12231</v>
      </c>
      <c r="AZ12" s="26">
        <f>'BAR BB| Open rates'!AZ12*0.9*0.9</f>
        <v>12231</v>
      </c>
      <c r="BA12" s="26">
        <f>'BAR BB| Open rates'!BA12*0.9*0.9</f>
        <v>12879</v>
      </c>
      <c r="BB12" s="26">
        <f>'BAR BB| Open rates'!BB12*0.9*0.9</f>
        <v>12879</v>
      </c>
      <c r="BC12" s="26">
        <f>'BAR BB| Open rates'!BC12*0.9*0.9</f>
        <v>12231</v>
      </c>
      <c r="BD12" s="26">
        <f>'BAR BB| Open rates'!BD12*0.9*0.9</f>
        <v>12231</v>
      </c>
      <c r="BE12" s="26">
        <f>'BAR BB| Open rates'!BE12*0.9*0.9</f>
        <v>12231</v>
      </c>
      <c r="BF12" s="26">
        <f>'BAR BB| Open rates'!BF12*0.9*0.9</f>
        <v>12231</v>
      </c>
      <c r="BG12" s="26">
        <f>'BAR BB| Open rates'!BG12*0.9*0.9</f>
        <v>12231</v>
      </c>
      <c r="BH12" s="26">
        <f>'BAR BB| Open rates'!BH12*0.9*0.9</f>
        <v>12879</v>
      </c>
      <c r="BI12" s="26">
        <f>'BAR BB| Open rates'!BI12*0.9*0.9</f>
        <v>12879</v>
      </c>
      <c r="BJ12" s="26">
        <f>'BAR BB| Open rates'!BJ12*0.9*0.9</f>
        <v>12231</v>
      </c>
      <c r="BK12" s="26">
        <f>'BAR BB| Open rates'!BK12*0.9*0.9</f>
        <v>12231</v>
      </c>
      <c r="BL12" s="26">
        <f>'BAR BB| Open rates'!BL12*0.9*0.9</f>
        <v>12231</v>
      </c>
      <c r="BM12" s="26">
        <f>'BAR BB| Open rates'!BM12*0.9*0.9</f>
        <v>12231</v>
      </c>
      <c r="BN12" s="26">
        <f>'BAR BB| Open rates'!BN12*0.9*0.9</f>
        <v>12231</v>
      </c>
      <c r="BO12" s="26">
        <f>'BAR BB| Open rates'!BO12*0.9*0.9</f>
        <v>12879</v>
      </c>
      <c r="BP12" s="26">
        <f>'BAR BB| Open rates'!BP12*0.9*0.9</f>
        <v>12879</v>
      </c>
      <c r="BQ12" s="26">
        <f>'BAR BB| Open rates'!BQ12*0.9*0.9</f>
        <v>12231</v>
      </c>
      <c r="BR12" s="26">
        <f>'BAR BB| Open rates'!BR12*0.9*0.9</f>
        <v>12231</v>
      </c>
      <c r="BS12" s="26">
        <f>'BAR BB| Open rates'!BS12*0.9*0.9</f>
        <v>12231</v>
      </c>
      <c r="BT12" s="26">
        <f>'BAR BB| Open rates'!BT12*0.9*0.9</f>
        <v>12231</v>
      </c>
      <c r="BU12" s="26">
        <f>'BAR BB| Open rates'!BU12*0.9*0.9</f>
        <v>12231</v>
      </c>
      <c r="BV12" s="26">
        <f>'BAR BB| Open rates'!BV12*0.9*0.9</f>
        <v>12879</v>
      </c>
      <c r="BW12" s="26">
        <f>'BAR BB| Open rates'!BW12*0.9*0.9</f>
        <v>12879</v>
      </c>
      <c r="BX12" s="26">
        <f>'BAR BB| Open rates'!BX12*0.9*0.9</f>
        <v>12231</v>
      </c>
      <c r="BY12" s="26">
        <f>'BAR BB| Open rates'!BY12*0.9*0.9</f>
        <v>12231</v>
      </c>
      <c r="BZ12" s="26">
        <f>'BAR BB| Open rates'!BZ12*0.9*0.9</f>
        <v>12231</v>
      </c>
      <c r="CA12" s="26">
        <f>'BAR BB| Open rates'!CA12*0.9*0.9</f>
        <v>12231</v>
      </c>
      <c r="CB12" s="26">
        <f>'BAR BB| Open rates'!CB12*0.9*0.9</f>
        <v>12231</v>
      </c>
      <c r="CC12" s="26">
        <f>'BAR BB| Open rates'!CC12*0.9*0.9</f>
        <v>12879</v>
      </c>
      <c r="CD12" s="26">
        <f>'BAR BB| Open rates'!CD12*0.9*0.9</f>
        <v>12879</v>
      </c>
      <c r="CE12" s="26">
        <f>'BAR BB| Open rates'!CE12*0.9*0.9</f>
        <v>12231</v>
      </c>
      <c r="CF12" s="26">
        <f>'BAR BB| Open rates'!CF12*0.9*0.9</f>
        <v>12231</v>
      </c>
      <c r="CG12" s="26">
        <f>'BAR BB| Open rates'!CG12*0.9*0.9</f>
        <v>12231</v>
      </c>
      <c r="CH12" s="26">
        <f>'BAR BB| Open rates'!CH12*0.9*0.9</f>
        <v>12231</v>
      </c>
      <c r="CI12" s="26">
        <f>'BAR BB| Open rates'!CI12*0.9*0.9</f>
        <v>12231</v>
      </c>
      <c r="CJ12" s="26">
        <f>'BAR BB| Open rates'!CJ12*0.9*0.9</f>
        <v>12879</v>
      </c>
      <c r="CK12" s="26">
        <f>'BAR BB| Open rates'!CK12*0.9*0.9</f>
        <v>12879</v>
      </c>
      <c r="CL12" s="26">
        <f>'BAR BB| Open rates'!CL12*0.9*0.9</f>
        <v>12231</v>
      </c>
      <c r="CM12" s="26">
        <f>'BAR BB| Open rates'!CM12*0.9*0.9</f>
        <v>12231</v>
      </c>
      <c r="CN12" s="26">
        <f>'BAR BB| Open rates'!CN12*0.9*0.9</f>
        <v>12231</v>
      </c>
      <c r="CO12" s="26">
        <f>'BAR BB| Open rates'!CO12*0.9*0.9</f>
        <v>12231</v>
      </c>
      <c r="CP12" s="26">
        <f>'BAR BB| Open rates'!CP12*0.9*0.9</f>
        <v>12231</v>
      </c>
      <c r="CQ12" s="26">
        <f>'BAR BB| Open rates'!CQ12*0.9*0.9</f>
        <v>12231</v>
      </c>
      <c r="CR12" s="26">
        <f>'BAR BB| Open rates'!CR12*0.9*0.9</f>
        <v>12231</v>
      </c>
      <c r="CS12" s="26">
        <f>'BAR BB| Open rates'!CS12*0.9*0.9</f>
        <v>11259</v>
      </c>
      <c r="CT12" s="26">
        <f>'BAR BB| Open rates'!CT12*0.9*0.9</f>
        <v>11259</v>
      </c>
      <c r="CU12" s="26">
        <f>'BAR BB| Open rates'!CU12*0.9*0.9</f>
        <v>11259</v>
      </c>
      <c r="CV12" s="26">
        <f>'BAR BB| Open rates'!CV12*0.9*0.9</f>
        <v>11259</v>
      </c>
      <c r="CW12" s="26">
        <f>'BAR BB| Open rates'!CW12*0.9*0.9</f>
        <v>11259</v>
      </c>
      <c r="CX12" s="26">
        <f>'BAR BB| Open rates'!CX12*0.9*0.9</f>
        <v>11259</v>
      </c>
      <c r="CY12" s="26">
        <f>'BAR BB| Open rates'!CY12*0.9*0.9</f>
        <v>11259</v>
      </c>
      <c r="CZ12" s="26">
        <f>'BAR BB| Open rates'!CZ12*0.9*0.9</f>
        <v>11259</v>
      </c>
      <c r="DA12" s="26">
        <f>'BAR BB| Open rates'!DA12*0.9*0.9</f>
        <v>11259</v>
      </c>
      <c r="DB12" s="26">
        <f>'BAR BB| Open rates'!DB12*0.9*0.9</f>
        <v>10206</v>
      </c>
      <c r="DC12" s="26">
        <f>'BAR BB| Open rates'!DC12*0.9*0.9</f>
        <v>10206</v>
      </c>
      <c r="DD12" s="26">
        <f>'BAR BB| Open rates'!DD12*0.9*0.9</f>
        <v>10206</v>
      </c>
      <c r="DE12" s="26">
        <f>'BAR BB| Open rates'!DE12*0.9*0.9</f>
        <v>11259</v>
      </c>
      <c r="DF12" s="26">
        <f>'BAR BB| Open rates'!DF12*0.9*0.9</f>
        <v>11259</v>
      </c>
      <c r="DG12" s="26">
        <f>'BAR BB| Open rates'!DG12*0.9*0.9</f>
        <v>10206</v>
      </c>
      <c r="DH12" s="26">
        <f>'BAR BB| Open rates'!DH12*0.9*0.9</f>
        <v>10206</v>
      </c>
      <c r="DI12" s="26">
        <f>'BAR BB| Open rates'!DI12*0.9*0.9</f>
        <v>10206</v>
      </c>
      <c r="DJ12" s="26">
        <f>'BAR BB| Open rates'!DJ12*0.9*0.9</f>
        <v>10206</v>
      </c>
      <c r="DK12" s="26">
        <f>'BAR BB| Open rates'!DK12*0.9*0.9</f>
        <v>10206</v>
      </c>
      <c r="DL12" s="26">
        <f>'BAR BB| Open rates'!DL12*0.9*0.9</f>
        <v>11259</v>
      </c>
      <c r="DM12" s="26">
        <f>'BAR BB| Open rates'!DM12*0.9*0.9</f>
        <v>11259</v>
      </c>
      <c r="DN12" s="26">
        <f>'BAR BB| Open rates'!DN12*0.9*0.9</f>
        <v>10206</v>
      </c>
      <c r="DO12" s="26">
        <f>'BAR BB| Open rates'!DO12*0.9*0.9</f>
        <v>10206</v>
      </c>
      <c r="DP12" s="26">
        <f>'BAR BB| Open rates'!DP12*0.9*0.9</f>
        <v>10206</v>
      </c>
      <c r="DQ12" s="26">
        <f>'BAR BB| Open rates'!DQ12*0.9*0.9</f>
        <v>10206</v>
      </c>
      <c r="DR12" s="26">
        <f>'BAR BB| Open rates'!DR12*0.9*0.9</f>
        <v>10206</v>
      </c>
      <c r="DS12" s="26">
        <f>'BAR BB| Open rates'!DS12*0.9*0.9</f>
        <v>11259</v>
      </c>
      <c r="DT12" s="26">
        <f>'BAR BB| Open rates'!DT12*0.9*0.9</f>
        <v>11259</v>
      </c>
      <c r="DU12" s="26">
        <f>'BAR BB| Open rates'!DU12*0.9*0.9</f>
        <v>10206</v>
      </c>
      <c r="DV12" s="26">
        <f>'BAR BB| Open rates'!DV12*0.9*0.9</f>
        <v>10206</v>
      </c>
      <c r="DW12" s="26">
        <f>'BAR BB| Open rates'!DW12*0.9*0.9</f>
        <v>10206</v>
      </c>
      <c r="DX12" s="26">
        <f>'BAR BB| Open rates'!DX12*0.9*0.9</f>
        <v>10206</v>
      </c>
      <c r="DY12" s="26">
        <f>'BAR BB| Open rates'!DY12*0.9*0.9</f>
        <v>10206</v>
      </c>
      <c r="DZ12" s="26">
        <f>'BAR BB| Open rates'!DZ12*0.9*0.9</f>
        <v>11259</v>
      </c>
      <c r="EA12" s="26">
        <f>'BAR BB| Open rates'!EA12*0.9*0.9</f>
        <v>11259</v>
      </c>
      <c r="EB12" s="26">
        <f>'BAR BB| Open rates'!EB12*0.9*0.9</f>
        <v>10206</v>
      </c>
      <c r="EC12" s="26">
        <f>'BAR BB| Open rates'!EC12*0.9*0.9</f>
        <v>10206</v>
      </c>
      <c r="ED12" s="26">
        <f>'BAR BB| Open rates'!ED12*0.9*0.9</f>
        <v>10206</v>
      </c>
      <c r="EE12" s="26">
        <f>'BAR BB| Open rates'!EE12*0.9*0.9</f>
        <v>10206</v>
      </c>
      <c r="EF12" s="26">
        <f>'BAR BB| Open rates'!EF12*0.9*0.9</f>
        <v>9396</v>
      </c>
      <c r="EG12" s="26">
        <f>'BAR BB| Open rates'!EG12*0.9*0.9</f>
        <v>9396</v>
      </c>
      <c r="EH12" s="26">
        <f>'BAR BB| Open rates'!EH12*0.9*0.9</f>
        <v>9396</v>
      </c>
      <c r="EI12" s="26">
        <f>'BAR BB| Open rates'!EI12*0.9*0.9</f>
        <v>8829</v>
      </c>
      <c r="EJ12" s="26">
        <f>'BAR BB| Open rates'!EJ12*0.9*0.9</f>
        <v>8829</v>
      </c>
      <c r="EK12" s="26">
        <f>'BAR BB| Open rates'!EK12*0.9*0.9</f>
        <v>8829</v>
      </c>
      <c r="EL12" s="26">
        <f>'BAR BB| Open rates'!EL12*0.9*0.9</f>
        <v>8829</v>
      </c>
      <c r="EM12" s="26">
        <f>'BAR BB| Open rates'!EM12*0.9*0.9</f>
        <v>8829</v>
      </c>
      <c r="EN12" s="26">
        <f>'BAR BB| Open rates'!EN12*0.9*0.9</f>
        <v>9396</v>
      </c>
      <c r="EO12" s="26">
        <f>'BAR BB| Open rates'!EO12*0.9*0.9</f>
        <v>9396</v>
      </c>
      <c r="EP12" s="26">
        <f>'BAR BB| Open rates'!EP12*0.9*0.9</f>
        <v>8586</v>
      </c>
      <c r="EQ12" s="26">
        <f>'BAR BB| Open rates'!EQ12*0.9*0.9</f>
        <v>8586</v>
      </c>
      <c r="ER12" s="26">
        <f>'BAR BB| Open rates'!ER12*0.9*0.9</f>
        <v>8586</v>
      </c>
      <c r="ES12" s="26">
        <f>'BAR BB| Open rates'!ES12*0.9*0.9</f>
        <v>8586</v>
      </c>
      <c r="ET12" s="26">
        <f>'BAR BB| Open rates'!ET12*0.9*0.9</f>
        <v>8586</v>
      </c>
      <c r="EU12" s="26">
        <f>'BAR BB| Open rates'!EU12*0.9*0.9</f>
        <v>9396</v>
      </c>
      <c r="EV12" s="26">
        <f>'BAR BB| Open rates'!EV12*0.9*0.9</f>
        <v>9396</v>
      </c>
      <c r="EW12" s="26">
        <f>'BAR BB| Open rates'!EW12*0.9*0.9</f>
        <v>8586</v>
      </c>
      <c r="EX12" s="26">
        <f>'BAR BB| Open rates'!EX12*0.9*0.9</f>
        <v>8586</v>
      </c>
      <c r="EY12" s="26">
        <f>'BAR BB| Open rates'!EY12*0.9*0.9</f>
        <v>8586</v>
      </c>
      <c r="EZ12" s="26">
        <f>'BAR BB| Open rates'!EZ12*0.9*0.9</f>
        <v>8586</v>
      </c>
      <c r="FA12" s="26">
        <f>'BAR BB| Open rates'!FA12*0.9*0.9</f>
        <v>8586</v>
      </c>
      <c r="FB12" s="26">
        <f>'BAR BB| Open rates'!FB12*0.9*0.9</f>
        <v>9396</v>
      </c>
      <c r="FC12" s="26">
        <f>'BAR BB| Open rates'!FC12*0.9*0.9</f>
        <v>9396</v>
      </c>
      <c r="FD12" s="26">
        <f>'BAR BB| Open rates'!FD12*0.9*0.9</f>
        <v>8586</v>
      </c>
      <c r="FE12" s="26">
        <f>'BAR BB| Open rates'!FE12*0.9*0.9</f>
        <v>8586</v>
      </c>
      <c r="FF12" s="26">
        <f>'BAR BB| Open rates'!FF12*0.9*0.9</f>
        <v>8586</v>
      </c>
      <c r="FG12" s="26">
        <f>'BAR BB| Open rates'!FG12*0.9*0.9</f>
        <v>8586</v>
      </c>
      <c r="FH12" s="26">
        <f>'BAR BB| Open rates'!FH12*0.9*0.9</f>
        <v>8586</v>
      </c>
      <c r="FI12" s="26">
        <f>'BAR BB| Open rates'!FI12*0.9*0.9</f>
        <v>9396</v>
      </c>
      <c r="FJ12" s="26">
        <f>'BAR BB| Open rates'!FJ12*0.9*0.9</f>
        <v>9396</v>
      </c>
      <c r="FK12" s="26">
        <f>'BAR BB| Open rates'!FK12*0.9*0.9</f>
        <v>8829</v>
      </c>
      <c r="FL12" s="26">
        <f>'BAR BB| Open rates'!FL12*0.9*0.9</f>
        <v>8829</v>
      </c>
      <c r="FM12" s="26">
        <f>'BAR BB| Open rates'!FM12*0.9*0.9</f>
        <v>8829</v>
      </c>
      <c r="FN12" s="26">
        <f>'BAR BB| Open rates'!FN12*0.9*0.9</f>
        <v>8829</v>
      </c>
      <c r="FO12" s="26">
        <f>'BAR BB| Open rates'!FO12*0.9*0.9</f>
        <v>8829</v>
      </c>
      <c r="FP12" s="26">
        <f>'BAR BB| Open rates'!FP12*0.9*0.9</f>
        <v>8829</v>
      </c>
      <c r="FQ12" s="26">
        <f>'BAR BB| Open rates'!FQ12*0.9*0.9</f>
        <v>8829</v>
      </c>
      <c r="FR12" s="26">
        <f>'BAR BB| Open rates'!FR12*0.9*0.9</f>
        <v>8586</v>
      </c>
      <c r="FS12" s="26">
        <f>'BAR BB| Open rates'!FS12*0.9*0.9</f>
        <v>8586</v>
      </c>
      <c r="FT12" s="26">
        <f>'BAR BB| Open rates'!FT12*0.9*0.9</f>
        <v>8586</v>
      </c>
      <c r="FU12" s="26">
        <f>'BAR BB| Open rates'!FU12*0.9*0.9</f>
        <v>8586</v>
      </c>
      <c r="FV12" s="26">
        <f>'BAR BB| Open rates'!FV12*0.9*0.9</f>
        <v>8586</v>
      </c>
      <c r="FW12" s="26">
        <f>'BAR BB| Open rates'!FW12*0.9*0.9</f>
        <v>9396</v>
      </c>
      <c r="FX12" s="26">
        <f>'BAR BB| Open rates'!FX12*0.9*0.9</f>
        <v>9396</v>
      </c>
      <c r="FY12" s="26">
        <f>'BAR BB| Open rates'!FY12*0.9*0.9</f>
        <v>8586</v>
      </c>
      <c r="FZ12" s="26">
        <f>'BAR BB| Open rates'!FZ12*0.9*0.9</f>
        <v>8586</v>
      </c>
      <c r="GA12" s="26">
        <f>'BAR BB| Open rates'!GA12*0.9*0.9</f>
        <v>8586</v>
      </c>
      <c r="GB12" s="26">
        <f>'BAR BB| Open rates'!GB12*0.9*0.9</f>
        <v>8586</v>
      </c>
      <c r="GC12" s="26">
        <f>'BAR BB| Open rates'!GC12*0.9*0.9</f>
        <v>8586</v>
      </c>
      <c r="GD12" s="26">
        <f>'BAR BB| Open rates'!GD12*0.9*0.9</f>
        <v>9396</v>
      </c>
      <c r="GE12" s="26">
        <f>'BAR BB| Open rates'!GE12*0.9*0.9</f>
        <v>9396</v>
      </c>
      <c r="GF12" s="26">
        <f>'BAR BB| Open rates'!GF12*0.9*0.9</f>
        <v>8586</v>
      </c>
      <c r="GG12" s="26">
        <f>'BAR BB| Open rates'!GG12*0.9*0.9</f>
        <v>8586</v>
      </c>
      <c r="GH12" s="26">
        <f>'BAR BB| Open rates'!GH12*0.9*0.9</f>
        <v>8586</v>
      </c>
      <c r="GI12" s="26">
        <f>'BAR BB| Open rates'!GI12*0.9*0.9</f>
        <v>8586</v>
      </c>
      <c r="GJ12" s="26">
        <f>'BAR BB| Open rates'!GJ12*0.9*0.9</f>
        <v>8586</v>
      </c>
      <c r="GK12" s="26">
        <f>'BAR BB| Open rates'!GK12*0.9*0.9</f>
        <v>9396</v>
      </c>
      <c r="GL12" s="26">
        <f>'BAR BB| Open rates'!GL12*0.9*0.9</f>
        <v>9396</v>
      </c>
      <c r="GM12" s="26">
        <f>'BAR BB| Open rates'!GM12*0.9*0.9</f>
        <v>8586</v>
      </c>
      <c r="GN12" s="26">
        <f>'BAR BB| Open rates'!GN12*0.9*0.9</f>
        <v>8586</v>
      </c>
      <c r="GO12" s="26">
        <f>'BAR BB| Open rates'!GO12*0.9*0.9</f>
        <v>8586</v>
      </c>
      <c r="GP12" s="26">
        <f>'BAR BB| Open rates'!GP12*0.9*0.9</f>
        <v>8586</v>
      </c>
      <c r="GQ12" s="26">
        <f>'BAR BB| Open rates'!GQ12*0.9*0.9</f>
        <v>8586</v>
      </c>
      <c r="GR12" s="26">
        <f>'BAR BB| Open rates'!GR12*0.9*0.9</f>
        <v>9396</v>
      </c>
      <c r="GS12" s="26">
        <f>'BAR BB| Open rates'!GS12*0.9*0.9</f>
        <v>9396</v>
      </c>
      <c r="GT12" s="26">
        <f>'BAR BB| Open rates'!GT12*0.9*0.9</f>
        <v>8586</v>
      </c>
      <c r="GU12" s="26">
        <f>'BAR BB| Open rates'!GU12*0.9*0.9</f>
        <v>8586</v>
      </c>
      <c r="GV12" s="26">
        <f>'BAR BB| Open rates'!GV12*0.9*0.9</f>
        <v>8586</v>
      </c>
      <c r="GW12" s="26">
        <f>'BAR BB| Open rates'!GW12*0.9*0.9</f>
        <v>8586</v>
      </c>
      <c r="GX12" s="26">
        <f>'BAR BB| Open rates'!GX12*0.9*0.9</f>
        <v>8586</v>
      </c>
      <c r="GY12" s="26">
        <f>'BAR BB| Open rates'!GY12*0.9*0.9</f>
        <v>9396</v>
      </c>
      <c r="GZ12" s="26">
        <f>'BAR BB| Open rates'!GZ12*0.9*0.9</f>
        <v>9396</v>
      </c>
      <c r="HA12" s="26">
        <f>'BAR BB| Open rates'!HA12*0.9*0.9</f>
        <v>8586</v>
      </c>
      <c r="HB12" s="26">
        <f>'BAR BB| Open rates'!HB12*0.9*0.9</f>
        <v>8586</v>
      </c>
      <c r="HC12" s="26">
        <f>'BAR BB| Open rates'!HC12*0.9*0.9</f>
        <v>8586</v>
      </c>
      <c r="HD12" s="26">
        <f>'BAR BB| Open rates'!HD12*0.9*0.9</f>
        <v>8586</v>
      </c>
      <c r="HE12" s="26">
        <f>'BAR BB| Open rates'!HE12*0.9*0.9</f>
        <v>8586</v>
      </c>
      <c r="HF12" s="26">
        <f>'BAR BB| Open rates'!HF12*0.9*0.9</f>
        <v>10449</v>
      </c>
      <c r="HG12" s="26">
        <f>'BAR BB| Open rates'!HG12*0.9*0.9</f>
        <v>10449</v>
      </c>
      <c r="HH12" s="26">
        <f>'BAR BB| Open rates'!HH12*0.9*0.9</f>
        <v>10449</v>
      </c>
      <c r="HI12" s="26">
        <f>'BAR BB| Open rates'!HI12*0.9*0.9</f>
        <v>10449</v>
      </c>
      <c r="HJ12" s="26">
        <f>'BAR BB| Open rates'!HJ12*0.9*0.9</f>
        <v>10449</v>
      </c>
      <c r="HK12" s="26">
        <f>'BAR BB| Open rates'!HK12*0.9*0.9</f>
        <v>10449</v>
      </c>
      <c r="HL12" s="26">
        <f>'BAR BB| Open rates'!HL12*0.9*0.9</f>
        <v>10449</v>
      </c>
      <c r="HM12" s="26">
        <f>'BAR BB| Open rates'!HM12*0.9*0.9</f>
        <v>10449</v>
      </c>
      <c r="HN12" s="26">
        <f>'BAR BB| Open rates'!HN12*0.9*0.9</f>
        <v>10449</v>
      </c>
      <c r="HO12" s="26">
        <f>'BAR BB| Open rates'!HO12*0.9*0.9</f>
        <v>10449</v>
      </c>
      <c r="HP12" s="26">
        <f>'BAR BB| Open rates'!HP12*0.9*0.9</f>
        <v>10449</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rates'!B14*0.9*0.9</f>
        <v>10449</v>
      </c>
      <c r="C14" s="26">
        <f>'BAR BB| Open rates'!C14*0.9*0.9</f>
        <v>10449</v>
      </c>
      <c r="D14" s="26">
        <f>'BAR BB| Open rates'!D14*0.9*0.9</f>
        <v>10449</v>
      </c>
      <c r="E14" s="26">
        <f>'BAR BB| Open rates'!E14*0.9*0.9</f>
        <v>10449</v>
      </c>
      <c r="F14" s="26">
        <f>'BAR BB| Open rates'!F14*0.9*0.9</f>
        <v>10449</v>
      </c>
      <c r="G14" s="26">
        <f>'BAR BB| Open rates'!G14*0.9*0.9</f>
        <v>10449</v>
      </c>
      <c r="H14" s="26">
        <f>'BAR BB| Open rates'!H14*0.9*0.9</f>
        <v>10449</v>
      </c>
      <c r="I14" s="26">
        <f>'BAR BB| Open rates'!I14*0.9*0.9</f>
        <v>10449</v>
      </c>
      <c r="J14" s="26">
        <f>'BAR BB| Open rates'!J14*0.9*0.9</f>
        <v>10449</v>
      </c>
      <c r="K14" s="26">
        <f>'BAR BB| Open rates'!K14*0.9*0.9</f>
        <v>10449</v>
      </c>
      <c r="L14" s="26">
        <f>'BAR BB| Open rates'!L14*0.9*0.9</f>
        <v>10449</v>
      </c>
      <c r="M14" s="26">
        <f>'BAR BB| Open rates'!M14*0.9*0.9</f>
        <v>10449</v>
      </c>
      <c r="N14" s="26">
        <f>'BAR BB| Open rates'!N14*0.9*0.9</f>
        <v>12312</v>
      </c>
      <c r="O14" s="26">
        <f>'BAR BB| Open rates'!O14*0.9*0.9</f>
        <v>12312</v>
      </c>
      <c r="P14" s="26">
        <f>'BAR BB| Open rates'!P14*0.9*0.9</f>
        <v>12312</v>
      </c>
      <c r="Q14" s="26">
        <f>'BAR BB| Open rates'!Q14*0.9*0.9</f>
        <v>12312</v>
      </c>
      <c r="R14" s="26">
        <f>'BAR BB| Open rates'!R14*0.9*0.9</f>
        <v>14985</v>
      </c>
      <c r="S14" s="26">
        <f>'BAR BB| Open rates'!S14*0.9*0.9</f>
        <v>14985</v>
      </c>
      <c r="T14" s="26">
        <f>'BAR BB| Open rates'!T14*0.9*0.9</f>
        <v>14985</v>
      </c>
      <c r="U14" s="26">
        <f>'BAR BB| Open rates'!U14*0.9*0.9</f>
        <v>14985</v>
      </c>
      <c r="V14" s="26">
        <f>'BAR BB| Open rates'!V14*0.9*0.9</f>
        <v>14985</v>
      </c>
      <c r="W14" s="26">
        <f>'BAR BB| Open rates'!W14*0.9*0.9</f>
        <v>14985</v>
      </c>
      <c r="X14" s="26">
        <f>'BAR BB| Open rates'!X14*0.9*0.9</f>
        <v>14985</v>
      </c>
      <c r="Y14" s="26">
        <f>'BAR BB| Open rates'!Y14*0.9*0.9</f>
        <v>14985</v>
      </c>
      <c r="Z14" s="26">
        <f>'BAR BB| Open rates'!Z14*0.9*0.9</f>
        <v>14985</v>
      </c>
      <c r="AA14" s="26">
        <f>'BAR BB| Open rates'!AA14*0.9*0.9</f>
        <v>14985</v>
      </c>
      <c r="AB14" s="26">
        <f>'BAR BB| Open rates'!AB14*0.9*0.9</f>
        <v>19035</v>
      </c>
      <c r="AC14" s="26">
        <f>'BAR BB| Open rates'!AC14*0.9*0.9</f>
        <v>19035</v>
      </c>
      <c r="AD14" s="26">
        <f>'BAR BB| Open rates'!AD14*0.9*0.9</f>
        <v>19035</v>
      </c>
      <c r="AE14" s="26">
        <f>'BAR BB| Open rates'!AE14*0.9*0.9</f>
        <v>19035</v>
      </c>
      <c r="AF14" s="26">
        <f>'BAR BB| Open rates'!AF14*0.9*0.9</f>
        <v>19035</v>
      </c>
      <c r="AG14" s="26">
        <f>'BAR BB| Open rates'!AG14*0.9*0.9</f>
        <v>19035</v>
      </c>
      <c r="AH14" s="26">
        <f>'BAR BB| Open rates'!AH14*0.9*0.9</f>
        <v>12312</v>
      </c>
      <c r="AI14" s="26">
        <f>'BAR BB| Open rates'!AI14*0.9*0.9</f>
        <v>12312</v>
      </c>
      <c r="AJ14" s="26">
        <f>'BAR BB| Open rates'!AJ14*0.9*0.9</f>
        <v>12312</v>
      </c>
      <c r="AK14" s="26">
        <f>'BAR BB| Open rates'!AK14*0.9*0.9</f>
        <v>12312</v>
      </c>
      <c r="AL14" s="26">
        <f>'BAR BB| Open rates'!AL14*0.9*0.9</f>
        <v>12312</v>
      </c>
      <c r="AM14" s="26">
        <f>'BAR BB| Open rates'!AM14*0.9*0.9</f>
        <v>13365</v>
      </c>
      <c r="AN14" s="26">
        <f>'BAR BB| Open rates'!AN14*0.9*0.9</f>
        <v>13365</v>
      </c>
      <c r="AO14" s="26">
        <f>'BAR BB| Open rates'!AO14*0.9*0.9</f>
        <v>13365</v>
      </c>
      <c r="AP14" s="26">
        <f>'BAR BB| Open rates'!AP14*0.9*0.9</f>
        <v>13365</v>
      </c>
      <c r="AQ14" s="26">
        <f>'BAR BB| Open rates'!AQ14*0.9*0.9</f>
        <v>13365</v>
      </c>
      <c r="AR14" s="26">
        <f>'BAR BB| Open rates'!AR14*0.9*0.9</f>
        <v>13365</v>
      </c>
      <c r="AS14" s="26">
        <f>'BAR BB| Open rates'!AS14*0.9*0.9</f>
        <v>13365</v>
      </c>
      <c r="AT14" s="26">
        <f>'BAR BB| Open rates'!AT14*0.9*0.9</f>
        <v>14175</v>
      </c>
      <c r="AU14" s="26">
        <f>'BAR BB| Open rates'!AU14*0.9*0.9</f>
        <v>14175</v>
      </c>
      <c r="AV14" s="26">
        <f>'BAR BB| Open rates'!AV14*0.9*0.9</f>
        <v>14175</v>
      </c>
      <c r="AW14" s="26">
        <f>'BAR BB| Open rates'!AW14*0.9*0.9</f>
        <v>14175</v>
      </c>
      <c r="AX14" s="26">
        <f>'BAR BB| Open rates'!AX14*0.9*0.9</f>
        <v>14175</v>
      </c>
      <c r="AY14" s="26">
        <f>'BAR BB| Open rates'!AY14*0.9*0.9</f>
        <v>14337</v>
      </c>
      <c r="AZ14" s="26">
        <f>'BAR BB| Open rates'!AZ14*0.9*0.9</f>
        <v>14337</v>
      </c>
      <c r="BA14" s="26">
        <f>'BAR BB| Open rates'!BA14*0.9*0.9</f>
        <v>14985</v>
      </c>
      <c r="BB14" s="26">
        <f>'BAR BB| Open rates'!BB14*0.9*0.9</f>
        <v>14985</v>
      </c>
      <c r="BC14" s="26">
        <f>'BAR BB| Open rates'!BC14*0.9*0.9</f>
        <v>14337</v>
      </c>
      <c r="BD14" s="26">
        <f>'BAR BB| Open rates'!BD14*0.9*0.9</f>
        <v>14337</v>
      </c>
      <c r="BE14" s="26">
        <f>'BAR BB| Open rates'!BE14*0.9*0.9</f>
        <v>14337</v>
      </c>
      <c r="BF14" s="26">
        <f>'BAR BB| Open rates'!BF14*0.9*0.9</f>
        <v>14337</v>
      </c>
      <c r="BG14" s="26">
        <f>'BAR BB| Open rates'!BG14*0.9*0.9</f>
        <v>14337</v>
      </c>
      <c r="BH14" s="26">
        <f>'BAR BB| Open rates'!BH14*0.9*0.9</f>
        <v>14985</v>
      </c>
      <c r="BI14" s="26">
        <f>'BAR BB| Open rates'!BI14*0.9*0.9</f>
        <v>14985</v>
      </c>
      <c r="BJ14" s="26">
        <f>'BAR BB| Open rates'!BJ14*0.9*0.9</f>
        <v>14337</v>
      </c>
      <c r="BK14" s="26">
        <f>'BAR BB| Open rates'!BK14*0.9*0.9</f>
        <v>14337</v>
      </c>
      <c r="BL14" s="26">
        <f>'BAR BB| Open rates'!BL14*0.9*0.9</f>
        <v>14337</v>
      </c>
      <c r="BM14" s="26">
        <f>'BAR BB| Open rates'!BM14*0.9*0.9</f>
        <v>14337</v>
      </c>
      <c r="BN14" s="26">
        <f>'BAR BB| Open rates'!BN14*0.9*0.9</f>
        <v>14337</v>
      </c>
      <c r="BO14" s="26">
        <f>'BAR BB| Open rates'!BO14*0.9*0.9</f>
        <v>14985</v>
      </c>
      <c r="BP14" s="26">
        <f>'BAR BB| Open rates'!BP14*0.9*0.9</f>
        <v>14985</v>
      </c>
      <c r="BQ14" s="26">
        <f>'BAR BB| Open rates'!BQ14*0.9*0.9</f>
        <v>14337</v>
      </c>
      <c r="BR14" s="26">
        <f>'BAR BB| Open rates'!BR14*0.9*0.9</f>
        <v>14337</v>
      </c>
      <c r="BS14" s="26">
        <f>'BAR BB| Open rates'!BS14*0.9*0.9</f>
        <v>14337</v>
      </c>
      <c r="BT14" s="26">
        <f>'BAR BB| Open rates'!BT14*0.9*0.9</f>
        <v>14337</v>
      </c>
      <c r="BU14" s="26">
        <f>'BAR BB| Open rates'!BU14*0.9*0.9</f>
        <v>14337</v>
      </c>
      <c r="BV14" s="26">
        <f>'BAR BB| Open rates'!BV14*0.9*0.9</f>
        <v>14985</v>
      </c>
      <c r="BW14" s="26">
        <f>'BAR BB| Open rates'!BW14*0.9*0.9</f>
        <v>14985</v>
      </c>
      <c r="BX14" s="26">
        <f>'BAR BB| Open rates'!BX14*0.9*0.9</f>
        <v>14337</v>
      </c>
      <c r="BY14" s="26">
        <f>'BAR BB| Open rates'!BY14*0.9*0.9</f>
        <v>14337</v>
      </c>
      <c r="BZ14" s="26">
        <f>'BAR BB| Open rates'!BZ14*0.9*0.9</f>
        <v>14337</v>
      </c>
      <c r="CA14" s="26">
        <f>'BAR BB| Open rates'!CA14*0.9*0.9</f>
        <v>14337</v>
      </c>
      <c r="CB14" s="26">
        <f>'BAR BB| Open rates'!CB14*0.9*0.9</f>
        <v>14337</v>
      </c>
      <c r="CC14" s="26">
        <f>'BAR BB| Open rates'!CC14*0.9*0.9</f>
        <v>14985</v>
      </c>
      <c r="CD14" s="26">
        <f>'BAR BB| Open rates'!CD14*0.9*0.9</f>
        <v>14985</v>
      </c>
      <c r="CE14" s="26">
        <f>'BAR BB| Open rates'!CE14*0.9*0.9</f>
        <v>14337</v>
      </c>
      <c r="CF14" s="26">
        <f>'BAR BB| Open rates'!CF14*0.9*0.9</f>
        <v>14337</v>
      </c>
      <c r="CG14" s="26">
        <f>'BAR BB| Open rates'!CG14*0.9*0.9</f>
        <v>14337</v>
      </c>
      <c r="CH14" s="26">
        <f>'BAR BB| Open rates'!CH14*0.9*0.9</f>
        <v>14337</v>
      </c>
      <c r="CI14" s="26">
        <f>'BAR BB| Open rates'!CI14*0.9*0.9</f>
        <v>14337</v>
      </c>
      <c r="CJ14" s="26">
        <f>'BAR BB| Open rates'!CJ14*0.9*0.9</f>
        <v>14985</v>
      </c>
      <c r="CK14" s="26">
        <f>'BAR BB| Open rates'!CK14*0.9*0.9</f>
        <v>14985</v>
      </c>
      <c r="CL14" s="26">
        <f>'BAR BB| Open rates'!CL14*0.9*0.9</f>
        <v>14337</v>
      </c>
      <c r="CM14" s="26">
        <f>'BAR BB| Open rates'!CM14*0.9*0.9</f>
        <v>14337</v>
      </c>
      <c r="CN14" s="26">
        <f>'BAR BB| Open rates'!CN14*0.9*0.9</f>
        <v>14337</v>
      </c>
      <c r="CO14" s="26">
        <f>'BAR BB| Open rates'!CO14*0.9*0.9</f>
        <v>14337</v>
      </c>
      <c r="CP14" s="26">
        <f>'BAR BB| Open rates'!CP14*0.9*0.9</f>
        <v>14337</v>
      </c>
      <c r="CQ14" s="26">
        <f>'BAR BB| Open rates'!CQ14*0.9*0.9</f>
        <v>14337</v>
      </c>
      <c r="CR14" s="26">
        <f>'BAR BB| Open rates'!CR14*0.9*0.9</f>
        <v>14337</v>
      </c>
      <c r="CS14" s="26">
        <f>'BAR BB| Open rates'!CS14*0.9*0.9</f>
        <v>13365</v>
      </c>
      <c r="CT14" s="26">
        <f>'BAR BB| Open rates'!CT14*0.9*0.9</f>
        <v>13365</v>
      </c>
      <c r="CU14" s="26">
        <f>'BAR BB| Open rates'!CU14*0.9*0.9</f>
        <v>13365</v>
      </c>
      <c r="CV14" s="26">
        <f>'BAR BB| Open rates'!CV14*0.9*0.9</f>
        <v>13365</v>
      </c>
      <c r="CW14" s="26">
        <f>'BAR BB| Open rates'!CW14*0.9*0.9</f>
        <v>13365</v>
      </c>
      <c r="CX14" s="26">
        <f>'BAR BB| Open rates'!CX14*0.9*0.9</f>
        <v>13365</v>
      </c>
      <c r="CY14" s="26">
        <f>'BAR BB| Open rates'!CY14*0.9*0.9</f>
        <v>13365</v>
      </c>
      <c r="CZ14" s="26">
        <f>'BAR BB| Open rates'!CZ14*0.9*0.9</f>
        <v>13365</v>
      </c>
      <c r="DA14" s="26">
        <f>'BAR BB| Open rates'!DA14*0.9*0.9</f>
        <v>13365</v>
      </c>
      <c r="DB14" s="26">
        <f>'BAR BB| Open rates'!DB14*0.9*0.9</f>
        <v>11502</v>
      </c>
      <c r="DC14" s="26">
        <f>'BAR BB| Open rates'!DC14*0.9*0.9</f>
        <v>11502</v>
      </c>
      <c r="DD14" s="26">
        <f>'BAR BB| Open rates'!DD14*0.9*0.9</f>
        <v>11502</v>
      </c>
      <c r="DE14" s="26">
        <f>'BAR BB| Open rates'!DE14*0.9*0.9</f>
        <v>12555</v>
      </c>
      <c r="DF14" s="26">
        <f>'BAR BB| Open rates'!DF14*0.9*0.9</f>
        <v>12555</v>
      </c>
      <c r="DG14" s="26">
        <f>'BAR BB| Open rates'!DG14*0.9*0.9</f>
        <v>11502</v>
      </c>
      <c r="DH14" s="26">
        <f>'BAR BB| Open rates'!DH14*0.9*0.9</f>
        <v>11502</v>
      </c>
      <c r="DI14" s="26">
        <f>'BAR BB| Open rates'!DI14*0.9*0.9</f>
        <v>11502</v>
      </c>
      <c r="DJ14" s="26">
        <f>'BAR BB| Open rates'!DJ14*0.9*0.9</f>
        <v>11502</v>
      </c>
      <c r="DK14" s="26">
        <f>'BAR BB| Open rates'!DK14*0.9*0.9</f>
        <v>11502</v>
      </c>
      <c r="DL14" s="26">
        <f>'BAR BB| Open rates'!DL14*0.9*0.9</f>
        <v>12555</v>
      </c>
      <c r="DM14" s="26">
        <f>'BAR BB| Open rates'!DM14*0.9*0.9</f>
        <v>12555</v>
      </c>
      <c r="DN14" s="26">
        <f>'BAR BB| Open rates'!DN14*0.9*0.9</f>
        <v>11502</v>
      </c>
      <c r="DO14" s="26">
        <f>'BAR BB| Open rates'!DO14*0.9*0.9</f>
        <v>11502</v>
      </c>
      <c r="DP14" s="26">
        <f>'BAR BB| Open rates'!DP14*0.9*0.9</f>
        <v>11502</v>
      </c>
      <c r="DQ14" s="26">
        <f>'BAR BB| Open rates'!DQ14*0.9*0.9</f>
        <v>11502</v>
      </c>
      <c r="DR14" s="26">
        <f>'BAR BB| Open rates'!DR14*0.9*0.9</f>
        <v>11502</v>
      </c>
      <c r="DS14" s="26">
        <f>'BAR BB| Open rates'!DS14*0.9*0.9</f>
        <v>12555</v>
      </c>
      <c r="DT14" s="26">
        <f>'BAR BB| Open rates'!DT14*0.9*0.9</f>
        <v>12555</v>
      </c>
      <c r="DU14" s="26">
        <f>'BAR BB| Open rates'!DU14*0.9*0.9</f>
        <v>11502</v>
      </c>
      <c r="DV14" s="26">
        <f>'BAR BB| Open rates'!DV14*0.9*0.9</f>
        <v>11502</v>
      </c>
      <c r="DW14" s="26">
        <f>'BAR BB| Open rates'!DW14*0.9*0.9</f>
        <v>11502</v>
      </c>
      <c r="DX14" s="26">
        <f>'BAR BB| Open rates'!DX14*0.9*0.9</f>
        <v>11502</v>
      </c>
      <c r="DY14" s="26">
        <f>'BAR BB| Open rates'!DY14*0.9*0.9</f>
        <v>11502</v>
      </c>
      <c r="DZ14" s="26">
        <f>'BAR BB| Open rates'!DZ14*0.9*0.9</f>
        <v>12555</v>
      </c>
      <c r="EA14" s="26">
        <f>'BAR BB| Open rates'!EA14*0.9*0.9</f>
        <v>12555</v>
      </c>
      <c r="EB14" s="26">
        <f>'BAR BB| Open rates'!EB14*0.9*0.9</f>
        <v>11502</v>
      </c>
      <c r="EC14" s="26">
        <f>'BAR BB| Open rates'!EC14*0.9*0.9</f>
        <v>11502</v>
      </c>
      <c r="ED14" s="26">
        <f>'BAR BB| Open rates'!ED14*0.9*0.9</f>
        <v>11502</v>
      </c>
      <c r="EE14" s="26">
        <f>'BAR BB| Open rates'!EE14*0.9*0.9</f>
        <v>11502</v>
      </c>
      <c r="EF14" s="26">
        <f>'BAR BB| Open rates'!EF14*0.9*0.9</f>
        <v>10692</v>
      </c>
      <c r="EG14" s="26">
        <f>'BAR BB| Open rates'!EG14*0.9*0.9</f>
        <v>10692</v>
      </c>
      <c r="EH14" s="26">
        <f>'BAR BB| Open rates'!EH14*0.9*0.9</f>
        <v>10692</v>
      </c>
      <c r="EI14" s="26">
        <f>'BAR BB| Open rates'!EI14*0.9*0.9</f>
        <v>10125</v>
      </c>
      <c r="EJ14" s="26">
        <f>'BAR BB| Open rates'!EJ14*0.9*0.9</f>
        <v>10125</v>
      </c>
      <c r="EK14" s="26">
        <f>'BAR BB| Open rates'!EK14*0.9*0.9</f>
        <v>10125</v>
      </c>
      <c r="EL14" s="26">
        <f>'BAR BB| Open rates'!EL14*0.9*0.9</f>
        <v>10125</v>
      </c>
      <c r="EM14" s="26">
        <f>'BAR BB| Open rates'!EM14*0.9*0.9</f>
        <v>10125</v>
      </c>
      <c r="EN14" s="26">
        <f>'BAR BB| Open rates'!EN14*0.9*0.9</f>
        <v>10692</v>
      </c>
      <c r="EO14" s="26">
        <f>'BAR BB| Open rates'!EO14*0.9*0.9</f>
        <v>10692</v>
      </c>
      <c r="EP14" s="26">
        <f>'BAR BB| Open rates'!EP14*0.9*0.9</f>
        <v>9882</v>
      </c>
      <c r="EQ14" s="26">
        <f>'BAR BB| Open rates'!EQ14*0.9*0.9</f>
        <v>9882</v>
      </c>
      <c r="ER14" s="26">
        <f>'BAR BB| Open rates'!ER14*0.9*0.9</f>
        <v>9882</v>
      </c>
      <c r="ES14" s="26">
        <f>'BAR BB| Open rates'!ES14*0.9*0.9</f>
        <v>9882</v>
      </c>
      <c r="ET14" s="26">
        <f>'BAR BB| Open rates'!ET14*0.9*0.9</f>
        <v>9882</v>
      </c>
      <c r="EU14" s="26">
        <f>'BAR BB| Open rates'!EU14*0.9*0.9</f>
        <v>10692</v>
      </c>
      <c r="EV14" s="26">
        <f>'BAR BB| Open rates'!EV14*0.9*0.9</f>
        <v>10692</v>
      </c>
      <c r="EW14" s="26">
        <f>'BAR BB| Open rates'!EW14*0.9*0.9</f>
        <v>9882</v>
      </c>
      <c r="EX14" s="26">
        <f>'BAR BB| Open rates'!EX14*0.9*0.9</f>
        <v>9882</v>
      </c>
      <c r="EY14" s="26">
        <f>'BAR BB| Open rates'!EY14*0.9*0.9</f>
        <v>9882</v>
      </c>
      <c r="EZ14" s="26">
        <f>'BAR BB| Open rates'!EZ14*0.9*0.9</f>
        <v>9882</v>
      </c>
      <c r="FA14" s="26">
        <f>'BAR BB| Open rates'!FA14*0.9*0.9</f>
        <v>9882</v>
      </c>
      <c r="FB14" s="26">
        <f>'BAR BB| Open rates'!FB14*0.9*0.9</f>
        <v>10692</v>
      </c>
      <c r="FC14" s="26">
        <f>'BAR BB| Open rates'!FC14*0.9*0.9</f>
        <v>10692</v>
      </c>
      <c r="FD14" s="26">
        <f>'BAR BB| Open rates'!FD14*0.9*0.9</f>
        <v>9882</v>
      </c>
      <c r="FE14" s="26">
        <f>'BAR BB| Open rates'!FE14*0.9*0.9</f>
        <v>9882</v>
      </c>
      <c r="FF14" s="26">
        <f>'BAR BB| Open rates'!FF14*0.9*0.9</f>
        <v>9882</v>
      </c>
      <c r="FG14" s="26">
        <f>'BAR BB| Open rates'!FG14*0.9*0.9</f>
        <v>9882</v>
      </c>
      <c r="FH14" s="26">
        <f>'BAR BB| Open rates'!FH14*0.9*0.9</f>
        <v>9882</v>
      </c>
      <c r="FI14" s="26">
        <f>'BAR BB| Open rates'!FI14*0.9*0.9</f>
        <v>10692</v>
      </c>
      <c r="FJ14" s="26">
        <f>'BAR BB| Open rates'!FJ14*0.9*0.9</f>
        <v>10692</v>
      </c>
      <c r="FK14" s="26">
        <f>'BAR BB| Open rates'!FK14*0.9*0.9</f>
        <v>10125</v>
      </c>
      <c r="FL14" s="26">
        <f>'BAR BB| Open rates'!FL14*0.9*0.9</f>
        <v>10125</v>
      </c>
      <c r="FM14" s="26">
        <f>'BAR BB| Open rates'!FM14*0.9*0.9</f>
        <v>10125</v>
      </c>
      <c r="FN14" s="26">
        <f>'BAR BB| Open rates'!FN14*0.9*0.9</f>
        <v>10125</v>
      </c>
      <c r="FO14" s="26">
        <f>'BAR BB| Open rates'!FO14*0.9*0.9</f>
        <v>10125</v>
      </c>
      <c r="FP14" s="26">
        <f>'BAR BB| Open rates'!FP14*0.9*0.9</f>
        <v>10125</v>
      </c>
      <c r="FQ14" s="26">
        <f>'BAR BB| Open rates'!FQ14*0.9*0.9</f>
        <v>10125</v>
      </c>
      <c r="FR14" s="26">
        <f>'BAR BB| Open rates'!FR14*0.9*0.9</f>
        <v>9882</v>
      </c>
      <c r="FS14" s="26">
        <f>'BAR BB| Open rates'!FS14*0.9*0.9</f>
        <v>9882</v>
      </c>
      <c r="FT14" s="26">
        <f>'BAR BB| Open rates'!FT14*0.9*0.9</f>
        <v>9882</v>
      </c>
      <c r="FU14" s="26">
        <f>'BAR BB| Open rates'!FU14*0.9*0.9</f>
        <v>9882</v>
      </c>
      <c r="FV14" s="26">
        <f>'BAR BB| Open rates'!FV14*0.9*0.9</f>
        <v>9882</v>
      </c>
      <c r="FW14" s="26">
        <f>'BAR BB| Open rates'!FW14*0.9*0.9</f>
        <v>10692</v>
      </c>
      <c r="FX14" s="26">
        <f>'BAR BB| Open rates'!FX14*0.9*0.9</f>
        <v>10692</v>
      </c>
      <c r="FY14" s="26">
        <f>'BAR BB| Open rates'!FY14*0.9*0.9</f>
        <v>9882</v>
      </c>
      <c r="FZ14" s="26">
        <f>'BAR BB| Open rates'!FZ14*0.9*0.9</f>
        <v>9882</v>
      </c>
      <c r="GA14" s="26">
        <f>'BAR BB| Open rates'!GA14*0.9*0.9</f>
        <v>9882</v>
      </c>
      <c r="GB14" s="26">
        <f>'BAR BB| Open rates'!GB14*0.9*0.9</f>
        <v>9882</v>
      </c>
      <c r="GC14" s="26">
        <f>'BAR BB| Open rates'!GC14*0.9*0.9</f>
        <v>9882</v>
      </c>
      <c r="GD14" s="26">
        <f>'BAR BB| Open rates'!GD14*0.9*0.9</f>
        <v>10692</v>
      </c>
      <c r="GE14" s="26">
        <f>'BAR BB| Open rates'!GE14*0.9*0.9</f>
        <v>10692</v>
      </c>
      <c r="GF14" s="26">
        <f>'BAR BB| Open rates'!GF14*0.9*0.9</f>
        <v>9882</v>
      </c>
      <c r="GG14" s="26">
        <f>'BAR BB| Open rates'!GG14*0.9*0.9</f>
        <v>9882</v>
      </c>
      <c r="GH14" s="26">
        <f>'BAR BB| Open rates'!GH14*0.9*0.9</f>
        <v>9882</v>
      </c>
      <c r="GI14" s="26">
        <f>'BAR BB| Open rates'!GI14*0.9*0.9</f>
        <v>9882</v>
      </c>
      <c r="GJ14" s="26">
        <f>'BAR BB| Open rates'!GJ14*0.9*0.9</f>
        <v>9882</v>
      </c>
      <c r="GK14" s="26">
        <f>'BAR BB| Open rates'!GK14*0.9*0.9</f>
        <v>10692</v>
      </c>
      <c r="GL14" s="26">
        <f>'BAR BB| Open rates'!GL14*0.9*0.9</f>
        <v>10692</v>
      </c>
      <c r="GM14" s="26">
        <f>'BAR BB| Open rates'!GM14*0.9*0.9</f>
        <v>9882</v>
      </c>
      <c r="GN14" s="26">
        <f>'BAR BB| Open rates'!GN14*0.9*0.9</f>
        <v>9882</v>
      </c>
      <c r="GO14" s="26">
        <f>'BAR BB| Open rates'!GO14*0.9*0.9</f>
        <v>9882</v>
      </c>
      <c r="GP14" s="26">
        <f>'BAR BB| Open rates'!GP14*0.9*0.9</f>
        <v>9882</v>
      </c>
      <c r="GQ14" s="26">
        <f>'BAR BB| Open rates'!GQ14*0.9*0.9</f>
        <v>9882</v>
      </c>
      <c r="GR14" s="26">
        <f>'BAR BB| Open rates'!GR14*0.9*0.9</f>
        <v>10692</v>
      </c>
      <c r="GS14" s="26">
        <f>'BAR BB| Open rates'!GS14*0.9*0.9</f>
        <v>10692</v>
      </c>
      <c r="GT14" s="26">
        <f>'BAR BB| Open rates'!GT14*0.9*0.9</f>
        <v>9882</v>
      </c>
      <c r="GU14" s="26">
        <f>'BAR BB| Open rates'!GU14*0.9*0.9</f>
        <v>9882</v>
      </c>
      <c r="GV14" s="26">
        <f>'BAR BB| Open rates'!GV14*0.9*0.9</f>
        <v>9882</v>
      </c>
      <c r="GW14" s="26">
        <f>'BAR BB| Open rates'!GW14*0.9*0.9</f>
        <v>9882</v>
      </c>
      <c r="GX14" s="26">
        <f>'BAR BB| Open rates'!GX14*0.9*0.9</f>
        <v>9882</v>
      </c>
      <c r="GY14" s="26">
        <f>'BAR BB| Open rates'!GY14*0.9*0.9</f>
        <v>10692</v>
      </c>
      <c r="GZ14" s="26">
        <f>'BAR BB| Open rates'!GZ14*0.9*0.9</f>
        <v>10692</v>
      </c>
      <c r="HA14" s="26">
        <f>'BAR BB| Open rates'!HA14*0.9*0.9</f>
        <v>9882</v>
      </c>
      <c r="HB14" s="26">
        <f>'BAR BB| Open rates'!HB14*0.9*0.9</f>
        <v>9882</v>
      </c>
      <c r="HC14" s="26">
        <f>'BAR BB| Open rates'!HC14*0.9*0.9</f>
        <v>9882</v>
      </c>
      <c r="HD14" s="26">
        <f>'BAR BB| Open rates'!HD14*0.9*0.9</f>
        <v>9882</v>
      </c>
      <c r="HE14" s="26">
        <f>'BAR BB| Open rates'!HE14*0.9*0.9</f>
        <v>9882</v>
      </c>
      <c r="HF14" s="26">
        <f>'BAR BB| Open rates'!HF14*0.9*0.9</f>
        <v>11745</v>
      </c>
      <c r="HG14" s="26">
        <f>'BAR BB| Open rates'!HG14*0.9*0.9</f>
        <v>11745</v>
      </c>
      <c r="HH14" s="26">
        <f>'BAR BB| Open rates'!HH14*0.9*0.9</f>
        <v>11745</v>
      </c>
      <c r="HI14" s="26">
        <f>'BAR BB| Open rates'!HI14*0.9*0.9</f>
        <v>11745</v>
      </c>
      <c r="HJ14" s="26">
        <f>'BAR BB| Open rates'!HJ14*0.9*0.9</f>
        <v>11745</v>
      </c>
      <c r="HK14" s="26">
        <f>'BAR BB| Open rates'!HK14*0.9*0.9</f>
        <v>11745</v>
      </c>
      <c r="HL14" s="26">
        <f>'BAR BB| Open rates'!HL14*0.9*0.9</f>
        <v>11745</v>
      </c>
      <c r="HM14" s="26">
        <f>'BAR BB| Open rates'!HM14*0.9*0.9</f>
        <v>11745</v>
      </c>
      <c r="HN14" s="26">
        <f>'BAR BB| Open rates'!HN14*0.9*0.9</f>
        <v>11745</v>
      </c>
      <c r="HO14" s="26">
        <f>'BAR BB| Open rates'!HO14*0.9*0.9</f>
        <v>11745</v>
      </c>
      <c r="HP14" s="26">
        <f>'BAR BB| Open rates'!HP14*0.9*0.9</f>
        <v>11745</v>
      </c>
    </row>
    <row r="15" spans="1:224" s="76" customFormat="1" ht="12" customHeight="1" x14ac:dyDescent="0.2">
      <c r="A15" s="15">
        <v>2</v>
      </c>
      <c r="B15" s="26">
        <f>'BAR BB| Open rates'!B15*0.9*0.9</f>
        <v>12069</v>
      </c>
      <c r="C15" s="26">
        <f>'BAR BB| Open rates'!C15*0.9*0.9</f>
        <v>12069</v>
      </c>
      <c r="D15" s="26">
        <f>'BAR BB| Open rates'!D15*0.9*0.9</f>
        <v>12069</v>
      </c>
      <c r="E15" s="26">
        <f>'BAR BB| Open rates'!E15*0.9*0.9</f>
        <v>12069</v>
      </c>
      <c r="F15" s="26">
        <f>'BAR BB| Open rates'!F15*0.9*0.9</f>
        <v>12069</v>
      </c>
      <c r="G15" s="26">
        <f>'BAR BB| Open rates'!G15*0.9*0.9</f>
        <v>12069</v>
      </c>
      <c r="H15" s="26">
        <f>'BAR BB| Open rates'!H15*0.9*0.9</f>
        <v>12069</v>
      </c>
      <c r="I15" s="26">
        <f>'BAR BB| Open rates'!I15*0.9*0.9</f>
        <v>12069</v>
      </c>
      <c r="J15" s="26">
        <f>'BAR BB| Open rates'!J15*0.9*0.9</f>
        <v>12069</v>
      </c>
      <c r="K15" s="26">
        <f>'BAR BB| Open rates'!K15*0.9*0.9</f>
        <v>12069</v>
      </c>
      <c r="L15" s="26">
        <f>'BAR BB| Open rates'!L15*0.9*0.9</f>
        <v>12069</v>
      </c>
      <c r="M15" s="26">
        <f>'BAR BB| Open rates'!M15*0.9*0.9</f>
        <v>12069</v>
      </c>
      <c r="N15" s="26">
        <f>'BAR BB| Open rates'!N15*0.9*0.9</f>
        <v>13932</v>
      </c>
      <c r="O15" s="26">
        <f>'BAR BB| Open rates'!O15*0.9*0.9</f>
        <v>13932</v>
      </c>
      <c r="P15" s="26">
        <f>'BAR BB| Open rates'!P15*0.9*0.9</f>
        <v>13932</v>
      </c>
      <c r="Q15" s="26">
        <f>'BAR BB| Open rates'!Q15*0.9*0.9</f>
        <v>13932</v>
      </c>
      <c r="R15" s="26">
        <f>'BAR BB| Open rates'!R15*0.9*0.9</f>
        <v>16605</v>
      </c>
      <c r="S15" s="26">
        <f>'BAR BB| Open rates'!S15*0.9*0.9</f>
        <v>16605</v>
      </c>
      <c r="T15" s="26">
        <f>'BAR BB| Open rates'!T15*0.9*0.9</f>
        <v>16605</v>
      </c>
      <c r="U15" s="26">
        <f>'BAR BB| Open rates'!U15*0.9*0.9</f>
        <v>16605</v>
      </c>
      <c r="V15" s="26">
        <f>'BAR BB| Open rates'!V15*0.9*0.9</f>
        <v>16605</v>
      </c>
      <c r="W15" s="26">
        <f>'BAR BB| Open rates'!W15*0.9*0.9</f>
        <v>16605</v>
      </c>
      <c r="X15" s="26">
        <f>'BAR BB| Open rates'!X15*0.9*0.9</f>
        <v>16605</v>
      </c>
      <c r="Y15" s="26">
        <f>'BAR BB| Open rates'!Y15*0.9*0.9</f>
        <v>16605</v>
      </c>
      <c r="Z15" s="26">
        <f>'BAR BB| Open rates'!Z15*0.9*0.9</f>
        <v>16605</v>
      </c>
      <c r="AA15" s="26">
        <f>'BAR BB| Open rates'!AA15*0.9*0.9</f>
        <v>16605</v>
      </c>
      <c r="AB15" s="26">
        <f>'BAR BB| Open rates'!AB15*0.9*0.9</f>
        <v>20655</v>
      </c>
      <c r="AC15" s="26">
        <f>'BAR BB| Open rates'!AC15*0.9*0.9</f>
        <v>20655</v>
      </c>
      <c r="AD15" s="26">
        <f>'BAR BB| Open rates'!AD15*0.9*0.9</f>
        <v>20655</v>
      </c>
      <c r="AE15" s="26">
        <f>'BAR BB| Open rates'!AE15*0.9*0.9</f>
        <v>20655</v>
      </c>
      <c r="AF15" s="26">
        <f>'BAR BB| Open rates'!AF15*0.9*0.9</f>
        <v>20655</v>
      </c>
      <c r="AG15" s="26">
        <f>'BAR BB| Open rates'!AG15*0.9*0.9</f>
        <v>20655</v>
      </c>
      <c r="AH15" s="26">
        <f>'BAR BB| Open rates'!AH15*0.9*0.9</f>
        <v>13932</v>
      </c>
      <c r="AI15" s="26">
        <f>'BAR BB| Open rates'!AI15*0.9*0.9</f>
        <v>13932</v>
      </c>
      <c r="AJ15" s="26">
        <f>'BAR BB| Open rates'!AJ15*0.9*0.9</f>
        <v>13932</v>
      </c>
      <c r="AK15" s="26">
        <f>'BAR BB| Open rates'!AK15*0.9*0.9</f>
        <v>13932</v>
      </c>
      <c r="AL15" s="26">
        <f>'BAR BB| Open rates'!AL15*0.9*0.9</f>
        <v>13932</v>
      </c>
      <c r="AM15" s="26">
        <f>'BAR BB| Open rates'!AM15*0.9*0.9</f>
        <v>14985</v>
      </c>
      <c r="AN15" s="26">
        <f>'BAR BB| Open rates'!AN15*0.9*0.9</f>
        <v>14985</v>
      </c>
      <c r="AO15" s="26">
        <f>'BAR BB| Open rates'!AO15*0.9*0.9</f>
        <v>14985</v>
      </c>
      <c r="AP15" s="26">
        <f>'BAR BB| Open rates'!AP15*0.9*0.9</f>
        <v>14985</v>
      </c>
      <c r="AQ15" s="26">
        <f>'BAR BB| Open rates'!AQ15*0.9*0.9</f>
        <v>14985</v>
      </c>
      <c r="AR15" s="26">
        <f>'BAR BB| Open rates'!AR15*0.9*0.9</f>
        <v>14985</v>
      </c>
      <c r="AS15" s="26">
        <f>'BAR BB| Open rates'!AS15*0.9*0.9</f>
        <v>14985</v>
      </c>
      <c r="AT15" s="26">
        <f>'BAR BB| Open rates'!AT15*0.9*0.9</f>
        <v>15795</v>
      </c>
      <c r="AU15" s="26">
        <f>'BAR BB| Open rates'!AU15*0.9*0.9</f>
        <v>15795</v>
      </c>
      <c r="AV15" s="26">
        <f>'BAR BB| Open rates'!AV15*0.9*0.9</f>
        <v>15795</v>
      </c>
      <c r="AW15" s="26">
        <f>'BAR BB| Open rates'!AW15*0.9*0.9</f>
        <v>15795</v>
      </c>
      <c r="AX15" s="26">
        <f>'BAR BB| Open rates'!AX15*0.9*0.9</f>
        <v>15795</v>
      </c>
      <c r="AY15" s="26">
        <f>'BAR BB| Open rates'!AY15*0.9*0.9</f>
        <v>15957</v>
      </c>
      <c r="AZ15" s="26">
        <f>'BAR BB| Open rates'!AZ15*0.9*0.9</f>
        <v>15957</v>
      </c>
      <c r="BA15" s="26">
        <f>'BAR BB| Open rates'!BA15*0.9*0.9</f>
        <v>16605</v>
      </c>
      <c r="BB15" s="26">
        <f>'BAR BB| Open rates'!BB15*0.9*0.9</f>
        <v>16605</v>
      </c>
      <c r="BC15" s="26">
        <f>'BAR BB| Open rates'!BC15*0.9*0.9</f>
        <v>15957</v>
      </c>
      <c r="BD15" s="26">
        <f>'BAR BB| Open rates'!BD15*0.9*0.9</f>
        <v>15957</v>
      </c>
      <c r="BE15" s="26">
        <f>'BAR BB| Open rates'!BE15*0.9*0.9</f>
        <v>15957</v>
      </c>
      <c r="BF15" s="26">
        <f>'BAR BB| Open rates'!BF15*0.9*0.9</f>
        <v>15957</v>
      </c>
      <c r="BG15" s="26">
        <f>'BAR BB| Open rates'!BG15*0.9*0.9</f>
        <v>15957</v>
      </c>
      <c r="BH15" s="26">
        <f>'BAR BB| Open rates'!BH15*0.9*0.9</f>
        <v>16605</v>
      </c>
      <c r="BI15" s="26">
        <f>'BAR BB| Open rates'!BI15*0.9*0.9</f>
        <v>16605</v>
      </c>
      <c r="BJ15" s="26">
        <f>'BAR BB| Open rates'!BJ15*0.9*0.9</f>
        <v>15957</v>
      </c>
      <c r="BK15" s="26">
        <f>'BAR BB| Open rates'!BK15*0.9*0.9</f>
        <v>15957</v>
      </c>
      <c r="BL15" s="26">
        <f>'BAR BB| Open rates'!BL15*0.9*0.9</f>
        <v>15957</v>
      </c>
      <c r="BM15" s="26">
        <f>'BAR BB| Open rates'!BM15*0.9*0.9</f>
        <v>15957</v>
      </c>
      <c r="BN15" s="26">
        <f>'BAR BB| Open rates'!BN15*0.9*0.9</f>
        <v>15957</v>
      </c>
      <c r="BO15" s="26">
        <f>'BAR BB| Open rates'!BO15*0.9*0.9</f>
        <v>16605</v>
      </c>
      <c r="BP15" s="26">
        <f>'BAR BB| Open rates'!BP15*0.9*0.9</f>
        <v>16605</v>
      </c>
      <c r="BQ15" s="26">
        <f>'BAR BB| Open rates'!BQ15*0.9*0.9</f>
        <v>15957</v>
      </c>
      <c r="BR15" s="26">
        <f>'BAR BB| Open rates'!BR15*0.9*0.9</f>
        <v>15957</v>
      </c>
      <c r="BS15" s="26">
        <f>'BAR BB| Open rates'!BS15*0.9*0.9</f>
        <v>15957</v>
      </c>
      <c r="BT15" s="26">
        <f>'BAR BB| Open rates'!BT15*0.9*0.9</f>
        <v>15957</v>
      </c>
      <c r="BU15" s="26">
        <f>'BAR BB| Open rates'!BU15*0.9*0.9</f>
        <v>15957</v>
      </c>
      <c r="BV15" s="26">
        <f>'BAR BB| Open rates'!BV15*0.9*0.9</f>
        <v>16605</v>
      </c>
      <c r="BW15" s="26">
        <f>'BAR BB| Open rates'!BW15*0.9*0.9</f>
        <v>16605</v>
      </c>
      <c r="BX15" s="26">
        <f>'BAR BB| Open rates'!BX15*0.9*0.9</f>
        <v>15957</v>
      </c>
      <c r="BY15" s="26">
        <f>'BAR BB| Open rates'!BY15*0.9*0.9</f>
        <v>15957</v>
      </c>
      <c r="BZ15" s="26">
        <f>'BAR BB| Open rates'!BZ15*0.9*0.9</f>
        <v>15957</v>
      </c>
      <c r="CA15" s="26">
        <f>'BAR BB| Open rates'!CA15*0.9*0.9</f>
        <v>15957</v>
      </c>
      <c r="CB15" s="26">
        <f>'BAR BB| Open rates'!CB15*0.9*0.9</f>
        <v>15957</v>
      </c>
      <c r="CC15" s="26">
        <f>'BAR BB| Open rates'!CC15*0.9*0.9</f>
        <v>16605</v>
      </c>
      <c r="CD15" s="26">
        <f>'BAR BB| Open rates'!CD15*0.9*0.9</f>
        <v>16605</v>
      </c>
      <c r="CE15" s="26">
        <f>'BAR BB| Open rates'!CE15*0.9*0.9</f>
        <v>15957</v>
      </c>
      <c r="CF15" s="26">
        <f>'BAR BB| Open rates'!CF15*0.9*0.9</f>
        <v>15957</v>
      </c>
      <c r="CG15" s="26">
        <f>'BAR BB| Open rates'!CG15*0.9*0.9</f>
        <v>15957</v>
      </c>
      <c r="CH15" s="26">
        <f>'BAR BB| Open rates'!CH15*0.9*0.9</f>
        <v>15957</v>
      </c>
      <c r="CI15" s="26">
        <f>'BAR BB| Open rates'!CI15*0.9*0.9</f>
        <v>15957</v>
      </c>
      <c r="CJ15" s="26">
        <f>'BAR BB| Open rates'!CJ15*0.9*0.9</f>
        <v>16605</v>
      </c>
      <c r="CK15" s="26">
        <f>'BAR BB| Open rates'!CK15*0.9*0.9</f>
        <v>16605</v>
      </c>
      <c r="CL15" s="26">
        <f>'BAR BB| Open rates'!CL15*0.9*0.9</f>
        <v>15957</v>
      </c>
      <c r="CM15" s="26">
        <f>'BAR BB| Open rates'!CM15*0.9*0.9</f>
        <v>15957</v>
      </c>
      <c r="CN15" s="26">
        <f>'BAR BB| Open rates'!CN15*0.9*0.9</f>
        <v>15957</v>
      </c>
      <c r="CO15" s="26">
        <f>'BAR BB| Open rates'!CO15*0.9*0.9</f>
        <v>15957</v>
      </c>
      <c r="CP15" s="26">
        <f>'BAR BB| Open rates'!CP15*0.9*0.9</f>
        <v>15957</v>
      </c>
      <c r="CQ15" s="26">
        <f>'BAR BB| Open rates'!CQ15*0.9*0.9</f>
        <v>15957</v>
      </c>
      <c r="CR15" s="26">
        <f>'BAR BB| Open rates'!CR15*0.9*0.9</f>
        <v>15957</v>
      </c>
      <c r="CS15" s="26">
        <f>'BAR BB| Open rates'!CS15*0.9*0.9</f>
        <v>14985</v>
      </c>
      <c r="CT15" s="26">
        <f>'BAR BB| Open rates'!CT15*0.9*0.9</f>
        <v>14985</v>
      </c>
      <c r="CU15" s="26">
        <f>'BAR BB| Open rates'!CU15*0.9*0.9</f>
        <v>14985</v>
      </c>
      <c r="CV15" s="26">
        <f>'BAR BB| Open rates'!CV15*0.9*0.9</f>
        <v>14985</v>
      </c>
      <c r="CW15" s="26">
        <f>'BAR BB| Open rates'!CW15*0.9*0.9</f>
        <v>14985</v>
      </c>
      <c r="CX15" s="26">
        <f>'BAR BB| Open rates'!CX15*0.9*0.9</f>
        <v>14985</v>
      </c>
      <c r="CY15" s="26">
        <f>'BAR BB| Open rates'!CY15*0.9*0.9</f>
        <v>14985</v>
      </c>
      <c r="CZ15" s="26">
        <f>'BAR BB| Open rates'!CZ15*0.9*0.9</f>
        <v>14985</v>
      </c>
      <c r="DA15" s="26">
        <f>'BAR BB| Open rates'!DA15*0.9*0.9</f>
        <v>14985</v>
      </c>
      <c r="DB15" s="26">
        <f>'BAR BB| Open rates'!DB15*0.9*0.9</f>
        <v>13122</v>
      </c>
      <c r="DC15" s="26">
        <f>'BAR BB| Open rates'!DC15*0.9*0.9</f>
        <v>13122</v>
      </c>
      <c r="DD15" s="26">
        <f>'BAR BB| Open rates'!DD15*0.9*0.9</f>
        <v>13122</v>
      </c>
      <c r="DE15" s="26">
        <f>'BAR BB| Open rates'!DE15*0.9*0.9</f>
        <v>14175</v>
      </c>
      <c r="DF15" s="26">
        <f>'BAR BB| Open rates'!DF15*0.9*0.9</f>
        <v>14175</v>
      </c>
      <c r="DG15" s="26">
        <f>'BAR BB| Open rates'!DG15*0.9*0.9</f>
        <v>13122</v>
      </c>
      <c r="DH15" s="26">
        <f>'BAR BB| Open rates'!DH15*0.9*0.9</f>
        <v>13122</v>
      </c>
      <c r="DI15" s="26">
        <f>'BAR BB| Open rates'!DI15*0.9*0.9</f>
        <v>13122</v>
      </c>
      <c r="DJ15" s="26">
        <f>'BAR BB| Open rates'!DJ15*0.9*0.9</f>
        <v>13122</v>
      </c>
      <c r="DK15" s="26">
        <f>'BAR BB| Open rates'!DK15*0.9*0.9</f>
        <v>13122</v>
      </c>
      <c r="DL15" s="26">
        <f>'BAR BB| Open rates'!DL15*0.9*0.9</f>
        <v>14175</v>
      </c>
      <c r="DM15" s="26">
        <f>'BAR BB| Open rates'!DM15*0.9*0.9</f>
        <v>14175</v>
      </c>
      <c r="DN15" s="26">
        <f>'BAR BB| Open rates'!DN15*0.9*0.9</f>
        <v>13122</v>
      </c>
      <c r="DO15" s="26">
        <f>'BAR BB| Open rates'!DO15*0.9*0.9</f>
        <v>13122</v>
      </c>
      <c r="DP15" s="26">
        <f>'BAR BB| Open rates'!DP15*0.9*0.9</f>
        <v>13122</v>
      </c>
      <c r="DQ15" s="26">
        <f>'BAR BB| Open rates'!DQ15*0.9*0.9</f>
        <v>13122</v>
      </c>
      <c r="DR15" s="26">
        <f>'BAR BB| Open rates'!DR15*0.9*0.9</f>
        <v>13122</v>
      </c>
      <c r="DS15" s="26">
        <f>'BAR BB| Open rates'!DS15*0.9*0.9</f>
        <v>14175</v>
      </c>
      <c r="DT15" s="26">
        <f>'BAR BB| Open rates'!DT15*0.9*0.9</f>
        <v>14175</v>
      </c>
      <c r="DU15" s="26">
        <f>'BAR BB| Open rates'!DU15*0.9*0.9</f>
        <v>13122</v>
      </c>
      <c r="DV15" s="26">
        <f>'BAR BB| Open rates'!DV15*0.9*0.9</f>
        <v>13122</v>
      </c>
      <c r="DW15" s="26">
        <f>'BAR BB| Open rates'!DW15*0.9*0.9</f>
        <v>13122</v>
      </c>
      <c r="DX15" s="26">
        <f>'BAR BB| Open rates'!DX15*0.9*0.9</f>
        <v>13122</v>
      </c>
      <c r="DY15" s="26">
        <f>'BAR BB| Open rates'!DY15*0.9*0.9</f>
        <v>13122</v>
      </c>
      <c r="DZ15" s="26">
        <f>'BAR BB| Open rates'!DZ15*0.9*0.9</f>
        <v>14175</v>
      </c>
      <c r="EA15" s="26">
        <f>'BAR BB| Open rates'!EA15*0.9*0.9</f>
        <v>14175</v>
      </c>
      <c r="EB15" s="26">
        <f>'BAR BB| Open rates'!EB15*0.9*0.9</f>
        <v>13122</v>
      </c>
      <c r="EC15" s="26">
        <f>'BAR BB| Open rates'!EC15*0.9*0.9</f>
        <v>13122</v>
      </c>
      <c r="ED15" s="26">
        <f>'BAR BB| Open rates'!ED15*0.9*0.9</f>
        <v>13122</v>
      </c>
      <c r="EE15" s="26">
        <f>'BAR BB| Open rates'!EE15*0.9*0.9</f>
        <v>13122</v>
      </c>
      <c r="EF15" s="26">
        <f>'BAR BB| Open rates'!EF15*0.9*0.9</f>
        <v>12312</v>
      </c>
      <c r="EG15" s="26">
        <f>'BAR BB| Open rates'!EG15*0.9*0.9</f>
        <v>12312</v>
      </c>
      <c r="EH15" s="26">
        <f>'BAR BB| Open rates'!EH15*0.9*0.9</f>
        <v>12312</v>
      </c>
      <c r="EI15" s="26">
        <f>'BAR BB| Open rates'!EI15*0.9*0.9</f>
        <v>11745</v>
      </c>
      <c r="EJ15" s="26">
        <f>'BAR BB| Open rates'!EJ15*0.9*0.9</f>
        <v>11745</v>
      </c>
      <c r="EK15" s="26">
        <f>'BAR BB| Open rates'!EK15*0.9*0.9</f>
        <v>11745</v>
      </c>
      <c r="EL15" s="26">
        <f>'BAR BB| Open rates'!EL15*0.9*0.9</f>
        <v>11745</v>
      </c>
      <c r="EM15" s="26">
        <f>'BAR BB| Open rates'!EM15*0.9*0.9</f>
        <v>11745</v>
      </c>
      <c r="EN15" s="26">
        <f>'BAR BB| Open rates'!EN15*0.9*0.9</f>
        <v>12312</v>
      </c>
      <c r="EO15" s="26">
        <f>'BAR BB| Open rates'!EO15*0.9*0.9</f>
        <v>12312</v>
      </c>
      <c r="EP15" s="26">
        <f>'BAR BB| Open rates'!EP15*0.9*0.9</f>
        <v>11502</v>
      </c>
      <c r="EQ15" s="26">
        <f>'BAR BB| Open rates'!EQ15*0.9*0.9</f>
        <v>11502</v>
      </c>
      <c r="ER15" s="26">
        <f>'BAR BB| Open rates'!ER15*0.9*0.9</f>
        <v>11502</v>
      </c>
      <c r="ES15" s="26">
        <f>'BAR BB| Open rates'!ES15*0.9*0.9</f>
        <v>11502</v>
      </c>
      <c r="ET15" s="26">
        <f>'BAR BB| Open rates'!ET15*0.9*0.9</f>
        <v>11502</v>
      </c>
      <c r="EU15" s="26">
        <f>'BAR BB| Open rates'!EU15*0.9*0.9</f>
        <v>12312</v>
      </c>
      <c r="EV15" s="26">
        <f>'BAR BB| Open rates'!EV15*0.9*0.9</f>
        <v>12312</v>
      </c>
      <c r="EW15" s="26">
        <f>'BAR BB| Open rates'!EW15*0.9*0.9</f>
        <v>11502</v>
      </c>
      <c r="EX15" s="26">
        <f>'BAR BB| Open rates'!EX15*0.9*0.9</f>
        <v>11502</v>
      </c>
      <c r="EY15" s="26">
        <f>'BAR BB| Open rates'!EY15*0.9*0.9</f>
        <v>11502</v>
      </c>
      <c r="EZ15" s="26">
        <f>'BAR BB| Open rates'!EZ15*0.9*0.9</f>
        <v>11502</v>
      </c>
      <c r="FA15" s="26">
        <f>'BAR BB| Open rates'!FA15*0.9*0.9</f>
        <v>11502</v>
      </c>
      <c r="FB15" s="26">
        <f>'BAR BB| Open rates'!FB15*0.9*0.9</f>
        <v>12312</v>
      </c>
      <c r="FC15" s="26">
        <f>'BAR BB| Open rates'!FC15*0.9*0.9</f>
        <v>12312</v>
      </c>
      <c r="FD15" s="26">
        <f>'BAR BB| Open rates'!FD15*0.9*0.9</f>
        <v>11502</v>
      </c>
      <c r="FE15" s="26">
        <f>'BAR BB| Open rates'!FE15*0.9*0.9</f>
        <v>11502</v>
      </c>
      <c r="FF15" s="26">
        <f>'BAR BB| Open rates'!FF15*0.9*0.9</f>
        <v>11502</v>
      </c>
      <c r="FG15" s="26">
        <f>'BAR BB| Open rates'!FG15*0.9*0.9</f>
        <v>11502</v>
      </c>
      <c r="FH15" s="26">
        <f>'BAR BB| Open rates'!FH15*0.9*0.9</f>
        <v>11502</v>
      </c>
      <c r="FI15" s="26">
        <f>'BAR BB| Open rates'!FI15*0.9*0.9</f>
        <v>12312</v>
      </c>
      <c r="FJ15" s="26">
        <f>'BAR BB| Open rates'!FJ15*0.9*0.9</f>
        <v>12312</v>
      </c>
      <c r="FK15" s="26">
        <f>'BAR BB| Open rates'!FK15*0.9*0.9</f>
        <v>11745</v>
      </c>
      <c r="FL15" s="26">
        <f>'BAR BB| Open rates'!FL15*0.9*0.9</f>
        <v>11745</v>
      </c>
      <c r="FM15" s="26">
        <f>'BAR BB| Open rates'!FM15*0.9*0.9</f>
        <v>11745</v>
      </c>
      <c r="FN15" s="26">
        <f>'BAR BB| Open rates'!FN15*0.9*0.9</f>
        <v>11745</v>
      </c>
      <c r="FO15" s="26">
        <f>'BAR BB| Open rates'!FO15*0.9*0.9</f>
        <v>11745</v>
      </c>
      <c r="FP15" s="26">
        <f>'BAR BB| Open rates'!FP15*0.9*0.9</f>
        <v>11745</v>
      </c>
      <c r="FQ15" s="26">
        <f>'BAR BB| Open rates'!FQ15*0.9*0.9</f>
        <v>11745</v>
      </c>
      <c r="FR15" s="26">
        <f>'BAR BB| Open rates'!FR15*0.9*0.9</f>
        <v>11502</v>
      </c>
      <c r="FS15" s="26">
        <f>'BAR BB| Open rates'!FS15*0.9*0.9</f>
        <v>11502</v>
      </c>
      <c r="FT15" s="26">
        <f>'BAR BB| Open rates'!FT15*0.9*0.9</f>
        <v>11502</v>
      </c>
      <c r="FU15" s="26">
        <f>'BAR BB| Open rates'!FU15*0.9*0.9</f>
        <v>11502</v>
      </c>
      <c r="FV15" s="26">
        <f>'BAR BB| Open rates'!FV15*0.9*0.9</f>
        <v>11502</v>
      </c>
      <c r="FW15" s="26">
        <f>'BAR BB| Open rates'!FW15*0.9*0.9</f>
        <v>12312</v>
      </c>
      <c r="FX15" s="26">
        <f>'BAR BB| Open rates'!FX15*0.9*0.9</f>
        <v>12312</v>
      </c>
      <c r="FY15" s="26">
        <f>'BAR BB| Open rates'!FY15*0.9*0.9</f>
        <v>11502</v>
      </c>
      <c r="FZ15" s="26">
        <f>'BAR BB| Open rates'!FZ15*0.9*0.9</f>
        <v>11502</v>
      </c>
      <c r="GA15" s="26">
        <f>'BAR BB| Open rates'!GA15*0.9*0.9</f>
        <v>11502</v>
      </c>
      <c r="GB15" s="26">
        <f>'BAR BB| Open rates'!GB15*0.9*0.9</f>
        <v>11502</v>
      </c>
      <c r="GC15" s="26">
        <f>'BAR BB| Open rates'!GC15*0.9*0.9</f>
        <v>11502</v>
      </c>
      <c r="GD15" s="26">
        <f>'BAR BB| Open rates'!GD15*0.9*0.9</f>
        <v>12312</v>
      </c>
      <c r="GE15" s="26">
        <f>'BAR BB| Open rates'!GE15*0.9*0.9</f>
        <v>12312</v>
      </c>
      <c r="GF15" s="26">
        <f>'BAR BB| Open rates'!GF15*0.9*0.9</f>
        <v>11502</v>
      </c>
      <c r="GG15" s="26">
        <f>'BAR BB| Open rates'!GG15*0.9*0.9</f>
        <v>11502</v>
      </c>
      <c r="GH15" s="26">
        <f>'BAR BB| Open rates'!GH15*0.9*0.9</f>
        <v>11502</v>
      </c>
      <c r="GI15" s="26">
        <f>'BAR BB| Open rates'!GI15*0.9*0.9</f>
        <v>11502</v>
      </c>
      <c r="GJ15" s="26">
        <f>'BAR BB| Open rates'!GJ15*0.9*0.9</f>
        <v>11502</v>
      </c>
      <c r="GK15" s="26">
        <f>'BAR BB| Open rates'!GK15*0.9*0.9</f>
        <v>12312</v>
      </c>
      <c r="GL15" s="26">
        <f>'BAR BB| Open rates'!GL15*0.9*0.9</f>
        <v>12312</v>
      </c>
      <c r="GM15" s="26">
        <f>'BAR BB| Open rates'!GM15*0.9*0.9</f>
        <v>11502</v>
      </c>
      <c r="GN15" s="26">
        <f>'BAR BB| Open rates'!GN15*0.9*0.9</f>
        <v>11502</v>
      </c>
      <c r="GO15" s="26">
        <f>'BAR BB| Open rates'!GO15*0.9*0.9</f>
        <v>11502</v>
      </c>
      <c r="GP15" s="26">
        <f>'BAR BB| Open rates'!GP15*0.9*0.9</f>
        <v>11502</v>
      </c>
      <c r="GQ15" s="26">
        <f>'BAR BB| Open rates'!GQ15*0.9*0.9</f>
        <v>11502</v>
      </c>
      <c r="GR15" s="26">
        <f>'BAR BB| Open rates'!GR15*0.9*0.9</f>
        <v>12312</v>
      </c>
      <c r="GS15" s="26">
        <f>'BAR BB| Open rates'!GS15*0.9*0.9</f>
        <v>12312</v>
      </c>
      <c r="GT15" s="26">
        <f>'BAR BB| Open rates'!GT15*0.9*0.9</f>
        <v>11502</v>
      </c>
      <c r="GU15" s="26">
        <f>'BAR BB| Open rates'!GU15*0.9*0.9</f>
        <v>11502</v>
      </c>
      <c r="GV15" s="26">
        <f>'BAR BB| Open rates'!GV15*0.9*0.9</f>
        <v>11502</v>
      </c>
      <c r="GW15" s="26">
        <f>'BAR BB| Open rates'!GW15*0.9*0.9</f>
        <v>11502</v>
      </c>
      <c r="GX15" s="26">
        <f>'BAR BB| Open rates'!GX15*0.9*0.9</f>
        <v>11502</v>
      </c>
      <c r="GY15" s="26">
        <f>'BAR BB| Open rates'!GY15*0.9*0.9</f>
        <v>12312</v>
      </c>
      <c r="GZ15" s="26">
        <f>'BAR BB| Open rates'!GZ15*0.9*0.9</f>
        <v>12312</v>
      </c>
      <c r="HA15" s="26">
        <f>'BAR BB| Open rates'!HA15*0.9*0.9</f>
        <v>11502</v>
      </c>
      <c r="HB15" s="26">
        <f>'BAR BB| Open rates'!HB15*0.9*0.9</f>
        <v>11502</v>
      </c>
      <c r="HC15" s="26">
        <f>'BAR BB| Open rates'!HC15*0.9*0.9</f>
        <v>11502</v>
      </c>
      <c r="HD15" s="26">
        <f>'BAR BB| Open rates'!HD15*0.9*0.9</f>
        <v>11502</v>
      </c>
      <c r="HE15" s="26">
        <f>'BAR BB| Open rates'!HE15*0.9*0.9</f>
        <v>11502</v>
      </c>
      <c r="HF15" s="26">
        <f>'BAR BB| Open rates'!HF15*0.9*0.9</f>
        <v>13365</v>
      </c>
      <c r="HG15" s="26">
        <f>'BAR BB| Open rates'!HG15*0.9*0.9</f>
        <v>13365</v>
      </c>
      <c r="HH15" s="26">
        <f>'BAR BB| Open rates'!HH15*0.9*0.9</f>
        <v>13365</v>
      </c>
      <c r="HI15" s="26">
        <f>'BAR BB| Open rates'!HI15*0.9*0.9</f>
        <v>13365</v>
      </c>
      <c r="HJ15" s="26">
        <f>'BAR BB| Open rates'!HJ15*0.9*0.9</f>
        <v>13365</v>
      </c>
      <c r="HK15" s="26">
        <f>'BAR BB| Open rates'!HK15*0.9*0.9</f>
        <v>13365</v>
      </c>
      <c r="HL15" s="26">
        <f>'BAR BB| Open rates'!HL15*0.9*0.9</f>
        <v>13365</v>
      </c>
      <c r="HM15" s="26">
        <f>'BAR BB| Open rates'!HM15*0.9*0.9</f>
        <v>13365</v>
      </c>
      <c r="HN15" s="26">
        <f>'BAR BB| Open rates'!HN15*0.9*0.9</f>
        <v>13365</v>
      </c>
      <c r="HO15" s="26">
        <f>'BAR BB| Open rates'!HO15*0.9*0.9</f>
        <v>13365</v>
      </c>
      <c r="HP15" s="26">
        <f>'BAR BB| Open rates'!HP15*0.9*0.9</f>
        <v>13365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rates'!B17*0.9*0.9</f>
        <v>10530</v>
      </c>
      <c r="C17" s="26">
        <f>'BAR BB| Open rates'!C17*0.9*0.9</f>
        <v>10530</v>
      </c>
      <c r="D17" s="26">
        <f>'BAR BB| Open rates'!D17*0.9*0.9</f>
        <v>10530</v>
      </c>
      <c r="E17" s="26">
        <f>'BAR BB| Open rates'!E17*0.9*0.9</f>
        <v>10530</v>
      </c>
      <c r="F17" s="26">
        <f>'BAR BB| Open rates'!F17*0.9*0.9</f>
        <v>10530</v>
      </c>
      <c r="G17" s="26">
        <f>'BAR BB| Open rates'!G17*0.9*0.9</f>
        <v>10530</v>
      </c>
      <c r="H17" s="26">
        <f>'BAR BB| Open rates'!H17*0.9*0.9</f>
        <v>10530</v>
      </c>
      <c r="I17" s="26">
        <f>'BAR BB| Open rates'!I17*0.9*0.9</f>
        <v>10530</v>
      </c>
      <c r="J17" s="26">
        <f>'BAR BB| Open rates'!J17*0.9*0.9</f>
        <v>10530</v>
      </c>
      <c r="K17" s="26">
        <f>'BAR BB| Open rates'!K17*0.9*0.9</f>
        <v>10530</v>
      </c>
      <c r="L17" s="26">
        <f>'BAR BB| Open rates'!L17*0.9*0.9</f>
        <v>10530</v>
      </c>
      <c r="M17" s="26">
        <f>'BAR BB| Open rates'!M17*0.9*0.9</f>
        <v>10530</v>
      </c>
      <c r="N17" s="26">
        <f>'BAR BB| Open rates'!N17*0.9*0.9</f>
        <v>12636</v>
      </c>
      <c r="O17" s="26">
        <f>'BAR BB| Open rates'!O17*0.9*0.9</f>
        <v>12636</v>
      </c>
      <c r="P17" s="26">
        <f>'BAR BB| Open rates'!P17*0.9*0.9</f>
        <v>12636</v>
      </c>
      <c r="Q17" s="26">
        <f>'BAR BB| Open rates'!Q17*0.9*0.9</f>
        <v>12636</v>
      </c>
      <c r="R17" s="26">
        <f>'BAR BB| Open rates'!R17*0.9*0.9</f>
        <v>15309</v>
      </c>
      <c r="S17" s="26">
        <f>'BAR BB| Open rates'!S17*0.9*0.9</f>
        <v>15309</v>
      </c>
      <c r="T17" s="26">
        <f>'BAR BB| Open rates'!T17*0.9*0.9</f>
        <v>15309</v>
      </c>
      <c r="U17" s="26">
        <f>'BAR BB| Open rates'!U17*0.9*0.9</f>
        <v>15309</v>
      </c>
      <c r="V17" s="26">
        <f>'BAR BB| Open rates'!V17*0.9*0.9</f>
        <v>15309</v>
      </c>
      <c r="W17" s="26">
        <f>'BAR BB| Open rates'!W17*0.9*0.9</f>
        <v>15309</v>
      </c>
      <c r="X17" s="26">
        <f>'BAR BB| Open rates'!X17*0.9*0.9</f>
        <v>15309</v>
      </c>
      <c r="Y17" s="26">
        <f>'BAR BB| Open rates'!Y17*0.9*0.9</f>
        <v>15309</v>
      </c>
      <c r="Z17" s="26">
        <f>'BAR BB| Open rates'!Z17*0.9*0.9</f>
        <v>15309</v>
      </c>
      <c r="AA17" s="26">
        <f>'BAR BB| Open rates'!AA17*0.9*0.9</f>
        <v>15309</v>
      </c>
      <c r="AB17" s="26">
        <f>'BAR BB| Open rates'!AB17*0.9*0.9</f>
        <v>19359</v>
      </c>
      <c r="AC17" s="26">
        <f>'BAR BB| Open rates'!AC17*0.9*0.9</f>
        <v>19359</v>
      </c>
      <c r="AD17" s="26">
        <f>'BAR BB| Open rates'!AD17*0.9*0.9</f>
        <v>19359</v>
      </c>
      <c r="AE17" s="26">
        <f>'BAR BB| Open rates'!AE17*0.9*0.9</f>
        <v>19359</v>
      </c>
      <c r="AF17" s="26">
        <f>'BAR BB| Open rates'!AF17*0.9*0.9</f>
        <v>19359</v>
      </c>
      <c r="AG17" s="26">
        <f>'BAR BB| Open rates'!AG17*0.9*0.9</f>
        <v>19359</v>
      </c>
      <c r="AH17" s="26">
        <f>'BAR BB| Open rates'!AH17*0.9*0.9</f>
        <v>12636</v>
      </c>
      <c r="AI17" s="26">
        <f>'BAR BB| Open rates'!AI17*0.9*0.9</f>
        <v>12636</v>
      </c>
      <c r="AJ17" s="26">
        <f>'BAR BB| Open rates'!AJ17*0.9*0.9</f>
        <v>12636</v>
      </c>
      <c r="AK17" s="26">
        <f>'BAR BB| Open rates'!AK17*0.9*0.9</f>
        <v>12636</v>
      </c>
      <c r="AL17" s="26">
        <f>'BAR BB| Open rates'!AL17*0.9*0.9</f>
        <v>12636</v>
      </c>
      <c r="AM17" s="26">
        <f>'BAR BB| Open rates'!AM17*0.9*0.9</f>
        <v>13689</v>
      </c>
      <c r="AN17" s="26">
        <f>'BAR BB| Open rates'!AN17*0.9*0.9</f>
        <v>13689</v>
      </c>
      <c r="AO17" s="26">
        <f>'BAR BB| Open rates'!AO17*0.9*0.9</f>
        <v>13689</v>
      </c>
      <c r="AP17" s="26">
        <f>'BAR BB| Open rates'!AP17*0.9*0.9</f>
        <v>13689</v>
      </c>
      <c r="AQ17" s="26">
        <f>'BAR BB| Open rates'!AQ17*0.9*0.9</f>
        <v>13689</v>
      </c>
      <c r="AR17" s="26">
        <f>'BAR BB| Open rates'!AR17*0.9*0.9</f>
        <v>13689</v>
      </c>
      <c r="AS17" s="26">
        <f>'BAR BB| Open rates'!AS17*0.9*0.9</f>
        <v>13689</v>
      </c>
      <c r="AT17" s="26">
        <f>'BAR BB| Open rates'!AT17*0.9*0.9</f>
        <v>14499</v>
      </c>
      <c r="AU17" s="26">
        <f>'BAR BB| Open rates'!AU17*0.9*0.9</f>
        <v>14499</v>
      </c>
      <c r="AV17" s="26">
        <f>'BAR BB| Open rates'!AV17*0.9*0.9</f>
        <v>14499</v>
      </c>
      <c r="AW17" s="26">
        <f>'BAR BB| Open rates'!AW17*0.9*0.9</f>
        <v>14499</v>
      </c>
      <c r="AX17" s="26">
        <f>'BAR BB| Open rates'!AX17*0.9*0.9</f>
        <v>14499</v>
      </c>
      <c r="AY17" s="26">
        <f>'BAR BB| Open rates'!AY17*0.9*0.9</f>
        <v>14661</v>
      </c>
      <c r="AZ17" s="26">
        <f>'BAR BB| Open rates'!AZ17*0.9*0.9</f>
        <v>14661</v>
      </c>
      <c r="BA17" s="26">
        <f>'BAR BB| Open rates'!BA17*0.9*0.9</f>
        <v>15309</v>
      </c>
      <c r="BB17" s="26">
        <f>'BAR BB| Open rates'!BB17*0.9*0.9</f>
        <v>15309</v>
      </c>
      <c r="BC17" s="26">
        <f>'BAR BB| Open rates'!BC17*0.9*0.9</f>
        <v>14661</v>
      </c>
      <c r="BD17" s="26">
        <f>'BAR BB| Open rates'!BD17*0.9*0.9</f>
        <v>14661</v>
      </c>
      <c r="BE17" s="26">
        <f>'BAR BB| Open rates'!BE17*0.9*0.9</f>
        <v>14661</v>
      </c>
      <c r="BF17" s="26">
        <f>'BAR BB| Open rates'!BF17*0.9*0.9</f>
        <v>14661</v>
      </c>
      <c r="BG17" s="26">
        <f>'BAR BB| Open rates'!BG17*0.9*0.9</f>
        <v>14661</v>
      </c>
      <c r="BH17" s="26">
        <f>'BAR BB| Open rates'!BH17*0.9*0.9</f>
        <v>15309</v>
      </c>
      <c r="BI17" s="26">
        <f>'BAR BB| Open rates'!BI17*0.9*0.9</f>
        <v>15309</v>
      </c>
      <c r="BJ17" s="26">
        <f>'BAR BB| Open rates'!BJ17*0.9*0.9</f>
        <v>14661</v>
      </c>
      <c r="BK17" s="26">
        <f>'BAR BB| Open rates'!BK17*0.9*0.9</f>
        <v>14661</v>
      </c>
      <c r="BL17" s="26">
        <f>'BAR BB| Open rates'!BL17*0.9*0.9</f>
        <v>14661</v>
      </c>
      <c r="BM17" s="26">
        <f>'BAR BB| Open rates'!BM17*0.9*0.9</f>
        <v>14661</v>
      </c>
      <c r="BN17" s="26">
        <f>'BAR BB| Open rates'!BN17*0.9*0.9</f>
        <v>14661</v>
      </c>
      <c r="BO17" s="26">
        <f>'BAR BB| Open rates'!BO17*0.9*0.9</f>
        <v>15309</v>
      </c>
      <c r="BP17" s="26">
        <f>'BAR BB| Open rates'!BP17*0.9*0.9</f>
        <v>15309</v>
      </c>
      <c r="BQ17" s="26">
        <f>'BAR BB| Open rates'!BQ17*0.9*0.9</f>
        <v>14661</v>
      </c>
      <c r="BR17" s="26">
        <f>'BAR BB| Open rates'!BR17*0.9*0.9</f>
        <v>14661</v>
      </c>
      <c r="BS17" s="26">
        <f>'BAR BB| Open rates'!BS17*0.9*0.9</f>
        <v>14661</v>
      </c>
      <c r="BT17" s="26">
        <f>'BAR BB| Open rates'!BT17*0.9*0.9</f>
        <v>14661</v>
      </c>
      <c r="BU17" s="26">
        <f>'BAR BB| Open rates'!BU17*0.9*0.9</f>
        <v>14661</v>
      </c>
      <c r="BV17" s="26">
        <f>'BAR BB| Open rates'!BV17*0.9*0.9</f>
        <v>15309</v>
      </c>
      <c r="BW17" s="26">
        <f>'BAR BB| Open rates'!BW17*0.9*0.9</f>
        <v>15309</v>
      </c>
      <c r="BX17" s="26">
        <f>'BAR BB| Open rates'!BX17*0.9*0.9</f>
        <v>14661</v>
      </c>
      <c r="BY17" s="26">
        <f>'BAR BB| Open rates'!BY17*0.9*0.9</f>
        <v>14661</v>
      </c>
      <c r="BZ17" s="26">
        <f>'BAR BB| Open rates'!BZ17*0.9*0.9</f>
        <v>14661</v>
      </c>
      <c r="CA17" s="26">
        <f>'BAR BB| Open rates'!CA17*0.9*0.9</f>
        <v>14661</v>
      </c>
      <c r="CB17" s="26">
        <f>'BAR BB| Open rates'!CB17*0.9*0.9</f>
        <v>14661</v>
      </c>
      <c r="CC17" s="26">
        <f>'BAR BB| Open rates'!CC17*0.9*0.9</f>
        <v>15309</v>
      </c>
      <c r="CD17" s="26">
        <f>'BAR BB| Open rates'!CD17*0.9*0.9</f>
        <v>15309</v>
      </c>
      <c r="CE17" s="26">
        <f>'BAR BB| Open rates'!CE17*0.9*0.9</f>
        <v>14661</v>
      </c>
      <c r="CF17" s="26">
        <f>'BAR BB| Open rates'!CF17*0.9*0.9</f>
        <v>14661</v>
      </c>
      <c r="CG17" s="26">
        <f>'BAR BB| Open rates'!CG17*0.9*0.9</f>
        <v>14661</v>
      </c>
      <c r="CH17" s="26">
        <f>'BAR BB| Open rates'!CH17*0.9*0.9</f>
        <v>14661</v>
      </c>
      <c r="CI17" s="26">
        <f>'BAR BB| Open rates'!CI17*0.9*0.9</f>
        <v>14661</v>
      </c>
      <c r="CJ17" s="26">
        <f>'BAR BB| Open rates'!CJ17*0.9*0.9</f>
        <v>15309</v>
      </c>
      <c r="CK17" s="26">
        <f>'BAR BB| Open rates'!CK17*0.9*0.9</f>
        <v>15309</v>
      </c>
      <c r="CL17" s="26">
        <f>'BAR BB| Open rates'!CL17*0.9*0.9</f>
        <v>14661</v>
      </c>
      <c r="CM17" s="26">
        <f>'BAR BB| Open rates'!CM17*0.9*0.9</f>
        <v>14661</v>
      </c>
      <c r="CN17" s="26">
        <f>'BAR BB| Open rates'!CN17*0.9*0.9</f>
        <v>14661</v>
      </c>
      <c r="CO17" s="26">
        <f>'BAR BB| Open rates'!CO17*0.9*0.9</f>
        <v>14661</v>
      </c>
      <c r="CP17" s="26">
        <f>'BAR BB| Open rates'!CP17*0.9*0.9</f>
        <v>14661</v>
      </c>
      <c r="CQ17" s="26">
        <f>'BAR BB| Open rates'!CQ17*0.9*0.9</f>
        <v>14661</v>
      </c>
      <c r="CR17" s="26">
        <f>'BAR BB| Open rates'!CR17*0.9*0.9</f>
        <v>14661</v>
      </c>
      <c r="CS17" s="26">
        <f>'BAR BB| Open rates'!CS17*0.9*0.9</f>
        <v>13689</v>
      </c>
      <c r="CT17" s="26">
        <f>'BAR BB| Open rates'!CT17*0.9*0.9</f>
        <v>13689</v>
      </c>
      <c r="CU17" s="26">
        <f>'BAR BB| Open rates'!CU17*0.9*0.9</f>
        <v>13689</v>
      </c>
      <c r="CV17" s="26">
        <f>'BAR BB| Open rates'!CV17*0.9*0.9</f>
        <v>13689</v>
      </c>
      <c r="CW17" s="26">
        <f>'BAR BB| Open rates'!CW17*0.9*0.9</f>
        <v>13689</v>
      </c>
      <c r="CX17" s="26">
        <f>'BAR BB| Open rates'!CX17*0.9*0.9</f>
        <v>13689</v>
      </c>
      <c r="CY17" s="26">
        <f>'BAR BB| Open rates'!CY17*0.9*0.9</f>
        <v>13689</v>
      </c>
      <c r="CZ17" s="26">
        <f>'BAR BB| Open rates'!CZ17*0.9*0.9</f>
        <v>13689</v>
      </c>
      <c r="DA17" s="26">
        <f>'BAR BB| Open rates'!DA17*0.9*0.9</f>
        <v>13689</v>
      </c>
      <c r="DB17" s="26">
        <f>'BAR BB| Open rates'!DB17*0.9*0.9</f>
        <v>12312</v>
      </c>
      <c r="DC17" s="26">
        <f>'BAR BB| Open rates'!DC17*0.9*0.9</f>
        <v>12312</v>
      </c>
      <c r="DD17" s="26">
        <f>'BAR BB| Open rates'!DD17*0.9*0.9</f>
        <v>12312</v>
      </c>
      <c r="DE17" s="26">
        <f>'BAR BB| Open rates'!DE17*0.9*0.9</f>
        <v>13365</v>
      </c>
      <c r="DF17" s="26">
        <f>'BAR BB| Open rates'!DF17*0.9*0.9</f>
        <v>13365</v>
      </c>
      <c r="DG17" s="26">
        <f>'BAR BB| Open rates'!DG17*0.9*0.9</f>
        <v>12312</v>
      </c>
      <c r="DH17" s="26">
        <f>'BAR BB| Open rates'!DH17*0.9*0.9</f>
        <v>12312</v>
      </c>
      <c r="DI17" s="26">
        <f>'BAR BB| Open rates'!DI17*0.9*0.9</f>
        <v>12312</v>
      </c>
      <c r="DJ17" s="26">
        <f>'BAR BB| Open rates'!DJ17*0.9*0.9</f>
        <v>12312</v>
      </c>
      <c r="DK17" s="26">
        <f>'BAR BB| Open rates'!DK17*0.9*0.9</f>
        <v>12312</v>
      </c>
      <c r="DL17" s="26">
        <f>'BAR BB| Open rates'!DL17*0.9*0.9</f>
        <v>13365</v>
      </c>
      <c r="DM17" s="26">
        <f>'BAR BB| Open rates'!DM17*0.9*0.9</f>
        <v>13365</v>
      </c>
      <c r="DN17" s="26">
        <f>'BAR BB| Open rates'!DN17*0.9*0.9</f>
        <v>12312</v>
      </c>
      <c r="DO17" s="26">
        <f>'BAR BB| Open rates'!DO17*0.9*0.9</f>
        <v>12312</v>
      </c>
      <c r="DP17" s="26">
        <f>'BAR BB| Open rates'!DP17*0.9*0.9</f>
        <v>12312</v>
      </c>
      <c r="DQ17" s="26">
        <f>'BAR BB| Open rates'!DQ17*0.9*0.9</f>
        <v>12312</v>
      </c>
      <c r="DR17" s="26">
        <f>'BAR BB| Open rates'!DR17*0.9*0.9</f>
        <v>12312</v>
      </c>
      <c r="DS17" s="26">
        <f>'BAR BB| Open rates'!DS17*0.9*0.9</f>
        <v>13365</v>
      </c>
      <c r="DT17" s="26">
        <f>'BAR BB| Open rates'!DT17*0.9*0.9</f>
        <v>13365</v>
      </c>
      <c r="DU17" s="26">
        <f>'BAR BB| Open rates'!DU17*0.9*0.9</f>
        <v>12312</v>
      </c>
      <c r="DV17" s="26">
        <f>'BAR BB| Open rates'!DV17*0.9*0.9</f>
        <v>12312</v>
      </c>
      <c r="DW17" s="26">
        <f>'BAR BB| Open rates'!DW17*0.9*0.9</f>
        <v>12312</v>
      </c>
      <c r="DX17" s="26">
        <f>'BAR BB| Open rates'!DX17*0.9*0.9</f>
        <v>12312</v>
      </c>
      <c r="DY17" s="26">
        <f>'BAR BB| Open rates'!DY17*0.9*0.9</f>
        <v>12312</v>
      </c>
      <c r="DZ17" s="26">
        <f>'BAR BB| Open rates'!DZ17*0.9*0.9</f>
        <v>13365</v>
      </c>
      <c r="EA17" s="26">
        <f>'BAR BB| Open rates'!EA17*0.9*0.9</f>
        <v>13365</v>
      </c>
      <c r="EB17" s="26">
        <f>'BAR BB| Open rates'!EB17*0.9*0.9</f>
        <v>12312</v>
      </c>
      <c r="EC17" s="26">
        <f>'BAR BB| Open rates'!EC17*0.9*0.9</f>
        <v>12312</v>
      </c>
      <c r="ED17" s="26">
        <f>'BAR BB| Open rates'!ED17*0.9*0.9</f>
        <v>12312</v>
      </c>
      <c r="EE17" s="26">
        <f>'BAR BB| Open rates'!EE17*0.9*0.9</f>
        <v>12312</v>
      </c>
      <c r="EF17" s="26">
        <f>'BAR BB| Open rates'!EF17*0.9*0.9</f>
        <v>11097</v>
      </c>
      <c r="EG17" s="26">
        <f>'BAR BB| Open rates'!EG17*0.9*0.9</f>
        <v>11097</v>
      </c>
      <c r="EH17" s="26">
        <f>'BAR BB| Open rates'!EH17*0.9*0.9</f>
        <v>11097</v>
      </c>
      <c r="EI17" s="26">
        <f>'BAR BB| Open rates'!EI17*0.9*0.9</f>
        <v>10530</v>
      </c>
      <c r="EJ17" s="26">
        <f>'BAR BB| Open rates'!EJ17*0.9*0.9</f>
        <v>10530</v>
      </c>
      <c r="EK17" s="26">
        <f>'BAR BB| Open rates'!EK17*0.9*0.9</f>
        <v>10530</v>
      </c>
      <c r="EL17" s="26">
        <f>'BAR BB| Open rates'!EL17*0.9*0.9</f>
        <v>10530</v>
      </c>
      <c r="EM17" s="26">
        <f>'BAR BB| Open rates'!EM17*0.9*0.9</f>
        <v>10530</v>
      </c>
      <c r="EN17" s="26">
        <f>'BAR BB| Open rates'!EN17*0.9*0.9</f>
        <v>11097</v>
      </c>
      <c r="EO17" s="26">
        <f>'BAR BB| Open rates'!EO17*0.9*0.9</f>
        <v>11097</v>
      </c>
      <c r="EP17" s="26">
        <f>'BAR BB| Open rates'!EP17*0.9*0.9</f>
        <v>10287</v>
      </c>
      <c r="EQ17" s="26">
        <f>'BAR BB| Open rates'!EQ17*0.9*0.9</f>
        <v>10287</v>
      </c>
      <c r="ER17" s="26">
        <f>'BAR BB| Open rates'!ER17*0.9*0.9</f>
        <v>10287</v>
      </c>
      <c r="ES17" s="26">
        <f>'BAR BB| Open rates'!ES17*0.9*0.9</f>
        <v>10287</v>
      </c>
      <c r="ET17" s="26">
        <f>'BAR BB| Open rates'!ET17*0.9*0.9</f>
        <v>10287</v>
      </c>
      <c r="EU17" s="26">
        <f>'BAR BB| Open rates'!EU17*0.9*0.9</f>
        <v>11097</v>
      </c>
      <c r="EV17" s="26">
        <f>'BAR BB| Open rates'!EV17*0.9*0.9</f>
        <v>11097</v>
      </c>
      <c r="EW17" s="26">
        <f>'BAR BB| Open rates'!EW17*0.9*0.9</f>
        <v>10287</v>
      </c>
      <c r="EX17" s="26">
        <f>'BAR BB| Open rates'!EX17*0.9*0.9</f>
        <v>10287</v>
      </c>
      <c r="EY17" s="26">
        <f>'BAR BB| Open rates'!EY17*0.9*0.9</f>
        <v>10287</v>
      </c>
      <c r="EZ17" s="26">
        <f>'BAR BB| Open rates'!EZ17*0.9*0.9</f>
        <v>10287</v>
      </c>
      <c r="FA17" s="26">
        <f>'BAR BB| Open rates'!FA17*0.9*0.9</f>
        <v>10287</v>
      </c>
      <c r="FB17" s="26">
        <f>'BAR BB| Open rates'!FB17*0.9*0.9</f>
        <v>11097</v>
      </c>
      <c r="FC17" s="26">
        <f>'BAR BB| Open rates'!FC17*0.9*0.9</f>
        <v>11097</v>
      </c>
      <c r="FD17" s="26">
        <f>'BAR BB| Open rates'!FD17*0.9*0.9</f>
        <v>10287</v>
      </c>
      <c r="FE17" s="26">
        <f>'BAR BB| Open rates'!FE17*0.9*0.9</f>
        <v>10287</v>
      </c>
      <c r="FF17" s="26">
        <f>'BAR BB| Open rates'!FF17*0.9*0.9</f>
        <v>10287</v>
      </c>
      <c r="FG17" s="26">
        <f>'BAR BB| Open rates'!FG17*0.9*0.9</f>
        <v>10287</v>
      </c>
      <c r="FH17" s="26">
        <f>'BAR BB| Open rates'!FH17*0.9*0.9</f>
        <v>10287</v>
      </c>
      <c r="FI17" s="26">
        <f>'BAR BB| Open rates'!FI17*0.9*0.9</f>
        <v>11097</v>
      </c>
      <c r="FJ17" s="26">
        <f>'BAR BB| Open rates'!FJ17*0.9*0.9</f>
        <v>11097</v>
      </c>
      <c r="FK17" s="26">
        <f>'BAR BB| Open rates'!FK17*0.9*0.9</f>
        <v>10530</v>
      </c>
      <c r="FL17" s="26">
        <f>'BAR BB| Open rates'!FL17*0.9*0.9</f>
        <v>10530</v>
      </c>
      <c r="FM17" s="26">
        <f>'BAR BB| Open rates'!FM17*0.9*0.9</f>
        <v>10530</v>
      </c>
      <c r="FN17" s="26">
        <f>'BAR BB| Open rates'!FN17*0.9*0.9</f>
        <v>10530</v>
      </c>
      <c r="FO17" s="26">
        <f>'BAR BB| Open rates'!FO17*0.9*0.9</f>
        <v>10530</v>
      </c>
      <c r="FP17" s="26">
        <f>'BAR BB| Open rates'!FP17*0.9*0.9</f>
        <v>10530</v>
      </c>
      <c r="FQ17" s="26">
        <f>'BAR BB| Open rates'!FQ17*0.9*0.9</f>
        <v>10530</v>
      </c>
      <c r="FR17" s="26">
        <f>'BAR BB| Open rates'!FR17*0.9*0.9</f>
        <v>10287</v>
      </c>
      <c r="FS17" s="26">
        <f>'BAR BB| Open rates'!FS17*0.9*0.9</f>
        <v>10287</v>
      </c>
      <c r="FT17" s="26">
        <f>'BAR BB| Open rates'!FT17*0.9*0.9</f>
        <v>10287</v>
      </c>
      <c r="FU17" s="26">
        <f>'BAR BB| Open rates'!FU17*0.9*0.9</f>
        <v>10287</v>
      </c>
      <c r="FV17" s="26">
        <f>'BAR BB| Open rates'!FV17*0.9*0.9</f>
        <v>10287</v>
      </c>
      <c r="FW17" s="26">
        <f>'BAR BB| Open rates'!FW17*0.9*0.9</f>
        <v>11097</v>
      </c>
      <c r="FX17" s="26">
        <f>'BAR BB| Open rates'!FX17*0.9*0.9</f>
        <v>11097</v>
      </c>
      <c r="FY17" s="26">
        <f>'BAR BB| Open rates'!FY17*0.9*0.9</f>
        <v>10287</v>
      </c>
      <c r="FZ17" s="26">
        <f>'BAR BB| Open rates'!FZ17*0.9*0.9</f>
        <v>10287</v>
      </c>
      <c r="GA17" s="26">
        <f>'BAR BB| Open rates'!GA17*0.9*0.9</f>
        <v>10287</v>
      </c>
      <c r="GB17" s="26">
        <f>'BAR BB| Open rates'!GB17*0.9*0.9</f>
        <v>10287</v>
      </c>
      <c r="GC17" s="26">
        <f>'BAR BB| Open rates'!GC17*0.9*0.9</f>
        <v>10287</v>
      </c>
      <c r="GD17" s="26">
        <f>'BAR BB| Open rates'!GD17*0.9*0.9</f>
        <v>11097</v>
      </c>
      <c r="GE17" s="26">
        <f>'BAR BB| Open rates'!GE17*0.9*0.9</f>
        <v>11097</v>
      </c>
      <c r="GF17" s="26">
        <f>'BAR BB| Open rates'!GF17*0.9*0.9</f>
        <v>10287</v>
      </c>
      <c r="GG17" s="26">
        <f>'BAR BB| Open rates'!GG17*0.9*0.9</f>
        <v>10287</v>
      </c>
      <c r="GH17" s="26">
        <f>'BAR BB| Open rates'!GH17*0.9*0.9</f>
        <v>10287</v>
      </c>
      <c r="GI17" s="26">
        <f>'BAR BB| Open rates'!GI17*0.9*0.9</f>
        <v>10287</v>
      </c>
      <c r="GJ17" s="26">
        <f>'BAR BB| Open rates'!GJ17*0.9*0.9</f>
        <v>10287</v>
      </c>
      <c r="GK17" s="26">
        <f>'BAR BB| Open rates'!GK17*0.9*0.9</f>
        <v>11097</v>
      </c>
      <c r="GL17" s="26">
        <f>'BAR BB| Open rates'!GL17*0.9*0.9</f>
        <v>11097</v>
      </c>
      <c r="GM17" s="26">
        <f>'BAR BB| Open rates'!GM17*0.9*0.9</f>
        <v>10287</v>
      </c>
      <c r="GN17" s="26">
        <f>'BAR BB| Open rates'!GN17*0.9*0.9</f>
        <v>10287</v>
      </c>
      <c r="GO17" s="26">
        <f>'BAR BB| Open rates'!GO17*0.9*0.9</f>
        <v>10287</v>
      </c>
      <c r="GP17" s="26">
        <f>'BAR BB| Open rates'!GP17*0.9*0.9</f>
        <v>10287</v>
      </c>
      <c r="GQ17" s="26">
        <f>'BAR BB| Open rates'!GQ17*0.9*0.9</f>
        <v>10287</v>
      </c>
      <c r="GR17" s="26">
        <f>'BAR BB| Open rates'!GR17*0.9*0.9</f>
        <v>11097</v>
      </c>
      <c r="GS17" s="26">
        <f>'BAR BB| Open rates'!GS17*0.9*0.9</f>
        <v>11097</v>
      </c>
      <c r="GT17" s="26">
        <f>'BAR BB| Open rates'!GT17*0.9*0.9</f>
        <v>10287</v>
      </c>
      <c r="GU17" s="26">
        <f>'BAR BB| Open rates'!GU17*0.9*0.9</f>
        <v>10287</v>
      </c>
      <c r="GV17" s="26">
        <f>'BAR BB| Open rates'!GV17*0.9*0.9</f>
        <v>10287</v>
      </c>
      <c r="GW17" s="26">
        <f>'BAR BB| Open rates'!GW17*0.9*0.9</f>
        <v>10287</v>
      </c>
      <c r="GX17" s="26">
        <f>'BAR BB| Open rates'!GX17*0.9*0.9</f>
        <v>10287</v>
      </c>
      <c r="GY17" s="26">
        <f>'BAR BB| Open rates'!GY17*0.9*0.9</f>
        <v>11097</v>
      </c>
      <c r="GZ17" s="26">
        <f>'BAR BB| Open rates'!GZ17*0.9*0.9</f>
        <v>11097</v>
      </c>
      <c r="HA17" s="26">
        <f>'BAR BB| Open rates'!HA17*0.9*0.9</f>
        <v>10287</v>
      </c>
      <c r="HB17" s="26">
        <f>'BAR BB| Open rates'!HB17*0.9*0.9</f>
        <v>10287</v>
      </c>
      <c r="HC17" s="26">
        <f>'BAR BB| Open rates'!HC17*0.9*0.9</f>
        <v>10287</v>
      </c>
      <c r="HD17" s="26">
        <f>'BAR BB| Open rates'!HD17*0.9*0.9</f>
        <v>10287</v>
      </c>
      <c r="HE17" s="26">
        <f>'BAR BB| Open rates'!HE17*0.9*0.9</f>
        <v>10287</v>
      </c>
      <c r="HF17" s="26">
        <f>'BAR BB| Open rates'!HF17*0.9*0.9</f>
        <v>12150</v>
      </c>
      <c r="HG17" s="26">
        <f>'BAR BB| Open rates'!HG17*0.9*0.9</f>
        <v>12150</v>
      </c>
      <c r="HH17" s="26">
        <f>'BAR BB| Open rates'!HH17*0.9*0.9</f>
        <v>12150</v>
      </c>
      <c r="HI17" s="26">
        <f>'BAR BB| Open rates'!HI17*0.9*0.9</f>
        <v>12150</v>
      </c>
      <c r="HJ17" s="26">
        <f>'BAR BB| Open rates'!HJ17*0.9*0.9</f>
        <v>12150</v>
      </c>
      <c r="HK17" s="26">
        <f>'BAR BB| Open rates'!HK17*0.9*0.9</f>
        <v>12150</v>
      </c>
      <c r="HL17" s="26">
        <f>'BAR BB| Open rates'!HL17*0.9*0.9</f>
        <v>12150</v>
      </c>
      <c r="HM17" s="26">
        <f>'BAR BB| Open rates'!HM17*0.9*0.9</f>
        <v>12150</v>
      </c>
      <c r="HN17" s="26">
        <f>'BAR BB| Open rates'!HN17*0.9*0.9</f>
        <v>12150</v>
      </c>
      <c r="HO17" s="26">
        <f>'BAR BB| Open rates'!HO17*0.9*0.9</f>
        <v>12150</v>
      </c>
      <c r="HP17" s="26">
        <f>'BAR BB| Open rates'!HP17*0.9*0.9</f>
        <v>12150</v>
      </c>
    </row>
    <row r="18" spans="1:224" s="76" customFormat="1" ht="12" customHeight="1" x14ac:dyDescent="0.2">
      <c r="A18" s="15">
        <v>2</v>
      </c>
      <c r="B18" s="26">
        <f>'BAR BB| Open rates'!B18*0.9*0.9</f>
        <v>12150</v>
      </c>
      <c r="C18" s="26">
        <f>'BAR BB| Open rates'!C18*0.9*0.9</f>
        <v>12150</v>
      </c>
      <c r="D18" s="26">
        <f>'BAR BB| Open rates'!D18*0.9*0.9</f>
        <v>12150</v>
      </c>
      <c r="E18" s="26">
        <f>'BAR BB| Open rates'!E18*0.9*0.9</f>
        <v>12150</v>
      </c>
      <c r="F18" s="26">
        <f>'BAR BB| Open rates'!F18*0.9*0.9</f>
        <v>12150</v>
      </c>
      <c r="G18" s="26">
        <f>'BAR BB| Open rates'!G18*0.9*0.9</f>
        <v>12150</v>
      </c>
      <c r="H18" s="26">
        <f>'BAR BB| Open rates'!H18*0.9*0.9</f>
        <v>12150</v>
      </c>
      <c r="I18" s="26">
        <f>'BAR BB| Open rates'!I18*0.9*0.9</f>
        <v>12150</v>
      </c>
      <c r="J18" s="26">
        <f>'BAR BB| Open rates'!J18*0.9*0.9</f>
        <v>12150</v>
      </c>
      <c r="K18" s="26">
        <f>'BAR BB| Open rates'!K18*0.9*0.9</f>
        <v>12150</v>
      </c>
      <c r="L18" s="26">
        <f>'BAR BB| Open rates'!L18*0.9*0.9</f>
        <v>12150</v>
      </c>
      <c r="M18" s="26">
        <f>'BAR BB| Open rates'!M18*0.9*0.9</f>
        <v>12150</v>
      </c>
      <c r="N18" s="26">
        <f>'BAR BB| Open rates'!N18*0.9*0.9</f>
        <v>14256</v>
      </c>
      <c r="O18" s="26">
        <f>'BAR BB| Open rates'!O18*0.9*0.9</f>
        <v>14256</v>
      </c>
      <c r="P18" s="26">
        <f>'BAR BB| Open rates'!P18*0.9*0.9</f>
        <v>14256</v>
      </c>
      <c r="Q18" s="26">
        <f>'BAR BB| Open rates'!Q18*0.9*0.9</f>
        <v>14256</v>
      </c>
      <c r="R18" s="26">
        <f>'BAR BB| Open rates'!R18*0.9*0.9</f>
        <v>16929</v>
      </c>
      <c r="S18" s="26">
        <f>'BAR BB| Open rates'!S18*0.9*0.9</f>
        <v>16929</v>
      </c>
      <c r="T18" s="26">
        <f>'BAR BB| Open rates'!T18*0.9*0.9</f>
        <v>16929</v>
      </c>
      <c r="U18" s="26">
        <f>'BAR BB| Open rates'!U18*0.9*0.9</f>
        <v>16929</v>
      </c>
      <c r="V18" s="26">
        <f>'BAR BB| Open rates'!V18*0.9*0.9</f>
        <v>16929</v>
      </c>
      <c r="W18" s="26">
        <f>'BAR BB| Open rates'!W18*0.9*0.9</f>
        <v>16929</v>
      </c>
      <c r="X18" s="26">
        <f>'BAR BB| Open rates'!X18*0.9*0.9</f>
        <v>16929</v>
      </c>
      <c r="Y18" s="26">
        <f>'BAR BB| Open rates'!Y18*0.9*0.9</f>
        <v>16929</v>
      </c>
      <c r="Z18" s="26">
        <f>'BAR BB| Open rates'!Z18*0.9*0.9</f>
        <v>16929</v>
      </c>
      <c r="AA18" s="26">
        <f>'BAR BB| Open rates'!AA18*0.9*0.9</f>
        <v>16929</v>
      </c>
      <c r="AB18" s="26">
        <f>'BAR BB| Open rates'!AB18*0.9*0.9</f>
        <v>20979</v>
      </c>
      <c r="AC18" s="26">
        <f>'BAR BB| Open rates'!AC18*0.9*0.9</f>
        <v>20979</v>
      </c>
      <c r="AD18" s="26">
        <f>'BAR BB| Open rates'!AD18*0.9*0.9</f>
        <v>20979</v>
      </c>
      <c r="AE18" s="26">
        <f>'BAR BB| Open rates'!AE18*0.9*0.9</f>
        <v>20979</v>
      </c>
      <c r="AF18" s="26">
        <f>'BAR BB| Open rates'!AF18*0.9*0.9</f>
        <v>20979</v>
      </c>
      <c r="AG18" s="26">
        <f>'BAR BB| Open rates'!AG18*0.9*0.9</f>
        <v>20979</v>
      </c>
      <c r="AH18" s="26">
        <f>'BAR BB| Open rates'!AH18*0.9*0.9</f>
        <v>14256</v>
      </c>
      <c r="AI18" s="26">
        <f>'BAR BB| Open rates'!AI18*0.9*0.9</f>
        <v>14256</v>
      </c>
      <c r="AJ18" s="26">
        <f>'BAR BB| Open rates'!AJ18*0.9*0.9</f>
        <v>14256</v>
      </c>
      <c r="AK18" s="26">
        <f>'BAR BB| Open rates'!AK18*0.9*0.9</f>
        <v>14256</v>
      </c>
      <c r="AL18" s="26">
        <f>'BAR BB| Open rates'!AL18*0.9*0.9</f>
        <v>14256</v>
      </c>
      <c r="AM18" s="26">
        <f>'BAR BB| Open rates'!AM18*0.9*0.9</f>
        <v>15309</v>
      </c>
      <c r="AN18" s="26">
        <f>'BAR BB| Open rates'!AN18*0.9*0.9</f>
        <v>15309</v>
      </c>
      <c r="AO18" s="26">
        <f>'BAR BB| Open rates'!AO18*0.9*0.9</f>
        <v>15309</v>
      </c>
      <c r="AP18" s="26">
        <f>'BAR BB| Open rates'!AP18*0.9*0.9</f>
        <v>15309</v>
      </c>
      <c r="AQ18" s="26">
        <f>'BAR BB| Open rates'!AQ18*0.9*0.9</f>
        <v>15309</v>
      </c>
      <c r="AR18" s="26">
        <f>'BAR BB| Open rates'!AR18*0.9*0.9</f>
        <v>15309</v>
      </c>
      <c r="AS18" s="26">
        <f>'BAR BB| Open rates'!AS18*0.9*0.9</f>
        <v>15309</v>
      </c>
      <c r="AT18" s="26">
        <f>'BAR BB| Open rates'!AT18*0.9*0.9</f>
        <v>16119</v>
      </c>
      <c r="AU18" s="26">
        <f>'BAR BB| Open rates'!AU18*0.9*0.9</f>
        <v>16119</v>
      </c>
      <c r="AV18" s="26">
        <f>'BAR BB| Open rates'!AV18*0.9*0.9</f>
        <v>16119</v>
      </c>
      <c r="AW18" s="26">
        <f>'BAR BB| Open rates'!AW18*0.9*0.9</f>
        <v>16119</v>
      </c>
      <c r="AX18" s="26">
        <f>'BAR BB| Open rates'!AX18*0.9*0.9</f>
        <v>16119</v>
      </c>
      <c r="AY18" s="26">
        <f>'BAR BB| Open rates'!AY18*0.9*0.9</f>
        <v>16281</v>
      </c>
      <c r="AZ18" s="26">
        <f>'BAR BB| Open rates'!AZ18*0.9*0.9</f>
        <v>16281</v>
      </c>
      <c r="BA18" s="26">
        <f>'BAR BB| Open rates'!BA18*0.9*0.9</f>
        <v>16929</v>
      </c>
      <c r="BB18" s="26">
        <f>'BAR BB| Open rates'!BB18*0.9*0.9</f>
        <v>16929</v>
      </c>
      <c r="BC18" s="26">
        <f>'BAR BB| Open rates'!BC18*0.9*0.9</f>
        <v>16281</v>
      </c>
      <c r="BD18" s="26">
        <f>'BAR BB| Open rates'!BD18*0.9*0.9</f>
        <v>16281</v>
      </c>
      <c r="BE18" s="26">
        <f>'BAR BB| Open rates'!BE18*0.9*0.9</f>
        <v>16281</v>
      </c>
      <c r="BF18" s="26">
        <f>'BAR BB| Open rates'!BF18*0.9*0.9</f>
        <v>16281</v>
      </c>
      <c r="BG18" s="26">
        <f>'BAR BB| Open rates'!BG18*0.9*0.9</f>
        <v>16281</v>
      </c>
      <c r="BH18" s="26">
        <f>'BAR BB| Open rates'!BH18*0.9*0.9</f>
        <v>16929</v>
      </c>
      <c r="BI18" s="26">
        <f>'BAR BB| Open rates'!BI18*0.9*0.9</f>
        <v>16929</v>
      </c>
      <c r="BJ18" s="26">
        <f>'BAR BB| Open rates'!BJ18*0.9*0.9</f>
        <v>16281</v>
      </c>
      <c r="BK18" s="26">
        <f>'BAR BB| Open rates'!BK18*0.9*0.9</f>
        <v>16281</v>
      </c>
      <c r="BL18" s="26">
        <f>'BAR BB| Open rates'!BL18*0.9*0.9</f>
        <v>16281</v>
      </c>
      <c r="BM18" s="26">
        <f>'BAR BB| Open rates'!BM18*0.9*0.9</f>
        <v>16281</v>
      </c>
      <c r="BN18" s="26">
        <f>'BAR BB| Open rates'!BN18*0.9*0.9</f>
        <v>16281</v>
      </c>
      <c r="BO18" s="26">
        <f>'BAR BB| Open rates'!BO18*0.9*0.9</f>
        <v>16929</v>
      </c>
      <c r="BP18" s="26">
        <f>'BAR BB| Open rates'!BP18*0.9*0.9</f>
        <v>16929</v>
      </c>
      <c r="BQ18" s="26">
        <f>'BAR BB| Open rates'!BQ18*0.9*0.9</f>
        <v>16281</v>
      </c>
      <c r="BR18" s="26">
        <f>'BAR BB| Open rates'!BR18*0.9*0.9</f>
        <v>16281</v>
      </c>
      <c r="BS18" s="26">
        <f>'BAR BB| Open rates'!BS18*0.9*0.9</f>
        <v>16281</v>
      </c>
      <c r="BT18" s="26">
        <f>'BAR BB| Open rates'!BT18*0.9*0.9</f>
        <v>16281</v>
      </c>
      <c r="BU18" s="26">
        <f>'BAR BB| Open rates'!BU18*0.9*0.9</f>
        <v>16281</v>
      </c>
      <c r="BV18" s="26">
        <f>'BAR BB| Open rates'!BV18*0.9*0.9</f>
        <v>16929</v>
      </c>
      <c r="BW18" s="26">
        <f>'BAR BB| Open rates'!BW18*0.9*0.9</f>
        <v>16929</v>
      </c>
      <c r="BX18" s="26">
        <f>'BAR BB| Open rates'!BX18*0.9*0.9</f>
        <v>16281</v>
      </c>
      <c r="BY18" s="26">
        <f>'BAR BB| Open rates'!BY18*0.9*0.9</f>
        <v>16281</v>
      </c>
      <c r="BZ18" s="26">
        <f>'BAR BB| Open rates'!BZ18*0.9*0.9</f>
        <v>16281</v>
      </c>
      <c r="CA18" s="26">
        <f>'BAR BB| Open rates'!CA18*0.9*0.9</f>
        <v>16281</v>
      </c>
      <c r="CB18" s="26">
        <f>'BAR BB| Open rates'!CB18*0.9*0.9</f>
        <v>16281</v>
      </c>
      <c r="CC18" s="26">
        <f>'BAR BB| Open rates'!CC18*0.9*0.9</f>
        <v>16929</v>
      </c>
      <c r="CD18" s="26">
        <f>'BAR BB| Open rates'!CD18*0.9*0.9</f>
        <v>16929</v>
      </c>
      <c r="CE18" s="26">
        <f>'BAR BB| Open rates'!CE18*0.9*0.9</f>
        <v>16281</v>
      </c>
      <c r="CF18" s="26">
        <f>'BAR BB| Open rates'!CF18*0.9*0.9</f>
        <v>16281</v>
      </c>
      <c r="CG18" s="26">
        <f>'BAR BB| Open rates'!CG18*0.9*0.9</f>
        <v>16281</v>
      </c>
      <c r="CH18" s="26">
        <f>'BAR BB| Open rates'!CH18*0.9*0.9</f>
        <v>16281</v>
      </c>
      <c r="CI18" s="26">
        <f>'BAR BB| Open rates'!CI18*0.9*0.9</f>
        <v>16281</v>
      </c>
      <c r="CJ18" s="26">
        <f>'BAR BB| Open rates'!CJ18*0.9*0.9</f>
        <v>16929</v>
      </c>
      <c r="CK18" s="26">
        <f>'BAR BB| Open rates'!CK18*0.9*0.9</f>
        <v>16929</v>
      </c>
      <c r="CL18" s="26">
        <f>'BAR BB| Open rates'!CL18*0.9*0.9</f>
        <v>16281</v>
      </c>
      <c r="CM18" s="26">
        <f>'BAR BB| Open rates'!CM18*0.9*0.9</f>
        <v>16281</v>
      </c>
      <c r="CN18" s="26">
        <f>'BAR BB| Open rates'!CN18*0.9*0.9</f>
        <v>16281</v>
      </c>
      <c r="CO18" s="26">
        <f>'BAR BB| Open rates'!CO18*0.9*0.9</f>
        <v>16281</v>
      </c>
      <c r="CP18" s="26">
        <f>'BAR BB| Open rates'!CP18*0.9*0.9</f>
        <v>16281</v>
      </c>
      <c r="CQ18" s="26">
        <f>'BAR BB| Open rates'!CQ18*0.9*0.9</f>
        <v>16281</v>
      </c>
      <c r="CR18" s="26">
        <f>'BAR BB| Open rates'!CR18*0.9*0.9</f>
        <v>16281</v>
      </c>
      <c r="CS18" s="26">
        <f>'BAR BB| Open rates'!CS18*0.9*0.9</f>
        <v>15309</v>
      </c>
      <c r="CT18" s="26">
        <f>'BAR BB| Open rates'!CT18*0.9*0.9</f>
        <v>15309</v>
      </c>
      <c r="CU18" s="26">
        <f>'BAR BB| Open rates'!CU18*0.9*0.9</f>
        <v>15309</v>
      </c>
      <c r="CV18" s="26">
        <f>'BAR BB| Open rates'!CV18*0.9*0.9</f>
        <v>15309</v>
      </c>
      <c r="CW18" s="26">
        <f>'BAR BB| Open rates'!CW18*0.9*0.9</f>
        <v>15309</v>
      </c>
      <c r="CX18" s="26">
        <f>'BAR BB| Open rates'!CX18*0.9*0.9</f>
        <v>15309</v>
      </c>
      <c r="CY18" s="26">
        <f>'BAR BB| Open rates'!CY18*0.9*0.9</f>
        <v>15309</v>
      </c>
      <c r="CZ18" s="26">
        <f>'BAR BB| Open rates'!CZ18*0.9*0.9</f>
        <v>15309</v>
      </c>
      <c r="DA18" s="26">
        <f>'BAR BB| Open rates'!DA18*0.9*0.9</f>
        <v>15309</v>
      </c>
      <c r="DB18" s="26">
        <f>'BAR BB| Open rates'!DB18*0.9*0.9</f>
        <v>13932</v>
      </c>
      <c r="DC18" s="26">
        <f>'BAR BB| Open rates'!DC18*0.9*0.9</f>
        <v>13932</v>
      </c>
      <c r="DD18" s="26">
        <f>'BAR BB| Open rates'!DD18*0.9*0.9</f>
        <v>13932</v>
      </c>
      <c r="DE18" s="26">
        <f>'BAR BB| Open rates'!DE18*0.9*0.9</f>
        <v>14985</v>
      </c>
      <c r="DF18" s="26">
        <f>'BAR BB| Open rates'!DF18*0.9*0.9</f>
        <v>14985</v>
      </c>
      <c r="DG18" s="26">
        <f>'BAR BB| Open rates'!DG18*0.9*0.9</f>
        <v>13932</v>
      </c>
      <c r="DH18" s="26">
        <f>'BAR BB| Open rates'!DH18*0.9*0.9</f>
        <v>13932</v>
      </c>
      <c r="DI18" s="26">
        <f>'BAR BB| Open rates'!DI18*0.9*0.9</f>
        <v>13932</v>
      </c>
      <c r="DJ18" s="26">
        <f>'BAR BB| Open rates'!DJ18*0.9*0.9</f>
        <v>13932</v>
      </c>
      <c r="DK18" s="26">
        <f>'BAR BB| Open rates'!DK18*0.9*0.9</f>
        <v>13932</v>
      </c>
      <c r="DL18" s="26">
        <f>'BAR BB| Open rates'!DL18*0.9*0.9</f>
        <v>14985</v>
      </c>
      <c r="DM18" s="26">
        <f>'BAR BB| Open rates'!DM18*0.9*0.9</f>
        <v>14985</v>
      </c>
      <c r="DN18" s="26">
        <f>'BAR BB| Open rates'!DN18*0.9*0.9</f>
        <v>13932</v>
      </c>
      <c r="DO18" s="26">
        <f>'BAR BB| Open rates'!DO18*0.9*0.9</f>
        <v>13932</v>
      </c>
      <c r="DP18" s="26">
        <f>'BAR BB| Open rates'!DP18*0.9*0.9</f>
        <v>13932</v>
      </c>
      <c r="DQ18" s="26">
        <f>'BAR BB| Open rates'!DQ18*0.9*0.9</f>
        <v>13932</v>
      </c>
      <c r="DR18" s="26">
        <f>'BAR BB| Open rates'!DR18*0.9*0.9</f>
        <v>13932</v>
      </c>
      <c r="DS18" s="26">
        <f>'BAR BB| Open rates'!DS18*0.9*0.9</f>
        <v>14985</v>
      </c>
      <c r="DT18" s="26">
        <f>'BAR BB| Open rates'!DT18*0.9*0.9</f>
        <v>14985</v>
      </c>
      <c r="DU18" s="26">
        <f>'BAR BB| Open rates'!DU18*0.9*0.9</f>
        <v>13932</v>
      </c>
      <c r="DV18" s="26">
        <f>'BAR BB| Open rates'!DV18*0.9*0.9</f>
        <v>13932</v>
      </c>
      <c r="DW18" s="26">
        <f>'BAR BB| Open rates'!DW18*0.9*0.9</f>
        <v>13932</v>
      </c>
      <c r="DX18" s="26">
        <f>'BAR BB| Open rates'!DX18*0.9*0.9</f>
        <v>13932</v>
      </c>
      <c r="DY18" s="26">
        <f>'BAR BB| Open rates'!DY18*0.9*0.9</f>
        <v>13932</v>
      </c>
      <c r="DZ18" s="26">
        <f>'BAR BB| Open rates'!DZ18*0.9*0.9</f>
        <v>14985</v>
      </c>
      <c r="EA18" s="26">
        <f>'BAR BB| Open rates'!EA18*0.9*0.9</f>
        <v>14985</v>
      </c>
      <c r="EB18" s="26">
        <f>'BAR BB| Open rates'!EB18*0.9*0.9</f>
        <v>13932</v>
      </c>
      <c r="EC18" s="26">
        <f>'BAR BB| Open rates'!EC18*0.9*0.9</f>
        <v>13932</v>
      </c>
      <c r="ED18" s="26">
        <f>'BAR BB| Open rates'!ED18*0.9*0.9</f>
        <v>13932</v>
      </c>
      <c r="EE18" s="26">
        <f>'BAR BB| Open rates'!EE18*0.9*0.9</f>
        <v>13932</v>
      </c>
      <c r="EF18" s="26">
        <f>'BAR BB| Open rates'!EF18*0.9*0.9</f>
        <v>12717</v>
      </c>
      <c r="EG18" s="26">
        <f>'BAR BB| Open rates'!EG18*0.9*0.9</f>
        <v>12717</v>
      </c>
      <c r="EH18" s="26">
        <f>'BAR BB| Open rates'!EH18*0.9*0.9</f>
        <v>12717</v>
      </c>
      <c r="EI18" s="26">
        <f>'BAR BB| Open rates'!EI18*0.9*0.9</f>
        <v>12150</v>
      </c>
      <c r="EJ18" s="26">
        <f>'BAR BB| Open rates'!EJ18*0.9*0.9</f>
        <v>12150</v>
      </c>
      <c r="EK18" s="26">
        <f>'BAR BB| Open rates'!EK18*0.9*0.9</f>
        <v>12150</v>
      </c>
      <c r="EL18" s="26">
        <f>'BAR BB| Open rates'!EL18*0.9*0.9</f>
        <v>12150</v>
      </c>
      <c r="EM18" s="26">
        <f>'BAR BB| Open rates'!EM18*0.9*0.9</f>
        <v>12150</v>
      </c>
      <c r="EN18" s="26">
        <f>'BAR BB| Open rates'!EN18*0.9*0.9</f>
        <v>12717</v>
      </c>
      <c r="EO18" s="26">
        <f>'BAR BB| Open rates'!EO18*0.9*0.9</f>
        <v>12717</v>
      </c>
      <c r="EP18" s="26">
        <f>'BAR BB| Open rates'!EP18*0.9*0.9</f>
        <v>11907</v>
      </c>
      <c r="EQ18" s="26">
        <f>'BAR BB| Open rates'!EQ18*0.9*0.9</f>
        <v>11907</v>
      </c>
      <c r="ER18" s="26">
        <f>'BAR BB| Open rates'!ER18*0.9*0.9</f>
        <v>11907</v>
      </c>
      <c r="ES18" s="26">
        <f>'BAR BB| Open rates'!ES18*0.9*0.9</f>
        <v>11907</v>
      </c>
      <c r="ET18" s="26">
        <f>'BAR BB| Open rates'!ET18*0.9*0.9</f>
        <v>11907</v>
      </c>
      <c r="EU18" s="26">
        <f>'BAR BB| Open rates'!EU18*0.9*0.9</f>
        <v>12717</v>
      </c>
      <c r="EV18" s="26">
        <f>'BAR BB| Open rates'!EV18*0.9*0.9</f>
        <v>12717</v>
      </c>
      <c r="EW18" s="26">
        <f>'BAR BB| Open rates'!EW18*0.9*0.9</f>
        <v>11907</v>
      </c>
      <c r="EX18" s="26">
        <f>'BAR BB| Open rates'!EX18*0.9*0.9</f>
        <v>11907</v>
      </c>
      <c r="EY18" s="26">
        <f>'BAR BB| Open rates'!EY18*0.9*0.9</f>
        <v>11907</v>
      </c>
      <c r="EZ18" s="26">
        <f>'BAR BB| Open rates'!EZ18*0.9*0.9</f>
        <v>11907</v>
      </c>
      <c r="FA18" s="26">
        <f>'BAR BB| Open rates'!FA18*0.9*0.9</f>
        <v>11907</v>
      </c>
      <c r="FB18" s="26">
        <f>'BAR BB| Open rates'!FB18*0.9*0.9</f>
        <v>12717</v>
      </c>
      <c r="FC18" s="26">
        <f>'BAR BB| Open rates'!FC18*0.9*0.9</f>
        <v>12717</v>
      </c>
      <c r="FD18" s="26">
        <f>'BAR BB| Open rates'!FD18*0.9*0.9</f>
        <v>11907</v>
      </c>
      <c r="FE18" s="26">
        <f>'BAR BB| Open rates'!FE18*0.9*0.9</f>
        <v>11907</v>
      </c>
      <c r="FF18" s="26">
        <f>'BAR BB| Open rates'!FF18*0.9*0.9</f>
        <v>11907</v>
      </c>
      <c r="FG18" s="26">
        <f>'BAR BB| Open rates'!FG18*0.9*0.9</f>
        <v>11907</v>
      </c>
      <c r="FH18" s="26">
        <f>'BAR BB| Open rates'!FH18*0.9*0.9</f>
        <v>11907</v>
      </c>
      <c r="FI18" s="26">
        <f>'BAR BB| Open rates'!FI18*0.9*0.9</f>
        <v>12717</v>
      </c>
      <c r="FJ18" s="26">
        <f>'BAR BB| Open rates'!FJ18*0.9*0.9</f>
        <v>12717</v>
      </c>
      <c r="FK18" s="26">
        <f>'BAR BB| Open rates'!FK18*0.9*0.9</f>
        <v>12150</v>
      </c>
      <c r="FL18" s="26">
        <f>'BAR BB| Open rates'!FL18*0.9*0.9</f>
        <v>12150</v>
      </c>
      <c r="FM18" s="26">
        <f>'BAR BB| Open rates'!FM18*0.9*0.9</f>
        <v>12150</v>
      </c>
      <c r="FN18" s="26">
        <f>'BAR BB| Open rates'!FN18*0.9*0.9</f>
        <v>12150</v>
      </c>
      <c r="FO18" s="26">
        <f>'BAR BB| Open rates'!FO18*0.9*0.9</f>
        <v>12150</v>
      </c>
      <c r="FP18" s="26">
        <f>'BAR BB| Open rates'!FP18*0.9*0.9</f>
        <v>12150</v>
      </c>
      <c r="FQ18" s="26">
        <f>'BAR BB| Open rates'!FQ18*0.9*0.9</f>
        <v>12150</v>
      </c>
      <c r="FR18" s="26">
        <f>'BAR BB| Open rates'!FR18*0.9*0.9</f>
        <v>11907</v>
      </c>
      <c r="FS18" s="26">
        <f>'BAR BB| Open rates'!FS18*0.9*0.9</f>
        <v>11907</v>
      </c>
      <c r="FT18" s="26">
        <f>'BAR BB| Open rates'!FT18*0.9*0.9</f>
        <v>11907</v>
      </c>
      <c r="FU18" s="26">
        <f>'BAR BB| Open rates'!FU18*0.9*0.9</f>
        <v>11907</v>
      </c>
      <c r="FV18" s="26">
        <f>'BAR BB| Open rates'!FV18*0.9*0.9</f>
        <v>11907</v>
      </c>
      <c r="FW18" s="26">
        <f>'BAR BB| Open rates'!FW18*0.9*0.9</f>
        <v>12717</v>
      </c>
      <c r="FX18" s="26">
        <f>'BAR BB| Open rates'!FX18*0.9*0.9</f>
        <v>12717</v>
      </c>
      <c r="FY18" s="26">
        <f>'BAR BB| Open rates'!FY18*0.9*0.9</f>
        <v>11907</v>
      </c>
      <c r="FZ18" s="26">
        <f>'BAR BB| Open rates'!FZ18*0.9*0.9</f>
        <v>11907</v>
      </c>
      <c r="GA18" s="26">
        <f>'BAR BB| Open rates'!GA18*0.9*0.9</f>
        <v>11907</v>
      </c>
      <c r="GB18" s="26">
        <f>'BAR BB| Open rates'!GB18*0.9*0.9</f>
        <v>11907</v>
      </c>
      <c r="GC18" s="26">
        <f>'BAR BB| Open rates'!GC18*0.9*0.9</f>
        <v>11907</v>
      </c>
      <c r="GD18" s="26">
        <f>'BAR BB| Open rates'!GD18*0.9*0.9</f>
        <v>12717</v>
      </c>
      <c r="GE18" s="26">
        <f>'BAR BB| Open rates'!GE18*0.9*0.9</f>
        <v>12717</v>
      </c>
      <c r="GF18" s="26">
        <f>'BAR BB| Open rates'!GF18*0.9*0.9</f>
        <v>11907</v>
      </c>
      <c r="GG18" s="26">
        <f>'BAR BB| Open rates'!GG18*0.9*0.9</f>
        <v>11907</v>
      </c>
      <c r="GH18" s="26">
        <f>'BAR BB| Open rates'!GH18*0.9*0.9</f>
        <v>11907</v>
      </c>
      <c r="GI18" s="26">
        <f>'BAR BB| Open rates'!GI18*0.9*0.9</f>
        <v>11907</v>
      </c>
      <c r="GJ18" s="26">
        <f>'BAR BB| Open rates'!GJ18*0.9*0.9</f>
        <v>11907</v>
      </c>
      <c r="GK18" s="26">
        <f>'BAR BB| Open rates'!GK18*0.9*0.9</f>
        <v>12717</v>
      </c>
      <c r="GL18" s="26">
        <f>'BAR BB| Open rates'!GL18*0.9*0.9</f>
        <v>12717</v>
      </c>
      <c r="GM18" s="26">
        <f>'BAR BB| Open rates'!GM18*0.9*0.9</f>
        <v>11907</v>
      </c>
      <c r="GN18" s="26">
        <f>'BAR BB| Open rates'!GN18*0.9*0.9</f>
        <v>11907</v>
      </c>
      <c r="GO18" s="26">
        <f>'BAR BB| Open rates'!GO18*0.9*0.9</f>
        <v>11907</v>
      </c>
      <c r="GP18" s="26">
        <f>'BAR BB| Open rates'!GP18*0.9*0.9</f>
        <v>11907</v>
      </c>
      <c r="GQ18" s="26">
        <f>'BAR BB| Open rates'!GQ18*0.9*0.9</f>
        <v>11907</v>
      </c>
      <c r="GR18" s="26">
        <f>'BAR BB| Open rates'!GR18*0.9*0.9</f>
        <v>12717</v>
      </c>
      <c r="GS18" s="26">
        <f>'BAR BB| Open rates'!GS18*0.9*0.9</f>
        <v>12717</v>
      </c>
      <c r="GT18" s="26">
        <f>'BAR BB| Open rates'!GT18*0.9*0.9</f>
        <v>11907</v>
      </c>
      <c r="GU18" s="26">
        <f>'BAR BB| Open rates'!GU18*0.9*0.9</f>
        <v>11907</v>
      </c>
      <c r="GV18" s="26">
        <f>'BAR BB| Open rates'!GV18*0.9*0.9</f>
        <v>11907</v>
      </c>
      <c r="GW18" s="26">
        <f>'BAR BB| Open rates'!GW18*0.9*0.9</f>
        <v>11907</v>
      </c>
      <c r="GX18" s="26">
        <f>'BAR BB| Open rates'!GX18*0.9*0.9</f>
        <v>11907</v>
      </c>
      <c r="GY18" s="26">
        <f>'BAR BB| Open rates'!GY18*0.9*0.9</f>
        <v>12717</v>
      </c>
      <c r="GZ18" s="26">
        <f>'BAR BB| Open rates'!GZ18*0.9*0.9</f>
        <v>12717</v>
      </c>
      <c r="HA18" s="26">
        <f>'BAR BB| Open rates'!HA18*0.9*0.9</f>
        <v>11907</v>
      </c>
      <c r="HB18" s="26">
        <f>'BAR BB| Open rates'!HB18*0.9*0.9</f>
        <v>11907</v>
      </c>
      <c r="HC18" s="26">
        <f>'BAR BB| Open rates'!HC18*0.9*0.9</f>
        <v>11907</v>
      </c>
      <c r="HD18" s="26">
        <f>'BAR BB| Open rates'!HD18*0.9*0.9</f>
        <v>11907</v>
      </c>
      <c r="HE18" s="26">
        <f>'BAR BB| Open rates'!HE18*0.9*0.9</f>
        <v>11907</v>
      </c>
      <c r="HF18" s="26">
        <f>'BAR BB| Open rates'!HF18*0.9*0.9</f>
        <v>13770</v>
      </c>
      <c r="HG18" s="26">
        <f>'BAR BB| Open rates'!HG18*0.9*0.9</f>
        <v>13770</v>
      </c>
      <c r="HH18" s="26">
        <f>'BAR BB| Open rates'!HH18*0.9*0.9</f>
        <v>13770</v>
      </c>
      <c r="HI18" s="26">
        <f>'BAR BB| Open rates'!HI18*0.9*0.9</f>
        <v>13770</v>
      </c>
      <c r="HJ18" s="26">
        <f>'BAR BB| Open rates'!HJ18*0.9*0.9</f>
        <v>13770</v>
      </c>
      <c r="HK18" s="26">
        <f>'BAR BB| Open rates'!HK18*0.9*0.9</f>
        <v>13770</v>
      </c>
      <c r="HL18" s="26">
        <f>'BAR BB| Open rates'!HL18*0.9*0.9</f>
        <v>13770</v>
      </c>
      <c r="HM18" s="26">
        <f>'BAR BB| Open rates'!HM18*0.9*0.9</f>
        <v>13770</v>
      </c>
      <c r="HN18" s="26">
        <f>'BAR BB| Open rates'!HN18*0.9*0.9</f>
        <v>13770</v>
      </c>
      <c r="HO18" s="26">
        <f>'BAR BB| Open rates'!HO18*0.9*0.9</f>
        <v>13770</v>
      </c>
      <c r="HP18" s="26">
        <f>'BAR BB| Open rates'!HP18*0.9*0.9</f>
        <v>13770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rates'!B20*0.9*0.9</f>
        <v>12069</v>
      </c>
      <c r="C20" s="26">
        <f>'BAR BB| Open rates'!C20*0.9*0.9</f>
        <v>12069</v>
      </c>
      <c r="D20" s="26">
        <f>'BAR BB| Open rates'!D20*0.9*0.9</f>
        <v>12069</v>
      </c>
      <c r="E20" s="26">
        <f>'BAR BB| Open rates'!E20*0.9*0.9</f>
        <v>12069</v>
      </c>
      <c r="F20" s="26">
        <f>'BAR BB| Open rates'!F20*0.9*0.9</f>
        <v>12069</v>
      </c>
      <c r="G20" s="26">
        <f>'BAR BB| Open rates'!G20*0.9*0.9</f>
        <v>12069</v>
      </c>
      <c r="H20" s="26">
        <f>'BAR BB| Open rates'!H20*0.9*0.9</f>
        <v>12069</v>
      </c>
      <c r="I20" s="26">
        <f>'BAR BB| Open rates'!I20*0.9*0.9</f>
        <v>12069</v>
      </c>
      <c r="J20" s="26">
        <f>'BAR BB| Open rates'!J20*0.9*0.9</f>
        <v>12069</v>
      </c>
      <c r="K20" s="26">
        <f>'BAR BB| Open rates'!K20*0.9*0.9</f>
        <v>12069</v>
      </c>
      <c r="L20" s="26">
        <f>'BAR BB| Open rates'!L20*0.9*0.9</f>
        <v>12069</v>
      </c>
      <c r="M20" s="26">
        <f>'BAR BB| Open rates'!M20*0.9*0.9</f>
        <v>12069</v>
      </c>
      <c r="N20" s="26">
        <f>'BAR BB| Open rates'!N20*0.9*0.9</f>
        <v>15876</v>
      </c>
      <c r="O20" s="26">
        <f>'BAR BB| Open rates'!O20*0.9*0.9</f>
        <v>15876</v>
      </c>
      <c r="P20" s="26">
        <f>'BAR BB| Open rates'!P20*0.9*0.9</f>
        <v>15876</v>
      </c>
      <c r="Q20" s="26">
        <f>'BAR BB| Open rates'!Q20*0.9*0.9</f>
        <v>15876</v>
      </c>
      <c r="R20" s="26">
        <f>'BAR BB| Open rates'!R20*0.9*0.9</f>
        <v>18549</v>
      </c>
      <c r="S20" s="26">
        <f>'BAR BB| Open rates'!S20*0.9*0.9</f>
        <v>18549</v>
      </c>
      <c r="T20" s="26">
        <f>'BAR BB| Open rates'!T20*0.9*0.9</f>
        <v>18549</v>
      </c>
      <c r="U20" s="26">
        <f>'BAR BB| Open rates'!U20*0.9*0.9</f>
        <v>18549</v>
      </c>
      <c r="V20" s="26">
        <f>'BAR BB| Open rates'!V20*0.9*0.9</f>
        <v>18549</v>
      </c>
      <c r="W20" s="26">
        <f>'BAR BB| Open rates'!W20*0.9*0.9</f>
        <v>18549</v>
      </c>
      <c r="X20" s="26">
        <f>'BAR BB| Open rates'!X20*0.9*0.9</f>
        <v>18549</v>
      </c>
      <c r="Y20" s="26">
        <f>'BAR BB| Open rates'!Y20*0.9*0.9</f>
        <v>18549</v>
      </c>
      <c r="Z20" s="26">
        <f>'BAR BB| Open rates'!Z20*0.9*0.9</f>
        <v>18549</v>
      </c>
      <c r="AA20" s="26">
        <f>'BAR BB| Open rates'!AA20*0.9*0.9</f>
        <v>18549</v>
      </c>
      <c r="AB20" s="26">
        <f>'BAR BB| Open rates'!AB20*0.9*0.9</f>
        <v>22599</v>
      </c>
      <c r="AC20" s="26">
        <f>'BAR BB| Open rates'!AC20*0.9*0.9</f>
        <v>22599</v>
      </c>
      <c r="AD20" s="26">
        <f>'BAR BB| Open rates'!AD20*0.9*0.9</f>
        <v>22599</v>
      </c>
      <c r="AE20" s="26">
        <f>'BAR BB| Open rates'!AE20*0.9*0.9</f>
        <v>22599</v>
      </c>
      <c r="AF20" s="26">
        <f>'BAR BB| Open rates'!AF20*0.9*0.9</f>
        <v>22599</v>
      </c>
      <c r="AG20" s="26">
        <f>'BAR BB| Open rates'!AG20*0.9*0.9</f>
        <v>22599</v>
      </c>
      <c r="AH20" s="26">
        <f>'BAR BB| Open rates'!AH20*0.9*0.9</f>
        <v>15876</v>
      </c>
      <c r="AI20" s="26">
        <f>'BAR BB| Open rates'!AI20*0.9*0.9</f>
        <v>15876</v>
      </c>
      <c r="AJ20" s="26">
        <f>'BAR BB| Open rates'!AJ20*0.9*0.9</f>
        <v>15876</v>
      </c>
      <c r="AK20" s="26">
        <f>'BAR BB| Open rates'!AK20*0.9*0.9</f>
        <v>15876</v>
      </c>
      <c r="AL20" s="26">
        <f>'BAR BB| Open rates'!AL20*0.9*0.9</f>
        <v>15876</v>
      </c>
      <c r="AM20" s="26">
        <f>'BAR BB| Open rates'!AM20*0.9*0.9</f>
        <v>16929</v>
      </c>
      <c r="AN20" s="26">
        <f>'BAR BB| Open rates'!AN20*0.9*0.9</f>
        <v>16929</v>
      </c>
      <c r="AO20" s="26">
        <f>'BAR BB| Open rates'!AO20*0.9*0.9</f>
        <v>16929</v>
      </c>
      <c r="AP20" s="26">
        <f>'BAR BB| Open rates'!AP20*0.9*0.9</f>
        <v>16929</v>
      </c>
      <c r="AQ20" s="26">
        <f>'BAR BB| Open rates'!AQ20*0.9*0.9</f>
        <v>16929</v>
      </c>
      <c r="AR20" s="26">
        <f>'BAR BB| Open rates'!AR20*0.9*0.9</f>
        <v>16929</v>
      </c>
      <c r="AS20" s="26">
        <f>'BAR BB| Open rates'!AS20*0.9*0.9</f>
        <v>16929</v>
      </c>
      <c r="AT20" s="26">
        <f>'BAR BB| Open rates'!AT20*0.9*0.9</f>
        <v>17739</v>
      </c>
      <c r="AU20" s="26">
        <f>'BAR BB| Open rates'!AU20*0.9*0.9</f>
        <v>17739</v>
      </c>
      <c r="AV20" s="26">
        <f>'BAR BB| Open rates'!AV20*0.9*0.9</f>
        <v>17739</v>
      </c>
      <c r="AW20" s="26">
        <f>'BAR BB| Open rates'!AW20*0.9*0.9</f>
        <v>17739</v>
      </c>
      <c r="AX20" s="26">
        <f>'BAR BB| Open rates'!AX20*0.9*0.9</f>
        <v>17739</v>
      </c>
      <c r="AY20" s="26">
        <f>'BAR BB| Open rates'!AY20*0.9*0.9</f>
        <v>17901</v>
      </c>
      <c r="AZ20" s="26">
        <f>'BAR BB| Open rates'!AZ20*0.9*0.9</f>
        <v>17901</v>
      </c>
      <c r="BA20" s="26">
        <f>'BAR BB| Open rates'!BA20*0.9*0.9</f>
        <v>18549</v>
      </c>
      <c r="BB20" s="26">
        <f>'BAR BB| Open rates'!BB20*0.9*0.9</f>
        <v>18549</v>
      </c>
      <c r="BC20" s="26">
        <f>'BAR BB| Open rates'!BC20*0.9*0.9</f>
        <v>17901</v>
      </c>
      <c r="BD20" s="26">
        <f>'BAR BB| Open rates'!BD20*0.9*0.9</f>
        <v>17901</v>
      </c>
      <c r="BE20" s="26">
        <f>'BAR BB| Open rates'!BE20*0.9*0.9</f>
        <v>17901</v>
      </c>
      <c r="BF20" s="26">
        <f>'BAR BB| Open rates'!BF20*0.9*0.9</f>
        <v>17901</v>
      </c>
      <c r="BG20" s="26">
        <f>'BAR BB| Open rates'!BG20*0.9*0.9</f>
        <v>17901</v>
      </c>
      <c r="BH20" s="26">
        <f>'BAR BB| Open rates'!BH20*0.9*0.9</f>
        <v>18549</v>
      </c>
      <c r="BI20" s="26">
        <f>'BAR BB| Open rates'!BI20*0.9*0.9</f>
        <v>18549</v>
      </c>
      <c r="BJ20" s="26">
        <f>'BAR BB| Open rates'!BJ20*0.9*0.9</f>
        <v>17901</v>
      </c>
      <c r="BK20" s="26">
        <f>'BAR BB| Open rates'!BK20*0.9*0.9</f>
        <v>17901</v>
      </c>
      <c r="BL20" s="26">
        <f>'BAR BB| Open rates'!BL20*0.9*0.9</f>
        <v>17901</v>
      </c>
      <c r="BM20" s="26">
        <f>'BAR BB| Open rates'!BM20*0.9*0.9</f>
        <v>17901</v>
      </c>
      <c r="BN20" s="26">
        <f>'BAR BB| Open rates'!BN20*0.9*0.9</f>
        <v>17901</v>
      </c>
      <c r="BO20" s="26">
        <f>'BAR BB| Open rates'!BO20*0.9*0.9</f>
        <v>18549</v>
      </c>
      <c r="BP20" s="26">
        <f>'BAR BB| Open rates'!BP20*0.9*0.9</f>
        <v>18549</v>
      </c>
      <c r="BQ20" s="26">
        <f>'BAR BB| Open rates'!BQ20*0.9*0.9</f>
        <v>17901</v>
      </c>
      <c r="BR20" s="26">
        <f>'BAR BB| Open rates'!BR20*0.9*0.9</f>
        <v>17901</v>
      </c>
      <c r="BS20" s="26">
        <f>'BAR BB| Open rates'!BS20*0.9*0.9</f>
        <v>17901</v>
      </c>
      <c r="BT20" s="26">
        <f>'BAR BB| Open rates'!BT20*0.9*0.9</f>
        <v>17901</v>
      </c>
      <c r="BU20" s="26">
        <f>'BAR BB| Open rates'!BU20*0.9*0.9</f>
        <v>17901</v>
      </c>
      <c r="BV20" s="26">
        <f>'BAR BB| Open rates'!BV20*0.9*0.9</f>
        <v>18549</v>
      </c>
      <c r="BW20" s="26">
        <f>'BAR BB| Open rates'!BW20*0.9*0.9</f>
        <v>18549</v>
      </c>
      <c r="BX20" s="26">
        <f>'BAR BB| Open rates'!BX20*0.9*0.9</f>
        <v>17901</v>
      </c>
      <c r="BY20" s="26">
        <f>'BAR BB| Open rates'!BY20*0.9*0.9</f>
        <v>17901</v>
      </c>
      <c r="BZ20" s="26">
        <f>'BAR BB| Open rates'!BZ20*0.9*0.9</f>
        <v>17901</v>
      </c>
      <c r="CA20" s="26">
        <f>'BAR BB| Open rates'!CA20*0.9*0.9</f>
        <v>17901</v>
      </c>
      <c r="CB20" s="26">
        <f>'BAR BB| Open rates'!CB20*0.9*0.9</f>
        <v>17901</v>
      </c>
      <c r="CC20" s="26">
        <f>'BAR BB| Open rates'!CC20*0.9*0.9</f>
        <v>18549</v>
      </c>
      <c r="CD20" s="26">
        <f>'BAR BB| Open rates'!CD20*0.9*0.9</f>
        <v>18549</v>
      </c>
      <c r="CE20" s="26">
        <f>'BAR BB| Open rates'!CE20*0.9*0.9</f>
        <v>17901</v>
      </c>
      <c r="CF20" s="26">
        <f>'BAR BB| Open rates'!CF20*0.9*0.9</f>
        <v>17901</v>
      </c>
      <c r="CG20" s="26">
        <f>'BAR BB| Open rates'!CG20*0.9*0.9</f>
        <v>17901</v>
      </c>
      <c r="CH20" s="26">
        <f>'BAR BB| Open rates'!CH20*0.9*0.9</f>
        <v>17901</v>
      </c>
      <c r="CI20" s="26">
        <f>'BAR BB| Open rates'!CI20*0.9*0.9</f>
        <v>17901</v>
      </c>
      <c r="CJ20" s="26">
        <f>'BAR BB| Open rates'!CJ20*0.9*0.9</f>
        <v>18549</v>
      </c>
      <c r="CK20" s="26">
        <f>'BAR BB| Open rates'!CK20*0.9*0.9</f>
        <v>18549</v>
      </c>
      <c r="CL20" s="26">
        <f>'BAR BB| Open rates'!CL20*0.9*0.9</f>
        <v>17901</v>
      </c>
      <c r="CM20" s="26">
        <f>'BAR BB| Open rates'!CM20*0.9*0.9</f>
        <v>17901</v>
      </c>
      <c r="CN20" s="26">
        <f>'BAR BB| Open rates'!CN20*0.9*0.9</f>
        <v>17901</v>
      </c>
      <c r="CO20" s="26">
        <f>'BAR BB| Open rates'!CO20*0.9*0.9</f>
        <v>17901</v>
      </c>
      <c r="CP20" s="26">
        <f>'BAR BB| Open rates'!CP20*0.9*0.9</f>
        <v>17901</v>
      </c>
      <c r="CQ20" s="26">
        <f>'BAR BB| Open rates'!CQ20*0.9*0.9</f>
        <v>17901</v>
      </c>
      <c r="CR20" s="26">
        <f>'BAR BB| Open rates'!CR20*0.9*0.9</f>
        <v>17901</v>
      </c>
      <c r="CS20" s="26">
        <f>'BAR BB| Open rates'!CS20*0.9*0.9</f>
        <v>16929</v>
      </c>
      <c r="CT20" s="26">
        <f>'BAR BB| Open rates'!CT20*0.9*0.9</f>
        <v>16929</v>
      </c>
      <c r="CU20" s="26">
        <f>'BAR BB| Open rates'!CU20*0.9*0.9</f>
        <v>16929</v>
      </c>
      <c r="CV20" s="26">
        <f>'BAR BB| Open rates'!CV20*0.9*0.9</f>
        <v>16929</v>
      </c>
      <c r="CW20" s="26">
        <f>'BAR BB| Open rates'!CW20*0.9*0.9</f>
        <v>16929</v>
      </c>
      <c r="CX20" s="26">
        <f>'BAR BB| Open rates'!CX20*0.9*0.9</f>
        <v>16929</v>
      </c>
      <c r="CY20" s="26">
        <f>'BAR BB| Open rates'!CY20*0.9*0.9</f>
        <v>16929</v>
      </c>
      <c r="CZ20" s="26">
        <f>'BAR BB| Open rates'!CZ20*0.9*0.9</f>
        <v>16929</v>
      </c>
      <c r="DA20" s="26">
        <f>'BAR BB| Open rates'!DA20*0.9*0.9</f>
        <v>16929</v>
      </c>
      <c r="DB20" s="26">
        <f>'BAR BB| Open rates'!DB20*0.9*0.9</f>
        <v>15066</v>
      </c>
      <c r="DC20" s="26">
        <f>'BAR BB| Open rates'!DC20*0.9*0.9</f>
        <v>15066</v>
      </c>
      <c r="DD20" s="26">
        <f>'BAR BB| Open rates'!DD20*0.9*0.9</f>
        <v>15066</v>
      </c>
      <c r="DE20" s="26">
        <f>'BAR BB| Open rates'!DE20*0.9*0.9</f>
        <v>16119</v>
      </c>
      <c r="DF20" s="26">
        <f>'BAR BB| Open rates'!DF20*0.9*0.9</f>
        <v>16119</v>
      </c>
      <c r="DG20" s="26">
        <f>'BAR BB| Open rates'!DG20*0.9*0.9</f>
        <v>15066</v>
      </c>
      <c r="DH20" s="26">
        <f>'BAR BB| Open rates'!DH20*0.9*0.9</f>
        <v>15066</v>
      </c>
      <c r="DI20" s="26">
        <f>'BAR BB| Open rates'!DI20*0.9*0.9</f>
        <v>15066</v>
      </c>
      <c r="DJ20" s="26">
        <f>'BAR BB| Open rates'!DJ20*0.9*0.9</f>
        <v>15066</v>
      </c>
      <c r="DK20" s="26">
        <f>'BAR BB| Open rates'!DK20*0.9*0.9</f>
        <v>15066</v>
      </c>
      <c r="DL20" s="26">
        <f>'BAR BB| Open rates'!DL20*0.9*0.9</f>
        <v>16119</v>
      </c>
      <c r="DM20" s="26">
        <f>'BAR BB| Open rates'!DM20*0.9*0.9</f>
        <v>16119</v>
      </c>
      <c r="DN20" s="26">
        <f>'BAR BB| Open rates'!DN20*0.9*0.9</f>
        <v>15066</v>
      </c>
      <c r="DO20" s="26">
        <f>'BAR BB| Open rates'!DO20*0.9*0.9</f>
        <v>15066</v>
      </c>
      <c r="DP20" s="26">
        <f>'BAR BB| Open rates'!DP20*0.9*0.9</f>
        <v>15066</v>
      </c>
      <c r="DQ20" s="26">
        <f>'BAR BB| Open rates'!DQ20*0.9*0.9</f>
        <v>15066</v>
      </c>
      <c r="DR20" s="26">
        <f>'BAR BB| Open rates'!DR20*0.9*0.9</f>
        <v>15066</v>
      </c>
      <c r="DS20" s="26">
        <f>'BAR BB| Open rates'!DS20*0.9*0.9</f>
        <v>16119</v>
      </c>
      <c r="DT20" s="26">
        <f>'BAR BB| Open rates'!DT20*0.9*0.9</f>
        <v>16119</v>
      </c>
      <c r="DU20" s="26">
        <f>'BAR BB| Open rates'!DU20*0.9*0.9</f>
        <v>15066</v>
      </c>
      <c r="DV20" s="26">
        <f>'BAR BB| Open rates'!DV20*0.9*0.9</f>
        <v>15066</v>
      </c>
      <c r="DW20" s="26">
        <f>'BAR BB| Open rates'!DW20*0.9*0.9</f>
        <v>15066</v>
      </c>
      <c r="DX20" s="26">
        <f>'BAR BB| Open rates'!DX20*0.9*0.9</f>
        <v>15066</v>
      </c>
      <c r="DY20" s="26">
        <f>'BAR BB| Open rates'!DY20*0.9*0.9</f>
        <v>15066</v>
      </c>
      <c r="DZ20" s="26">
        <f>'BAR BB| Open rates'!DZ20*0.9*0.9</f>
        <v>16119</v>
      </c>
      <c r="EA20" s="26">
        <f>'BAR BB| Open rates'!EA20*0.9*0.9</f>
        <v>16119</v>
      </c>
      <c r="EB20" s="26">
        <f>'BAR BB| Open rates'!EB20*0.9*0.9</f>
        <v>15066</v>
      </c>
      <c r="EC20" s="26">
        <f>'BAR BB| Open rates'!EC20*0.9*0.9</f>
        <v>15066</v>
      </c>
      <c r="ED20" s="26">
        <f>'BAR BB| Open rates'!ED20*0.9*0.9</f>
        <v>15066</v>
      </c>
      <c r="EE20" s="26">
        <f>'BAR BB| Open rates'!EE20*0.9*0.9</f>
        <v>15066</v>
      </c>
      <c r="EF20" s="26">
        <f>'BAR BB| Open rates'!EF20*0.9*0.9</f>
        <v>12636</v>
      </c>
      <c r="EG20" s="26">
        <f>'BAR BB| Open rates'!EG20*0.9*0.9</f>
        <v>12636</v>
      </c>
      <c r="EH20" s="26">
        <f>'BAR BB| Open rates'!EH20*0.9*0.9</f>
        <v>12636</v>
      </c>
      <c r="EI20" s="26">
        <f>'BAR BB| Open rates'!EI20*0.9*0.9</f>
        <v>12069</v>
      </c>
      <c r="EJ20" s="26">
        <f>'BAR BB| Open rates'!EJ20*0.9*0.9</f>
        <v>12069</v>
      </c>
      <c r="EK20" s="26">
        <f>'BAR BB| Open rates'!EK20*0.9*0.9</f>
        <v>12069</v>
      </c>
      <c r="EL20" s="26">
        <f>'BAR BB| Open rates'!EL20*0.9*0.9</f>
        <v>12069</v>
      </c>
      <c r="EM20" s="26">
        <f>'BAR BB| Open rates'!EM20*0.9*0.9</f>
        <v>12069</v>
      </c>
      <c r="EN20" s="26">
        <f>'BAR BB| Open rates'!EN20*0.9*0.9</f>
        <v>12636</v>
      </c>
      <c r="EO20" s="26">
        <f>'BAR BB| Open rates'!EO20*0.9*0.9</f>
        <v>12636</v>
      </c>
      <c r="EP20" s="26">
        <f>'BAR BB| Open rates'!EP20*0.9*0.9</f>
        <v>11826</v>
      </c>
      <c r="EQ20" s="26">
        <f>'BAR BB| Open rates'!EQ20*0.9*0.9</f>
        <v>11826</v>
      </c>
      <c r="ER20" s="26">
        <f>'BAR BB| Open rates'!ER20*0.9*0.9</f>
        <v>11826</v>
      </c>
      <c r="ES20" s="26">
        <f>'BAR BB| Open rates'!ES20*0.9*0.9</f>
        <v>11826</v>
      </c>
      <c r="ET20" s="26">
        <f>'BAR BB| Open rates'!ET20*0.9*0.9</f>
        <v>11826</v>
      </c>
      <c r="EU20" s="26">
        <f>'BAR BB| Open rates'!EU20*0.9*0.9</f>
        <v>12636</v>
      </c>
      <c r="EV20" s="26">
        <f>'BAR BB| Open rates'!EV20*0.9*0.9</f>
        <v>12636</v>
      </c>
      <c r="EW20" s="26">
        <f>'BAR BB| Open rates'!EW20*0.9*0.9</f>
        <v>11826</v>
      </c>
      <c r="EX20" s="26">
        <f>'BAR BB| Open rates'!EX20*0.9*0.9</f>
        <v>11826</v>
      </c>
      <c r="EY20" s="26">
        <f>'BAR BB| Open rates'!EY20*0.9*0.9</f>
        <v>11826</v>
      </c>
      <c r="EZ20" s="26">
        <f>'BAR BB| Open rates'!EZ20*0.9*0.9</f>
        <v>11826</v>
      </c>
      <c r="FA20" s="26">
        <f>'BAR BB| Open rates'!FA20*0.9*0.9</f>
        <v>11826</v>
      </c>
      <c r="FB20" s="26">
        <f>'BAR BB| Open rates'!FB20*0.9*0.9</f>
        <v>12636</v>
      </c>
      <c r="FC20" s="26">
        <f>'BAR BB| Open rates'!FC20*0.9*0.9</f>
        <v>12636</v>
      </c>
      <c r="FD20" s="26">
        <f>'BAR BB| Open rates'!FD20*0.9*0.9</f>
        <v>11826</v>
      </c>
      <c r="FE20" s="26">
        <f>'BAR BB| Open rates'!FE20*0.9*0.9</f>
        <v>11826</v>
      </c>
      <c r="FF20" s="26">
        <f>'BAR BB| Open rates'!FF20*0.9*0.9</f>
        <v>11826</v>
      </c>
      <c r="FG20" s="26">
        <f>'BAR BB| Open rates'!FG20*0.9*0.9</f>
        <v>11826</v>
      </c>
      <c r="FH20" s="26">
        <f>'BAR BB| Open rates'!FH20*0.9*0.9</f>
        <v>11826</v>
      </c>
      <c r="FI20" s="26">
        <f>'BAR BB| Open rates'!FI20*0.9*0.9</f>
        <v>12636</v>
      </c>
      <c r="FJ20" s="26">
        <f>'BAR BB| Open rates'!FJ20*0.9*0.9</f>
        <v>12636</v>
      </c>
      <c r="FK20" s="26">
        <f>'BAR BB| Open rates'!FK20*0.9*0.9</f>
        <v>12069</v>
      </c>
      <c r="FL20" s="26">
        <f>'BAR BB| Open rates'!FL20*0.9*0.9</f>
        <v>12069</v>
      </c>
      <c r="FM20" s="26">
        <f>'BAR BB| Open rates'!FM20*0.9*0.9</f>
        <v>12069</v>
      </c>
      <c r="FN20" s="26">
        <f>'BAR BB| Open rates'!FN20*0.9*0.9</f>
        <v>12069</v>
      </c>
      <c r="FO20" s="26">
        <f>'BAR BB| Open rates'!FO20*0.9*0.9</f>
        <v>12069</v>
      </c>
      <c r="FP20" s="26">
        <f>'BAR BB| Open rates'!FP20*0.9*0.9</f>
        <v>12069</v>
      </c>
      <c r="FQ20" s="26">
        <f>'BAR BB| Open rates'!FQ20*0.9*0.9</f>
        <v>12069</v>
      </c>
      <c r="FR20" s="26">
        <f>'BAR BB| Open rates'!FR20*0.9*0.9</f>
        <v>11826</v>
      </c>
      <c r="FS20" s="26">
        <f>'BAR BB| Open rates'!FS20*0.9*0.9</f>
        <v>11826</v>
      </c>
      <c r="FT20" s="26">
        <f>'BAR BB| Open rates'!FT20*0.9*0.9</f>
        <v>11826</v>
      </c>
      <c r="FU20" s="26">
        <f>'BAR BB| Open rates'!FU20*0.9*0.9</f>
        <v>11826</v>
      </c>
      <c r="FV20" s="26">
        <f>'BAR BB| Open rates'!FV20*0.9*0.9</f>
        <v>11826</v>
      </c>
      <c r="FW20" s="26">
        <f>'BAR BB| Open rates'!FW20*0.9*0.9</f>
        <v>12636</v>
      </c>
      <c r="FX20" s="26">
        <f>'BAR BB| Open rates'!FX20*0.9*0.9</f>
        <v>12636</v>
      </c>
      <c r="FY20" s="26">
        <f>'BAR BB| Open rates'!FY20*0.9*0.9</f>
        <v>11826</v>
      </c>
      <c r="FZ20" s="26">
        <f>'BAR BB| Open rates'!FZ20*0.9*0.9</f>
        <v>11826</v>
      </c>
      <c r="GA20" s="26">
        <f>'BAR BB| Open rates'!GA20*0.9*0.9</f>
        <v>11826</v>
      </c>
      <c r="GB20" s="26">
        <f>'BAR BB| Open rates'!GB20*0.9*0.9</f>
        <v>11826</v>
      </c>
      <c r="GC20" s="26">
        <f>'BAR BB| Open rates'!GC20*0.9*0.9</f>
        <v>11826</v>
      </c>
      <c r="GD20" s="26">
        <f>'BAR BB| Open rates'!GD20*0.9*0.9</f>
        <v>12636</v>
      </c>
      <c r="GE20" s="26">
        <f>'BAR BB| Open rates'!GE20*0.9*0.9</f>
        <v>12636</v>
      </c>
      <c r="GF20" s="26">
        <f>'BAR BB| Open rates'!GF20*0.9*0.9</f>
        <v>11826</v>
      </c>
      <c r="GG20" s="26">
        <f>'BAR BB| Open rates'!GG20*0.9*0.9</f>
        <v>11826</v>
      </c>
      <c r="GH20" s="26">
        <f>'BAR BB| Open rates'!GH20*0.9*0.9</f>
        <v>11826</v>
      </c>
      <c r="GI20" s="26">
        <f>'BAR BB| Open rates'!GI20*0.9*0.9</f>
        <v>11826</v>
      </c>
      <c r="GJ20" s="26">
        <f>'BAR BB| Open rates'!GJ20*0.9*0.9</f>
        <v>11826</v>
      </c>
      <c r="GK20" s="26">
        <f>'BAR BB| Open rates'!GK20*0.9*0.9</f>
        <v>12636</v>
      </c>
      <c r="GL20" s="26">
        <f>'BAR BB| Open rates'!GL20*0.9*0.9</f>
        <v>12636</v>
      </c>
      <c r="GM20" s="26">
        <f>'BAR BB| Open rates'!GM20*0.9*0.9</f>
        <v>11826</v>
      </c>
      <c r="GN20" s="26">
        <f>'BAR BB| Open rates'!GN20*0.9*0.9</f>
        <v>11826</v>
      </c>
      <c r="GO20" s="26">
        <f>'BAR BB| Open rates'!GO20*0.9*0.9</f>
        <v>11826</v>
      </c>
      <c r="GP20" s="26">
        <f>'BAR BB| Open rates'!GP20*0.9*0.9</f>
        <v>11826</v>
      </c>
      <c r="GQ20" s="26">
        <f>'BAR BB| Open rates'!GQ20*0.9*0.9</f>
        <v>11826</v>
      </c>
      <c r="GR20" s="26">
        <f>'BAR BB| Open rates'!GR20*0.9*0.9</f>
        <v>12636</v>
      </c>
      <c r="GS20" s="26">
        <f>'BAR BB| Open rates'!GS20*0.9*0.9</f>
        <v>12636</v>
      </c>
      <c r="GT20" s="26">
        <f>'BAR BB| Open rates'!GT20*0.9*0.9</f>
        <v>11826</v>
      </c>
      <c r="GU20" s="26">
        <f>'BAR BB| Open rates'!GU20*0.9*0.9</f>
        <v>11826</v>
      </c>
      <c r="GV20" s="26">
        <f>'BAR BB| Open rates'!GV20*0.9*0.9</f>
        <v>11826</v>
      </c>
      <c r="GW20" s="26">
        <f>'BAR BB| Open rates'!GW20*0.9*0.9</f>
        <v>11826</v>
      </c>
      <c r="GX20" s="26">
        <f>'BAR BB| Open rates'!GX20*0.9*0.9</f>
        <v>11826</v>
      </c>
      <c r="GY20" s="26">
        <f>'BAR BB| Open rates'!GY20*0.9*0.9</f>
        <v>12636</v>
      </c>
      <c r="GZ20" s="26">
        <f>'BAR BB| Open rates'!GZ20*0.9*0.9</f>
        <v>12636</v>
      </c>
      <c r="HA20" s="26">
        <f>'BAR BB| Open rates'!HA20*0.9*0.9</f>
        <v>11826</v>
      </c>
      <c r="HB20" s="26">
        <f>'BAR BB| Open rates'!HB20*0.9*0.9</f>
        <v>11826</v>
      </c>
      <c r="HC20" s="26">
        <f>'BAR BB| Open rates'!HC20*0.9*0.9</f>
        <v>11826</v>
      </c>
      <c r="HD20" s="26">
        <f>'BAR BB| Open rates'!HD20*0.9*0.9</f>
        <v>11826</v>
      </c>
      <c r="HE20" s="26">
        <f>'BAR BB| Open rates'!HE20*0.9*0.9</f>
        <v>11826</v>
      </c>
      <c r="HF20" s="26">
        <f>'BAR BB| Open rates'!HF20*0.9*0.9</f>
        <v>13689</v>
      </c>
      <c r="HG20" s="26">
        <f>'BAR BB| Open rates'!HG20*0.9*0.9</f>
        <v>13689</v>
      </c>
      <c r="HH20" s="26">
        <f>'BAR BB| Open rates'!HH20*0.9*0.9</f>
        <v>13689</v>
      </c>
      <c r="HI20" s="26">
        <f>'BAR BB| Open rates'!HI20*0.9*0.9</f>
        <v>13689</v>
      </c>
      <c r="HJ20" s="26">
        <f>'BAR BB| Open rates'!HJ20*0.9*0.9</f>
        <v>13689</v>
      </c>
      <c r="HK20" s="26">
        <f>'BAR BB| Open rates'!HK20*0.9*0.9</f>
        <v>13689</v>
      </c>
      <c r="HL20" s="26">
        <f>'BAR BB| Open rates'!HL20*0.9*0.9</f>
        <v>13689</v>
      </c>
      <c r="HM20" s="26">
        <f>'BAR BB| Open rates'!HM20*0.9*0.9</f>
        <v>13689</v>
      </c>
      <c r="HN20" s="26">
        <f>'BAR BB| Open rates'!HN20*0.9*0.9</f>
        <v>13689</v>
      </c>
      <c r="HO20" s="26">
        <f>'BAR BB| Open rates'!HO20*0.9*0.9</f>
        <v>13689</v>
      </c>
      <c r="HP20" s="26">
        <f>'BAR BB| Open rates'!HP20*0.9*0.9</f>
        <v>13689</v>
      </c>
    </row>
    <row r="21" spans="1:224" s="76" customFormat="1" ht="12" customHeight="1" x14ac:dyDescent="0.2">
      <c r="A21" s="15">
        <v>2</v>
      </c>
      <c r="B21" s="26">
        <f>'BAR BB| Open rates'!B21*0.9*0.9</f>
        <v>13689</v>
      </c>
      <c r="C21" s="26">
        <f>'BAR BB| Open rates'!C21*0.9*0.9</f>
        <v>13689</v>
      </c>
      <c r="D21" s="26">
        <f>'BAR BB| Open rates'!D21*0.9*0.9</f>
        <v>13689</v>
      </c>
      <c r="E21" s="26">
        <f>'BAR BB| Open rates'!E21*0.9*0.9</f>
        <v>13689</v>
      </c>
      <c r="F21" s="26">
        <f>'BAR BB| Open rates'!F21*0.9*0.9</f>
        <v>13689</v>
      </c>
      <c r="G21" s="26">
        <f>'BAR BB| Open rates'!G21*0.9*0.9</f>
        <v>13689</v>
      </c>
      <c r="H21" s="26">
        <f>'BAR BB| Open rates'!H21*0.9*0.9</f>
        <v>13689</v>
      </c>
      <c r="I21" s="26">
        <f>'BAR BB| Open rates'!I21*0.9*0.9</f>
        <v>13689</v>
      </c>
      <c r="J21" s="26">
        <f>'BAR BB| Open rates'!J21*0.9*0.9</f>
        <v>13689</v>
      </c>
      <c r="K21" s="26">
        <f>'BAR BB| Open rates'!K21*0.9*0.9</f>
        <v>13689</v>
      </c>
      <c r="L21" s="26">
        <f>'BAR BB| Open rates'!L21*0.9*0.9</f>
        <v>13689</v>
      </c>
      <c r="M21" s="26">
        <f>'BAR BB| Open rates'!M21*0.9*0.9</f>
        <v>13689</v>
      </c>
      <c r="N21" s="26">
        <f>'BAR BB| Open rates'!N21*0.9*0.9</f>
        <v>17496</v>
      </c>
      <c r="O21" s="26">
        <f>'BAR BB| Open rates'!O21*0.9*0.9</f>
        <v>17496</v>
      </c>
      <c r="P21" s="26">
        <f>'BAR BB| Open rates'!P21*0.9*0.9</f>
        <v>17496</v>
      </c>
      <c r="Q21" s="26">
        <f>'BAR BB| Open rates'!Q21*0.9*0.9</f>
        <v>17496</v>
      </c>
      <c r="R21" s="26">
        <f>'BAR BB| Open rates'!R21*0.9*0.9</f>
        <v>20169</v>
      </c>
      <c r="S21" s="26">
        <f>'BAR BB| Open rates'!S21*0.9*0.9</f>
        <v>20169</v>
      </c>
      <c r="T21" s="26">
        <f>'BAR BB| Open rates'!T21*0.9*0.9</f>
        <v>20169</v>
      </c>
      <c r="U21" s="26">
        <f>'BAR BB| Open rates'!U21*0.9*0.9</f>
        <v>20169</v>
      </c>
      <c r="V21" s="26">
        <f>'BAR BB| Open rates'!V21*0.9*0.9</f>
        <v>20169</v>
      </c>
      <c r="W21" s="26">
        <f>'BAR BB| Open rates'!W21*0.9*0.9</f>
        <v>20169</v>
      </c>
      <c r="X21" s="26">
        <f>'BAR BB| Open rates'!X21*0.9*0.9</f>
        <v>20169</v>
      </c>
      <c r="Y21" s="26">
        <f>'BAR BB| Open rates'!Y21*0.9*0.9</f>
        <v>20169</v>
      </c>
      <c r="Z21" s="26">
        <f>'BAR BB| Open rates'!Z21*0.9*0.9</f>
        <v>20169</v>
      </c>
      <c r="AA21" s="26">
        <f>'BAR BB| Open rates'!AA21*0.9*0.9</f>
        <v>20169</v>
      </c>
      <c r="AB21" s="26">
        <f>'BAR BB| Open rates'!AB21*0.9*0.9</f>
        <v>24219</v>
      </c>
      <c r="AC21" s="26">
        <f>'BAR BB| Open rates'!AC21*0.9*0.9</f>
        <v>24219</v>
      </c>
      <c r="AD21" s="26">
        <f>'BAR BB| Open rates'!AD21*0.9*0.9</f>
        <v>24219</v>
      </c>
      <c r="AE21" s="26">
        <f>'BAR BB| Open rates'!AE21*0.9*0.9</f>
        <v>24219</v>
      </c>
      <c r="AF21" s="26">
        <f>'BAR BB| Open rates'!AF21*0.9*0.9</f>
        <v>24219</v>
      </c>
      <c r="AG21" s="26">
        <f>'BAR BB| Open rates'!AG21*0.9*0.9</f>
        <v>24219</v>
      </c>
      <c r="AH21" s="26">
        <f>'BAR BB| Open rates'!AH21*0.9*0.9</f>
        <v>17496</v>
      </c>
      <c r="AI21" s="26">
        <f>'BAR BB| Open rates'!AI21*0.9*0.9</f>
        <v>17496</v>
      </c>
      <c r="AJ21" s="26">
        <f>'BAR BB| Open rates'!AJ21*0.9*0.9</f>
        <v>17496</v>
      </c>
      <c r="AK21" s="26">
        <f>'BAR BB| Open rates'!AK21*0.9*0.9</f>
        <v>17496</v>
      </c>
      <c r="AL21" s="26">
        <f>'BAR BB| Open rates'!AL21*0.9*0.9</f>
        <v>17496</v>
      </c>
      <c r="AM21" s="26">
        <f>'BAR BB| Open rates'!AM21*0.9*0.9</f>
        <v>18549</v>
      </c>
      <c r="AN21" s="26">
        <f>'BAR BB| Open rates'!AN21*0.9*0.9</f>
        <v>18549</v>
      </c>
      <c r="AO21" s="26">
        <f>'BAR BB| Open rates'!AO21*0.9*0.9</f>
        <v>18549</v>
      </c>
      <c r="AP21" s="26">
        <f>'BAR BB| Open rates'!AP21*0.9*0.9</f>
        <v>18549</v>
      </c>
      <c r="AQ21" s="26">
        <f>'BAR BB| Open rates'!AQ21*0.9*0.9</f>
        <v>18549</v>
      </c>
      <c r="AR21" s="26">
        <f>'BAR BB| Open rates'!AR21*0.9*0.9</f>
        <v>18549</v>
      </c>
      <c r="AS21" s="26">
        <f>'BAR BB| Open rates'!AS21*0.9*0.9</f>
        <v>18549</v>
      </c>
      <c r="AT21" s="26">
        <f>'BAR BB| Open rates'!AT21*0.9*0.9</f>
        <v>19359</v>
      </c>
      <c r="AU21" s="26">
        <f>'BAR BB| Open rates'!AU21*0.9*0.9</f>
        <v>19359</v>
      </c>
      <c r="AV21" s="26">
        <f>'BAR BB| Open rates'!AV21*0.9*0.9</f>
        <v>19359</v>
      </c>
      <c r="AW21" s="26">
        <f>'BAR BB| Open rates'!AW21*0.9*0.9</f>
        <v>19359</v>
      </c>
      <c r="AX21" s="26">
        <f>'BAR BB| Open rates'!AX21*0.9*0.9</f>
        <v>19359</v>
      </c>
      <c r="AY21" s="26">
        <f>'BAR BB| Open rates'!AY21*0.9*0.9</f>
        <v>19521</v>
      </c>
      <c r="AZ21" s="26">
        <f>'BAR BB| Open rates'!AZ21*0.9*0.9</f>
        <v>19521</v>
      </c>
      <c r="BA21" s="26">
        <f>'BAR BB| Open rates'!BA21*0.9*0.9</f>
        <v>20169</v>
      </c>
      <c r="BB21" s="26">
        <f>'BAR BB| Open rates'!BB21*0.9*0.9</f>
        <v>20169</v>
      </c>
      <c r="BC21" s="26">
        <f>'BAR BB| Open rates'!BC21*0.9*0.9</f>
        <v>19521</v>
      </c>
      <c r="BD21" s="26">
        <f>'BAR BB| Open rates'!BD21*0.9*0.9</f>
        <v>19521</v>
      </c>
      <c r="BE21" s="26">
        <f>'BAR BB| Open rates'!BE21*0.9*0.9</f>
        <v>19521</v>
      </c>
      <c r="BF21" s="26">
        <f>'BAR BB| Open rates'!BF21*0.9*0.9</f>
        <v>19521</v>
      </c>
      <c r="BG21" s="26">
        <f>'BAR BB| Open rates'!BG21*0.9*0.9</f>
        <v>19521</v>
      </c>
      <c r="BH21" s="26">
        <f>'BAR BB| Open rates'!BH21*0.9*0.9</f>
        <v>20169</v>
      </c>
      <c r="BI21" s="26">
        <f>'BAR BB| Open rates'!BI21*0.9*0.9</f>
        <v>20169</v>
      </c>
      <c r="BJ21" s="26">
        <f>'BAR BB| Open rates'!BJ21*0.9*0.9</f>
        <v>19521</v>
      </c>
      <c r="BK21" s="26">
        <f>'BAR BB| Open rates'!BK21*0.9*0.9</f>
        <v>19521</v>
      </c>
      <c r="BL21" s="26">
        <f>'BAR BB| Open rates'!BL21*0.9*0.9</f>
        <v>19521</v>
      </c>
      <c r="BM21" s="26">
        <f>'BAR BB| Open rates'!BM21*0.9*0.9</f>
        <v>19521</v>
      </c>
      <c r="BN21" s="26">
        <f>'BAR BB| Open rates'!BN21*0.9*0.9</f>
        <v>19521</v>
      </c>
      <c r="BO21" s="26">
        <f>'BAR BB| Open rates'!BO21*0.9*0.9</f>
        <v>20169</v>
      </c>
      <c r="BP21" s="26">
        <f>'BAR BB| Open rates'!BP21*0.9*0.9</f>
        <v>20169</v>
      </c>
      <c r="BQ21" s="26">
        <f>'BAR BB| Open rates'!BQ21*0.9*0.9</f>
        <v>19521</v>
      </c>
      <c r="BR21" s="26">
        <f>'BAR BB| Open rates'!BR21*0.9*0.9</f>
        <v>19521</v>
      </c>
      <c r="BS21" s="26">
        <f>'BAR BB| Open rates'!BS21*0.9*0.9</f>
        <v>19521</v>
      </c>
      <c r="BT21" s="26">
        <f>'BAR BB| Open rates'!BT21*0.9*0.9</f>
        <v>19521</v>
      </c>
      <c r="BU21" s="26">
        <f>'BAR BB| Open rates'!BU21*0.9*0.9</f>
        <v>19521</v>
      </c>
      <c r="BV21" s="26">
        <f>'BAR BB| Open rates'!BV21*0.9*0.9</f>
        <v>20169</v>
      </c>
      <c r="BW21" s="26">
        <f>'BAR BB| Open rates'!BW21*0.9*0.9</f>
        <v>20169</v>
      </c>
      <c r="BX21" s="26">
        <f>'BAR BB| Open rates'!BX21*0.9*0.9</f>
        <v>19521</v>
      </c>
      <c r="BY21" s="26">
        <f>'BAR BB| Open rates'!BY21*0.9*0.9</f>
        <v>19521</v>
      </c>
      <c r="BZ21" s="26">
        <f>'BAR BB| Open rates'!BZ21*0.9*0.9</f>
        <v>19521</v>
      </c>
      <c r="CA21" s="26">
        <f>'BAR BB| Open rates'!CA21*0.9*0.9</f>
        <v>19521</v>
      </c>
      <c r="CB21" s="26">
        <f>'BAR BB| Open rates'!CB21*0.9*0.9</f>
        <v>19521</v>
      </c>
      <c r="CC21" s="26">
        <f>'BAR BB| Open rates'!CC21*0.9*0.9</f>
        <v>20169</v>
      </c>
      <c r="CD21" s="26">
        <f>'BAR BB| Open rates'!CD21*0.9*0.9</f>
        <v>20169</v>
      </c>
      <c r="CE21" s="26">
        <f>'BAR BB| Open rates'!CE21*0.9*0.9</f>
        <v>19521</v>
      </c>
      <c r="CF21" s="26">
        <f>'BAR BB| Open rates'!CF21*0.9*0.9</f>
        <v>19521</v>
      </c>
      <c r="CG21" s="26">
        <f>'BAR BB| Open rates'!CG21*0.9*0.9</f>
        <v>19521</v>
      </c>
      <c r="CH21" s="26">
        <f>'BAR BB| Open rates'!CH21*0.9*0.9</f>
        <v>19521</v>
      </c>
      <c r="CI21" s="26">
        <f>'BAR BB| Open rates'!CI21*0.9*0.9</f>
        <v>19521</v>
      </c>
      <c r="CJ21" s="26">
        <f>'BAR BB| Open rates'!CJ21*0.9*0.9</f>
        <v>20169</v>
      </c>
      <c r="CK21" s="26">
        <f>'BAR BB| Open rates'!CK21*0.9*0.9</f>
        <v>20169</v>
      </c>
      <c r="CL21" s="26">
        <f>'BAR BB| Open rates'!CL21*0.9*0.9</f>
        <v>19521</v>
      </c>
      <c r="CM21" s="26">
        <f>'BAR BB| Open rates'!CM21*0.9*0.9</f>
        <v>19521</v>
      </c>
      <c r="CN21" s="26">
        <f>'BAR BB| Open rates'!CN21*0.9*0.9</f>
        <v>19521</v>
      </c>
      <c r="CO21" s="26">
        <f>'BAR BB| Open rates'!CO21*0.9*0.9</f>
        <v>19521</v>
      </c>
      <c r="CP21" s="26">
        <f>'BAR BB| Open rates'!CP21*0.9*0.9</f>
        <v>19521</v>
      </c>
      <c r="CQ21" s="26">
        <f>'BAR BB| Open rates'!CQ21*0.9*0.9</f>
        <v>19521</v>
      </c>
      <c r="CR21" s="26">
        <f>'BAR BB| Open rates'!CR21*0.9*0.9</f>
        <v>19521</v>
      </c>
      <c r="CS21" s="26">
        <f>'BAR BB| Open rates'!CS21*0.9*0.9</f>
        <v>18549</v>
      </c>
      <c r="CT21" s="26">
        <f>'BAR BB| Open rates'!CT21*0.9*0.9</f>
        <v>18549</v>
      </c>
      <c r="CU21" s="26">
        <f>'BAR BB| Open rates'!CU21*0.9*0.9</f>
        <v>18549</v>
      </c>
      <c r="CV21" s="26">
        <f>'BAR BB| Open rates'!CV21*0.9*0.9</f>
        <v>18549</v>
      </c>
      <c r="CW21" s="26">
        <f>'BAR BB| Open rates'!CW21*0.9*0.9</f>
        <v>18549</v>
      </c>
      <c r="CX21" s="26">
        <f>'BAR BB| Open rates'!CX21*0.9*0.9</f>
        <v>18549</v>
      </c>
      <c r="CY21" s="26">
        <f>'BAR BB| Open rates'!CY21*0.9*0.9</f>
        <v>18549</v>
      </c>
      <c r="CZ21" s="26">
        <f>'BAR BB| Open rates'!CZ21*0.9*0.9</f>
        <v>18549</v>
      </c>
      <c r="DA21" s="26">
        <f>'BAR BB| Open rates'!DA21*0.9*0.9</f>
        <v>18549</v>
      </c>
      <c r="DB21" s="26">
        <f>'BAR BB| Open rates'!DB21*0.9*0.9</f>
        <v>16686</v>
      </c>
      <c r="DC21" s="26">
        <f>'BAR BB| Open rates'!DC21*0.9*0.9</f>
        <v>16686</v>
      </c>
      <c r="DD21" s="26">
        <f>'BAR BB| Open rates'!DD21*0.9*0.9</f>
        <v>16686</v>
      </c>
      <c r="DE21" s="26">
        <f>'BAR BB| Open rates'!DE21*0.9*0.9</f>
        <v>17739</v>
      </c>
      <c r="DF21" s="26">
        <f>'BAR BB| Open rates'!DF21*0.9*0.9</f>
        <v>17739</v>
      </c>
      <c r="DG21" s="26">
        <f>'BAR BB| Open rates'!DG21*0.9*0.9</f>
        <v>16686</v>
      </c>
      <c r="DH21" s="26">
        <f>'BAR BB| Open rates'!DH21*0.9*0.9</f>
        <v>16686</v>
      </c>
      <c r="DI21" s="26">
        <f>'BAR BB| Open rates'!DI21*0.9*0.9</f>
        <v>16686</v>
      </c>
      <c r="DJ21" s="26">
        <f>'BAR BB| Open rates'!DJ21*0.9*0.9</f>
        <v>16686</v>
      </c>
      <c r="DK21" s="26">
        <f>'BAR BB| Open rates'!DK21*0.9*0.9</f>
        <v>16686</v>
      </c>
      <c r="DL21" s="26">
        <f>'BAR BB| Open rates'!DL21*0.9*0.9</f>
        <v>17739</v>
      </c>
      <c r="DM21" s="26">
        <f>'BAR BB| Open rates'!DM21*0.9*0.9</f>
        <v>17739</v>
      </c>
      <c r="DN21" s="26">
        <f>'BAR BB| Open rates'!DN21*0.9*0.9</f>
        <v>16686</v>
      </c>
      <c r="DO21" s="26">
        <f>'BAR BB| Open rates'!DO21*0.9*0.9</f>
        <v>16686</v>
      </c>
      <c r="DP21" s="26">
        <f>'BAR BB| Open rates'!DP21*0.9*0.9</f>
        <v>16686</v>
      </c>
      <c r="DQ21" s="26">
        <f>'BAR BB| Open rates'!DQ21*0.9*0.9</f>
        <v>16686</v>
      </c>
      <c r="DR21" s="26">
        <f>'BAR BB| Open rates'!DR21*0.9*0.9</f>
        <v>16686</v>
      </c>
      <c r="DS21" s="26">
        <f>'BAR BB| Open rates'!DS21*0.9*0.9</f>
        <v>17739</v>
      </c>
      <c r="DT21" s="26">
        <f>'BAR BB| Open rates'!DT21*0.9*0.9</f>
        <v>17739</v>
      </c>
      <c r="DU21" s="26">
        <f>'BAR BB| Open rates'!DU21*0.9*0.9</f>
        <v>16686</v>
      </c>
      <c r="DV21" s="26">
        <f>'BAR BB| Open rates'!DV21*0.9*0.9</f>
        <v>16686</v>
      </c>
      <c r="DW21" s="26">
        <f>'BAR BB| Open rates'!DW21*0.9*0.9</f>
        <v>16686</v>
      </c>
      <c r="DX21" s="26">
        <f>'BAR BB| Open rates'!DX21*0.9*0.9</f>
        <v>16686</v>
      </c>
      <c r="DY21" s="26">
        <f>'BAR BB| Open rates'!DY21*0.9*0.9</f>
        <v>16686</v>
      </c>
      <c r="DZ21" s="26">
        <f>'BAR BB| Open rates'!DZ21*0.9*0.9</f>
        <v>17739</v>
      </c>
      <c r="EA21" s="26">
        <f>'BAR BB| Open rates'!EA21*0.9*0.9</f>
        <v>17739</v>
      </c>
      <c r="EB21" s="26">
        <f>'BAR BB| Open rates'!EB21*0.9*0.9</f>
        <v>16686</v>
      </c>
      <c r="EC21" s="26">
        <f>'BAR BB| Open rates'!EC21*0.9*0.9</f>
        <v>16686</v>
      </c>
      <c r="ED21" s="26">
        <f>'BAR BB| Open rates'!ED21*0.9*0.9</f>
        <v>16686</v>
      </c>
      <c r="EE21" s="26">
        <f>'BAR BB| Open rates'!EE21*0.9*0.9</f>
        <v>16686</v>
      </c>
      <c r="EF21" s="26">
        <f>'BAR BB| Open rates'!EF21*0.9*0.9</f>
        <v>14256</v>
      </c>
      <c r="EG21" s="26">
        <f>'BAR BB| Open rates'!EG21*0.9*0.9</f>
        <v>14256</v>
      </c>
      <c r="EH21" s="26">
        <f>'BAR BB| Open rates'!EH21*0.9*0.9</f>
        <v>14256</v>
      </c>
      <c r="EI21" s="26">
        <f>'BAR BB| Open rates'!EI21*0.9*0.9</f>
        <v>13689</v>
      </c>
      <c r="EJ21" s="26">
        <f>'BAR BB| Open rates'!EJ21*0.9*0.9</f>
        <v>13689</v>
      </c>
      <c r="EK21" s="26">
        <f>'BAR BB| Open rates'!EK21*0.9*0.9</f>
        <v>13689</v>
      </c>
      <c r="EL21" s="26">
        <f>'BAR BB| Open rates'!EL21*0.9*0.9</f>
        <v>13689</v>
      </c>
      <c r="EM21" s="26">
        <f>'BAR BB| Open rates'!EM21*0.9*0.9</f>
        <v>13689</v>
      </c>
      <c r="EN21" s="26">
        <f>'BAR BB| Open rates'!EN21*0.9*0.9</f>
        <v>14256</v>
      </c>
      <c r="EO21" s="26">
        <f>'BAR BB| Open rates'!EO21*0.9*0.9</f>
        <v>14256</v>
      </c>
      <c r="EP21" s="26">
        <f>'BAR BB| Open rates'!EP21*0.9*0.9</f>
        <v>13446</v>
      </c>
      <c r="EQ21" s="26">
        <f>'BAR BB| Open rates'!EQ21*0.9*0.9</f>
        <v>13446</v>
      </c>
      <c r="ER21" s="26">
        <f>'BAR BB| Open rates'!ER21*0.9*0.9</f>
        <v>13446</v>
      </c>
      <c r="ES21" s="26">
        <f>'BAR BB| Open rates'!ES21*0.9*0.9</f>
        <v>13446</v>
      </c>
      <c r="ET21" s="26">
        <f>'BAR BB| Open rates'!ET21*0.9*0.9</f>
        <v>13446</v>
      </c>
      <c r="EU21" s="26">
        <f>'BAR BB| Open rates'!EU21*0.9*0.9</f>
        <v>14256</v>
      </c>
      <c r="EV21" s="26">
        <f>'BAR BB| Open rates'!EV21*0.9*0.9</f>
        <v>14256</v>
      </c>
      <c r="EW21" s="26">
        <f>'BAR BB| Open rates'!EW21*0.9*0.9</f>
        <v>13446</v>
      </c>
      <c r="EX21" s="26">
        <f>'BAR BB| Open rates'!EX21*0.9*0.9</f>
        <v>13446</v>
      </c>
      <c r="EY21" s="26">
        <f>'BAR BB| Open rates'!EY21*0.9*0.9</f>
        <v>13446</v>
      </c>
      <c r="EZ21" s="26">
        <f>'BAR BB| Open rates'!EZ21*0.9*0.9</f>
        <v>13446</v>
      </c>
      <c r="FA21" s="26">
        <f>'BAR BB| Open rates'!FA21*0.9*0.9</f>
        <v>13446</v>
      </c>
      <c r="FB21" s="26">
        <f>'BAR BB| Open rates'!FB21*0.9*0.9</f>
        <v>14256</v>
      </c>
      <c r="FC21" s="26">
        <f>'BAR BB| Open rates'!FC21*0.9*0.9</f>
        <v>14256</v>
      </c>
      <c r="FD21" s="26">
        <f>'BAR BB| Open rates'!FD21*0.9*0.9</f>
        <v>13446</v>
      </c>
      <c r="FE21" s="26">
        <f>'BAR BB| Open rates'!FE21*0.9*0.9</f>
        <v>13446</v>
      </c>
      <c r="FF21" s="26">
        <f>'BAR BB| Open rates'!FF21*0.9*0.9</f>
        <v>13446</v>
      </c>
      <c r="FG21" s="26">
        <f>'BAR BB| Open rates'!FG21*0.9*0.9</f>
        <v>13446</v>
      </c>
      <c r="FH21" s="26">
        <f>'BAR BB| Open rates'!FH21*0.9*0.9</f>
        <v>13446</v>
      </c>
      <c r="FI21" s="26">
        <f>'BAR BB| Open rates'!FI21*0.9*0.9</f>
        <v>14256</v>
      </c>
      <c r="FJ21" s="26">
        <f>'BAR BB| Open rates'!FJ21*0.9*0.9</f>
        <v>14256</v>
      </c>
      <c r="FK21" s="26">
        <f>'BAR BB| Open rates'!FK21*0.9*0.9</f>
        <v>13689</v>
      </c>
      <c r="FL21" s="26">
        <f>'BAR BB| Open rates'!FL21*0.9*0.9</f>
        <v>13689</v>
      </c>
      <c r="FM21" s="26">
        <f>'BAR BB| Open rates'!FM21*0.9*0.9</f>
        <v>13689</v>
      </c>
      <c r="FN21" s="26">
        <f>'BAR BB| Open rates'!FN21*0.9*0.9</f>
        <v>13689</v>
      </c>
      <c r="FO21" s="26">
        <f>'BAR BB| Open rates'!FO21*0.9*0.9</f>
        <v>13689</v>
      </c>
      <c r="FP21" s="26">
        <f>'BAR BB| Open rates'!FP21*0.9*0.9</f>
        <v>13689</v>
      </c>
      <c r="FQ21" s="26">
        <f>'BAR BB| Open rates'!FQ21*0.9*0.9</f>
        <v>13689</v>
      </c>
      <c r="FR21" s="26">
        <f>'BAR BB| Open rates'!FR21*0.9*0.9</f>
        <v>13446</v>
      </c>
      <c r="FS21" s="26">
        <f>'BAR BB| Open rates'!FS21*0.9*0.9</f>
        <v>13446</v>
      </c>
      <c r="FT21" s="26">
        <f>'BAR BB| Open rates'!FT21*0.9*0.9</f>
        <v>13446</v>
      </c>
      <c r="FU21" s="26">
        <f>'BAR BB| Open rates'!FU21*0.9*0.9</f>
        <v>13446</v>
      </c>
      <c r="FV21" s="26">
        <f>'BAR BB| Open rates'!FV21*0.9*0.9</f>
        <v>13446</v>
      </c>
      <c r="FW21" s="26">
        <f>'BAR BB| Open rates'!FW21*0.9*0.9</f>
        <v>14256</v>
      </c>
      <c r="FX21" s="26">
        <f>'BAR BB| Open rates'!FX21*0.9*0.9</f>
        <v>14256</v>
      </c>
      <c r="FY21" s="26">
        <f>'BAR BB| Open rates'!FY21*0.9*0.9</f>
        <v>13446</v>
      </c>
      <c r="FZ21" s="26">
        <f>'BAR BB| Open rates'!FZ21*0.9*0.9</f>
        <v>13446</v>
      </c>
      <c r="GA21" s="26">
        <f>'BAR BB| Open rates'!GA21*0.9*0.9</f>
        <v>13446</v>
      </c>
      <c r="GB21" s="26">
        <f>'BAR BB| Open rates'!GB21*0.9*0.9</f>
        <v>13446</v>
      </c>
      <c r="GC21" s="26">
        <f>'BAR BB| Open rates'!GC21*0.9*0.9</f>
        <v>13446</v>
      </c>
      <c r="GD21" s="26">
        <f>'BAR BB| Open rates'!GD21*0.9*0.9</f>
        <v>14256</v>
      </c>
      <c r="GE21" s="26">
        <f>'BAR BB| Open rates'!GE21*0.9*0.9</f>
        <v>14256</v>
      </c>
      <c r="GF21" s="26">
        <f>'BAR BB| Open rates'!GF21*0.9*0.9</f>
        <v>13446</v>
      </c>
      <c r="GG21" s="26">
        <f>'BAR BB| Open rates'!GG21*0.9*0.9</f>
        <v>13446</v>
      </c>
      <c r="GH21" s="26">
        <f>'BAR BB| Open rates'!GH21*0.9*0.9</f>
        <v>13446</v>
      </c>
      <c r="GI21" s="26">
        <f>'BAR BB| Open rates'!GI21*0.9*0.9</f>
        <v>13446</v>
      </c>
      <c r="GJ21" s="26">
        <f>'BAR BB| Open rates'!GJ21*0.9*0.9</f>
        <v>13446</v>
      </c>
      <c r="GK21" s="26">
        <f>'BAR BB| Open rates'!GK21*0.9*0.9</f>
        <v>14256</v>
      </c>
      <c r="GL21" s="26">
        <f>'BAR BB| Open rates'!GL21*0.9*0.9</f>
        <v>14256</v>
      </c>
      <c r="GM21" s="26">
        <f>'BAR BB| Open rates'!GM21*0.9*0.9</f>
        <v>13446</v>
      </c>
      <c r="GN21" s="26">
        <f>'BAR BB| Open rates'!GN21*0.9*0.9</f>
        <v>13446</v>
      </c>
      <c r="GO21" s="26">
        <f>'BAR BB| Open rates'!GO21*0.9*0.9</f>
        <v>13446</v>
      </c>
      <c r="GP21" s="26">
        <f>'BAR BB| Open rates'!GP21*0.9*0.9</f>
        <v>13446</v>
      </c>
      <c r="GQ21" s="26">
        <f>'BAR BB| Open rates'!GQ21*0.9*0.9</f>
        <v>13446</v>
      </c>
      <c r="GR21" s="26">
        <f>'BAR BB| Open rates'!GR21*0.9*0.9</f>
        <v>14256</v>
      </c>
      <c r="GS21" s="26">
        <f>'BAR BB| Open rates'!GS21*0.9*0.9</f>
        <v>14256</v>
      </c>
      <c r="GT21" s="26">
        <f>'BAR BB| Open rates'!GT21*0.9*0.9</f>
        <v>13446</v>
      </c>
      <c r="GU21" s="26">
        <f>'BAR BB| Open rates'!GU21*0.9*0.9</f>
        <v>13446</v>
      </c>
      <c r="GV21" s="26">
        <f>'BAR BB| Open rates'!GV21*0.9*0.9</f>
        <v>13446</v>
      </c>
      <c r="GW21" s="26">
        <f>'BAR BB| Open rates'!GW21*0.9*0.9</f>
        <v>13446</v>
      </c>
      <c r="GX21" s="26">
        <f>'BAR BB| Open rates'!GX21*0.9*0.9</f>
        <v>13446</v>
      </c>
      <c r="GY21" s="26">
        <f>'BAR BB| Open rates'!GY21*0.9*0.9</f>
        <v>14256</v>
      </c>
      <c r="GZ21" s="26">
        <f>'BAR BB| Open rates'!GZ21*0.9*0.9</f>
        <v>14256</v>
      </c>
      <c r="HA21" s="26">
        <f>'BAR BB| Open rates'!HA21*0.9*0.9</f>
        <v>13446</v>
      </c>
      <c r="HB21" s="26">
        <f>'BAR BB| Open rates'!HB21*0.9*0.9</f>
        <v>13446</v>
      </c>
      <c r="HC21" s="26">
        <f>'BAR BB| Open rates'!HC21*0.9*0.9</f>
        <v>13446</v>
      </c>
      <c r="HD21" s="26">
        <f>'BAR BB| Open rates'!HD21*0.9*0.9</f>
        <v>13446</v>
      </c>
      <c r="HE21" s="26">
        <f>'BAR BB| Open rates'!HE21*0.9*0.9</f>
        <v>13446</v>
      </c>
      <c r="HF21" s="26">
        <f>'BAR BB| Open rates'!HF21*0.9*0.9</f>
        <v>15309</v>
      </c>
      <c r="HG21" s="26">
        <f>'BAR BB| Open rates'!HG21*0.9*0.9</f>
        <v>15309</v>
      </c>
      <c r="HH21" s="26">
        <f>'BAR BB| Open rates'!HH21*0.9*0.9</f>
        <v>15309</v>
      </c>
      <c r="HI21" s="26">
        <f>'BAR BB| Open rates'!HI21*0.9*0.9</f>
        <v>15309</v>
      </c>
      <c r="HJ21" s="26">
        <f>'BAR BB| Open rates'!HJ21*0.9*0.9</f>
        <v>15309</v>
      </c>
      <c r="HK21" s="26">
        <f>'BAR BB| Open rates'!HK21*0.9*0.9</f>
        <v>15309</v>
      </c>
      <c r="HL21" s="26">
        <f>'BAR BB| Open rates'!HL21*0.9*0.9</f>
        <v>15309</v>
      </c>
      <c r="HM21" s="26">
        <f>'BAR BB| Open rates'!HM21*0.9*0.9</f>
        <v>15309</v>
      </c>
      <c r="HN21" s="26">
        <f>'BAR BB| Open rates'!HN21*0.9*0.9</f>
        <v>15309</v>
      </c>
      <c r="HO21" s="26">
        <f>'BAR BB| Open rates'!HO21*0.9*0.9</f>
        <v>15309</v>
      </c>
      <c r="HP21" s="26">
        <f>'BAR BB| Open rates'!HP21*0.9*0.9</f>
        <v>15309</v>
      </c>
    </row>
    <row r="22" spans="1:224" s="76" customFormat="1" ht="12" customHeight="1" x14ac:dyDescent="0.2">
      <c r="A22" s="15">
        <v>3</v>
      </c>
      <c r="B22" s="26">
        <f>'BAR BB| Open rates'!B22*0.9*0.9</f>
        <v>15309</v>
      </c>
      <c r="C22" s="26">
        <f>'BAR BB| Open rates'!C22*0.9*0.9</f>
        <v>15309</v>
      </c>
      <c r="D22" s="26">
        <f>'BAR BB| Open rates'!D22*0.9*0.9</f>
        <v>15309</v>
      </c>
      <c r="E22" s="26">
        <f>'BAR BB| Open rates'!E22*0.9*0.9</f>
        <v>15309</v>
      </c>
      <c r="F22" s="26">
        <f>'BAR BB| Open rates'!F22*0.9*0.9</f>
        <v>15309</v>
      </c>
      <c r="G22" s="26">
        <f>'BAR BB| Open rates'!G22*0.9*0.9</f>
        <v>15309</v>
      </c>
      <c r="H22" s="26">
        <f>'BAR BB| Open rates'!H22*0.9*0.9</f>
        <v>15309</v>
      </c>
      <c r="I22" s="26">
        <f>'BAR BB| Open rates'!I22*0.9*0.9</f>
        <v>15309</v>
      </c>
      <c r="J22" s="26">
        <f>'BAR BB| Open rates'!J22*0.9*0.9</f>
        <v>15309</v>
      </c>
      <c r="K22" s="26">
        <f>'BAR BB| Open rates'!K22*0.9*0.9</f>
        <v>15309</v>
      </c>
      <c r="L22" s="26">
        <f>'BAR BB| Open rates'!L22*0.9*0.9</f>
        <v>15309</v>
      </c>
      <c r="M22" s="26">
        <f>'BAR BB| Open rates'!M22*0.9*0.9</f>
        <v>15309</v>
      </c>
      <c r="N22" s="26">
        <f>'BAR BB| Open rates'!N22*0.9*0.9</f>
        <v>19116</v>
      </c>
      <c r="O22" s="26">
        <f>'BAR BB| Open rates'!O22*0.9*0.9</f>
        <v>19116</v>
      </c>
      <c r="P22" s="26">
        <f>'BAR BB| Open rates'!P22*0.9*0.9</f>
        <v>19116</v>
      </c>
      <c r="Q22" s="26">
        <f>'BAR BB| Open rates'!Q22*0.9*0.9</f>
        <v>19116</v>
      </c>
      <c r="R22" s="26">
        <f>'BAR BB| Open rates'!R22*0.9*0.9</f>
        <v>21789</v>
      </c>
      <c r="S22" s="26">
        <f>'BAR BB| Open rates'!S22*0.9*0.9</f>
        <v>21789</v>
      </c>
      <c r="T22" s="26">
        <f>'BAR BB| Open rates'!T22*0.9*0.9</f>
        <v>21789</v>
      </c>
      <c r="U22" s="26">
        <f>'BAR BB| Open rates'!U22*0.9*0.9</f>
        <v>21789</v>
      </c>
      <c r="V22" s="26">
        <f>'BAR BB| Open rates'!V22*0.9*0.9</f>
        <v>21789</v>
      </c>
      <c r="W22" s="26">
        <f>'BAR BB| Open rates'!W22*0.9*0.9</f>
        <v>21789</v>
      </c>
      <c r="X22" s="26">
        <f>'BAR BB| Open rates'!X22*0.9*0.9</f>
        <v>21789</v>
      </c>
      <c r="Y22" s="26">
        <f>'BAR BB| Open rates'!Y22*0.9*0.9</f>
        <v>21789</v>
      </c>
      <c r="Z22" s="26">
        <f>'BAR BB| Open rates'!Z22*0.9*0.9</f>
        <v>21789</v>
      </c>
      <c r="AA22" s="26">
        <f>'BAR BB| Open rates'!AA22*0.9*0.9</f>
        <v>21789</v>
      </c>
      <c r="AB22" s="26">
        <f>'BAR BB| Open rates'!AB22*0.9*0.9</f>
        <v>25839</v>
      </c>
      <c r="AC22" s="26">
        <f>'BAR BB| Open rates'!AC22*0.9*0.9</f>
        <v>25839</v>
      </c>
      <c r="AD22" s="26">
        <f>'BAR BB| Open rates'!AD22*0.9*0.9</f>
        <v>25839</v>
      </c>
      <c r="AE22" s="26">
        <f>'BAR BB| Open rates'!AE22*0.9*0.9</f>
        <v>25839</v>
      </c>
      <c r="AF22" s="26">
        <f>'BAR BB| Open rates'!AF22*0.9*0.9</f>
        <v>25839</v>
      </c>
      <c r="AG22" s="26">
        <f>'BAR BB| Open rates'!AG22*0.9*0.9</f>
        <v>25839</v>
      </c>
      <c r="AH22" s="26">
        <f>'BAR BB| Open rates'!AH22*0.9*0.9</f>
        <v>19116</v>
      </c>
      <c r="AI22" s="26">
        <f>'BAR BB| Open rates'!AI22*0.9*0.9</f>
        <v>19116</v>
      </c>
      <c r="AJ22" s="26">
        <f>'BAR BB| Open rates'!AJ22*0.9*0.9</f>
        <v>19116</v>
      </c>
      <c r="AK22" s="26">
        <f>'BAR BB| Open rates'!AK22*0.9*0.9</f>
        <v>19116</v>
      </c>
      <c r="AL22" s="26">
        <f>'BAR BB| Open rates'!AL22*0.9*0.9</f>
        <v>19116</v>
      </c>
      <c r="AM22" s="26">
        <f>'BAR BB| Open rates'!AM22*0.9*0.9</f>
        <v>20169</v>
      </c>
      <c r="AN22" s="26">
        <f>'BAR BB| Open rates'!AN22*0.9*0.9</f>
        <v>20169</v>
      </c>
      <c r="AO22" s="26">
        <f>'BAR BB| Open rates'!AO22*0.9*0.9</f>
        <v>20169</v>
      </c>
      <c r="AP22" s="26">
        <f>'BAR BB| Open rates'!AP22*0.9*0.9</f>
        <v>20169</v>
      </c>
      <c r="AQ22" s="26">
        <f>'BAR BB| Open rates'!AQ22*0.9*0.9</f>
        <v>20169</v>
      </c>
      <c r="AR22" s="26">
        <f>'BAR BB| Open rates'!AR22*0.9*0.9</f>
        <v>20169</v>
      </c>
      <c r="AS22" s="26">
        <f>'BAR BB| Open rates'!AS22*0.9*0.9</f>
        <v>20169</v>
      </c>
      <c r="AT22" s="26">
        <f>'BAR BB| Open rates'!AT22*0.9*0.9</f>
        <v>20979</v>
      </c>
      <c r="AU22" s="26">
        <f>'BAR BB| Open rates'!AU22*0.9*0.9</f>
        <v>20979</v>
      </c>
      <c r="AV22" s="26">
        <f>'BAR BB| Open rates'!AV22*0.9*0.9</f>
        <v>20979</v>
      </c>
      <c r="AW22" s="26">
        <f>'BAR BB| Open rates'!AW22*0.9*0.9</f>
        <v>20979</v>
      </c>
      <c r="AX22" s="26">
        <f>'BAR BB| Open rates'!AX22*0.9*0.9</f>
        <v>20979</v>
      </c>
      <c r="AY22" s="26">
        <f>'BAR BB| Open rates'!AY22*0.9*0.9</f>
        <v>21141</v>
      </c>
      <c r="AZ22" s="26">
        <f>'BAR BB| Open rates'!AZ22*0.9*0.9</f>
        <v>21141</v>
      </c>
      <c r="BA22" s="26">
        <f>'BAR BB| Open rates'!BA22*0.9*0.9</f>
        <v>21789</v>
      </c>
      <c r="BB22" s="26">
        <f>'BAR BB| Open rates'!BB22*0.9*0.9</f>
        <v>21789</v>
      </c>
      <c r="BC22" s="26">
        <f>'BAR BB| Open rates'!BC22*0.9*0.9</f>
        <v>21141</v>
      </c>
      <c r="BD22" s="26">
        <f>'BAR BB| Open rates'!BD22*0.9*0.9</f>
        <v>21141</v>
      </c>
      <c r="BE22" s="26">
        <f>'BAR BB| Open rates'!BE22*0.9*0.9</f>
        <v>21141</v>
      </c>
      <c r="BF22" s="26">
        <f>'BAR BB| Open rates'!BF22*0.9*0.9</f>
        <v>21141</v>
      </c>
      <c r="BG22" s="26">
        <f>'BAR BB| Open rates'!BG22*0.9*0.9</f>
        <v>21141</v>
      </c>
      <c r="BH22" s="26">
        <f>'BAR BB| Open rates'!BH22*0.9*0.9</f>
        <v>21789</v>
      </c>
      <c r="BI22" s="26">
        <f>'BAR BB| Open rates'!BI22*0.9*0.9</f>
        <v>21789</v>
      </c>
      <c r="BJ22" s="26">
        <f>'BAR BB| Open rates'!BJ22*0.9*0.9</f>
        <v>21141</v>
      </c>
      <c r="BK22" s="26">
        <f>'BAR BB| Open rates'!BK22*0.9*0.9</f>
        <v>21141</v>
      </c>
      <c r="BL22" s="26">
        <f>'BAR BB| Open rates'!BL22*0.9*0.9</f>
        <v>21141</v>
      </c>
      <c r="BM22" s="26">
        <f>'BAR BB| Open rates'!BM22*0.9*0.9</f>
        <v>21141</v>
      </c>
      <c r="BN22" s="26">
        <f>'BAR BB| Open rates'!BN22*0.9*0.9</f>
        <v>21141</v>
      </c>
      <c r="BO22" s="26">
        <f>'BAR BB| Open rates'!BO22*0.9*0.9</f>
        <v>21789</v>
      </c>
      <c r="BP22" s="26">
        <f>'BAR BB| Open rates'!BP22*0.9*0.9</f>
        <v>21789</v>
      </c>
      <c r="BQ22" s="26">
        <f>'BAR BB| Open rates'!BQ22*0.9*0.9</f>
        <v>21141</v>
      </c>
      <c r="BR22" s="26">
        <f>'BAR BB| Open rates'!BR22*0.9*0.9</f>
        <v>21141</v>
      </c>
      <c r="BS22" s="26">
        <f>'BAR BB| Open rates'!BS22*0.9*0.9</f>
        <v>21141</v>
      </c>
      <c r="BT22" s="26">
        <f>'BAR BB| Open rates'!BT22*0.9*0.9</f>
        <v>21141</v>
      </c>
      <c r="BU22" s="26">
        <f>'BAR BB| Open rates'!BU22*0.9*0.9</f>
        <v>21141</v>
      </c>
      <c r="BV22" s="26">
        <f>'BAR BB| Open rates'!BV22*0.9*0.9</f>
        <v>21789</v>
      </c>
      <c r="BW22" s="26">
        <f>'BAR BB| Open rates'!BW22*0.9*0.9</f>
        <v>21789</v>
      </c>
      <c r="BX22" s="26">
        <f>'BAR BB| Open rates'!BX22*0.9*0.9</f>
        <v>21141</v>
      </c>
      <c r="BY22" s="26">
        <f>'BAR BB| Open rates'!BY22*0.9*0.9</f>
        <v>21141</v>
      </c>
      <c r="BZ22" s="26">
        <f>'BAR BB| Open rates'!BZ22*0.9*0.9</f>
        <v>21141</v>
      </c>
      <c r="CA22" s="26">
        <f>'BAR BB| Open rates'!CA22*0.9*0.9</f>
        <v>21141</v>
      </c>
      <c r="CB22" s="26">
        <f>'BAR BB| Open rates'!CB22*0.9*0.9</f>
        <v>21141</v>
      </c>
      <c r="CC22" s="26">
        <f>'BAR BB| Open rates'!CC22*0.9*0.9</f>
        <v>21789</v>
      </c>
      <c r="CD22" s="26">
        <f>'BAR BB| Open rates'!CD22*0.9*0.9</f>
        <v>21789</v>
      </c>
      <c r="CE22" s="26">
        <f>'BAR BB| Open rates'!CE22*0.9*0.9</f>
        <v>21141</v>
      </c>
      <c r="CF22" s="26">
        <f>'BAR BB| Open rates'!CF22*0.9*0.9</f>
        <v>21141</v>
      </c>
      <c r="CG22" s="26">
        <f>'BAR BB| Open rates'!CG22*0.9*0.9</f>
        <v>21141</v>
      </c>
      <c r="CH22" s="26">
        <f>'BAR BB| Open rates'!CH22*0.9*0.9</f>
        <v>21141</v>
      </c>
      <c r="CI22" s="26">
        <f>'BAR BB| Open rates'!CI22*0.9*0.9</f>
        <v>21141</v>
      </c>
      <c r="CJ22" s="26">
        <f>'BAR BB| Open rates'!CJ22*0.9*0.9</f>
        <v>21789</v>
      </c>
      <c r="CK22" s="26">
        <f>'BAR BB| Open rates'!CK22*0.9*0.9</f>
        <v>21789</v>
      </c>
      <c r="CL22" s="26">
        <f>'BAR BB| Open rates'!CL22*0.9*0.9</f>
        <v>21141</v>
      </c>
      <c r="CM22" s="26">
        <f>'BAR BB| Open rates'!CM22*0.9*0.9</f>
        <v>21141</v>
      </c>
      <c r="CN22" s="26">
        <f>'BAR BB| Open rates'!CN22*0.9*0.9</f>
        <v>21141</v>
      </c>
      <c r="CO22" s="26">
        <f>'BAR BB| Open rates'!CO22*0.9*0.9</f>
        <v>21141</v>
      </c>
      <c r="CP22" s="26">
        <f>'BAR BB| Open rates'!CP22*0.9*0.9</f>
        <v>21141</v>
      </c>
      <c r="CQ22" s="26">
        <f>'BAR BB| Open rates'!CQ22*0.9*0.9</f>
        <v>21141</v>
      </c>
      <c r="CR22" s="26">
        <f>'BAR BB| Open rates'!CR22*0.9*0.9</f>
        <v>21141</v>
      </c>
      <c r="CS22" s="26">
        <f>'BAR BB| Open rates'!CS22*0.9*0.9</f>
        <v>20169</v>
      </c>
      <c r="CT22" s="26">
        <f>'BAR BB| Open rates'!CT22*0.9*0.9</f>
        <v>20169</v>
      </c>
      <c r="CU22" s="26">
        <f>'BAR BB| Open rates'!CU22*0.9*0.9</f>
        <v>20169</v>
      </c>
      <c r="CV22" s="26">
        <f>'BAR BB| Open rates'!CV22*0.9*0.9</f>
        <v>20169</v>
      </c>
      <c r="CW22" s="26">
        <f>'BAR BB| Open rates'!CW22*0.9*0.9</f>
        <v>20169</v>
      </c>
      <c r="CX22" s="26">
        <f>'BAR BB| Open rates'!CX22*0.9*0.9</f>
        <v>20169</v>
      </c>
      <c r="CY22" s="26">
        <f>'BAR BB| Open rates'!CY22*0.9*0.9</f>
        <v>20169</v>
      </c>
      <c r="CZ22" s="26">
        <f>'BAR BB| Open rates'!CZ22*0.9*0.9</f>
        <v>20169</v>
      </c>
      <c r="DA22" s="26">
        <f>'BAR BB| Open rates'!DA22*0.9*0.9</f>
        <v>20169</v>
      </c>
      <c r="DB22" s="26">
        <f>'BAR BB| Open rates'!DB22*0.9*0.9</f>
        <v>18306</v>
      </c>
      <c r="DC22" s="26">
        <f>'BAR BB| Open rates'!DC22*0.9*0.9</f>
        <v>18306</v>
      </c>
      <c r="DD22" s="26">
        <f>'BAR BB| Open rates'!DD22*0.9*0.9</f>
        <v>18306</v>
      </c>
      <c r="DE22" s="26">
        <f>'BAR BB| Open rates'!DE22*0.9*0.9</f>
        <v>19359</v>
      </c>
      <c r="DF22" s="26">
        <f>'BAR BB| Open rates'!DF22*0.9*0.9</f>
        <v>19359</v>
      </c>
      <c r="DG22" s="26">
        <f>'BAR BB| Open rates'!DG22*0.9*0.9</f>
        <v>18306</v>
      </c>
      <c r="DH22" s="26">
        <f>'BAR BB| Open rates'!DH22*0.9*0.9</f>
        <v>18306</v>
      </c>
      <c r="DI22" s="26">
        <f>'BAR BB| Open rates'!DI22*0.9*0.9</f>
        <v>18306</v>
      </c>
      <c r="DJ22" s="26">
        <f>'BAR BB| Open rates'!DJ22*0.9*0.9</f>
        <v>18306</v>
      </c>
      <c r="DK22" s="26">
        <f>'BAR BB| Open rates'!DK22*0.9*0.9</f>
        <v>18306</v>
      </c>
      <c r="DL22" s="26">
        <f>'BAR BB| Open rates'!DL22*0.9*0.9</f>
        <v>19359</v>
      </c>
      <c r="DM22" s="26">
        <f>'BAR BB| Open rates'!DM22*0.9*0.9</f>
        <v>19359</v>
      </c>
      <c r="DN22" s="26">
        <f>'BAR BB| Open rates'!DN22*0.9*0.9</f>
        <v>18306</v>
      </c>
      <c r="DO22" s="26">
        <f>'BAR BB| Open rates'!DO22*0.9*0.9</f>
        <v>18306</v>
      </c>
      <c r="DP22" s="26">
        <f>'BAR BB| Open rates'!DP22*0.9*0.9</f>
        <v>18306</v>
      </c>
      <c r="DQ22" s="26">
        <f>'BAR BB| Open rates'!DQ22*0.9*0.9</f>
        <v>18306</v>
      </c>
      <c r="DR22" s="26">
        <f>'BAR BB| Open rates'!DR22*0.9*0.9</f>
        <v>18306</v>
      </c>
      <c r="DS22" s="26">
        <f>'BAR BB| Open rates'!DS22*0.9*0.9</f>
        <v>19359</v>
      </c>
      <c r="DT22" s="26">
        <f>'BAR BB| Open rates'!DT22*0.9*0.9</f>
        <v>19359</v>
      </c>
      <c r="DU22" s="26">
        <f>'BAR BB| Open rates'!DU22*0.9*0.9</f>
        <v>18306</v>
      </c>
      <c r="DV22" s="26">
        <f>'BAR BB| Open rates'!DV22*0.9*0.9</f>
        <v>18306</v>
      </c>
      <c r="DW22" s="26">
        <f>'BAR BB| Open rates'!DW22*0.9*0.9</f>
        <v>18306</v>
      </c>
      <c r="DX22" s="26">
        <f>'BAR BB| Open rates'!DX22*0.9*0.9</f>
        <v>18306</v>
      </c>
      <c r="DY22" s="26">
        <f>'BAR BB| Open rates'!DY22*0.9*0.9</f>
        <v>18306</v>
      </c>
      <c r="DZ22" s="26">
        <f>'BAR BB| Open rates'!DZ22*0.9*0.9</f>
        <v>19359</v>
      </c>
      <c r="EA22" s="26">
        <f>'BAR BB| Open rates'!EA22*0.9*0.9</f>
        <v>19359</v>
      </c>
      <c r="EB22" s="26">
        <f>'BAR BB| Open rates'!EB22*0.9*0.9</f>
        <v>18306</v>
      </c>
      <c r="EC22" s="26">
        <f>'BAR BB| Open rates'!EC22*0.9*0.9</f>
        <v>18306</v>
      </c>
      <c r="ED22" s="26">
        <f>'BAR BB| Open rates'!ED22*0.9*0.9</f>
        <v>18306</v>
      </c>
      <c r="EE22" s="26">
        <f>'BAR BB| Open rates'!EE22*0.9*0.9</f>
        <v>18306</v>
      </c>
      <c r="EF22" s="26">
        <f>'BAR BB| Open rates'!EF22*0.9*0.9</f>
        <v>15876</v>
      </c>
      <c r="EG22" s="26">
        <f>'BAR BB| Open rates'!EG22*0.9*0.9</f>
        <v>15876</v>
      </c>
      <c r="EH22" s="26">
        <f>'BAR BB| Open rates'!EH22*0.9*0.9</f>
        <v>15876</v>
      </c>
      <c r="EI22" s="26">
        <f>'BAR BB| Open rates'!EI22*0.9*0.9</f>
        <v>15309</v>
      </c>
      <c r="EJ22" s="26">
        <f>'BAR BB| Open rates'!EJ22*0.9*0.9</f>
        <v>15309</v>
      </c>
      <c r="EK22" s="26">
        <f>'BAR BB| Open rates'!EK22*0.9*0.9</f>
        <v>15309</v>
      </c>
      <c r="EL22" s="26">
        <f>'BAR BB| Open rates'!EL22*0.9*0.9</f>
        <v>15309</v>
      </c>
      <c r="EM22" s="26">
        <f>'BAR BB| Open rates'!EM22*0.9*0.9</f>
        <v>15309</v>
      </c>
      <c r="EN22" s="26">
        <f>'BAR BB| Open rates'!EN22*0.9*0.9</f>
        <v>15876</v>
      </c>
      <c r="EO22" s="26">
        <f>'BAR BB| Open rates'!EO22*0.9*0.9</f>
        <v>15876</v>
      </c>
      <c r="EP22" s="26">
        <f>'BAR BB| Open rates'!EP22*0.9*0.9</f>
        <v>15066</v>
      </c>
      <c r="EQ22" s="26">
        <f>'BAR BB| Open rates'!EQ22*0.9*0.9</f>
        <v>15066</v>
      </c>
      <c r="ER22" s="26">
        <f>'BAR BB| Open rates'!ER22*0.9*0.9</f>
        <v>15066</v>
      </c>
      <c r="ES22" s="26">
        <f>'BAR BB| Open rates'!ES22*0.9*0.9</f>
        <v>15066</v>
      </c>
      <c r="ET22" s="26">
        <f>'BAR BB| Open rates'!ET22*0.9*0.9</f>
        <v>15066</v>
      </c>
      <c r="EU22" s="26">
        <f>'BAR BB| Open rates'!EU22*0.9*0.9</f>
        <v>15876</v>
      </c>
      <c r="EV22" s="26">
        <f>'BAR BB| Open rates'!EV22*0.9*0.9</f>
        <v>15876</v>
      </c>
      <c r="EW22" s="26">
        <f>'BAR BB| Open rates'!EW22*0.9*0.9</f>
        <v>15066</v>
      </c>
      <c r="EX22" s="26">
        <f>'BAR BB| Open rates'!EX22*0.9*0.9</f>
        <v>15066</v>
      </c>
      <c r="EY22" s="26">
        <f>'BAR BB| Open rates'!EY22*0.9*0.9</f>
        <v>15066</v>
      </c>
      <c r="EZ22" s="26">
        <f>'BAR BB| Open rates'!EZ22*0.9*0.9</f>
        <v>15066</v>
      </c>
      <c r="FA22" s="26">
        <f>'BAR BB| Open rates'!FA22*0.9*0.9</f>
        <v>15066</v>
      </c>
      <c r="FB22" s="26">
        <f>'BAR BB| Open rates'!FB22*0.9*0.9</f>
        <v>15876</v>
      </c>
      <c r="FC22" s="26">
        <f>'BAR BB| Open rates'!FC22*0.9*0.9</f>
        <v>15876</v>
      </c>
      <c r="FD22" s="26">
        <f>'BAR BB| Open rates'!FD22*0.9*0.9</f>
        <v>15066</v>
      </c>
      <c r="FE22" s="26">
        <f>'BAR BB| Open rates'!FE22*0.9*0.9</f>
        <v>15066</v>
      </c>
      <c r="FF22" s="26">
        <f>'BAR BB| Open rates'!FF22*0.9*0.9</f>
        <v>15066</v>
      </c>
      <c r="FG22" s="26">
        <f>'BAR BB| Open rates'!FG22*0.9*0.9</f>
        <v>15066</v>
      </c>
      <c r="FH22" s="26">
        <f>'BAR BB| Open rates'!FH22*0.9*0.9</f>
        <v>15066</v>
      </c>
      <c r="FI22" s="26">
        <f>'BAR BB| Open rates'!FI22*0.9*0.9</f>
        <v>15876</v>
      </c>
      <c r="FJ22" s="26">
        <f>'BAR BB| Open rates'!FJ22*0.9*0.9</f>
        <v>15876</v>
      </c>
      <c r="FK22" s="26">
        <f>'BAR BB| Open rates'!FK22*0.9*0.9</f>
        <v>15309</v>
      </c>
      <c r="FL22" s="26">
        <f>'BAR BB| Open rates'!FL22*0.9*0.9</f>
        <v>15309</v>
      </c>
      <c r="FM22" s="26">
        <f>'BAR BB| Open rates'!FM22*0.9*0.9</f>
        <v>15309</v>
      </c>
      <c r="FN22" s="26">
        <f>'BAR BB| Open rates'!FN22*0.9*0.9</f>
        <v>15309</v>
      </c>
      <c r="FO22" s="26">
        <f>'BAR BB| Open rates'!FO22*0.9*0.9</f>
        <v>15309</v>
      </c>
      <c r="FP22" s="26">
        <f>'BAR BB| Open rates'!FP22*0.9*0.9</f>
        <v>15309</v>
      </c>
      <c r="FQ22" s="26">
        <f>'BAR BB| Open rates'!FQ22*0.9*0.9</f>
        <v>15309</v>
      </c>
      <c r="FR22" s="26">
        <f>'BAR BB| Open rates'!FR22*0.9*0.9</f>
        <v>15066</v>
      </c>
      <c r="FS22" s="26">
        <f>'BAR BB| Open rates'!FS22*0.9*0.9</f>
        <v>15066</v>
      </c>
      <c r="FT22" s="26">
        <f>'BAR BB| Open rates'!FT22*0.9*0.9</f>
        <v>15066</v>
      </c>
      <c r="FU22" s="26">
        <f>'BAR BB| Open rates'!FU22*0.9*0.9</f>
        <v>15066</v>
      </c>
      <c r="FV22" s="26">
        <f>'BAR BB| Open rates'!FV22*0.9*0.9</f>
        <v>15066</v>
      </c>
      <c r="FW22" s="26">
        <f>'BAR BB| Open rates'!FW22*0.9*0.9</f>
        <v>15876</v>
      </c>
      <c r="FX22" s="26">
        <f>'BAR BB| Open rates'!FX22*0.9*0.9</f>
        <v>15876</v>
      </c>
      <c r="FY22" s="26">
        <f>'BAR BB| Open rates'!FY22*0.9*0.9</f>
        <v>15066</v>
      </c>
      <c r="FZ22" s="26">
        <f>'BAR BB| Open rates'!FZ22*0.9*0.9</f>
        <v>15066</v>
      </c>
      <c r="GA22" s="26">
        <f>'BAR BB| Open rates'!GA22*0.9*0.9</f>
        <v>15066</v>
      </c>
      <c r="GB22" s="26">
        <f>'BAR BB| Open rates'!GB22*0.9*0.9</f>
        <v>15066</v>
      </c>
      <c r="GC22" s="26">
        <f>'BAR BB| Open rates'!GC22*0.9*0.9</f>
        <v>15066</v>
      </c>
      <c r="GD22" s="26">
        <f>'BAR BB| Open rates'!GD22*0.9*0.9</f>
        <v>15876</v>
      </c>
      <c r="GE22" s="26">
        <f>'BAR BB| Open rates'!GE22*0.9*0.9</f>
        <v>15876</v>
      </c>
      <c r="GF22" s="26">
        <f>'BAR BB| Open rates'!GF22*0.9*0.9</f>
        <v>15066</v>
      </c>
      <c r="GG22" s="26">
        <f>'BAR BB| Open rates'!GG22*0.9*0.9</f>
        <v>15066</v>
      </c>
      <c r="GH22" s="26">
        <f>'BAR BB| Open rates'!GH22*0.9*0.9</f>
        <v>15066</v>
      </c>
      <c r="GI22" s="26">
        <f>'BAR BB| Open rates'!GI22*0.9*0.9</f>
        <v>15066</v>
      </c>
      <c r="GJ22" s="26">
        <f>'BAR BB| Open rates'!GJ22*0.9*0.9</f>
        <v>15066</v>
      </c>
      <c r="GK22" s="26">
        <f>'BAR BB| Open rates'!GK22*0.9*0.9</f>
        <v>15876</v>
      </c>
      <c r="GL22" s="26">
        <f>'BAR BB| Open rates'!GL22*0.9*0.9</f>
        <v>15876</v>
      </c>
      <c r="GM22" s="26">
        <f>'BAR BB| Open rates'!GM22*0.9*0.9</f>
        <v>15066</v>
      </c>
      <c r="GN22" s="26">
        <f>'BAR BB| Open rates'!GN22*0.9*0.9</f>
        <v>15066</v>
      </c>
      <c r="GO22" s="26">
        <f>'BAR BB| Open rates'!GO22*0.9*0.9</f>
        <v>15066</v>
      </c>
      <c r="GP22" s="26">
        <f>'BAR BB| Open rates'!GP22*0.9*0.9</f>
        <v>15066</v>
      </c>
      <c r="GQ22" s="26">
        <f>'BAR BB| Open rates'!GQ22*0.9*0.9</f>
        <v>15066</v>
      </c>
      <c r="GR22" s="26">
        <f>'BAR BB| Open rates'!GR22*0.9*0.9</f>
        <v>15876</v>
      </c>
      <c r="GS22" s="26">
        <f>'BAR BB| Open rates'!GS22*0.9*0.9</f>
        <v>15876</v>
      </c>
      <c r="GT22" s="26">
        <f>'BAR BB| Open rates'!GT22*0.9*0.9</f>
        <v>15066</v>
      </c>
      <c r="GU22" s="26">
        <f>'BAR BB| Open rates'!GU22*0.9*0.9</f>
        <v>15066</v>
      </c>
      <c r="GV22" s="26">
        <f>'BAR BB| Open rates'!GV22*0.9*0.9</f>
        <v>15066</v>
      </c>
      <c r="GW22" s="26">
        <f>'BAR BB| Open rates'!GW22*0.9*0.9</f>
        <v>15066</v>
      </c>
      <c r="GX22" s="26">
        <f>'BAR BB| Open rates'!GX22*0.9*0.9</f>
        <v>15066</v>
      </c>
      <c r="GY22" s="26">
        <f>'BAR BB| Open rates'!GY22*0.9*0.9</f>
        <v>15876</v>
      </c>
      <c r="GZ22" s="26">
        <f>'BAR BB| Open rates'!GZ22*0.9*0.9</f>
        <v>15876</v>
      </c>
      <c r="HA22" s="26">
        <f>'BAR BB| Open rates'!HA22*0.9*0.9</f>
        <v>15066</v>
      </c>
      <c r="HB22" s="26">
        <f>'BAR BB| Open rates'!HB22*0.9*0.9</f>
        <v>15066</v>
      </c>
      <c r="HC22" s="26">
        <f>'BAR BB| Open rates'!HC22*0.9*0.9</f>
        <v>15066</v>
      </c>
      <c r="HD22" s="26">
        <f>'BAR BB| Open rates'!HD22*0.9*0.9</f>
        <v>15066</v>
      </c>
      <c r="HE22" s="26">
        <f>'BAR BB| Open rates'!HE22*0.9*0.9</f>
        <v>15066</v>
      </c>
      <c r="HF22" s="26">
        <f>'BAR BB| Open rates'!HF22*0.9*0.9</f>
        <v>16929</v>
      </c>
      <c r="HG22" s="26">
        <f>'BAR BB| Open rates'!HG22*0.9*0.9</f>
        <v>16929</v>
      </c>
      <c r="HH22" s="26">
        <f>'BAR BB| Open rates'!HH22*0.9*0.9</f>
        <v>16929</v>
      </c>
      <c r="HI22" s="26">
        <f>'BAR BB| Open rates'!HI22*0.9*0.9</f>
        <v>16929</v>
      </c>
      <c r="HJ22" s="26">
        <f>'BAR BB| Open rates'!HJ22*0.9*0.9</f>
        <v>16929</v>
      </c>
      <c r="HK22" s="26">
        <f>'BAR BB| Open rates'!HK22*0.9*0.9</f>
        <v>16929</v>
      </c>
      <c r="HL22" s="26">
        <f>'BAR BB| Open rates'!HL22*0.9*0.9</f>
        <v>16929</v>
      </c>
      <c r="HM22" s="26">
        <f>'BAR BB| Open rates'!HM22*0.9*0.9</f>
        <v>16929</v>
      </c>
      <c r="HN22" s="26">
        <f>'BAR BB| Open rates'!HN22*0.9*0.9</f>
        <v>16929</v>
      </c>
      <c r="HO22" s="26">
        <f>'BAR BB| Open rates'!HO22*0.9*0.9</f>
        <v>16929</v>
      </c>
      <c r="HP22" s="26">
        <f>'BAR BB| Open rates'!HP22*0.9*0.9</f>
        <v>16929</v>
      </c>
    </row>
    <row r="23" spans="1:224" s="76" customFormat="1" ht="12" customHeight="1" x14ac:dyDescent="0.2">
      <c r="A23" s="15">
        <v>4</v>
      </c>
      <c r="B23" s="26">
        <f>'BAR BB| Open rates'!B23*0.9*0.9</f>
        <v>16929</v>
      </c>
      <c r="C23" s="26">
        <f>'BAR BB| Open rates'!C23*0.9*0.9</f>
        <v>16929</v>
      </c>
      <c r="D23" s="26">
        <f>'BAR BB| Open rates'!D23*0.9*0.9</f>
        <v>16929</v>
      </c>
      <c r="E23" s="26">
        <f>'BAR BB| Open rates'!E23*0.9*0.9</f>
        <v>16929</v>
      </c>
      <c r="F23" s="26">
        <f>'BAR BB| Open rates'!F23*0.9*0.9</f>
        <v>16929</v>
      </c>
      <c r="G23" s="26">
        <f>'BAR BB| Open rates'!G23*0.9*0.9</f>
        <v>16929</v>
      </c>
      <c r="H23" s="26">
        <f>'BAR BB| Open rates'!H23*0.9*0.9</f>
        <v>16929</v>
      </c>
      <c r="I23" s="26">
        <f>'BAR BB| Open rates'!I23*0.9*0.9</f>
        <v>16929</v>
      </c>
      <c r="J23" s="26">
        <f>'BAR BB| Open rates'!J23*0.9*0.9</f>
        <v>16929</v>
      </c>
      <c r="K23" s="26">
        <f>'BAR BB| Open rates'!K23*0.9*0.9</f>
        <v>16929</v>
      </c>
      <c r="L23" s="26">
        <f>'BAR BB| Open rates'!L23*0.9*0.9</f>
        <v>16929</v>
      </c>
      <c r="M23" s="26">
        <f>'BAR BB| Open rates'!M23*0.9*0.9</f>
        <v>16929</v>
      </c>
      <c r="N23" s="26">
        <f>'BAR BB| Open rates'!N23*0.9*0.9</f>
        <v>20736</v>
      </c>
      <c r="O23" s="26">
        <f>'BAR BB| Open rates'!O23*0.9*0.9</f>
        <v>20736</v>
      </c>
      <c r="P23" s="26">
        <f>'BAR BB| Open rates'!P23*0.9*0.9</f>
        <v>20736</v>
      </c>
      <c r="Q23" s="26">
        <f>'BAR BB| Open rates'!Q23*0.9*0.9</f>
        <v>20736</v>
      </c>
      <c r="R23" s="26">
        <f>'BAR BB| Open rates'!R23*0.9*0.9</f>
        <v>23409</v>
      </c>
      <c r="S23" s="26">
        <f>'BAR BB| Open rates'!S23*0.9*0.9</f>
        <v>23409</v>
      </c>
      <c r="T23" s="26">
        <f>'BAR BB| Open rates'!T23*0.9*0.9</f>
        <v>23409</v>
      </c>
      <c r="U23" s="26">
        <f>'BAR BB| Open rates'!U23*0.9*0.9</f>
        <v>23409</v>
      </c>
      <c r="V23" s="26">
        <f>'BAR BB| Open rates'!V23*0.9*0.9</f>
        <v>23409</v>
      </c>
      <c r="W23" s="26">
        <f>'BAR BB| Open rates'!W23*0.9*0.9</f>
        <v>23409</v>
      </c>
      <c r="X23" s="26">
        <f>'BAR BB| Open rates'!X23*0.9*0.9</f>
        <v>23409</v>
      </c>
      <c r="Y23" s="26">
        <f>'BAR BB| Open rates'!Y23*0.9*0.9</f>
        <v>23409</v>
      </c>
      <c r="Z23" s="26">
        <f>'BAR BB| Open rates'!Z23*0.9*0.9</f>
        <v>23409</v>
      </c>
      <c r="AA23" s="26">
        <f>'BAR BB| Open rates'!AA23*0.9*0.9</f>
        <v>23409</v>
      </c>
      <c r="AB23" s="26">
        <f>'BAR BB| Open rates'!AB23*0.9*0.9</f>
        <v>27459</v>
      </c>
      <c r="AC23" s="26">
        <f>'BAR BB| Open rates'!AC23*0.9*0.9</f>
        <v>27459</v>
      </c>
      <c r="AD23" s="26">
        <f>'BAR BB| Open rates'!AD23*0.9*0.9</f>
        <v>27459</v>
      </c>
      <c r="AE23" s="26">
        <f>'BAR BB| Open rates'!AE23*0.9*0.9</f>
        <v>27459</v>
      </c>
      <c r="AF23" s="26">
        <f>'BAR BB| Open rates'!AF23*0.9*0.9</f>
        <v>27459</v>
      </c>
      <c r="AG23" s="26">
        <f>'BAR BB| Open rates'!AG23*0.9*0.9</f>
        <v>27459</v>
      </c>
      <c r="AH23" s="26">
        <f>'BAR BB| Open rates'!AH23*0.9*0.9</f>
        <v>20736</v>
      </c>
      <c r="AI23" s="26">
        <f>'BAR BB| Open rates'!AI23*0.9*0.9</f>
        <v>20736</v>
      </c>
      <c r="AJ23" s="26">
        <f>'BAR BB| Open rates'!AJ23*0.9*0.9</f>
        <v>20736</v>
      </c>
      <c r="AK23" s="26">
        <f>'BAR BB| Open rates'!AK23*0.9*0.9</f>
        <v>20736</v>
      </c>
      <c r="AL23" s="26">
        <f>'BAR BB| Open rates'!AL23*0.9*0.9</f>
        <v>20736</v>
      </c>
      <c r="AM23" s="26">
        <f>'BAR BB| Open rates'!AM23*0.9*0.9</f>
        <v>21789</v>
      </c>
      <c r="AN23" s="26">
        <f>'BAR BB| Open rates'!AN23*0.9*0.9</f>
        <v>21789</v>
      </c>
      <c r="AO23" s="26">
        <f>'BAR BB| Open rates'!AO23*0.9*0.9</f>
        <v>21789</v>
      </c>
      <c r="AP23" s="26">
        <f>'BAR BB| Open rates'!AP23*0.9*0.9</f>
        <v>21789</v>
      </c>
      <c r="AQ23" s="26">
        <f>'BAR BB| Open rates'!AQ23*0.9*0.9</f>
        <v>21789</v>
      </c>
      <c r="AR23" s="26">
        <f>'BAR BB| Open rates'!AR23*0.9*0.9</f>
        <v>21789</v>
      </c>
      <c r="AS23" s="26">
        <f>'BAR BB| Open rates'!AS23*0.9*0.9</f>
        <v>21789</v>
      </c>
      <c r="AT23" s="26">
        <f>'BAR BB| Open rates'!AT23*0.9*0.9</f>
        <v>22599</v>
      </c>
      <c r="AU23" s="26">
        <f>'BAR BB| Open rates'!AU23*0.9*0.9</f>
        <v>22599</v>
      </c>
      <c r="AV23" s="26">
        <f>'BAR BB| Open rates'!AV23*0.9*0.9</f>
        <v>22599</v>
      </c>
      <c r="AW23" s="26">
        <f>'BAR BB| Open rates'!AW23*0.9*0.9</f>
        <v>22599</v>
      </c>
      <c r="AX23" s="26">
        <f>'BAR BB| Open rates'!AX23*0.9*0.9</f>
        <v>22599</v>
      </c>
      <c r="AY23" s="26">
        <f>'BAR BB| Open rates'!AY23*0.9*0.9</f>
        <v>22761</v>
      </c>
      <c r="AZ23" s="26">
        <f>'BAR BB| Open rates'!AZ23*0.9*0.9</f>
        <v>22761</v>
      </c>
      <c r="BA23" s="26">
        <f>'BAR BB| Open rates'!BA23*0.9*0.9</f>
        <v>23409</v>
      </c>
      <c r="BB23" s="26">
        <f>'BAR BB| Open rates'!BB23*0.9*0.9</f>
        <v>23409</v>
      </c>
      <c r="BC23" s="26">
        <f>'BAR BB| Open rates'!BC23*0.9*0.9</f>
        <v>22761</v>
      </c>
      <c r="BD23" s="26">
        <f>'BAR BB| Open rates'!BD23*0.9*0.9</f>
        <v>22761</v>
      </c>
      <c r="BE23" s="26">
        <f>'BAR BB| Open rates'!BE23*0.9*0.9</f>
        <v>22761</v>
      </c>
      <c r="BF23" s="26">
        <f>'BAR BB| Open rates'!BF23*0.9*0.9</f>
        <v>22761</v>
      </c>
      <c r="BG23" s="26">
        <f>'BAR BB| Open rates'!BG23*0.9*0.9</f>
        <v>22761</v>
      </c>
      <c r="BH23" s="26">
        <f>'BAR BB| Open rates'!BH23*0.9*0.9</f>
        <v>23409</v>
      </c>
      <c r="BI23" s="26">
        <f>'BAR BB| Open rates'!BI23*0.9*0.9</f>
        <v>23409</v>
      </c>
      <c r="BJ23" s="26">
        <f>'BAR BB| Open rates'!BJ23*0.9*0.9</f>
        <v>22761</v>
      </c>
      <c r="BK23" s="26">
        <f>'BAR BB| Open rates'!BK23*0.9*0.9</f>
        <v>22761</v>
      </c>
      <c r="BL23" s="26">
        <f>'BAR BB| Open rates'!BL23*0.9*0.9</f>
        <v>22761</v>
      </c>
      <c r="BM23" s="26">
        <f>'BAR BB| Open rates'!BM23*0.9*0.9</f>
        <v>22761</v>
      </c>
      <c r="BN23" s="26">
        <f>'BAR BB| Open rates'!BN23*0.9*0.9</f>
        <v>22761</v>
      </c>
      <c r="BO23" s="26">
        <f>'BAR BB| Open rates'!BO23*0.9*0.9</f>
        <v>23409</v>
      </c>
      <c r="BP23" s="26">
        <f>'BAR BB| Open rates'!BP23*0.9*0.9</f>
        <v>23409</v>
      </c>
      <c r="BQ23" s="26">
        <f>'BAR BB| Open rates'!BQ23*0.9*0.9</f>
        <v>22761</v>
      </c>
      <c r="BR23" s="26">
        <f>'BAR BB| Open rates'!BR23*0.9*0.9</f>
        <v>22761</v>
      </c>
      <c r="BS23" s="26">
        <f>'BAR BB| Open rates'!BS23*0.9*0.9</f>
        <v>22761</v>
      </c>
      <c r="BT23" s="26">
        <f>'BAR BB| Open rates'!BT23*0.9*0.9</f>
        <v>22761</v>
      </c>
      <c r="BU23" s="26">
        <f>'BAR BB| Open rates'!BU23*0.9*0.9</f>
        <v>22761</v>
      </c>
      <c r="BV23" s="26">
        <f>'BAR BB| Open rates'!BV23*0.9*0.9</f>
        <v>23409</v>
      </c>
      <c r="BW23" s="26">
        <f>'BAR BB| Open rates'!BW23*0.9*0.9</f>
        <v>23409</v>
      </c>
      <c r="BX23" s="26">
        <f>'BAR BB| Open rates'!BX23*0.9*0.9</f>
        <v>22761</v>
      </c>
      <c r="BY23" s="26">
        <f>'BAR BB| Open rates'!BY23*0.9*0.9</f>
        <v>22761</v>
      </c>
      <c r="BZ23" s="26">
        <f>'BAR BB| Open rates'!BZ23*0.9*0.9</f>
        <v>22761</v>
      </c>
      <c r="CA23" s="26">
        <f>'BAR BB| Open rates'!CA23*0.9*0.9</f>
        <v>22761</v>
      </c>
      <c r="CB23" s="26">
        <f>'BAR BB| Open rates'!CB23*0.9*0.9</f>
        <v>22761</v>
      </c>
      <c r="CC23" s="26">
        <f>'BAR BB| Open rates'!CC23*0.9*0.9</f>
        <v>23409</v>
      </c>
      <c r="CD23" s="26">
        <f>'BAR BB| Open rates'!CD23*0.9*0.9</f>
        <v>23409</v>
      </c>
      <c r="CE23" s="26">
        <f>'BAR BB| Open rates'!CE23*0.9*0.9</f>
        <v>22761</v>
      </c>
      <c r="CF23" s="26">
        <f>'BAR BB| Open rates'!CF23*0.9*0.9</f>
        <v>22761</v>
      </c>
      <c r="CG23" s="26">
        <f>'BAR BB| Open rates'!CG23*0.9*0.9</f>
        <v>22761</v>
      </c>
      <c r="CH23" s="26">
        <f>'BAR BB| Open rates'!CH23*0.9*0.9</f>
        <v>22761</v>
      </c>
      <c r="CI23" s="26">
        <f>'BAR BB| Open rates'!CI23*0.9*0.9</f>
        <v>22761</v>
      </c>
      <c r="CJ23" s="26">
        <f>'BAR BB| Open rates'!CJ23*0.9*0.9</f>
        <v>23409</v>
      </c>
      <c r="CK23" s="26">
        <f>'BAR BB| Open rates'!CK23*0.9*0.9</f>
        <v>23409</v>
      </c>
      <c r="CL23" s="26">
        <f>'BAR BB| Open rates'!CL23*0.9*0.9</f>
        <v>22761</v>
      </c>
      <c r="CM23" s="26">
        <f>'BAR BB| Open rates'!CM23*0.9*0.9</f>
        <v>22761</v>
      </c>
      <c r="CN23" s="26">
        <f>'BAR BB| Open rates'!CN23*0.9*0.9</f>
        <v>22761</v>
      </c>
      <c r="CO23" s="26">
        <f>'BAR BB| Open rates'!CO23*0.9*0.9</f>
        <v>22761</v>
      </c>
      <c r="CP23" s="26">
        <f>'BAR BB| Open rates'!CP23*0.9*0.9</f>
        <v>22761</v>
      </c>
      <c r="CQ23" s="26">
        <f>'BAR BB| Open rates'!CQ23*0.9*0.9</f>
        <v>22761</v>
      </c>
      <c r="CR23" s="26">
        <f>'BAR BB| Open rates'!CR23*0.9*0.9</f>
        <v>22761</v>
      </c>
      <c r="CS23" s="26">
        <f>'BAR BB| Open rates'!CS23*0.9*0.9</f>
        <v>21789</v>
      </c>
      <c r="CT23" s="26">
        <f>'BAR BB| Open rates'!CT23*0.9*0.9</f>
        <v>21789</v>
      </c>
      <c r="CU23" s="26">
        <f>'BAR BB| Open rates'!CU23*0.9*0.9</f>
        <v>21789</v>
      </c>
      <c r="CV23" s="26">
        <f>'BAR BB| Open rates'!CV23*0.9*0.9</f>
        <v>21789</v>
      </c>
      <c r="CW23" s="26">
        <f>'BAR BB| Open rates'!CW23*0.9*0.9</f>
        <v>21789</v>
      </c>
      <c r="CX23" s="26">
        <f>'BAR BB| Open rates'!CX23*0.9*0.9</f>
        <v>21789</v>
      </c>
      <c r="CY23" s="26">
        <f>'BAR BB| Open rates'!CY23*0.9*0.9</f>
        <v>21789</v>
      </c>
      <c r="CZ23" s="26">
        <f>'BAR BB| Open rates'!CZ23*0.9*0.9</f>
        <v>21789</v>
      </c>
      <c r="DA23" s="26">
        <f>'BAR BB| Open rates'!DA23*0.9*0.9</f>
        <v>21789</v>
      </c>
      <c r="DB23" s="26">
        <f>'BAR BB| Open rates'!DB23*0.9*0.9</f>
        <v>19926</v>
      </c>
      <c r="DC23" s="26">
        <f>'BAR BB| Open rates'!DC23*0.9*0.9</f>
        <v>19926</v>
      </c>
      <c r="DD23" s="26">
        <f>'BAR BB| Open rates'!DD23*0.9*0.9</f>
        <v>19926</v>
      </c>
      <c r="DE23" s="26">
        <f>'BAR BB| Open rates'!DE23*0.9*0.9</f>
        <v>20979</v>
      </c>
      <c r="DF23" s="26">
        <f>'BAR BB| Open rates'!DF23*0.9*0.9</f>
        <v>20979</v>
      </c>
      <c r="DG23" s="26">
        <f>'BAR BB| Open rates'!DG23*0.9*0.9</f>
        <v>19926</v>
      </c>
      <c r="DH23" s="26">
        <f>'BAR BB| Open rates'!DH23*0.9*0.9</f>
        <v>19926</v>
      </c>
      <c r="DI23" s="26">
        <f>'BAR BB| Open rates'!DI23*0.9*0.9</f>
        <v>19926</v>
      </c>
      <c r="DJ23" s="26">
        <f>'BAR BB| Open rates'!DJ23*0.9*0.9</f>
        <v>19926</v>
      </c>
      <c r="DK23" s="26">
        <f>'BAR BB| Open rates'!DK23*0.9*0.9</f>
        <v>19926</v>
      </c>
      <c r="DL23" s="26">
        <f>'BAR BB| Open rates'!DL23*0.9*0.9</f>
        <v>20979</v>
      </c>
      <c r="DM23" s="26">
        <f>'BAR BB| Open rates'!DM23*0.9*0.9</f>
        <v>20979</v>
      </c>
      <c r="DN23" s="26">
        <f>'BAR BB| Open rates'!DN23*0.9*0.9</f>
        <v>19926</v>
      </c>
      <c r="DO23" s="26">
        <f>'BAR BB| Open rates'!DO23*0.9*0.9</f>
        <v>19926</v>
      </c>
      <c r="DP23" s="26">
        <f>'BAR BB| Open rates'!DP23*0.9*0.9</f>
        <v>19926</v>
      </c>
      <c r="DQ23" s="26">
        <f>'BAR BB| Open rates'!DQ23*0.9*0.9</f>
        <v>19926</v>
      </c>
      <c r="DR23" s="26">
        <f>'BAR BB| Open rates'!DR23*0.9*0.9</f>
        <v>19926</v>
      </c>
      <c r="DS23" s="26">
        <f>'BAR BB| Open rates'!DS23*0.9*0.9</f>
        <v>20979</v>
      </c>
      <c r="DT23" s="26">
        <f>'BAR BB| Open rates'!DT23*0.9*0.9</f>
        <v>20979</v>
      </c>
      <c r="DU23" s="26">
        <f>'BAR BB| Open rates'!DU23*0.9*0.9</f>
        <v>19926</v>
      </c>
      <c r="DV23" s="26">
        <f>'BAR BB| Open rates'!DV23*0.9*0.9</f>
        <v>19926</v>
      </c>
      <c r="DW23" s="26">
        <f>'BAR BB| Open rates'!DW23*0.9*0.9</f>
        <v>19926</v>
      </c>
      <c r="DX23" s="26">
        <f>'BAR BB| Open rates'!DX23*0.9*0.9</f>
        <v>19926</v>
      </c>
      <c r="DY23" s="26">
        <f>'BAR BB| Open rates'!DY23*0.9*0.9</f>
        <v>19926</v>
      </c>
      <c r="DZ23" s="26">
        <f>'BAR BB| Open rates'!DZ23*0.9*0.9</f>
        <v>20979</v>
      </c>
      <c r="EA23" s="26">
        <f>'BAR BB| Open rates'!EA23*0.9*0.9</f>
        <v>20979</v>
      </c>
      <c r="EB23" s="26">
        <f>'BAR BB| Open rates'!EB23*0.9*0.9</f>
        <v>19926</v>
      </c>
      <c r="EC23" s="26">
        <f>'BAR BB| Open rates'!EC23*0.9*0.9</f>
        <v>19926</v>
      </c>
      <c r="ED23" s="26">
        <f>'BAR BB| Open rates'!ED23*0.9*0.9</f>
        <v>19926</v>
      </c>
      <c r="EE23" s="26">
        <f>'BAR BB| Open rates'!EE23*0.9*0.9</f>
        <v>19926</v>
      </c>
      <c r="EF23" s="26">
        <f>'BAR BB| Open rates'!EF23*0.9*0.9</f>
        <v>17496</v>
      </c>
      <c r="EG23" s="26">
        <f>'BAR BB| Open rates'!EG23*0.9*0.9</f>
        <v>17496</v>
      </c>
      <c r="EH23" s="26">
        <f>'BAR BB| Open rates'!EH23*0.9*0.9</f>
        <v>17496</v>
      </c>
      <c r="EI23" s="26">
        <f>'BAR BB| Open rates'!EI23*0.9*0.9</f>
        <v>16929</v>
      </c>
      <c r="EJ23" s="26">
        <f>'BAR BB| Open rates'!EJ23*0.9*0.9</f>
        <v>16929</v>
      </c>
      <c r="EK23" s="26">
        <f>'BAR BB| Open rates'!EK23*0.9*0.9</f>
        <v>16929</v>
      </c>
      <c r="EL23" s="26">
        <f>'BAR BB| Open rates'!EL23*0.9*0.9</f>
        <v>16929</v>
      </c>
      <c r="EM23" s="26">
        <f>'BAR BB| Open rates'!EM23*0.9*0.9</f>
        <v>16929</v>
      </c>
      <c r="EN23" s="26">
        <f>'BAR BB| Open rates'!EN23*0.9*0.9</f>
        <v>17496</v>
      </c>
      <c r="EO23" s="26">
        <f>'BAR BB| Open rates'!EO23*0.9*0.9</f>
        <v>17496</v>
      </c>
      <c r="EP23" s="26">
        <f>'BAR BB| Open rates'!EP23*0.9*0.9</f>
        <v>16686</v>
      </c>
      <c r="EQ23" s="26">
        <f>'BAR BB| Open rates'!EQ23*0.9*0.9</f>
        <v>16686</v>
      </c>
      <c r="ER23" s="26">
        <f>'BAR BB| Open rates'!ER23*0.9*0.9</f>
        <v>16686</v>
      </c>
      <c r="ES23" s="26">
        <f>'BAR BB| Open rates'!ES23*0.9*0.9</f>
        <v>16686</v>
      </c>
      <c r="ET23" s="26">
        <f>'BAR BB| Open rates'!ET23*0.9*0.9</f>
        <v>16686</v>
      </c>
      <c r="EU23" s="26">
        <f>'BAR BB| Open rates'!EU23*0.9*0.9</f>
        <v>17496</v>
      </c>
      <c r="EV23" s="26">
        <f>'BAR BB| Open rates'!EV23*0.9*0.9</f>
        <v>17496</v>
      </c>
      <c r="EW23" s="26">
        <f>'BAR BB| Open rates'!EW23*0.9*0.9</f>
        <v>16686</v>
      </c>
      <c r="EX23" s="26">
        <f>'BAR BB| Open rates'!EX23*0.9*0.9</f>
        <v>16686</v>
      </c>
      <c r="EY23" s="26">
        <f>'BAR BB| Open rates'!EY23*0.9*0.9</f>
        <v>16686</v>
      </c>
      <c r="EZ23" s="26">
        <f>'BAR BB| Open rates'!EZ23*0.9*0.9</f>
        <v>16686</v>
      </c>
      <c r="FA23" s="26">
        <f>'BAR BB| Open rates'!FA23*0.9*0.9</f>
        <v>16686</v>
      </c>
      <c r="FB23" s="26">
        <f>'BAR BB| Open rates'!FB23*0.9*0.9</f>
        <v>17496</v>
      </c>
      <c r="FC23" s="26">
        <f>'BAR BB| Open rates'!FC23*0.9*0.9</f>
        <v>17496</v>
      </c>
      <c r="FD23" s="26">
        <f>'BAR BB| Open rates'!FD23*0.9*0.9</f>
        <v>16686</v>
      </c>
      <c r="FE23" s="26">
        <f>'BAR BB| Open rates'!FE23*0.9*0.9</f>
        <v>16686</v>
      </c>
      <c r="FF23" s="26">
        <f>'BAR BB| Open rates'!FF23*0.9*0.9</f>
        <v>16686</v>
      </c>
      <c r="FG23" s="26">
        <f>'BAR BB| Open rates'!FG23*0.9*0.9</f>
        <v>16686</v>
      </c>
      <c r="FH23" s="26">
        <f>'BAR BB| Open rates'!FH23*0.9*0.9</f>
        <v>16686</v>
      </c>
      <c r="FI23" s="26">
        <f>'BAR BB| Open rates'!FI23*0.9*0.9</f>
        <v>17496</v>
      </c>
      <c r="FJ23" s="26">
        <f>'BAR BB| Open rates'!FJ23*0.9*0.9</f>
        <v>17496</v>
      </c>
      <c r="FK23" s="26">
        <f>'BAR BB| Open rates'!FK23*0.9*0.9</f>
        <v>16929</v>
      </c>
      <c r="FL23" s="26">
        <f>'BAR BB| Open rates'!FL23*0.9*0.9</f>
        <v>16929</v>
      </c>
      <c r="FM23" s="26">
        <f>'BAR BB| Open rates'!FM23*0.9*0.9</f>
        <v>16929</v>
      </c>
      <c r="FN23" s="26">
        <f>'BAR BB| Open rates'!FN23*0.9*0.9</f>
        <v>16929</v>
      </c>
      <c r="FO23" s="26">
        <f>'BAR BB| Open rates'!FO23*0.9*0.9</f>
        <v>16929</v>
      </c>
      <c r="FP23" s="26">
        <f>'BAR BB| Open rates'!FP23*0.9*0.9</f>
        <v>16929</v>
      </c>
      <c r="FQ23" s="26">
        <f>'BAR BB| Open rates'!FQ23*0.9*0.9</f>
        <v>16929</v>
      </c>
      <c r="FR23" s="26">
        <f>'BAR BB| Open rates'!FR23*0.9*0.9</f>
        <v>16686</v>
      </c>
      <c r="FS23" s="26">
        <f>'BAR BB| Open rates'!FS23*0.9*0.9</f>
        <v>16686</v>
      </c>
      <c r="FT23" s="26">
        <f>'BAR BB| Open rates'!FT23*0.9*0.9</f>
        <v>16686</v>
      </c>
      <c r="FU23" s="26">
        <f>'BAR BB| Open rates'!FU23*0.9*0.9</f>
        <v>16686</v>
      </c>
      <c r="FV23" s="26">
        <f>'BAR BB| Open rates'!FV23*0.9*0.9</f>
        <v>16686</v>
      </c>
      <c r="FW23" s="26">
        <f>'BAR BB| Open rates'!FW23*0.9*0.9</f>
        <v>17496</v>
      </c>
      <c r="FX23" s="26">
        <f>'BAR BB| Open rates'!FX23*0.9*0.9</f>
        <v>17496</v>
      </c>
      <c r="FY23" s="26">
        <f>'BAR BB| Open rates'!FY23*0.9*0.9</f>
        <v>16686</v>
      </c>
      <c r="FZ23" s="26">
        <f>'BAR BB| Open rates'!FZ23*0.9*0.9</f>
        <v>16686</v>
      </c>
      <c r="GA23" s="26">
        <f>'BAR BB| Open rates'!GA23*0.9*0.9</f>
        <v>16686</v>
      </c>
      <c r="GB23" s="26">
        <f>'BAR BB| Open rates'!GB23*0.9*0.9</f>
        <v>16686</v>
      </c>
      <c r="GC23" s="26">
        <f>'BAR BB| Open rates'!GC23*0.9*0.9</f>
        <v>16686</v>
      </c>
      <c r="GD23" s="26">
        <f>'BAR BB| Open rates'!GD23*0.9*0.9</f>
        <v>17496</v>
      </c>
      <c r="GE23" s="26">
        <f>'BAR BB| Open rates'!GE23*0.9*0.9</f>
        <v>17496</v>
      </c>
      <c r="GF23" s="26">
        <f>'BAR BB| Open rates'!GF23*0.9*0.9</f>
        <v>16686</v>
      </c>
      <c r="GG23" s="26">
        <f>'BAR BB| Open rates'!GG23*0.9*0.9</f>
        <v>16686</v>
      </c>
      <c r="GH23" s="26">
        <f>'BAR BB| Open rates'!GH23*0.9*0.9</f>
        <v>16686</v>
      </c>
      <c r="GI23" s="26">
        <f>'BAR BB| Open rates'!GI23*0.9*0.9</f>
        <v>16686</v>
      </c>
      <c r="GJ23" s="26">
        <f>'BAR BB| Open rates'!GJ23*0.9*0.9</f>
        <v>16686</v>
      </c>
      <c r="GK23" s="26">
        <f>'BAR BB| Open rates'!GK23*0.9*0.9</f>
        <v>17496</v>
      </c>
      <c r="GL23" s="26">
        <f>'BAR BB| Open rates'!GL23*0.9*0.9</f>
        <v>17496</v>
      </c>
      <c r="GM23" s="26">
        <f>'BAR BB| Open rates'!GM23*0.9*0.9</f>
        <v>16686</v>
      </c>
      <c r="GN23" s="26">
        <f>'BAR BB| Open rates'!GN23*0.9*0.9</f>
        <v>16686</v>
      </c>
      <c r="GO23" s="26">
        <f>'BAR BB| Open rates'!GO23*0.9*0.9</f>
        <v>16686</v>
      </c>
      <c r="GP23" s="26">
        <f>'BAR BB| Open rates'!GP23*0.9*0.9</f>
        <v>16686</v>
      </c>
      <c r="GQ23" s="26">
        <f>'BAR BB| Open rates'!GQ23*0.9*0.9</f>
        <v>16686</v>
      </c>
      <c r="GR23" s="26">
        <f>'BAR BB| Open rates'!GR23*0.9*0.9</f>
        <v>17496</v>
      </c>
      <c r="GS23" s="26">
        <f>'BAR BB| Open rates'!GS23*0.9*0.9</f>
        <v>17496</v>
      </c>
      <c r="GT23" s="26">
        <f>'BAR BB| Open rates'!GT23*0.9*0.9</f>
        <v>16686</v>
      </c>
      <c r="GU23" s="26">
        <f>'BAR BB| Open rates'!GU23*0.9*0.9</f>
        <v>16686</v>
      </c>
      <c r="GV23" s="26">
        <f>'BAR BB| Open rates'!GV23*0.9*0.9</f>
        <v>16686</v>
      </c>
      <c r="GW23" s="26">
        <f>'BAR BB| Open rates'!GW23*0.9*0.9</f>
        <v>16686</v>
      </c>
      <c r="GX23" s="26">
        <f>'BAR BB| Open rates'!GX23*0.9*0.9</f>
        <v>16686</v>
      </c>
      <c r="GY23" s="26">
        <f>'BAR BB| Open rates'!GY23*0.9*0.9</f>
        <v>17496</v>
      </c>
      <c r="GZ23" s="26">
        <f>'BAR BB| Open rates'!GZ23*0.9*0.9</f>
        <v>17496</v>
      </c>
      <c r="HA23" s="26">
        <f>'BAR BB| Open rates'!HA23*0.9*0.9</f>
        <v>16686</v>
      </c>
      <c r="HB23" s="26">
        <f>'BAR BB| Open rates'!HB23*0.9*0.9</f>
        <v>16686</v>
      </c>
      <c r="HC23" s="26">
        <f>'BAR BB| Open rates'!HC23*0.9*0.9</f>
        <v>16686</v>
      </c>
      <c r="HD23" s="26">
        <f>'BAR BB| Open rates'!HD23*0.9*0.9</f>
        <v>16686</v>
      </c>
      <c r="HE23" s="26">
        <f>'BAR BB| Open rates'!HE23*0.9*0.9</f>
        <v>16686</v>
      </c>
      <c r="HF23" s="26">
        <f>'BAR BB| Open rates'!HF23*0.9*0.9</f>
        <v>18549</v>
      </c>
      <c r="HG23" s="26">
        <f>'BAR BB| Open rates'!HG23*0.9*0.9</f>
        <v>18549</v>
      </c>
      <c r="HH23" s="26">
        <f>'BAR BB| Open rates'!HH23*0.9*0.9</f>
        <v>18549</v>
      </c>
      <c r="HI23" s="26">
        <f>'BAR BB| Open rates'!HI23*0.9*0.9</f>
        <v>18549</v>
      </c>
      <c r="HJ23" s="26">
        <f>'BAR BB| Open rates'!HJ23*0.9*0.9</f>
        <v>18549</v>
      </c>
      <c r="HK23" s="26">
        <f>'BAR BB| Open rates'!HK23*0.9*0.9</f>
        <v>18549</v>
      </c>
      <c r="HL23" s="26">
        <f>'BAR BB| Open rates'!HL23*0.9*0.9</f>
        <v>18549</v>
      </c>
      <c r="HM23" s="26">
        <f>'BAR BB| Open rates'!HM23*0.9*0.9</f>
        <v>18549</v>
      </c>
      <c r="HN23" s="26">
        <f>'BAR BB| Open rates'!HN23*0.9*0.9</f>
        <v>18549</v>
      </c>
      <c r="HO23" s="26">
        <f>'BAR BB| Open rates'!HO23*0.9*0.9</f>
        <v>18549</v>
      </c>
      <c r="HP23" s="26">
        <f>'BAR BB| Open rates'!HP23*0.9*0.9</f>
        <v>18549</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rates'!B25*0.9*0.9</f>
        <v>20979</v>
      </c>
      <c r="C25" s="26">
        <f>'BAR BB| Open rates'!C25*0.9*0.9</f>
        <v>20979</v>
      </c>
      <c r="D25" s="26">
        <f>'BAR BB| Open rates'!D25*0.9*0.9</f>
        <v>20979</v>
      </c>
      <c r="E25" s="26">
        <f>'BAR BB| Open rates'!E25*0.9*0.9</f>
        <v>20979</v>
      </c>
      <c r="F25" s="26">
        <f>'BAR BB| Open rates'!F25*0.9*0.9</f>
        <v>20979</v>
      </c>
      <c r="G25" s="26">
        <f>'BAR BB| Open rates'!G25*0.9*0.9</f>
        <v>20979</v>
      </c>
      <c r="H25" s="26">
        <f>'BAR BB| Open rates'!H25*0.9*0.9</f>
        <v>20979</v>
      </c>
      <c r="I25" s="26">
        <f>'BAR BB| Open rates'!I25*0.9*0.9</f>
        <v>20979</v>
      </c>
      <c r="J25" s="26">
        <f>'BAR BB| Open rates'!J25*0.9*0.9</f>
        <v>20979</v>
      </c>
      <c r="K25" s="26">
        <f>'BAR BB| Open rates'!K25*0.9*0.9</f>
        <v>20979</v>
      </c>
      <c r="L25" s="26">
        <f>'BAR BB| Open rates'!L25*0.9*0.9</f>
        <v>20979</v>
      </c>
      <c r="M25" s="26">
        <f>'BAR BB| Open rates'!M25*0.9*0.9</f>
        <v>20979</v>
      </c>
      <c r="N25" s="26">
        <f>'BAR BB| Open rates'!N25*0.9*0.9</f>
        <v>25596</v>
      </c>
      <c r="O25" s="26">
        <f>'BAR BB| Open rates'!O25*0.9*0.9</f>
        <v>25596</v>
      </c>
      <c r="P25" s="26">
        <f>'BAR BB| Open rates'!P25*0.9*0.9</f>
        <v>25596</v>
      </c>
      <c r="Q25" s="26">
        <f>'BAR BB| Open rates'!Q25*0.9*0.9</f>
        <v>25596</v>
      </c>
      <c r="R25" s="26">
        <f>'BAR BB| Open rates'!R25*0.9*0.9</f>
        <v>28269</v>
      </c>
      <c r="S25" s="26">
        <f>'BAR BB| Open rates'!S25*0.9*0.9</f>
        <v>28269</v>
      </c>
      <c r="T25" s="26">
        <f>'BAR BB| Open rates'!T25*0.9*0.9</f>
        <v>28269</v>
      </c>
      <c r="U25" s="26">
        <f>'BAR BB| Open rates'!U25*0.9*0.9</f>
        <v>28269</v>
      </c>
      <c r="V25" s="26">
        <f>'BAR BB| Open rates'!V25*0.9*0.9</f>
        <v>28269</v>
      </c>
      <c r="W25" s="26">
        <f>'BAR BB| Open rates'!W25*0.9*0.9</f>
        <v>28269</v>
      </c>
      <c r="X25" s="26">
        <f>'BAR BB| Open rates'!X25*0.9*0.9</f>
        <v>28269</v>
      </c>
      <c r="Y25" s="26">
        <f>'BAR BB| Open rates'!Y25*0.9*0.9</f>
        <v>28269</v>
      </c>
      <c r="Z25" s="26">
        <f>'BAR BB| Open rates'!Z25*0.9*0.9</f>
        <v>28269</v>
      </c>
      <c r="AA25" s="26">
        <f>'BAR BB| Open rates'!AA25*0.9*0.9</f>
        <v>28269</v>
      </c>
      <c r="AB25" s="26">
        <f>'BAR BB| Open rates'!AB25*0.9*0.9</f>
        <v>32319</v>
      </c>
      <c r="AC25" s="26">
        <f>'BAR BB| Open rates'!AC25*0.9*0.9</f>
        <v>32319</v>
      </c>
      <c r="AD25" s="26">
        <f>'BAR BB| Open rates'!AD25*0.9*0.9</f>
        <v>32319</v>
      </c>
      <c r="AE25" s="26">
        <f>'BAR BB| Open rates'!AE25*0.9*0.9</f>
        <v>32319</v>
      </c>
      <c r="AF25" s="26">
        <f>'BAR BB| Open rates'!AF25*0.9*0.9</f>
        <v>32319</v>
      </c>
      <c r="AG25" s="26">
        <f>'BAR BB| Open rates'!AG25*0.9*0.9</f>
        <v>32319</v>
      </c>
      <c r="AH25" s="26">
        <f>'BAR BB| Open rates'!AH25*0.9*0.9</f>
        <v>25596</v>
      </c>
      <c r="AI25" s="26">
        <f>'BAR BB| Open rates'!AI25*0.9*0.9</f>
        <v>25596</v>
      </c>
      <c r="AJ25" s="26">
        <f>'BAR BB| Open rates'!AJ25*0.9*0.9</f>
        <v>25596</v>
      </c>
      <c r="AK25" s="26">
        <f>'BAR BB| Open rates'!AK25*0.9*0.9</f>
        <v>25596</v>
      </c>
      <c r="AL25" s="26">
        <f>'BAR BB| Open rates'!AL25*0.9*0.9</f>
        <v>25596</v>
      </c>
      <c r="AM25" s="26">
        <f>'BAR BB| Open rates'!AM25*0.9*0.9</f>
        <v>26649</v>
      </c>
      <c r="AN25" s="26">
        <f>'BAR BB| Open rates'!AN25*0.9*0.9</f>
        <v>26649</v>
      </c>
      <c r="AO25" s="26">
        <f>'BAR BB| Open rates'!AO25*0.9*0.9</f>
        <v>26649</v>
      </c>
      <c r="AP25" s="26">
        <f>'BAR BB| Open rates'!AP25*0.9*0.9</f>
        <v>26649</v>
      </c>
      <c r="AQ25" s="26">
        <f>'BAR BB| Open rates'!AQ25*0.9*0.9</f>
        <v>26649</v>
      </c>
      <c r="AR25" s="26">
        <f>'BAR BB| Open rates'!AR25*0.9*0.9</f>
        <v>26649</v>
      </c>
      <c r="AS25" s="26">
        <f>'BAR BB| Open rates'!AS25*0.9*0.9</f>
        <v>26649</v>
      </c>
      <c r="AT25" s="26">
        <f>'BAR BB| Open rates'!AT25*0.9*0.9</f>
        <v>27459</v>
      </c>
      <c r="AU25" s="26">
        <f>'BAR BB| Open rates'!AU25*0.9*0.9</f>
        <v>27459</v>
      </c>
      <c r="AV25" s="26">
        <f>'BAR BB| Open rates'!AV25*0.9*0.9</f>
        <v>27459</v>
      </c>
      <c r="AW25" s="26">
        <f>'BAR BB| Open rates'!AW25*0.9*0.9</f>
        <v>27459</v>
      </c>
      <c r="AX25" s="26">
        <f>'BAR BB| Open rates'!AX25*0.9*0.9</f>
        <v>27459</v>
      </c>
      <c r="AY25" s="26">
        <f>'BAR BB| Open rates'!AY25*0.9*0.9</f>
        <v>27621</v>
      </c>
      <c r="AZ25" s="26">
        <f>'BAR BB| Open rates'!AZ25*0.9*0.9</f>
        <v>27621</v>
      </c>
      <c r="BA25" s="26">
        <f>'BAR BB| Open rates'!BA25*0.9*0.9</f>
        <v>28269</v>
      </c>
      <c r="BB25" s="26">
        <f>'BAR BB| Open rates'!BB25*0.9*0.9</f>
        <v>28269</v>
      </c>
      <c r="BC25" s="26">
        <f>'BAR BB| Open rates'!BC25*0.9*0.9</f>
        <v>27621</v>
      </c>
      <c r="BD25" s="26">
        <f>'BAR BB| Open rates'!BD25*0.9*0.9</f>
        <v>27621</v>
      </c>
      <c r="BE25" s="26">
        <f>'BAR BB| Open rates'!BE25*0.9*0.9</f>
        <v>27621</v>
      </c>
      <c r="BF25" s="26">
        <f>'BAR BB| Open rates'!BF25*0.9*0.9</f>
        <v>27621</v>
      </c>
      <c r="BG25" s="26">
        <f>'BAR BB| Open rates'!BG25*0.9*0.9</f>
        <v>27621</v>
      </c>
      <c r="BH25" s="26">
        <f>'BAR BB| Open rates'!BH25*0.9*0.9</f>
        <v>28269</v>
      </c>
      <c r="BI25" s="26">
        <f>'BAR BB| Open rates'!BI25*0.9*0.9</f>
        <v>28269</v>
      </c>
      <c r="BJ25" s="26">
        <f>'BAR BB| Open rates'!BJ25*0.9*0.9</f>
        <v>27621</v>
      </c>
      <c r="BK25" s="26">
        <f>'BAR BB| Open rates'!BK25*0.9*0.9</f>
        <v>27621</v>
      </c>
      <c r="BL25" s="26">
        <f>'BAR BB| Open rates'!BL25*0.9*0.9</f>
        <v>27621</v>
      </c>
      <c r="BM25" s="26">
        <f>'BAR BB| Open rates'!BM25*0.9*0.9</f>
        <v>27621</v>
      </c>
      <c r="BN25" s="26">
        <f>'BAR BB| Open rates'!BN25*0.9*0.9</f>
        <v>27621</v>
      </c>
      <c r="BO25" s="26">
        <f>'BAR BB| Open rates'!BO25*0.9*0.9</f>
        <v>28269</v>
      </c>
      <c r="BP25" s="26">
        <f>'BAR BB| Open rates'!BP25*0.9*0.9</f>
        <v>28269</v>
      </c>
      <c r="BQ25" s="26">
        <f>'BAR BB| Open rates'!BQ25*0.9*0.9</f>
        <v>27621</v>
      </c>
      <c r="BR25" s="26">
        <f>'BAR BB| Open rates'!BR25*0.9*0.9</f>
        <v>27621</v>
      </c>
      <c r="BS25" s="26">
        <f>'BAR BB| Open rates'!BS25*0.9*0.9</f>
        <v>27621</v>
      </c>
      <c r="BT25" s="26">
        <f>'BAR BB| Open rates'!BT25*0.9*0.9</f>
        <v>27621</v>
      </c>
      <c r="BU25" s="26">
        <f>'BAR BB| Open rates'!BU25*0.9*0.9</f>
        <v>27621</v>
      </c>
      <c r="BV25" s="26">
        <f>'BAR BB| Open rates'!BV25*0.9*0.9</f>
        <v>28269</v>
      </c>
      <c r="BW25" s="26">
        <f>'BAR BB| Open rates'!BW25*0.9*0.9</f>
        <v>28269</v>
      </c>
      <c r="BX25" s="26">
        <f>'BAR BB| Open rates'!BX25*0.9*0.9</f>
        <v>27621</v>
      </c>
      <c r="BY25" s="26">
        <f>'BAR BB| Open rates'!BY25*0.9*0.9</f>
        <v>27621</v>
      </c>
      <c r="BZ25" s="26">
        <f>'BAR BB| Open rates'!BZ25*0.9*0.9</f>
        <v>27621</v>
      </c>
      <c r="CA25" s="26">
        <f>'BAR BB| Open rates'!CA25*0.9*0.9</f>
        <v>27621</v>
      </c>
      <c r="CB25" s="26">
        <f>'BAR BB| Open rates'!CB25*0.9*0.9</f>
        <v>27621</v>
      </c>
      <c r="CC25" s="26">
        <f>'BAR BB| Open rates'!CC25*0.9*0.9</f>
        <v>28269</v>
      </c>
      <c r="CD25" s="26">
        <f>'BAR BB| Open rates'!CD25*0.9*0.9</f>
        <v>28269</v>
      </c>
      <c r="CE25" s="26">
        <f>'BAR BB| Open rates'!CE25*0.9*0.9</f>
        <v>27621</v>
      </c>
      <c r="CF25" s="26">
        <f>'BAR BB| Open rates'!CF25*0.9*0.9</f>
        <v>27621</v>
      </c>
      <c r="CG25" s="26">
        <f>'BAR BB| Open rates'!CG25*0.9*0.9</f>
        <v>27621</v>
      </c>
      <c r="CH25" s="26">
        <f>'BAR BB| Open rates'!CH25*0.9*0.9</f>
        <v>27621</v>
      </c>
      <c r="CI25" s="26">
        <f>'BAR BB| Open rates'!CI25*0.9*0.9</f>
        <v>27621</v>
      </c>
      <c r="CJ25" s="26">
        <f>'BAR BB| Open rates'!CJ25*0.9*0.9</f>
        <v>28269</v>
      </c>
      <c r="CK25" s="26">
        <f>'BAR BB| Open rates'!CK25*0.9*0.9</f>
        <v>28269</v>
      </c>
      <c r="CL25" s="26">
        <f>'BAR BB| Open rates'!CL25*0.9*0.9</f>
        <v>27621</v>
      </c>
      <c r="CM25" s="26">
        <f>'BAR BB| Open rates'!CM25*0.9*0.9</f>
        <v>27621</v>
      </c>
      <c r="CN25" s="26">
        <f>'BAR BB| Open rates'!CN25*0.9*0.9</f>
        <v>27621</v>
      </c>
      <c r="CO25" s="26">
        <f>'BAR BB| Open rates'!CO25*0.9*0.9</f>
        <v>27621</v>
      </c>
      <c r="CP25" s="26">
        <f>'BAR BB| Open rates'!CP25*0.9*0.9</f>
        <v>27621</v>
      </c>
      <c r="CQ25" s="26">
        <f>'BAR BB| Open rates'!CQ25*0.9*0.9</f>
        <v>27621</v>
      </c>
      <c r="CR25" s="26">
        <f>'BAR BB| Open rates'!CR25*0.9*0.9</f>
        <v>27621</v>
      </c>
      <c r="CS25" s="26">
        <f>'BAR BB| Open rates'!CS25*0.9*0.9</f>
        <v>26649</v>
      </c>
      <c r="CT25" s="26">
        <f>'BAR BB| Open rates'!CT25*0.9*0.9</f>
        <v>26649</v>
      </c>
      <c r="CU25" s="26">
        <f>'BAR BB| Open rates'!CU25*0.9*0.9</f>
        <v>26649</v>
      </c>
      <c r="CV25" s="26">
        <f>'BAR BB| Open rates'!CV25*0.9*0.9</f>
        <v>26649</v>
      </c>
      <c r="CW25" s="26">
        <f>'BAR BB| Open rates'!CW25*0.9*0.9</f>
        <v>26649</v>
      </c>
      <c r="CX25" s="26">
        <f>'BAR BB| Open rates'!CX25*0.9*0.9</f>
        <v>26649</v>
      </c>
      <c r="CY25" s="26">
        <f>'BAR BB| Open rates'!CY25*0.9*0.9</f>
        <v>26649</v>
      </c>
      <c r="CZ25" s="26">
        <f>'BAR BB| Open rates'!CZ25*0.9*0.9</f>
        <v>26649</v>
      </c>
      <c r="DA25" s="26">
        <f>'BAR BB| Open rates'!DA25*0.9*0.9</f>
        <v>26649</v>
      </c>
      <c r="DB25" s="26">
        <f>'BAR BB| Open rates'!DB25*0.9*0.9</f>
        <v>19926</v>
      </c>
      <c r="DC25" s="26">
        <f>'BAR BB| Open rates'!DC25*0.9*0.9</f>
        <v>19926</v>
      </c>
      <c r="DD25" s="26">
        <f>'BAR BB| Open rates'!DD25*0.9*0.9</f>
        <v>19926</v>
      </c>
      <c r="DE25" s="26">
        <f>'BAR BB| Open rates'!DE25*0.9*0.9</f>
        <v>20979</v>
      </c>
      <c r="DF25" s="26">
        <f>'BAR BB| Open rates'!DF25*0.9*0.9</f>
        <v>20979</v>
      </c>
      <c r="DG25" s="26">
        <f>'BAR BB| Open rates'!DG25*0.9*0.9</f>
        <v>19926</v>
      </c>
      <c r="DH25" s="26">
        <f>'BAR BB| Open rates'!DH25*0.9*0.9</f>
        <v>19926</v>
      </c>
      <c r="DI25" s="26">
        <f>'BAR BB| Open rates'!DI25*0.9*0.9</f>
        <v>19926</v>
      </c>
      <c r="DJ25" s="26">
        <f>'BAR BB| Open rates'!DJ25*0.9*0.9</f>
        <v>19926</v>
      </c>
      <c r="DK25" s="26">
        <f>'BAR BB| Open rates'!DK25*0.9*0.9</f>
        <v>19926</v>
      </c>
      <c r="DL25" s="26">
        <f>'BAR BB| Open rates'!DL25*0.9*0.9</f>
        <v>20979</v>
      </c>
      <c r="DM25" s="26">
        <f>'BAR BB| Open rates'!DM25*0.9*0.9</f>
        <v>20979</v>
      </c>
      <c r="DN25" s="26">
        <f>'BAR BB| Open rates'!DN25*0.9*0.9</f>
        <v>19926</v>
      </c>
      <c r="DO25" s="26">
        <f>'BAR BB| Open rates'!DO25*0.9*0.9</f>
        <v>19926</v>
      </c>
      <c r="DP25" s="26">
        <f>'BAR BB| Open rates'!DP25*0.9*0.9</f>
        <v>19926</v>
      </c>
      <c r="DQ25" s="26">
        <f>'BAR BB| Open rates'!DQ25*0.9*0.9</f>
        <v>19926</v>
      </c>
      <c r="DR25" s="26">
        <f>'BAR BB| Open rates'!DR25*0.9*0.9</f>
        <v>19926</v>
      </c>
      <c r="DS25" s="26">
        <f>'BAR BB| Open rates'!DS25*0.9*0.9</f>
        <v>20979</v>
      </c>
      <c r="DT25" s="26">
        <f>'BAR BB| Open rates'!DT25*0.9*0.9</f>
        <v>20979</v>
      </c>
      <c r="DU25" s="26">
        <f>'BAR BB| Open rates'!DU25*0.9*0.9</f>
        <v>19926</v>
      </c>
      <c r="DV25" s="26">
        <f>'BAR BB| Open rates'!DV25*0.9*0.9</f>
        <v>19926</v>
      </c>
      <c r="DW25" s="26">
        <f>'BAR BB| Open rates'!DW25*0.9*0.9</f>
        <v>19926</v>
      </c>
      <c r="DX25" s="26">
        <f>'BAR BB| Open rates'!DX25*0.9*0.9</f>
        <v>19926</v>
      </c>
      <c r="DY25" s="26">
        <f>'BAR BB| Open rates'!DY25*0.9*0.9</f>
        <v>19926</v>
      </c>
      <c r="DZ25" s="26">
        <f>'BAR BB| Open rates'!DZ25*0.9*0.9</f>
        <v>20979</v>
      </c>
      <c r="EA25" s="26">
        <f>'BAR BB| Open rates'!EA25*0.9*0.9</f>
        <v>20979</v>
      </c>
      <c r="EB25" s="26">
        <f>'BAR BB| Open rates'!EB25*0.9*0.9</f>
        <v>19926</v>
      </c>
      <c r="EC25" s="26">
        <f>'BAR BB| Open rates'!EC25*0.9*0.9</f>
        <v>19926</v>
      </c>
      <c r="ED25" s="26">
        <f>'BAR BB| Open rates'!ED25*0.9*0.9</f>
        <v>19926</v>
      </c>
      <c r="EE25" s="26">
        <f>'BAR BB| Open rates'!EE25*0.9*0.9</f>
        <v>19926</v>
      </c>
      <c r="EF25" s="26">
        <f>'BAR BB| Open rates'!EF25*0.9*0.9</f>
        <v>17496</v>
      </c>
      <c r="EG25" s="26">
        <f>'BAR BB| Open rates'!EG25*0.9*0.9</f>
        <v>17496</v>
      </c>
      <c r="EH25" s="26">
        <f>'BAR BB| Open rates'!EH25*0.9*0.9</f>
        <v>17496</v>
      </c>
      <c r="EI25" s="26">
        <f>'BAR BB| Open rates'!EI25*0.9*0.9</f>
        <v>16929</v>
      </c>
      <c r="EJ25" s="26">
        <f>'BAR BB| Open rates'!EJ25*0.9*0.9</f>
        <v>16929</v>
      </c>
      <c r="EK25" s="26">
        <f>'BAR BB| Open rates'!EK25*0.9*0.9</f>
        <v>16929</v>
      </c>
      <c r="EL25" s="26">
        <f>'BAR BB| Open rates'!EL25*0.9*0.9</f>
        <v>16929</v>
      </c>
      <c r="EM25" s="26">
        <f>'BAR BB| Open rates'!EM25*0.9*0.9</f>
        <v>16929</v>
      </c>
      <c r="EN25" s="26">
        <f>'BAR BB| Open rates'!EN25*0.9*0.9</f>
        <v>17496</v>
      </c>
      <c r="EO25" s="26">
        <f>'BAR BB| Open rates'!EO25*0.9*0.9</f>
        <v>17496</v>
      </c>
      <c r="EP25" s="26">
        <f>'BAR BB| Open rates'!EP25*0.9*0.9</f>
        <v>16686</v>
      </c>
      <c r="EQ25" s="26">
        <f>'BAR BB| Open rates'!EQ25*0.9*0.9</f>
        <v>16686</v>
      </c>
      <c r="ER25" s="26">
        <f>'BAR BB| Open rates'!ER25*0.9*0.9</f>
        <v>16686</v>
      </c>
      <c r="ES25" s="26">
        <f>'BAR BB| Open rates'!ES25*0.9*0.9</f>
        <v>16686</v>
      </c>
      <c r="ET25" s="26">
        <f>'BAR BB| Open rates'!ET25*0.9*0.9</f>
        <v>16686</v>
      </c>
      <c r="EU25" s="26">
        <f>'BAR BB| Open rates'!EU25*0.9*0.9</f>
        <v>17496</v>
      </c>
      <c r="EV25" s="26">
        <f>'BAR BB| Open rates'!EV25*0.9*0.9</f>
        <v>17496</v>
      </c>
      <c r="EW25" s="26">
        <f>'BAR BB| Open rates'!EW25*0.9*0.9</f>
        <v>16686</v>
      </c>
      <c r="EX25" s="26">
        <f>'BAR BB| Open rates'!EX25*0.9*0.9</f>
        <v>16686</v>
      </c>
      <c r="EY25" s="26">
        <f>'BAR BB| Open rates'!EY25*0.9*0.9</f>
        <v>16686</v>
      </c>
      <c r="EZ25" s="26">
        <f>'BAR BB| Open rates'!EZ25*0.9*0.9</f>
        <v>16686</v>
      </c>
      <c r="FA25" s="26">
        <f>'BAR BB| Open rates'!FA25*0.9*0.9</f>
        <v>16686</v>
      </c>
      <c r="FB25" s="26">
        <f>'BAR BB| Open rates'!FB25*0.9*0.9</f>
        <v>17496</v>
      </c>
      <c r="FC25" s="26">
        <f>'BAR BB| Open rates'!FC25*0.9*0.9</f>
        <v>17496</v>
      </c>
      <c r="FD25" s="26">
        <f>'BAR BB| Open rates'!FD25*0.9*0.9</f>
        <v>16686</v>
      </c>
      <c r="FE25" s="26">
        <f>'BAR BB| Open rates'!FE25*0.9*0.9</f>
        <v>16686</v>
      </c>
      <c r="FF25" s="26">
        <f>'BAR BB| Open rates'!FF25*0.9*0.9</f>
        <v>16686</v>
      </c>
      <c r="FG25" s="26">
        <f>'BAR BB| Open rates'!FG25*0.9*0.9</f>
        <v>16686</v>
      </c>
      <c r="FH25" s="26">
        <f>'BAR BB| Open rates'!FH25*0.9*0.9</f>
        <v>16686</v>
      </c>
      <c r="FI25" s="26">
        <f>'BAR BB| Open rates'!FI25*0.9*0.9</f>
        <v>17496</v>
      </c>
      <c r="FJ25" s="26">
        <f>'BAR BB| Open rates'!FJ25*0.9*0.9</f>
        <v>17496</v>
      </c>
      <c r="FK25" s="26">
        <f>'BAR BB| Open rates'!FK25*0.9*0.9</f>
        <v>16929</v>
      </c>
      <c r="FL25" s="26">
        <f>'BAR BB| Open rates'!FL25*0.9*0.9</f>
        <v>16929</v>
      </c>
      <c r="FM25" s="26">
        <f>'BAR BB| Open rates'!FM25*0.9*0.9</f>
        <v>16929</v>
      </c>
      <c r="FN25" s="26">
        <f>'BAR BB| Open rates'!FN25*0.9*0.9</f>
        <v>16929</v>
      </c>
      <c r="FO25" s="26">
        <f>'BAR BB| Open rates'!FO25*0.9*0.9</f>
        <v>16929</v>
      </c>
      <c r="FP25" s="26">
        <f>'BAR BB| Open rates'!FP25*0.9*0.9</f>
        <v>16929</v>
      </c>
      <c r="FQ25" s="26">
        <f>'BAR BB| Open rates'!FQ25*0.9*0.9</f>
        <v>16929</v>
      </c>
      <c r="FR25" s="26">
        <f>'BAR BB| Open rates'!FR25*0.9*0.9</f>
        <v>16686</v>
      </c>
      <c r="FS25" s="26">
        <f>'BAR BB| Open rates'!FS25*0.9*0.9</f>
        <v>16686</v>
      </c>
      <c r="FT25" s="26">
        <f>'BAR BB| Open rates'!FT25*0.9*0.9</f>
        <v>16686</v>
      </c>
      <c r="FU25" s="26">
        <f>'BAR BB| Open rates'!FU25*0.9*0.9</f>
        <v>16686</v>
      </c>
      <c r="FV25" s="26">
        <f>'BAR BB| Open rates'!FV25*0.9*0.9</f>
        <v>16686</v>
      </c>
      <c r="FW25" s="26">
        <f>'BAR BB| Open rates'!FW25*0.9*0.9</f>
        <v>17496</v>
      </c>
      <c r="FX25" s="26">
        <f>'BAR BB| Open rates'!FX25*0.9*0.9</f>
        <v>17496</v>
      </c>
      <c r="FY25" s="26">
        <f>'BAR BB| Open rates'!FY25*0.9*0.9</f>
        <v>16686</v>
      </c>
      <c r="FZ25" s="26">
        <f>'BAR BB| Open rates'!FZ25*0.9*0.9</f>
        <v>16686</v>
      </c>
      <c r="GA25" s="26">
        <f>'BAR BB| Open rates'!GA25*0.9*0.9</f>
        <v>16686</v>
      </c>
      <c r="GB25" s="26">
        <f>'BAR BB| Open rates'!GB25*0.9*0.9</f>
        <v>16686</v>
      </c>
      <c r="GC25" s="26">
        <f>'BAR BB| Open rates'!GC25*0.9*0.9</f>
        <v>16686</v>
      </c>
      <c r="GD25" s="26">
        <f>'BAR BB| Open rates'!GD25*0.9*0.9</f>
        <v>17496</v>
      </c>
      <c r="GE25" s="26">
        <f>'BAR BB| Open rates'!GE25*0.9*0.9</f>
        <v>17496</v>
      </c>
      <c r="GF25" s="26">
        <f>'BAR BB| Open rates'!GF25*0.9*0.9</f>
        <v>16686</v>
      </c>
      <c r="GG25" s="26">
        <f>'BAR BB| Open rates'!GG25*0.9*0.9</f>
        <v>16686</v>
      </c>
      <c r="GH25" s="26">
        <f>'BAR BB| Open rates'!GH25*0.9*0.9</f>
        <v>16686</v>
      </c>
      <c r="GI25" s="26">
        <f>'BAR BB| Open rates'!GI25*0.9*0.9</f>
        <v>16686</v>
      </c>
      <c r="GJ25" s="26">
        <f>'BAR BB| Open rates'!GJ25*0.9*0.9</f>
        <v>16686</v>
      </c>
      <c r="GK25" s="26">
        <f>'BAR BB| Open rates'!GK25*0.9*0.9</f>
        <v>17496</v>
      </c>
      <c r="GL25" s="26">
        <f>'BAR BB| Open rates'!GL25*0.9*0.9</f>
        <v>17496</v>
      </c>
      <c r="GM25" s="26">
        <f>'BAR BB| Open rates'!GM25*0.9*0.9</f>
        <v>16686</v>
      </c>
      <c r="GN25" s="26">
        <f>'BAR BB| Open rates'!GN25*0.9*0.9</f>
        <v>16686</v>
      </c>
      <c r="GO25" s="26">
        <f>'BAR BB| Open rates'!GO25*0.9*0.9</f>
        <v>16686</v>
      </c>
      <c r="GP25" s="26">
        <f>'BAR BB| Open rates'!GP25*0.9*0.9</f>
        <v>16686</v>
      </c>
      <c r="GQ25" s="26">
        <f>'BAR BB| Open rates'!GQ25*0.9*0.9</f>
        <v>16686</v>
      </c>
      <c r="GR25" s="26">
        <f>'BAR BB| Open rates'!GR25*0.9*0.9</f>
        <v>17496</v>
      </c>
      <c r="GS25" s="26">
        <f>'BAR BB| Open rates'!GS25*0.9*0.9</f>
        <v>17496</v>
      </c>
      <c r="GT25" s="26">
        <f>'BAR BB| Open rates'!GT25*0.9*0.9</f>
        <v>16686</v>
      </c>
      <c r="GU25" s="26">
        <f>'BAR BB| Open rates'!GU25*0.9*0.9</f>
        <v>16686</v>
      </c>
      <c r="GV25" s="26">
        <f>'BAR BB| Open rates'!GV25*0.9*0.9</f>
        <v>16686</v>
      </c>
      <c r="GW25" s="26">
        <f>'BAR BB| Open rates'!GW25*0.9*0.9</f>
        <v>16686</v>
      </c>
      <c r="GX25" s="26">
        <f>'BAR BB| Open rates'!GX25*0.9*0.9</f>
        <v>16686</v>
      </c>
      <c r="GY25" s="26">
        <f>'BAR BB| Open rates'!GY25*0.9*0.9</f>
        <v>17496</v>
      </c>
      <c r="GZ25" s="26">
        <f>'BAR BB| Open rates'!GZ25*0.9*0.9</f>
        <v>17496</v>
      </c>
      <c r="HA25" s="26">
        <f>'BAR BB| Open rates'!HA25*0.9*0.9</f>
        <v>16686</v>
      </c>
      <c r="HB25" s="26">
        <f>'BAR BB| Open rates'!HB25*0.9*0.9</f>
        <v>16686</v>
      </c>
      <c r="HC25" s="26">
        <f>'BAR BB| Open rates'!HC25*0.9*0.9</f>
        <v>16686</v>
      </c>
      <c r="HD25" s="26">
        <f>'BAR BB| Open rates'!HD25*0.9*0.9</f>
        <v>16686</v>
      </c>
      <c r="HE25" s="26">
        <f>'BAR BB| Open rates'!HE25*0.9*0.9</f>
        <v>16686</v>
      </c>
      <c r="HF25" s="26">
        <f>'BAR BB| Open rates'!HF25*0.9*0.9</f>
        <v>18549</v>
      </c>
      <c r="HG25" s="26">
        <f>'BAR BB| Open rates'!HG25*0.9*0.9</f>
        <v>18549</v>
      </c>
      <c r="HH25" s="26">
        <f>'BAR BB| Open rates'!HH25*0.9*0.9</f>
        <v>18549</v>
      </c>
      <c r="HI25" s="26">
        <f>'BAR BB| Open rates'!HI25*0.9*0.9</f>
        <v>18549</v>
      </c>
      <c r="HJ25" s="26">
        <f>'BAR BB| Open rates'!HJ25*0.9*0.9</f>
        <v>18549</v>
      </c>
      <c r="HK25" s="26">
        <f>'BAR BB| Open rates'!HK25*0.9*0.9</f>
        <v>18549</v>
      </c>
      <c r="HL25" s="26">
        <f>'BAR BB| Open rates'!HL25*0.9*0.9</f>
        <v>18549</v>
      </c>
      <c r="HM25" s="26">
        <f>'BAR BB| Open rates'!HM25*0.9*0.9</f>
        <v>18549</v>
      </c>
      <c r="HN25" s="26">
        <f>'BAR BB| Open rates'!HN25*0.9*0.9</f>
        <v>18549</v>
      </c>
      <c r="HO25" s="26">
        <f>'BAR BB| Open rates'!HO25*0.9*0.9</f>
        <v>18549</v>
      </c>
      <c r="HP25" s="26">
        <f>'BAR BB| Open rates'!HP25*0.9*0.9</f>
        <v>18549</v>
      </c>
    </row>
    <row r="26" spans="1:224" s="76" customFormat="1" ht="12" customHeight="1" x14ac:dyDescent="0.2">
      <c r="A26" s="15">
        <v>2</v>
      </c>
      <c r="B26" s="26">
        <f>'BAR BB| Open rates'!B26*0.9*0.9</f>
        <v>22599</v>
      </c>
      <c r="C26" s="26">
        <f>'BAR BB| Open rates'!C26*0.9*0.9</f>
        <v>22599</v>
      </c>
      <c r="D26" s="26">
        <f>'BAR BB| Open rates'!D26*0.9*0.9</f>
        <v>22599</v>
      </c>
      <c r="E26" s="26">
        <f>'BAR BB| Open rates'!E26*0.9*0.9</f>
        <v>22599</v>
      </c>
      <c r="F26" s="26">
        <f>'BAR BB| Open rates'!F26*0.9*0.9</f>
        <v>22599</v>
      </c>
      <c r="G26" s="26">
        <f>'BAR BB| Open rates'!G26*0.9*0.9</f>
        <v>22599</v>
      </c>
      <c r="H26" s="26">
        <f>'BAR BB| Open rates'!H26*0.9*0.9</f>
        <v>22599</v>
      </c>
      <c r="I26" s="26">
        <f>'BAR BB| Open rates'!I26*0.9*0.9</f>
        <v>22599</v>
      </c>
      <c r="J26" s="26">
        <f>'BAR BB| Open rates'!J26*0.9*0.9</f>
        <v>22599</v>
      </c>
      <c r="K26" s="26">
        <f>'BAR BB| Open rates'!K26*0.9*0.9</f>
        <v>22599</v>
      </c>
      <c r="L26" s="26">
        <f>'BAR BB| Open rates'!L26*0.9*0.9</f>
        <v>22599</v>
      </c>
      <c r="M26" s="26">
        <f>'BAR BB| Open rates'!M26*0.9*0.9</f>
        <v>22599</v>
      </c>
      <c r="N26" s="26">
        <f>'BAR BB| Open rates'!N26*0.9*0.9</f>
        <v>27216</v>
      </c>
      <c r="O26" s="26">
        <f>'BAR BB| Open rates'!O26*0.9*0.9</f>
        <v>27216</v>
      </c>
      <c r="P26" s="26">
        <f>'BAR BB| Open rates'!P26*0.9*0.9</f>
        <v>27216</v>
      </c>
      <c r="Q26" s="26">
        <f>'BAR BB| Open rates'!Q26*0.9*0.9</f>
        <v>27216</v>
      </c>
      <c r="R26" s="26">
        <f>'BAR BB| Open rates'!R26*0.9*0.9</f>
        <v>29889</v>
      </c>
      <c r="S26" s="26">
        <f>'BAR BB| Open rates'!S26*0.9*0.9</f>
        <v>29889</v>
      </c>
      <c r="T26" s="26">
        <f>'BAR BB| Open rates'!T26*0.9*0.9</f>
        <v>29889</v>
      </c>
      <c r="U26" s="26">
        <f>'BAR BB| Open rates'!U26*0.9*0.9</f>
        <v>29889</v>
      </c>
      <c r="V26" s="26">
        <f>'BAR BB| Open rates'!V26*0.9*0.9</f>
        <v>29889</v>
      </c>
      <c r="W26" s="26">
        <f>'BAR BB| Open rates'!W26*0.9*0.9</f>
        <v>29889</v>
      </c>
      <c r="X26" s="26">
        <f>'BAR BB| Open rates'!X26*0.9*0.9</f>
        <v>29889</v>
      </c>
      <c r="Y26" s="26">
        <f>'BAR BB| Open rates'!Y26*0.9*0.9</f>
        <v>29889</v>
      </c>
      <c r="Z26" s="26">
        <f>'BAR BB| Open rates'!Z26*0.9*0.9</f>
        <v>29889</v>
      </c>
      <c r="AA26" s="26">
        <f>'BAR BB| Open rates'!AA26*0.9*0.9</f>
        <v>29889</v>
      </c>
      <c r="AB26" s="26">
        <f>'BAR BB| Open rates'!AB26*0.9*0.9</f>
        <v>33939</v>
      </c>
      <c r="AC26" s="26">
        <f>'BAR BB| Open rates'!AC26*0.9*0.9</f>
        <v>33939</v>
      </c>
      <c r="AD26" s="26">
        <f>'BAR BB| Open rates'!AD26*0.9*0.9</f>
        <v>33939</v>
      </c>
      <c r="AE26" s="26">
        <f>'BAR BB| Open rates'!AE26*0.9*0.9</f>
        <v>33939</v>
      </c>
      <c r="AF26" s="26">
        <f>'BAR BB| Open rates'!AF26*0.9*0.9</f>
        <v>33939</v>
      </c>
      <c r="AG26" s="26">
        <f>'BAR BB| Open rates'!AG26*0.9*0.9</f>
        <v>33939</v>
      </c>
      <c r="AH26" s="26">
        <f>'BAR BB| Open rates'!AH26*0.9*0.9</f>
        <v>27216</v>
      </c>
      <c r="AI26" s="26">
        <f>'BAR BB| Open rates'!AI26*0.9*0.9</f>
        <v>27216</v>
      </c>
      <c r="AJ26" s="26">
        <f>'BAR BB| Open rates'!AJ26*0.9*0.9</f>
        <v>27216</v>
      </c>
      <c r="AK26" s="26">
        <f>'BAR BB| Open rates'!AK26*0.9*0.9</f>
        <v>27216</v>
      </c>
      <c r="AL26" s="26">
        <f>'BAR BB| Open rates'!AL26*0.9*0.9</f>
        <v>27216</v>
      </c>
      <c r="AM26" s="26">
        <f>'BAR BB| Open rates'!AM26*0.9*0.9</f>
        <v>28269</v>
      </c>
      <c r="AN26" s="26">
        <f>'BAR BB| Open rates'!AN26*0.9*0.9</f>
        <v>28269</v>
      </c>
      <c r="AO26" s="26">
        <f>'BAR BB| Open rates'!AO26*0.9*0.9</f>
        <v>28269</v>
      </c>
      <c r="AP26" s="26">
        <f>'BAR BB| Open rates'!AP26*0.9*0.9</f>
        <v>28269</v>
      </c>
      <c r="AQ26" s="26">
        <f>'BAR BB| Open rates'!AQ26*0.9*0.9</f>
        <v>28269</v>
      </c>
      <c r="AR26" s="26">
        <f>'BAR BB| Open rates'!AR26*0.9*0.9</f>
        <v>28269</v>
      </c>
      <c r="AS26" s="26">
        <f>'BAR BB| Open rates'!AS26*0.9*0.9</f>
        <v>28269</v>
      </c>
      <c r="AT26" s="26">
        <f>'BAR BB| Open rates'!AT26*0.9*0.9</f>
        <v>29079</v>
      </c>
      <c r="AU26" s="26">
        <f>'BAR BB| Open rates'!AU26*0.9*0.9</f>
        <v>29079</v>
      </c>
      <c r="AV26" s="26">
        <f>'BAR BB| Open rates'!AV26*0.9*0.9</f>
        <v>29079</v>
      </c>
      <c r="AW26" s="26">
        <f>'BAR BB| Open rates'!AW26*0.9*0.9</f>
        <v>29079</v>
      </c>
      <c r="AX26" s="26">
        <f>'BAR BB| Open rates'!AX26*0.9*0.9</f>
        <v>29079</v>
      </c>
      <c r="AY26" s="26">
        <f>'BAR BB| Open rates'!AY26*0.9*0.9</f>
        <v>29241</v>
      </c>
      <c r="AZ26" s="26">
        <f>'BAR BB| Open rates'!AZ26*0.9*0.9</f>
        <v>29241</v>
      </c>
      <c r="BA26" s="26">
        <f>'BAR BB| Open rates'!BA26*0.9*0.9</f>
        <v>29889</v>
      </c>
      <c r="BB26" s="26">
        <f>'BAR BB| Open rates'!BB26*0.9*0.9</f>
        <v>29889</v>
      </c>
      <c r="BC26" s="26">
        <f>'BAR BB| Open rates'!BC26*0.9*0.9</f>
        <v>29241</v>
      </c>
      <c r="BD26" s="26">
        <f>'BAR BB| Open rates'!BD26*0.9*0.9</f>
        <v>29241</v>
      </c>
      <c r="BE26" s="26">
        <f>'BAR BB| Open rates'!BE26*0.9*0.9</f>
        <v>29241</v>
      </c>
      <c r="BF26" s="26">
        <f>'BAR BB| Open rates'!BF26*0.9*0.9</f>
        <v>29241</v>
      </c>
      <c r="BG26" s="26">
        <f>'BAR BB| Open rates'!BG26*0.9*0.9</f>
        <v>29241</v>
      </c>
      <c r="BH26" s="26">
        <f>'BAR BB| Open rates'!BH26*0.9*0.9</f>
        <v>29889</v>
      </c>
      <c r="BI26" s="26">
        <f>'BAR BB| Open rates'!BI26*0.9*0.9</f>
        <v>29889</v>
      </c>
      <c r="BJ26" s="26">
        <f>'BAR BB| Open rates'!BJ26*0.9*0.9</f>
        <v>29241</v>
      </c>
      <c r="BK26" s="26">
        <f>'BAR BB| Open rates'!BK26*0.9*0.9</f>
        <v>29241</v>
      </c>
      <c r="BL26" s="26">
        <f>'BAR BB| Open rates'!BL26*0.9*0.9</f>
        <v>29241</v>
      </c>
      <c r="BM26" s="26">
        <f>'BAR BB| Open rates'!BM26*0.9*0.9</f>
        <v>29241</v>
      </c>
      <c r="BN26" s="26">
        <f>'BAR BB| Open rates'!BN26*0.9*0.9</f>
        <v>29241</v>
      </c>
      <c r="BO26" s="26">
        <f>'BAR BB| Open rates'!BO26*0.9*0.9</f>
        <v>29889</v>
      </c>
      <c r="BP26" s="26">
        <f>'BAR BB| Open rates'!BP26*0.9*0.9</f>
        <v>29889</v>
      </c>
      <c r="BQ26" s="26">
        <f>'BAR BB| Open rates'!BQ26*0.9*0.9</f>
        <v>29241</v>
      </c>
      <c r="BR26" s="26">
        <f>'BAR BB| Open rates'!BR26*0.9*0.9</f>
        <v>29241</v>
      </c>
      <c r="BS26" s="26">
        <f>'BAR BB| Open rates'!BS26*0.9*0.9</f>
        <v>29241</v>
      </c>
      <c r="BT26" s="26">
        <f>'BAR BB| Open rates'!BT26*0.9*0.9</f>
        <v>29241</v>
      </c>
      <c r="BU26" s="26">
        <f>'BAR BB| Open rates'!BU26*0.9*0.9</f>
        <v>29241</v>
      </c>
      <c r="BV26" s="26">
        <f>'BAR BB| Open rates'!BV26*0.9*0.9</f>
        <v>29889</v>
      </c>
      <c r="BW26" s="26">
        <f>'BAR BB| Open rates'!BW26*0.9*0.9</f>
        <v>29889</v>
      </c>
      <c r="BX26" s="26">
        <f>'BAR BB| Open rates'!BX26*0.9*0.9</f>
        <v>29241</v>
      </c>
      <c r="BY26" s="26">
        <f>'BAR BB| Open rates'!BY26*0.9*0.9</f>
        <v>29241</v>
      </c>
      <c r="BZ26" s="26">
        <f>'BAR BB| Open rates'!BZ26*0.9*0.9</f>
        <v>29241</v>
      </c>
      <c r="CA26" s="26">
        <f>'BAR BB| Open rates'!CA26*0.9*0.9</f>
        <v>29241</v>
      </c>
      <c r="CB26" s="26">
        <f>'BAR BB| Open rates'!CB26*0.9*0.9</f>
        <v>29241</v>
      </c>
      <c r="CC26" s="26">
        <f>'BAR BB| Open rates'!CC26*0.9*0.9</f>
        <v>29889</v>
      </c>
      <c r="CD26" s="26">
        <f>'BAR BB| Open rates'!CD26*0.9*0.9</f>
        <v>29889</v>
      </c>
      <c r="CE26" s="26">
        <f>'BAR BB| Open rates'!CE26*0.9*0.9</f>
        <v>29241</v>
      </c>
      <c r="CF26" s="26">
        <f>'BAR BB| Open rates'!CF26*0.9*0.9</f>
        <v>29241</v>
      </c>
      <c r="CG26" s="26">
        <f>'BAR BB| Open rates'!CG26*0.9*0.9</f>
        <v>29241</v>
      </c>
      <c r="CH26" s="26">
        <f>'BAR BB| Open rates'!CH26*0.9*0.9</f>
        <v>29241</v>
      </c>
      <c r="CI26" s="26">
        <f>'BAR BB| Open rates'!CI26*0.9*0.9</f>
        <v>29241</v>
      </c>
      <c r="CJ26" s="26">
        <f>'BAR BB| Open rates'!CJ26*0.9*0.9</f>
        <v>29889</v>
      </c>
      <c r="CK26" s="26">
        <f>'BAR BB| Open rates'!CK26*0.9*0.9</f>
        <v>29889</v>
      </c>
      <c r="CL26" s="26">
        <f>'BAR BB| Open rates'!CL26*0.9*0.9</f>
        <v>29241</v>
      </c>
      <c r="CM26" s="26">
        <f>'BAR BB| Open rates'!CM26*0.9*0.9</f>
        <v>29241</v>
      </c>
      <c r="CN26" s="26">
        <f>'BAR BB| Open rates'!CN26*0.9*0.9</f>
        <v>29241</v>
      </c>
      <c r="CO26" s="26">
        <f>'BAR BB| Open rates'!CO26*0.9*0.9</f>
        <v>29241</v>
      </c>
      <c r="CP26" s="26">
        <f>'BAR BB| Open rates'!CP26*0.9*0.9</f>
        <v>29241</v>
      </c>
      <c r="CQ26" s="26">
        <f>'BAR BB| Open rates'!CQ26*0.9*0.9</f>
        <v>29241</v>
      </c>
      <c r="CR26" s="26">
        <f>'BAR BB| Open rates'!CR26*0.9*0.9</f>
        <v>29241</v>
      </c>
      <c r="CS26" s="26">
        <f>'BAR BB| Open rates'!CS26*0.9*0.9</f>
        <v>28269</v>
      </c>
      <c r="CT26" s="26">
        <f>'BAR BB| Open rates'!CT26*0.9*0.9</f>
        <v>28269</v>
      </c>
      <c r="CU26" s="26">
        <f>'BAR BB| Open rates'!CU26*0.9*0.9</f>
        <v>28269</v>
      </c>
      <c r="CV26" s="26">
        <f>'BAR BB| Open rates'!CV26*0.9*0.9</f>
        <v>28269</v>
      </c>
      <c r="CW26" s="26">
        <f>'BAR BB| Open rates'!CW26*0.9*0.9</f>
        <v>28269</v>
      </c>
      <c r="CX26" s="26">
        <f>'BAR BB| Open rates'!CX26*0.9*0.9</f>
        <v>28269</v>
      </c>
      <c r="CY26" s="26">
        <f>'BAR BB| Open rates'!CY26*0.9*0.9</f>
        <v>28269</v>
      </c>
      <c r="CZ26" s="26">
        <f>'BAR BB| Open rates'!CZ26*0.9*0.9</f>
        <v>28269</v>
      </c>
      <c r="DA26" s="26">
        <f>'BAR BB| Open rates'!DA26*0.9*0.9</f>
        <v>28269</v>
      </c>
      <c r="DB26" s="26">
        <f>'BAR BB| Open rates'!DB26*0.9*0.9</f>
        <v>21546</v>
      </c>
      <c r="DC26" s="26">
        <f>'BAR BB| Open rates'!DC26*0.9*0.9</f>
        <v>21546</v>
      </c>
      <c r="DD26" s="26">
        <f>'BAR BB| Open rates'!DD26*0.9*0.9</f>
        <v>21546</v>
      </c>
      <c r="DE26" s="26">
        <f>'BAR BB| Open rates'!DE26*0.9*0.9</f>
        <v>22599</v>
      </c>
      <c r="DF26" s="26">
        <f>'BAR BB| Open rates'!DF26*0.9*0.9</f>
        <v>22599</v>
      </c>
      <c r="DG26" s="26">
        <f>'BAR BB| Open rates'!DG26*0.9*0.9</f>
        <v>21546</v>
      </c>
      <c r="DH26" s="26">
        <f>'BAR BB| Open rates'!DH26*0.9*0.9</f>
        <v>21546</v>
      </c>
      <c r="DI26" s="26">
        <f>'BAR BB| Open rates'!DI26*0.9*0.9</f>
        <v>21546</v>
      </c>
      <c r="DJ26" s="26">
        <f>'BAR BB| Open rates'!DJ26*0.9*0.9</f>
        <v>21546</v>
      </c>
      <c r="DK26" s="26">
        <f>'BAR BB| Open rates'!DK26*0.9*0.9</f>
        <v>21546</v>
      </c>
      <c r="DL26" s="26">
        <f>'BAR BB| Open rates'!DL26*0.9*0.9</f>
        <v>22599</v>
      </c>
      <c r="DM26" s="26">
        <f>'BAR BB| Open rates'!DM26*0.9*0.9</f>
        <v>22599</v>
      </c>
      <c r="DN26" s="26">
        <f>'BAR BB| Open rates'!DN26*0.9*0.9</f>
        <v>21546</v>
      </c>
      <c r="DO26" s="26">
        <f>'BAR BB| Open rates'!DO26*0.9*0.9</f>
        <v>21546</v>
      </c>
      <c r="DP26" s="26">
        <f>'BAR BB| Open rates'!DP26*0.9*0.9</f>
        <v>21546</v>
      </c>
      <c r="DQ26" s="26">
        <f>'BAR BB| Open rates'!DQ26*0.9*0.9</f>
        <v>21546</v>
      </c>
      <c r="DR26" s="26">
        <f>'BAR BB| Open rates'!DR26*0.9*0.9</f>
        <v>21546</v>
      </c>
      <c r="DS26" s="26">
        <f>'BAR BB| Open rates'!DS26*0.9*0.9</f>
        <v>22599</v>
      </c>
      <c r="DT26" s="26">
        <f>'BAR BB| Open rates'!DT26*0.9*0.9</f>
        <v>22599</v>
      </c>
      <c r="DU26" s="26">
        <f>'BAR BB| Open rates'!DU26*0.9*0.9</f>
        <v>21546</v>
      </c>
      <c r="DV26" s="26">
        <f>'BAR BB| Open rates'!DV26*0.9*0.9</f>
        <v>21546</v>
      </c>
      <c r="DW26" s="26">
        <f>'BAR BB| Open rates'!DW26*0.9*0.9</f>
        <v>21546</v>
      </c>
      <c r="DX26" s="26">
        <f>'BAR BB| Open rates'!DX26*0.9*0.9</f>
        <v>21546</v>
      </c>
      <c r="DY26" s="26">
        <f>'BAR BB| Open rates'!DY26*0.9*0.9</f>
        <v>21546</v>
      </c>
      <c r="DZ26" s="26">
        <f>'BAR BB| Open rates'!DZ26*0.9*0.9</f>
        <v>22599</v>
      </c>
      <c r="EA26" s="26">
        <f>'BAR BB| Open rates'!EA26*0.9*0.9</f>
        <v>22599</v>
      </c>
      <c r="EB26" s="26">
        <f>'BAR BB| Open rates'!EB26*0.9*0.9</f>
        <v>21546</v>
      </c>
      <c r="EC26" s="26">
        <f>'BAR BB| Open rates'!EC26*0.9*0.9</f>
        <v>21546</v>
      </c>
      <c r="ED26" s="26">
        <f>'BAR BB| Open rates'!ED26*0.9*0.9</f>
        <v>21546</v>
      </c>
      <c r="EE26" s="26">
        <f>'BAR BB| Open rates'!EE26*0.9*0.9</f>
        <v>21546</v>
      </c>
      <c r="EF26" s="26">
        <f>'BAR BB| Open rates'!EF26*0.9*0.9</f>
        <v>19116</v>
      </c>
      <c r="EG26" s="26">
        <f>'BAR BB| Open rates'!EG26*0.9*0.9</f>
        <v>19116</v>
      </c>
      <c r="EH26" s="26">
        <f>'BAR BB| Open rates'!EH26*0.9*0.9</f>
        <v>19116</v>
      </c>
      <c r="EI26" s="26">
        <f>'BAR BB| Open rates'!EI26*0.9*0.9</f>
        <v>18549</v>
      </c>
      <c r="EJ26" s="26">
        <f>'BAR BB| Open rates'!EJ26*0.9*0.9</f>
        <v>18549</v>
      </c>
      <c r="EK26" s="26">
        <f>'BAR BB| Open rates'!EK26*0.9*0.9</f>
        <v>18549</v>
      </c>
      <c r="EL26" s="26">
        <f>'BAR BB| Open rates'!EL26*0.9*0.9</f>
        <v>18549</v>
      </c>
      <c r="EM26" s="26">
        <f>'BAR BB| Open rates'!EM26*0.9*0.9</f>
        <v>18549</v>
      </c>
      <c r="EN26" s="26">
        <f>'BAR BB| Open rates'!EN26*0.9*0.9</f>
        <v>19116</v>
      </c>
      <c r="EO26" s="26">
        <f>'BAR BB| Open rates'!EO26*0.9*0.9</f>
        <v>19116</v>
      </c>
      <c r="EP26" s="26">
        <f>'BAR BB| Open rates'!EP26*0.9*0.9</f>
        <v>18306</v>
      </c>
      <c r="EQ26" s="26">
        <f>'BAR BB| Open rates'!EQ26*0.9*0.9</f>
        <v>18306</v>
      </c>
      <c r="ER26" s="26">
        <f>'BAR BB| Open rates'!ER26*0.9*0.9</f>
        <v>18306</v>
      </c>
      <c r="ES26" s="26">
        <f>'BAR BB| Open rates'!ES26*0.9*0.9</f>
        <v>18306</v>
      </c>
      <c r="ET26" s="26">
        <f>'BAR BB| Open rates'!ET26*0.9*0.9</f>
        <v>18306</v>
      </c>
      <c r="EU26" s="26">
        <f>'BAR BB| Open rates'!EU26*0.9*0.9</f>
        <v>19116</v>
      </c>
      <c r="EV26" s="26">
        <f>'BAR BB| Open rates'!EV26*0.9*0.9</f>
        <v>19116</v>
      </c>
      <c r="EW26" s="26">
        <f>'BAR BB| Open rates'!EW26*0.9*0.9</f>
        <v>18306</v>
      </c>
      <c r="EX26" s="26">
        <f>'BAR BB| Open rates'!EX26*0.9*0.9</f>
        <v>18306</v>
      </c>
      <c r="EY26" s="26">
        <f>'BAR BB| Open rates'!EY26*0.9*0.9</f>
        <v>18306</v>
      </c>
      <c r="EZ26" s="26">
        <f>'BAR BB| Open rates'!EZ26*0.9*0.9</f>
        <v>18306</v>
      </c>
      <c r="FA26" s="26">
        <f>'BAR BB| Open rates'!FA26*0.9*0.9</f>
        <v>18306</v>
      </c>
      <c r="FB26" s="26">
        <f>'BAR BB| Open rates'!FB26*0.9*0.9</f>
        <v>19116</v>
      </c>
      <c r="FC26" s="26">
        <f>'BAR BB| Open rates'!FC26*0.9*0.9</f>
        <v>19116</v>
      </c>
      <c r="FD26" s="26">
        <f>'BAR BB| Open rates'!FD26*0.9*0.9</f>
        <v>18306</v>
      </c>
      <c r="FE26" s="26">
        <f>'BAR BB| Open rates'!FE26*0.9*0.9</f>
        <v>18306</v>
      </c>
      <c r="FF26" s="26">
        <f>'BAR BB| Open rates'!FF26*0.9*0.9</f>
        <v>18306</v>
      </c>
      <c r="FG26" s="26">
        <f>'BAR BB| Open rates'!FG26*0.9*0.9</f>
        <v>18306</v>
      </c>
      <c r="FH26" s="26">
        <f>'BAR BB| Open rates'!FH26*0.9*0.9</f>
        <v>18306</v>
      </c>
      <c r="FI26" s="26">
        <f>'BAR BB| Open rates'!FI26*0.9*0.9</f>
        <v>19116</v>
      </c>
      <c r="FJ26" s="26">
        <f>'BAR BB| Open rates'!FJ26*0.9*0.9</f>
        <v>19116</v>
      </c>
      <c r="FK26" s="26">
        <f>'BAR BB| Open rates'!FK26*0.9*0.9</f>
        <v>18549</v>
      </c>
      <c r="FL26" s="26">
        <f>'BAR BB| Open rates'!FL26*0.9*0.9</f>
        <v>18549</v>
      </c>
      <c r="FM26" s="26">
        <f>'BAR BB| Open rates'!FM26*0.9*0.9</f>
        <v>18549</v>
      </c>
      <c r="FN26" s="26">
        <f>'BAR BB| Open rates'!FN26*0.9*0.9</f>
        <v>18549</v>
      </c>
      <c r="FO26" s="26">
        <f>'BAR BB| Open rates'!FO26*0.9*0.9</f>
        <v>18549</v>
      </c>
      <c r="FP26" s="26">
        <f>'BAR BB| Open rates'!FP26*0.9*0.9</f>
        <v>18549</v>
      </c>
      <c r="FQ26" s="26">
        <f>'BAR BB| Open rates'!FQ26*0.9*0.9</f>
        <v>18549</v>
      </c>
      <c r="FR26" s="26">
        <f>'BAR BB| Open rates'!FR26*0.9*0.9</f>
        <v>18306</v>
      </c>
      <c r="FS26" s="26">
        <f>'BAR BB| Open rates'!FS26*0.9*0.9</f>
        <v>18306</v>
      </c>
      <c r="FT26" s="26">
        <f>'BAR BB| Open rates'!FT26*0.9*0.9</f>
        <v>18306</v>
      </c>
      <c r="FU26" s="26">
        <f>'BAR BB| Open rates'!FU26*0.9*0.9</f>
        <v>18306</v>
      </c>
      <c r="FV26" s="26">
        <f>'BAR BB| Open rates'!FV26*0.9*0.9</f>
        <v>18306</v>
      </c>
      <c r="FW26" s="26">
        <f>'BAR BB| Open rates'!FW26*0.9*0.9</f>
        <v>19116</v>
      </c>
      <c r="FX26" s="26">
        <f>'BAR BB| Open rates'!FX26*0.9*0.9</f>
        <v>19116</v>
      </c>
      <c r="FY26" s="26">
        <f>'BAR BB| Open rates'!FY26*0.9*0.9</f>
        <v>18306</v>
      </c>
      <c r="FZ26" s="26">
        <f>'BAR BB| Open rates'!FZ26*0.9*0.9</f>
        <v>18306</v>
      </c>
      <c r="GA26" s="26">
        <f>'BAR BB| Open rates'!GA26*0.9*0.9</f>
        <v>18306</v>
      </c>
      <c r="GB26" s="26">
        <f>'BAR BB| Open rates'!GB26*0.9*0.9</f>
        <v>18306</v>
      </c>
      <c r="GC26" s="26">
        <f>'BAR BB| Open rates'!GC26*0.9*0.9</f>
        <v>18306</v>
      </c>
      <c r="GD26" s="26">
        <f>'BAR BB| Open rates'!GD26*0.9*0.9</f>
        <v>19116</v>
      </c>
      <c r="GE26" s="26">
        <f>'BAR BB| Open rates'!GE26*0.9*0.9</f>
        <v>19116</v>
      </c>
      <c r="GF26" s="26">
        <f>'BAR BB| Open rates'!GF26*0.9*0.9</f>
        <v>18306</v>
      </c>
      <c r="GG26" s="26">
        <f>'BAR BB| Open rates'!GG26*0.9*0.9</f>
        <v>18306</v>
      </c>
      <c r="GH26" s="26">
        <f>'BAR BB| Open rates'!GH26*0.9*0.9</f>
        <v>18306</v>
      </c>
      <c r="GI26" s="26">
        <f>'BAR BB| Open rates'!GI26*0.9*0.9</f>
        <v>18306</v>
      </c>
      <c r="GJ26" s="26">
        <f>'BAR BB| Open rates'!GJ26*0.9*0.9</f>
        <v>18306</v>
      </c>
      <c r="GK26" s="26">
        <f>'BAR BB| Open rates'!GK26*0.9*0.9</f>
        <v>19116</v>
      </c>
      <c r="GL26" s="26">
        <f>'BAR BB| Open rates'!GL26*0.9*0.9</f>
        <v>19116</v>
      </c>
      <c r="GM26" s="26">
        <f>'BAR BB| Open rates'!GM26*0.9*0.9</f>
        <v>18306</v>
      </c>
      <c r="GN26" s="26">
        <f>'BAR BB| Open rates'!GN26*0.9*0.9</f>
        <v>18306</v>
      </c>
      <c r="GO26" s="26">
        <f>'BAR BB| Open rates'!GO26*0.9*0.9</f>
        <v>18306</v>
      </c>
      <c r="GP26" s="26">
        <f>'BAR BB| Open rates'!GP26*0.9*0.9</f>
        <v>18306</v>
      </c>
      <c r="GQ26" s="26">
        <f>'BAR BB| Open rates'!GQ26*0.9*0.9</f>
        <v>18306</v>
      </c>
      <c r="GR26" s="26">
        <f>'BAR BB| Open rates'!GR26*0.9*0.9</f>
        <v>19116</v>
      </c>
      <c r="GS26" s="26">
        <f>'BAR BB| Open rates'!GS26*0.9*0.9</f>
        <v>19116</v>
      </c>
      <c r="GT26" s="26">
        <f>'BAR BB| Open rates'!GT26*0.9*0.9</f>
        <v>18306</v>
      </c>
      <c r="GU26" s="26">
        <f>'BAR BB| Open rates'!GU26*0.9*0.9</f>
        <v>18306</v>
      </c>
      <c r="GV26" s="26">
        <f>'BAR BB| Open rates'!GV26*0.9*0.9</f>
        <v>18306</v>
      </c>
      <c r="GW26" s="26">
        <f>'BAR BB| Open rates'!GW26*0.9*0.9</f>
        <v>18306</v>
      </c>
      <c r="GX26" s="26">
        <f>'BAR BB| Open rates'!GX26*0.9*0.9</f>
        <v>18306</v>
      </c>
      <c r="GY26" s="26">
        <f>'BAR BB| Open rates'!GY26*0.9*0.9</f>
        <v>19116</v>
      </c>
      <c r="GZ26" s="26">
        <f>'BAR BB| Open rates'!GZ26*0.9*0.9</f>
        <v>19116</v>
      </c>
      <c r="HA26" s="26">
        <f>'BAR BB| Open rates'!HA26*0.9*0.9</f>
        <v>18306</v>
      </c>
      <c r="HB26" s="26">
        <f>'BAR BB| Open rates'!HB26*0.9*0.9</f>
        <v>18306</v>
      </c>
      <c r="HC26" s="26">
        <f>'BAR BB| Open rates'!HC26*0.9*0.9</f>
        <v>18306</v>
      </c>
      <c r="HD26" s="26">
        <f>'BAR BB| Open rates'!HD26*0.9*0.9</f>
        <v>18306</v>
      </c>
      <c r="HE26" s="26">
        <f>'BAR BB| Open rates'!HE26*0.9*0.9</f>
        <v>18306</v>
      </c>
      <c r="HF26" s="26">
        <f>'BAR BB| Open rates'!HF26*0.9*0.9</f>
        <v>20169</v>
      </c>
      <c r="HG26" s="26">
        <f>'BAR BB| Open rates'!HG26*0.9*0.9</f>
        <v>20169</v>
      </c>
      <c r="HH26" s="26">
        <f>'BAR BB| Open rates'!HH26*0.9*0.9</f>
        <v>20169</v>
      </c>
      <c r="HI26" s="26">
        <f>'BAR BB| Open rates'!HI26*0.9*0.9</f>
        <v>20169</v>
      </c>
      <c r="HJ26" s="26">
        <f>'BAR BB| Open rates'!HJ26*0.9*0.9</f>
        <v>20169</v>
      </c>
      <c r="HK26" s="26">
        <f>'BAR BB| Open rates'!HK26*0.9*0.9</f>
        <v>20169</v>
      </c>
      <c r="HL26" s="26">
        <f>'BAR BB| Open rates'!HL26*0.9*0.9</f>
        <v>20169</v>
      </c>
      <c r="HM26" s="26">
        <f>'BAR BB| Open rates'!HM26*0.9*0.9</f>
        <v>20169</v>
      </c>
      <c r="HN26" s="26">
        <f>'BAR BB| Open rates'!HN26*0.9*0.9</f>
        <v>20169</v>
      </c>
      <c r="HO26" s="26">
        <f>'BAR BB| Open rates'!HO26*0.9*0.9</f>
        <v>20169</v>
      </c>
      <c r="HP26" s="26">
        <f>'BAR BB| Open rates'!HP26*0.9*0.9</f>
        <v>20169</v>
      </c>
    </row>
    <row r="27" spans="1:224" s="76" customFormat="1" ht="12" customHeight="1" x14ac:dyDescent="0.2">
      <c r="A27" s="15">
        <v>3</v>
      </c>
      <c r="B27" s="26">
        <f>'BAR BB| Open rates'!B27*0.9*0.9</f>
        <v>24219</v>
      </c>
      <c r="C27" s="26">
        <f>'BAR BB| Open rates'!C27*0.9*0.9</f>
        <v>24219</v>
      </c>
      <c r="D27" s="26">
        <f>'BAR BB| Open rates'!D27*0.9*0.9</f>
        <v>24219</v>
      </c>
      <c r="E27" s="26">
        <f>'BAR BB| Open rates'!E27*0.9*0.9</f>
        <v>24219</v>
      </c>
      <c r="F27" s="26">
        <f>'BAR BB| Open rates'!F27*0.9*0.9</f>
        <v>24219</v>
      </c>
      <c r="G27" s="26">
        <f>'BAR BB| Open rates'!G27*0.9*0.9</f>
        <v>24219</v>
      </c>
      <c r="H27" s="26">
        <f>'BAR BB| Open rates'!H27*0.9*0.9</f>
        <v>24219</v>
      </c>
      <c r="I27" s="26">
        <f>'BAR BB| Open rates'!I27*0.9*0.9</f>
        <v>24219</v>
      </c>
      <c r="J27" s="26">
        <f>'BAR BB| Open rates'!J27*0.9*0.9</f>
        <v>24219</v>
      </c>
      <c r="K27" s="26">
        <f>'BAR BB| Open rates'!K27*0.9*0.9</f>
        <v>24219</v>
      </c>
      <c r="L27" s="26">
        <f>'BAR BB| Open rates'!L27*0.9*0.9</f>
        <v>24219</v>
      </c>
      <c r="M27" s="26">
        <f>'BAR BB| Open rates'!M27*0.9*0.9</f>
        <v>24219</v>
      </c>
      <c r="N27" s="26">
        <f>'BAR BB| Open rates'!N27*0.9*0.9</f>
        <v>28836</v>
      </c>
      <c r="O27" s="26">
        <f>'BAR BB| Open rates'!O27*0.9*0.9</f>
        <v>28836</v>
      </c>
      <c r="P27" s="26">
        <f>'BAR BB| Open rates'!P27*0.9*0.9</f>
        <v>28836</v>
      </c>
      <c r="Q27" s="26">
        <f>'BAR BB| Open rates'!Q27*0.9*0.9</f>
        <v>28836</v>
      </c>
      <c r="R27" s="26">
        <f>'BAR BB| Open rates'!R27*0.9*0.9</f>
        <v>31509</v>
      </c>
      <c r="S27" s="26">
        <f>'BAR BB| Open rates'!S27*0.9*0.9</f>
        <v>31509</v>
      </c>
      <c r="T27" s="26">
        <f>'BAR BB| Open rates'!T27*0.9*0.9</f>
        <v>31509</v>
      </c>
      <c r="U27" s="26">
        <f>'BAR BB| Open rates'!U27*0.9*0.9</f>
        <v>31509</v>
      </c>
      <c r="V27" s="26">
        <f>'BAR BB| Open rates'!V27*0.9*0.9</f>
        <v>31509</v>
      </c>
      <c r="W27" s="26">
        <f>'BAR BB| Open rates'!W27*0.9*0.9</f>
        <v>31509</v>
      </c>
      <c r="X27" s="26">
        <f>'BAR BB| Open rates'!X27*0.9*0.9</f>
        <v>31509</v>
      </c>
      <c r="Y27" s="26">
        <f>'BAR BB| Open rates'!Y27*0.9*0.9</f>
        <v>31509</v>
      </c>
      <c r="Z27" s="26">
        <f>'BAR BB| Open rates'!Z27*0.9*0.9</f>
        <v>31509</v>
      </c>
      <c r="AA27" s="26">
        <f>'BAR BB| Open rates'!AA27*0.9*0.9</f>
        <v>31509</v>
      </c>
      <c r="AB27" s="26">
        <f>'BAR BB| Open rates'!AB27*0.9*0.9</f>
        <v>35559</v>
      </c>
      <c r="AC27" s="26">
        <f>'BAR BB| Open rates'!AC27*0.9*0.9</f>
        <v>35559</v>
      </c>
      <c r="AD27" s="26">
        <f>'BAR BB| Open rates'!AD27*0.9*0.9</f>
        <v>35559</v>
      </c>
      <c r="AE27" s="26">
        <f>'BAR BB| Open rates'!AE27*0.9*0.9</f>
        <v>35559</v>
      </c>
      <c r="AF27" s="26">
        <f>'BAR BB| Open rates'!AF27*0.9*0.9</f>
        <v>35559</v>
      </c>
      <c r="AG27" s="26">
        <f>'BAR BB| Open rates'!AG27*0.9*0.9</f>
        <v>35559</v>
      </c>
      <c r="AH27" s="26">
        <f>'BAR BB| Open rates'!AH27*0.9*0.9</f>
        <v>28836</v>
      </c>
      <c r="AI27" s="26">
        <f>'BAR BB| Open rates'!AI27*0.9*0.9</f>
        <v>28836</v>
      </c>
      <c r="AJ27" s="26">
        <f>'BAR BB| Open rates'!AJ27*0.9*0.9</f>
        <v>28836</v>
      </c>
      <c r="AK27" s="26">
        <f>'BAR BB| Open rates'!AK27*0.9*0.9</f>
        <v>28836</v>
      </c>
      <c r="AL27" s="26">
        <f>'BAR BB| Open rates'!AL27*0.9*0.9</f>
        <v>28836</v>
      </c>
      <c r="AM27" s="26">
        <f>'BAR BB| Open rates'!AM27*0.9*0.9</f>
        <v>29889</v>
      </c>
      <c r="AN27" s="26">
        <f>'BAR BB| Open rates'!AN27*0.9*0.9</f>
        <v>29889</v>
      </c>
      <c r="AO27" s="26">
        <f>'BAR BB| Open rates'!AO27*0.9*0.9</f>
        <v>29889</v>
      </c>
      <c r="AP27" s="26">
        <f>'BAR BB| Open rates'!AP27*0.9*0.9</f>
        <v>29889</v>
      </c>
      <c r="AQ27" s="26">
        <f>'BAR BB| Open rates'!AQ27*0.9*0.9</f>
        <v>29889</v>
      </c>
      <c r="AR27" s="26">
        <f>'BAR BB| Open rates'!AR27*0.9*0.9</f>
        <v>29889</v>
      </c>
      <c r="AS27" s="26">
        <f>'BAR BB| Open rates'!AS27*0.9*0.9</f>
        <v>29889</v>
      </c>
      <c r="AT27" s="26">
        <f>'BAR BB| Open rates'!AT27*0.9*0.9</f>
        <v>30699</v>
      </c>
      <c r="AU27" s="26">
        <f>'BAR BB| Open rates'!AU27*0.9*0.9</f>
        <v>30699</v>
      </c>
      <c r="AV27" s="26">
        <f>'BAR BB| Open rates'!AV27*0.9*0.9</f>
        <v>30699</v>
      </c>
      <c r="AW27" s="26">
        <f>'BAR BB| Open rates'!AW27*0.9*0.9</f>
        <v>30699</v>
      </c>
      <c r="AX27" s="26">
        <f>'BAR BB| Open rates'!AX27*0.9*0.9</f>
        <v>30699</v>
      </c>
      <c r="AY27" s="26">
        <f>'BAR BB| Open rates'!AY27*0.9*0.9</f>
        <v>30861</v>
      </c>
      <c r="AZ27" s="26">
        <f>'BAR BB| Open rates'!AZ27*0.9*0.9</f>
        <v>30861</v>
      </c>
      <c r="BA27" s="26">
        <f>'BAR BB| Open rates'!BA27*0.9*0.9</f>
        <v>31509</v>
      </c>
      <c r="BB27" s="26">
        <f>'BAR BB| Open rates'!BB27*0.9*0.9</f>
        <v>31509</v>
      </c>
      <c r="BC27" s="26">
        <f>'BAR BB| Open rates'!BC27*0.9*0.9</f>
        <v>30861</v>
      </c>
      <c r="BD27" s="26">
        <f>'BAR BB| Open rates'!BD27*0.9*0.9</f>
        <v>30861</v>
      </c>
      <c r="BE27" s="26">
        <f>'BAR BB| Open rates'!BE27*0.9*0.9</f>
        <v>30861</v>
      </c>
      <c r="BF27" s="26">
        <f>'BAR BB| Open rates'!BF27*0.9*0.9</f>
        <v>30861</v>
      </c>
      <c r="BG27" s="26">
        <f>'BAR BB| Open rates'!BG27*0.9*0.9</f>
        <v>30861</v>
      </c>
      <c r="BH27" s="26">
        <f>'BAR BB| Open rates'!BH27*0.9*0.9</f>
        <v>31509</v>
      </c>
      <c r="BI27" s="26">
        <f>'BAR BB| Open rates'!BI27*0.9*0.9</f>
        <v>31509</v>
      </c>
      <c r="BJ27" s="26">
        <f>'BAR BB| Open rates'!BJ27*0.9*0.9</f>
        <v>30861</v>
      </c>
      <c r="BK27" s="26">
        <f>'BAR BB| Open rates'!BK27*0.9*0.9</f>
        <v>30861</v>
      </c>
      <c r="BL27" s="26">
        <f>'BAR BB| Open rates'!BL27*0.9*0.9</f>
        <v>30861</v>
      </c>
      <c r="BM27" s="26">
        <f>'BAR BB| Open rates'!BM27*0.9*0.9</f>
        <v>30861</v>
      </c>
      <c r="BN27" s="26">
        <f>'BAR BB| Open rates'!BN27*0.9*0.9</f>
        <v>30861</v>
      </c>
      <c r="BO27" s="26">
        <f>'BAR BB| Open rates'!BO27*0.9*0.9</f>
        <v>31509</v>
      </c>
      <c r="BP27" s="26">
        <f>'BAR BB| Open rates'!BP27*0.9*0.9</f>
        <v>31509</v>
      </c>
      <c r="BQ27" s="26">
        <f>'BAR BB| Open rates'!BQ27*0.9*0.9</f>
        <v>30861</v>
      </c>
      <c r="BR27" s="26">
        <f>'BAR BB| Open rates'!BR27*0.9*0.9</f>
        <v>30861</v>
      </c>
      <c r="BS27" s="26">
        <f>'BAR BB| Open rates'!BS27*0.9*0.9</f>
        <v>30861</v>
      </c>
      <c r="BT27" s="26">
        <f>'BAR BB| Open rates'!BT27*0.9*0.9</f>
        <v>30861</v>
      </c>
      <c r="BU27" s="26">
        <f>'BAR BB| Open rates'!BU27*0.9*0.9</f>
        <v>30861</v>
      </c>
      <c r="BV27" s="26">
        <f>'BAR BB| Open rates'!BV27*0.9*0.9</f>
        <v>31509</v>
      </c>
      <c r="BW27" s="26">
        <f>'BAR BB| Open rates'!BW27*0.9*0.9</f>
        <v>31509</v>
      </c>
      <c r="BX27" s="26">
        <f>'BAR BB| Open rates'!BX27*0.9*0.9</f>
        <v>30861</v>
      </c>
      <c r="BY27" s="26">
        <f>'BAR BB| Open rates'!BY27*0.9*0.9</f>
        <v>30861</v>
      </c>
      <c r="BZ27" s="26">
        <f>'BAR BB| Open rates'!BZ27*0.9*0.9</f>
        <v>30861</v>
      </c>
      <c r="CA27" s="26">
        <f>'BAR BB| Open rates'!CA27*0.9*0.9</f>
        <v>30861</v>
      </c>
      <c r="CB27" s="26">
        <f>'BAR BB| Open rates'!CB27*0.9*0.9</f>
        <v>30861</v>
      </c>
      <c r="CC27" s="26">
        <f>'BAR BB| Open rates'!CC27*0.9*0.9</f>
        <v>31509</v>
      </c>
      <c r="CD27" s="26">
        <f>'BAR BB| Open rates'!CD27*0.9*0.9</f>
        <v>31509</v>
      </c>
      <c r="CE27" s="26">
        <f>'BAR BB| Open rates'!CE27*0.9*0.9</f>
        <v>30861</v>
      </c>
      <c r="CF27" s="26">
        <f>'BAR BB| Open rates'!CF27*0.9*0.9</f>
        <v>30861</v>
      </c>
      <c r="CG27" s="26">
        <f>'BAR BB| Open rates'!CG27*0.9*0.9</f>
        <v>30861</v>
      </c>
      <c r="CH27" s="26">
        <f>'BAR BB| Open rates'!CH27*0.9*0.9</f>
        <v>30861</v>
      </c>
      <c r="CI27" s="26">
        <f>'BAR BB| Open rates'!CI27*0.9*0.9</f>
        <v>30861</v>
      </c>
      <c r="CJ27" s="26">
        <f>'BAR BB| Open rates'!CJ27*0.9*0.9</f>
        <v>31509</v>
      </c>
      <c r="CK27" s="26">
        <f>'BAR BB| Open rates'!CK27*0.9*0.9</f>
        <v>31509</v>
      </c>
      <c r="CL27" s="26">
        <f>'BAR BB| Open rates'!CL27*0.9*0.9</f>
        <v>30861</v>
      </c>
      <c r="CM27" s="26">
        <f>'BAR BB| Open rates'!CM27*0.9*0.9</f>
        <v>30861</v>
      </c>
      <c r="CN27" s="26">
        <f>'BAR BB| Open rates'!CN27*0.9*0.9</f>
        <v>30861</v>
      </c>
      <c r="CO27" s="26">
        <f>'BAR BB| Open rates'!CO27*0.9*0.9</f>
        <v>30861</v>
      </c>
      <c r="CP27" s="26">
        <f>'BAR BB| Open rates'!CP27*0.9*0.9</f>
        <v>30861</v>
      </c>
      <c r="CQ27" s="26">
        <f>'BAR BB| Open rates'!CQ27*0.9*0.9</f>
        <v>30861</v>
      </c>
      <c r="CR27" s="26">
        <f>'BAR BB| Open rates'!CR27*0.9*0.9</f>
        <v>30861</v>
      </c>
      <c r="CS27" s="26">
        <f>'BAR BB| Open rates'!CS27*0.9*0.9</f>
        <v>29889</v>
      </c>
      <c r="CT27" s="26">
        <f>'BAR BB| Open rates'!CT27*0.9*0.9</f>
        <v>29889</v>
      </c>
      <c r="CU27" s="26">
        <f>'BAR BB| Open rates'!CU27*0.9*0.9</f>
        <v>29889</v>
      </c>
      <c r="CV27" s="26">
        <f>'BAR BB| Open rates'!CV27*0.9*0.9</f>
        <v>29889</v>
      </c>
      <c r="CW27" s="26">
        <f>'BAR BB| Open rates'!CW27*0.9*0.9</f>
        <v>29889</v>
      </c>
      <c r="CX27" s="26">
        <f>'BAR BB| Open rates'!CX27*0.9*0.9</f>
        <v>29889</v>
      </c>
      <c r="CY27" s="26">
        <f>'BAR BB| Open rates'!CY27*0.9*0.9</f>
        <v>29889</v>
      </c>
      <c r="CZ27" s="26">
        <f>'BAR BB| Open rates'!CZ27*0.9*0.9</f>
        <v>29889</v>
      </c>
      <c r="DA27" s="26">
        <f>'BAR BB| Open rates'!DA27*0.9*0.9</f>
        <v>29889</v>
      </c>
      <c r="DB27" s="26">
        <f>'BAR BB| Open rates'!DB27*0.9*0.9</f>
        <v>23166</v>
      </c>
      <c r="DC27" s="26">
        <f>'BAR BB| Open rates'!DC27*0.9*0.9</f>
        <v>23166</v>
      </c>
      <c r="DD27" s="26">
        <f>'BAR BB| Open rates'!DD27*0.9*0.9</f>
        <v>23166</v>
      </c>
      <c r="DE27" s="26">
        <f>'BAR BB| Open rates'!DE27*0.9*0.9</f>
        <v>24219</v>
      </c>
      <c r="DF27" s="26">
        <f>'BAR BB| Open rates'!DF27*0.9*0.9</f>
        <v>24219</v>
      </c>
      <c r="DG27" s="26">
        <f>'BAR BB| Open rates'!DG27*0.9*0.9</f>
        <v>23166</v>
      </c>
      <c r="DH27" s="26">
        <f>'BAR BB| Open rates'!DH27*0.9*0.9</f>
        <v>23166</v>
      </c>
      <c r="DI27" s="26">
        <f>'BAR BB| Open rates'!DI27*0.9*0.9</f>
        <v>23166</v>
      </c>
      <c r="DJ27" s="26">
        <f>'BAR BB| Open rates'!DJ27*0.9*0.9</f>
        <v>23166</v>
      </c>
      <c r="DK27" s="26">
        <f>'BAR BB| Open rates'!DK27*0.9*0.9</f>
        <v>23166</v>
      </c>
      <c r="DL27" s="26">
        <f>'BAR BB| Open rates'!DL27*0.9*0.9</f>
        <v>24219</v>
      </c>
      <c r="DM27" s="26">
        <f>'BAR BB| Open rates'!DM27*0.9*0.9</f>
        <v>24219</v>
      </c>
      <c r="DN27" s="26">
        <f>'BAR BB| Open rates'!DN27*0.9*0.9</f>
        <v>23166</v>
      </c>
      <c r="DO27" s="26">
        <f>'BAR BB| Open rates'!DO27*0.9*0.9</f>
        <v>23166</v>
      </c>
      <c r="DP27" s="26">
        <f>'BAR BB| Open rates'!DP27*0.9*0.9</f>
        <v>23166</v>
      </c>
      <c r="DQ27" s="26">
        <f>'BAR BB| Open rates'!DQ27*0.9*0.9</f>
        <v>23166</v>
      </c>
      <c r="DR27" s="26">
        <f>'BAR BB| Open rates'!DR27*0.9*0.9</f>
        <v>23166</v>
      </c>
      <c r="DS27" s="26">
        <f>'BAR BB| Open rates'!DS27*0.9*0.9</f>
        <v>24219</v>
      </c>
      <c r="DT27" s="26">
        <f>'BAR BB| Open rates'!DT27*0.9*0.9</f>
        <v>24219</v>
      </c>
      <c r="DU27" s="26">
        <f>'BAR BB| Open rates'!DU27*0.9*0.9</f>
        <v>23166</v>
      </c>
      <c r="DV27" s="26">
        <f>'BAR BB| Open rates'!DV27*0.9*0.9</f>
        <v>23166</v>
      </c>
      <c r="DW27" s="26">
        <f>'BAR BB| Open rates'!DW27*0.9*0.9</f>
        <v>23166</v>
      </c>
      <c r="DX27" s="26">
        <f>'BAR BB| Open rates'!DX27*0.9*0.9</f>
        <v>23166</v>
      </c>
      <c r="DY27" s="26">
        <f>'BAR BB| Open rates'!DY27*0.9*0.9</f>
        <v>23166</v>
      </c>
      <c r="DZ27" s="26">
        <f>'BAR BB| Open rates'!DZ27*0.9*0.9</f>
        <v>24219</v>
      </c>
      <c r="EA27" s="26">
        <f>'BAR BB| Open rates'!EA27*0.9*0.9</f>
        <v>24219</v>
      </c>
      <c r="EB27" s="26">
        <f>'BAR BB| Open rates'!EB27*0.9*0.9</f>
        <v>23166</v>
      </c>
      <c r="EC27" s="26">
        <f>'BAR BB| Open rates'!EC27*0.9*0.9</f>
        <v>23166</v>
      </c>
      <c r="ED27" s="26">
        <f>'BAR BB| Open rates'!ED27*0.9*0.9</f>
        <v>23166</v>
      </c>
      <c r="EE27" s="26">
        <f>'BAR BB| Open rates'!EE27*0.9*0.9</f>
        <v>23166</v>
      </c>
      <c r="EF27" s="26">
        <f>'BAR BB| Open rates'!EF27*0.9*0.9</f>
        <v>20736</v>
      </c>
      <c r="EG27" s="26">
        <f>'BAR BB| Open rates'!EG27*0.9*0.9</f>
        <v>20736</v>
      </c>
      <c r="EH27" s="26">
        <f>'BAR BB| Open rates'!EH27*0.9*0.9</f>
        <v>20736</v>
      </c>
      <c r="EI27" s="26">
        <f>'BAR BB| Open rates'!EI27*0.9*0.9</f>
        <v>20169</v>
      </c>
      <c r="EJ27" s="26">
        <f>'BAR BB| Open rates'!EJ27*0.9*0.9</f>
        <v>20169</v>
      </c>
      <c r="EK27" s="26">
        <f>'BAR BB| Open rates'!EK27*0.9*0.9</f>
        <v>20169</v>
      </c>
      <c r="EL27" s="26">
        <f>'BAR BB| Open rates'!EL27*0.9*0.9</f>
        <v>20169</v>
      </c>
      <c r="EM27" s="26">
        <f>'BAR BB| Open rates'!EM27*0.9*0.9</f>
        <v>20169</v>
      </c>
      <c r="EN27" s="26">
        <f>'BAR BB| Open rates'!EN27*0.9*0.9</f>
        <v>20736</v>
      </c>
      <c r="EO27" s="26">
        <f>'BAR BB| Open rates'!EO27*0.9*0.9</f>
        <v>20736</v>
      </c>
      <c r="EP27" s="26">
        <f>'BAR BB| Open rates'!EP27*0.9*0.9</f>
        <v>19926</v>
      </c>
      <c r="EQ27" s="26">
        <f>'BAR BB| Open rates'!EQ27*0.9*0.9</f>
        <v>19926</v>
      </c>
      <c r="ER27" s="26">
        <f>'BAR BB| Open rates'!ER27*0.9*0.9</f>
        <v>19926</v>
      </c>
      <c r="ES27" s="26">
        <f>'BAR BB| Open rates'!ES27*0.9*0.9</f>
        <v>19926</v>
      </c>
      <c r="ET27" s="26">
        <f>'BAR BB| Open rates'!ET27*0.9*0.9</f>
        <v>19926</v>
      </c>
      <c r="EU27" s="26">
        <f>'BAR BB| Open rates'!EU27*0.9*0.9</f>
        <v>20736</v>
      </c>
      <c r="EV27" s="26">
        <f>'BAR BB| Open rates'!EV27*0.9*0.9</f>
        <v>20736</v>
      </c>
      <c r="EW27" s="26">
        <f>'BAR BB| Open rates'!EW27*0.9*0.9</f>
        <v>19926</v>
      </c>
      <c r="EX27" s="26">
        <f>'BAR BB| Open rates'!EX27*0.9*0.9</f>
        <v>19926</v>
      </c>
      <c r="EY27" s="26">
        <f>'BAR BB| Open rates'!EY27*0.9*0.9</f>
        <v>19926</v>
      </c>
      <c r="EZ27" s="26">
        <f>'BAR BB| Open rates'!EZ27*0.9*0.9</f>
        <v>19926</v>
      </c>
      <c r="FA27" s="26">
        <f>'BAR BB| Open rates'!FA27*0.9*0.9</f>
        <v>19926</v>
      </c>
      <c r="FB27" s="26">
        <f>'BAR BB| Open rates'!FB27*0.9*0.9</f>
        <v>20736</v>
      </c>
      <c r="FC27" s="26">
        <f>'BAR BB| Open rates'!FC27*0.9*0.9</f>
        <v>20736</v>
      </c>
      <c r="FD27" s="26">
        <f>'BAR BB| Open rates'!FD27*0.9*0.9</f>
        <v>19926</v>
      </c>
      <c r="FE27" s="26">
        <f>'BAR BB| Open rates'!FE27*0.9*0.9</f>
        <v>19926</v>
      </c>
      <c r="FF27" s="26">
        <f>'BAR BB| Open rates'!FF27*0.9*0.9</f>
        <v>19926</v>
      </c>
      <c r="FG27" s="26">
        <f>'BAR BB| Open rates'!FG27*0.9*0.9</f>
        <v>19926</v>
      </c>
      <c r="FH27" s="26">
        <f>'BAR BB| Open rates'!FH27*0.9*0.9</f>
        <v>19926</v>
      </c>
      <c r="FI27" s="26">
        <f>'BAR BB| Open rates'!FI27*0.9*0.9</f>
        <v>20736</v>
      </c>
      <c r="FJ27" s="26">
        <f>'BAR BB| Open rates'!FJ27*0.9*0.9</f>
        <v>20736</v>
      </c>
      <c r="FK27" s="26">
        <f>'BAR BB| Open rates'!FK27*0.9*0.9</f>
        <v>20169</v>
      </c>
      <c r="FL27" s="26">
        <f>'BAR BB| Open rates'!FL27*0.9*0.9</f>
        <v>20169</v>
      </c>
      <c r="FM27" s="26">
        <f>'BAR BB| Open rates'!FM27*0.9*0.9</f>
        <v>20169</v>
      </c>
      <c r="FN27" s="26">
        <f>'BAR BB| Open rates'!FN27*0.9*0.9</f>
        <v>20169</v>
      </c>
      <c r="FO27" s="26">
        <f>'BAR BB| Open rates'!FO27*0.9*0.9</f>
        <v>20169</v>
      </c>
      <c r="FP27" s="26">
        <f>'BAR BB| Open rates'!FP27*0.9*0.9</f>
        <v>20169</v>
      </c>
      <c r="FQ27" s="26">
        <f>'BAR BB| Open rates'!FQ27*0.9*0.9</f>
        <v>20169</v>
      </c>
      <c r="FR27" s="26">
        <f>'BAR BB| Open rates'!FR27*0.9*0.9</f>
        <v>19926</v>
      </c>
      <c r="FS27" s="26">
        <f>'BAR BB| Open rates'!FS27*0.9*0.9</f>
        <v>19926</v>
      </c>
      <c r="FT27" s="26">
        <f>'BAR BB| Open rates'!FT27*0.9*0.9</f>
        <v>19926</v>
      </c>
      <c r="FU27" s="26">
        <f>'BAR BB| Open rates'!FU27*0.9*0.9</f>
        <v>19926</v>
      </c>
      <c r="FV27" s="26">
        <f>'BAR BB| Open rates'!FV27*0.9*0.9</f>
        <v>19926</v>
      </c>
      <c r="FW27" s="26">
        <f>'BAR BB| Open rates'!FW27*0.9*0.9</f>
        <v>20736</v>
      </c>
      <c r="FX27" s="26">
        <f>'BAR BB| Open rates'!FX27*0.9*0.9</f>
        <v>20736</v>
      </c>
      <c r="FY27" s="26">
        <f>'BAR BB| Open rates'!FY27*0.9*0.9</f>
        <v>19926</v>
      </c>
      <c r="FZ27" s="26">
        <f>'BAR BB| Open rates'!FZ27*0.9*0.9</f>
        <v>19926</v>
      </c>
      <c r="GA27" s="26">
        <f>'BAR BB| Open rates'!GA27*0.9*0.9</f>
        <v>19926</v>
      </c>
      <c r="GB27" s="26">
        <f>'BAR BB| Open rates'!GB27*0.9*0.9</f>
        <v>19926</v>
      </c>
      <c r="GC27" s="26">
        <f>'BAR BB| Open rates'!GC27*0.9*0.9</f>
        <v>19926</v>
      </c>
      <c r="GD27" s="26">
        <f>'BAR BB| Open rates'!GD27*0.9*0.9</f>
        <v>20736</v>
      </c>
      <c r="GE27" s="26">
        <f>'BAR BB| Open rates'!GE27*0.9*0.9</f>
        <v>20736</v>
      </c>
      <c r="GF27" s="26">
        <f>'BAR BB| Open rates'!GF27*0.9*0.9</f>
        <v>19926</v>
      </c>
      <c r="GG27" s="26">
        <f>'BAR BB| Open rates'!GG27*0.9*0.9</f>
        <v>19926</v>
      </c>
      <c r="GH27" s="26">
        <f>'BAR BB| Open rates'!GH27*0.9*0.9</f>
        <v>19926</v>
      </c>
      <c r="GI27" s="26">
        <f>'BAR BB| Open rates'!GI27*0.9*0.9</f>
        <v>19926</v>
      </c>
      <c r="GJ27" s="26">
        <f>'BAR BB| Open rates'!GJ27*0.9*0.9</f>
        <v>19926</v>
      </c>
      <c r="GK27" s="26">
        <f>'BAR BB| Open rates'!GK27*0.9*0.9</f>
        <v>20736</v>
      </c>
      <c r="GL27" s="26">
        <f>'BAR BB| Open rates'!GL27*0.9*0.9</f>
        <v>20736</v>
      </c>
      <c r="GM27" s="26">
        <f>'BAR BB| Open rates'!GM27*0.9*0.9</f>
        <v>19926</v>
      </c>
      <c r="GN27" s="26">
        <f>'BAR BB| Open rates'!GN27*0.9*0.9</f>
        <v>19926</v>
      </c>
      <c r="GO27" s="26">
        <f>'BAR BB| Open rates'!GO27*0.9*0.9</f>
        <v>19926</v>
      </c>
      <c r="GP27" s="26">
        <f>'BAR BB| Open rates'!GP27*0.9*0.9</f>
        <v>19926</v>
      </c>
      <c r="GQ27" s="26">
        <f>'BAR BB| Open rates'!GQ27*0.9*0.9</f>
        <v>19926</v>
      </c>
      <c r="GR27" s="26">
        <f>'BAR BB| Open rates'!GR27*0.9*0.9</f>
        <v>20736</v>
      </c>
      <c r="GS27" s="26">
        <f>'BAR BB| Open rates'!GS27*0.9*0.9</f>
        <v>20736</v>
      </c>
      <c r="GT27" s="26">
        <f>'BAR BB| Open rates'!GT27*0.9*0.9</f>
        <v>19926</v>
      </c>
      <c r="GU27" s="26">
        <f>'BAR BB| Open rates'!GU27*0.9*0.9</f>
        <v>19926</v>
      </c>
      <c r="GV27" s="26">
        <f>'BAR BB| Open rates'!GV27*0.9*0.9</f>
        <v>19926</v>
      </c>
      <c r="GW27" s="26">
        <f>'BAR BB| Open rates'!GW27*0.9*0.9</f>
        <v>19926</v>
      </c>
      <c r="GX27" s="26">
        <f>'BAR BB| Open rates'!GX27*0.9*0.9</f>
        <v>19926</v>
      </c>
      <c r="GY27" s="26">
        <f>'BAR BB| Open rates'!GY27*0.9*0.9</f>
        <v>20736</v>
      </c>
      <c r="GZ27" s="26">
        <f>'BAR BB| Open rates'!GZ27*0.9*0.9</f>
        <v>20736</v>
      </c>
      <c r="HA27" s="26">
        <f>'BAR BB| Open rates'!HA27*0.9*0.9</f>
        <v>19926</v>
      </c>
      <c r="HB27" s="26">
        <f>'BAR BB| Open rates'!HB27*0.9*0.9</f>
        <v>19926</v>
      </c>
      <c r="HC27" s="26">
        <f>'BAR BB| Open rates'!HC27*0.9*0.9</f>
        <v>19926</v>
      </c>
      <c r="HD27" s="26">
        <f>'BAR BB| Open rates'!HD27*0.9*0.9</f>
        <v>19926</v>
      </c>
      <c r="HE27" s="26">
        <f>'BAR BB| Open rates'!HE27*0.9*0.9</f>
        <v>19926</v>
      </c>
      <c r="HF27" s="26">
        <f>'BAR BB| Open rates'!HF27*0.9*0.9</f>
        <v>21789</v>
      </c>
      <c r="HG27" s="26">
        <f>'BAR BB| Open rates'!HG27*0.9*0.9</f>
        <v>21789</v>
      </c>
      <c r="HH27" s="26">
        <f>'BAR BB| Open rates'!HH27*0.9*0.9</f>
        <v>21789</v>
      </c>
      <c r="HI27" s="26">
        <f>'BAR BB| Open rates'!HI27*0.9*0.9</f>
        <v>21789</v>
      </c>
      <c r="HJ27" s="26">
        <f>'BAR BB| Open rates'!HJ27*0.9*0.9</f>
        <v>21789</v>
      </c>
      <c r="HK27" s="26">
        <f>'BAR BB| Open rates'!HK27*0.9*0.9</f>
        <v>21789</v>
      </c>
      <c r="HL27" s="26">
        <f>'BAR BB| Open rates'!HL27*0.9*0.9</f>
        <v>21789</v>
      </c>
      <c r="HM27" s="26">
        <f>'BAR BB| Open rates'!HM27*0.9*0.9</f>
        <v>21789</v>
      </c>
      <c r="HN27" s="26">
        <f>'BAR BB| Open rates'!HN27*0.9*0.9</f>
        <v>21789</v>
      </c>
      <c r="HO27" s="26">
        <f>'BAR BB| Open rates'!HO27*0.9*0.9</f>
        <v>21789</v>
      </c>
      <c r="HP27" s="26">
        <f>'BAR BB| Open rates'!HP27*0.9*0.9</f>
        <v>21789</v>
      </c>
    </row>
    <row r="28" spans="1:224" s="76" customFormat="1" ht="12" customHeight="1" x14ac:dyDescent="0.2">
      <c r="A28" s="15">
        <v>4</v>
      </c>
      <c r="B28" s="26">
        <f>'BAR BB| Open rates'!B28*0.9*0.9</f>
        <v>25839</v>
      </c>
      <c r="C28" s="26">
        <f>'BAR BB| Open rates'!C28*0.9*0.9</f>
        <v>25839</v>
      </c>
      <c r="D28" s="26">
        <f>'BAR BB| Open rates'!D28*0.9*0.9</f>
        <v>25839</v>
      </c>
      <c r="E28" s="26">
        <f>'BAR BB| Open rates'!E28*0.9*0.9</f>
        <v>25839</v>
      </c>
      <c r="F28" s="26">
        <f>'BAR BB| Open rates'!F28*0.9*0.9</f>
        <v>25839</v>
      </c>
      <c r="G28" s="26">
        <f>'BAR BB| Open rates'!G28*0.9*0.9</f>
        <v>25839</v>
      </c>
      <c r="H28" s="26">
        <f>'BAR BB| Open rates'!H28*0.9*0.9</f>
        <v>25839</v>
      </c>
      <c r="I28" s="26">
        <f>'BAR BB| Open rates'!I28*0.9*0.9</f>
        <v>25839</v>
      </c>
      <c r="J28" s="26">
        <f>'BAR BB| Open rates'!J28*0.9*0.9</f>
        <v>25839</v>
      </c>
      <c r="K28" s="26">
        <f>'BAR BB| Open rates'!K28*0.9*0.9</f>
        <v>25839</v>
      </c>
      <c r="L28" s="26">
        <f>'BAR BB| Open rates'!L28*0.9*0.9</f>
        <v>25839</v>
      </c>
      <c r="M28" s="26">
        <f>'BAR BB| Open rates'!M28*0.9*0.9</f>
        <v>25839</v>
      </c>
      <c r="N28" s="26">
        <f>'BAR BB| Open rates'!N28*0.9*0.9</f>
        <v>30456</v>
      </c>
      <c r="O28" s="26">
        <f>'BAR BB| Open rates'!O28*0.9*0.9</f>
        <v>30456</v>
      </c>
      <c r="P28" s="26">
        <f>'BAR BB| Open rates'!P28*0.9*0.9</f>
        <v>30456</v>
      </c>
      <c r="Q28" s="26">
        <f>'BAR BB| Open rates'!Q28*0.9*0.9</f>
        <v>30456</v>
      </c>
      <c r="R28" s="26">
        <f>'BAR BB| Open rates'!R28*0.9*0.9</f>
        <v>33129</v>
      </c>
      <c r="S28" s="26">
        <f>'BAR BB| Open rates'!S28*0.9*0.9</f>
        <v>33129</v>
      </c>
      <c r="T28" s="26">
        <f>'BAR BB| Open rates'!T28*0.9*0.9</f>
        <v>33129</v>
      </c>
      <c r="U28" s="26">
        <f>'BAR BB| Open rates'!U28*0.9*0.9</f>
        <v>33129</v>
      </c>
      <c r="V28" s="26">
        <f>'BAR BB| Open rates'!V28*0.9*0.9</f>
        <v>33129</v>
      </c>
      <c r="W28" s="26">
        <f>'BAR BB| Open rates'!W28*0.9*0.9</f>
        <v>33129</v>
      </c>
      <c r="X28" s="26">
        <f>'BAR BB| Open rates'!X28*0.9*0.9</f>
        <v>33129</v>
      </c>
      <c r="Y28" s="26">
        <f>'BAR BB| Open rates'!Y28*0.9*0.9</f>
        <v>33129</v>
      </c>
      <c r="Z28" s="26">
        <f>'BAR BB| Open rates'!Z28*0.9*0.9</f>
        <v>33129</v>
      </c>
      <c r="AA28" s="26">
        <f>'BAR BB| Open rates'!AA28*0.9*0.9</f>
        <v>33129</v>
      </c>
      <c r="AB28" s="26">
        <f>'BAR BB| Open rates'!AB28*0.9*0.9</f>
        <v>37179</v>
      </c>
      <c r="AC28" s="26">
        <f>'BAR BB| Open rates'!AC28*0.9*0.9</f>
        <v>37179</v>
      </c>
      <c r="AD28" s="26">
        <f>'BAR BB| Open rates'!AD28*0.9*0.9</f>
        <v>37179</v>
      </c>
      <c r="AE28" s="26">
        <f>'BAR BB| Open rates'!AE28*0.9*0.9</f>
        <v>37179</v>
      </c>
      <c r="AF28" s="26">
        <f>'BAR BB| Open rates'!AF28*0.9*0.9</f>
        <v>37179</v>
      </c>
      <c r="AG28" s="26">
        <f>'BAR BB| Open rates'!AG28*0.9*0.9</f>
        <v>37179</v>
      </c>
      <c r="AH28" s="26">
        <f>'BAR BB| Open rates'!AH28*0.9*0.9</f>
        <v>30456</v>
      </c>
      <c r="AI28" s="26">
        <f>'BAR BB| Open rates'!AI28*0.9*0.9</f>
        <v>30456</v>
      </c>
      <c r="AJ28" s="26">
        <f>'BAR BB| Open rates'!AJ28*0.9*0.9</f>
        <v>30456</v>
      </c>
      <c r="AK28" s="26">
        <f>'BAR BB| Open rates'!AK28*0.9*0.9</f>
        <v>30456</v>
      </c>
      <c r="AL28" s="26">
        <f>'BAR BB| Open rates'!AL28*0.9*0.9</f>
        <v>30456</v>
      </c>
      <c r="AM28" s="26">
        <f>'BAR BB| Open rates'!AM28*0.9*0.9</f>
        <v>31509</v>
      </c>
      <c r="AN28" s="26">
        <f>'BAR BB| Open rates'!AN28*0.9*0.9</f>
        <v>31509</v>
      </c>
      <c r="AO28" s="26">
        <f>'BAR BB| Open rates'!AO28*0.9*0.9</f>
        <v>31509</v>
      </c>
      <c r="AP28" s="26">
        <f>'BAR BB| Open rates'!AP28*0.9*0.9</f>
        <v>31509</v>
      </c>
      <c r="AQ28" s="26">
        <f>'BAR BB| Open rates'!AQ28*0.9*0.9</f>
        <v>31509</v>
      </c>
      <c r="AR28" s="26">
        <f>'BAR BB| Open rates'!AR28*0.9*0.9</f>
        <v>31509</v>
      </c>
      <c r="AS28" s="26">
        <f>'BAR BB| Open rates'!AS28*0.9*0.9</f>
        <v>31509</v>
      </c>
      <c r="AT28" s="26">
        <f>'BAR BB| Open rates'!AT28*0.9*0.9</f>
        <v>32319</v>
      </c>
      <c r="AU28" s="26">
        <f>'BAR BB| Open rates'!AU28*0.9*0.9</f>
        <v>32319</v>
      </c>
      <c r="AV28" s="26">
        <f>'BAR BB| Open rates'!AV28*0.9*0.9</f>
        <v>32319</v>
      </c>
      <c r="AW28" s="26">
        <f>'BAR BB| Open rates'!AW28*0.9*0.9</f>
        <v>32319</v>
      </c>
      <c r="AX28" s="26">
        <f>'BAR BB| Open rates'!AX28*0.9*0.9</f>
        <v>32319</v>
      </c>
      <c r="AY28" s="26">
        <f>'BAR BB| Open rates'!AY28*0.9*0.9</f>
        <v>32481</v>
      </c>
      <c r="AZ28" s="26">
        <f>'BAR BB| Open rates'!AZ28*0.9*0.9</f>
        <v>32481</v>
      </c>
      <c r="BA28" s="26">
        <f>'BAR BB| Open rates'!BA28*0.9*0.9</f>
        <v>33129</v>
      </c>
      <c r="BB28" s="26">
        <f>'BAR BB| Open rates'!BB28*0.9*0.9</f>
        <v>33129</v>
      </c>
      <c r="BC28" s="26">
        <f>'BAR BB| Open rates'!BC28*0.9*0.9</f>
        <v>32481</v>
      </c>
      <c r="BD28" s="26">
        <f>'BAR BB| Open rates'!BD28*0.9*0.9</f>
        <v>32481</v>
      </c>
      <c r="BE28" s="26">
        <f>'BAR BB| Open rates'!BE28*0.9*0.9</f>
        <v>32481</v>
      </c>
      <c r="BF28" s="26">
        <f>'BAR BB| Open rates'!BF28*0.9*0.9</f>
        <v>32481</v>
      </c>
      <c r="BG28" s="26">
        <f>'BAR BB| Open rates'!BG28*0.9*0.9</f>
        <v>32481</v>
      </c>
      <c r="BH28" s="26">
        <f>'BAR BB| Open rates'!BH28*0.9*0.9</f>
        <v>33129</v>
      </c>
      <c r="BI28" s="26">
        <f>'BAR BB| Open rates'!BI28*0.9*0.9</f>
        <v>33129</v>
      </c>
      <c r="BJ28" s="26">
        <f>'BAR BB| Open rates'!BJ28*0.9*0.9</f>
        <v>32481</v>
      </c>
      <c r="BK28" s="26">
        <f>'BAR BB| Open rates'!BK28*0.9*0.9</f>
        <v>32481</v>
      </c>
      <c r="BL28" s="26">
        <f>'BAR BB| Open rates'!BL28*0.9*0.9</f>
        <v>32481</v>
      </c>
      <c r="BM28" s="26">
        <f>'BAR BB| Open rates'!BM28*0.9*0.9</f>
        <v>32481</v>
      </c>
      <c r="BN28" s="26">
        <f>'BAR BB| Open rates'!BN28*0.9*0.9</f>
        <v>32481</v>
      </c>
      <c r="BO28" s="26">
        <f>'BAR BB| Open rates'!BO28*0.9*0.9</f>
        <v>33129</v>
      </c>
      <c r="BP28" s="26">
        <f>'BAR BB| Open rates'!BP28*0.9*0.9</f>
        <v>33129</v>
      </c>
      <c r="BQ28" s="26">
        <f>'BAR BB| Open rates'!BQ28*0.9*0.9</f>
        <v>32481</v>
      </c>
      <c r="BR28" s="26">
        <f>'BAR BB| Open rates'!BR28*0.9*0.9</f>
        <v>32481</v>
      </c>
      <c r="BS28" s="26">
        <f>'BAR BB| Open rates'!BS28*0.9*0.9</f>
        <v>32481</v>
      </c>
      <c r="BT28" s="26">
        <f>'BAR BB| Open rates'!BT28*0.9*0.9</f>
        <v>32481</v>
      </c>
      <c r="BU28" s="26">
        <f>'BAR BB| Open rates'!BU28*0.9*0.9</f>
        <v>32481</v>
      </c>
      <c r="BV28" s="26">
        <f>'BAR BB| Open rates'!BV28*0.9*0.9</f>
        <v>33129</v>
      </c>
      <c r="BW28" s="26">
        <f>'BAR BB| Open rates'!BW28*0.9*0.9</f>
        <v>33129</v>
      </c>
      <c r="BX28" s="26">
        <f>'BAR BB| Open rates'!BX28*0.9*0.9</f>
        <v>32481</v>
      </c>
      <c r="BY28" s="26">
        <f>'BAR BB| Open rates'!BY28*0.9*0.9</f>
        <v>32481</v>
      </c>
      <c r="BZ28" s="26">
        <f>'BAR BB| Open rates'!BZ28*0.9*0.9</f>
        <v>32481</v>
      </c>
      <c r="CA28" s="26">
        <f>'BAR BB| Open rates'!CA28*0.9*0.9</f>
        <v>32481</v>
      </c>
      <c r="CB28" s="26">
        <f>'BAR BB| Open rates'!CB28*0.9*0.9</f>
        <v>32481</v>
      </c>
      <c r="CC28" s="26">
        <f>'BAR BB| Open rates'!CC28*0.9*0.9</f>
        <v>33129</v>
      </c>
      <c r="CD28" s="26">
        <f>'BAR BB| Open rates'!CD28*0.9*0.9</f>
        <v>33129</v>
      </c>
      <c r="CE28" s="26">
        <f>'BAR BB| Open rates'!CE28*0.9*0.9</f>
        <v>32481</v>
      </c>
      <c r="CF28" s="26">
        <f>'BAR BB| Open rates'!CF28*0.9*0.9</f>
        <v>32481</v>
      </c>
      <c r="CG28" s="26">
        <f>'BAR BB| Open rates'!CG28*0.9*0.9</f>
        <v>32481</v>
      </c>
      <c r="CH28" s="26">
        <f>'BAR BB| Open rates'!CH28*0.9*0.9</f>
        <v>32481</v>
      </c>
      <c r="CI28" s="26">
        <f>'BAR BB| Open rates'!CI28*0.9*0.9</f>
        <v>32481</v>
      </c>
      <c r="CJ28" s="26">
        <f>'BAR BB| Open rates'!CJ28*0.9*0.9</f>
        <v>33129</v>
      </c>
      <c r="CK28" s="26">
        <f>'BAR BB| Open rates'!CK28*0.9*0.9</f>
        <v>33129</v>
      </c>
      <c r="CL28" s="26">
        <f>'BAR BB| Open rates'!CL28*0.9*0.9</f>
        <v>32481</v>
      </c>
      <c r="CM28" s="26">
        <f>'BAR BB| Open rates'!CM28*0.9*0.9</f>
        <v>32481</v>
      </c>
      <c r="CN28" s="26">
        <f>'BAR BB| Open rates'!CN28*0.9*0.9</f>
        <v>32481</v>
      </c>
      <c r="CO28" s="26">
        <f>'BAR BB| Open rates'!CO28*0.9*0.9</f>
        <v>32481</v>
      </c>
      <c r="CP28" s="26">
        <f>'BAR BB| Open rates'!CP28*0.9*0.9</f>
        <v>32481</v>
      </c>
      <c r="CQ28" s="26">
        <f>'BAR BB| Open rates'!CQ28*0.9*0.9</f>
        <v>32481</v>
      </c>
      <c r="CR28" s="26">
        <f>'BAR BB| Open rates'!CR28*0.9*0.9</f>
        <v>32481</v>
      </c>
      <c r="CS28" s="26">
        <f>'BAR BB| Open rates'!CS28*0.9*0.9</f>
        <v>31509</v>
      </c>
      <c r="CT28" s="26">
        <f>'BAR BB| Open rates'!CT28*0.9*0.9</f>
        <v>31509</v>
      </c>
      <c r="CU28" s="26">
        <f>'BAR BB| Open rates'!CU28*0.9*0.9</f>
        <v>31509</v>
      </c>
      <c r="CV28" s="26">
        <f>'BAR BB| Open rates'!CV28*0.9*0.9</f>
        <v>31509</v>
      </c>
      <c r="CW28" s="26">
        <f>'BAR BB| Open rates'!CW28*0.9*0.9</f>
        <v>31509</v>
      </c>
      <c r="CX28" s="26">
        <f>'BAR BB| Open rates'!CX28*0.9*0.9</f>
        <v>31509</v>
      </c>
      <c r="CY28" s="26">
        <f>'BAR BB| Open rates'!CY28*0.9*0.9</f>
        <v>31509</v>
      </c>
      <c r="CZ28" s="26">
        <f>'BAR BB| Open rates'!CZ28*0.9*0.9</f>
        <v>31509</v>
      </c>
      <c r="DA28" s="26">
        <f>'BAR BB| Open rates'!DA28*0.9*0.9</f>
        <v>31509</v>
      </c>
      <c r="DB28" s="26">
        <f>'BAR BB| Open rates'!DB28*0.9*0.9</f>
        <v>24786</v>
      </c>
      <c r="DC28" s="26">
        <f>'BAR BB| Open rates'!DC28*0.9*0.9</f>
        <v>24786</v>
      </c>
      <c r="DD28" s="26">
        <f>'BAR BB| Open rates'!DD28*0.9*0.9</f>
        <v>24786</v>
      </c>
      <c r="DE28" s="26">
        <f>'BAR BB| Open rates'!DE28*0.9*0.9</f>
        <v>25839</v>
      </c>
      <c r="DF28" s="26">
        <f>'BAR BB| Open rates'!DF28*0.9*0.9</f>
        <v>25839</v>
      </c>
      <c r="DG28" s="26">
        <f>'BAR BB| Open rates'!DG28*0.9*0.9</f>
        <v>24786</v>
      </c>
      <c r="DH28" s="26">
        <f>'BAR BB| Open rates'!DH28*0.9*0.9</f>
        <v>24786</v>
      </c>
      <c r="DI28" s="26">
        <f>'BAR BB| Open rates'!DI28*0.9*0.9</f>
        <v>24786</v>
      </c>
      <c r="DJ28" s="26">
        <f>'BAR BB| Open rates'!DJ28*0.9*0.9</f>
        <v>24786</v>
      </c>
      <c r="DK28" s="26">
        <f>'BAR BB| Open rates'!DK28*0.9*0.9</f>
        <v>24786</v>
      </c>
      <c r="DL28" s="26">
        <f>'BAR BB| Open rates'!DL28*0.9*0.9</f>
        <v>25839</v>
      </c>
      <c r="DM28" s="26">
        <f>'BAR BB| Open rates'!DM28*0.9*0.9</f>
        <v>25839</v>
      </c>
      <c r="DN28" s="26">
        <f>'BAR BB| Open rates'!DN28*0.9*0.9</f>
        <v>24786</v>
      </c>
      <c r="DO28" s="26">
        <f>'BAR BB| Open rates'!DO28*0.9*0.9</f>
        <v>24786</v>
      </c>
      <c r="DP28" s="26">
        <f>'BAR BB| Open rates'!DP28*0.9*0.9</f>
        <v>24786</v>
      </c>
      <c r="DQ28" s="26">
        <f>'BAR BB| Open rates'!DQ28*0.9*0.9</f>
        <v>24786</v>
      </c>
      <c r="DR28" s="26">
        <f>'BAR BB| Open rates'!DR28*0.9*0.9</f>
        <v>24786</v>
      </c>
      <c r="DS28" s="26">
        <f>'BAR BB| Open rates'!DS28*0.9*0.9</f>
        <v>25839</v>
      </c>
      <c r="DT28" s="26">
        <f>'BAR BB| Open rates'!DT28*0.9*0.9</f>
        <v>25839</v>
      </c>
      <c r="DU28" s="26">
        <f>'BAR BB| Open rates'!DU28*0.9*0.9</f>
        <v>24786</v>
      </c>
      <c r="DV28" s="26">
        <f>'BAR BB| Open rates'!DV28*0.9*0.9</f>
        <v>24786</v>
      </c>
      <c r="DW28" s="26">
        <f>'BAR BB| Open rates'!DW28*0.9*0.9</f>
        <v>24786</v>
      </c>
      <c r="DX28" s="26">
        <f>'BAR BB| Open rates'!DX28*0.9*0.9</f>
        <v>24786</v>
      </c>
      <c r="DY28" s="26">
        <f>'BAR BB| Open rates'!DY28*0.9*0.9</f>
        <v>24786</v>
      </c>
      <c r="DZ28" s="26">
        <f>'BAR BB| Open rates'!DZ28*0.9*0.9</f>
        <v>25839</v>
      </c>
      <c r="EA28" s="26">
        <f>'BAR BB| Open rates'!EA28*0.9*0.9</f>
        <v>25839</v>
      </c>
      <c r="EB28" s="26">
        <f>'BAR BB| Open rates'!EB28*0.9*0.9</f>
        <v>24786</v>
      </c>
      <c r="EC28" s="26">
        <f>'BAR BB| Open rates'!EC28*0.9*0.9</f>
        <v>24786</v>
      </c>
      <c r="ED28" s="26">
        <f>'BAR BB| Open rates'!ED28*0.9*0.9</f>
        <v>24786</v>
      </c>
      <c r="EE28" s="26">
        <f>'BAR BB| Open rates'!EE28*0.9*0.9</f>
        <v>24786</v>
      </c>
      <c r="EF28" s="26">
        <f>'BAR BB| Open rates'!EF28*0.9*0.9</f>
        <v>22356</v>
      </c>
      <c r="EG28" s="26">
        <f>'BAR BB| Open rates'!EG28*0.9*0.9</f>
        <v>22356</v>
      </c>
      <c r="EH28" s="26">
        <f>'BAR BB| Open rates'!EH28*0.9*0.9</f>
        <v>22356</v>
      </c>
      <c r="EI28" s="26">
        <f>'BAR BB| Open rates'!EI28*0.9*0.9</f>
        <v>21789</v>
      </c>
      <c r="EJ28" s="26">
        <f>'BAR BB| Open rates'!EJ28*0.9*0.9</f>
        <v>21789</v>
      </c>
      <c r="EK28" s="26">
        <f>'BAR BB| Open rates'!EK28*0.9*0.9</f>
        <v>21789</v>
      </c>
      <c r="EL28" s="26">
        <f>'BAR BB| Open rates'!EL28*0.9*0.9</f>
        <v>21789</v>
      </c>
      <c r="EM28" s="26">
        <f>'BAR BB| Open rates'!EM28*0.9*0.9</f>
        <v>21789</v>
      </c>
      <c r="EN28" s="26">
        <f>'BAR BB| Open rates'!EN28*0.9*0.9</f>
        <v>22356</v>
      </c>
      <c r="EO28" s="26">
        <f>'BAR BB| Open rates'!EO28*0.9*0.9</f>
        <v>22356</v>
      </c>
      <c r="EP28" s="26">
        <f>'BAR BB| Open rates'!EP28*0.9*0.9</f>
        <v>21546</v>
      </c>
      <c r="EQ28" s="26">
        <f>'BAR BB| Open rates'!EQ28*0.9*0.9</f>
        <v>21546</v>
      </c>
      <c r="ER28" s="26">
        <f>'BAR BB| Open rates'!ER28*0.9*0.9</f>
        <v>21546</v>
      </c>
      <c r="ES28" s="26">
        <f>'BAR BB| Open rates'!ES28*0.9*0.9</f>
        <v>21546</v>
      </c>
      <c r="ET28" s="26">
        <f>'BAR BB| Open rates'!ET28*0.9*0.9</f>
        <v>21546</v>
      </c>
      <c r="EU28" s="26">
        <f>'BAR BB| Open rates'!EU28*0.9*0.9</f>
        <v>22356</v>
      </c>
      <c r="EV28" s="26">
        <f>'BAR BB| Open rates'!EV28*0.9*0.9</f>
        <v>22356</v>
      </c>
      <c r="EW28" s="26">
        <f>'BAR BB| Open rates'!EW28*0.9*0.9</f>
        <v>21546</v>
      </c>
      <c r="EX28" s="26">
        <f>'BAR BB| Open rates'!EX28*0.9*0.9</f>
        <v>21546</v>
      </c>
      <c r="EY28" s="26">
        <f>'BAR BB| Open rates'!EY28*0.9*0.9</f>
        <v>21546</v>
      </c>
      <c r="EZ28" s="26">
        <f>'BAR BB| Open rates'!EZ28*0.9*0.9</f>
        <v>21546</v>
      </c>
      <c r="FA28" s="26">
        <f>'BAR BB| Open rates'!FA28*0.9*0.9</f>
        <v>21546</v>
      </c>
      <c r="FB28" s="26">
        <f>'BAR BB| Open rates'!FB28*0.9*0.9</f>
        <v>22356</v>
      </c>
      <c r="FC28" s="26">
        <f>'BAR BB| Open rates'!FC28*0.9*0.9</f>
        <v>22356</v>
      </c>
      <c r="FD28" s="26">
        <f>'BAR BB| Open rates'!FD28*0.9*0.9</f>
        <v>21546</v>
      </c>
      <c r="FE28" s="26">
        <f>'BAR BB| Open rates'!FE28*0.9*0.9</f>
        <v>21546</v>
      </c>
      <c r="FF28" s="26">
        <f>'BAR BB| Open rates'!FF28*0.9*0.9</f>
        <v>21546</v>
      </c>
      <c r="FG28" s="26">
        <f>'BAR BB| Open rates'!FG28*0.9*0.9</f>
        <v>21546</v>
      </c>
      <c r="FH28" s="26">
        <f>'BAR BB| Open rates'!FH28*0.9*0.9</f>
        <v>21546</v>
      </c>
      <c r="FI28" s="26">
        <f>'BAR BB| Open rates'!FI28*0.9*0.9</f>
        <v>22356</v>
      </c>
      <c r="FJ28" s="26">
        <f>'BAR BB| Open rates'!FJ28*0.9*0.9</f>
        <v>22356</v>
      </c>
      <c r="FK28" s="26">
        <f>'BAR BB| Open rates'!FK28*0.9*0.9</f>
        <v>21789</v>
      </c>
      <c r="FL28" s="26">
        <f>'BAR BB| Open rates'!FL28*0.9*0.9</f>
        <v>21789</v>
      </c>
      <c r="FM28" s="26">
        <f>'BAR BB| Open rates'!FM28*0.9*0.9</f>
        <v>21789</v>
      </c>
      <c r="FN28" s="26">
        <f>'BAR BB| Open rates'!FN28*0.9*0.9</f>
        <v>21789</v>
      </c>
      <c r="FO28" s="26">
        <f>'BAR BB| Open rates'!FO28*0.9*0.9</f>
        <v>21789</v>
      </c>
      <c r="FP28" s="26">
        <f>'BAR BB| Open rates'!FP28*0.9*0.9</f>
        <v>21789</v>
      </c>
      <c r="FQ28" s="26">
        <f>'BAR BB| Open rates'!FQ28*0.9*0.9</f>
        <v>21789</v>
      </c>
      <c r="FR28" s="26">
        <f>'BAR BB| Open rates'!FR28*0.9*0.9</f>
        <v>21546</v>
      </c>
      <c r="FS28" s="26">
        <f>'BAR BB| Open rates'!FS28*0.9*0.9</f>
        <v>21546</v>
      </c>
      <c r="FT28" s="26">
        <f>'BAR BB| Open rates'!FT28*0.9*0.9</f>
        <v>21546</v>
      </c>
      <c r="FU28" s="26">
        <f>'BAR BB| Open rates'!FU28*0.9*0.9</f>
        <v>21546</v>
      </c>
      <c r="FV28" s="26">
        <f>'BAR BB| Open rates'!FV28*0.9*0.9</f>
        <v>21546</v>
      </c>
      <c r="FW28" s="26">
        <f>'BAR BB| Open rates'!FW28*0.9*0.9</f>
        <v>22356</v>
      </c>
      <c r="FX28" s="26">
        <f>'BAR BB| Open rates'!FX28*0.9*0.9</f>
        <v>22356</v>
      </c>
      <c r="FY28" s="26">
        <f>'BAR BB| Open rates'!FY28*0.9*0.9</f>
        <v>21546</v>
      </c>
      <c r="FZ28" s="26">
        <f>'BAR BB| Open rates'!FZ28*0.9*0.9</f>
        <v>21546</v>
      </c>
      <c r="GA28" s="26">
        <f>'BAR BB| Open rates'!GA28*0.9*0.9</f>
        <v>21546</v>
      </c>
      <c r="GB28" s="26">
        <f>'BAR BB| Open rates'!GB28*0.9*0.9</f>
        <v>21546</v>
      </c>
      <c r="GC28" s="26">
        <f>'BAR BB| Open rates'!GC28*0.9*0.9</f>
        <v>21546</v>
      </c>
      <c r="GD28" s="26">
        <f>'BAR BB| Open rates'!GD28*0.9*0.9</f>
        <v>22356</v>
      </c>
      <c r="GE28" s="26">
        <f>'BAR BB| Open rates'!GE28*0.9*0.9</f>
        <v>22356</v>
      </c>
      <c r="GF28" s="26">
        <f>'BAR BB| Open rates'!GF28*0.9*0.9</f>
        <v>21546</v>
      </c>
      <c r="GG28" s="26">
        <f>'BAR BB| Open rates'!GG28*0.9*0.9</f>
        <v>21546</v>
      </c>
      <c r="GH28" s="26">
        <f>'BAR BB| Open rates'!GH28*0.9*0.9</f>
        <v>21546</v>
      </c>
      <c r="GI28" s="26">
        <f>'BAR BB| Open rates'!GI28*0.9*0.9</f>
        <v>21546</v>
      </c>
      <c r="GJ28" s="26">
        <f>'BAR BB| Open rates'!GJ28*0.9*0.9</f>
        <v>21546</v>
      </c>
      <c r="GK28" s="26">
        <f>'BAR BB| Open rates'!GK28*0.9*0.9</f>
        <v>22356</v>
      </c>
      <c r="GL28" s="26">
        <f>'BAR BB| Open rates'!GL28*0.9*0.9</f>
        <v>22356</v>
      </c>
      <c r="GM28" s="26">
        <f>'BAR BB| Open rates'!GM28*0.9*0.9</f>
        <v>21546</v>
      </c>
      <c r="GN28" s="26">
        <f>'BAR BB| Open rates'!GN28*0.9*0.9</f>
        <v>21546</v>
      </c>
      <c r="GO28" s="26">
        <f>'BAR BB| Open rates'!GO28*0.9*0.9</f>
        <v>21546</v>
      </c>
      <c r="GP28" s="26">
        <f>'BAR BB| Open rates'!GP28*0.9*0.9</f>
        <v>21546</v>
      </c>
      <c r="GQ28" s="26">
        <f>'BAR BB| Open rates'!GQ28*0.9*0.9</f>
        <v>21546</v>
      </c>
      <c r="GR28" s="26">
        <f>'BAR BB| Open rates'!GR28*0.9*0.9</f>
        <v>22356</v>
      </c>
      <c r="GS28" s="26">
        <f>'BAR BB| Open rates'!GS28*0.9*0.9</f>
        <v>22356</v>
      </c>
      <c r="GT28" s="26">
        <f>'BAR BB| Open rates'!GT28*0.9*0.9</f>
        <v>21546</v>
      </c>
      <c r="GU28" s="26">
        <f>'BAR BB| Open rates'!GU28*0.9*0.9</f>
        <v>21546</v>
      </c>
      <c r="GV28" s="26">
        <f>'BAR BB| Open rates'!GV28*0.9*0.9</f>
        <v>21546</v>
      </c>
      <c r="GW28" s="26">
        <f>'BAR BB| Open rates'!GW28*0.9*0.9</f>
        <v>21546</v>
      </c>
      <c r="GX28" s="26">
        <f>'BAR BB| Open rates'!GX28*0.9*0.9</f>
        <v>21546</v>
      </c>
      <c r="GY28" s="26">
        <f>'BAR BB| Open rates'!GY28*0.9*0.9</f>
        <v>22356</v>
      </c>
      <c r="GZ28" s="26">
        <f>'BAR BB| Open rates'!GZ28*0.9*0.9</f>
        <v>22356</v>
      </c>
      <c r="HA28" s="26">
        <f>'BAR BB| Open rates'!HA28*0.9*0.9</f>
        <v>21546</v>
      </c>
      <c r="HB28" s="26">
        <f>'BAR BB| Open rates'!HB28*0.9*0.9</f>
        <v>21546</v>
      </c>
      <c r="HC28" s="26">
        <f>'BAR BB| Open rates'!HC28*0.9*0.9</f>
        <v>21546</v>
      </c>
      <c r="HD28" s="26">
        <f>'BAR BB| Open rates'!HD28*0.9*0.9</f>
        <v>21546</v>
      </c>
      <c r="HE28" s="26">
        <f>'BAR BB| Open rates'!HE28*0.9*0.9</f>
        <v>21546</v>
      </c>
      <c r="HF28" s="26">
        <f>'BAR BB| Open rates'!HF28*0.9*0.9</f>
        <v>23409</v>
      </c>
      <c r="HG28" s="26">
        <f>'BAR BB| Open rates'!HG28*0.9*0.9</f>
        <v>23409</v>
      </c>
      <c r="HH28" s="26">
        <f>'BAR BB| Open rates'!HH28*0.9*0.9</f>
        <v>23409</v>
      </c>
      <c r="HI28" s="26">
        <f>'BAR BB| Open rates'!HI28*0.9*0.9</f>
        <v>23409</v>
      </c>
      <c r="HJ28" s="26">
        <f>'BAR BB| Open rates'!HJ28*0.9*0.9</f>
        <v>23409</v>
      </c>
      <c r="HK28" s="26">
        <f>'BAR BB| Open rates'!HK28*0.9*0.9</f>
        <v>23409</v>
      </c>
      <c r="HL28" s="26">
        <f>'BAR BB| Open rates'!HL28*0.9*0.9</f>
        <v>23409</v>
      </c>
      <c r="HM28" s="26">
        <f>'BAR BB| Open rates'!HM28*0.9*0.9</f>
        <v>23409</v>
      </c>
      <c r="HN28" s="26">
        <f>'BAR BB| Open rates'!HN28*0.9*0.9</f>
        <v>23409</v>
      </c>
      <c r="HO28" s="26">
        <f>'BAR BB| Open rates'!HO28*0.9*0.9</f>
        <v>23409</v>
      </c>
      <c r="HP28" s="26">
        <f>'BAR BB| Open rates'!HP28*0.9*0.9</f>
        <v>23409</v>
      </c>
    </row>
    <row r="29" spans="1:224" s="76" customFormat="1" ht="12" customHeight="1" x14ac:dyDescent="0.2"/>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8.25" customHeight="1" x14ac:dyDescent="0.2">
      <c r="A36" s="198" t="s">
        <v>357</v>
      </c>
    </row>
    <row r="37" spans="1:1" s="203" customFormat="1" ht="38.25" customHeight="1" x14ac:dyDescent="0.2">
      <c r="A37" s="199" t="s">
        <v>358</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 customHeight="1" x14ac:dyDescent="0.2">
      <c r="A42" s="219" t="s">
        <v>366</v>
      </c>
    </row>
    <row r="43" spans="1:1" s="76" customFormat="1" ht="13.5" customHeight="1" x14ac:dyDescent="0.2">
      <c r="A43" s="219" t="s">
        <v>164</v>
      </c>
    </row>
    <row r="44" spans="1:1" s="76" customFormat="1" ht="16.5" customHeight="1" x14ac:dyDescent="0.2">
      <c r="A44" s="219" t="s">
        <v>165</v>
      </c>
    </row>
    <row r="45" spans="1:1" s="76" customFormat="1" ht="35.25" customHeight="1" x14ac:dyDescent="0.2">
      <c r="A45" s="219" t="s">
        <v>162</v>
      </c>
    </row>
    <row r="46" spans="1:1" s="76" customFormat="1" ht="28.5"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3" t="s">
        <v>152</v>
      </c>
    </row>
    <row r="51" spans="1:1" x14ac:dyDescent="0.2">
      <c r="A51" s="334"/>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HP54"/>
  <sheetViews>
    <sheetView topLeftCell="A40" zoomScaleNormal="100" workbookViewId="0">
      <pane xSplit="1" topLeftCell="B1" activePane="topRight" state="frozen"/>
      <selection activeCell="BE26" sqref="BE26:BE27"/>
      <selection pane="topRight" activeCell="A54" sqref="A54"/>
    </sheetView>
  </sheetViews>
  <sheetFormatPr defaultColWidth="10.28515625" defaultRowHeight="12" x14ac:dyDescent="0.2"/>
  <cols>
    <col min="1" max="1" width="42" style="210" customWidth="1"/>
    <col min="2" max="16384" width="10.28515625" style="210"/>
  </cols>
  <sheetData>
    <row r="1" spans="1:224" s="5" customFormat="1" ht="25.5" customHeight="1" x14ac:dyDescent="0.2">
      <c r="A1" s="212" t="s">
        <v>50</v>
      </c>
    </row>
    <row r="2" spans="1:224" s="5" customFormat="1" ht="12.75" x14ac:dyDescent="0.2">
      <c r="A2" s="231" t="s">
        <v>151</v>
      </c>
    </row>
    <row r="3" spans="1:224" s="203" customFormat="1" ht="28.5" customHeight="1" x14ac:dyDescent="0.2">
      <c r="A3" s="232" t="s">
        <v>52</v>
      </c>
      <c r="B3" s="71">
        <f>'BAR BB| Open rates'!B3</f>
        <v>46162</v>
      </c>
      <c r="C3" s="71">
        <f>'BAR BB| Open rates'!C3</f>
        <v>46163</v>
      </c>
      <c r="D3" s="72">
        <f>'BAR BB| Open rates'!D3</f>
        <v>46164</v>
      </c>
      <c r="E3" s="72">
        <f>'BAR BB| Open rates'!E3</f>
        <v>46165</v>
      </c>
      <c r="F3" s="71">
        <f>'BAR BB| Open rates'!F3</f>
        <v>46166</v>
      </c>
      <c r="G3" s="71">
        <f>'BAR BB| Open rates'!G3</f>
        <v>46167</v>
      </c>
      <c r="H3" s="71">
        <f>'BAR BB| Open rates'!H3</f>
        <v>46168</v>
      </c>
      <c r="I3" s="71">
        <f>'BAR BB| Open rates'!I3</f>
        <v>46169</v>
      </c>
      <c r="J3" s="71">
        <f>'BAR BB| Open rates'!J3</f>
        <v>46170</v>
      </c>
      <c r="K3" s="72">
        <f>'BAR BB| Open rates'!K3</f>
        <v>46171</v>
      </c>
      <c r="L3" s="72">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rates'!B5*0.85</f>
        <v>5015</v>
      </c>
      <c r="C5" s="26">
        <f>'BAR BB| Open rates'!C5*0.85</f>
        <v>5015</v>
      </c>
      <c r="D5" s="26">
        <f>'BAR BB| Open rates'!D5*0.85</f>
        <v>5015</v>
      </c>
      <c r="E5" s="26">
        <f>'BAR BB| Open rates'!E5*0.85</f>
        <v>5015</v>
      </c>
      <c r="F5" s="26">
        <f>'BAR BB| Open rates'!F5*0.85</f>
        <v>5015</v>
      </c>
      <c r="G5" s="26">
        <f>'BAR BB| Open rates'!G5*0.85</f>
        <v>5015</v>
      </c>
      <c r="H5" s="26">
        <f>'BAR BB| Open rates'!H5*0.85</f>
        <v>5015</v>
      </c>
      <c r="I5" s="26">
        <f>'BAR BB| Open rates'!I5*0.85</f>
        <v>5015</v>
      </c>
      <c r="J5" s="26">
        <f>'BAR BB| Open rates'!J5*0.85</f>
        <v>5015</v>
      </c>
      <c r="K5" s="26">
        <f>'BAR BB| Open rates'!K5*0.85</f>
        <v>5015</v>
      </c>
      <c r="L5" s="26">
        <f>'BAR BB| Open rates'!L5*0.85</f>
        <v>5015</v>
      </c>
      <c r="M5" s="26">
        <f>'BAR BB| Open rates'!M5*0.85</f>
        <v>5015</v>
      </c>
      <c r="N5" s="26">
        <f>'BAR BB| Open rates'!N5*0.85</f>
        <v>5610</v>
      </c>
      <c r="O5" s="26">
        <f>'BAR BB| Open rates'!O5*0.85</f>
        <v>5610</v>
      </c>
      <c r="P5" s="26">
        <f>'BAR BB| Open rates'!P5*0.85</f>
        <v>5610</v>
      </c>
      <c r="Q5" s="26">
        <f>'BAR BB| Open rates'!Q5*0.85</f>
        <v>5610</v>
      </c>
      <c r="R5" s="26">
        <f>'BAR BB| Open rates'!R5*0.85</f>
        <v>8415</v>
      </c>
      <c r="S5" s="26">
        <f>'BAR BB| Open rates'!S5*0.85</f>
        <v>8415</v>
      </c>
      <c r="T5" s="26">
        <f>'BAR BB| Open rates'!T5*0.85</f>
        <v>8415</v>
      </c>
      <c r="U5" s="26">
        <f>'BAR BB| Open rates'!U5*0.85</f>
        <v>8415</v>
      </c>
      <c r="V5" s="26">
        <f>'BAR BB| Open rates'!V5*0.85</f>
        <v>8415</v>
      </c>
      <c r="W5" s="26">
        <f>'BAR BB| Open rates'!W5*0.85</f>
        <v>8415</v>
      </c>
      <c r="X5" s="26">
        <f>'BAR BB| Open rates'!X5*0.85</f>
        <v>8415</v>
      </c>
      <c r="Y5" s="26">
        <f>'BAR BB| Open rates'!Y5*0.85</f>
        <v>8415</v>
      </c>
      <c r="Z5" s="26">
        <f>'BAR BB| Open rates'!Z5*0.85</f>
        <v>8415</v>
      </c>
      <c r="AA5" s="26">
        <f>'BAR BB| Open rates'!AA5*0.85</f>
        <v>8415</v>
      </c>
      <c r="AB5" s="26">
        <f>'BAR BB| Open rates'!AB5*0.85</f>
        <v>12665</v>
      </c>
      <c r="AC5" s="26">
        <f>'BAR BB| Open rates'!AC5*0.85</f>
        <v>12665</v>
      </c>
      <c r="AD5" s="26">
        <f>'BAR BB| Open rates'!AD5*0.85</f>
        <v>12665</v>
      </c>
      <c r="AE5" s="26">
        <f>'BAR BB| Open rates'!AE5*0.85</f>
        <v>12665</v>
      </c>
      <c r="AF5" s="26">
        <f>'BAR BB| Open rates'!AF5*0.85</f>
        <v>12665</v>
      </c>
      <c r="AG5" s="26">
        <f>'BAR BB| Open rates'!AG5*0.85</f>
        <v>12665</v>
      </c>
      <c r="AH5" s="26">
        <f>'BAR BB| Open rates'!AH5*0.85</f>
        <v>5610</v>
      </c>
      <c r="AI5" s="26">
        <f>'BAR BB| Open rates'!AI5*0.85</f>
        <v>5610</v>
      </c>
      <c r="AJ5" s="26">
        <f>'BAR BB| Open rates'!AJ5*0.85</f>
        <v>5610</v>
      </c>
      <c r="AK5" s="26">
        <f>'BAR BB| Open rates'!AK5*0.85</f>
        <v>5610</v>
      </c>
      <c r="AL5" s="26">
        <f>'BAR BB| Open rates'!AL5*0.85</f>
        <v>5610</v>
      </c>
      <c r="AM5" s="26">
        <f>'BAR BB| Open rates'!AM5*0.85</f>
        <v>6715</v>
      </c>
      <c r="AN5" s="26">
        <f>'BAR BB| Open rates'!AN5*0.85</f>
        <v>6715</v>
      </c>
      <c r="AO5" s="26">
        <f>'BAR BB| Open rates'!AO5*0.85</f>
        <v>6715</v>
      </c>
      <c r="AP5" s="26">
        <f>'BAR BB| Open rates'!AP5*0.85</f>
        <v>6715</v>
      </c>
      <c r="AQ5" s="26">
        <f>'BAR BB| Open rates'!AQ5*0.85</f>
        <v>6715</v>
      </c>
      <c r="AR5" s="26">
        <f>'BAR BB| Open rates'!AR5*0.85</f>
        <v>6715</v>
      </c>
      <c r="AS5" s="26">
        <f>'BAR BB| Open rates'!AS5*0.85</f>
        <v>6715</v>
      </c>
      <c r="AT5" s="26">
        <f>'BAR BB| Open rates'!AT5*0.85</f>
        <v>7565</v>
      </c>
      <c r="AU5" s="26">
        <f>'BAR BB| Open rates'!AU5*0.85</f>
        <v>7565</v>
      </c>
      <c r="AV5" s="26">
        <f>'BAR BB| Open rates'!AV5*0.85</f>
        <v>7565</v>
      </c>
      <c r="AW5" s="26">
        <f>'BAR BB| Open rates'!AW5*0.85</f>
        <v>7565</v>
      </c>
      <c r="AX5" s="26">
        <f>'BAR BB| Open rates'!AX5*0.85</f>
        <v>7565</v>
      </c>
      <c r="AY5" s="26">
        <f>'BAR BB| Open rates'!AY5*0.85</f>
        <v>7735</v>
      </c>
      <c r="AZ5" s="26">
        <f>'BAR BB| Open rates'!AZ5*0.85</f>
        <v>7735</v>
      </c>
      <c r="BA5" s="26">
        <f>'BAR BB| Open rates'!BA5*0.85</f>
        <v>8415</v>
      </c>
      <c r="BB5" s="26">
        <f>'BAR BB| Open rates'!BB5*0.85</f>
        <v>8415</v>
      </c>
      <c r="BC5" s="26">
        <f>'BAR BB| Open rates'!BC5*0.85</f>
        <v>7735</v>
      </c>
      <c r="BD5" s="26">
        <f>'BAR BB| Open rates'!BD5*0.85</f>
        <v>7735</v>
      </c>
      <c r="BE5" s="26">
        <f>'BAR BB| Open rates'!BE5*0.85</f>
        <v>7735</v>
      </c>
      <c r="BF5" s="26">
        <f>'BAR BB| Open rates'!BF5*0.85</f>
        <v>7735</v>
      </c>
      <c r="BG5" s="26">
        <f>'BAR BB| Open rates'!BG5*0.85</f>
        <v>7735</v>
      </c>
      <c r="BH5" s="26">
        <f>'BAR BB| Open rates'!BH5*0.85</f>
        <v>8415</v>
      </c>
      <c r="BI5" s="26">
        <f>'BAR BB| Open rates'!BI5*0.85</f>
        <v>8415</v>
      </c>
      <c r="BJ5" s="26">
        <f>'BAR BB| Open rates'!BJ5*0.85</f>
        <v>7735</v>
      </c>
      <c r="BK5" s="26">
        <f>'BAR BB| Open rates'!BK5*0.85</f>
        <v>7735</v>
      </c>
      <c r="BL5" s="26">
        <f>'BAR BB| Open rates'!BL5*0.85</f>
        <v>7735</v>
      </c>
      <c r="BM5" s="26">
        <f>'BAR BB| Open rates'!BM5*0.85</f>
        <v>7735</v>
      </c>
      <c r="BN5" s="26">
        <f>'BAR BB| Open rates'!BN5*0.85</f>
        <v>7735</v>
      </c>
      <c r="BO5" s="26">
        <f>'BAR BB| Open rates'!BO5*0.85</f>
        <v>8415</v>
      </c>
      <c r="BP5" s="26">
        <f>'BAR BB| Open rates'!BP5*0.85</f>
        <v>8415</v>
      </c>
      <c r="BQ5" s="26">
        <f>'BAR BB| Open rates'!BQ5*0.85</f>
        <v>7735</v>
      </c>
      <c r="BR5" s="26">
        <f>'BAR BB| Open rates'!BR5*0.85</f>
        <v>7735</v>
      </c>
      <c r="BS5" s="26">
        <f>'BAR BB| Open rates'!BS5*0.85</f>
        <v>7735</v>
      </c>
      <c r="BT5" s="26">
        <f>'BAR BB| Open rates'!BT5*0.85</f>
        <v>7735</v>
      </c>
      <c r="BU5" s="26">
        <f>'BAR BB| Open rates'!BU5*0.85</f>
        <v>7735</v>
      </c>
      <c r="BV5" s="26">
        <f>'BAR BB| Open rates'!BV5*0.85</f>
        <v>8415</v>
      </c>
      <c r="BW5" s="26">
        <f>'BAR BB| Open rates'!BW5*0.85</f>
        <v>8415</v>
      </c>
      <c r="BX5" s="26">
        <f>'BAR BB| Open rates'!BX5*0.85</f>
        <v>7735</v>
      </c>
      <c r="BY5" s="26">
        <f>'BAR BB| Open rates'!BY5*0.85</f>
        <v>7735</v>
      </c>
      <c r="BZ5" s="26">
        <f>'BAR BB| Open rates'!BZ5*0.85</f>
        <v>7735</v>
      </c>
      <c r="CA5" s="26">
        <f>'BAR BB| Open rates'!CA5*0.85</f>
        <v>7735</v>
      </c>
      <c r="CB5" s="26">
        <f>'BAR BB| Open rates'!CB5*0.85</f>
        <v>7735</v>
      </c>
      <c r="CC5" s="26">
        <f>'BAR BB| Open rates'!CC5*0.85</f>
        <v>8415</v>
      </c>
      <c r="CD5" s="26">
        <f>'BAR BB| Open rates'!CD5*0.85</f>
        <v>8415</v>
      </c>
      <c r="CE5" s="26">
        <f>'BAR BB| Open rates'!CE5*0.85</f>
        <v>7735</v>
      </c>
      <c r="CF5" s="26">
        <f>'BAR BB| Open rates'!CF5*0.85</f>
        <v>7735</v>
      </c>
      <c r="CG5" s="26">
        <f>'BAR BB| Open rates'!CG5*0.85</f>
        <v>7735</v>
      </c>
      <c r="CH5" s="26">
        <f>'BAR BB| Open rates'!CH5*0.85</f>
        <v>7735</v>
      </c>
      <c r="CI5" s="26">
        <f>'BAR BB| Open rates'!CI5*0.85</f>
        <v>7735</v>
      </c>
      <c r="CJ5" s="26">
        <f>'BAR BB| Open rates'!CJ5*0.85</f>
        <v>8415</v>
      </c>
      <c r="CK5" s="26">
        <f>'BAR BB| Open rates'!CK5*0.85</f>
        <v>8415</v>
      </c>
      <c r="CL5" s="26">
        <f>'BAR BB| Open rates'!CL5*0.85</f>
        <v>7735</v>
      </c>
      <c r="CM5" s="26">
        <f>'BAR BB| Open rates'!CM5*0.85</f>
        <v>7735</v>
      </c>
      <c r="CN5" s="26">
        <f>'BAR BB| Open rates'!CN5*0.85</f>
        <v>7735</v>
      </c>
      <c r="CO5" s="26">
        <f>'BAR BB| Open rates'!CO5*0.85</f>
        <v>7735</v>
      </c>
      <c r="CP5" s="26">
        <f>'BAR BB| Open rates'!CP5*0.85</f>
        <v>7735</v>
      </c>
      <c r="CQ5" s="26">
        <f>'BAR BB| Open rates'!CQ5*0.85</f>
        <v>7735</v>
      </c>
      <c r="CR5" s="26">
        <f>'BAR BB| Open rates'!CR5*0.85</f>
        <v>7735</v>
      </c>
      <c r="CS5" s="26">
        <f>'BAR BB| Open rates'!CS5*0.85</f>
        <v>6715</v>
      </c>
      <c r="CT5" s="26">
        <f>'BAR BB| Open rates'!CT5*0.85</f>
        <v>6715</v>
      </c>
      <c r="CU5" s="26">
        <f>'BAR BB| Open rates'!CU5*0.85</f>
        <v>6715</v>
      </c>
      <c r="CV5" s="26">
        <f>'BAR BB| Open rates'!CV5*0.85</f>
        <v>6715</v>
      </c>
      <c r="CW5" s="26">
        <f>'BAR BB| Open rates'!CW5*0.85</f>
        <v>6715</v>
      </c>
      <c r="CX5" s="26">
        <f>'BAR BB| Open rates'!CX5*0.85</f>
        <v>6715</v>
      </c>
      <c r="CY5" s="26">
        <f>'BAR BB| Open rates'!CY5*0.85</f>
        <v>6715</v>
      </c>
      <c r="CZ5" s="26">
        <f>'BAR BB| Open rates'!CZ5*0.85</f>
        <v>6715</v>
      </c>
      <c r="DA5" s="26">
        <f>'BAR BB| Open rates'!DA5*0.85</f>
        <v>6715</v>
      </c>
      <c r="DB5" s="26">
        <f>'BAR BB| Open rates'!DB5*0.85</f>
        <v>5610</v>
      </c>
      <c r="DC5" s="26">
        <f>'BAR BB| Open rates'!DC5*0.85</f>
        <v>5610</v>
      </c>
      <c r="DD5" s="26">
        <f>'BAR BB| Open rates'!DD5*0.85</f>
        <v>5610</v>
      </c>
      <c r="DE5" s="26">
        <f>'BAR BB| Open rates'!DE5*0.85</f>
        <v>6715</v>
      </c>
      <c r="DF5" s="26">
        <f>'BAR BB| Open rates'!DF5*0.85</f>
        <v>6715</v>
      </c>
      <c r="DG5" s="26">
        <f>'BAR BB| Open rates'!DG5*0.85</f>
        <v>5610</v>
      </c>
      <c r="DH5" s="26">
        <f>'BAR BB| Open rates'!DH5*0.85</f>
        <v>5610</v>
      </c>
      <c r="DI5" s="26">
        <f>'BAR BB| Open rates'!DI5*0.85</f>
        <v>5610</v>
      </c>
      <c r="DJ5" s="26">
        <f>'BAR BB| Open rates'!DJ5*0.85</f>
        <v>5610</v>
      </c>
      <c r="DK5" s="26">
        <f>'BAR BB| Open rates'!DK5*0.85</f>
        <v>5610</v>
      </c>
      <c r="DL5" s="26">
        <f>'BAR BB| Open rates'!DL5*0.85</f>
        <v>6715</v>
      </c>
      <c r="DM5" s="26">
        <f>'BAR BB| Open rates'!DM5*0.85</f>
        <v>6715</v>
      </c>
      <c r="DN5" s="26">
        <f>'BAR BB| Open rates'!DN5*0.85</f>
        <v>5610</v>
      </c>
      <c r="DO5" s="26">
        <f>'BAR BB| Open rates'!DO5*0.85</f>
        <v>5610</v>
      </c>
      <c r="DP5" s="26">
        <f>'BAR BB| Open rates'!DP5*0.85</f>
        <v>5610</v>
      </c>
      <c r="DQ5" s="26">
        <f>'BAR BB| Open rates'!DQ5*0.85</f>
        <v>5610</v>
      </c>
      <c r="DR5" s="26">
        <f>'BAR BB| Open rates'!DR5*0.85</f>
        <v>5610</v>
      </c>
      <c r="DS5" s="26">
        <f>'BAR BB| Open rates'!DS5*0.85</f>
        <v>6715</v>
      </c>
      <c r="DT5" s="26">
        <f>'BAR BB| Open rates'!DT5*0.85</f>
        <v>6715</v>
      </c>
      <c r="DU5" s="26">
        <f>'BAR BB| Open rates'!DU5*0.85</f>
        <v>5610</v>
      </c>
      <c r="DV5" s="26">
        <f>'BAR BB| Open rates'!DV5*0.85</f>
        <v>5610</v>
      </c>
      <c r="DW5" s="26">
        <f>'BAR BB| Open rates'!DW5*0.85</f>
        <v>5610</v>
      </c>
      <c r="DX5" s="26">
        <f>'BAR BB| Open rates'!DX5*0.85</f>
        <v>5610</v>
      </c>
      <c r="DY5" s="26">
        <f>'BAR BB| Open rates'!DY5*0.85</f>
        <v>5610</v>
      </c>
      <c r="DZ5" s="26">
        <f>'BAR BB| Open rates'!DZ5*0.85</f>
        <v>6715</v>
      </c>
      <c r="EA5" s="26">
        <f>'BAR BB| Open rates'!EA5*0.85</f>
        <v>6715</v>
      </c>
      <c r="EB5" s="26">
        <f>'BAR BB| Open rates'!EB5*0.85</f>
        <v>5610</v>
      </c>
      <c r="EC5" s="26">
        <f>'BAR BB| Open rates'!EC5*0.85</f>
        <v>5610</v>
      </c>
      <c r="ED5" s="26">
        <f>'BAR BB| Open rates'!ED5*0.85</f>
        <v>5610</v>
      </c>
      <c r="EE5" s="26">
        <f>'BAR BB| Open rates'!EE5*0.85</f>
        <v>5610</v>
      </c>
      <c r="EF5" s="26">
        <f>'BAR BB| Open rates'!EF5*0.85</f>
        <v>5610</v>
      </c>
      <c r="EG5" s="26">
        <f>'BAR BB| Open rates'!EG5*0.85</f>
        <v>5610</v>
      </c>
      <c r="EH5" s="26">
        <f>'BAR BB| Open rates'!EH5*0.85</f>
        <v>5610</v>
      </c>
      <c r="EI5" s="26">
        <f>'BAR BB| Open rates'!EI5*0.85</f>
        <v>5015</v>
      </c>
      <c r="EJ5" s="26">
        <f>'BAR BB| Open rates'!EJ5*0.85</f>
        <v>5015</v>
      </c>
      <c r="EK5" s="26">
        <f>'BAR BB| Open rates'!EK5*0.85</f>
        <v>5015</v>
      </c>
      <c r="EL5" s="26">
        <f>'BAR BB| Open rates'!EL5*0.85</f>
        <v>5015</v>
      </c>
      <c r="EM5" s="26">
        <f>'BAR BB| Open rates'!EM5*0.85</f>
        <v>5015</v>
      </c>
      <c r="EN5" s="26">
        <f>'BAR BB| Open rates'!EN5*0.85</f>
        <v>5610</v>
      </c>
      <c r="EO5" s="26">
        <f>'BAR BB| Open rates'!EO5*0.85</f>
        <v>5610</v>
      </c>
      <c r="EP5" s="26">
        <f>'BAR BB| Open rates'!EP5*0.85</f>
        <v>4760</v>
      </c>
      <c r="EQ5" s="26">
        <f>'BAR BB| Open rates'!EQ5*0.85</f>
        <v>4760</v>
      </c>
      <c r="ER5" s="26">
        <f>'BAR BB| Open rates'!ER5*0.85</f>
        <v>4760</v>
      </c>
      <c r="ES5" s="26">
        <f>'BAR BB| Open rates'!ES5*0.85</f>
        <v>4760</v>
      </c>
      <c r="ET5" s="26">
        <f>'BAR BB| Open rates'!ET5*0.85</f>
        <v>4760</v>
      </c>
      <c r="EU5" s="26">
        <f>'BAR BB| Open rates'!EU5*0.85</f>
        <v>5610</v>
      </c>
      <c r="EV5" s="26">
        <f>'BAR BB| Open rates'!EV5*0.85</f>
        <v>5610</v>
      </c>
      <c r="EW5" s="26">
        <f>'BAR BB| Open rates'!EW5*0.85</f>
        <v>4760</v>
      </c>
      <c r="EX5" s="26">
        <f>'BAR BB| Open rates'!EX5*0.85</f>
        <v>4760</v>
      </c>
      <c r="EY5" s="26">
        <f>'BAR BB| Open rates'!EY5*0.85</f>
        <v>4760</v>
      </c>
      <c r="EZ5" s="26">
        <f>'BAR BB| Open rates'!EZ5*0.85</f>
        <v>4760</v>
      </c>
      <c r="FA5" s="26">
        <f>'BAR BB| Open rates'!FA5*0.85</f>
        <v>4760</v>
      </c>
      <c r="FB5" s="26">
        <f>'BAR BB| Open rates'!FB5*0.85</f>
        <v>5610</v>
      </c>
      <c r="FC5" s="26">
        <f>'BAR BB| Open rates'!FC5*0.85</f>
        <v>5610</v>
      </c>
      <c r="FD5" s="26">
        <f>'BAR BB| Open rates'!FD5*0.85</f>
        <v>4760</v>
      </c>
      <c r="FE5" s="26">
        <f>'BAR BB| Open rates'!FE5*0.85</f>
        <v>4760</v>
      </c>
      <c r="FF5" s="26">
        <f>'BAR BB| Open rates'!FF5*0.85</f>
        <v>4760</v>
      </c>
      <c r="FG5" s="26">
        <f>'BAR BB| Open rates'!FG5*0.85</f>
        <v>4760</v>
      </c>
      <c r="FH5" s="26">
        <f>'BAR BB| Open rates'!FH5*0.85</f>
        <v>4760</v>
      </c>
      <c r="FI5" s="26">
        <f>'BAR BB| Open rates'!FI5*0.85</f>
        <v>5610</v>
      </c>
      <c r="FJ5" s="26">
        <f>'BAR BB| Open rates'!FJ5*0.85</f>
        <v>5610</v>
      </c>
      <c r="FK5" s="26">
        <f>'BAR BB| Open rates'!FK5*0.85</f>
        <v>5015</v>
      </c>
      <c r="FL5" s="26">
        <f>'BAR BB| Open rates'!FL5*0.85</f>
        <v>5015</v>
      </c>
      <c r="FM5" s="26">
        <f>'BAR BB| Open rates'!FM5*0.85</f>
        <v>5015</v>
      </c>
      <c r="FN5" s="26">
        <f>'BAR BB| Open rates'!FN5*0.85</f>
        <v>5015</v>
      </c>
      <c r="FO5" s="26">
        <f>'BAR BB| Open rates'!FO5*0.85</f>
        <v>5015</v>
      </c>
      <c r="FP5" s="26">
        <f>'BAR BB| Open rates'!FP5*0.85</f>
        <v>5015</v>
      </c>
      <c r="FQ5" s="26">
        <f>'BAR BB| Open rates'!FQ5*0.85</f>
        <v>5015</v>
      </c>
      <c r="FR5" s="26">
        <f>'BAR BB| Open rates'!FR5*0.85</f>
        <v>4760</v>
      </c>
      <c r="FS5" s="26">
        <f>'BAR BB| Open rates'!FS5*0.85</f>
        <v>4760</v>
      </c>
      <c r="FT5" s="26">
        <f>'BAR BB| Open rates'!FT5*0.85</f>
        <v>4760</v>
      </c>
      <c r="FU5" s="26">
        <f>'BAR BB| Open rates'!FU5*0.85</f>
        <v>4760</v>
      </c>
      <c r="FV5" s="26">
        <f>'BAR BB| Open rates'!FV5*0.85</f>
        <v>4760</v>
      </c>
      <c r="FW5" s="26">
        <f>'BAR BB| Open rates'!FW5*0.85</f>
        <v>5610</v>
      </c>
      <c r="FX5" s="26">
        <f>'BAR BB| Open rates'!FX5*0.85</f>
        <v>5610</v>
      </c>
      <c r="FY5" s="26">
        <f>'BAR BB| Open rates'!FY5*0.85</f>
        <v>4760</v>
      </c>
      <c r="FZ5" s="26">
        <f>'BAR BB| Open rates'!FZ5*0.85</f>
        <v>4760</v>
      </c>
      <c r="GA5" s="26">
        <f>'BAR BB| Open rates'!GA5*0.85</f>
        <v>4760</v>
      </c>
      <c r="GB5" s="26">
        <f>'BAR BB| Open rates'!GB5*0.85</f>
        <v>4760</v>
      </c>
      <c r="GC5" s="26">
        <f>'BAR BB| Open rates'!GC5*0.85</f>
        <v>4760</v>
      </c>
      <c r="GD5" s="26">
        <f>'BAR BB| Open rates'!GD5*0.85</f>
        <v>5610</v>
      </c>
      <c r="GE5" s="26">
        <f>'BAR BB| Open rates'!GE5*0.85</f>
        <v>5610</v>
      </c>
      <c r="GF5" s="26">
        <f>'BAR BB| Open rates'!GF5*0.85</f>
        <v>4760</v>
      </c>
      <c r="GG5" s="26">
        <f>'BAR BB| Open rates'!GG5*0.85</f>
        <v>4760</v>
      </c>
      <c r="GH5" s="26">
        <f>'BAR BB| Open rates'!GH5*0.85</f>
        <v>4760</v>
      </c>
      <c r="GI5" s="26">
        <f>'BAR BB| Open rates'!GI5*0.85</f>
        <v>4760</v>
      </c>
      <c r="GJ5" s="26">
        <f>'BAR BB| Open rates'!GJ5*0.85</f>
        <v>4760</v>
      </c>
      <c r="GK5" s="26">
        <f>'BAR BB| Open rates'!GK5*0.85</f>
        <v>5610</v>
      </c>
      <c r="GL5" s="26">
        <f>'BAR BB| Open rates'!GL5*0.85</f>
        <v>5610</v>
      </c>
      <c r="GM5" s="26">
        <f>'BAR BB| Open rates'!GM5*0.85</f>
        <v>4760</v>
      </c>
      <c r="GN5" s="26">
        <f>'BAR BB| Open rates'!GN5*0.85</f>
        <v>4760</v>
      </c>
      <c r="GO5" s="26">
        <f>'BAR BB| Open rates'!GO5*0.85</f>
        <v>4760</v>
      </c>
      <c r="GP5" s="26">
        <f>'BAR BB| Open rates'!GP5*0.85</f>
        <v>4760</v>
      </c>
      <c r="GQ5" s="26">
        <f>'BAR BB| Open rates'!GQ5*0.85</f>
        <v>4760</v>
      </c>
      <c r="GR5" s="26">
        <f>'BAR BB| Open rates'!GR5*0.85</f>
        <v>5610</v>
      </c>
      <c r="GS5" s="26">
        <f>'BAR BB| Open rates'!GS5*0.85</f>
        <v>5610</v>
      </c>
      <c r="GT5" s="26">
        <f>'BAR BB| Open rates'!GT5*0.85</f>
        <v>4760</v>
      </c>
      <c r="GU5" s="26">
        <f>'BAR BB| Open rates'!GU5*0.85</f>
        <v>4760</v>
      </c>
      <c r="GV5" s="26">
        <f>'BAR BB| Open rates'!GV5*0.85</f>
        <v>4760</v>
      </c>
      <c r="GW5" s="26">
        <f>'BAR BB| Open rates'!GW5*0.85</f>
        <v>4760</v>
      </c>
      <c r="GX5" s="26">
        <f>'BAR BB| Open rates'!GX5*0.85</f>
        <v>4760</v>
      </c>
      <c r="GY5" s="26">
        <f>'BAR BB| Open rates'!GY5*0.85</f>
        <v>5610</v>
      </c>
      <c r="GZ5" s="26">
        <f>'BAR BB| Open rates'!GZ5*0.85</f>
        <v>5610</v>
      </c>
      <c r="HA5" s="26">
        <f>'BAR BB| Open rates'!HA5*0.85</f>
        <v>4760</v>
      </c>
      <c r="HB5" s="26">
        <f>'BAR BB| Open rates'!HB5*0.85</f>
        <v>4760</v>
      </c>
      <c r="HC5" s="26">
        <f>'BAR BB| Open rates'!HC5*0.85</f>
        <v>4760</v>
      </c>
      <c r="HD5" s="26">
        <f>'BAR BB| Open rates'!HD5*0.85</f>
        <v>4760</v>
      </c>
      <c r="HE5" s="26">
        <f>'BAR BB| Open rates'!HE5*0.85</f>
        <v>4760</v>
      </c>
      <c r="HF5" s="26">
        <f>'BAR BB| Open rates'!HF5*0.85</f>
        <v>6715</v>
      </c>
      <c r="HG5" s="26">
        <f>'BAR BB| Open rates'!HG5*0.85</f>
        <v>6715</v>
      </c>
      <c r="HH5" s="26">
        <f>'BAR BB| Open rates'!HH5*0.85</f>
        <v>6715</v>
      </c>
      <c r="HI5" s="26">
        <f>'BAR BB| Open rates'!HI5*0.85</f>
        <v>6715</v>
      </c>
      <c r="HJ5" s="26">
        <f>'BAR BB| Open rates'!HJ5*0.85</f>
        <v>6715</v>
      </c>
      <c r="HK5" s="26">
        <f>'BAR BB| Open rates'!HK5*0.85</f>
        <v>6715</v>
      </c>
      <c r="HL5" s="26">
        <f>'BAR BB| Open rates'!HL5*0.85</f>
        <v>6715</v>
      </c>
      <c r="HM5" s="26">
        <f>'BAR BB| Open rates'!HM5*0.85</f>
        <v>6715</v>
      </c>
      <c r="HN5" s="26">
        <f>'BAR BB| Open rates'!HN5*0.85</f>
        <v>6715</v>
      </c>
      <c r="HO5" s="26">
        <f>'BAR BB| Open rates'!HO5*0.85</f>
        <v>6715</v>
      </c>
      <c r="HP5" s="26">
        <f>'BAR BB| Open rates'!HP5*0.85</f>
        <v>6715</v>
      </c>
    </row>
    <row r="6" spans="1:224" s="76" customFormat="1" ht="12" customHeight="1" x14ac:dyDescent="0.2">
      <c r="A6" s="15">
        <v>2</v>
      </c>
      <c r="B6" s="26">
        <f>'BAR BB| Open rates'!B6*0.85</f>
        <v>6715</v>
      </c>
      <c r="C6" s="26">
        <f>'BAR BB| Open rates'!C6*0.85</f>
        <v>6715</v>
      </c>
      <c r="D6" s="26">
        <f>'BAR BB| Open rates'!D6*0.85</f>
        <v>6715</v>
      </c>
      <c r="E6" s="26">
        <f>'BAR BB| Open rates'!E6*0.85</f>
        <v>6715</v>
      </c>
      <c r="F6" s="26">
        <f>'BAR BB| Open rates'!F6*0.85</f>
        <v>6715</v>
      </c>
      <c r="G6" s="26">
        <f>'BAR BB| Open rates'!G6*0.85</f>
        <v>6715</v>
      </c>
      <c r="H6" s="26">
        <f>'BAR BB| Open rates'!H6*0.85</f>
        <v>6715</v>
      </c>
      <c r="I6" s="26">
        <f>'BAR BB| Open rates'!I6*0.85</f>
        <v>6715</v>
      </c>
      <c r="J6" s="26">
        <f>'BAR BB| Open rates'!J6*0.85</f>
        <v>6715</v>
      </c>
      <c r="K6" s="26">
        <f>'BAR BB| Open rates'!K6*0.85</f>
        <v>6715</v>
      </c>
      <c r="L6" s="26">
        <f>'BAR BB| Open rates'!L6*0.85</f>
        <v>6715</v>
      </c>
      <c r="M6" s="26">
        <f>'BAR BB| Open rates'!M6*0.85</f>
        <v>6715</v>
      </c>
      <c r="N6" s="26">
        <f>'BAR BB| Open rates'!N6*0.85</f>
        <v>7310</v>
      </c>
      <c r="O6" s="26">
        <f>'BAR BB| Open rates'!O6*0.85</f>
        <v>7310</v>
      </c>
      <c r="P6" s="26">
        <f>'BAR BB| Open rates'!P6*0.85</f>
        <v>7310</v>
      </c>
      <c r="Q6" s="26">
        <f>'BAR BB| Open rates'!Q6*0.85</f>
        <v>7310</v>
      </c>
      <c r="R6" s="26">
        <f>'BAR BB| Open rates'!R6*0.85</f>
        <v>10115</v>
      </c>
      <c r="S6" s="26">
        <f>'BAR BB| Open rates'!S6*0.85</f>
        <v>10115</v>
      </c>
      <c r="T6" s="26">
        <f>'BAR BB| Open rates'!T6*0.85</f>
        <v>10115</v>
      </c>
      <c r="U6" s="26">
        <f>'BAR BB| Open rates'!U6*0.85</f>
        <v>10115</v>
      </c>
      <c r="V6" s="26">
        <f>'BAR BB| Open rates'!V6*0.85</f>
        <v>10115</v>
      </c>
      <c r="W6" s="26">
        <f>'BAR BB| Open rates'!W6*0.85</f>
        <v>10115</v>
      </c>
      <c r="X6" s="26">
        <f>'BAR BB| Open rates'!X6*0.85</f>
        <v>10115</v>
      </c>
      <c r="Y6" s="26">
        <f>'BAR BB| Open rates'!Y6*0.85</f>
        <v>10115</v>
      </c>
      <c r="Z6" s="26">
        <f>'BAR BB| Open rates'!Z6*0.85</f>
        <v>10115</v>
      </c>
      <c r="AA6" s="26">
        <f>'BAR BB| Open rates'!AA6*0.85</f>
        <v>10115</v>
      </c>
      <c r="AB6" s="26">
        <f>'BAR BB| Open rates'!AB6*0.85</f>
        <v>14365</v>
      </c>
      <c r="AC6" s="26">
        <f>'BAR BB| Open rates'!AC6*0.85</f>
        <v>14365</v>
      </c>
      <c r="AD6" s="26">
        <f>'BAR BB| Open rates'!AD6*0.85</f>
        <v>14365</v>
      </c>
      <c r="AE6" s="26">
        <f>'BAR BB| Open rates'!AE6*0.85</f>
        <v>14365</v>
      </c>
      <c r="AF6" s="26">
        <f>'BAR BB| Open rates'!AF6*0.85</f>
        <v>14365</v>
      </c>
      <c r="AG6" s="26">
        <f>'BAR BB| Open rates'!AG6*0.85</f>
        <v>14365</v>
      </c>
      <c r="AH6" s="26">
        <f>'BAR BB| Open rates'!AH6*0.85</f>
        <v>7310</v>
      </c>
      <c r="AI6" s="26">
        <f>'BAR BB| Open rates'!AI6*0.85</f>
        <v>7310</v>
      </c>
      <c r="AJ6" s="26">
        <f>'BAR BB| Open rates'!AJ6*0.85</f>
        <v>7310</v>
      </c>
      <c r="AK6" s="26">
        <f>'BAR BB| Open rates'!AK6*0.85</f>
        <v>7310</v>
      </c>
      <c r="AL6" s="26">
        <f>'BAR BB| Open rates'!AL6*0.85</f>
        <v>7310</v>
      </c>
      <c r="AM6" s="26">
        <f>'BAR BB| Open rates'!AM6*0.85</f>
        <v>8415</v>
      </c>
      <c r="AN6" s="26">
        <f>'BAR BB| Open rates'!AN6*0.85</f>
        <v>8415</v>
      </c>
      <c r="AO6" s="26">
        <f>'BAR BB| Open rates'!AO6*0.85</f>
        <v>8415</v>
      </c>
      <c r="AP6" s="26">
        <f>'BAR BB| Open rates'!AP6*0.85</f>
        <v>8415</v>
      </c>
      <c r="AQ6" s="26">
        <f>'BAR BB| Open rates'!AQ6*0.85</f>
        <v>8415</v>
      </c>
      <c r="AR6" s="26">
        <f>'BAR BB| Open rates'!AR6*0.85</f>
        <v>8415</v>
      </c>
      <c r="AS6" s="26">
        <f>'BAR BB| Open rates'!AS6*0.85</f>
        <v>8415</v>
      </c>
      <c r="AT6" s="26">
        <f>'BAR BB| Open rates'!AT6*0.85</f>
        <v>9265</v>
      </c>
      <c r="AU6" s="26">
        <f>'BAR BB| Open rates'!AU6*0.85</f>
        <v>9265</v>
      </c>
      <c r="AV6" s="26">
        <f>'BAR BB| Open rates'!AV6*0.85</f>
        <v>9265</v>
      </c>
      <c r="AW6" s="26">
        <f>'BAR BB| Open rates'!AW6*0.85</f>
        <v>9265</v>
      </c>
      <c r="AX6" s="26">
        <f>'BAR BB| Open rates'!AX6*0.85</f>
        <v>9265</v>
      </c>
      <c r="AY6" s="26">
        <f>'BAR BB| Open rates'!AY6*0.85</f>
        <v>9435</v>
      </c>
      <c r="AZ6" s="26">
        <f>'BAR BB| Open rates'!AZ6*0.85</f>
        <v>9435</v>
      </c>
      <c r="BA6" s="26">
        <f>'BAR BB| Open rates'!BA6*0.85</f>
        <v>10115</v>
      </c>
      <c r="BB6" s="26">
        <f>'BAR BB| Open rates'!BB6*0.85</f>
        <v>10115</v>
      </c>
      <c r="BC6" s="26">
        <f>'BAR BB| Open rates'!BC6*0.85</f>
        <v>9435</v>
      </c>
      <c r="BD6" s="26">
        <f>'BAR BB| Open rates'!BD6*0.85</f>
        <v>9435</v>
      </c>
      <c r="BE6" s="26">
        <f>'BAR BB| Open rates'!BE6*0.85</f>
        <v>9435</v>
      </c>
      <c r="BF6" s="26">
        <f>'BAR BB| Open rates'!BF6*0.85</f>
        <v>9435</v>
      </c>
      <c r="BG6" s="26">
        <f>'BAR BB| Open rates'!BG6*0.85</f>
        <v>9435</v>
      </c>
      <c r="BH6" s="26">
        <f>'BAR BB| Open rates'!BH6*0.85</f>
        <v>10115</v>
      </c>
      <c r="BI6" s="26">
        <f>'BAR BB| Open rates'!BI6*0.85</f>
        <v>10115</v>
      </c>
      <c r="BJ6" s="26">
        <f>'BAR BB| Open rates'!BJ6*0.85</f>
        <v>9435</v>
      </c>
      <c r="BK6" s="26">
        <f>'BAR BB| Open rates'!BK6*0.85</f>
        <v>9435</v>
      </c>
      <c r="BL6" s="26">
        <f>'BAR BB| Open rates'!BL6*0.85</f>
        <v>9435</v>
      </c>
      <c r="BM6" s="26">
        <f>'BAR BB| Open rates'!BM6*0.85</f>
        <v>9435</v>
      </c>
      <c r="BN6" s="26">
        <f>'BAR BB| Open rates'!BN6*0.85</f>
        <v>9435</v>
      </c>
      <c r="BO6" s="26">
        <f>'BAR BB| Open rates'!BO6*0.85</f>
        <v>10115</v>
      </c>
      <c r="BP6" s="26">
        <f>'BAR BB| Open rates'!BP6*0.85</f>
        <v>10115</v>
      </c>
      <c r="BQ6" s="26">
        <f>'BAR BB| Open rates'!BQ6*0.85</f>
        <v>9435</v>
      </c>
      <c r="BR6" s="26">
        <f>'BAR BB| Open rates'!BR6*0.85</f>
        <v>9435</v>
      </c>
      <c r="BS6" s="26">
        <f>'BAR BB| Open rates'!BS6*0.85</f>
        <v>9435</v>
      </c>
      <c r="BT6" s="26">
        <f>'BAR BB| Open rates'!BT6*0.85</f>
        <v>9435</v>
      </c>
      <c r="BU6" s="26">
        <f>'BAR BB| Open rates'!BU6*0.85</f>
        <v>9435</v>
      </c>
      <c r="BV6" s="26">
        <f>'BAR BB| Open rates'!BV6*0.85</f>
        <v>10115</v>
      </c>
      <c r="BW6" s="26">
        <f>'BAR BB| Open rates'!BW6*0.85</f>
        <v>10115</v>
      </c>
      <c r="BX6" s="26">
        <f>'BAR BB| Open rates'!BX6*0.85</f>
        <v>9435</v>
      </c>
      <c r="BY6" s="26">
        <f>'BAR BB| Open rates'!BY6*0.85</f>
        <v>9435</v>
      </c>
      <c r="BZ6" s="26">
        <f>'BAR BB| Open rates'!BZ6*0.85</f>
        <v>9435</v>
      </c>
      <c r="CA6" s="26">
        <f>'BAR BB| Open rates'!CA6*0.85</f>
        <v>9435</v>
      </c>
      <c r="CB6" s="26">
        <f>'BAR BB| Open rates'!CB6*0.85</f>
        <v>9435</v>
      </c>
      <c r="CC6" s="26">
        <f>'BAR BB| Open rates'!CC6*0.85</f>
        <v>10115</v>
      </c>
      <c r="CD6" s="26">
        <f>'BAR BB| Open rates'!CD6*0.85</f>
        <v>10115</v>
      </c>
      <c r="CE6" s="26">
        <f>'BAR BB| Open rates'!CE6*0.85</f>
        <v>9435</v>
      </c>
      <c r="CF6" s="26">
        <f>'BAR BB| Open rates'!CF6*0.85</f>
        <v>9435</v>
      </c>
      <c r="CG6" s="26">
        <f>'BAR BB| Open rates'!CG6*0.85</f>
        <v>9435</v>
      </c>
      <c r="CH6" s="26">
        <f>'BAR BB| Open rates'!CH6*0.85</f>
        <v>9435</v>
      </c>
      <c r="CI6" s="26">
        <f>'BAR BB| Open rates'!CI6*0.85</f>
        <v>9435</v>
      </c>
      <c r="CJ6" s="26">
        <f>'BAR BB| Open rates'!CJ6*0.85</f>
        <v>10115</v>
      </c>
      <c r="CK6" s="26">
        <f>'BAR BB| Open rates'!CK6*0.85</f>
        <v>10115</v>
      </c>
      <c r="CL6" s="26">
        <f>'BAR BB| Open rates'!CL6*0.85</f>
        <v>9435</v>
      </c>
      <c r="CM6" s="26">
        <f>'BAR BB| Open rates'!CM6*0.85</f>
        <v>9435</v>
      </c>
      <c r="CN6" s="26">
        <f>'BAR BB| Open rates'!CN6*0.85</f>
        <v>9435</v>
      </c>
      <c r="CO6" s="26">
        <f>'BAR BB| Open rates'!CO6*0.85</f>
        <v>9435</v>
      </c>
      <c r="CP6" s="26">
        <f>'BAR BB| Open rates'!CP6*0.85</f>
        <v>9435</v>
      </c>
      <c r="CQ6" s="26">
        <f>'BAR BB| Open rates'!CQ6*0.85</f>
        <v>9435</v>
      </c>
      <c r="CR6" s="26">
        <f>'BAR BB| Open rates'!CR6*0.85</f>
        <v>9435</v>
      </c>
      <c r="CS6" s="26">
        <f>'BAR BB| Open rates'!CS6*0.85</f>
        <v>8415</v>
      </c>
      <c r="CT6" s="26">
        <f>'BAR BB| Open rates'!CT6*0.85</f>
        <v>8415</v>
      </c>
      <c r="CU6" s="26">
        <f>'BAR BB| Open rates'!CU6*0.85</f>
        <v>8415</v>
      </c>
      <c r="CV6" s="26">
        <f>'BAR BB| Open rates'!CV6*0.85</f>
        <v>8415</v>
      </c>
      <c r="CW6" s="26">
        <f>'BAR BB| Open rates'!CW6*0.85</f>
        <v>8415</v>
      </c>
      <c r="CX6" s="26">
        <f>'BAR BB| Open rates'!CX6*0.85</f>
        <v>8415</v>
      </c>
      <c r="CY6" s="26">
        <f>'BAR BB| Open rates'!CY6*0.85</f>
        <v>8415</v>
      </c>
      <c r="CZ6" s="26">
        <f>'BAR BB| Open rates'!CZ6*0.85</f>
        <v>8415</v>
      </c>
      <c r="DA6" s="26">
        <f>'BAR BB| Open rates'!DA6*0.85</f>
        <v>8415</v>
      </c>
      <c r="DB6" s="26">
        <f>'BAR BB| Open rates'!DB6*0.85</f>
        <v>7310</v>
      </c>
      <c r="DC6" s="26">
        <f>'BAR BB| Open rates'!DC6*0.85</f>
        <v>7310</v>
      </c>
      <c r="DD6" s="26">
        <f>'BAR BB| Open rates'!DD6*0.85</f>
        <v>7310</v>
      </c>
      <c r="DE6" s="26">
        <f>'BAR BB| Open rates'!DE6*0.85</f>
        <v>8415</v>
      </c>
      <c r="DF6" s="26">
        <f>'BAR BB| Open rates'!DF6*0.85</f>
        <v>8415</v>
      </c>
      <c r="DG6" s="26">
        <f>'BAR BB| Open rates'!DG6*0.85</f>
        <v>7310</v>
      </c>
      <c r="DH6" s="26">
        <f>'BAR BB| Open rates'!DH6*0.85</f>
        <v>7310</v>
      </c>
      <c r="DI6" s="26">
        <f>'BAR BB| Open rates'!DI6*0.85</f>
        <v>7310</v>
      </c>
      <c r="DJ6" s="26">
        <f>'BAR BB| Open rates'!DJ6*0.85</f>
        <v>7310</v>
      </c>
      <c r="DK6" s="26">
        <f>'BAR BB| Open rates'!DK6*0.85</f>
        <v>7310</v>
      </c>
      <c r="DL6" s="26">
        <f>'BAR BB| Open rates'!DL6*0.85</f>
        <v>8415</v>
      </c>
      <c r="DM6" s="26">
        <f>'BAR BB| Open rates'!DM6*0.85</f>
        <v>8415</v>
      </c>
      <c r="DN6" s="26">
        <f>'BAR BB| Open rates'!DN6*0.85</f>
        <v>7310</v>
      </c>
      <c r="DO6" s="26">
        <f>'BAR BB| Open rates'!DO6*0.85</f>
        <v>7310</v>
      </c>
      <c r="DP6" s="26">
        <f>'BAR BB| Open rates'!DP6*0.85</f>
        <v>7310</v>
      </c>
      <c r="DQ6" s="26">
        <f>'BAR BB| Open rates'!DQ6*0.85</f>
        <v>7310</v>
      </c>
      <c r="DR6" s="26">
        <f>'BAR BB| Open rates'!DR6*0.85</f>
        <v>7310</v>
      </c>
      <c r="DS6" s="26">
        <f>'BAR BB| Open rates'!DS6*0.85</f>
        <v>8415</v>
      </c>
      <c r="DT6" s="26">
        <f>'BAR BB| Open rates'!DT6*0.85</f>
        <v>8415</v>
      </c>
      <c r="DU6" s="26">
        <f>'BAR BB| Open rates'!DU6*0.85</f>
        <v>7310</v>
      </c>
      <c r="DV6" s="26">
        <f>'BAR BB| Open rates'!DV6*0.85</f>
        <v>7310</v>
      </c>
      <c r="DW6" s="26">
        <f>'BAR BB| Open rates'!DW6*0.85</f>
        <v>7310</v>
      </c>
      <c r="DX6" s="26">
        <f>'BAR BB| Open rates'!DX6*0.85</f>
        <v>7310</v>
      </c>
      <c r="DY6" s="26">
        <f>'BAR BB| Open rates'!DY6*0.85</f>
        <v>7310</v>
      </c>
      <c r="DZ6" s="26">
        <f>'BAR BB| Open rates'!DZ6*0.85</f>
        <v>8415</v>
      </c>
      <c r="EA6" s="26">
        <f>'BAR BB| Open rates'!EA6*0.85</f>
        <v>8415</v>
      </c>
      <c r="EB6" s="26">
        <f>'BAR BB| Open rates'!EB6*0.85</f>
        <v>7310</v>
      </c>
      <c r="EC6" s="26">
        <f>'BAR BB| Open rates'!EC6*0.85</f>
        <v>7310</v>
      </c>
      <c r="ED6" s="26">
        <f>'BAR BB| Open rates'!ED6*0.85</f>
        <v>7310</v>
      </c>
      <c r="EE6" s="26">
        <f>'BAR BB| Open rates'!EE6*0.85</f>
        <v>7310</v>
      </c>
      <c r="EF6" s="26">
        <f>'BAR BB| Open rates'!EF6*0.85</f>
        <v>7310</v>
      </c>
      <c r="EG6" s="26">
        <f>'BAR BB| Open rates'!EG6*0.85</f>
        <v>7310</v>
      </c>
      <c r="EH6" s="26">
        <f>'BAR BB| Open rates'!EH6*0.85</f>
        <v>7310</v>
      </c>
      <c r="EI6" s="26">
        <f>'BAR BB| Open rates'!EI6*0.85</f>
        <v>6715</v>
      </c>
      <c r="EJ6" s="26">
        <f>'BAR BB| Open rates'!EJ6*0.85</f>
        <v>6715</v>
      </c>
      <c r="EK6" s="26">
        <f>'BAR BB| Open rates'!EK6*0.85</f>
        <v>6715</v>
      </c>
      <c r="EL6" s="26">
        <f>'BAR BB| Open rates'!EL6*0.85</f>
        <v>6715</v>
      </c>
      <c r="EM6" s="26">
        <f>'BAR BB| Open rates'!EM6*0.85</f>
        <v>6715</v>
      </c>
      <c r="EN6" s="26">
        <f>'BAR BB| Open rates'!EN6*0.85</f>
        <v>7310</v>
      </c>
      <c r="EO6" s="26">
        <f>'BAR BB| Open rates'!EO6*0.85</f>
        <v>7310</v>
      </c>
      <c r="EP6" s="26">
        <f>'BAR BB| Open rates'!EP6*0.85</f>
        <v>6460</v>
      </c>
      <c r="EQ6" s="26">
        <f>'BAR BB| Open rates'!EQ6*0.85</f>
        <v>6460</v>
      </c>
      <c r="ER6" s="26">
        <f>'BAR BB| Open rates'!ER6*0.85</f>
        <v>6460</v>
      </c>
      <c r="ES6" s="26">
        <f>'BAR BB| Open rates'!ES6*0.85</f>
        <v>6460</v>
      </c>
      <c r="ET6" s="26">
        <f>'BAR BB| Open rates'!ET6*0.85</f>
        <v>6460</v>
      </c>
      <c r="EU6" s="26">
        <f>'BAR BB| Open rates'!EU6*0.85</f>
        <v>7310</v>
      </c>
      <c r="EV6" s="26">
        <f>'BAR BB| Open rates'!EV6*0.85</f>
        <v>7310</v>
      </c>
      <c r="EW6" s="26">
        <f>'BAR BB| Open rates'!EW6*0.85</f>
        <v>6460</v>
      </c>
      <c r="EX6" s="26">
        <f>'BAR BB| Open rates'!EX6*0.85</f>
        <v>6460</v>
      </c>
      <c r="EY6" s="26">
        <f>'BAR BB| Open rates'!EY6*0.85</f>
        <v>6460</v>
      </c>
      <c r="EZ6" s="26">
        <f>'BAR BB| Open rates'!EZ6*0.85</f>
        <v>6460</v>
      </c>
      <c r="FA6" s="26">
        <f>'BAR BB| Open rates'!FA6*0.85</f>
        <v>6460</v>
      </c>
      <c r="FB6" s="26">
        <f>'BAR BB| Open rates'!FB6*0.85</f>
        <v>7310</v>
      </c>
      <c r="FC6" s="26">
        <f>'BAR BB| Open rates'!FC6*0.85</f>
        <v>7310</v>
      </c>
      <c r="FD6" s="26">
        <f>'BAR BB| Open rates'!FD6*0.85</f>
        <v>6460</v>
      </c>
      <c r="FE6" s="26">
        <f>'BAR BB| Open rates'!FE6*0.85</f>
        <v>6460</v>
      </c>
      <c r="FF6" s="26">
        <f>'BAR BB| Open rates'!FF6*0.85</f>
        <v>6460</v>
      </c>
      <c r="FG6" s="26">
        <f>'BAR BB| Open rates'!FG6*0.85</f>
        <v>6460</v>
      </c>
      <c r="FH6" s="26">
        <f>'BAR BB| Open rates'!FH6*0.85</f>
        <v>6460</v>
      </c>
      <c r="FI6" s="26">
        <f>'BAR BB| Open rates'!FI6*0.85</f>
        <v>7310</v>
      </c>
      <c r="FJ6" s="26">
        <f>'BAR BB| Open rates'!FJ6*0.85</f>
        <v>7310</v>
      </c>
      <c r="FK6" s="26">
        <f>'BAR BB| Open rates'!FK6*0.85</f>
        <v>6715</v>
      </c>
      <c r="FL6" s="26">
        <f>'BAR BB| Open rates'!FL6*0.85</f>
        <v>6715</v>
      </c>
      <c r="FM6" s="26">
        <f>'BAR BB| Open rates'!FM6*0.85</f>
        <v>6715</v>
      </c>
      <c r="FN6" s="26">
        <f>'BAR BB| Open rates'!FN6*0.85</f>
        <v>6715</v>
      </c>
      <c r="FO6" s="26">
        <f>'BAR BB| Open rates'!FO6*0.85</f>
        <v>6715</v>
      </c>
      <c r="FP6" s="26">
        <f>'BAR BB| Open rates'!FP6*0.85</f>
        <v>6715</v>
      </c>
      <c r="FQ6" s="26">
        <f>'BAR BB| Open rates'!FQ6*0.85</f>
        <v>6715</v>
      </c>
      <c r="FR6" s="26">
        <f>'BAR BB| Open rates'!FR6*0.85</f>
        <v>6460</v>
      </c>
      <c r="FS6" s="26">
        <f>'BAR BB| Open rates'!FS6*0.85</f>
        <v>6460</v>
      </c>
      <c r="FT6" s="26">
        <f>'BAR BB| Open rates'!FT6*0.85</f>
        <v>6460</v>
      </c>
      <c r="FU6" s="26">
        <f>'BAR BB| Open rates'!FU6*0.85</f>
        <v>6460</v>
      </c>
      <c r="FV6" s="26">
        <f>'BAR BB| Open rates'!FV6*0.85</f>
        <v>6460</v>
      </c>
      <c r="FW6" s="26">
        <f>'BAR BB| Open rates'!FW6*0.85</f>
        <v>7310</v>
      </c>
      <c r="FX6" s="26">
        <f>'BAR BB| Open rates'!FX6*0.85</f>
        <v>7310</v>
      </c>
      <c r="FY6" s="26">
        <f>'BAR BB| Open rates'!FY6*0.85</f>
        <v>6460</v>
      </c>
      <c r="FZ6" s="26">
        <f>'BAR BB| Open rates'!FZ6*0.85</f>
        <v>6460</v>
      </c>
      <c r="GA6" s="26">
        <f>'BAR BB| Open rates'!GA6*0.85</f>
        <v>6460</v>
      </c>
      <c r="GB6" s="26">
        <f>'BAR BB| Open rates'!GB6*0.85</f>
        <v>6460</v>
      </c>
      <c r="GC6" s="26">
        <f>'BAR BB| Open rates'!GC6*0.85</f>
        <v>6460</v>
      </c>
      <c r="GD6" s="26">
        <f>'BAR BB| Open rates'!GD6*0.85</f>
        <v>7310</v>
      </c>
      <c r="GE6" s="26">
        <f>'BAR BB| Open rates'!GE6*0.85</f>
        <v>7310</v>
      </c>
      <c r="GF6" s="26">
        <f>'BAR BB| Open rates'!GF6*0.85</f>
        <v>6460</v>
      </c>
      <c r="GG6" s="26">
        <f>'BAR BB| Open rates'!GG6*0.85</f>
        <v>6460</v>
      </c>
      <c r="GH6" s="26">
        <f>'BAR BB| Open rates'!GH6*0.85</f>
        <v>6460</v>
      </c>
      <c r="GI6" s="26">
        <f>'BAR BB| Open rates'!GI6*0.85</f>
        <v>6460</v>
      </c>
      <c r="GJ6" s="26">
        <f>'BAR BB| Open rates'!GJ6*0.85</f>
        <v>6460</v>
      </c>
      <c r="GK6" s="26">
        <f>'BAR BB| Open rates'!GK6*0.85</f>
        <v>7310</v>
      </c>
      <c r="GL6" s="26">
        <f>'BAR BB| Open rates'!GL6*0.85</f>
        <v>7310</v>
      </c>
      <c r="GM6" s="26">
        <f>'BAR BB| Open rates'!GM6*0.85</f>
        <v>6460</v>
      </c>
      <c r="GN6" s="26">
        <f>'BAR BB| Open rates'!GN6*0.85</f>
        <v>6460</v>
      </c>
      <c r="GO6" s="26">
        <f>'BAR BB| Open rates'!GO6*0.85</f>
        <v>6460</v>
      </c>
      <c r="GP6" s="26">
        <f>'BAR BB| Open rates'!GP6*0.85</f>
        <v>6460</v>
      </c>
      <c r="GQ6" s="26">
        <f>'BAR BB| Open rates'!GQ6*0.85</f>
        <v>6460</v>
      </c>
      <c r="GR6" s="26">
        <f>'BAR BB| Open rates'!GR6*0.85</f>
        <v>7310</v>
      </c>
      <c r="GS6" s="26">
        <f>'BAR BB| Open rates'!GS6*0.85</f>
        <v>7310</v>
      </c>
      <c r="GT6" s="26">
        <f>'BAR BB| Open rates'!GT6*0.85</f>
        <v>6460</v>
      </c>
      <c r="GU6" s="26">
        <f>'BAR BB| Open rates'!GU6*0.85</f>
        <v>6460</v>
      </c>
      <c r="GV6" s="26">
        <f>'BAR BB| Open rates'!GV6*0.85</f>
        <v>6460</v>
      </c>
      <c r="GW6" s="26">
        <f>'BAR BB| Open rates'!GW6*0.85</f>
        <v>6460</v>
      </c>
      <c r="GX6" s="26">
        <f>'BAR BB| Open rates'!GX6*0.85</f>
        <v>6460</v>
      </c>
      <c r="GY6" s="26">
        <f>'BAR BB| Open rates'!GY6*0.85</f>
        <v>7310</v>
      </c>
      <c r="GZ6" s="26">
        <f>'BAR BB| Open rates'!GZ6*0.85</f>
        <v>7310</v>
      </c>
      <c r="HA6" s="26">
        <f>'BAR BB| Open rates'!HA6*0.85</f>
        <v>6460</v>
      </c>
      <c r="HB6" s="26">
        <f>'BAR BB| Open rates'!HB6*0.85</f>
        <v>6460</v>
      </c>
      <c r="HC6" s="26">
        <f>'BAR BB| Open rates'!HC6*0.85</f>
        <v>6460</v>
      </c>
      <c r="HD6" s="26">
        <f>'BAR BB| Open rates'!HD6*0.85</f>
        <v>6460</v>
      </c>
      <c r="HE6" s="26">
        <f>'BAR BB| Open rates'!HE6*0.85</f>
        <v>6460</v>
      </c>
      <c r="HF6" s="26">
        <f>'BAR BB| Open rates'!HF6*0.85</f>
        <v>8415</v>
      </c>
      <c r="HG6" s="26">
        <f>'BAR BB| Open rates'!HG6*0.85</f>
        <v>8415</v>
      </c>
      <c r="HH6" s="26">
        <f>'BAR BB| Open rates'!HH6*0.85</f>
        <v>8415</v>
      </c>
      <c r="HI6" s="26">
        <f>'BAR BB| Open rates'!HI6*0.85</f>
        <v>8415</v>
      </c>
      <c r="HJ6" s="26">
        <f>'BAR BB| Open rates'!HJ6*0.85</f>
        <v>8415</v>
      </c>
      <c r="HK6" s="26">
        <f>'BAR BB| Open rates'!HK6*0.85</f>
        <v>8415</v>
      </c>
      <c r="HL6" s="26">
        <f>'BAR BB| Open rates'!HL6*0.85</f>
        <v>8415</v>
      </c>
      <c r="HM6" s="26">
        <f>'BAR BB| Open rates'!HM6*0.85</f>
        <v>8415</v>
      </c>
      <c r="HN6" s="26">
        <f>'BAR BB| Open rates'!HN6*0.85</f>
        <v>8415</v>
      </c>
      <c r="HO6" s="26">
        <f>'BAR BB| Open rates'!HO6*0.85</f>
        <v>8415</v>
      </c>
      <c r="HP6" s="26">
        <f>'BAR BB| Open rates'!HP6*0.85</f>
        <v>8415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rates'!B8*0.85</f>
        <v>7565</v>
      </c>
      <c r="C8" s="26">
        <f>'BAR BB| Open rates'!C8*0.85</f>
        <v>7565</v>
      </c>
      <c r="D8" s="26">
        <f>'BAR BB| Open rates'!D8*0.85</f>
        <v>7565</v>
      </c>
      <c r="E8" s="26">
        <f>'BAR BB| Open rates'!E8*0.85</f>
        <v>7565</v>
      </c>
      <c r="F8" s="26">
        <f>'BAR BB| Open rates'!F8*0.85</f>
        <v>7565</v>
      </c>
      <c r="G8" s="26">
        <f>'BAR BB| Open rates'!G8*0.85</f>
        <v>7565</v>
      </c>
      <c r="H8" s="26">
        <f>'BAR BB| Open rates'!H8*0.85</f>
        <v>7565</v>
      </c>
      <c r="I8" s="26">
        <f>'BAR BB| Open rates'!I8*0.85</f>
        <v>7565</v>
      </c>
      <c r="J8" s="26">
        <f>'BAR BB| Open rates'!J8*0.85</f>
        <v>7565</v>
      </c>
      <c r="K8" s="26">
        <f>'BAR BB| Open rates'!K8*0.85</f>
        <v>7565</v>
      </c>
      <c r="L8" s="26">
        <f>'BAR BB| Open rates'!L8*0.85</f>
        <v>7565</v>
      </c>
      <c r="M8" s="26">
        <f>'BAR BB| Open rates'!M8*0.85</f>
        <v>7565</v>
      </c>
      <c r="N8" s="26">
        <f>'BAR BB| Open rates'!N8*0.85</f>
        <v>8160</v>
      </c>
      <c r="O8" s="26">
        <f>'BAR BB| Open rates'!O8*0.85</f>
        <v>8160</v>
      </c>
      <c r="P8" s="26">
        <f>'BAR BB| Open rates'!P8*0.85</f>
        <v>8160</v>
      </c>
      <c r="Q8" s="26">
        <f>'BAR BB| Open rates'!Q8*0.85</f>
        <v>8160</v>
      </c>
      <c r="R8" s="26">
        <f>'BAR BB| Open rates'!R8*0.85</f>
        <v>10965</v>
      </c>
      <c r="S8" s="26">
        <f>'BAR BB| Open rates'!S8*0.85</f>
        <v>10965</v>
      </c>
      <c r="T8" s="26">
        <f>'BAR BB| Open rates'!T8*0.85</f>
        <v>10965</v>
      </c>
      <c r="U8" s="26">
        <f>'BAR BB| Open rates'!U8*0.85</f>
        <v>10965</v>
      </c>
      <c r="V8" s="26">
        <f>'BAR BB| Open rates'!V8*0.85</f>
        <v>10965</v>
      </c>
      <c r="W8" s="26">
        <f>'BAR BB| Open rates'!W8*0.85</f>
        <v>10965</v>
      </c>
      <c r="X8" s="26">
        <f>'BAR BB| Open rates'!X8*0.85</f>
        <v>10965</v>
      </c>
      <c r="Y8" s="26">
        <f>'BAR BB| Open rates'!Y8*0.85</f>
        <v>10965</v>
      </c>
      <c r="Z8" s="26">
        <f>'BAR BB| Open rates'!Z8*0.85</f>
        <v>10965</v>
      </c>
      <c r="AA8" s="26">
        <f>'BAR BB| Open rates'!AA8*0.85</f>
        <v>10965</v>
      </c>
      <c r="AB8" s="26">
        <f>'BAR BB| Open rates'!AB8*0.85</f>
        <v>15215</v>
      </c>
      <c r="AC8" s="26">
        <f>'BAR BB| Open rates'!AC8*0.85</f>
        <v>15215</v>
      </c>
      <c r="AD8" s="26">
        <f>'BAR BB| Open rates'!AD8*0.85</f>
        <v>15215</v>
      </c>
      <c r="AE8" s="26">
        <f>'BAR BB| Open rates'!AE8*0.85</f>
        <v>15215</v>
      </c>
      <c r="AF8" s="26">
        <f>'BAR BB| Open rates'!AF8*0.85</f>
        <v>15215</v>
      </c>
      <c r="AG8" s="26">
        <f>'BAR BB| Open rates'!AG8*0.85</f>
        <v>15215</v>
      </c>
      <c r="AH8" s="26">
        <f>'BAR BB| Open rates'!AH8*0.85</f>
        <v>8160</v>
      </c>
      <c r="AI8" s="26">
        <f>'BAR BB| Open rates'!AI8*0.85</f>
        <v>8160</v>
      </c>
      <c r="AJ8" s="26">
        <f>'BAR BB| Open rates'!AJ8*0.85</f>
        <v>8160</v>
      </c>
      <c r="AK8" s="26">
        <f>'BAR BB| Open rates'!AK8*0.85</f>
        <v>8160</v>
      </c>
      <c r="AL8" s="26">
        <f>'BAR BB| Open rates'!AL8*0.85</f>
        <v>8160</v>
      </c>
      <c r="AM8" s="26">
        <f>'BAR BB| Open rates'!AM8*0.85</f>
        <v>9265</v>
      </c>
      <c r="AN8" s="26">
        <f>'BAR BB| Open rates'!AN8*0.85</f>
        <v>9265</v>
      </c>
      <c r="AO8" s="26">
        <f>'BAR BB| Open rates'!AO8*0.85</f>
        <v>9265</v>
      </c>
      <c r="AP8" s="26">
        <f>'BAR BB| Open rates'!AP8*0.85</f>
        <v>9265</v>
      </c>
      <c r="AQ8" s="26">
        <f>'BAR BB| Open rates'!AQ8*0.85</f>
        <v>9265</v>
      </c>
      <c r="AR8" s="26">
        <f>'BAR BB| Open rates'!AR8*0.85</f>
        <v>9265</v>
      </c>
      <c r="AS8" s="26">
        <f>'BAR BB| Open rates'!AS8*0.85</f>
        <v>9265</v>
      </c>
      <c r="AT8" s="26">
        <f>'BAR BB| Open rates'!AT8*0.85</f>
        <v>10115</v>
      </c>
      <c r="AU8" s="26">
        <f>'BAR BB| Open rates'!AU8*0.85</f>
        <v>10115</v>
      </c>
      <c r="AV8" s="26">
        <f>'BAR BB| Open rates'!AV8*0.85</f>
        <v>10115</v>
      </c>
      <c r="AW8" s="26">
        <f>'BAR BB| Open rates'!AW8*0.85</f>
        <v>10115</v>
      </c>
      <c r="AX8" s="26">
        <f>'BAR BB| Open rates'!AX8*0.85</f>
        <v>10115</v>
      </c>
      <c r="AY8" s="26">
        <f>'BAR BB| Open rates'!AY8*0.85</f>
        <v>10285</v>
      </c>
      <c r="AZ8" s="26">
        <f>'BAR BB| Open rates'!AZ8*0.85</f>
        <v>10285</v>
      </c>
      <c r="BA8" s="26">
        <f>'BAR BB| Open rates'!BA8*0.85</f>
        <v>10965</v>
      </c>
      <c r="BB8" s="26">
        <f>'BAR BB| Open rates'!BB8*0.85</f>
        <v>10965</v>
      </c>
      <c r="BC8" s="26">
        <f>'BAR BB| Open rates'!BC8*0.85</f>
        <v>10285</v>
      </c>
      <c r="BD8" s="26">
        <f>'BAR BB| Open rates'!BD8*0.85</f>
        <v>10285</v>
      </c>
      <c r="BE8" s="26">
        <f>'BAR BB| Open rates'!BE8*0.85</f>
        <v>10285</v>
      </c>
      <c r="BF8" s="26">
        <f>'BAR BB| Open rates'!BF8*0.85</f>
        <v>10285</v>
      </c>
      <c r="BG8" s="26">
        <f>'BAR BB| Open rates'!BG8*0.85</f>
        <v>10285</v>
      </c>
      <c r="BH8" s="26">
        <f>'BAR BB| Open rates'!BH8*0.85</f>
        <v>10965</v>
      </c>
      <c r="BI8" s="26">
        <f>'BAR BB| Open rates'!BI8*0.85</f>
        <v>10965</v>
      </c>
      <c r="BJ8" s="26">
        <f>'BAR BB| Open rates'!BJ8*0.85</f>
        <v>10285</v>
      </c>
      <c r="BK8" s="26">
        <f>'BAR BB| Open rates'!BK8*0.85</f>
        <v>10285</v>
      </c>
      <c r="BL8" s="26">
        <f>'BAR BB| Open rates'!BL8*0.85</f>
        <v>10285</v>
      </c>
      <c r="BM8" s="26">
        <f>'BAR BB| Open rates'!BM8*0.85</f>
        <v>10285</v>
      </c>
      <c r="BN8" s="26">
        <f>'BAR BB| Open rates'!BN8*0.85</f>
        <v>10285</v>
      </c>
      <c r="BO8" s="26">
        <f>'BAR BB| Open rates'!BO8*0.85</f>
        <v>10965</v>
      </c>
      <c r="BP8" s="26">
        <f>'BAR BB| Open rates'!BP8*0.85</f>
        <v>10965</v>
      </c>
      <c r="BQ8" s="26">
        <f>'BAR BB| Open rates'!BQ8*0.85</f>
        <v>10285</v>
      </c>
      <c r="BR8" s="26">
        <f>'BAR BB| Open rates'!BR8*0.85</f>
        <v>10285</v>
      </c>
      <c r="BS8" s="26">
        <f>'BAR BB| Open rates'!BS8*0.85</f>
        <v>10285</v>
      </c>
      <c r="BT8" s="26">
        <f>'BAR BB| Open rates'!BT8*0.85</f>
        <v>10285</v>
      </c>
      <c r="BU8" s="26">
        <f>'BAR BB| Open rates'!BU8*0.85</f>
        <v>10285</v>
      </c>
      <c r="BV8" s="26">
        <f>'BAR BB| Open rates'!BV8*0.85</f>
        <v>10965</v>
      </c>
      <c r="BW8" s="26">
        <f>'BAR BB| Open rates'!BW8*0.85</f>
        <v>10965</v>
      </c>
      <c r="BX8" s="26">
        <f>'BAR BB| Open rates'!BX8*0.85</f>
        <v>10285</v>
      </c>
      <c r="BY8" s="26">
        <f>'BAR BB| Open rates'!BY8*0.85</f>
        <v>10285</v>
      </c>
      <c r="BZ8" s="26">
        <f>'BAR BB| Open rates'!BZ8*0.85</f>
        <v>10285</v>
      </c>
      <c r="CA8" s="26">
        <f>'BAR BB| Open rates'!CA8*0.85</f>
        <v>10285</v>
      </c>
      <c r="CB8" s="26">
        <f>'BAR BB| Open rates'!CB8*0.85</f>
        <v>10285</v>
      </c>
      <c r="CC8" s="26">
        <f>'BAR BB| Open rates'!CC8*0.85</f>
        <v>10965</v>
      </c>
      <c r="CD8" s="26">
        <f>'BAR BB| Open rates'!CD8*0.85</f>
        <v>10965</v>
      </c>
      <c r="CE8" s="26">
        <f>'BAR BB| Open rates'!CE8*0.85</f>
        <v>10285</v>
      </c>
      <c r="CF8" s="26">
        <f>'BAR BB| Open rates'!CF8*0.85</f>
        <v>10285</v>
      </c>
      <c r="CG8" s="26">
        <f>'BAR BB| Open rates'!CG8*0.85</f>
        <v>10285</v>
      </c>
      <c r="CH8" s="26">
        <f>'BAR BB| Open rates'!CH8*0.85</f>
        <v>10285</v>
      </c>
      <c r="CI8" s="26">
        <f>'BAR BB| Open rates'!CI8*0.85</f>
        <v>10285</v>
      </c>
      <c r="CJ8" s="26">
        <f>'BAR BB| Open rates'!CJ8*0.85</f>
        <v>10965</v>
      </c>
      <c r="CK8" s="26">
        <f>'BAR BB| Open rates'!CK8*0.85</f>
        <v>10965</v>
      </c>
      <c r="CL8" s="26">
        <f>'BAR BB| Open rates'!CL8*0.85</f>
        <v>10285</v>
      </c>
      <c r="CM8" s="26">
        <f>'BAR BB| Open rates'!CM8*0.85</f>
        <v>10285</v>
      </c>
      <c r="CN8" s="26">
        <f>'BAR BB| Open rates'!CN8*0.85</f>
        <v>10285</v>
      </c>
      <c r="CO8" s="26">
        <f>'BAR BB| Open rates'!CO8*0.85</f>
        <v>10285</v>
      </c>
      <c r="CP8" s="26">
        <f>'BAR BB| Open rates'!CP8*0.85</f>
        <v>10285</v>
      </c>
      <c r="CQ8" s="26">
        <f>'BAR BB| Open rates'!CQ8*0.85</f>
        <v>10285</v>
      </c>
      <c r="CR8" s="26">
        <f>'BAR BB| Open rates'!CR8*0.85</f>
        <v>10285</v>
      </c>
      <c r="CS8" s="26">
        <f>'BAR BB| Open rates'!CS8*0.85</f>
        <v>9265</v>
      </c>
      <c r="CT8" s="26">
        <f>'BAR BB| Open rates'!CT8*0.85</f>
        <v>9265</v>
      </c>
      <c r="CU8" s="26">
        <f>'BAR BB| Open rates'!CU8*0.85</f>
        <v>9265</v>
      </c>
      <c r="CV8" s="26">
        <f>'BAR BB| Open rates'!CV8*0.85</f>
        <v>9265</v>
      </c>
      <c r="CW8" s="26">
        <f>'BAR BB| Open rates'!CW8*0.85</f>
        <v>9265</v>
      </c>
      <c r="CX8" s="26">
        <f>'BAR BB| Open rates'!CX8*0.85</f>
        <v>9265</v>
      </c>
      <c r="CY8" s="26">
        <f>'BAR BB| Open rates'!CY8*0.85</f>
        <v>9265</v>
      </c>
      <c r="CZ8" s="26">
        <f>'BAR BB| Open rates'!CZ8*0.85</f>
        <v>9265</v>
      </c>
      <c r="DA8" s="26">
        <f>'BAR BB| Open rates'!DA8*0.85</f>
        <v>9265</v>
      </c>
      <c r="DB8" s="26">
        <f>'BAR BB| Open rates'!DB8*0.85</f>
        <v>8160</v>
      </c>
      <c r="DC8" s="26">
        <f>'BAR BB| Open rates'!DC8*0.85</f>
        <v>8160</v>
      </c>
      <c r="DD8" s="26">
        <f>'BAR BB| Open rates'!DD8*0.85</f>
        <v>8160</v>
      </c>
      <c r="DE8" s="26">
        <f>'BAR BB| Open rates'!DE8*0.85</f>
        <v>9265</v>
      </c>
      <c r="DF8" s="26">
        <f>'BAR BB| Open rates'!DF8*0.85</f>
        <v>9265</v>
      </c>
      <c r="DG8" s="26">
        <f>'BAR BB| Open rates'!DG8*0.85</f>
        <v>8160</v>
      </c>
      <c r="DH8" s="26">
        <f>'BAR BB| Open rates'!DH8*0.85</f>
        <v>8160</v>
      </c>
      <c r="DI8" s="26">
        <f>'BAR BB| Open rates'!DI8*0.85</f>
        <v>8160</v>
      </c>
      <c r="DJ8" s="26">
        <f>'BAR BB| Open rates'!DJ8*0.85</f>
        <v>8160</v>
      </c>
      <c r="DK8" s="26">
        <f>'BAR BB| Open rates'!DK8*0.85</f>
        <v>8160</v>
      </c>
      <c r="DL8" s="26">
        <f>'BAR BB| Open rates'!DL8*0.85</f>
        <v>9265</v>
      </c>
      <c r="DM8" s="26">
        <f>'BAR BB| Open rates'!DM8*0.85</f>
        <v>9265</v>
      </c>
      <c r="DN8" s="26">
        <f>'BAR BB| Open rates'!DN8*0.85</f>
        <v>8160</v>
      </c>
      <c r="DO8" s="26">
        <f>'BAR BB| Open rates'!DO8*0.85</f>
        <v>8160</v>
      </c>
      <c r="DP8" s="26">
        <f>'BAR BB| Open rates'!DP8*0.85</f>
        <v>8160</v>
      </c>
      <c r="DQ8" s="26">
        <f>'BAR BB| Open rates'!DQ8*0.85</f>
        <v>8160</v>
      </c>
      <c r="DR8" s="26">
        <f>'BAR BB| Open rates'!DR8*0.85</f>
        <v>8160</v>
      </c>
      <c r="DS8" s="26">
        <f>'BAR BB| Open rates'!DS8*0.85</f>
        <v>9265</v>
      </c>
      <c r="DT8" s="26">
        <f>'BAR BB| Open rates'!DT8*0.85</f>
        <v>9265</v>
      </c>
      <c r="DU8" s="26">
        <f>'BAR BB| Open rates'!DU8*0.85</f>
        <v>8160</v>
      </c>
      <c r="DV8" s="26">
        <f>'BAR BB| Open rates'!DV8*0.85</f>
        <v>8160</v>
      </c>
      <c r="DW8" s="26">
        <f>'BAR BB| Open rates'!DW8*0.85</f>
        <v>8160</v>
      </c>
      <c r="DX8" s="26">
        <f>'BAR BB| Open rates'!DX8*0.85</f>
        <v>8160</v>
      </c>
      <c r="DY8" s="26">
        <f>'BAR BB| Open rates'!DY8*0.85</f>
        <v>8160</v>
      </c>
      <c r="DZ8" s="26">
        <f>'BAR BB| Open rates'!DZ8*0.85</f>
        <v>9265</v>
      </c>
      <c r="EA8" s="26">
        <f>'BAR BB| Open rates'!EA8*0.85</f>
        <v>9265</v>
      </c>
      <c r="EB8" s="26">
        <f>'BAR BB| Open rates'!EB8*0.85</f>
        <v>8160</v>
      </c>
      <c r="EC8" s="26">
        <f>'BAR BB| Open rates'!EC8*0.85</f>
        <v>8160</v>
      </c>
      <c r="ED8" s="26">
        <f>'BAR BB| Open rates'!ED8*0.85</f>
        <v>8160</v>
      </c>
      <c r="EE8" s="26">
        <f>'BAR BB| Open rates'!EE8*0.85</f>
        <v>8160</v>
      </c>
      <c r="EF8" s="26">
        <f>'BAR BB| Open rates'!EF8*0.85</f>
        <v>7310</v>
      </c>
      <c r="EG8" s="26">
        <f>'BAR BB| Open rates'!EG8*0.85</f>
        <v>7310</v>
      </c>
      <c r="EH8" s="26">
        <f>'BAR BB| Open rates'!EH8*0.85</f>
        <v>7310</v>
      </c>
      <c r="EI8" s="26">
        <f>'BAR BB| Open rates'!EI8*0.85</f>
        <v>6715</v>
      </c>
      <c r="EJ8" s="26">
        <f>'BAR BB| Open rates'!EJ8*0.85</f>
        <v>6715</v>
      </c>
      <c r="EK8" s="26">
        <f>'BAR BB| Open rates'!EK8*0.85</f>
        <v>6715</v>
      </c>
      <c r="EL8" s="26">
        <f>'BAR BB| Open rates'!EL8*0.85</f>
        <v>6715</v>
      </c>
      <c r="EM8" s="26">
        <f>'BAR BB| Open rates'!EM8*0.85</f>
        <v>6715</v>
      </c>
      <c r="EN8" s="26">
        <f>'BAR BB| Open rates'!EN8*0.85</f>
        <v>7310</v>
      </c>
      <c r="EO8" s="26">
        <f>'BAR BB| Open rates'!EO8*0.85</f>
        <v>7310</v>
      </c>
      <c r="EP8" s="26">
        <f>'BAR BB| Open rates'!EP8*0.85</f>
        <v>6460</v>
      </c>
      <c r="EQ8" s="26">
        <f>'BAR BB| Open rates'!EQ8*0.85</f>
        <v>6460</v>
      </c>
      <c r="ER8" s="26">
        <f>'BAR BB| Open rates'!ER8*0.85</f>
        <v>6460</v>
      </c>
      <c r="ES8" s="26">
        <f>'BAR BB| Open rates'!ES8*0.85</f>
        <v>6460</v>
      </c>
      <c r="ET8" s="26">
        <f>'BAR BB| Open rates'!ET8*0.85</f>
        <v>6460</v>
      </c>
      <c r="EU8" s="26">
        <f>'BAR BB| Open rates'!EU8*0.85</f>
        <v>7310</v>
      </c>
      <c r="EV8" s="26">
        <f>'BAR BB| Open rates'!EV8*0.85</f>
        <v>7310</v>
      </c>
      <c r="EW8" s="26">
        <f>'BAR BB| Open rates'!EW8*0.85</f>
        <v>6460</v>
      </c>
      <c r="EX8" s="26">
        <f>'BAR BB| Open rates'!EX8*0.85</f>
        <v>6460</v>
      </c>
      <c r="EY8" s="26">
        <f>'BAR BB| Open rates'!EY8*0.85</f>
        <v>6460</v>
      </c>
      <c r="EZ8" s="26">
        <f>'BAR BB| Open rates'!EZ8*0.85</f>
        <v>6460</v>
      </c>
      <c r="FA8" s="26">
        <f>'BAR BB| Open rates'!FA8*0.85</f>
        <v>6460</v>
      </c>
      <c r="FB8" s="26">
        <f>'BAR BB| Open rates'!FB8*0.85</f>
        <v>7310</v>
      </c>
      <c r="FC8" s="26">
        <f>'BAR BB| Open rates'!FC8*0.85</f>
        <v>7310</v>
      </c>
      <c r="FD8" s="26">
        <f>'BAR BB| Open rates'!FD8*0.85</f>
        <v>6460</v>
      </c>
      <c r="FE8" s="26">
        <f>'BAR BB| Open rates'!FE8*0.85</f>
        <v>6460</v>
      </c>
      <c r="FF8" s="26">
        <f>'BAR BB| Open rates'!FF8*0.85</f>
        <v>6460</v>
      </c>
      <c r="FG8" s="26">
        <f>'BAR BB| Open rates'!FG8*0.85</f>
        <v>6460</v>
      </c>
      <c r="FH8" s="26">
        <f>'BAR BB| Open rates'!FH8*0.85</f>
        <v>6460</v>
      </c>
      <c r="FI8" s="26">
        <f>'BAR BB| Open rates'!FI8*0.85</f>
        <v>7310</v>
      </c>
      <c r="FJ8" s="26">
        <f>'BAR BB| Open rates'!FJ8*0.85</f>
        <v>7310</v>
      </c>
      <c r="FK8" s="26">
        <f>'BAR BB| Open rates'!FK8*0.85</f>
        <v>6715</v>
      </c>
      <c r="FL8" s="26">
        <f>'BAR BB| Open rates'!FL8*0.85</f>
        <v>6715</v>
      </c>
      <c r="FM8" s="26">
        <f>'BAR BB| Open rates'!FM8*0.85</f>
        <v>6715</v>
      </c>
      <c r="FN8" s="26">
        <f>'BAR BB| Open rates'!FN8*0.85</f>
        <v>6715</v>
      </c>
      <c r="FO8" s="26">
        <f>'BAR BB| Open rates'!FO8*0.85</f>
        <v>6715</v>
      </c>
      <c r="FP8" s="26">
        <f>'BAR BB| Open rates'!FP8*0.85</f>
        <v>6715</v>
      </c>
      <c r="FQ8" s="26">
        <f>'BAR BB| Open rates'!FQ8*0.85</f>
        <v>6715</v>
      </c>
      <c r="FR8" s="26">
        <f>'BAR BB| Open rates'!FR8*0.85</f>
        <v>6460</v>
      </c>
      <c r="FS8" s="26">
        <f>'BAR BB| Open rates'!FS8*0.85</f>
        <v>6460</v>
      </c>
      <c r="FT8" s="26">
        <f>'BAR BB| Open rates'!FT8*0.85</f>
        <v>6460</v>
      </c>
      <c r="FU8" s="26">
        <f>'BAR BB| Open rates'!FU8*0.85</f>
        <v>6460</v>
      </c>
      <c r="FV8" s="26">
        <f>'BAR BB| Open rates'!FV8*0.85</f>
        <v>6460</v>
      </c>
      <c r="FW8" s="26">
        <f>'BAR BB| Open rates'!FW8*0.85</f>
        <v>7310</v>
      </c>
      <c r="FX8" s="26">
        <f>'BAR BB| Open rates'!FX8*0.85</f>
        <v>7310</v>
      </c>
      <c r="FY8" s="26">
        <f>'BAR BB| Open rates'!FY8*0.85</f>
        <v>6460</v>
      </c>
      <c r="FZ8" s="26">
        <f>'BAR BB| Open rates'!FZ8*0.85</f>
        <v>6460</v>
      </c>
      <c r="GA8" s="26">
        <f>'BAR BB| Open rates'!GA8*0.85</f>
        <v>6460</v>
      </c>
      <c r="GB8" s="26">
        <f>'BAR BB| Open rates'!GB8*0.85</f>
        <v>6460</v>
      </c>
      <c r="GC8" s="26">
        <f>'BAR BB| Open rates'!GC8*0.85</f>
        <v>6460</v>
      </c>
      <c r="GD8" s="26">
        <f>'BAR BB| Open rates'!GD8*0.85</f>
        <v>7310</v>
      </c>
      <c r="GE8" s="26">
        <f>'BAR BB| Open rates'!GE8*0.85</f>
        <v>7310</v>
      </c>
      <c r="GF8" s="26">
        <f>'BAR BB| Open rates'!GF8*0.85</f>
        <v>6460</v>
      </c>
      <c r="GG8" s="26">
        <f>'BAR BB| Open rates'!GG8*0.85</f>
        <v>6460</v>
      </c>
      <c r="GH8" s="26">
        <f>'BAR BB| Open rates'!GH8*0.85</f>
        <v>6460</v>
      </c>
      <c r="GI8" s="26">
        <f>'BAR BB| Open rates'!GI8*0.85</f>
        <v>6460</v>
      </c>
      <c r="GJ8" s="26">
        <f>'BAR BB| Open rates'!GJ8*0.85</f>
        <v>6460</v>
      </c>
      <c r="GK8" s="26">
        <f>'BAR BB| Open rates'!GK8*0.85</f>
        <v>7310</v>
      </c>
      <c r="GL8" s="26">
        <f>'BAR BB| Open rates'!GL8*0.85</f>
        <v>7310</v>
      </c>
      <c r="GM8" s="26">
        <f>'BAR BB| Open rates'!GM8*0.85</f>
        <v>6460</v>
      </c>
      <c r="GN8" s="26">
        <f>'BAR BB| Open rates'!GN8*0.85</f>
        <v>6460</v>
      </c>
      <c r="GO8" s="26">
        <f>'BAR BB| Open rates'!GO8*0.85</f>
        <v>6460</v>
      </c>
      <c r="GP8" s="26">
        <f>'BAR BB| Open rates'!GP8*0.85</f>
        <v>6460</v>
      </c>
      <c r="GQ8" s="26">
        <f>'BAR BB| Open rates'!GQ8*0.85</f>
        <v>6460</v>
      </c>
      <c r="GR8" s="26">
        <f>'BAR BB| Open rates'!GR8*0.85</f>
        <v>7310</v>
      </c>
      <c r="GS8" s="26">
        <f>'BAR BB| Open rates'!GS8*0.85</f>
        <v>7310</v>
      </c>
      <c r="GT8" s="26">
        <f>'BAR BB| Open rates'!GT8*0.85</f>
        <v>6460</v>
      </c>
      <c r="GU8" s="26">
        <f>'BAR BB| Open rates'!GU8*0.85</f>
        <v>6460</v>
      </c>
      <c r="GV8" s="26">
        <f>'BAR BB| Open rates'!GV8*0.85</f>
        <v>6460</v>
      </c>
      <c r="GW8" s="26">
        <f>'BAR BB| Open rates'!GW8*0.85</f>
        <v>6460</v>
      </c>
      <c r="GX8" s="26">
        <f>'BAR BB| Open rates'!GX8*0.85</f>
        <v>6460</v>
      </c>
      <c r="GY8" s="26">
        <f>'BAR BB| Open rates'!GY8*0.85</f>
        <v>7310</v>
      </c>
      <c r="GZ8" s="26">
        <f>'BAR BB| Open rates'!GZ8*0.85</f>
        <v>7310</v>
      </c>
      <c r="HA8" s="26">
        <f>'BAR BB| Open rates'!HA8*0.85</f>
        <v>6460</v>
      </c>
      <c r="HB8" s="26">
        <f>'BAR BB| Open rates'!HB8*0.85</f>
        <v>6460</v>
      </c>
      <c r="HC8" s="26">
        <f>'BAR BB| Open rates'!HC8*0.85</f>
        <v>6460</v>
      </c>
      <c r="HD8" s="26">
        <f>'BAR BB| Open rates'!HD8*0.85</f>
        <v>6460</v>
      </c>
      <c r="HE8" s="26">
        <f>'BAR BB| Open rates'!HE8*0.85</f>
        <v>6460</v>
      </c>
      <c r="HF8" s="26">
        <f>'BAR BB| Open rates'!HF8*0.85</f>
        <v>8415</v>
      </c>
      <c r="HG8" s="26">
        <f>'BAR BB| Open rates'!HG8*0.85</f>
        <v>8415</v>
      </c>
      <c r="HH8" s="26">
        <f>'BAR BB| Open rates'!HH8*0.85</f>
        <v>8415</v>
      </c>
      <c r="HI8" s="26">
        <f>'BAR BB| Open rates'!HI8*0.85</f>
        <v>8415</v>
      </c>
      <c r="HJ8" s="26">
        <f>'BAR BB| Open rates'!HJ8*0.85</f>
        <v>8415</v>
      </c>
      <c r="HK8" s="26">
        <f>'BAR BB| Open rates'!HK8*0.85</f>
        <v>8415</v>
      </c>
      <c r="HL8" s="26">
        <f>'BAR BB| Open rates'!HL8*0.85</f>
        <v>8415</v>
      </c>
      <c r="HM8" s="26">
        <f>'BAR BB| Open rates'!HM8*0.85</f>
        <v>8415</v>
      </c>
      <c r="HN8" s="26">
        <f>'BAR BB| Open rates'!HN8*0.85</f>
        <v>8415</v>
      </c>
      <c r="HO8" s="26">
        <f>'BAR BB| Open rates'!HO8*0.85</f>
        <v>8415</v>
      </c>
      <c r="HP8" s="26">
        <f>'BAR BB| Open rates'!HP8*0.85</f>
        <v>8415</v>
      </c>
    </row>
    <row r="9" spans="1:224" s="76" customFormat="1" ht="12" customHeight="1" x14ac:dyDescent="0.2">
      <c r="A9" s="216">
        <v>2</v>
      </c>
      <c r="B9" s="26">
        <f>'BAR BB| Open rates'!B9*0.85</f>
        <v>9265</v>
      </c>
      <c r="C9" s="26">
        <f>'BAR BB| Open rates'!C9*0.85</f>
        <v>9265</v>
      </c>
      <c r="D9" s="26">
        <f>'BAR BB| Open rates'!D9*0.85</f>
        <v>9265</v>
      </c>
      <c r="E9" s="26">
        <f>'BAR BB| Open rates'!E9*0.85</f>
        <v>9265</v>
      </c>
      <c r="F9" s="26">
        <f>'BAR BB| Open rates'!F9*0.85</f>
        <v>9265</v>
      </c>
      <c r="G9" s="26">
        <f>'BAR BB| Open rates'!G9*0.85</f>
        <v>9265</v>
      </c>
      <c r="H9" s="26">
        <f>'BAR BB| Open rates'!H9*0.85</f>
        <v>9265</v>
      </c>
      <c r="I9" s="26">
        <f>'BAR BB| Open rates'!I9*0.85</f>
        <v>9265</v>
      </c>
      <c r="J9" s="26">
        <f>'BAR BB| Open rates'!J9*0.85</f>
        <v>9265</v>
      </c>
      <c r="K9" s="26">
        <f>'BAR BB| Open rates'!K9*0.85</f>
        <v>9265</v>
      </c>
      <c r="L9" s="26">
        <f>'BAR BB| Open rates'!L9*0.85</f>
        <v>9265</v>
      </c>
      <c r="M9" s="26">
        <f>'BAR BB| Open rates'!M9*0.85</f>
        <v>9265</v>
      </c>
      <c r="N9" s="26">
        <f>'BAR BB| Open rates'!N9*0.85</f>
        <v>9860</v>
      </c>
      <c r="O9" s="26">
        <f>'BAR BB| Open rates'!O9*0.85</f>
        <v>9860</v>
      </c>
      <c r="P9" s="26">
        <f>'BAR BB| Open rates'!P9*0.85</f>
        <v>9860</v>
      </c>
      <c r="Q9" s="26">
        <f>'BAR BB| Open rates'!Q9*0.85</f>
        <v>9860</v>
      </c>
      <c r="R9" s="26">
        <f>'BAR BB| Open rates'!R9*0.85</f>
        <v>12665</v>
      </c>
      <c r="S9" s="26">
        <f>'BAR BB| Open rates'!S9*0.85</f>
        <v>12665</v>
      </c>
      <c r="T9" s="26">
        <f>'BAR BB| Open rates'!T9*0.85</f>
        <v>12665</v>
      </c>
      <c r="U9" s="26">
        <f>'BAR BB| Open rates'!U9*0.85</f>
        <v>12665</v>
      </c>
      <c r="V9" s="26">
        <f>'BAR BB| Open rates'!V9*0.85</f>
        <v>12665</v>
      </c>
      <c r="W9" s="26">
        <f>'BAR BB| Open rates'!W9*0.85</f>
        <v>12665</v>
      </c>
      <c r="X9" s="26">
        <f>'BAR BB| Open rates'!X9*0.85</f>
        <v>12665</v>
      </c>
      <c r="Y9" s="26">
        <f>'BAR BB| Open rates'!Y9*0.85</f>
        <v>12665</v>
      </c>
      <c r="Z9" s="26">
        <f>'BAR BB| Open rates'!Z9*0.85</f>
        <v>12665</v>
      </c>
      <c r="AA9" s="26">
        <f>'BAR BB| Open rates'!AA9*0.85</f>
        <v>12665</v>
      </c>
      <c r="AB9" s="26">
        <f>'BAR BB| Open rates'!AB9*0.85</f>
        <v>16915</v>
      </c>
      <c r="AC9" s="26">
        <f>'BAR BB| Open rates'!AC9*0.85</f>
        <v>16915</v>
      </c>
      <c r="AD9" s="26">
        <f>'BAR BB| Open rates'!AD9*0.85</f>
        <v>16915</v>
      </c>
      <c r="AE9" s="26">
        <f>'BAR BB| Open rates'!AE9*0.85</f>
        <v>16915</v>
      </c>
      <c r="AF9" s="26">
        <f>'BAR BB| Open rates'!AF9*0.85</f>
        <v>16915</v>
      </c>
      <c r="AG9" s="26">
        <f>'BAR BB| Open rates'!AG9*0.85</f>
        <v>16915</v>
      </c>
      <c r="AH9" s="26">
        <f>'BAR BB| Open rates'!AH9*0.85</f>
        <v>9860</v>
      </c>
      <c r="AI9" s="26">
        <f>'BAR BB| Open rates'!AI9*0.85</f>
        <v>9860</v>
      </c>
      <c r="AJ9" s="26">
        <f>'BAR BB| Open rates'!AJ9*0.85</f>
        <v>9860</v>
      </c>
      <c r="AK9" s="26">
        <f>'BAR BB| Open rates'!AK9*0.85</f>
        <v>9860</v>
      </c>
      <c r="AL9" s="26">
        <f>'BAR BB| Open rates'!AL9*0.85</f>
        <v>9860</v>
      </c>
      <c r="AM9" s="26">
        <f>'BAR BB| Open rates'!AM9*0.85</f>
        <v>10965</v>
      </c>
      <c r="AN9" s="26">
        <f>'BAR BB| Open rates'!AN9*0.85</f>
        <v>10965</v>
      </c>
      <c r="AO9" s="26">
        <f>'BAR BB| Open rates'!AO9*0.85</f>
        <v>10965</v>
      </c>
      <c r="AP9" s="26">
        <f>'BAR BB| Open rates'!AP9*0.85</f>
        <v>10965</v>
      </c>
      <c r="AQ9" s="26">
        <f>'BAR BB| Open rates'!AQ9*0.85</f>
        <v>10965</v>
      </c>
      <c r="AR9" s="26">
        <f>'BAR BB| Open rates'!AR9*0.85</f>
        <v>10965</v>
      </c>
      <c r="AS9" s="26">
        <f>'BAR BB| Open rates'!AS9*0.85</f>
        <v>10965</v>
      </c>
      <c r="AT9" s="26">
        <f>'BAR BB| Open rates'!AT9*0.85</f>
        <v>11815</v>
      </c>
      <c r="AU9" s="26">
        <f>'BAR BB| Open rates'!AU9*0.85</f>
        <v>11815</v>
      </c>
      <c r="AV9" s="26">
        <f>'BAR BB| Open rates'!AV9*0.85</f>
        <v>11815</v>
      </c>
      <c r="AW9" s="26">
        <f>'BAR BB| Open rates'!AW9*0.85</f>
        <v>11815</v>
      </c>
      <c r="AX9" s="26">
        <f>'BAR BB| Open rates'!AX9*0.85</f>
        <v>11815</v>
      </c>
      <c r="AY9" s="26">
        <f>'BAR BB| Open rates'!AY9*0.85</f>
        <v>11985</v>
      </c>
      <c r="AZ9" s="26">
        <f>'BAR BB| Open rates'!AZ9*0.85</f>
        <v>11985</v>
      </c>
      <c r="BA9" s="26">
        <f>'BAR BB| Open rates'!BA9*0.85</f>
        <v>12665</v>
      </c>
      <c r="BB9" s="26">
        <f>'BAR BB| Open rates'!BB9*0.85</f>
        <v>12665</v>
      </c>
      <c r="BC9" s="26">
        <f>'BAR BB| Open rates'!BC9*0.85</f>
        <v>11985</v>
      </c>
      <c r="BD9" s="26">
        <f>'BAR BB| Open rates'!BD9*0.85</f>
        <v>11985</v>
      </c>
      <c r="BE9" s="26">
        <f>'BAR BB| Open rates'!BE9*0.85</f>
        <v>11985</v>
      </c>
      <c r="BF9" s="26">
        <f>'BAR BB| Open rates'!BF9*0.85</f>
        <v>11985</v>
      </c>
      <c r="BG9" s="26">
        <f>'BAR BB| Open rates'!BG9*0.85</f>
        <v>11985</v>
      </c>
      <c r="BH9" s="26">
        <f>'BAR BB| Open rates'!BH9*0.85</f>
        <v>12665</v>
      </c>
      <c r="BI9" s="26">
        <f>'BAR BB| Open rates'!BI9*0.85</f>
        <v>12665</v>
      </c>
      <c r="BJ9" s="26">
        <f>'BAR BB| Open rates'!BJ9*0.85</f>
        <v>11985</v>
      </c>
      <c r="BK9" s="26">
        <f>'BAR BB| Open rates'!BK9*0.85</f>
        <v>11985</v>
      </c>
      <c r="BL9" s="26">
        <f>'BAR BB| Open rates'!BL9*0.85</f>
        <v>11985</v>
      </c>
      <c r="BM9" s="26">
        <f>'BAR BB| Open rates'!BM9*0.85</f>
        <v>11985</v>
      </c>
      <c r="BN9" s="26">
        <f>'BAR BB| Open rates'!BN9*0.85</f>
        <v>11985</v>
      </c>
      <c r="BO9" s="26">
        <f>'BAR BB| Open rates'!BO9*0.85</f>
        <v>12665</v>
      </c>
      <c r="BP9" s="26">
        <f>'BAR BB| Open rates'!BP9*0.85</f>
        <v>12665</v>
      </c>
      <c r="BQ9" s="26">
        <f>'BAR BB| Open rates'!BQ9*0.85</f>
        <v>11985</v>
      </c>
      <c r="BR9" s="26">
        <f>'BAR BB| Open rates'!BR9*0.85</f>
        <v>11985</v>
      </c>
      <c r="BS9" s="26">
        <f>'BAR BB| Open rates'!BS9*0.85</f>
        <v>11985</v>
      </c>
      <c r="BT9" s="26">
        <f>'BAR BB| Open rates'!BT9*0.85</f>
        <v>11985</v>
      </c>
      <c r="BU9" s="26">
        <f>'BAR BB| Open rates'!BU9*0.85</f>
        <v>11985</v>
      </c>
      <c r="BV9" s="26">
        <f>'BAR BB| Open rates'!BV9*0.85</f>
        <v>12665</v>
      </c>
      <c r="BW9" s="26">
        <f>'BAR BB| Open rates'!BW9*0.85</f>
        <v>12665</v>
      </c>
      <c r="BX9" s="26">
        <f>'BAR BB| Open rates'!BX9*0.85</f>
        <v>11985</v>
      </c>
      <c r="BY9" s="26">
        <f>'BAR BB| Open rates'!BY9*0.85</f>
        <v>11985</v>
      </c>
      <c r="BZ9" s="26">
        <f>'BAR BB| Open rates'!BZ9*0.85</f>
        <v>11985</v>
      </c>
      <c r="CA9" s="26">
        <f>'BAR BB| Open rates'!CA9*0.85</f>
        <v>11985</v>
      </c>
      <c r="CB9" s="26">
        <f>'BAR BB| Open rates'!CB9*0.85</f>
        <v>11985</v>
      </c>
      <c r="CC9" s="26">
        <f>'BAR BB| Open rates'!CC9*0.85</f>
        <v>12665</v>
      </c>
      <c r="CD9" s="26">
        <f>'BAR BB| Open rates'!CD9*0.85</f>
        <v>12665</v>
      </c>
      <c r="CE9" s="26">
        <f>'BAR BB| Open rates'!CE9*0.85</f>
        <v>11985</v>
      </c>
      <c r="CF9" s="26">
        <f>'BAR BB| Open rates'!CF9*0.85</f>
        <v>11985</v>
      </c>
      <c r="CG9" s="26">
        <f>'BAR BB| Open rates'!CG9*0.85</f>
        <v>11985</v>
      </c>
      <c r="CH9" s="26">
        <f>'BAR BB| Open rates'!CH9*0.85</f>
        <v>11985</v>
      </c>
      <c r="CI9" s="26">
        <f>'BAR BB| Open rates'!CI9*0.85</f>
        <v>11985</v>
      </c>
      <c r="CJ9" s="26">
        <f>'BAR BB| Open rates'!CJ9*0.85</f>
        <v>12665</v>
      </c>
      <c r="CK9" s="26">
        <f>'BAR BB| Open rates'!CK9*0.85</f>
        <v>12665</v>
      </c>
      <c r="CL9" s="26">
        <f>'BAR BB| Open rates'!CL9*0.85</f>
        <v>11985</v>
      </c>
      <c r="CM9" s="26">
        <f>'BAR BB| Open rates'!CM9*0.85</f>
        <v>11985</v>
      </c>
      <c r="CN9" s="26">
        <f>'BAR BB| Open rates'!CN9*0.85</f>
        <v>11985</v>
      </c>
      <c r="CO9" s="26">
        <f>'BAR BB| Open rates'!CO9*0.85</f>
        <v>11985</v>
      </c>
      <c r="CP9" s="26">
        <f>'BAR BB| Open rates'!CP9*0.85</f>
        <v>11985</v>
      </c>
      <c r="CQ9" s="26">
        <f>'BAR BB| Open rates'!CQ9*0.85</f>
        <v>11985</v>
      </c>
      <c r="CR9" s="26">
        <f>'BAR BB| Open rates'!CR9*0.85</f>
        <v>11985</v>
      </c>
      <c r="CS9" s="26">
        <f>'BAR BB| Open rates'!CS9*0.85</f>
        <v>10965</v>
      </c>
      <c r="CT9" s="26">
        <f>'BAR BB| Open rates'!CT9*0.85</f>
        <v>10965</v>
      </c>
      <c r="CU9" s="26">
        <f>'BAR BB| Open rates'!CU9*0.85</f>
        <v>10965</v>
      </c>
      <c r="CV9" s="26">
        <f>'BAR BB| Open rates'!CV9*0.85</f>
        <v>10965</v>
      </c>
      <c r="CW9" s="26">
        <f>'BAR BB| Open rates'!CW9*0.85</f>
        <v>10965</v>
      </c>
      <c r="CX9" s="26">
        <f>'BAR BB| Open rates'!CX9*0.85</f>
        <v>10965</v>
      </c>
      <c r="CY9" s="26">
        <f>'BAR BB| Open rates'!CY9*0.85</f>
        <v>10965</v>
      </c>
      <c r="CZ9" s="26">
        <f>'BAR BB| Open rates'!CZ9*0.85</f>
        <v>10965</v>
      </c>
      <c r="DA9" s="26">
        <f>'BAR BB| Open rates'!DA9*0.85</f>
        <v>10965</v>
      </c>
      <c r="DB9" s="26">
        <f>'BAR BB| Open rates'!DB9*0.85</f>
        <v>9860</v>
      </c>
      <c r="DC9" s="26">
        <f>'BAR BB| Open rates'!DC9*0.85</f>
        <v>9860</v>
      </c>
      <c r="DD9" s="26">
        <f>'BAR BB| Open rates'!DD9*0.85</f>
        <v>9860</v>
      </c>
      <c r="DE9" s="26">
        <f>'BAR BB| Open rates'!DE9*0.85</f>
        <v>10965</v>
      </c>
      <c r="DF9" s="26">
        <f>'BAR BB| Open rates'!DF9*0.85</f>
        <v>10965</v>
      </c>
      <c r="DG9" s="26">
        <f>'BAR BB| Open rates'!DG9*0.85</f>
        <v>9860</v>
      </c>
      <c r="DH9" s="26">
        <f>'BAR BB| Open rates'!DH9*0.85</f>
        <v>9860</v>
      </c>
      <c r="DI9" s="26">
        <f>'BAR BB| Open rates'!DI9*0.85</f>
        <v>9860</v>
      </c>
      <c r="DJ9" s="26">
        <f>'BAR BB| Open rates'!DJ9*0.85</f>
        <v>9860</v>
      </c>
      <c r="DK9" s="26">
        <f>'BAR BB| Open rates'!DK9*0.85</f>
        <v>9860</v>
      </c>
      <c r="DL9" s="26">
        <f>'BAR BB| Open rates'!DL9*0.85</f>
        <v>10965</v>
      </c>
      <c r="DM9" s="26">
        <f>'BAR BB| Open rates'!DM9*0.85</f>
        <v>10965</v>
      </c>
      <c r="DN9" s="26">
        <f>'BAR BB| Open rates'!DN9*0.85</f>
        <v>9860</v>
      </c>
      <c r="DO9" s="26">
        <f>'BAR BB| Open rates'!DO9*0.85</f>
        <v>9860</v>
      </c>
      <c r="DP9" s="26">
        <f>'BAR BB| Open rates'!DP9*0.85</f>
        <v>9860</v>
      </c>
      <c r="DQ9" s="26">
        <f>'BAR BB| Open rates'!DQ9*0.85</f>
        <v>9860</v>
      </c>
      <c r="DR9" s="26">
        <f>'BAR BB| Open rates'!DR9*0.85</f>
        <v>9860</v>
      </c>
      <c r="DS9" s="26">
        <f>'BAR BB| Open rates'!DS9*0.85</f>
        <v>10965</v>
      </c>
      <c r="DT9" s="26">
        <f>'BAR BB| Open rates'!DT9*0.85</f>
        <v>10965</v>
      </c>
      <c r="DU9" s="26">
        <f>'BAR BB| Open rates'!DU9*0.85</f>
        <v>9860</v>
      </c>
      <c r="DV9" s="26">
        <f>'BAR BB| Open rates'!DV9*0.85</f>
        <v>9860</v>
      </c>
      <c r="DW9" s="26">
        <f>'BAR BB| Open rates'!DW9*0.85</f>
        <v>9860</v>
      </c>
      <c r="DX9" s="26">
        <f>'BAR BB| Open rates'!DX9*0.85</f>
        <v>9860</v>
      </c>
      <c r="DY9" s="26">
        <f>'BAR BB| Open rates'!DY9*0.85</f>
        <v>9860</v>
      </c>
      <c r="DZ9" s="26">
        <f>'BAR BB| Open rates'!DZ9*0.85</f>
        <v>10965</v>
      </c>
      <c r="EA9" s="26">
        <f>'BAR BB| Open rates'!EA9*0.85</f>
        <v>10965</v>
      </c>
      <c r="EB9" s="26">
        <f>'BAR BB| Open rates'!EB9*0.85</f>
        <v>9860</v>
      </c>
      <c r="EC9" s="26">
        <f>'BAR BB| Open rates'!EC9*0.85</f>
        <v>9860</v>
      </c>
      <c r="ED9" s="26">
        <f>'BAR BB| Open rates'!ED9*0.85</f>
        <v>9860</v>
      </c>
      <c r="EE9" s="26">
        <f>'BAR BB| Open rates'!EE9*0.85</f>
        <v>9860</v>
      </c>
      <c r="EF9" s="26">
        <f>'BAR BB| Open rates'!EF9*0.85</f>
        <v>9010</v>
      </c>
      <c r="EG9" s="26">
        <f>'BAR BB| Open rates'!EG9*0.85</f>
        <v>9010</v>
      </c>
      <c r="EH9" s="26">
        <f>'BAR BB| Open rates'!EH9*0.85</f>
        <v>9010</v>
      </c>
      <c r="EI9" s="26">
        <f>'BAR BB| Open rates'!EI9*0.85</f>
        <v>8415</v>
      </c>
      <c r="EJ9" s="26">
        <f>'BAR BB| Open rates'!EJ9*0.85</f>
        <v>8415</v>
      </c>
      <c r="EK9" s="26">
        <f>'BAR BB| Open rates'!EK9*0.85</f>
        <v>8415</v>
      </c>
      <c r="EL9" s="26">
        <f>'BAR BB| Open rates'!EL9*0.85</f>
        <v>8415</v>
      </c>
      <c r="EM9" s="26">
        <f>'BAR BB| Open rates'!EM9*0.85</f>
        <v>8415</v>
      </c>
      <c r="EN9" s="26">
        <f>'BAR BB| Open rates'!EN9*0.85</f>
        <v>9010</v>
      </c>
      <c r="EO9" s="26">
        <f>'BAR BB| Open rates'!EO9*0.85</f>
        <v>9010</v>
      </c>
      <c r="EP9" s="26">
        <f>'BAR BB| Open rates'!EP9*0.85</f>
        <v>8160</v>
      </c>
      <c r="EQ9" s="26">
        <f>'BAR BB| Open rates'!EQ9*0.85</f>
        <v>8160</v>
      </c>
      <c r="ER9" s="26">
        <f>'BAR BB| Open rates'!ER9*0.85</f>
        <v>8160</v>
      </c>
      <c r="ES9" s="26">
        <f>'BAR BB| Open rates'!ES9*0.85</f>
        <v>8160</v>
      </c>
      <c r="ET9" s="26">
        <f>'BAR BB| Open rates'!ET9*0.85</f>
        <v>8160</v>
      </c>
      <c r="EU9" s="26">
        <f>'BAR BB| Open rates'!EU9*0.85</f>
        <v>9010</v>
      </c>
      <c r="EV9" s="26">
        <f>'BAR BB| Open rates'!EV9*0.85</f>
        <v>9010</v>
      </c>
      <c r="EW9" s="26">
        <f>'BAR BB| Open rates'!EW9*0.85</f>
        <v>8160</v>
      </c>
      <c r="EX9" s="26">
        <f>'BAR BB| Open rates'!EX9*0.85</f>
        <v>8160</v>
      </c>
      <c r="EY9" s="26">
        <f>'BAR BB| Open rates'!EY9*0.85</f>
        <v>8160</v>
      </c>
      <c r="EZ9" s="26">
        <f>'BAR BB| Open rates'!EZ9*0.85</f>
        <v>8160</v>
      </c>
      <c r="FA9" s="26">
        <f>'BAR BB| Open rates'!FA9*0.85</f>
        <v>8160</v>
      </c>
      <c r="FB9" s="26">
        <f>'BAR BB| Open rates'!FB9*0.85</f>
        <v>9010</v>
      </c>
      <c r="FC9" s="26">
        <f>'BAR BB| Open rates'!FC9*0.85</f>
        <v>9010</v>
      </c>
      <c r="FD9" s="26">
        <f>'BAR BB| Open rates'!FD9*0.85</f>
        <v>8160</v>
      </c>
      <c r="FE9" s="26">
        <f>'BAR BB| Open rates'!FE9*0.85</f>
        <v>8160</v>
      </c>
      <c r="FF9" s="26">
        <f>'BAR BB| Open rates'!FF9*0.85</f>
        <v>8160</v>
      </c>
      <c r="FG9" s="26">
        <f>'BAR BB| Open rates'!FG9*0.85</f>
        <v>8160</v>
      </c>
      <c r="FH9" s="26">
        <f>'BAR BB| Open rates'!FH9*0.85</f>
        <v>8160</v>
      </c>
      <c r="FI9" s="26">
        <f>'BAR BB| Open rates'!FI9*0.85</f>
        <v>9010</v>
      </c>
      <c r="FJ9" s="26">
        <f>'BAR BB| Open rates'!FJ9*0.85</f>
        <v>9010</v>
      </c>
      <c r="FK9" s="26">
        <f>'BAR BB| Open rates'!FK9*0.85</f>
        <v>8415</v>
      </c>
      <c r="FL9" s="26">
        <f>'BAR BB| Open rates'!FL9*0.85</f>
        <v>8415</v>
      </c>
      <c r="FM9" s="26">
        <f>'BAR BB| Open rates'!FM9*0.85</f>
        <v>8415</v>
      </c>
      <c r="FN9" s="26">
        <f>'BAR BB| Open rates'!FN9*0.85</f>
        <v>8415</v>
      </c>
      <c r="FO9" s="26">
        <f>'BAR BB| Open rates'!FO9*0.85</f>
        <v>8415</v>
      </c>
      <c r="FP9" s="26">
        <f>'BAR BB| Open rates'!FP9*0.85</f>
        <v>8415</v>
      </c>
      <c r="FQ9" s="26">
        <f>'BAR BB| Open rates'!FQ9*0.85</f>
        <v>8415</v>
      </c>
      <c r="FR9" s="26">
        <f>'BAR BB| Open rates'!FR9*0.85</f>
        <v>8160</v>
      </c>
      <c r="FS9" s="26">
        <f>'BAR BB| Open rates'!FS9*0.85</f>
        <v>8160</v>
      </c>
      <c r="FT9" s="26">
        <f>'BAR BB| Open rates'!FT9*0.85</f>
        <v>8160</v>
      </c>
      <c r="FU9" s="26">
        <f>'BAR BB| Open rates'!FU9*0.85</f>
        <v>8160</v>
      </c>
      <c r="FV9" s="26">
        <f>'BAR BB| Open rates'!FV9*0.85</f>
        <v>8160</v>
      </c>
      <c r="FW9" s="26">
        <f>'BAR BB| Open rates'!FW9*0.85</f>
        <v>9010</v>
      </c>
      <c r="FX9" s="26">
        <f>'BAR BB| Open rates'!FX9*0.85</f>
        <v>9010</v>
      </c>
      <c r="FY9" s="26">
        <f>'BAR BB| Open rates'!FY9*0.85</f>
        <v>8160</v>
      </c>
      <c r="FZ9" s="26">
        <f>'BAR BB| Open rates'!FZ9*0.85</f>
        <v>8160</v>
      </c>
      <c r="GA9" s="26">
        <f>'BAR BB| Open rates'!GA9*0.85</f>
        <v>8160</v>
      </c>
      <c r="GB9" s="26">
        <f>'BAR BB| Open rates'!GB9*0.85</f>
        <v>8160</v>
      </c>
      <c r="GC9" s="26">
        <f>'BAR BB| Open rates'!GC9*0.85</f>
        <v>8160</v>
      </c>
      <c r="GD9" s="26">
        <f>'BAR BB| Open rates'!GD9*0.85</f>
        <v>9010</v>
      </c>
      <c r="GE9" s="26">
        <f>'BAR BB| Open rates'!GE9*0.85</f>
        <v>9010</v>
      </c>
      <c r="GF9" s="26">
        <f>'BAR BB| Open rates'!GF9*0.85</f>
        <v>8160</v>
      </c>
      <c r="GG9" s="26">
        <f>'BAR BB| Open rates'!GG9*0.85</f>
        <v>8160</v>
      </c>
      <c r="GH9" s="26">
        <f>'BAR BB| Open rates'!GH9*0.85</f>
        <v>8160</v>
      </c>
      <c r="GI9" s="26">
        <f>'BAR BB| Open rates'!GI9*0.85</f>
        <v>8160</v>
      </c>
      <c r="GJ9" s="26">
        <f>'BAR BB| Open rates'!GJ9*0.85</f>
        <v>8160</v>
      </c>
      <c r="GK9" s="26">
        <f>'BAR BB| Open rates'!GK9*0.85</f>
        <v>9010</v>
      </c>
      <c r="GL9" s="26">
        <f>'BAR BB| Open rates'!GL9*0.85</f>
        <v>9010</v>
      </c>
      <c r="GM9" s="26">
        <f>'BAR BB| Open rates'!GM9*0.85</f>
        <v>8160</v>
      </c>
      <c r="GN9" s="26">
        <f>'BAR BB| Open rates'!GN9*0.85</f>
        <v>8160</v>
      </c>
      <c r="GO9" s="26">
        <f>'BAR BB| Open rates'!GO9*0.85</f>
        <v>8160</v>
      </c>
      <c r="GP9" s="26">
        <f>'BAR BB| Open rates'!GP9*0.85</f>
        <v>8160</v>
      </c>
      <c r="GQ9" s="26">
        <f>'BAR BB| Open rates'!GQ9*0.85</f>
        <v>8160</v>
      </c>
      <c r="GR9" s="26">
        <f>'BAR BB| Open rates'!GR9*0.85</f>
        <v>9010</v>
      </c>
      <c r="GS9" s="26">
        <f>'BAR BB| Open rates'!GS9*0.85</f>
        <v>9010</v>
      </c>
      <c r="GT9" s="26">
        <f>'BAR BB| Open rates'!GT9*0.85</f>
        <v>8160</v>
      </c>
      <c r="GU9" s="26">
        <f>'BAR BB| Open rates'!GU9*0.85</f>
        <v>8160</v>
      </c>
      <c r="GV9" s="26">
        <f>'BAR BB| Open rates'!GV9*0.85</f>
        <v>8160</v>
      </c>
      <c r="GW9" s="26">
        <f>'BAR BB| Open rates'!GW9*0.85</f>
        <v>8160</v>
      </c>
      <c r="GX9" s="26">
        <f>'BAR BB| Open rates'!GX9*0.85</f>
        <v>8160</v>
      </c>
      <c r="GY9" s="26">
        <f>'BAR BB| Open rates'!GY9*0.85</f>
        <v>9010</v>
      </c>
      <c r="GZ9" s="26">
        <f>'BAR BB| Open rates'!GZ9*0.85</f>
        <v>9010</v>
      </c>
      <c r="HA9" s="26">
        <f>'BAR BB| Open rates'!HA9*0.85</f>
        <v>8160</v>
      </c>
      <c r="HB9" s="26">
        <f>'BAR BB| Open rates'!HB9*0.85</f>
        <v>8160</v>
      </c>
      <c r="HC9" s="26">
        <f>'BAR BB| Open rates'!HC9*0.85</f>
        <v>8160</v>
      </c>
      <c r="HD9" s="26">
        <f>'BAR BB| Open rates'!HD9*0.85</f>
        <v>8160</v>
      </c>
      <c r="HE9" s="26">
        <f>'BAR BB| Open rates'!HE9*0.85</f>
        <v>8160</v>
      </c>
      <c r="HF9" s="26">
        <f>'BAR BB| Open rates'!HF9*0.85</f>
        <v>10115</v>
      </c>
      <c r="HG9" s="26">
        <f>'BAR BB| Open rates'!HG9*0.85</f>
        <v>10115</v>
      </c>
      <c r="HH9" s="26">
        <f>'BAR BB| Open rates'!HH9*0.85</f>
        <v>10115</v>
      </c>
      <c r="HI9" s="26">
        <f>'BAR BB| Open rates'!HI9*0.85</f>
        <v>10115</v>
      </c>
      <c r="HJ9" s="26">
        <f>'BAR BB| Open rates'!HJ9*0.85</f>
        <v>10115</v>
      </c>
      <c r="HK9" s="26">
        <f>'BAR BB| Open rates'!HK9*0.85</f>
        <v>10115</v>
      </c>
      <c r="HL9" s="26">
        <f>'BAR BB| Open rates'!HL9*0.85</f>
        <v>10115</v>
      </c>
      <c r="HM9" s="26">
        <f>'BAR BB| Open rates'!HM9*0.85</f>
        <v>10115</v>
      </c>
      <c r="HN9" s="26">
        <f>'BAR BB| Open rates'!HN9*0.85</f>
        <v>10115</v>
      </c>
      <c r="HO9" s="26">
        <f>'BAR BB| Open rates'!HO9*0.85</f>
        <v>10115</v>
      </c>
      <c r="HP9" s="26">
        <f>'BAR BB| Open rates'!HP9*0.85</f>
        <v>10115</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rates'!B11*0.85</f>
        <v>8415</v>
      </c>
      <c r="C11" s="26">
        <f>'BAR BB| Open rates'!C11*0.85</f>
        <v>8415</v>
      </c>
      <c r="D11" s="26">
        <f>'BAR BB| Open rates'!D11*0.85</f>
        <v>8415</v>
      </c>
      <c r="E11" s="26">
        <f>'BAR BB| Open rates'!E11*0.85</f>
        <v>8415</v>
      </c>
      <c r="F11" s="26">
        <f>'BAR BB| Open rates'!F11*0.85</f>
        <v>8415</v>
      </c>
      <c r="G11" s="26">
        <f>'BAR BB| Open rates'!G11*0.85</f>
        <v>8415</v>
      </c>
      <c r="H11" s="26">
        <f>'BAR BB| Open rates'!H11*0.85</f>
        <v>8415</v>
      </c>
      <c r="I11" s="26">
        <f>'BAR BB| Open rates'!I11*0.85</f>
        <v>8415</v>
      </c>
      <c r="J11" s="26">
        <f>'BAR BB| Open rates'!J11*0.85</f>
        <v>8415</v>
      </c>
      <c r="K11" s="26">
        <f>'BAR BB| Open rates'!K11*0.85</f>
        <v>8415</v>
      </c>
      <c r="L11" s="26">
        <f>'BAR BB| Open rates'!L11*0.85</f>
        <v>8415</v>
      </c>
      <c r="M11" s="26">
        <f>'BAR BB| Open rates'!M11*0.85</f>
        <v>8415</v>
      </c>
      <c r="N11" s="26">
        <f>'BAR BB| Open rates'!N11*0.85</f>
        <v>9010</v>
      </c>
      <c r="O11" s="26">
        <f>'BAR BB| Open rates'!O11*0.85</f>
        <v>9010</v>
      </c>
      <c r="P11" s="26">
        <f>'BAR BB| Open rates'!P11*0.85</f>
        <v>9010</v>
      </c>
      <c r="Q11" s="26">
        <f>'BAR BB| Open rates'!Q11*0.85</f>
        <v>9010</v>
      </c>
      <c r="R11" s="26">
        <f>'BAR BB| Open rates'!R11*0.85</f>
        <v>11815</v>
      </c>
      <c r="S11" s="26">
        <f>'BAR BB| Open rates'!S11*0.85</f>
        <v>11815</v>
      </c>
      <c r="T11" s="26">
        <f>'BAR BB| Open rates'!T11*0.85</f>
        <v>11815</v>
      </c>
      <c r="U11" s="26">
        <f>'BAR BB| Open rates'!U11*0.85</f>
        <v>11815</v>
      </c>
      <c r="V11" s="26">
        <f>'BAR BB| Open rates'!V11*0.85</f>
        <v>11815</v>
      </c>
      <c r="W11" s="26">
        <f>'BAR BB| Open rates'!W11*0.85</f>
        <v>11815</v>
      </c>
      <c r="X11" s="26">
        <f>'BAR BB| Open rates'!X11*0.85</f>
        <v>11815</v>
      </c>
      <c r="Y11" s="26">
        <f>'BAR BB| Open rates'!Y11*0.85</f>
        <v>11815</v>
      </c>
      <c r="Z11" s="26">
        <f>'BAR BB| Open rates'!Z11*0.85</f>
        <v>11815</v>
      </c>
      <c r="AA11" s="26">
        <f>'BAR BB| Open rates'!AA11*0.85</f>
        <v>11815</v>
      </c>
      <c r="AB11" s="26">
        <f>'BAR BB| Open rates'!AB11*0.85</f>
        <v>16065</v>
      </c>
      <c r="AC11" s="26">
        <f>'BAR BB| Open rates'!AC11*0.85</f>
        <v>16065</v>
      </c>
      <c r="AD11" s="26">
        <f>'BAR BB| Open rates'!AD11*0.85</f>
        <v>16065</v>
      </c>
      <c r="AE11" s="26">
        <f>'BAR BB| Open rates'!AE11*0.85</f>
        <v>16065</v>
      </c>
      <c r="AF11" s="26">
        <f>'BAR BB| Open rates'!AF11*0.85</f>
        <v>16065</v>
      </c>
      <c r="AG11" s="26">
        <f>'BAR BB| Open rates'!AG11*0.85</f>
        <v>16065</v>
      </c>
      <c r="AH11" s="26">
        <f>'BAR BB| Open rates'!AH11*0.85</f>
        <v>9010</v>
      </c>
      <c r="AI11" s="26">
        <f>'BAR BB| Open rates'!AI11*0.85</f>
        <v>9010</v>
      </c>
      <c r="AJ11" s="26">
        <f>'BAR BB| Open rates'!AJ11*0.85</f>
        <v>9010</v>
      </c>
      <c r="AK11" s="26">
        <f>'BAR BB| Open rates'!AK11*0.85</f>
        <v>9010</v>
      </c>
      <c r="AL11" s="26">
        <f>'BAR BB| Open rates'!AL11*0.85</f>
        <v>9010</v>
      </c>
      <c r="AM11" s="26">
        <f>'BAR BB| Open rates'!AM11*0.85</f>
        <v>10115</v>
      </c>
      <c r="AN11" s="26">
        <f>'BAR BB| Open rates'!AN11*0.85</f>
        <v>10115</v>
      </c>
      <c r="AO11" s="26">
        <f>'BAR BB| Open rates'!AO11*0.85</f>
        <v>10115</v>
      </c>
      <c r="AP11" s="26">
        <f>'BAR BB| Open rates'!AP11*0.85</f>
        <v>10115</v>
      </c>
      <c r="AQ11" s="26">
        <f>'BAR BB| Open rates'!AQ11*0.85</f>
        <v>10115</v>
      </c>
      <c r="AR11" s="26">
        <f>'BAR BB| Open rates'!AR11*0.85</f>
        <v>10115</v>
      </c>
      <c r="AS11" s="26">
        <f>'BAR BB| Open rates'!AS11*0.85</f>
        <v>10115</v>
      </c>
      <c r="AT11" s="26">
        <f>'BAR BB| Open rates'!AT11*0.85</f>
        <v>10965</v>
      </c>
      <c r="AU11" s="26">
        <f>'BAR BB| Open rates'!AU11*0.85</f>
        <v>10965</v>
      </c>
      <c r="AV11" s="26">
        <f>'BAR BB| Open rates'!AV11*0.85</f>
        <v>10965</v>
      </c>
      <c r="AW11" s="26">
        <f>'BAR BB| Open rates'!AW11*0.85</f>
        <v>10965</v>
      </c>
      <c r="AX11" s="26">
        <f>'BAR BB| Open rates'!AX11*0.85</f>
        <v>10965</v>
      </c>
      <c r="AY11" s="26">
        <f>'BAR BB| Open rates'!AY11*0.85</f>
        <v>11135</v>
      </c>
      <c r="AZ11" s="26">
        <f>'BAR BB| Open rates'!AZ11*0.85</f>
        <v>11135</v>
      </c>
      <c r="BA11" s="26">
        <f>'BAR BB| Open rates'!BA11*0.85</f>
        <v>11815</v>
      </c>
      <c r="BB11" s="26">
        <f>'BAR BB| Open rates'!BB11*0.85</f>
        <v>11815</v>
      </c>
      <c r="BC11" s="26">
        <f>'BAR BB| Open rates'!BC11*0.85</f>
        <v>11135</v>
      </c>
      <c r="BD11" s="26">
        <f>'BAR BB| Open rates'!BD11*0.85</f>
        <v>11135</v>
      </c>
      <c r="BE11" s="26">
        <f>'BAR BB| Open rates'!BE11*0.85</f>
        <v>11135</v>
      </c>
      <c r="BF11" s="26">
        <f>'BAR BB| Open rates'!BF11*0.85</f>
        <v>11135</v>
      </c>
      <c r="BG11" s="26">
        <f>'BAR BB| Open rates'!BG11*0.85</f>
        <v>11135</v>
      </c>
      <c r="BH11" s="26">
        <f>'BAR BB| Open rates'!BH11*0.85</f>
        <v>11815</v>
      </c>
      <c r="BI11" s="26">
        <f>'BAR BB| Open rates'!BI11*0.85</f>
        <v>11815</v>
      </c>
      <c r="BJ11" s="26">
        <f>'BAR BB| Open rates'!BJ11*0.85</f>
        <v>11135</v>
      </c>
      <c r="BK11" s="26">
        <f>'BAR BB| Open rates'!BK11*0.85</f>
        <v>11135</v>
      </c>
      <c r="BL11" s="26">
        <f>'BAR BB| Open rates'!BL11*0.85</f>
        <v>11135</v>
      </c>
      <c r="BM11" s="26">
        <f>'BAR BB| Open rates'!BM11*0.85</f>
        <v>11135</v>
      </c>
      <c r="BN11" s="26">
        <f>'BAR BB| Open rates'!BN11*0.85</f>
        <v>11135</v>
      </c>
      <c r="BO11" s="26">
        <f>'BAR BB| Open rates'!BO11*0.85</f>
        <v>11815</v>
      </c>
      <c r="BP11" s="26">
        <f>'BAR BB| Open rates'!BP11*0.85</f>
        <v>11815</v>
      </c>
      <c r="BQ11" s="26">
        <f>'BAR BB| Open rates'!BQ11*0.85</f>
        <v>11135</v>
      </c>
      <c r="BR11" s="26">
        <f>'BAR BB| Open rates'!BR11*0.85</f>
        <v>11135</v>
      </c>
      <c r="BS11" s="26">
        <f>'BAR BB| Open rates'!BS11*0.85</f>
        <v>11135</v>
      </c>
      <c r="BT11" s="26">
        <f>'BAR BB| Open rates'!BT11*0.85</f>
        <v>11135</v>
      </c>
      <c r="BU11" s="26">
        <f>'BAR BB| Open rates'!BU11*0.85</f>
        <v>11135</v>
      </c>
      <c r="BV11" s="26">
        <f>'BAR BB| Open rates'!BV11*0.85</f>
        <v>11815</v>
      </c>
      <c r="BW11" s="26">
        <f>'BAR BB| Open rates'!BW11*0.85</f>
        <v>11815</v>
      </c>
      <c r="BX11" s="26">
        <f>'BAR BB| Open rates'!BX11*0.85</f>
        <v>11135</v>
      </c>
      <c r="BY11" s="26">
        <f>'BAR BB| Open rates'!BY11*0.85</f>
        <v>11135</v>
      </c>
      <c r="BZ11" s="26">
        <f>'BAR BB| Open rates'!BZ11*0.85</f>
        <v>11135</v>
      </c>
      <c r="CA11" s="26">
        <f>'BAR BB| Open rates'!CA11*0.85</f>
        <v>11135</v>
      </c>
      <c r="CB11" s="26">
        <f>'BAR BB| Open rates'!CB11*0.85</f>
        <v>11135</v>
      </c>
      <c r="CC11" s="26">
        <f>'BAR BB| Open rates'!CC11*0.85</f>
        <v>11815</v>
      </c>
      <c r="CD11" s="26">
        <f>'BAR BB| Open rates'!CD11*0.85</f>
        <v>11815</v>
      </c>
      <c r="CE11" s="26">
        <f>'BAR BB| Open rates'!CE11*0.85</f>
        <v>11135</v>
      </c>
      <c r="CF11" s="26">
        <f>'BAR BB| Open rates'!CF11*0.85</f>
        <v>11135</v>
      </c>
      <c r="CG11" s="26">
        <f>'BAR BB| Open rates'!CG11*0.85</f>
        <v>11135</v>
      </c>
      <c r="CH11" s="26">
        <f>'BAR BB| Open rates'!CH11*0.85</f>
        <v>11135</v>
      </c>
      <c r="CI11" s="26">
        <f>'BAR BB| Open rates'!CI11*0.85</f>
        <v>11135</v>
      </c>
      <c r="CJ11" s="26">
        <f>'BAR BB| Open rates'!CJ11*0.85</f>
        <v>11815</v>
      </c>
      <c r="CK11" s="26">
        <f>'BAR BB| Open rates'!CK11*0.85</f>
        <v>11815</v>
      </c>
      <c r="CL11" s="26">
        <f>'BAR BB| Open rates'!CL11*0.85</f>
        <v>11135</v>
      </c>
      <c r="CM11" s="26">
        <f>'BAR BB| Open rates'!CM11*0.85</f>
        <v>11135</v>
      </c>
      <c r="CN11" s="26">
        <f>'BAR BB| Open rates'!CN11*0.85</f>
        <v>11135</v>
      </c>
      <c r="CO11" s="26">
        <f>'BAR BB| Open rates'!CO11*0.85</f>
        <v>11135</v>
      </c>
      <c r="CP11" s="26">
        <f>'BAR BB| Open rates'!CP11*0.85</f>
        <v>11135</v>
      </c>
      <c r="CQ11" s="26">
        <f>'BAR BB| Open rates'!CQ11*0.85</f>
        <v>11135</v>
      </c>
      <c r="CR11" s="26">
        <f>'BAR BB| Open rates'!CR11*0.85</f>
        <v>11135</v>
      </c>
      <c r="CS11" s="26">
        <f>'BAR BB| Open rates'!CS11*0.85</f>
        <v>10115</v>
      </c>
      <c r="CT11" s="26">
        <f>'BAR BB| Open rates'!CT11*0.85</f>
        <v>10115</v>
      </c>
      <c r="CU11" s="26">
        <f>'BAR BB| Open rates'!CU11*0.85</f>
        <v>10115</v>
      </c>
      <c r="CV11" s="26">
        <f>'BAR BB| Open rates'!CV11*0.85</f>
        <v>10115</v>
      </c>
      <c r="CW11" s="26">
        <f>'BAR BB| Open rates'!CW11*0.85</f>
        <v>10115</v>
      </c>
      <c r="CX11" s="26">
        <f>'BAR BB| Open rates'!CX11*0.85</f>
        <v>10115</v>
      </c>
      <c r="CY11" s="26">
        <f>'BAR BB| Open rates'!CY11*0.85</f>
        <v>10115</v>
      </c>
      <c r="CZ11" s="26">
        <f>'BAR BB| Open rates'!CZ11*0.85</f>
        <v>10115</v>
      </c>
      <c r="DA11" s="26">
        <f>'BAR BB| Open rates'!DA11*0.85</f>
        <v>10115</v>
      </c>
      <c r="DB11" s="26">
        <f>'BAR BB| Open rates'!DB11*0.85</f>
        <v>9010</v>
      </c>
      <c r="DC11" s="26">
        <f>'BAR BB| Open rates'!DC11*0.85</f>
        <v>9010</v>
      </c>
      <c r="DD11" s="26">
        <f>'BAR BB| Open rates'!DD11*0.85</f>
        <v>9010</v>
      </c>
      <c r="DE11" s="26">
        <f>'BAR BB| Open rates'!DE11*0.85</f>
        <v>10115</v>
      </c>
      <c r="DF11" s="26">
        <f>'BAR BB| Open rates'!DF11*0.85</f>
        <v>10115</v>
      </c>
      <c r="DG11" s="26">
        <f>'BAR BB| Open rates'!DG11*0.85</f>
        <v>9010</v>
      </c>
      <c r="DH11" s="26">
        <f>'BAR BB| Open rates'!DH11*0.85</f>
        <v>9010</v>
      </c>
      <c r="DI11" s="26">
        <f>'BAR BB| Open rates'!DI11*0.85</f>
        <v>9010</v>
      </c>
      <c r="DJ11" s="26">
        <f>'BAR BB| Open rates'!DJ11*0.85</f>
        <v>9010</v>
      </c>
      <c r="DK11" s="26">
        <f>'BAR BB| Open rates'!DK11*0.85</f>
        <v>9010</v>
      </c>
      <c r="DL11" s="26">
        <f>'BAR BB| Open rates'!DL11*0.85</f>
        <v>10115</v>
      </c>
      <c r="DM11" s="26">
        <f>'BAR BB| Open rates'!DM11*0.85</f>
        <v>10115</v>
      </c>
      <c r="DN11" s="26">
        <f>'BAR BB| Open rates'!DN11*0.85</f>
        <v>9010</v>
      </c>
      <c r="DO11" s="26">
        <f>'BAR BB| Open rates'!DO11*0.85</f>
        <v>9010</v>
      </c>
      <c r="DP11" s="26">
        <f>'BAR BB| Open rates'!DP11*0.85</f>
        <v>9010</v>
      </c>
      <c r="DQ11" s="26">
        <f>'BAR BB| Open rates'!DQ11*0.85</f>
        <v>9010</v>
      </c>
      <c r="DR11" s="26">
        <f>'BAR BB| Open rates'!DR11*0.85</f>
        <v>9010</v>
      </c>
      <c r="DS11" s="26">
        <f>'BAR BB| Open rates'!DS11*0.85</f>
        <v>10115</v>
      </c>
      <c r="DT11" s="26">
        <f>'BAR BB| Open rates'!DT11*0.85</f>
        <v>10115</v>
      </c>
      <c r="DU11" s="26">
        <f>'BAR BB| Open rates'!DU11*0.85</f>
        <v>9010</v>
      </c>
      <c r="DV11" s="26">
        <f>'BAR BB| Open rates'!DV11*0.85</f>
        <v>9010</v>
      </c>
      <c r="DW11" s="26">
        <f>'BAR BB| Open rates'!DW11*0.85</f>
        <v>9010</v>
      </c>
      <c r="DX11" s="26">
        <f>'BAR BB| Open rates'!DX11*0.85</f>
        <v>9010</v>
      </c>
      <c r="DY11" s="26">
        <f>'BAR BB| Open rates'!DY11*0.85</f>
        <v>9010</v>
      </c>
      <c r="DZ11" s="26">
        <f>'BAR BB| Open rates'!DZ11*0.85</f>
        <v>10115</v>
      </c>
      <c r="EA11" s="26">
        <f>'BAR BB| Open rates'!EA11*0.85</f>
        <v>10115</v>
      </c>
      <c r="EB11" s="26">
        <f>'BAR BB| Open rates'!EB11*0.85</f>
        <v>9010</v>
      </c>
      <c r="EC11" s="26">
        <f>'BAR BB| Open rates'!EC11*0.85</f>
        <v>9010</v>
      </c>
      <c r="ED11" s="26">
        <f>'BAR BB| Open rates'!ED11*0.85</f>
        <v>9010</v>
      </c>
      <c r="EE11" s="26">
        <f>'BAR BB| Open rates'!EE11*0.85</f>
        <v>9010</v>
      </c>
      <c r="EF11" s="26">
        <f>'BAR BB| Open rates'!EF11*0.85</f>
        <v>8160</v>
      </c>
      <c r="EG11" s="26">
        <f>'BAR BB| Open rates'!EG11*0.85</f>
        <v>8160</v>
      </c>
      <c r="EH11" s="26">
        <f>'BAR BB| Open rates'!EH11*0.85</f>
        <v>8160</v>
      </c>
      <c r="EI11" s="26">
        <f>'BAR BB| Open rates'!EI11*0.85</f>
        <v>7565</v>
      </c>
      <c r="EJ11" s="26">
        <f>'BAR BB| Open rates'!EJ11*0.85</f>
        <v>7565</v>
      </c>
      <c r="EK11" s="26">
        <f>'BAR BB| Open rates'!EK11*0.85</f>
        <v>7565</v>
      </c>
      <c r="EL11" s="26">
        <f>'BAR BB| Open rates'!EL11*0.85</f>
        <v>7565</v>
      </c>
      <c r="EM11" s="26">
        <f>'BAR BB| Open rates'!EM11*0.85</f>
        <v>7565</v>
      </c>
      <c r="EN11" s="26">
        <f>'BAR BB| Open rates'!EN11*0.85</f>
        <v>8160</v>
      </c>
      <c r="EO11" s="26">
        <f>'BAR BB| Open rates'!EO11*0.85</f>
        <v>8160</v>
      </c>
      <c r="EP11" s="26">
        <f>'BAR BB| Open rates'!EP11*0.85</f>
        <v>7310</v>
      </c>
      <c r="EQ11" s="26">
        <f>'BAR BB| Open rates'!EQ11*0.85</f>
        <v>7310</v>
      </c>
      <c r="ER11" s="26">
        <f>'BAR BB| Open rates'!ER11*0.85</f>
        <v>7310</v>
      </c>
      <c r="ES11" s="26">
        <f>'BAR BB| Open rates'!ES11*0.85</f>
        <v>7310</v>
      </c>
      <c r="ET11" s="26">
        <f>'BAR BB| Open rates'!ET11*0.85</f>
        <v>7310</v>
      </c>
      <c r="EU11" s="26">
        <f>'BAR BB| Open rates'!EU11*0.85</f>
        <v>8160</v>
      </c>
      <c r="EV11" s="26">
        <f>'BAR BB| Open rates'!EV11*0.85</f>
        <v>8160</v>
      </c>
      <c r="EW11" s="26">
        <f>'BAR BB| Open rates'!EW11*0.85</f>
        <v>7310</v>
      </c>
      <c r="EX11" s="26">
        <f>'BAR BB| Open rates'!EX11*0.85</f>
        <v>7310</v>
      </c>
      <c r="EY11" s="26">
        <f>'BAR BB| Open rates'!EY11*0.85</f>
        <v>7310</v>
      </c>
      <c r="EZ11" s="26">
        <f>'BAR BB| Open rates'!EZ11*0.85</f>
        <v>7310</v>
      </c>
      <c r="FA11" s="26">
        <f>'BAR BB| Open rates'!FA11*0.85</f>
        <v>7310</v>
      </c>
      <c r="FB11" s="26">
        <f>'BAR BB| Open rates'!FB11*0.85</f>
        <v>8160</v>
      </c>
      <c r="FC11" s="26">
        <f>'BAR BB| Open rates'!FC11*0.85</f>
        <v>8160</v>
      </c>
      <c r="FD11" s="26">
        <f>'BAR BB| Open rates'!FD11*0.85</f>
        <v>7310</v>
      </c>
      <c r="FE11" s="26">
        <f>'BAR BB| Open rates'!FE11*0.85</f>
        <v>7310</v>
      </c>
      <c r="FF11" s="26">
        <f>'BAR BB| Open rates'!FF11*0.85</f>
        <v>7310</v>
      </c>
      <c r="FG11" s="26">
        <f>'BAR BB| Open rates'!FG11*0.85</f>
        <v>7310</v>
      </c>
      <c r="FH11" s="26">
        <f>'BAR BB| Open rates'!FH11*0.85</f>
        <v>7310</v>
      </c>
      <c r="FI11" s="26">
        <f>'BAR BB| Open rates'!FI11*0.85</f>
        <v>8160</v>
      </c>
      <c r="FJ11" s="26">
        <f>'BAR BB| Open rates'!FJ11*0.85</f>
        <v>8160</v>
      </c>
      <c r="FK11" s="26">
        <f>'BAR BB| Open rates'!FK11*0.85</f>
        <v>7565</v>
      </c>
      <c r="FL11" s="26">
        <f>'BAR BB| Open rates'!FL11*0.85</f>
        <v>7565</v>
      </c>
      <c r="FM11" s="26">
        <f>'BAR BB| Open rates'!FM11*0.85</f>
        <v>7565</v>
      </c>
      <c r="FN11" s="26">
        <f>'BAR BB| Open rates'!FN11*0.85</f>
        <v>7565</v>
      </c>
      <c r="FO11" s="26">
        <f>'BAR BB| Open rates'!FO11*0.85</f>
        <v>7565</v>
      </c>
      <c r="FP11" s="26">
        <f>'BAR BB| Open rates'!FP11*0.85</f>
        <v>7565</v>
      </c>
      <c r="FQ11" s="26">
        <f>'BAR BB| Open rates'!FQ11*0.85</f>
        <v>7565</v>
      </c>
      <c r="FR11" s="26">
        <f>'BAR BB| Open rates'!FR11*0.85</f>
        <v>7310</v>
      </c>
      <c r="FS11" s="26">
        <f>'BAR BB| Open rates'!FS11*0.85</f>
        <v>7310</v>
      </c>
      <c r="FT11" s="26">
        <f>'BAR BB| Open rates'!FT11*0.85</f>
        <v>7310</v>
      </c>
      <c r="FU11" s="26">
        <f>'BAR BB| Open rates'!FU11*0.85</f>
        <v>7310</v>
      </c>
      <c r="FV11" s="26">
        <f>'BAR BB| Open rates'!FV11*0.85</f>
        <v>7310</v>
      </c>
      <c r="FW11" s="26">
        <f>'BAR BB| Open rates'!FW11*0.85</f>
        <v>8160</v>
      </c>
      <c r="FX11" s="26">
        <f>'BAR BB| Open rates'!FX11*0.85</f>
        <v>8160</v>
      </c>
      <c r="FY11" s="26">
        <f>'BAR BB| Open rates'!FY11*0.85</f>
        <v>7310</v>
      </c>
      <c r="FZ11" s="26">
        <f>'BAR BB| Open rates'!FZ11*0.85</f>
        <v>7310</v>
      </c>
      <c r="GA11" s="26">
        <f>'BAR BB| Open rates'!GA11*0.85</f>
        <v>7310</v>
      </c>
      <c r="GB11" s="26">
        <f>'BAR BB| Open rates'!GB11*0.85</f>
        <v>7310</v>
      </c>
      <c r="GC11" s="26">
        <f>'BAR BB| Open rates'!GC11*0.85</f>
        <v>7310</v>
      </c>
      <c r="GD11" s="26">
        <f>'BAR BB| Open rates'!GD11*0.85</f>
        <v>8160</v>
      </c>
      <c r="GE11" s="26">
        <f>'BAR BB| Open rates'!GE11*0.85</f>
        <v>8160</v>
      </c>
      <c r="GF11" s="26">
        <f>'BAR BB| Open rates'!GF11*0.85</f>
        <v>7310</v>
      </c>
      <c r="GG11" s="26">
        <f>'BAR BB| Open rates'!GG11*0.85</f>
        <v>7310</v>
      </c>
      <c r="GH11" s="26">
        <f>'BAR BB| Open rates'!GH11*0.85</f>
        <v>7310</v>
      </c>
      <c r="GI11" s="26">
        <f>'BAR BB| Open rates'!GI11*0.85</f>
        <v>7310</v>
      </c>
      <c r="GJ11" s="26">
        <f>'BAR BB| Open rates'!GJ11*0.85</f>
        <v>7310</v>
      </c>
      <c r="GK11" s="26">
        <f>'BAR BB| Open rates'!GK11*0.85</f>
        <v>8160</v>
      </c>
      <c r="GL11" s="26">
        <f>'BAR BB| Open rates'!GL11*0.85</f>
        <v>8160</v>
      </c>
      <c r="GM11" s="26">
        <f>'BAR BB| Open rates'!GM11*0.85</f>
        <v>7310</v>
      </c>
      <c r="GN11" s="26">
        <f>'BAR BB| Open rates'!GN11*0.85</f>
        <v>7310</v>
      </c>
      <c r="GO11" s="26">
        <f>'BAR BB| Open rates'!GO11*0.85</f>
        <v>7310</v>
      </c>
      <c r="GP11" s="26">
        <f>'BAR BB| Open rates'!GP11*0.85</f>
        <v>7310</v>
      </c>
      <c r="GQ11" s="26">
        <f>'BAR BB| Open rates'!GQ11*0.85</f>
        <v>7310</v>
      </c>
      <c r="GR11" s="26">
        <f>'BAR BB| Open rates'!GR11*0.85</f>
        <v>8160</v>
      </c>
      <c r="GS11" s="26">
        <f>'BAR BB| Open rates'!GS11*0.85</f>
        <v>8160</v>
      </c>
      <c r="GT11" s="26">
        <f>'BAR BB| Open rates'!GT11*0.85</f>
        <v>7310</v>
      </c>
      <c r="GU11" s="26">
        <f>'BAR BB| Open rates'!GU11*0.85</f>
        <v>7310</v>
      </c>
      <c r="GV11" s="26">
        <f>'BAR BB| Open rates'!GV11*0.85</f>
        <v>7310</v>
      </c>
      <c r="GW11" s="26">
        <f>'BAR BB| Open rates'!GW11*0.85</f>
        <v>7310</v>
      </c>
      <c r="GX11" s="26">
        <f>'BAR BB| Open rates'!GX11*0.85</f>
        <v>7310</v>
      </c>
      <c r="GY11" s="26">
        <f>'BAR BB| Open rates'!GY11*0.85</f>
        <v>8160</v>
      </c>
      <c r="GZ11" s="26">
        <f>'BAR BB| Open rates'!GZ11*0.85</f>
        <v>8160</v>
      </c>
      <c r="HA11" s="26">
        <f>'BAR BB| Open rates'!HA11*0.85</f>
        <v>7310</v>
      </c>
      <c r="HB11" s="26">
        <f>'BAR BB| Open rates'!HB11*0.85</f>
        <v>7310</v>
      </c>
      <c r="HC11" s="26">
        <f>'BAR BB| Open rates'!HC11*0.85</f>
        <v>7310</v>
      </c>
      <c r="HD11" s="26">
        <f>'BAR BB| Open rates'!HD11*0.85</f>
        <v>7310</v>
      </c>
      <c r="HE11" s="26">
        <f>'BAR BB| Open rates'!HE11*0.85</f>
        <v>7310</v>
      </c>
      <c r="HF11" s="26">
        <f>'BAR BB| Open rates'!HF11*0.85</f>
        <v>9265</v>
      </c>
      <c r="HG11" s="26">
        <f>'BAR BB| Open rates'!HG11*0.85</f>
        <v>9265</v>
      </c>
      <c r="HH11" s="26">
        <f>'BAR BB| Open rates'!HH11*0.85</f>
        <v>9265</v>
      </c>
      <c r="HI11" s="26">
        <f>'BAR BB| Open rates'!HI11*0.85</f>
        <v>9265</v>
      </c>
      <c r="HJ11" s="26">
        <f>'BAR BB| Open rates'!HJ11*0.85</f>
        <v>9265</v>
      </c>
      <c r="HK11" s="26">
        <f>'BAR BB| Open rates'!HK11*0.85</f>
        <v>9265</v>
      </c>
      <c r="HL11" s="26">
        <f>'BAR BB| Open rates'!HL11*0.85</f>
        <v>9265</v>
      </c>
      <c r="HM11" s="26">
        <f>'BAR BB| Open rates'!HM11*0.85</f>
        <v>9265</v>
      </c>
      <c r="HN11" s="26">
        <f>'BAR BB| Open rates'!HN11*0.85</f>
        <v>9265</v>
      </c>
      <c r="HO11" s="26">
        <f>'BAR BB| Open rates'!HO11*0.85</f>
        <v>9265</v>
      </c>
      <c r="HP11" s="26">
        <f>'BAR BB| Open rates'!HP11*0.85</f>
        <v>9265</v>
      </c>
    </row>
    <row r="12" spans="1:224" s="76" customFormat="1" ht="12" customHeight="1" x14ac:dyDescent="0.2">
      <c r="A12" s="216">
        <v>2</v>
      </c>
      <c r="B12" s="26">
        <f>'BAR BB| Open rates'!B12*0.85</f>
        <v>10115</v>
      </c>
      <c r="C12" s="26">
        <f>'BAR BB| Open rates'!C12*0.85</f>
        <v>10115</v>
      </c>
      <c r="D12" s="26">
        <f>'BAR BB| Open rates'!D12*0.85</f>
        <v>10115</v>
      </c>
      <c r="E12" s="26">
        <f>'BAR BB| Open rates'!E12*0.85</f>
        <v>10115</v>
      </c>
      <c r="F12" s="26">
        <f>'BAR BB| Open rates'!F12*0.85</f>
        <v>10115</v>
      </c>
      <c r="G12" s="26">
        <f>'BAR BB| Open rates'!G12*0.85</f>
        <v>10115</v>
      </c>
      <c r="H12" s="26">
        <f>'BAR BB| Open rates'!H12*0.85</f>
        <v>10115</v>
      </c>
      <c r="I12" s="26">
        <f>'BAR BB| Open rates'!I12*0.85</f>
        <v>10115</v>
      </c>
      <c r="J12" s="26">
        <f>'BAR BB| Open rates'!J12*0.85</f>
        <v>10115</v>
      </c>
      <c r="K12" s="26">
        <f>'BAR BB| Open rates'!K12*0.85</f>
        <v>10115</v>
      </c>
      <c r="L12" s="26">
        <f>'BAR BB| Open rates'!L12*0.85</f>
        <v>10115</v>
      </c>
      <c r="M12" s="26">
        <f>'BAR BB| Open rates'!M12*0.85</f>
        <v>10115</v>
      </c>
      <c r="N12" s="26">
        <f>'BAR BB| Open rates'!N12*0.85</f>
        <v>10710</v>
      </c>
      <c r="O12" s="26">
        <f>'BAR BB| Open rates'!O12*0.85</f>
        <v>10710</v>
      </c>
      <c r="P12" s="26">
        <f>'BAR BB| Open rates'!P12*0.85</f>
        <v>10710</v>
      </c>
      <c r="Q12" s="26">
        <f>'BAR BB| Open rates'!Q12*0.85</f>
        <v>10710</v>
      </c>
      <c r="R12" s="26">
        <f>'BAR BB| Open rates'!R12*0.85</f>
        <v>13515</v>
      </c>
      <c r="S12" s="26">
        <f>'BAR BB| Open rates'!S12*0.85</f>
        <v>13515</v>
      </c>
      <c r="T12" s="26">
        <f>'BAR BB| Open rates'!T12*0.85</f>
        <v>13515</v>
      </c>
      <c r="U12" s="26">
        <f>'BAR BB| Open rates'!U12*0.85</f>
        <v>13515</v>
      </c>
      <c r="V12" s="26">
        <f>'BAR BB| Open rates'!V12*0.85</f>
        <v>13515</v>
      </c>
      <c r="W12" s="26">
        <f>'BAR BB| Open rates'!W12*0.85</f>
        <v>13515</v>
      </c>
      <c r="X12" s="26">
        <f>'BAR BB| Open rates'!X12*0.85</f>
        <v>13515</v>
      </c>
      <c r="Y12" s="26">
        <f>'BAR BB| Open rates'!Y12*0.85</f>
        <v>13515</v>
      </c>
      <c r="Z12" s="26">
        <f>'BAR BB| Open rates'!Z12*0.85</f>
        <v>13515</v>
      </c>
      <c r="AA12" s="26">
        <f>'BAR BB| Open rates'!AA12*0.85</f>
        <v>13515</v>
      </c>
      <c r="AB12" s="26">
        <f>'BAR BB| Open rates'!AB12*0.85</f>
        <v>17765</v>
      </c>
      <c r="AC12" s="26">
        <f>'BAR BB| Open rates'!AC12*0.85</f>
        <v>17765</v>
      </c>
      <c r="AD12" s="26">
        <f>'BAR BB| Open rates'!AD12*0.85</f>
        <v>17765</v>
      </c>
      <c r="AE12" s="26">
        <f>'BAR BB| Open rates'!AE12*0.85</f>
        <v>17765</v>
      </c>
      <c r="AF12" s="26">
        <f>'BAR BB| Open rates'!AF12*0.85</f>
        <v>17765</v>
      </c>
      <c r="AG12" s="26">
        <f>'BAR BB| Open rates'!AG12*0.85</f>
        <v>17765</v>
      </c>
      <c r="AH12" s="26">
        <f>'BAR BB| Open rates'!AH12*0.85</f>
        <v>10710</v>
      </c>
      <c r="AI12" s="26">
        <f>'BAR BB| Open rates'!AI12*0.85</f>
        <v>10710</v>
      </c>
      <c r="AJ12" s="26">
        <f>'BAR BB| Open rates'!AJ12*0.85</f>
        <v>10710</v>
      </c>
      <c r="AK12" s="26">
        <f>'BAR BB| Open rates'!AK12*0.85</f>
        <v>10710</v>
      </c>
      <c r="AL12" s="26">
        <f>'BAR BB| Open rates'!AL12*0.85</f>
        <v>10710</v>
      </c>
      <c r="AM12" s="26">
        <f>'BAR BB| Open rates'!AM12*0.85</f>
        <v>11815</v>
      </c>
      <c r="AN12" s="26">
        <f>'BAR BB| Open rates'!AN12*0.85</f>
        <v>11815</v>
      </c>
      <c r="AO12" s="26">
        <f>'BAR BB| Open rates'!AO12*0.85</f>
        <v>11815</v>
      </c>
      <c r="AP12" s="26">
        <f>'BAR BB| Open rates'!AP12*0.85</f>
        <v>11815</v>
      </c>
      <c r="AQ12" s="26">
        <f>'BAR BB| Open rates'!AQ12*0.85</f>
        <v>11815</v>
      </c>
      <c r="AR12" s="26">
        <f>'BAR BB| Open rates'!AR12*0.85</f>
        <v>11815</v>
      </c>
      <c r="AS12" s="26">
        <f>'BAR BB| Open rates'!AS12*0.85</f>
        <v>11815</v>
      </c>
      <c r="AT12" s="26">
        <f>'BAR BB| Open rates'!AT12*0.85</f>
        <v>12665</v>
      </c>
      <c r="AU12" s="26">
        <f>'BAR BB| Open rates'!AU12*0.85</f>
        <v>12665</v>
      </c>
      <c r="AV12" s="26">
        <f>'BAR BB| Open rates'!AV12*0.85</f>
        <v>12665</v>
      </c>
      <c r="AW12" s="26">
        <f>'BAR BB| Open rates'!AW12*0.85</f>
        <v>12665</v>
      </c>
      <c r="AX12" s="26">
        <f>'BAR BB| Open rates'!AX12*0.85</f>
        <v>12665</v>
      </c>
      <c r="AY12" s="26">
        <f>'BAR BB| Open rates'!AY12*0.85</f>
        <v>12835</v>
      </c>
      <c r="AZ12" s="26">
        <f>'BAR BB| Open rates'!AZ12*0.85</f>
        <v>12835</v>
      </c>
      <c r="BA12" s="26">
        <f>'BAR BB| Open rates'!BA12*0.85</f>
        <v>13515</v>
      </c>
      <c r="BB12" s="26">
        <f>'BAR BB| Open rates'!BB12*0.85</f>
        <v>13515</v>
      </c>
      <c r="BC12" s="26">
        <f>'BAR BB| Open rates'!BC12*0.85</f>
        <v>12835</v>
      </c>
      <c r="BD12" s="26">
        <f>'BAR BB| Open rates'!BD12*0.85</f>
        <v>12835</v>
      </c>
      <c r="BE12" s="26">
        <f>'BAR BB| Open rates'!BE12*0.85</f>
        <v>12835</v>
      </c>
      <c r="BF12" s="26">
        <f>'BAR BB| Open rates'!BF12*0.85</f>
        <v>12835</v>
      </c>
      <c r="BG12" s="26">
        <f>'BAR BB| Open rates'!BG12*0.85</f>
        <v>12835</v>
      </c>
      <c r="BH12" s="26">
        <f>'BAR BB| Open rates'!BH12*0.85</f>
        <v>13515</v>
      </c>
      <c r="BI12" s="26">
        <f>'BAR BB| Open rates'!BI12*0.85</f>
        <v>13515</v>
      </c>
      <c r="BJ12" s="26">
        <f>'BAR BB| Open rates'!BJ12*0.85</f>
        <v>12835</v>
      </c>
      <c r="BK12" s="26">
        <f>'BAR BB| Open rates'!BK12*0.85</f>
        <v>12835</v>
      </c>
      <c r="BL12" s="26">
        <f>'BAR BB| Open rates'!BL12*0.85</f>
        <v>12835</v>
      </c>
      <c r="BM12" s="26">
        <f>'BAR BB| Open rates'!BM12*0.85</f>
        <v>12835</v>
      </c>
      <c r="BN12" s="26">
        <f>'BAR BB| Open rates'!BN12*0.85</f>
        <v>12835</v>
      </c>
      <c r="BO12" s="26">
        <f>'BAR BB| Open rates'!BO12*0.85</f>
        <v>13515</v>
      </c>
      <c r="BP12" s="26">
        <f>'BAR BB| Open rates'!BP12*0.85</f>
        <v>13515</v>
      </c>
      <c r="BQ12" s="26">
        <f>'BAR BB| Open rates'!BQ12*0.85</f>
        <v>12835</v>
      </c>
      <c r="BR12" s="26">
        <f>'BAR BB| Open rates'!BR12*0.85</f>
        <v>12835</v>
      </c>
      <c r="BS12" s="26">
        <f>'BAR BB| Open rates'!BS12*0.85</f>
        <v>12835</v>
      </c>
      <c r="BT12" s="26">
        <f>'BAR BB| Open rates'!BT12*0.85</f>
        <v>12835</v>
      </c>
      <c r="BU12" s="26">
        <f>'BAR BB| Open rates'!BU12*0.85</f>
        <v>12835</v>
      </c>
      <c r="BV12" s="26">
        <f>'BAR BB| Open rates'!BV12*0.85</f>
        <v>13515</v>
      </c>
      <c r="BW12" s="26">
        <f>'BAR BB| Open rates'!BW12*0.85</f>
        <v>13515</v>
      </c>
      <c r="BX12" s="26">
        <f>'BAR BB| Open rates'!BX12*0.85</f>
        <v>12835</v>
      </c>
      <c r="BY12" s="26">
        <f>'BAR BB| Open rates'!BY12*0.85</f>
        <v>12835</v>
      </c>
      <c r="BZ12" s="26">
        <f>'BAR BB| Open rates'!BZ12*0.85</f>
        <v>12835</v>
      </c>
      <c r="CA12" s="26">
        <f>'BAR BB| Open rates'!CA12*0.85</f>
        <v>12835</v>
      </c>
      <c r="CB12" s="26">
        <f>'BAR BB| Open rates'!CB12*0.85</f>
        <v>12835</v>
      </c>
      <c r="CC12" s="26">
        <f>'BAR BB| Open rates'!CC12*0.85</f>
        <v>13515</v>
      </c>
      <c r="CD12" s="26">
        <f>'BAR BB| Open rates'!CD12*0.85</f>
        <v>13515</v>
      </c>
      <c r="CE12" s="26">
        <f>'BAR BB| Open rates'!CE12*0.85</f>
        <v>12835</v>
      </c>
      <c r="CF12" s="26">
        <f>'BAR BB| Open rates'!CF12*0.85</f>
        <v>12835</v>
      </c>
      <c r="CG12" s="26">
        <f>'BAR BB| Open rates'!CG12*0.85</f>
        <v>12835</v>
      </c>
      <c r="CH12" s="26">
        <f>'BAR BB| Open rates'!CH12*0.85</f>
        <v>12835</v>
      </c>
      <c r="CI12" s="26">
        <f>'BAR BB| Open rates'!CI12*0.85</f>
        <v>12835</v>
      </c>
      <c r="CJ12" s="26">
        <f>'BAR BB| Open rates'!CJ12*0.85</f>
        <v>13515</v>
      </c>
      <c r="CK12" s="26">
        <f>'BAR BB| Open rates'!CK12*0.85</f>
        <v>13515</v>
      </c>
      <c r="CL12" s="26">
        <f>'BAR BB| Open rates'!CL12*0.85</f>
        <v>12835</v>
      </c>
      <c r="CM12" s="26">
        <f>'BAR BB| Open rates'!CM12*0.85</f>
        <v>12835</v>
      </c>
      <c r="CN12" s="26">
        <f>'BAR BB| Open rates'!CN12*0.85</f>
        <v>12835</v>
      </c>
      <c r="CO12" s="26">
        <f>'BAR BB| Open rates'!CO12*0.85</f>
        <v>12835</v>
      </c>
      <c r="CP12" s="26">
        <f>'BAR BB| Open rates'!CP12*0.85</f>
        <v>12835</v>
      </c>
      <c r="CQ12" s="26">
        <f>'BAR BB| Open rates'!CQ12*0.85</f>
        <v>12835</v>
      </c>
      <c r="CR12" s="26">
        <f>'BAR BB| Open rates'!CR12*0.85</f>
        <v>12835</v>
      </c>
      <c r="CS12" s="26">
        <f>'BAR BB| Open rates'!CS12*0.85</f>
        <v>11815</v>
      </c>
      <c r="CT12" s="26">
        <f>'BAR BB| Open rates'!CT12*0.85</f>
        <v>11815</v>
      </c>
      <c r="CU12" s="26">
        <f>'BAR BB| Open rates'!CU12*0.85</f>
        <v>11815</v>
      </c>
      <c r="CV12" s="26">
        <f>'BAR BB| Open rates'!CV12*0.85</f>
        <v>11815</v>
      </c>
      <c r="CW12" s="26">
        <f>'BAR BB| Open rates'!CW12*0.85</f>
        <v>11815</v>
      </c>
      <c r="CX12" s="26">
        <f>'BAR BB| Open rates'!CX12*0.85</f>
        <v>11815</v>
      </c>
      <c r="CY12" s="26">
        <f>'BAR BB| Open rates'!CY12*0.85</f>
        <v>11815</v>
      </c>
      <c r="CZ12" s="26">
        <f>'BAR BB| Open rates'!CZ12*0.85</f>
        <v>11815</v>
      </c>
      <c r="DA12" s="26">
        <f>'BAR BB| Open rates'!DA12*0.85</f>
        <v>11815</v>
      </c>
      <c r="DB12" s="26">
        <f>'BAR BB| Open rates'!DB12*0.85</f>
        <v>10710</v>
      </c>
      <c r="DC12" s="26">
        <f>'BAR BB| Open rates'!DC12*0.85</f>
        <v>10710</v>
      </c>
      <c r="DD12" s="26">
        <f>'BAR BB| Open rates'!DD12*0.85</f>
        <v>10710</v>
      </c>
      <c r="DE12" s="26">
        <f>'BAR BB| Open rates'!DE12*0.85</f>
        <v>11815</v>
      </c>
      <c r="DF12" s="26">
        <f>'BAR BB| Open rates'!DF12*0.85</f>
        <v>11815</v>
      </c>
      <c r="DG12" s="26">
        <f>'BAR BB| Open rates'!DG12*0.85</f>
        <v>10710</v>
      </c>
      <c r="DH12" s="26">
        <f>'BAR BB| Open rates'!DH12*0.85</f>
        <v>10710</v>
      </c>
      <c r="DI12" s="26">
        <f>'BAR BB| Open rates'!DI12*0.85</f>
        <v>10710</v>
      </c>
      <c r="DJ12" s="26">
        <f>'BAR BB| Open rates'!DJ12*0.85</f>
        <v>10710</v>
      </c>
      <c r="DK12" s="26">
        <f>'BAR BB| Open rates'!DK12*0.85</f>
        <v>10710</v>
      </c>
      <c r="DL12" s="26">
        <f>'BAR BB| Open rates'!DL12*0.85</f>
        <v>11815</v>
      </c>
      <c r="DM12" s="26">
        <f>'BAR BB| Open rates'!DM12*0.85</f>
        <v>11815</v>
      </c>
      <c r="DN12" s="26">
        <f>'BAR BB| Open rates'!DN12*0.85</f>
        <v>10710</v>
      </c>
      <c r="DO12" s="26">
        <f>'BAR BB| Open rates'!DO12*0.85</f>
        <v>10710</v>
      </c>
      <c r="DP12" s="26">
        <f>'BAR BB| Open rates'!DP12*0.85</f>
        <v>10710</v>
      </c>
      <c r="DQ12" s="26">
        <f>'BAR BB| Open rates'!DQ12*0.85</f>
        <v>10710</v>
      </c>
      <c r="DR12" s="26">
        <f>'BAR BB| Open rates'!DR12*0.85</f>
        <v>10710</v>
      </c>
      <c r="DS12" s="26">
        <f>'BAR BB| Open rates'!DS12*0.85</f>
        <v>11815</v>
      </c>
      <c r="DT12" s="26">
        <f>'BAR BB| Open rates'!DT12*0.85</f>
        <v>11815</v>
      </c>
      <c r="DU12" s="26">
        <f>'BAR BB| Open rates'!DU12*0.85</f>
        <v>10710</v>
      </c>
      <c r="DV12" s="26">
        <f>'BAR BB| Open rates'!DV12*0.85</f>
        <v>10710</v>
      </c>
      <c r="DW12" s="26">
        <f>'BAR BB| Open rates'!DW12*0.85</f>
        <v>10710</v>
      </c>
      <c r="DX12" s="26">
        <f>'BAR BB| Open rates'!DX12*0.85</f>
        <v>10710</v>
      </c>
      <c r="DY12" s="26">
        <f>'BAR BB| Open rates'!DY12*0.85</f>
        <v>10710</v>
      </c>
      <c r="DZ12" s="26">
        <f>'BAR BB| Open rates'!DZ12*0.85</f>
        <v>11815</v>
      </c>
      <c r="EA12" s="26">
        <f>'BAR BB| Open rates'!EA12*0.85</f>
        <v>11815</v>
      </c>
      <c r="EB12" s="26">
        <f>'BAR BB| Open rates'!EB12*0.85</f>
        <v>10710</v>
      </c>
      <c r="EC12" s="26">
        <f>'BAR BB| Open rates'!EC12*0.85</f>
        <v>10710</v>
      </c>
      <c r="ED12" s="26">
        <f>'BAR BB| Open rates'!ED12*0.85</f>
        <v>10710</v>
      </c>
      <c r="EE12" s="26">
        <f>'BAR BB| Open rates'!EE12*0.85</f>
        <v>10710</v>
      </c>
      <c r="EF12" s="26">
        <f>'BAR BB| Open rates'!EF12*0.85</f>
        <v>9860</v>
      </c>
      <c r="EG12" s="26">
        <f>'BAR BB| Open rates'!EG12*0.85</f>
        <v>9860</v>
      </c>
      <c r="EH12" s="26">
        <f>'BAR BB| Open rates'!EH12*0.85</f>
        <v>9860</v>
      </c>
      <c r="EI12" s="26">
        <f>'BAR BB| Open rates'!EI12*0.85</f>
        <v>9265</v>
      </c>
      <c r="EJ12" s="26">
        <f>'BAR BB| Open rates'!EJ12*0.85</f>
        <v>9265</v>
      </c>
      <c r="EK12" s="26">
        <f>'BAR BB| Open rates'!EK12*0.85</f>
        <v>9265</v>
      </c>
      <c r="EL12" s="26">
        <f>'BAR BB| Open rates'!EL12*0.85</f>
        <v>9265</v>
      </c>
      <c r="EM12" s="26">
        <f>'BAR BB| Open rates'!EM12*0.85</f>
        <v>9265</v>
      </c>
      <c r="EN12" s="26">
        <f>'BAR BB| Open rates'!EN12*0.85</f>
        <v>9860</v>
      </c>
      <c r="EO12" s="26">
        <f>'BAR BB| Open rates'!EO12*0.85</f>
        <v>9860</v>
      </c>
      <c r="EP12" s="26">
        <f>'BAR BB| Open rates'!EP12*0.85</f>
        <v>9010</v>
      </c>
      <c r="EQ12" s="26">
        <f>'BAR BB| Open rates'!EQ12*0.85</f>
        <v>9010</v>
      </c>
      <c r="ER12" s="26">
        <f>'BAR BB| Open rates'!ER12*0.85</f>
        <v>9010</v>
      </c>
      <c r="ES12" s="26">
        <f>'BAR BB| Open rates'!ES12*0.85</f>
        <v>9010</v>
      </c>
      <c r="ET12" s="26">
        <f>'BAR BB| Open rates'!ET12*0.85</f>
        <v>9010</v>
      </c>
      <c r="EU12" s="26">
        <f>'BAR BB| Open rates'!EU12*0.85</f>
        <v>9860</v>
      </c>
      <c r="EV12" s="26">
        <f>'BAR BB| Open rates'!EV12*0.85</f>
        <v>9860</v>
      </c>
      <c r="EW12" s="26">
        <f>'BAR BB| Open rates'!EW12*0.85</f>
        <v>9010</v>
      </c>
      <c r="EX12" s="26">
        <f>'BAR BB| Open rates'!EX12*0.85</f>
        <v>9010</v>
      </c>
      <c r="EY12" s="26">
        <f>'BAR BB| Open rates'!EY12*0.85</f>
        <v>9010</v>
      </c>
      <c r="EZ12" s="26">
        <f>'BAR BB| Open rates'!EZ12*0.85</f>
        <v>9010</v>
      </c>
      <c r="FA12" s="26">
        <f>'BAR BB| Open rates'!FA12*0.85</f>
        <v>9010</v>
      </c>
      <c r="FB12" s="26">
        <f>'BAR BB| Open rates'!FB12*0.85</f>
        <v>9860</v>
      </c>
      <c r="FC12" s="26">
        <f>'BAR BB| Open rates'!FC12*0.85</f>
        <v>9860</v>
      </c>
      <c r="FD12" s="26">
        <f>'BAR BB| Open rates'!FD12*0.85</f>
        <v>9010</v>
      </c>
      <c r="FE12" s="26">
        <f>'BAR BB| Open rates'!FE12*0.85</f>
        <v>9010</v>
      </c>
      <c r="FF12" s="26">
        <f>'BAR BB| Open rates'!FF12*0.85</f>
        <v>9010</v>
      </c>
      <c r="FG12" s="26">
        <f>'BAR BB| Open rates'!FG12*0.85</f>
        <v>9010</v>
      </c>
      <c r="FH12" s="26">
        <f>'BAR BB| Open rates'!FH12*0.85</f>
        <v>9010</v>
      </c>
      <c r="FI12" s="26">
        <f>'BAR BB| Open rates'!FI12*0.85</f>
        <v>9860</v>
      </c>
      <c r="FJ12" s="26">
        <f>'BAR BB| Open rates'!FJ12*0.85</f>
        <v>9860</v>
      </c>
      <c r="FK12" s="26">
        <f>'BAR BB| Open rates'!FK12*0.85</f>
        <v>9265</v>
      </c>
      <c r="FL12" s="26">
        <f>'BAR BB| Open rates'!FL12*0.85</f>
        <v>9265</v>
      </c>
      <c r="FM12" s="26">
        <f>'BAR BB| Open rates'!FM12*0.85</f>
        <v>9265</v>
      </c>
      <c r="FN12" s="26">
        <f>'BAR BB| Open rates'!FN12*0.85</f>
        <v>9265</v>
      </c>
      <c r="FO12" s="26">
        <f>'BAR BB| Open rates'!FO12*0.85</f>
        <v>9265</v>
      </c>
      <c r="FP12" s="26">
        <f>'BAR BB| Open rates'!FP12*0.85</f>
        <v>9265</v>
      </c>
      <c r="FQ12" s="26">
        <f>'BAR BB| Open rates'!FQ12*0.85</f>
        <v>9265</v>
      </c>
      <c r="FR12" s="26">
        <f>'BAR BB| Open rates'!FR12*0.85</f>
        <v>9010</v>
      </c>
      <c r="FS12" s="26">
        <f>'BAR BB| Open rates'!FS12*0.85</f>
        <v>9010</v>
      </c>
      <c r="FT12" s="26">
        <f>'BAR BB| Open rates'!FT12*0.85</f>
        <v>9010</v>
      </c>
      <c r="FU12" s="26">
        <f>'BAR BB| Open rates'!FU12*0.85</f>
        <v>9010</v>
      </c>
      <c r="FV12" s="26">
        <f>'BAR BB| Open rates'!FV12*0.85</f>
        <v>9010</v>
      </c>
      <c r="FW12" s="26">
        <f>'BAR BB| Open rates'!FW12*0.85</f>
        <v>9860</v>
      </c>
      <c r="FX12" s="26">
        <f>'BAR BB| Open rates'!FX12*0.85</f>
        <v>9860</v>
      </c>
      <c r="FY12" s="26">
        <f>'BAR BB| Open rates'!FY12*0.85</f>
        <v>9010</v>
      </c>
      <c r="FZ12" s="26">
        <f>'BAR BB| Open rates'!FZ12*0.85</f>
        <v>9010</v>
      </c>
      <c r="GA12" s="26">
        <f>'BAR BB| Open rates'!GA12*0.85</f>
        <v>9010</v>
      </c>
      <c r="GB12" s="26">
        <f>'BAR BB| Open rates'!GB12*0.85</f>
        <v>9010</v>
      </c>
      <c r="GC12" s="26">
        <f>'BAR BB| Open rates'!GC12*0.85</f>
        <v>9010</v>
      </c>
      <c r="GD12" s="26">
        <f>'BAR BB| Open rates'!GD12*0.85</f>
        <v>9860</v>
      </c>
      <c r="GE12" s="26">
        <f>'BAR BB| Open rates'!GE12*0.85</f>
        <v>9860</v>
      </c>
      <c r="GF12" s="26">
        <f>'BAR BB| Open rates'!GF12*0.85</f>
        <v>9010</v>
      </c>
      <c r="GG12" s="26">
        <f>'BAR BB| Open rates'!GG12*0.85</f>
        <v>9010</v>
      </c>
      <c r="GH12" s="26">
        <f>'BAR BB| Open rates'!GH12*0.85</f>
        <v>9010</v>
      </c>
      <c r="GI12" s="26">
        <f>'BAR BB| Open rates'!GI12*0.85</f>
        <v>9010</v>
      </c>
      <c r="GJ12" s="26">
        <f>'BAR BB| Open rates'!GJ12*0.85</f>
        <v>9010</v>
      </c>
      <c r="GK12" s="26">
        <f>'BAR BB| Open rates'!GK12*0.85</f>
        <v>9860</v>
      </c>
      <c r="GL12" s="26">
        <f>'BAR BB| Open rates'!GL12*0.85</f>
        <v>9860</v>
      </c>
      <c r="GM12" s="26">
        <f>'BAR BB| Open rates'!GM12*0.85</f>
        <v>9010</v>
      </c>
      <c r="GN12" s="26">
        <f>'BAR BB| Open rates'!GN12*0.85</f>
        <v>9010</v>
      </c>
      <c r="GO12" s="26">
        <f>'BAR BB| Open rates'!GO12*0.85</f>
        <v>9010</v>
      </c>
      <c r="GP12" s="26">
        <f>'BAR BB| Open rates'!GP12*0.85</f>
        <v>9010</v>
      </c>
      <c r="GQ12" s="26">
        <f>'BAR BB| Open rates'!GQ12*0.85</f>
        <v>9010</v>
      </c>
      <c r="GR12" s="26">
        <f>'BAR BB| Open rates'!GR12*0.85</f>
        <v>9860</v>
      </c>
      <c r="GS12" s="26">
        <f>'BAR BB| Open rates'!GS12*0.85</f>
        <v>9860</v>
      </c>
      <c r="GT12" s="26">
        <f>'BAR BB| Open rates'!GT12*0.85</f>
        <v>9010</v>
      </c>
      <c r="GU12" s="26">
        <f>'BAR BB| Open rates'!GU12*0.85</f>
        <v>9010</v>
      </c>
      <c r="GV12" s="26">
        <f>'BAR BB| Open rates'!GV12*0.85</f>
        <v>9010</v>
      </c>
      <c r="GW12" s="26">
        <f>'BAR BB| Open rates'!GW12*0.85</f>
        <v>9010</v>
      </c>
      <c r="GX12" s="26">
        <f>'BAR BB| Open rates'!GX12*0.85</f>
        <v>9010</v>
      </c>
      <c r="GY12" s="26">
        <f>'BAR BB| Open rates'!GY12*0.85</f>
        <v>9860</v>
      </c>
      <c r="GZ12" s="26">
        <f>'BAR BB| Open rates'!GZ12*0.85</f>
        <v>9860</v>
      </c>
      <c r="HA12" s="26">
        <f>'BAR BB| Open rates'!HA12*0.85</f>
        <v>9010</v>
      </c>
      <c r="HB12" s="26">
        <f>'BAR BB| Open rates'!HB12*0.85</f>
        <v>9010</v>
      </c>
      <c r="HC12" s="26">
        <f>'BAR BB| Open rates'!HC12*0.85</f>
        <v>9010</v>
      </c>
      <c r="HD12" s="26">
        <f>'BAR BB| Open rates'!HD12*0.85</f>
        <v>9010</v>
      </c>
      <c r="HE12" s="26">
        <f>'BAR BB| Open rates'!HE12*0.85</f>
        <v>9010</v>
      </c>
      <c r="HF12" s="26">
        <f>'BAR BB| Open rates'!HF12*0.85</f>
        <v>10965</v>
      </c>
      <c r="HG12" s="26">
        <f>'BAR BB| Open rates'!HG12*0.85</f>
        <v>10965</v>
      </c>
      <c r="HH12" s="26">
        <f>'BAR BB| Open rates'!HH12*0.85</f>
        <v>10965</v>
      </c>
      <c r="HI12" s="26">
        <f>'BAR BB| Open rates'!HI12*0.85</f>
        <v>10965</v>
      </c>
      <c r="HJ12" s="26">
        <f>'BAR BB| Open rates'!HJ12*0.85</f>
        <v>10965</v>
      </c>
      <c r="HK12" s="26">
        <f>'BAR BB| Open rates'!HK12*0.85</f>
        <v>10965</v>
      </c>
      <c r="HL12" s="26">
        <f>'BAR BB| Open rates'!HL12*0.85</f>
        <v>10965</v>
      </c>
      <c r="HM12" s="26">
        <f>'BAR BB| Open rates'!HM12*0.85</f>
        <v>10965</v>
      </c>
      <c r="HN12" s="26">
        <f>'BAR BB| Open rates'!HN12*0.85</f>
        <v>10965</v>
      </c>
      <c r="HO12" s="26">
        <f>'BAR BB| Open rates'!HO12*0.85</f>
        <v>10965</v>
      </c>
      <c r="HP12" s="26">
        <f>'BAR BB| Open rates'!HP12*0.85</f>
        <v>10965</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rates'!B14*0.85</f>
        <v>10965</v>
      </c>
      <c r="C14" s="26">
        <f>'BAR BB| Open rates'!C14*0.85</f>
        <v>10965</v>
      </c>
      <c r="D14" s="26">
        <f>'BAR BB| Open rates'!D14*0.85</f>
        <v>10965</v>
      </c>
      <c r="E14" s="26">
        <f>'BAR BB| Open rates'!E14*0.85</f>
        <v>10965</v>
      </c>
      <c r="F14" s="26">
        <f>'BAR BB| Open rates'!F14*0.85</f>
        <v>10965</v>
      </c>
      <c r="G14" s="26">
        <f>'BAR BB| Open rates'!G14*0.85</f>
        <v>10965</v>
      </c>
      <c r="H14" s="26">
        <f>'BAR BB| Open rates'!H14*0.85</f>
        <v>10965</v>
      </c>
      <c r="I14" s="26">
        <f>'BAR BB| Open rates'!I14*0.85</f>
        <v>10965</v>
      </c>
      <c r="J14" s="26">
        <f>'BAR BB| Open rates'!J14*0.85</f>
        <v>10965</v>
      </c>
      <c r="K14" s="26">
        <f>'BAR BB| Open rates'!K14*0.85</f>
        <v>10965</v>
      </c>
      <c r="L14" s="26">
        <f>'BAR BB| Open rates'!L14*0.85</f>
        <v>10965</v>
      </c>
      <c r="M14" s="26">
        <f>'BAR BB| Open rates'!M14*0.85</f>
        <v>10965</v>
      </c>
      <c r="N14" s="26">
        <f>'BAR BB| Open rates'!N14*0.85</f>
        <v>12920</v>
      </c>
      <c r="O14" s="26">
        <f>'BAR BB| Open rates'!O14*0.85</f>
        <v>12920</v>
      </c>
      <c r="P14" s="26">
        <f>'BAR BB| Open rates'!P14*0.85</f>
        <v>12920</v>
      </c>
      <c r="Q14" s="26">
        <f>'BAR BB| Open rates'!Q14*0.85</f>
        <v>12920</v>
      </c>
      <c r="R14" s="26">
        <f>'BAR BB| Open rates'!R14*0.85</f>
        <v>15725</v>
      </c>
      <c r="S14" s="26">
        <f>'BAR BB| Open rates'!S14*0.85</f>
        <v>15725</v>
      </c>
      <c r="T14" s="26">
        <f>'BAR BB| Open rates'!T14*0.85</f>
        <v>15725</v>
      </c>
      <c r="U14" s="26">
        <f>'BAR BB| Open rates'!U14*0.85</f>
        <v>15725</v>
      </c>
      <c r="V14" s="26">
        <f>'BAR BB| Open rates'!V14*0.85</f>
        <v>15725</v>
      </c>
      <c r="W14" s="26">
        <f>'BAR BB| Open rates'!W14*0.85</f>
        <v>15725</v>
      </c>
      <c r="X14" s="26">
        <f>'BAR BB| Open rates'!X14*0.85</f>
        <v>15725</v>
      </c>
      <c r="Y14" s="26">
        <f>'BAR BB| Open rates'!Y14*0.85</f>
        <v>15725</v>
      </c>
      <c r="Z14" s="26">
        <f>'BAR BB| Open rates'!Z14*0.85</f>
        <v>15725</v>
      </c>
      <c r="AA14" s="26">
        <f>'BAR BB| Open rates'!AA14*0.85</f>
        <v>15725</v>
      </c>
      <c r="AB14" s="26">
        <f>'BAR BB| Open rates'!AB14*0.85</f>
        <v>19975</v>
      </c>
      <c r="AC14" s="26">
        <f>'BAR BB| Open rates'!AC14*0.85</f>
        <v>19975</v>
      </c>
      <c r="AD14" s="26">
        <f>'BAR BB| Open rates'!AD14*0.85</f>
        <v>19975</v>
      </c>
      <c r="AE14" s="26">
        <f>'BAR BB| Open rates'!AE14*0.85</f>
        <v>19975</v>
      </c>
      <c r="AF14" s="26">
        <f>'BAR BB| Open rates'!AF14*0.85</f>
        <v>19975</v>
      </c>
      <c r="AG14" s="26">
        <f>'BAR BB| Open rates'!AG14*0.85</f>
        <v>19975</v>
      </c>
      <c r="AH14" s="26">
        <f>'BAR BB| Open rates'!AH14*0.85</f>
        <v>12920</v>
      </c>
      <c r="AI14" s="26">
        <f>'BAR BB| Open rates'!AI14*0.85</f>
        <v>12920</v>
      </c>
      <c r="AJ14" s="26">
        <f>'BAR BB| Open rates'!AJ14*0.85</f>
        <v>12920</v>
      </c>
      <c r="AK14" s="26">
        <f>'BAR BB| Open rates'!AK14*0.85</f>
        <v>12920</v>
      </c>
      <c r="AL14" s="26">
        <f>'BAR BB| Open rates'!AL14*0.85</f>
        <v>12920</v>
      </c>
      <c r="AM14" s="26">
        <f>'BAR BB| Open rates'!AM14*0.85</f>
        <v>14025</v>
      </c>
      <c r="AN14" s="26">
        <f>'BAR BB| Open rates'!AN14*0.85</f>
        <v>14025</v>
      </c>
      <c r="AO14" s="26">
        <f>'BAR BB| Open rates'!AO14*0.85</f>
        <v>14025</v>
      </c>
      <c r="AP14" s="26">
        <f>'BAR BB| Open rates'!AP14*0.85</f>
        <v>14025</v>
      </c>
      <c r="AQ14" s="26">
        <f>'BAR BB| Open rates'!AQ14*0.85</f>
        <v>14025</v>
      </c>
      <c r="AR14" s="26">
        <f>'BAR BB| Open rates'!AR14*0.85</f>
        <v>14025</v>
      </c>
      <c r="AS14" s="26">
        <f>'BAR BB| Open rates'!AS14*0.85</f>
        <v>14025</v>
      </c>
      <c r="AT14" s="26">
        <f>'BAR BB| Open rates'!AT14*0.85</f>
        <v>14875</v>
      </c>
      <c r="AU14" s="26">
        <f>'BAR BB| Open rates'!AU14*0.85</f>
        <v>14875</v>
      </c>
      <c r="AV14" s="26">
        <f>'BAR BB| Open rates'!AV14*0.85</f>
        <v>14875</v>
      </c>
      <c r="AW14" s="26">
        <f>'BAR BB| Open rates'!AW14*0.85</f>
        <v>14875</v>
      </c>
      <c r="AX14" s="26">
        <f>'BAR BB| Open rates'!AX14*0.85</f>
        <v>14875</v>
      </c>
      <c r="AY14" s="26">
        <f>'BAR BB| Open rates'!AY14*0.85</f>
        <v>15045</v>
      </c>
      <c r="AZ14" s="26">
        <f>'BAR BB| Open rates'!AZ14*0.85</f>
        <v>15045</v>
      </c>
      <c r="BA14" s="26">
        <f>'BAR BB| Open rates'!BA14*0.85</f>
        <v>15725</v>
      </c>
      <c r="BB14" s="26">
        <f>'BAR BB| Open rates'!BB14*0.85</f>
        <v>15725</v>
      </c>
      <c r="BC14" s="26">
        <f>'BAR BB| Open rates'!BC14*0.85</f>
        <v>15045</v>
      </c>
      <c r="BD14" s="26">
        <f>'BAR BB| Open rates'!BD14*0.85</f>
        <v>15045</v>
      </c>
      <c r="BE14" s="26">
        <f>'BAR BB| Open rates'!BE14*0.85</f>
        <v>15045</v>
      </c>
      <c r="BF14" s="26">
        <f>'BAR BB| Open rates'!BF14*0.85</f>
        <v>15045</v>
      </c>
      <c r="BG14" s="26">
        <f>'BAR BB| Open rates'!BG14*0.85</f>
        <v>15045</v>
      </c>
      <c r="BH14" s="26">
        <f>'BAR BB| Open rates'!BH14*0.85</f>
        <v>15725</v>
      </c>
      <c r="BI14" s="26">
        <f>'BAR BB| Open rates'!BI14*0.85</f>
        <v>15725</v>
      </c>
      <c r="BJ14" s="26">
        <f>'BAR BB| Open rates'!BJ14*0.85</f>
        <v>15045</v>
      </c>
      <c r="BK14" s="26">
        <f>'BAR BB| Open rates'!BK14*0.85</f>
        <v>15045</v>
      </c>
      <c r="BL14" s="26">
        <f>'BAR BB| Open rates'!BL14*0.85</f>
        <v>15045</v>
      </c>
      <c r="BM14" s="26">
        <f>'BAR BB| Open rates'!BM14*0.85</f>
        <v>15045</v>
      </c>
      <c r="BN14" s="26">
        <f>'BAR BB| Open rates'!BN14*0.85</f>
        <v>15045</v>
      </c>
      <c r="BO14" s="26">
        <f>'BAR BB| Open rates'!BO14*0.85</f>
        <v>15725</v>
      </c>
      <c r="BP14" s="26">
        <f>'BAR BB| Open rates'!BP14*0.85</f>
        <v>15725</v>
      </c>
      <c r="BQ14" s="26">
        <f>'BAR BB| Open rates'!BQ14*0.85</f>
        <v>15045</v>
      </c>
      <c r="BR14" s="26">
        <f>'BAR BB| Open rates'!BR14*0.85</f>
        <v>15045</v>
      </c>
      <c r="BS14" s="26">
        <f>'BAR BB| Open rates'!BS14*0.85</f>
        <v>15045</v>
      </c>
      <c r="BT14" s="26">
        <f>'BAR BB| Open rates'!BT14*0.85</f>
        <v>15045</v>
      </c>
      <c r="BU14" s="26">
        <f>'BAR BB| Open rates'!BU14*0.85</f>
        <v>15045</v>
      </c>
      <c r="BV14" s="26">
        <f>'BAR BB| Open rates'!BV14*0.85</f>
        <v>15725</v>
      </c>
      <c r="BW14" s="26">
        <f>'BAR BB| Open rates'!BW14*0.85</f>
        <v>15725</v>
      </c>
      <c r="BX14" s="26">
        <f>'BAR BB| Open rates'!BX14*0.85</f>
        <v>15045</v>
      </c>
      <c r="BY14" s="26">
        <f>'BAR BB| Open rates'!BY14*0.85</f>
        <v>15045</v>
      </c>
      <c r="BZ14" s="26">
        <f>'BAR BB| Open rates'!BZ14*0.85</f>
        <v>15045</v>
      </c>
      <c r="CA14" s="26">
        <f>'BAR BB| Open rates'!CA14*0.85</f>
        <v>15045</v>
      </c>
      <c r="CB14" s="26">
        <f>'BAR BB| Open rates'!CB14*0.85</f>
        <v>15045</v>
      </c>
      <c r="CC14" s="26">
        <f>'BAR BB| Open rates'!CC14*0.85</f>
        <v>15725</v>
      </c>
      <c r="CD14" s="26">
        <f>'BAR BB| Open rates'!CD14*0.85</f>
        <v>15725</v>
      </c>
      <c r="CE14" s="26">
        <f>'BAR BB| Open rates'!CE14*0.85</f>
        <v>15045</v>
      </c>
      <c r="CF14" s="26">
        <f>'BAR BB| Open rates'!CF14*0.85</f>
        <v>15045</v>
      </c>
      <c r="CG14" s="26">
        <f>'BAR BB| Open rates'!CG14*0.85</f>
        <v>15045</v>
      </c>
      <c r="CH14" s="26">
        <f>'BAR BB| Open rates'!CH14*0.85</f>
        <v>15045</v>
      </c>
      <c r="CI14" s="26">
        <f>'BAR BB| Open rates'!CI14*0.85</f>
        <v>15045</v>
      </c>
      <c r="CJ14" s="26">
        <f>'BAR BB| Open rates'!CJ14*0.85</f>
        <v>15725</v>
      </c>
      <c r="CK14" s="26">
        <f>'BAR BB| Open rates'!CK14*0.85</f>
        <v>15725</v>
      </c>
      <c r="CL14" s="26">
        <f>'BAR BB| Open rates'!CL14*0.85</f>
        <v>15045</v>
      </c>
      <c r="CM14" s="26">
        <f>'BAR BB| Open rates'!CM14*0.85</f>
        <v>15045</v>
      </c>
      <c r="CN14" s="26">
        <f>'BAR BB| Open rates'!CN14*0.85</f>
        <v>15045</v>
      </c>
      <c r="CO14" s="26">
        <f>'BAR BB| Open rates'!CO14*0.85</f>
        <v>15045</v>
      </c>
      <c r="CP14" s="26">
        <f>'BAR BB| Open rates'!CP14*0.85</f>
        <v>15045</v>
      </c>
      <c r="CQ14" s="26">
        <f>'BAR BB| Open rates'!CQ14*0.85</f>
        <v>15045</v>
      </c>
      <c r="CR14" s="26">
        <f>'BAR BB| Open rates'!CR14*0.85</f>
        <v>15045</v>
      </c>
      <c r="CS14" s="26">
        <f>'BAR BB| Open rates'!CS14*0.85</f>
        <v>14025</v>
      </c>
      <c r="CT14" s="26">
        <f>'BAR BB| Open rates'!CT14*0.85</f>
        <v>14025</v>
      </c>
      <c r="CU14" s="26">
        <f>'BAR BB| Open rates'!CU14*0.85</f>
        <v>14025</v>
      </c>
      <c r="CV14" s="26">
        <f>'BAR BB| Open rates'!CV14*0.85</f>
        <v>14025</v>
      </c>
      <c r="CW14" s="26">
        <f>'BAR BB| Open rates'!CW14*0.85</f>
        <v>14025</v>
      </c>
      <c r="CX14" s="26">
        <f>'BAR BB| Open rates'!CX14*0.85</f>
        <v>14025</v>
      </c>
      <c r="CY14" s="26">
        <f>'BAR BB| Open rates'!CY14*0.85</f>
        <v>14025</v>
      </c>
      <c r="CZ14" s="26">
        <f>'BAR BB| Open rates'!CZ14*0.85</f>
        <v>14025</v>
      </c>
      <c r="DA14" s="26">
        <f>'BAR BB| Open rates'!DA14*0.85</f>
        <v>14025</v>
      </c>
      <c r="DB14" s="26">
        <f>'BAR BB| Open rates'!DB14*0.85</f>
        <v>12070</v>
      </c>
      <c r="DC14" s="26">
        <f>'BAR BB| Open rates'!DC14*0.85</f>
        <v>12070</v>
      </c>
      <c r="DD14" s="26">
        <f>'BAR BB| Open rates'!DD14*0.85</f>
        <v>12070</v>
      </c>
      <c r="DE14" s="26">
        <f>'BAR BB| Open rates'!DE14*0.85</f>
        <v>13175</v>
      </c>
      <c r="DF14" s="26">
        <f>'BAR BB| Open rates'!DF14*0.85</f>
        <v>13175</v>
      </c>
      <c r="DG14" s="26">
        <f>'BAR BB| Open rates'!DG14*0.85</f>
        <v>12070</v>
      </c>
      <c r="DH14" s="26">
        <f>'BAR BB| Open rates'!DH14*0.85</f>
        <v>12070</v>
      </c>
      <c r="DI14" s="26">
        <f>'BAR BB| Open rates'!DI14*0.85</f>
        <v>12070</v>
      </c>
      <c r="DJ14" s="26">
        <f>'BAR BB| Open rates'!DJ14*0.85</f>
        <v>12070</v>
      </c>
      <c r="DK14" s="26">
        <f>'BAR BB| Open rates'!DK14*0.85</f>
        <v>12070</v>
      </c>
      <c r="DL14" s="26">
        <f>'BAR BB| Open rates'!DL14*0.85</f>
        <v>13175</v>
      </c>
      <c r="DM14" s="26">
        <f>'BAR BB| Open rates'!DM14*0.85</f>
        <v>13175</v>
      </c>
      <c r="DN14" s="26">
        <f>'BAR BB| Open rates'!DN14*0.85</f>
        <v>12070</v>
      </c>
      <c r="DO14" s="26">
        <f>'BAR BB| Open rates'!DO14*0.85</f>
        <v>12070</v>
      </c>
      <c r="DP14" s="26">
        <f>'BAR BB| Open rates'!DP14*0.85</f>
        <v>12070</v>
      </c>
      <c r="DQ14" s="26">
        <f>'BAR BB| Open rates'!DQ14*0.85</f>
        <v>12070</v>
      </c>
      <c r="DR14" s="26">
        <f>'BAR BB| Open rates'!DR14*0.85</f>
        <v>12070</v>
      </c>
      <c r="DS14" s="26">
        <f>'BAR BB| Open rates'!DS14*0.85</f>
        <v>13175</v>
      </c>
      <c r="DT14" s="26">
        <f>'BAR BB| Open rates'!DT14*0.85</f>
        <v>13175</v>
      </c>
      <c r="DU14" s="26">
        <f>'BAR BB| Open rates'!DU14*0.85</f>
        <v>12070</v>
      </c>
      <c r="DV14" s="26">
        <f>'BAR BB| Open rates'!DV14*0.85</f>
        <v>12070</v>
      </c>
      <c r="DW14" s="26">
        <f>'BAR BB| Open rates'!DW14*0.85</f>
        <v>12070</v>
      </c>
      <c r="DX14" s="26">
        <f>'BAR BB| Open rates'!DX14*0.85</f>
        <v>12070</v>
      </c>
      <c r="DY14" s="26">
        <f>'BAR BB| Open rates'!DY14*0.85</f>
        <v>12070</v>
      </c>
      <c r="DZ14" s="26">
        <f>'BAR BB| Open rates'!DZ14*0.85</f>
        <v>13175</v>
      </c>
      <c r="EA14" s="26">
        <f>'BAR BB| Open rates'!EA14*0.85</f>
        <v>13175</v>
      </c>
      <c r="EB14" s="26">
        <f>'BAR BB| Open rates'!EB14*0.85</f>
        <v>12070</v>
      </c>
      <c r="EC14" s="26">
        <f>'BAR BB| Open rates'!EC14*0.85</f>
        <v>12070</v>
      </c>
      <c r="ED14" s="26">
        <f>'BAR BB| Open rates'!ED14*0.85</f>
        <v>12070</v>
      </c>
      <c r="EE14" s="26">
        <f>'BAR BB| Open rates'!EE14*0.85</f>
        <v>12070</v>
      </c>
      <c r="EF14" s="26">
        <f>'BAR BB| Open rates'!EF14*0.85</f>
        <v>11220</v>
      </c>
      <c r="EG14" s="26">
        <f>'BAR BB| Open rates'!EG14*0.85</f>
        <v>11220</v>
      </c>
      <c r="EH14" s="26">
        <f>'BAR BB| Open rates'!EH14*0.85</f>
        <v>11220</v>
      </c>
      <c r="EI14" s="26">
        <f>'BAR BB| Open rates'!EI14*0.85</f>
        <v>10625</v>
      </c>
      <c r="EJ14" s="26">
        <f>'BAR BB| Open rates'!EJ14*0.85</f>
        <v>10625</v>
      </c>
      <c r="EK14" s="26">
        <f>'BAR BB| Open rates'!EK14*0.85</f>
        <v>10625</v>
      </c>
      <c r="EL14" s="26">
        <f>'BAR BB| Open rates'!EL14*0.85</f>
        <v>10625</v>
      </c>
      <c r="EM14" s="26">
        <f>'BAR BB| Open rates'!EM14*0.85</f>
        <v>10625</v>
      </c>
      <c r="EN14" s="26">
        <f>'BAR BB| Open rates'!EN14*0.85</f>
        <v>11220</v>
      </c>
      <c r="EO14" s="26">
        <f>'BAR BB| Open rates'!EO14*0.85</f>
        <v>11220</v>
      </c>
      <c r="EP14" s="26">
        <f>'BAR BB| Open rates'!EP14*0.85</f>
        <v>10370</v>
      </c>
      <c r="EQ14" s="26">
        <f>'BAR BB| Open rates'!EQ14*0.85</f>
        <v>10370</v>
      </c>
      <c r="ER14" s="26">
        <f>'BAR BB| Open rates'!ER14*0.85</f>
        <v>10370</v>
      </c>
      <c r="ES14" s="26">
        <f>'BAR BB| Open rates'!ES14*0.85</f>
        <v>10370</v>
      </c>
      <c r="ET14" s="26">
        <f>'BAR BB| Open rates'!ET14*0.85</f>
        <v>10370</v>
      </c>
      <c r="EU14" s="26">
        <f>'BAR BB| Open rates'!EU14*0.85</f>
        <v>11220</v>
      </c>
      <c r="EV14" s="26">
        <f>'BAR BB| Open rates'!EV14*0.85</f>
        <v>11220</v>
      </c>
      <c r="EW14" s="26">
        <f>'BAR BB| Open rates'!EW14*0.85</f>
        <v>10370</v>
      </c>
      <c r="EX14" s="26">
        <f>'BAR BB| Open rates'!EX14*0.85</f>
        <v>10370</v>
      </c>
      <c r="EY14" s="26">
        <f>'BAR BB| Open rates'!EY14*0.85</f>
        <v>10370</v>
      </c>
      <c r="EZ14" s="26">
        <f>'BAR BB| Open rates'!EZ14*0.85</f>
        <v>10370</v>
      </c>
      <c r="FA14" s="26">
        <f>'BAR BB| Open rates'!FA14*0.85</f>
        <v>10370</v>
      </c>
      <c r="FB14" s="26">
        <f>'BAR BB| Open rates'!FB14*0.85</f>
        <v>11220</v>
      </c>
      <c r="FC14" s="26">
        <f>'BAR BB| Open rates'!FC14*0.85</f>
        <v>11220</v>
      </c>
      <c r="FD14" s="26">
        <f>'BAR BB| Open rates'!FD14*0.85</f>
        <v>10370</v>
      </c>
      <c r="FE14" s="26">
        <f>'BAR BB| Open rates'!FE14*0.85</f>
        <v>10370</v>
      </c>
      <c r="FF14" s="26">
        <f>'BAR BB| Open rates'!FF14*0.85</f>
        <v>10370</v>
      </c>
      <c r="FG14" s="26">
        <f>'BAR BB| Open rates'!FG14*0.85</f>
        <v>10370</v>
      </c>
      <c r="FH14" s="26">
        <f>'BAR BB| Open rates'!FH14*0.85</f>
        <v>10370</v>
      </c>
      <c r="FI14" s="26">
        <f>'BAR BB| Open rates'!FI14*0.85</f>
        <v>11220</v>
      </c>
      <c r="FJ14" s="26">
        <f>'BAR BB| Open rates'!FJ14*0.85</f>
        <v>11220</v>
      </c>
      <c r="FK14" s="26">
        <f>'BAR BB| Open rates'!FK14*0.85</f>
        <v>10625</v>
      </c>
      <c r="FL14" s="26">
        <f>'BAR BB| Open rates'!FL14*0.85</f>
        <v>10625</v>
      </c>
      <c r="FM14" s="26">
        <f>'BAR BB| Open rates'!FM14*0.85</f>
        <v>10625</v>
      </c>
      <c r="FN14" s="26">
        <f>'BAR BB| Open rates'!FN14*0.85</f>
        <v>10625</v>
      </c>
      <c r="FO14" s="26">
        <f>'BAR BB| Open rates'!FO14*0.85</f>
        <v>10625</v>
      </c>
      <c r="FP14" s="26">
        <f>'BAR BB| Open rates'!FP14*0.85</f>
        <v>10625</v>
      </c>
      <c r="FQ14" s="26">
        <f>'BAR BB| Open rates'!FQ14*0.85</f>
        <v>10625</v>
      </c>
      <c r="FR14" s="26">
        <f>'BAR BB| Open rates'!FR14*0.85</f>
        <v>10370</v>
      </c>
      <c r="FS14" s="26">
        <f>'BAR BB| Open rates'!FS14*0.85</f>
        <v>10370</v>
      </c>
      <c r="FT14" s="26">
        <f>'BAR BB| Open rates'!FT14*0.85</f>
        <v>10370</v>
      </c>
      <c r="FU14" s="26">
        <f>'BAR BB| Open rates'!FU14*0.85</f>
        <v>10370</v>
      </c>
      <c r="FV14" s="26">
        <f>'BAR BB| Open rates'!FV14*0.85</f>
        <v>10370</v>
      </c>
      <c r="FW14" s="26">
        <f>'BAR BB| Open rates'!FW14*0.85</f>
        <v>11220</v>
      </c>
      <c r="FX14" s="26">
        <f>'BAR BB| Open rates'!FX14*0.85</f>
        <v>11220</v>
      </c>
      <c r="FY14" s="26">
        <f>'BAR BB| Open rates'!FY14*0.85</f>
        <v>10370</v>
      </c>
      <c r="FZ14" s="26">
        <f>'BAR BB| Open rates'!FZ14*0.85</f>
        <v>10370</v>
      </c>
      <c r="GA14" s="26">
        <f>'BAR BB| Open rates'!GA14*0.85</f>
        <v>10370</v>
      </c>
      <c r="GB14" s="26">
        <f>'BAR BB| Open rates'!GB14*0.85</f>
        <v>10370</v>
      </c>
      <c r="GC14" s="26">
        <f>'BAR BB| Open rates'!GC14*0.85</f>
        <v>10370</v>
      </c>
      <c r="GD14" s="26">
        <f>'BAR BB| Open rates'!GD14*0.85</f>
        <v>11220</v>
      </c>
      <c r="GE14" s="26">
        <f>'BAR BB| Open rates'!GE14*0.85</f>
        <v>11220</v>
      </c>
      <c r="GF14" s="26">
        <f>'BAR BB| Open rates'!GF14*0.85</f>
        <v>10370</v>
      </c>
      <c r="GG14" s="26">
        <f>'BAR BB| Open rates'!GG14*0.85</f>
        <v>10370</v>
      </c>
      <c r="GH14" s="26">
        <f>'BAR BB| Open rates'!GH14*0.85</f>
        <v>10370</v>
      </c>
      <c r="GI14" s="26">
        <f>'BAR BB| Open rates'!GI14*0.85</f>
        <v>10370</v>
      </c>
      <c r="GJ14" s="26">
        <f>'BAR BB| Open rates'!GJ14*0.85</f>
        <v>10370</v>
      </c>
      <c r="GK14" s="26">
        <f>'BAR BB| Open rates'!GK14*0.85</f>
        <v>11220</v>
      </c>
      <c r="GL14" s="26">
        <f>'BAR BB| Open rates'!GL14*0.85</f>
        <v>11220</v>
      </c>
      <c r="GM14" s="26">
        <f>'BAR BB| Open rates'!GM14*0.85</f>
        <v>10370</v>
      </c>
      <c r="GN14" s="26">
        <f>'BAR BB| Open rates'!GN14*0.85</f>
        <v>10370</v>
      </c>
      <c r="GO14" s="26">
        <f>'BAR BB| Open rates'!GO14*0.85</f>
        <v>10370</v>
      </c>
      <c r="GP14" s="26">
        <f>'BAR BB| Open rates'!GP14*0.85</f>
        <v>10370</v>
      </c>
      <c r="GQ14" s="26">
        <f>'BAR BB| Open rates'!GQ14*0.85</f>
        <v>10370</v>
      </c>
      <c r="GR14" s="26">
        <f>'BAR BB| Open rates'!GR14*0.85</f>
        <v>11220</v>
      </c>
      <c r="GS14" s="26">
        <f>'BAR BB| Open rates'!GS14*0.85</f>
        <v>11220</v>
      </c>
      <c r="GT14" s="26">
        <f>'BAR BB| Open rates'!GT14*0.85</f>
        <v>10370</v>
      </c>
      <c r="GU14" s="26">
        <f>'BAR BB| Open rates'!GU14*0.85</f>
        <v>10370</v>
      </c>
      <c r="GV14" s="26">
        <f>'BAR BB| Open rates'!GV14*0.85</f>
        <v>10370</v>
      </c>
      <c r="GW14" s="26">
        <f>'BAR BB| Open rates'!GW14*0.85</f>
        <v>10370</v>
      </c>
      <c r="GX14" s="26">
        <f>'BAR BB| Open rates'!GX14*0.85</f>
        <v>10370</v>
      </c>
      <c r="GY14" s="26">
        <f>'BAR BB| Open rates'!GY14*0.85</f>
        <v>11220</v>
      </c>
      <c r="GZ14" s="26">
        <f>'BAR BB| Open rates'!GZ14*0.85</f>
        <v>11220</v>
      </c>
      <c r="HA14" s="26">
        <f>'BAR BB| Open rates'!HA14*0.85</f>
        <v>10370</v>
      </c>
      <c r="HB14" s="26">
        <f>'BAR BB| Open rates'!HB14*0.85</f>
        <v>10370</v>
      </c>
      <c r="HC14" s="26">
        <f>'BAR BB| Open rates'!HC14*0.85</f>
        <v>10370</v>
      </c>
      <c r="HD14" s="26">
        <f>'BAR BB| Open rates'!HD14*0.85</f>
        <v>10370</v>
      </c>
      <c r="HE14" s="26">
        <f>'BAR BB| Open rates'!HE14*0.85</f>
        <v>10370</v>
      </c>
      <c r="HF14" s="26">
        <f>'BAR BB| Open rates'!HF14*0.85</f>
        <v>12325</v>
      </c>
      <c r="HG14" s="26">
        <f>'BAR BB| Open rates'!HG14*0.85</f>
        <v>12325</v>
      </c>
      <c r="HH14" s="26">
        <f>'BAR BB| Open rates'!HH14*0.85</f>
        <v>12325</v>
      </c>
      <c r="HI14" s="26">
        <f>'BAR BB| Open rates'!HI14*0.85</f>
        <v>12325</v>
      </c>
      <c r="HJ14" s="26">
        <f>'BAR BB| Open rates'!HJ14*0.85</f>
        <v>12325</v>
      </c>
      <c r="HK14" s="26">
        <f>'BAR BB| Open rates'!HK14*0.85</f>
        <v>12325</v>
      </c>
      <c r="HL14" s="26">
        <f>'BAR BB| Open rates'!HL14*0.85</f>
        <v>12325</v>
      </c>
      <c r="HM14" s="26">
        <f>'BAR BB| Open rates'!HM14*0.85</f>
        <v>12325</v>
      </c>
      <c r="HN14" s="26">
        <f>'BAR BB| Open rates'!HN14*0.85</f>
        <v>12325</v>
      </c>
      <c r="HO14" s="26">
        <f>'BAR BB| Open rates'!HO14*0.85</f>
        <v>12325</v>
      </c>
      <c r="HP14" s="26">
        <f>'BAR BB| Open rates'!HP14*0.85</f>
        <v>12325</v>
      </c>
    </row>
    <row r="15" spans="1:224" s="76" customFormat="1" ht="12" customHeight="1" x14ac:dyDescent="0.2">
      <c r="A15" s="15">
        <v>2</v>
      </c>
      <c r="B15" s="26">
        <f>'BAR BB| Open rates'!B15*0.85</f>
        <v>12665</v>
      </c>
      <c r="C15" s="26">
        <f>'BAR BB| Open rates'!C15*0.85</f>
        <v>12665</v>
      </c>
      <c r="D15" s="26">
        <f>'BAR BB| Open rates'!D15*0.85</f>
        <v>12665</v>
      </c>
      <c r="E15" s="26">
        <f>'BAR BB| Open rates'!E15*0.85</f>
        <v>12665</v>
      </c>
      <c r="F15" s="26">
        <f>'BAR BB| Open rates'!F15*0.85</f>
        <v>12665</v>
      </c>
      <c r="G15" s="26">
        <f>'BAR BB| Open rates'!G15*0.85</f>
        <v>12665</v>
      </c>
      <c r="H15" s="26">
        <f>'BAR BB| Open rates'!H15*0.85</f>
        <v>12665</v>
      </c>
      <c r="I15" s="26">
        <f>'BAR BB| Open rates'!I15*0.85</f>
        <v>12665</v>
      </c>
      <c r="J15" s="26">
        <f>'BAR BB| Open rates'!J15*0.85</f>
        <v>12665</v>
      </c>
      <c r="K15" s="26">
        <f>'BAR BB| Open rates'!K15*0.85</f>
        <v>12665</v>
      </c>
      <c r="L15" s="26">
        <f>'BAR BB| Open rates'!L15*0.85</f>
        <v>12665</v>
      </c>
      <c r="M15" s="26">
        <f>'BAR BB| Open rates'!M15*0.85</f>
        <v>12665</v>
      </c>
      <c r="N15" s="26">
        <f>'BAR BB| Open rates'!N15*0.85</f>
        <v>14620</v>
      </c>
      <c r="O15" s="26">
        <f>'BAR BB| Open rates'!O15*0.85</f>
        <v>14620</v>
      </c>
      <c r="P15" s="26">
        <f>'BAR BB| Open rates'!P15*0.85</f>
        <v>14620</v>
      </c>
      <c r="Q15" s="26">
        <f>'BAR BB| Open rates'!Q15*0.85</f>
        <v>14620</v>
      </c>
      <c r="R15" s="26">
        <f>'BAR BB| Open rates'!R15*0.85</f>
        <v>17425</v>
      </c>
      <c r="S15" s="26">
        <f>'BAR BB| Open rates'!S15*0.85</f>
        <v>17425</v>
      </c>
      <c r="T15" s="26">
        <f>'BAR BB| Open rates'!T15*0.85</f>
        <v>17425</v>
      </c>
      <c r="U15" s="26">
        <f>'BAR BB| Open rates'!U15*0.85</f>
        <v>17425</v>
      </c>
      <c r="V15" s="26">
        <f>'BAR BB| Open rates'!V15*0.85</f>
        <v>17425</v>
      </c>
      <c r="W15" s="26">
        <f>'BAR BB| Open rates'!W15*0.85</f>
        <v>17425</v>
      </c>
      <c r="X15" s="26">
        <f>'BAR BB| Open rates'!X15*0.85</f>
        <v>17425</v>
      </c>
      <c r="Y15" s="26">
        <f>'BAR BB| Open rates'!Y15*0.85</f>
        <v>17425</v>
      </c>
      <c r="Z15" s="26">
        <f>'BAR BB| Open rates'!Z15*0.85</f>
        <v>17425</v>
      </c>
      <c r="AA15" s="26">
        <f>'BAR BB| Open rates'!AA15*0.85</f>
        <v>17425</v>
      </c>
      <c r="AB15" s="26">
        <f>'BAR BB| Open rates'!AB15*0.85</f>
        <v>21675</v>
      </c>
      <c r="AC15" s="26">
        <f>'BAR BB| Open rates'!AC15*0.85</f>
        <v>21675</v>
      </c>
      <c r="AD15" s="26">
        <f>'BAR BB| Open rates'!AD15*0.85</f>
        <v>21675</v>
      </c>
      <c r="AE15" s="26">
        <f>'BAR BB| Open rates'!AE15*0.85</f>
        <v>21675</v>
      </c>
      <c r="AF15" s="26">
        <f>'BAR BB| Open rates'!AF15*0.85</f>
        <v>21675</v>
      </c>
      <c r="AG15" s="26">
        <f>'BAR BB| Open rates'!AG15*0.85</f>
        <v>21675</v>
      </c>
      <c r="AH15" s="26">
        <f>'BAR BB| Open rates'!AH15*0.85</f>
        <v>14620</v>
      </c>
      <c r="AI15" s="26">
        <f>'BAR BB| Open rates'!AI15*0.85</f>
        <v>14620</v>
      </c>
      <c r="AJ15" s="26">
        <f>'BAR BB| Open rates'!AJ15*0.85</f>
        <v>14620</v>
      </c>
      <c r="AK15" s="26">
        <f>'BAR BB| Open rates'!AK15*0.85</f>
        <v>14620</v>
      </c>
      <c r="AL15" s="26">
        <f>'BAR BB| Open rates'!AL15*0.85</f>
        <v>14620</v>
      </c>
      <c r="AM15" s="26">
        <f>'BAR BB| Open rates'!AM15*0.85</f>
        <v>15725</v>
      </c>
      <c r="AN15" s="26">
        <f>'BAR BB| Open rates'!AN15*0.85</f>
        <v>15725</v>
      </c>
      <c r="AO15" s="26">
        <f>'BAR BB| Open rates'!AO15*0.85</f>
        <v>15725</v>
      </c>
      <c r="AP15" s="26">
        <f>'BAR BB| Open rates'!AP15*0.85</f>
        <v>15725</v>
      </c>
      <c r="AQ15" s="26">
        <f>'BAR BB| Open rates'!AQ15*0.85</f>
        <v>15725</v>
      </c>
      <c r="AR15" s="26">
        <f>'BAR BB| Open rates'!AR15*0.85</f>
        <v>15725</v>
      </c>
      <c r="AS15" s="26">
        <f>'BAR BB| Open rates'!AS15*0.85</f>
        <v>15725</v>
      </c>
      <c r="AT15" s="26">
        <f>'BAR BB| Open rates'!AT15*0.85</f>
        <v>16575</v>
      </c>
      <c r="AU15" s="26">
        <f>'BAR BB| Open rates'!AU15*0.85</f>
        <v>16575</v>
      </c>
      <c r="AV15" s="26">
        <f>'BAR BB| Open rates'!AV15*0.85</f>
        <v>16575</v>
      </c>
      <c r="AW15" s="26">
        <f>'BAR BB| Open rates'!AW15*0.85</f>
        <v>16575</v>
      </c>
      <c r="AX15" s="26">
        <f>'BAR BB| Open rates'!AX15*0.85</f>
        <v>16575</v>
      </c>
      <c r="AY15" s="26">
        <f>'BAR BB| Open rates'!AY15*0.85</f>
        <v>16745</v>
      </c>
      <c r="AZ15" s="26">
        <f>'BAR BB| Open rates'!AZ15*0.85</f>
        <v>16745</v>
      </c>
      <c r="BA15" s="26">
        <f>'BAR BB| Open rates'!BA15*0.85</f>
        <v>17425</v>
      </c>
      <c r="BB15" s="26">
        <f>'BAR BB| Open rates'!BB15*0.85</f>
        <v>17425</v>
      </c>
      <c r="BC15" s="26">
        <f>'BAR BB| Open rates'!BC15*0.85</f>
        <v>16745</v>
      </c>
      <c r="BD15" s="26">
        <f>'BAR BB| Open rates'!BD15*0.85</f>
        <v>16745</v>
      </c>
      <c r="BE15" s="26">
        <f>'BAR BB| Open rates'!BE15*0.85</f>
        <v>16745</v>
      </c>
      <c r="BF15" s="26">
        <f>'BAR BB| Open rates'!BF15*0.85</f>
        <v>16745</v>
      </c>
      <c r="BG15" s="26">
        <f>'BAR BB| Open rates'!BG15*0.85</f>
        <v>16745</v>
      </c>
      <c r="BH15" s="26">
        <f>'BAR BB| Open rates'!BH15*0.85</f>
        <v>17425</v>
      </c>
      <c r="BI15" s="26">
        <f>'BAR BB| Open rates'!BI15*0.85</f>
        <v>17425</v>
      </c>
      <c r="BJ15" s="26">
        <f>'BAR BB| Open rates'!BJ15*0.85</f>
        <v>16745</v>
      </c>
      <c r="BK15" s="26">
        <f>'BAR BB| Open rates'!BK15*0.85</f>
        <v>16745</v>
      </c>
      <c r="BL15" s="26">
        <f>'BAR BB| Open rates'!BL15*0.85</f>
        <v>16745</v>
      </c>
      <c r="BM15" s="26">
        <f>'BAR BB| Open rates'!BM15*0.85</f>
        <v>16745</v>
      </c>
      <c r="BN15" s="26">
        <f>'BAR BB| Open rates'!BN15*0.85</f>
        <v>16745</v>
      </c>
      <c r="BO15" s="26">
        <f>'BAR BB| Open rates'!BO15*0.85</f>
        <v>17425</v>
      </c>
      <c r="BP15" s="26">
        <f>'BAR BB| Open rates'!BP15*0.85</f>
        <v>17425</v>
      </c>
      <c r="BQ15" s="26">
        <f>'BAR BB| Open rates'!BQ15*0.85</f>
        <v>16745</v>
      </c>
      <c r="BR15" s="26">
        <f>'BAR BB| Open rates'!BR15*0.85</f>
        <v>16745</v>
      </c>
      <c r="BS15" s="26">
        <f>'BAR BB| Open rates'!BS15*0.85</f>
        <v>16745</v>
      </c>
      <c r="BT15" s="26">
        <f>'BAR BB| Open rates'!BT15*0.85</f>
        <v>16745</v>
      </c>
      <c r="BU15" s="26">
        <f>'BAR BB| Open rates'!BU15*0.85</f>
        <v>16745</v>
      </c>
      <c r="BV15" s="26">
        <f>'BAR BB| Open rates'!BV15*0.85</f>
        <v>17425</v>
      </c>
      <c r="BW15" s="26">
        <f>'BAR BB| Open rates'!BW15*0.85</f>
        <v>17425</v>
      </c>
      <c r="BX15" s="26">
        <f>'BAR BB| Open rates'!BX15*0.85</f>
        <v>16745</v>
      </c>
      <c r="BY15" s="26">
        <f>'BAR BB| Open rates'!BY15*0.85</f>
        <v>16745</v>
      </c>
      <c r="BZ15" s="26">
        <f>'BAR BB| Open rates'!BZ15*0.85</f>
        <v>16745</v>
      </c>
      <c r="CA15" s="26">
        <f>'BAR BB| Open rates'!CA15*0.85</f>
        <v>16745</v>
      </c>
      <c r="CB15" s="26">
        <f>'BAR BB| Open rates'!CB15*0.85</f>
        <v>16745</v>
      </c>
      <c r="CC15" s="26">
        <f>'BAR BB| Open rates'!CC15*0.85</f>
        <v>17425</v>
      </c>
      <c r="CD15" s="26">
        <f>'BAR BB| Open rates'!CD15*0.85</f>
        <v>17425</v>
      </c>
      <c r="CE15" s="26">
        <f>'BAR BB| Open rates'!CE15*0.85</f>
        <v>16745</v>
      </c>
      <c r="CF15" s="26">
        <f>'BAR BB| Open rates'!CF15*0.85</f>
        <v>16745</v>
      </c>
      <c r="CG15" s="26">
        <f>'BAR BB| Open rates'!CG15*0.85</f>
        <v>16745</v>
      </c>
      <c r="CH15" s="26">
        <f>'BAR BB| Open rates'!CH15*0.85</f>
        <v>16745</v>
      </c>
      <c r="CI15" s="26">
        <f>'BAR BB| Open rates'!CI15*0.85</f>
        <v>16745</v>
      </c>
      <c r="CJ15" s="26">
        <f>'BAR BB| Open rates'!CJ15*0.85</f>
        <v>17425</v>
      </c>
      <c r="CK15" s="26">
        <f>'BAR BB| Open rates'!CK15*0.85</f>
        <v>17425</v>
      </c>
      <c r="CL15" s="26">
        <f>'BAR BB| Open rates'!CL15*0.85</f>
        <v>16745</v>
      </c>
      <c r="CM15" s="26">
        <f>'BAR BB| Open rates'!CM15*0.85</f>
        <v>16745</v>
      </c>
      <c r="CN15" s="26">
        <f>'BAR BB| Open rates'!CN15*0.85</f>
        <v>16745</v>
      </c>
      <c r="CO15" s="26">
        <f>'BAR BB| Open rates'!CO15*0.85</f>
        <v>16745</v>
      </c>
      <c r="CP15" s="26">
        <f>'BAR BB| Open rates'!CP15*0.85</f>
        <v>16745</v>
      </c>
      <c r="CQ15" s="26">
        <f>'BAR BB| Open rates'!CQ15*0.85</f>
        <v>16745</v>
      </c>
      <c r="CR15" s="26">
        <f>'BAR BB| Open rates'!CR15*0.85</f>
        <v>16745</v>
      </c>
      <c r="CS15" s="26">
        <f>'BAR BB| Open rates'!CS15*0.85</f>
        <v>15725</v>
      </c>
      <c r="CT15" s="26">
        <f>'BAR BB| Open rates'!CT15*0.85</f>
        <v>15725</v>
      </c>
      <c r="CU15" s="26">
        <f>'BAR BB| Open rates'!CU15*0.85</f>
        <v>15725</v>
      </c>
      <c r="CV15" s="26">
        <f>'BAR BB| Open rates'!CV15*0.85</f>
        <v>15725</v>
      </c>
      <c r="CW15" s="26">
        <f>'BAR BB| Open rates'!CW15*0.85</f>
        <v>15725</v>
      </c>
      <c r="CX15" s="26">
        <f>'BAR BB| Open rates'!CX15*0.85</f>
        <v>15725</v>
      </c>
      <c r="CY15" s="26">
        <f>'BAR BB| Open rates'!CY15*0.85</f>
        <v>15725</v>
      </c>
      <c r="CZ15" s="26">
        <f>'BAR BB| Open rates'!CZ15*0.85</f>
        <v>15725</v>
      </c>
      <c r="DA15" s="26">
        <f>'BAR BB| Open rates'!DA15*0.85</f>
        <v>15725</v>
      </c>
      <c r="DB15" s="26">
        <f>'BAR BB| Open rates'!DB15*0.85</f>
        <v>13770</v>
      </c>
      <c r="DC15" s="26">
        <f>'BAR BB| Open rates'!DC15*0.85</f>
        <v>13770</v>
      </c>
      <c r="DD15" s="26">
        <f>'BAR BB| Open rates'!DD15*0.85</f>
        <v>13770</v>
      </c>
      <c r="DE15" s="26">
        <f>'BAR BB| Open rates'!DE15*0.85</f>
        <v>14875</v>
      </c>
      <c r="DF15" s="26">
        <f>'BAR BB| Open rates'!DF15*0.85</f>
        <v>14875</v>
      </c>
      <c r="DG15" s="26">
        <f>'BAR BB| Open rates'!DG15*0.85</f>
        <v>13770</v>
      </c>
      <c r="DH15" s="26">
        <f>'BAR BB| Open rates'!DH15*0.85</f>
        <v>13770</v>
      </c>
      <c r="DI15" s="26">
        <f>'BAR BB| Open rates'!DI15*0.85</f>
        <v>13770</v>
      </c>
      <c r="DJ15" s="26">
        <f>'BAR BB| Open rates'!DJ15*0.85</f>
        <v>13770</v>
      </c>
      <c r="DK15" s="26">
        <f>'BAR BB| Open rates'!DK15*0.85</f>
        <v>13770</v>
      </c>
      <c r="DL15" s="26">
        <f>'BAR BB| Open rates'!DL15*0.85</f>
        <v>14875</v>
      </c>
      <c r="DM15" s="26">
        <f>'BAR BB| Open rates'!DM15*0.85</f>
        <v>14875</v>
      </c>
      <c r="DN15" s="26">
        <f>'BAR BB| Open rates'!DN15*0.85</f>
        <v>13770</v>
      </c>
      <c r="DO15" s="26">
        <f>'BAR BB| Open rates'!DO15*0.85</f>
        <v>13770</v>
      </c>
      <c r="DP15" s="26">
        <f>'BAR BB| Open rates'!DP15*0.85</f>
        <v>13770</v>
      </c>
      <c r="DQ15" s="26">
        <f>'BAR BB| Open rates'!DQ15*0.85</f>
        <v>13770</v>
      </c>
      <c r="DR15" s="26">
        <f>'BAR BB| Open rates'!DR15*0.85</f>
        <v>13770</v>
      </c>
      <c r="DS15" s="26">
        <f>'BAR BB| Open rates'!DS15*0.85</f>
        <v>14875</v>
      </c>
      <c r="DT15" s="26">
        <f>'BAR BB| Open rates'!DT15*0.85</f>
        <v>14875</v>
      </c>
      <c r="DU15" s="26">
        <f>'BAR BB| Open rates'!DU15*0.85</f>
        <v>13770</v>
      </c>
      <c r="DV15" s="26">
        <f>'BAR BB| Open rates'!DV15*0.85</f>
        <v>13770</v>
      </c>
      <c r="DW15" s="26">
        <f>'BAR BB| Open rates'!DW15*0.85</f>
        <v>13770</v>
      </c>
      <c r="DX15" s="26">
        <f>'BAR BB| Open rates'!DX15*0.85</f>
        <v>13770</v>
      </c>
      <c r="DY15" s="26">
        <f>'BAR BB| Open rates'!DY15*0.85</f>
        <v>13770</v>
      </c>
      <c r="DZ15" s="26">
        <f>'BAR BB| Open rates'!DZ15*0.85</f>
        <v>14875</v>
      </c>
      <c r="EA15" s="26">
        <f>'BAR BB| Open rates'!EA15*0.85</f>
        <v>14875</v>
      </c>
      <c r="EB15" s="26">
        <f>'BAR BB| Open rates'!EB15*0.85</f>
        <v>13770</v>
      </c>
      <c r="EC15" s="26">
        <f>'BAR BB| Open rates'!EC15*0.85</f>
        <v>13770</v>
      </c>
      <c r="ED15" s="26">
        <f>'BAR BB| Open rates'!ED15*0.85</f>
        <v>13770</v>
      </c>
      <c r="EE15" s="26">
        <f>'BAR BB| Open rates'!EE15*0.85</f>
        <v>13770</v>
      </c>
      <c r="EF15" s="26">
        <f>'BAR BB| Open rates'!EF15*0.85</f>
        <v>12920</v>
      </c>
      <c r="EG15" s="26">
        <f>'BAR BB| Open rates'!EG15*0.85</f>
        <v>12920</v>
      </c>
      <c r="EH15" s="26">
        <f>'BAR BB| Open rates'!EH15*0.85</f>
        <v>12920</v>
      </c>
      <c r="EI15" s="26">
        <f>'BAR BB| Open rates'!EI15*0.85</f>
        <v>12325</v>
      </c>
      <c r="EJ15" s="26">
        <f>'BAR BB| Open rates'!EJ15*0.85</f>
        <v>12325</v>
      </c>
      <c r="EK15" s="26">
        <f>'BAR BB| Open rates'!EK15*0.85</f>
        <v>12325</v>
      </c>
      <c r="EL15" s="26">
        <f>'BAR BB| Open rates'!EL15*0.85</f>
        <v>12325</v>
      </c>
      <c r="EM15" s="26">
        <f>'BAR BB| Open rates'!EM15*0.85</f>
        <v>12325</v>
      </c>
      <c r="EN15" s="26">
        <f>'BAR BB| Open rates'!EN15*0.85</f>
        <v>12920</v>
      </c>
      <c r="EO15" s="26">
        <f>'BAR BB| Open rates'!EO15*0.85</f>
        <v>12920</v>
      </c>
      <c r="EP15" s="26">
        <f>'BAR BB| Open rates'!EP15*0.85</f>
        <v>12070</v>
      </c>
      <c r="EQ15" s="26">
        <f>'BAR BB| Open rates'!EQ15*0.85</f>
        <v>12070</v>
      </c>
      <c r="ER15" s="26">
        <f>'BAR BB| Open rates'!ER15*0.85</f>
        <v>12070</v>
      </c>
      <c r="ES15" s="26">
        <f>'BAR BB| Open rates'!ES15*0.85</f>
        <v>12070</v>
      </c>
      <c r="ET15" s="26">
        <f>'BAR BB| Open rates'!ET15*0.85</f>
        <v>12070</v>
      </c>
      <c r="EU15" s="26">
        <f>'BAR BB| Open rates'!EU15*0.85</f>
        <v>12920</v>
      </c>
      <c r="EV15" s="26">
        <f>'BAR BB| Open rates'!EV15*0.85</f>
        <v>12920</v>
      </c>
      <c r="EW15" s="26">
        <f>'BAR BB| Open rates'!EW15*0.85</f>
        <v>12070</v>
      </c>
      <c r="EX15" s="26">
        <f>'BAR BB| Open rates'!EX15*0.85</f>
        <v>12070</v>
      </c>
      <c r="EY15" s="26">
        <f>'BAR BB| Open rates'!EY15*0.85</f>
        <v>12070</v>
      </c>
      <c r="EZ15" s="26">
        <f>'BAR BB| Open rates'!EZ15*0.85</f>
        <v>12070</v>
      </c>
      <c r="FA15" s="26">
        <f>'BAR BB| Open rates'!FA15*0.85</f>
        <v>12070</v>
      </c>
      <c r="FB15" s="26">
        <f>'BAR BB| Open rates'!FB15*0.85</f>
        <v>12920</v>
      </c>
      <c r="FC15" s="26">
        <f>'BAR BB| Open rates'!FC15*0.85</f>
        <v>12920</v>
      </c>
      <c r="FD15" s="26">
        <f>'BAR BB| Open rates'!FD15*0.85</f>
        <v>12070</v>
      </c>
      <c r="FE15" s="26">
        <f>'BAR BB| Open rates'!FE15*0.85</f>
        <v>12070</v>
      </c>
      <c r="FF15" s="26">
        <f>'BAR BB| Open rates'!FF15*0.85</f>
        <v>12070</v>
      </c>
      <c r="FG15" s="26">
        <f>'BAR BB| Open rates'!FG15*0.85</f>
        <v>12070</v>
      </c>
      <c r="FH15" s="26">
        <f>'BAR BB| Open rates'!FH15*0.85</f>
        <v>12070</v>
      </c>
      <c r="FI15" s="26">
        <f>'BAR BB| Open rates'!FI15*0.85</f>
        <v>12920</v>
      </c>
      <c r="FJ15" s="26">
        <f>'BAR BB| Open rates'!FJ15*0.85</f>
        <v>12920</v>
      </c>
      <c r="FK15" s="26">
        <f>'BAR BB| Open rates'!FK15*0.85</f>
        <v>12325</v>
      </c>
      <c r="FL15" s="26">
        <f>'BAR BB| Open rates'!FL15*0.85</f>
        <v>12325</v>
      </c>
      <c r="FM15" s="26">
        <f>'BAR BB| Open rates'!FM15*0.85</f>
        <v>12325</v>
      </c>
      <c r="FN15" s="26">
        <f>'BAR BB| Open rates'!FN15*0.85</f>
        <v>12325</v>
      </c>
      <c r="FO15" s="26">
        <f>'BAR BB| Open rates'!FO15*0.85</f>
        <v>12325</v>
      </c>
      <c r="FP15" s="26">
        <f>'BAR BB| Open rates'!FP15*0.85</f>
        <v>12325</v>
      </c>
      <c r="FQ15" s="26">
        <f>'BAR BB| Open rates'!FQ15*0.85</f>
        <v>12325</v>
      </c>
      <c r="FR15" s="26">
        <f>'BAR BB| Open rates'!FR15*0.85</f>
        <v>12070</v>
      </c>
      <c r="FS15" s="26">
        <f>'BAR BB| Open rates'!FS15*0.85</f>
        <v>12070</v>
      </c>
      <c r="FT15" s="26">
        <f>'BAR BB| Open rates'!FT15*0.85</f>
        <v>12070</v>
      </c>
      <c r="FU15" s="26">
        <f>'BAR BB| Open rates'!FU15*0.85</f>
        <v>12070</v>
      </c>
      <c r="FV15" s="26">
        <f>'BAR BB| Open rates'!FV15*0.85</f>
        <v>12070</v>
      </c>
      <c r="FW15" s="26">
        <f>'BAR BB| Open rates'!FW15*0.85</f>
        <v>12920</v>
      </c>
      <c r="FX15" s="26">
        <f>'BAR BB| Open rates'!FX15*0.85</f>
        <v>12920</v>
      </c>
      <c r="FY15" s="26">
        <f>'BAR BB| Open rates'!FY15*0.85</f>
        <v>12070</v>
      </c>
      <c r="FZ15" s="26">
        <f>'BAR BB| Open rates'!FZ15*0.85</f>
        <v>12070</v>
      </c>
      <c r="GA15" s="26">
        <f>'BAR BB| Open rates'!GA15*0.85</f>
        <v>12070</v>
      </c>
      <c r="GB15" s="26">
        <f>'BAR BB| Open rates'!GB15*0.85</f>
        <v>12070</v>
      </c>
      <c r="GC15" s="26">
        <f>'BAR BB| Open rates'!GC15*0.85</f>
        <v>12070</v>
      </c>
      <c r="GD15" s="26">
        <f>'BAR BB| Open rates'!GD15*0.85</f>
        <v>12920</v>
      </c>
      <c r="GE15" s="26">
        <f>'BAR BB| Open rates'!GE15*0.85</f>
        <v>12920</v>
      </c>
      <c r="GF15" s="26">
        <f>'BAR BB| Open rates'!GF15*0.85</f>
        <v>12070</v>
      </c>
      <c r="GG15" s="26">
        <f>'BAR BB| Open rates'!GG15*0.85</f>
        <v>12070</v>
      </c>
      <c r="GH15" s="26">
        <f>'BAR BB| Open rates'!GH15*0.85</f>
        <v>12070</v>
      </c>
      <c r="GI15" s="26">
        <f>'BAR BB| Open rates'!GI15*0.85</f>
        <v>12070</v>
      </c>
      <c r="GJ15" s="26">
        <f>'BAR BB| Open rates'!GJ15*0.85</f>
        <v>12070</v>
      </c>
      <c r="GK15" s="26">
        <f>'BAR BB| Open rates'!GK15*0.85</f>
        <v>12920</v>
      </c>
      <c r="GL15" s="26">
        <f>'BAR BB| Open rates'!GL15*0.85</f>
        <v>12920</v>
      </c>
      <c r="GM15" s="26">
        <f>'BAR BB| Open rates'!GM15*0.85</f>
        <v>12070</v>
      </c>
      <c r="GN15" s="26">
        <f>'BAR BB| Open rates'!GN15*0.85</f>
        <v>12070</v>
      </c>
      <c r="GO15" s="26">
        <f>'BAR BB| Open rates'!GO15*0.85</f>
        <v>12070</v>
      </c>
      <c r="GP15" s="26">
        <f>'BAR BB| Open rates'!GP15*0.85</f>
        <v>12070</v>
      </c>
      <c r="GQ15" s="26">
        <f>'BAR BB| Open rates'!GQ15*0.85</f>
        <v>12070</v>
      </c>
      <c r="GR15" s="26">
        <f>'BAR BB| Open rates'!GR15*0.85</f>
        <v>12920</v>
      </c>
      <c r="GS15" s="26">
        <f>'BAR BB| Open rates'!GS15*0.85</f>
        <v>12920</v>
      </c>
      <c r="GT15" s="26">
        <f>'BAR BB| Open rates'!GT15*0.85</f>
        <v>12070</v>
      </c>
      <c r="GU15" s="26">
        <f>'BAR BB| Open rates'!GU15*0.85</f>
        <v>12070</v>
      </c>
      <c r="GV15" s="26">
        <f>'BAR BB| Open rates'!GV15*0.85</f>
        <v>12070</v>
      </c>
      <c r="GW15" s="26">
        <f>'BAR BB| Open rates'!GW15*0.85</f>
        <v>12070</v>
      </c>
      <c r="GX15" s="26">
        <f>'BAR BB| Open rates'!GX15*0.85</f>
        <v>12070</v>
      </c>
      <c r="GY15" s="26">
        <f>'BAR BB| Open rates'!GY15*0.85</f>
        <v>12920</v>
      </c>
      <c r="GZ15" s="26">
        <f>'BAR BB| Open rates'!GZ15*0.85</f>
        <v>12920</v>
      </c>
      <c r="HA15" s="26">
        <f>'BAR BB| Open rates'!HA15*0.85</f>
        <v>12070</v>
      </c>
      <c r="HB15" s="26">
        <f>'BAR BB| Open rates'!HB15*0.85</f>
        <v>12070</v>
      </c>
      <c r="HC15" s="26">
        <f>'BAR BB| Open rates'!HC15*0.85</f>
        <v>12070</v>
      </c>
      <c r="HD15" s="26">
        <f>'BAR BB| Open rates'!HD15*0.85</f>
        <v>12070</v>
      </c>
      <c r="HE15" s="26">
        <f>'BAR BB| Open rates'!HE15*0.85</f>
        <v>12070</v>
      </c>
      <c r="HF15" s="26">
        <f>'BAR BB| Open rates'!HF15*0.85</f>
        <v>14025</v>
      </c>
      <c r="HG15" s="26">
        <f>'BAR BB| Open rates'!HG15*0.85</f>
        <v>14025</v>
      </c>
      <c r="HH15" s="26">
        <f>'BAR BB| Open rates'!HH15*0.85</f>
        <v>14025</v>
      </c>
      <c r="HI15" s="26">
        <f>'BAR BB| Open rates'!HI15*0.85</f>
        <v>14025</v>
      </c>
      <c r="HJ15" s="26">
        <f>'BAR BB| Open rates'!HJ15*0.85</f>
        <v>14025</v>
      </c>
      <c r="HK15" s="26">
        <f>'BAR BB| Open rates'!HK15*0.85</f>
        <v>14025</v>
      </c>
      <c r="HL15" s="26">
        <f>'BAR BB| Open rates'!HL15*0.85</f>
        <v>14025</v>
      </c>
      <c r="HM15" s="26">
        <f>'BAR BB| Open rates'!HM15*0.85</f>
        <v>14025</v>
      </c>
      <c r="HN15" s="26">
        <f>'BAR BB| Open rates'!HN15*0.85</f>
        <v>14025</v>
      </c>
      <c r="HO15" s="26">
        <f>'BAR BB| Open rates'!HO15*0.85</f>
        <v>14025</v>
      </c>
      <c r="HP15" s="26">
        <f>'BAR BB| Open rates'!HP15*0.85</f>
        <v>14025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rates'!B17*0.85</f>
        <v>11050</v>
      </c>
      <c r="C17" s="26">
        <f>'BAR BB| Open rates'!C17*0.85</f>
        <v>11050</v>
      </c>
      <c r="D17" s="26">
        <f>'BAR BB| Open rates'!D17*0.85</f>
        <v>11050</v>
      </c>
      <c r="E17" s="26">
        <f>'BAR BB| Open rates'!E17*0.85</f>
        <v>11050</v>
      </c>
      <c r="F17" s="26">
        <f>'BAR BB| Open rates'!F17*0.85</f>
        <v>11050</v>
      </c>
      <c r="G17" s="26">
        <f>'BAR BB| Open rates'!G17*0.85</f>
        <v>11050</v>
      </c>
      <c r="H17" s="26">
        <f>'BAR BB| Open rates'!H17*0.85</f>
        <v>11050</v>
      </c>
      <c r="I17" s="26">
        <f>'BAR BB| Open rates'!I17*0.85</f>
        <v>11050</v>
      </c>
      <c r="J17" s="26">
        <f>'BAR BB| Open rates'!J17*0.85</f>
        <v>11050</v>
      </c>
      <c r="K17" s="26">
        <f>'BAR BB| Open rates'!K17*0.85</f>
        <v>11050</v>
      </c>
      <c r="L17" s="26">
        <f>'BAR BB| Open rates'!L17*0.85</f>
        <v>11050</v>
      </c>
      <c r="M17" s="26">
        <f>'BAR BB| Open rates'!M17*0.85</f>
        <v>11050</v>
      </c>
      <c r="N17" s="26">
        <f>'BAR BB| Open rates'!N17*0.85</f>
        <v>13260</v>
      </c>
      <c r="O17" s="26">
        <f>'BAR BB| Open rates'!O17*0.85</f>
        <v>13260</v>
      </c>
      <c r="P17" s="26">
        <f>'BAR BB| Open rates'!P17*0.85</f>
        <v>13260</v>
      </c>
      <c r="Q17" s="26">
        <f>'BAR BB| Open rates'!Q17*0.85</f>
        <v>13260</v>
      </c>
      <c r="R17" s="26">
        <f>'BAR BB| Open rates'!R17*0.85</f>
        <v>16065</v>
      </c>
      <c r="S17" s="26">
        <f>'BAR BB| Open rates'!S17*0.85</f>
        <v>16065</v>
      </c>
      <c r="T17" s="26">
        <f>'BAR BB| Open rates'!T17*0.85</f>
        <v>16065</v>
      </c>
      <c r="U17" s="26">
        <f>'BAR BB| Open rates'!U17*0.85</f>
        <v>16065</v>
      </c>
      <c r="V17" s="26">
        <f>'BAR BB| Open rates'!V17*0.85</f>
        <v>16065</v>
      </c>
      <c r="W17" s="26">
        <f>'BAR BB| Open rates'!W17*0.85</f>
        <v>16065</v>
      </c>
      <c r="X17" s="26">
        <f>'BAR BB| Open rates'!X17*0.85</f>
        <v>16065</v>
      </c>
      <c r="Y17" s="26">
        <f>'BAR BB| Open rates'!Y17*0.85</f>
        <v>16065</v>
      </c>
      <c r="Z17" s="26">
        <f>'BAR BB| Open rates'!Z17*0.85</f>
        <v>16065</v>
      </c>
      <c r="AA17" s="26">
        <f>'BAR BB| Open rates'!AA17*0.85</f>
        <v>16065</v>
      </c>
      <c r="AB17" s="26">
        <f>'BAR BB| Open rates'!AB17*0.85</f>
        <v>20315</v>
      </c>
      <c r="AC17" s="26">
        <f>'BAR BB| Open rates'!AC17*0.85</f>
        <v>20315</v>
      </c>
      <c r="AD17" s="26">
        <f>'BAR BB| Open rates'!AD17*0.85</f>
        <v>20315</v>
      </c>
      <c r="AE17" s="26">
        <f>'BAR BB| Open rates'!AE17*0.85</f>
        <v>20315</v>
      </c>
      <c r="AF17" s="26">
        <f>'BAR BB| Open rates'!AF17*0.85</f>
        <v>20315</v>
      </c>
      <c r="AG17" s="26">
        <f>'BAR BB| Open rates'!AG17*0.85</f>
        <v>20315</v>
      </c>
      <c r="AH17" s="26">
        <f>'BAR BB| Open rates'!AH17*0.85</f>
        <v>13260</v>
      </c>
      <c r="AI17" s="26">
        <f>'BAR BB| Open rates'!AI17*0.85</f>
        <v>13260</v>
      </c>
      <c r="AJ17" s="26">
        <f>'BAR BB| Open rates'!AJ17*0.85</f>
        <v>13260</v>
      </c>
      <c r="AK17" s="26">
        <f>'BAR BB| Open rates'!AK17*0.85</f>
        <v>13260</v>
      </c>
      <c r="AL17" s="26">
        <f>'BAR BB| Open rates'!AL17*0.85</f>
        <v>13260</v>
      </c>
      <c r="AM17" s="26">
        <f>'BAR BB| Open rates'!AM17*0.85</f>
        <v>14365</v>
      </c>
      <c r="AN17" s="26">
        <f>'BAR BB| Open rates'!AN17*0.85</f>
        <v>14365</v>
      </c>
      <c r="AO17" s="26">
        <f>'BAR BB| Open rates'!AO17*0.85</f>
        <v>14365</v>
      </c>
      <c r="AP17" s="26">
        <f>'BAR BB| Open rates'!AP17*0.85</f>
        <v>14365</v>
      </c>
      <c r="AQ17" s="26">
        <f>'BAR BB| Open rates'!AQ17*0.85</f>
        <v>14365</v>
      </c>
      <c r="AR17" s="26">
        <f>'BAR BB| Open rates'!AR17*0.85</f>
        <v>14365</v>
      </c>
      <c r="AS17" s="26">
        <f>'BAR BB| Open rates'!AS17*0.85</f>
        <v>14365</v>
      </c>
      <c r="AT17" s="26">
        <f>'BAR BB| Open rates'!AT17*0.85</f>
        <v>15215</v>
      </c>
      <c r="AU17" s="26">
        <f>'BAR BB| Open rates'!AU17*0.85</f>
        <v>15215</v>
      </c>
      <c r="AV17" s="26">
        <f>'BAR BB| Open rates'!AV17*0.85</f>
        <v>15215</v>
      </c>
      <c r="AW17" s="26">
        <f>'BAR BB| Open rates'!AW17*0.85</f>
        <v>15215</v>
      </c>
      <c r="AX17" s="26">
        <f>'BAR BB| Open rates'!AX17*0.85</f>
        <v>15215</v>
      </c>
      <c r="AY17" s="26">
        <f>'BAR BB| Open rates'!AY17*0.85</f>
        <v>15385</v>
      </c>
      <c r="AZ17" s="26">
        <f>'BAR BB| Open rates'!AZ17*0.85</f>
        <v>15385</v>
      </c>
      <c r="BA17" s="26">
        <f>'BAR BB| Open rates'!BA17*0.85</f>
        <v>16065</v>
      </c>
      <c r="BB17" s="26">
        <f>'BAR BB| Open rates'!BB17*0.85</f>
        <v>16065</v>
      </c>
      <c r="BC17" s="26">
        <f>'BAR BB| Open rates'!BC17*0.85</f>
        <v>15385</v>
      </c>
      <c r="BD17" s="26">
        <f>'BAR BB| Open rates'!BD17*0.85</f>
        <v>15385</v>
      </c>
      <c r="BE17" s="26">
        <f>'BAR BB| Open rates'!BE17*0.85</f>
        <v>15385</v>
      </c>
      <c r="BF17" s="26">
        <f>'BAR BB| Open rates'!BF17*0.85</f>
        <v>15385</v>
      </c>
      <c r="BG17" s="26">
        <f>'BAR BB| Open rates'!BG17*0.85</f>
        <v>15385</v>
      </c>
      <c r="BH17" s="26">
        <f>'BAR BB| Open rates'!BH17*0.85</f>
        <v>16065</v>
      </c>
      <c r="BI17" s="26">
        <f>'BAR BB| Open rates'!BI17*0.85</f>
        <v>16065</v>
      </c>
      <c r="BJ17" s="26">
        <f>'BAR BB| Open rates'!BJ17*0.85</f>
        <v>15385</v>
      </c>
      <c r="BK17" s="26">
        <f>'BAR BB| Open rates'!BK17*0.85</f>
        <v>15385</v>
      </c>
      <c r="BL17" s="26">
        <f>'BAR BB| Open rates'!BL17*0.85</f>
        <v>15385</v>
      </c>
      <c r="BM17" s="26">
        <f>'BAR BB| Open rates'!BM17*0.85</f>
        <v>15385</v>
      </c>
      <c r="BN17" s="26">
        <f>'BAR BB| Open rates'!BN17*0.85</f>
        <v>15385</v>
      </c>
      <c r="BO17" s="26">
        <f>'BAR BB| Open rates'!BO17*0.85</f>
        <v>16065</v>
      </c>
      <c r="BP17" s="26">
        <f>'BAR BB| Open rates'!BP17*0.85</f>
        <v>16065</v>
      </c>
      <c r="BQ17" s="26">
        <f>'BAR BB| Open rates'!BQ17*0.85</f>
        <v>15385</v>
      </c>
      <c r="BR17" s="26">
        <f>'BAR BB| Open rates'!BR17*0.85</f>
        <v>15385</v>
      </c>
      <c r="BS17" s="26">
        <f>'BAR BB| Open rates'!BS17*0.85</f>
        <v>15385</v>
      </c>
      <c r="BT17" s="26">
        <f>'BAR BB| Open rates'!BT17*0.85</f>
        <v>15385</v>
      </c>
      <c r="BU17" s="26">
        <f>'BAR BB| Open rates'!BU17*0.85</f>
        <v>15385</v>
      </c>
      <c r="BV17" s="26">
        <f>'BAR BB| Open rates'!BV17*0.85</f>
        <v>16065</v>
      </c>
      <c r="BW17" s="26">
        <f>'BAR BB| Open rates'!BW17*0.85</f>
        <v>16065</v>
      </c>
      <c r="BX17" s="26">
        <f>'BAR BB| Open rates'!BX17*0.85</f>
        <v>15385</v>
      </c>
      <c r="BY17" s="26">
        <f>'BAR BB| Open rates'!BY17*0.85</f>
        <v>15385</v>
      </c>
      <c r="BZ17" s="26">
        <f>'BAR BB| Open rates'!BZ17*0.85</f>
        <v>15385</v>
      </c>
      <c r="CA17" s="26">
        <f>'BAR BB| Open rates'!CA17*0.85</f>
        <v>15385</v>
      </c>
      <c r="CB17" s="26">
        <f>'BAR BB| Open rates'!CB17*0.85</f>
        <v>15385</v>
      </c>
      <c r="CC17" s="26">
        <f>'BAR BB| Open rates'!CC17*0.85</f>
        <v>16065</v>
      </c>
      <c r="CD17" s="26">
        <f>'BAR BB| Open rates'!CD17*0.85</f>
        <v>16065</v>
      </c>
      <c r="CE17" s="26">
        <f>'BAR BB| Open rates'!CE17*0.85</f>
        <v>15385</v>
      </c>
      <c r="CF17" s="26">
        <f>'BAR BB| Open rates'!CF17*0.85</f>
        <v>15385</v>
      </c>
      <c r="CG17" s="26">
        <f>'BAR BB| Open rates'!CG17*0.85</f>
        <v>15385</v>
      </c>
      <c r="CH17" s="26">
        <f>'BAR BB| Open rates'!CH17*0.85</f>
        <v>15385</v>
      </c>
      <c r="CI17" s="26">
        <f>'BAR BB| Open rates'!CI17*0.85</f>
        <v>15385</v>
      </c>
      <c r="CJ17" s="26">
        <f>'BAR BB| Open rates'!CJ17*0.85</f>
        <v>16065</v>
      </c>
      <c r="CK17" s="26">
        <f>'BAR BB| Open rates'!CK17*0.85</f>
        <v>16065</v>
      </c>
      <c r="CL17" s="26">
        <f>'BAR BB| Open rates'!CL17*0.85</f>
        <v>15385</v>
      </c>
      <c r="CM17" s="26">
        <f>'BAR BB| Open rates'!CM17*0.85</f>
        <v>15385</v>
      </c>
      <c r="CN17" s="26">
        <f>'BAR BB| Open rates'!CN17*0.85</f>
        <v>15385</v>
      </c>
      <c r="CO17" s="26">
        <f>'BAR BB| Open rates'!CO17*0.85</f>
        <v>15385</v>
      </c>
      <c r="CP17" s="26">
        <f>'BAR BB| Open rates'!CP17*0.85</f>
        <v>15385</v>
      </c>
      <c r="CQ17" s="26">
        <f>'BAR BB| Open rates'!CQ17*0.85</f>
        <v>15385</v>
      </c>
      <c r="CR17" s="26">
        <f>'BAR BB| Open rates'!CR17*0.85</f>
        <v>15385</v>
      </c>
      <c r="CS17" s="26">
        <f>'BAR BB| Open rates'!CS17*0.85</f>
        <v>14365</v>
      </c>
      <c r="CT17" s="26">
        <f>'BAR BB| Open rates'!CT17*0.85</f>
        <v>14365</v>
      </c>
      <c r="CU17" s="26">
        <f>'BAR BB| Open rates'!CU17*0.85</f>
        <v>14365</v>
      </c>
      <c r="CV17" s="26">
        <f>'BAR BB| Open rates'!CV17*0.85</f>
        <v>14365</v>
      </c>
      <c r="CW17" s="26">
        <f>'BAR BB| Open rates'!CW17*0.85</f>
        <v>14365</v>
      </c>
      <c r="CX17" s="26">
        <f>'BAR BB| Open rates'!CX17*0.85</f>
        <v>14365</v>
      </c>
      <c r="CY17" s="26">
        <f>'BAR BB| Open rates'!CY17*0.85</f>
        <v>14365</v>
      </c>
      <c r="CZ17" s="26">
        <f>'BAR BB| Open rates'!CZ17*0.85</f>
        <v>14365</v>
      </c>
      <c r="DA17" s="26">
        <f>'BAR BB| Open rates'!DA17*0.85</f>
        <v>14365</v>
      </c>
      <c r="DB17" s="26">
        <f>'BAR BB| Open rates'!DB17*0.85</f>
        <v>12920</v>
      </c>
      <c r="DC17" s="26">
        <f>'BAR BB| Open rates'!DC17*0.85</f>
        <v>12920</v>
      </c>
      <c r="DD17" s="26">
        <f>'BAR BB| Open rates'!DD17*0.85</f>
        <v>12920</v>
      </c>
      <c r="DE17" s="26">
        <f>'BAR BB| Open rates'!DE17*0.85</f>
        <v>14025</v>
      </c>
      <c r="DF17" s="26">
        <f>'BAR BB| Open rates'!DF17*0.85</f>
        <v>14025</v>
      </c>
      <c r="DG17" s="26">
        <f>'BAR BB| Open rates'!DG17*0.85</f>
        <v>12920</v>
      </c>
      <c r="DH17" s="26">
        <f>'BAR BB| Open rates'!DH17*0.85</f>
        <v>12920</v>
      </c>
      <c r="DI17" s="26">
        <f>'BAR BB| Open rates'!DI17*0.85</f>
        <v>12920</v>
      </c>
      <c r="DJ17" s="26">
        <f>'BAR BB| Open rates'!DJ17*0.85</f>
        <v>12920</v>
      </c>
      <c r="DK17" s="26">
        <f>'BAR BB| Open rates'!DK17*0.85</f>
        <v>12920</v>
      </c>
      <c r="DL17" s="26">
        <f>'BAR BB| Open rates'!DL17*0.85</f>
        <v>14025</v>
      </c>
      <c r="DM17" s="26">
        <f>'BAR BB| Open rates'!DM17*0.85</f>
        <v>14025</v>
      </c>
      <c r="DN17" s="26">
        <f>'BAR BB| Open rates'!DN17*0.85</f>
        <v>12920</v>
      </c>
      <c r="DO17" s="26">
        <f>'BAR BB| Open rates'!DO17*0.85</f>
        <v>12920</v>
      </c>
      <c r="DP17" s="26">
        <f>'BAR BB| Open rates'!DP17*0.85</f>
        <v>12920</v>
      </c>
      <c r="DQ17" s="26">
        <f>'BAR BB| Open rates'!DQ17*0.85</f>
        <v>12920</v>
      </c>
      <c r="DR17" s="26">
        <f>'BAR BB| Open rates'!DR17*0.85</f>
        <v>12920</v>
      </c>
      <c r="DS17" s="26">
        <f>'BAR BB| Open rates'!DS17*0.85</f>
        <v>14025</v>
      </c>
      <c r="DT17" s="26">
        <f>'BAR BB| Open rates'!DT17*0.85</f>
        <v>14025</v>
      </c>
      <c r="DU17" s="26">
        <f>'BAR BB| Open rates'!DU17*0.85</f>
        <v>12920</v>
      </c>
      <c r="DV17" s="26">
        <f>'BAR BB| Open rates'!DV17*0.85</f>
        <v>12920</v>
      </c>
      <c r="DW17" s="26">
        <f>'BAR BB| Open rates'!DW17*0.85</f>
        <v>12920</v>
      </c>
      <c r="DX17" s="26">
        <f>'BAR BB| Open rates'!DX17*0.85</f>
        <v>12920</v>
      </c>
      <c r="DY17" s="26">
        <f>'BAR BB| Open rates'!DY17*0.85</f>
        <v>12920</v>
      </c>
      <c r="DZ17" s="26">
        <f>'BAR BB| Open rates'!DZ17*0.85</f>
        <v>14025</v>
      </c>
      <c r="EA17" s="26">
        <f>'BAR BB| Open rates'!EA17*0.85</f>
        <v>14025</v>
      </c>
      <c r="EB17" s="26">
        <f>'BAR BB| Open rates'!EB17*0.85</f>
        <v>12920</v>
      </c>
      <c r="EC17" s="26">
        <f>'BAR BB| Open rates'!EC17*0.85</f>
        <v>12920</v>
      </c>
      <c r="ED17" s="26">
        <f>'BAR BB| Open rates'!ED17*0.85</f>
        <v>12920</v>
      </c>
      <c r="EE17" s="26">
        <f>'BAR BB| Open rates'!EE17*0.85</f>
        <v>12920</v>
      </c>
      <c r="EF17" s="26">
        <f>'BAR BB| Open rates'!EF17*0.85</f>
        <v>11645</v>
      </c>
      <c r="EG17" s="26">
        <f>'BAR BB| Open rates'!EG17*0.85</f>
        <v>11645</v>
      </c>
      <c r="EH17" s="26">
        <f>'BAR BB| Open rates'!EH17*0.85</f>
        <v>11645</v>
      </c>
      <c r="EI17" s="26">
        <f>'BAR BB| Open rates'!EI17*0.85</f>
        <v>11050</v>
      </c>
      <c r="EJ17" s="26">
        <f>'BAR BB| Open rates'!EJ17*0.85</f>
        <v>11050</v>
      </c>
      <c r="EK17" s="26">
        <f>'BAR BB| Open rates'!EK17*0.85</f>
        <v>11050</v>
      </c>
      <c r="EL17" s="26">
        <f>'BAR BB| Open rates'!EL17*0.85</f>
        <v>11050</v>
      </c>
      <c r="EM17" s="26">
        <f>'BAR BB| Open rates'!EM17*0.85</f>
        <v>11050</v>
      </c>
      <c r="EN17" s="26">
        <f>'BAR BB| Open rates'!EN17*0.85</f>
        <v>11645</v>
      </c>
      <c r="EO17" s="26">
        <f>'BAR BB| Open rates'!EO17*0.85</f>
        <v>11645</v>
      </c>
      <c r="EP17" s="26">
        <f>'BAR BB| Open rates'!EP17*0.85</f>
        <v>10795</v>
      </c>
      <c r="EQ17" s="26">
        <f>'BAR BB| Open rates'!EQ17*0.85</f>
        <v>10795</v>
      </c>
      <c r="ER17" s="26">
        <f>'BAR BB| Open rates'!ER17*0.85</f>
        <v>10795</v>
      </c>
      <c r="ES17" s="26">
        <f>'BAR BB| Open rates'!ES17*0.85</f>
        <v>10795</v>
      </c>
      <c r="ET17" s="26">
        <f>'BAR BB| Open rates'!ET17*0.85</f>
        <v>10795</v>
      </c>
      <c r="EU17" s="26">
        <f>'BAR BB| Open rates'!EU17*0.85</f>
        <v>11645</v>
      </c>
      <c r="EV17" s="26">
        <f>'BAR BB| Open rates'!EV17*0.85</f>
        <v>11645</v>
      </c>
      <c r="EW17" s="26">
        <f>'BAR BB| Open rates'!EW17*0.85</f>
        <v>10795</v>
      </c>
      <c r="EX17" s="26">
        <f>'BAR BB| Open rates'!EX17*0.85</f>
        <v>10795</v>
      </c>
      <c r="EY17" s="26">
        <f>'BAR BB| Open rates'!EY17*0.85</f>
        <v>10795</v>
      </c>
      <c r="EZ17" s="26">
        <f>'BAR BB| Open rates'!EZ17*0.85</f>
        <v>10795</v>
      </c>
      <c r="FA17" s="26">
        <f>'BAR BB| Open rates'!FA17*0.85</f>
        <v>10795</v>
      </c>
      <c r="FB17" s="26">
        <f>'BAR BB| Open rates'!FB17*0.85</f>
        <v>11645</v>
      </c>
      <c r="FC17" s="26">
        <f>'BAR BB| Open rates'!FC17*0.85</f>
        <v>11645</v>
      </c>
      <c r="FD17" s="26">
        <f>'BAR BB| Open rates'!FD17*0.85</f>
        <v>10795</v>
      </c>
      <c r="FE17" s="26">
        <f>'BAR BB| Open rates'!FE17*0.85</f>
        <v>10795</v>
      </c>
      <c r="FF17" s="26">
        <f>'BAR BB| Open rates'!FF17*0.85</f>
        <v>10795</v>
      </c>
      <c r="FG17" s="26">
        <f>'BAR BB| Open rates'!FG17*0.85</f>
        <v>10795</v>
      </c>
      <c r="FH17" s="26">
        <f>'BAR BB| Open rates'!FH17*0.85</f>
        <v>10795</v>
      </c>
      <c r="FI17" s="26">
        <f>'BAR BB| Open rates'!FI17*0.85</f>
        <v>11645</v>
      </c>
      <c r="FJ17" s="26">
        <f>'BAR BB| Open rates'!FJ17*0.85</f>
        <v>11645</v>
      </c>
      <c r="FK17" s="26">
        <f>'BAR BB| Open rates'!FK17*0.85</f>
        <v>11050</v>
      </c>
      <c r="FL17" s="26">
        <f>'BAR BB| Open rates'!FL17*0.85</f>
        <v>11050</v>
      </c>
      <c r="FM17" s="26">
        <f>'BAR BB| Open rates'!FM17*0.85</f>
        <v>11050</v>
      </c>
      <c r="FN17" s="26">
        <f>'BAR BB| Open rates'!FN17*0.85</f>
        <v>11050</v>
      </c>
      <c r="FO17" s="26">
        <f>'BAR BB| Open rates'!FO17*0.85</f>
        <v>11050</v>
      </c>
      <c r="FP17" s="26">
        <f>'BAR BB| Open rates'!FP17*0.85</f>
        <v>11050</v>
      </c>
      <c r="FQ17" s="26">
        <f>'BAR BB| Open rates'!FQ17*0.85</f>
        <v>11050</v>
      </c>
      <c r="FR17" s="26">
        <f>'BAR BB| Open rates'!FR17*0.85</f>
        <v>10795</v>
      </c>
      <c r="FS17" s="26">
        <f>'BAR BB| Open rates'!FS17*0.85</f>
        <v>10795</v>
      </c>
      <c r="FT17" s="26">
        <f>'BAR BB| Open rates'!FT17*0.85</f>
        <v>10795</v>
      </c>
      <c r="FU17" s="26">
        <f>'BAR BB| Open rates'!FU17*0.85</f>
        <v>10795</v>
      </c>
      <c r="FV17" s="26">
        <f>'BAR BB| Open rates'!FV17*0.85</f>
        <v>10795</v>
      </c>
      <c r="FW17" s="26">
        <f>'BAR BB| Open rates'!FW17*0.85</f>
        <v>11645</v>
      </c>
      <c r="FX17" s="26">
        <f>'BAR BB| Open rates'!FX17*0.85</f>
        <v>11645</v>
      </c>
      <c r="FY17" s="26">
        <f>'BAR BB| Open rates'!FY17*0.85</f>
        <v>10795</v>
      </c>
      <c r="FZ17" s="26">
        <f>'BAR BB| Open rates'!FZ17*0.85</f>
        <v>10795</v>
      </c>
      <c r="GA17" s="26">
        <f>'BAR BB| Open rates'!GA17*0.85</f>
        <v>10795</v>
      </c>
      <c r="GB17" s="26">
        <f>'BAR BB| Open rates'!GB17*0.85</f>
        <v>10795</v>
      </c>
      <c r="GC17" s="26">
        <f>'BAR BB| Open rates'!GC17*0.85</f>
        <v>10795</v>
      </c>
      <c r="GD17" s="26">
        <f>'BAR BB| Open rates'!GD17*0.85</f>
        <v>11645</v>
      </c>
      <c r="GE17" s="26">
        <f>'BAR BB| Open rates'!GE17*0.85</f>
        <v>11645</v>
      </c>
      <c r="GF17" s="26">
        <f>'BAR BB| Open rates'!GF17*0.85</f>
        <v>10795</v>
      </c>
      <c r="GG17" s="26">
        <f>'BAR BB| Open rates'!GG17*0.85</f>
        <v>10795</v>
      </c>
      <c r="GH17" s="26">
        <f>'BAR BB| Open rates'!GH17*0.85</f>
        <v>10795</v>
      </c>
      <c r="GI17" s="26">
        <f>'BAR BB| Open rates'!GI17*0.85</f>
        <v>10795</v>
      </c>
      <c r="GJ17" s="26">
        <f>'BAR BB| Open rates'!GJ17*0.85</f>
        <v>10795</v>
      </c>
      <c r="GK17" s="26">
        <f>'BAR BB| Open rates'!GK17*0.85</f>
        <v>11645</v>
      </c>
      <c r="GL17" s="26">
        <f>'BAR BB| Open rates'!GL17*0.85</f>
        <v>11645</v>
      </c>
      <c r="GM17" s="26">
        <f>'BAR BB| Open rates'!GM17*0.85</f>
        <v>10795</v>
      </c>
      <c r="GN17" s="26">
        <f>'BAR BB| Open rates'!GN17*0.85</f>
        <v>10795</v>
      </c>
      <c r="GO17" s="26">
        <f>'BAR BB| Open rates'!GO17*0.85</f>
        <v>10795</v>
      </c>
      <c r="GP17" s="26">
        <f>'BAR BB| Open rates'!GP17*0.85</f>
        <v>10795</v>
      </c>
      <c r="GQ17" s="26">
        <f>'BAR BB| Open rates'!GQ17*0.85</f>
        <v>10795</v>
      </c>
      <c r="GR17" s="26">
        <f>'BAR BB| Open rates'!GR17*0.85</f>
        <v>11645</v>
      </c>
      <c r="GS17" s="26">
        <f>'BAR BB| Open rates'!GS17*0.85</f>
        <v>11645</v>
      </c>
      <c r="GT17" s="26">
        <f>'BAR BB| Open rates'!GT17*0.85</f>
        <v>10795</v>
      </c>
      <c r="GU17" s="26">
        <f>'BAR BB| Open rates'!GU17*0.85</f>
        <v>10795</v>
      </c>
      <c r="GV17" s="26">
        <f>'BAR BB| Open rates'!GV17*0.85</f>
        <v>10795</v>
      </c>
      <c r="GW17" s="26">
        <f>'BAR BB| Open rates'!GW17*0.85</f>
        <v>10795</v>
      </c>
      <c r="GX17" s="26">
        <f>'BAR BB| Open rates'!GX17*0.85</f>
        <v>10795</v>
      </c>
      <c r="GY17" s="26">
        <f>'BAR BB| Open rates'!GY17*0.85</f>
        <v>11645</v>
      </c>
      <c r="GZ17" s="26">
        <f>'BAR BB| Open rates'!GZ17*0.85</f>
        <v>11645</v>
      </c>
      <c r="HA17" s="26">
        <f>'BAR BB| Open rates'!HA17*0.85</f>
        <v>10795</v>
      </c>
      <c r="HB17" s="26">
        <f>'BAR BB| Open rates'!HB17*0.85</f>
        <v>10795</v>
      </c>
      <c r="HC17" s="26">
        <f>'BAR BB| Open rates'!HC17*0.85</f>
        <v>10795</v>
      </c>
      <c r="HD17" s="26">
        <f>'BAR BB| Open rates'!HD17*0.85</f>
        <v>10795</v>
      </c>
      <c r="HE17" s="26">
        <f>'BAR BB| Open rates'!HE17*0.85</f>
        <v>10795</v>
      </c>
      <c r="HF17" s="26">
        <f>'BAR BB| Open rates'!HF17*0.85</f>
        <v>12750</v>
      </c>
      <c r="HG17" s="26">
        <f>'BAR BB| Open rates'!HG17*0.85</f>
        <v>12750</v>
      </c>
      <c r="HH17" s="26">
        <f>'BAR BB| Open rates'!HH17*0.85</f>
        <v>12750</v>
      </c>
      <c r="HI17" s="26">
        <f>'BAR BB| Open rates'!HI17*0.85</f>
        <v>12750</v>
      </c>
      <c r="HJ17" s="26">
        <f>'BAR BB| Open rates'!HJ17*0.85</f>
        <v>12750</v>
      </c>
      <c r="HK17" s="26">
        <f>'BAR BB| Open rates'!HK17*0.85</f>
        <v>12750</v>
      </c>
      <c r="HL17" s="26">
        <f>'BAR BB| Open rates'!HL17*0.85</f>
        <v>12750</v>
      </c>
      <c r="HM17" s="26">
        <f>'BAR BB| Open rates'!HM17*0.85</f>
        <v>12750</v>
      </c>
      <c r="HN17" s="26">
        <f>'BAR BB| Open rates'!HN17*0.85</f>
        <v>12750</v>
      </c>
      <c r="HO17" s="26">
        <f>'BAR BB| Open rates'!HO17*0.85</f>
        <v>12750</v>
      </c>
      <c r="HP17" s="26">
        <f>'BAR BB| Open rates'!HP17*0.85</f>
        <v>12750</v>
      </c>
    </row>
    <row r="18" spans="1:224" s="76" customFormat="1" ht="12" customHeight="1" x14ac:dyDescent="0.2">
      <c r="A18" s="15">
        <v>2</v>
      </c>
      <c r="B18" s="26">
        <f>'BAR BB| Open rates'!B18*0.85</f>
        <v>12750</v>
      </c>
      <c r="C18" s="26">
        <f>'BAR BB| Open rates'!C18*0.85</f>
        <v>12750</v>
      </c>
      <c r="D18" s="26">
        <f>'BAR BB| Open rates'!D18*0.85</f>
        <v>12750</v>
      </c>
      <c r="E18" s="26">
        <f>'BAR BB| Open rates'!E18*0.85</f>
        <v>12750</v>
      </c>
      <c r="F18" s="26">
        <f>'BAR BB| Open rates'!F18*0.85</f>
        <v>12750</v>
      </c>
      <c r="G18" s="26">
        <f>'BAR BB| Open rates'!G18*0.85</f>
        <v>12750</v>
      </c>
      <c r="H18" s="26">
        <f>'BAR BB| Open rates'!H18*0.85</f>
        <v>12750</v>
      </c>
      <c r="I18" s="26">
        <f>'BAR BB| Open rates'!I18*0.85</f>
        <v>12750</v>
      </c>
      <c r="J18" s="26">
        <f>'BAR BB| Open rates'!J18*0.85</f>
        <v>12750</v>
      </c>
      <c r="K18" s="26">
        <f>'BAR BB| Open rates'!K18*0.85</f>
        <v>12750</v>
      </c>
      <c r="L18" s="26">
        <f>'BAR BB| Open rates'!L18*0.85</f>
        <v>12750</v>
      </c>
      <c r="M18" s="26">
        <f>'BAR BB| Open rates'!M18*0.85</f>
        <v>12750</v>
      </c>
      <c r="N18" s="26">
        <f>'BAR BB| Open rates'!N18*0.85</f>
        <v>14960</v>
      </c>
      <c r="O18" s="26">
        <f>'BAR BB| Open rates'!O18*0.85</f>
        <v>14960</v>
      </c>
      <c r="P18" s="26">
        <f>'BAR BB| Open rates'!P18*0.85</f>
        <v>14960</v>
      </c>
      <c r="Q18" s="26">
        <f>'BAR BB| Open rates'!Q18*0.85</f>
        <v>14960</v>
      </c>
      <c r="R18" s="26">
        <f>'BAR BB| Open rates'!R18*0.85</f>
        <v>17765</v>
      </c>
      <c r="S18" s="26">
        <f>'BAR BB| Open rates'!S18*0.85</f>
        <v>17765</v>
      </c>
      <c r="T18" s="26">
        <f>'BAR BB| Open rates'!T18*0.85</f>
        <v>17765</v>
      </c>
      <c r="U18" s="26">
        <f>'BAR BB| Open rates'!U18*0.85</f>
        <v>17765</v>
      </c>
      <c r="V18" s="26">
        <f>'BAR BB| Open rates'!V18*0.85</f>
        <v>17765</v>
      </c>
      <c r="W18" s="26">
        <f>'BAR BB| Open rates'!W18*0.85</f>
        <v>17765</v>
      </c>
      <c r="X18" s="26">
        <f>'BAR BB| Open rates'!X18*0.85</f>
        <v>17765</v>
      </c>
      <c r="Y18" s="26">
        <f>'BAR BB| Open rates'!Y18*0.85</f>
        <v>17765</v>
      </c>
      <c r="Z18" s="26">
        <f>'BAR BB| Open rates'!Z18*0.85</f>
        <v>17765</v>
      </c>
      <c r="AA18" s="26">
        <f>'BAR BB| Open rates'!AA18*0.85</f>
        <v>17765</v>
      </c>
      <c r="AB18" s="26">
        <f>'BAR BB| Open rates'!AB18*0.85</f>
        <v>22015</v>
      </c>
      <c r="AC18" s="26">
        <f>'BAR BB| Open rates'!AC18*0.85</f>
        <v>22015</v>
      </c>
      <c r="AD18" s="26">
        <f>'BAR BB| Open rates'!AD18*0.85</f>
        <v>22015</v>
      </c>
      <c r="AE18" s="26">
        <f>'BAR BB| Open rates'!AE18*0.85</f>
        <v>22015</v>
      </c>
      <c r="AF18" s="26">
        <f>'BAR BB| Open rates'!AF18*0.85</f>
        <v>22015</v>
      </c>
      <c r="AG18" s="26">
        <f>'BAR BB| Open rates'!AG18*0.85</f>
        <v>22015</v>
      </c>
      <c r="AH18" s="26">
        <f>'BAR BB| Open rates'!AH18*0.85</f>
        <v>14960</v>
      </c>
      <c r="AI18" s="26">
        <f>'BAR BB| Open rates'!AI18*0.85</f>
        <v>14960</v>
      </c>
      <c r="AJ18" s="26">
        <f>'BAR BB| Open rates'!AJ18*0.85</f>
        <v>14960</v>
      </c>
      <c r="AK18" s="26">
        <f>'BAR BB| Open rates'!AK18*0.85</f>
        <v>14960</v>
      </c>
      <c r="AL18" s="26">
        <f>'BAR BB| Open rates'!AL18*0.85</f>
        <v>14960</v>
      </c>
      <c r="AM18" s="26">
        <f>'BAR BB| Open rates'!AM18*0.85</f>
        <v>16065</v>
      </c>
      <c r="AN18" s="26">
        <f>'BAR BB| Open rates'!AN18*0.85</f>
        <v>16065</v>
      </c>
      <c r="AO18" s="26">
        <f>'BAR BB| Open rates'!AO18*0.85</f>
        <v>16065</v>
      </c>
      <c r="AP18" s="26">
        <f>'BAR BB| Open rates'!AP18*0.85</f>
        <v>16065</v>
      </c>
      <c r="AQ18" s="26">
        <f>'BAR BB| Open rates'!AQ18*0.85</f>
        <v>16065</v>
      </c>
      <c r="AR18" s="26">
        <f>'BAR BB| Open rates'!AR18*0.85</f>
        <v>16065</v>
      </c>
      <c r="AS18" s="26">
        <f>'BAR BB| Open rates'!AS18*0.85</f>
        <v>16065</v>
      </c>
      <c r="AT18" s="26">
        <f>'BAR BB| Open rates'!AT18*0.85</f>
        <v>16915</v>
      </c>
      <c r="AU18" s="26">
        <f>'BAR BB| Open rates'!AU18*0.85</f>
        <v>16915</v>
      </c>
      <c r="AV18" s="26">
        <f>'BAR BB| Open rates'!AV18*0.85</f>
        <v>16915</v>
      </c>
      <c r="AW18" s="26">
        <f>'BAR BB| Open rates'!AW18*0.85</f>
        <v>16915</v>
      </c>
      <c r="AX18" s="26">
        <f>'BAR BB| Open rates'!AX18*0.85</f>
        <v>16915</v>
      </c>
      <c r="AY18" s="26">
        <f>'BAR BB| Open rates'!AY18*0.85</f>
        <v>17085</v>
      </c>
      <c r="AZ18" s="26">
        <f>'BAR BB| Open rates'!AZ18*0.85</f>
        <v>17085</v>
      </c>
      <c r="BA18" s="26">
        <f>'BAR BB| Open rates'!BA18*0.85</f>
        <v>17765</v>
      </c>
      <c r="BB18" s="26">
        <f>'BAR BB| Open rates'!BB18*0.85</f>
        <v>17765</v>
      </c>
      <c r="BC18" s="26">
        <f>'BAR BB| Open rates'!BC18*0.85</f>
        <v>17085</v>
      </c>
      <c r="BD18" s="26">
        <f>'BAR BB| Open rates'!BD18*0.85</f>
        <v>17085</v>
      </c>
      <c r="BE18" s="26">
        <f>'BAR BB| Open rates'!BE18*0.85</f>
        <v>17085</v>
      </c>
      <c r="BF18" s="26">
        <f>'BAR BB| Open rates'!BF18*0.85</f>
        <v>17085</v>
      </c>
      <c r="BG18" s="26">
        <f>'BAR BB| Open rates'!BG18*0.85</f>
        <v>17085</v>
      </c>
      <c r="BH18" s="26">
        <f>'BAR BB| Open rates'!BH18*0.85</f>
        <v>17765</v>
      </c>
      <c r="BI18" s="26">
        <f>'BAR BB| Open rates'!BI18*0.85</f>
        <v>17765</v>
      </c>
      <c r="BJ18" s="26">
        <f>'BAR BB| Open rates'!BJ18*0.85</f>
        <v>17085</v>
      </c>
      <c r="BK18" s="26">
        <f>'BAR BB| Open rates'!BK18*0.85</f>
        <v>17085</v>
      </c>
      <c r="BL18" s="26">
        <f>'BAR BB| Open rates'!BL18*0.85</f>
        <v>17085</v>
      </c>
      <c r="BM18" s="26">
        <f>'BAR BB| Open rates'!BM18*0.85</f>
        <v>17085</v>
      </c>
      <c r="BN18" s="26">
        <f>'BAR BB| Open rates'!BN18*0.85</f>
        <v>17085</v>
      </c>
      <c r="BO18" s="26">
        <f>'BAR BB| Open rates'!BO18*0.85</f>
        <v>17765</v>
      </c>
      <c r="BP18" s="26">
        <f>'BAR BB| Open rates'!BP18*0.85</f>
        <v>17765</v>
      </c>
      <c r="BQ18" s="26">
        <f>'BAR BB| Open rates'!BQ18*0.85</f>
        <v>17085</v>
      </c>
      <c r="BR18" s="26">
        <f>'BAR BB| Open rates'!BR18*0.85</f>
        <v>17085</v>
      </c>
      <c r="BS18" s="26">
        <f>'BAR BB| Open rates'!BS18*0.85</f>
        <v>17085</v>
      </c>
      <c r="BT18" s="26">
        <f>'BAR BB| Open rates'!BT18*0.85</f>
        <v>17085</v>
      </c>
      <c r="BU18" s="26">
        <f>'BAR BB| Open rates'!BU18*0.85</f>
        <v>17085</v>
      </c>
      <c r="BV18" s="26">
        <f>'BAR BB| Open rates'!BV18*0.85</f>
        <v>17765</v>
      </c>
      <c r="BW18" s="26">
        <f>'BAR BB| Open rates'!BW18*0.85</f>
        <v>17765</v>
      </c>
      <c r="BX18" s="26">
        <f>'BAR BB| Open rates'!BX18*0.85</f>
        <v>17085</v>
      </c>
      <c r="BY18" s="26">
        <f>'BAR BB| Open rates'!BY18*0.85</f>
        <v>17085</v>
      </c>
      <c r="BZ18" s="26">
        <f>'BAR BB| Open rates'!BZ18*0.85</f>
        <v>17085</v>
      </c>
      <c r="CA18" s="26">
        <f>'BAR BB| Open rates'!CA18*0.85</f>
        <v>17085</v>
      </c>
      <c r="CB18" s="26">
        <f>'BAR BB| Open rates'!CB18*0.85</f>
        <v>17085</v>
      </c>
      <c r="CC18" s="26">
        <f>'BAR BB| Open rates'!CC18*0.85</f>
        <v>17765</v>
      </c>
      <c r="CD18" s="26">
        <f>'BAR BB| Open rates'!CD18*0.85</f>
        <v>17765</v>
      </c>
      <c r="CE18" s="26">
        <f>'BAR BB| Open rates'!CE18*0.85</f>
        <v>17085</v>
      </c>
      <c r="CF18" s="26">
        <f>'BAR BB| Open rates'!CF18*0.85</f>
        <v>17085</v>
      </c>
      <c r="CG18" s="26">
        <f>'BAR BB| Open rates'!CG18*0.85</f>
        <v>17085</v>
      </c>
      <c r="CH18" s="26">
        <f>'BAR BB| Open rates'!CH18*0.85</f>
        <v>17085</v>
      </c>
      <c r="CI18" s="26">
        <f>'BAR BB| Open rates'!CI18*0.85</f>
        <v>17085</v>
      </c>
      <c r="CJ18" s="26">
        <f>'BAR BB| Open rates'!CJ18*0.85</f>
        <v>17765</v>
      </c>
      <c r="CK18" s="26">
        <f>'BAR BB| Open rates'!CK18*0.85</f>
        <v>17765</v>
      </c>
      <c r="CL18" s="26">
        <f>'BAR BB| Open rates'!CL18*0.85</f>
        <v>17085</v>
      </c>
      <c r="CM18" s="26">
        <f>'BAR BB| Open rates'!CM18*0.85</f>
        <v>17085</v>
      </c>
      <c r="CN18" s="26">
        <f>'BAR BB| Open rates'!CN18*0.85</f>
        <v>17085</v>
      </c>
      <c r="CO18" s="26">
        <f>'BAR BB| Open rates'!CO18*0.85</f>
        <v>17085</v>
      </c>
      <c r="CP18" s="26">
        <f>'BAR BB| Open rates'!CP18*0.85</f>
        <v>17085</v>
      </c>
      <c r="CQ18" s="26">
        <f>'BAR BB| Open rates'!CQ18*0.85</f>
        <v>17085</v>
      </c>
      <c r="CR18" s="26">
        <f>'BAR BB| Open rates'!CR18*0.85</f>
        <v>17085</v>
      </c>
      <c r="CS18" s="26">
        <f>'BAR BB| Open rates'!CS18*0.85</f>
        <v>16065</v>
      </c>
      <c r="CT18" s="26">
        <f>'BAR BB| Open rates'!CT18*0.85</f>
        <v>16065</v>
      </c>
      <c r="CU18" s="26">
        <f>'BAR BB| Open rates'!CU18*0.85</f>
        <v>16065</v>
      </c>
      <c r="CV18" s="26">
        <f>'BAR BB| Open rates'!CV18*0.85</f>
        <v>16065</v>
      </c>
      <c r="CW18" s="26">
        <f>'BAR BB| Open rates'!CW18*0.85</f>
        <v>16065</v>
      </c>
      <c r="CX18" s="26">
        <f>'BAR BB| Open rates'!CX18*0.85</f>
        <v>16065</v>
      </c>
      <c r="CY18" s="26">
        <f>'BAR BB| Open rates'!CY18*0.85</f>
        <v>16065</v>
      </c>
      <c r="CZ18" s="26">
        <f>'BAR BB| Open rates'!CZ18*0.85</f>
        <v>16065</v>
      </c>
      <c r="DA18" s="26">
        <f>'BAR BB| Open rates'!DA18*0.85</f>
        <v>16065</v>
      </c>
      <c r="DB18" s="26">
        <f>'BAR BB| Open rates'!DB18*0.85</f>
        <v>14620</v>
      </c>
      <c r="DC18" s="26">
        <f>'BAR BB| Open rates'!DC18*0.85</f>
        <v>14620</v>
      </c>
      <c r="DD18" s="26">
        <f>'BAR BB| Open rates'!DD18*0.85</f>
        <v>14620</v>
      </c>
      <c r="DE18" s="26">
        <f>'BAR BB| Open rates'!DE18*0.85</f>
        <v>15725</v>
      </c>
      <c r="DF18" s="26">
        <f>'BAR BB| Open rates'!DF18*0.85</f>
        <v>15725</v>
      </c>
      <c r="DG18" s="26">
        <f>'BAR BB| Open rates'!DG18*0.85</f>
        <v>14620</v>
      </c>
      <c r="DH18" s="26">
        <f>'BAR BB| Open rates'!DH18*0.85</f>
        <v>14620</v>
      </c>
      <c r="DI18" s="26">
        <f>'BAR BB| Open rates'!DI18*0.85</f>
        <v>14620</v>
      </c>
      <c r="DJ18" s="26">
        <f>'BAR BB| Open rates'!DJ18*0.85</f>
        <v>14620</v>
      </c>
      <c r="DK18" s="26">
        <f>'BAR BB| Open rates'!DK18*0.85</f>
        <v>14620</v>
      </c>
      <c r="DL18" s="26">
        <f>'BAR BB| Open rates'!DL18*0.85</f>
        <v>15725</v>
      </c>
      <c r="DM18" s="26">
        <f>'BAR BB| Open rates'!DM18*0.85</f>
        <v>15725</v>
      </c>
      <c r="DN18" s="26">
        <f>'BAR BB| Open rates'!DN18*0.85</f>
        <v>14620</v>
      </c>
      <c r="DO18" s="26">
        <f>'BAR BB| Open rates'!DO18*0.85</f>
        <v>14620</v>
      </c>
      <c r="DP18" s="26">
        <f>'BAR BB| Open rates'!DP18*0.85</f>
        <v>14620</v>
      </c>
      <c r="DQ18" s="26">
        <f>'BAR BB| Open rates'!DQ18*0.85</f>
        <v>14620</v>
      </c>
      <c r="DR18" s="26">
        <f>'BAR BB| Open rates'!DR18*0.85</f>
        <v>14620</v>
      </c>
      <c r="DS18" s="26">
        <f>'BAR BB| Open rates'!DS18*0.85</f>
        <v>15725</v>
      </c>
      <c r="DT18" s="26">
        <f>'BAR BB| Open rates'!DT18*0.85</f>
        <v>15725</v>
      </c>
      <c r="DU18" s="26">
        <f>'BAR BB| Open rates'!DU18*0.85</f>
        <v>14620</v>
      </c>
      <c r="DV18" s="26">
        <f>'BAR BB| Open rates'!DV18*0.85</f>
        <v>14620</v>
      </c>
      <c r="DW18" s="26">
        <f>'BAR BB| Open rates'!DW18*0.85</f>
        <v>14620</v>
      </c>
      <c r="DX18" s="26">
        <f>'BAR BB| Open rates'!DX18*0.85</f>
        <v>14620</v>
      </c>
      <c r="DY18" s="26">
        <f>'BAR BB| Open rates'!DY18*0.85</f>
        <v>14620</v>
      </c>
      <c r="DZ18" s="26">
        <f>'BAR BB| Open rates'!DZ18*0.85</f>
        <v>15725</v>
      </c>
      <c r="EA18" s="26">
        <f>'BAR BB| Open rates'!EA18*0.85</f>
        <v>15725</v>
      </c>
      <c r="EB18" s="26">
        <f>'BAR BB| Open rates'!EB18*0.85</f>
        <v>14620</v>
      </c>
      <c r="EC18" s="26">
        <f>'BAR BB| Open rates'!EC18*0.85</f>
        <v>14620</v>
      </c>
      <c r="ED18" s="26">
        <f>'BAR BB| Open rates'!ED18*0.85</f>
        <v>14620</v>
      </c>
      <c r="EE18" s="26">
        <f>'BAR BB| Open rates'!EE18*0.85</f>
        <v>14620</v>
      </c>
      <c r="EF18" s="26">
        <f>'BAR BB| Open rates'!EF18*0.85</f>
        <v>13345</v>
      </c>
      <c r="EG18" s="26">
        <f>'BAR BB| Open rates'!EG18*0.85</f>
        <v>13345</v>
      </c>
      <c r="EH18" s="26">
        <f>'BAR BB| Open rates'!EH18*0.85</f>
        <v>13345</v>
      </c>
      <c r="EI18" s="26">
        <f>'BAR BB| Open rates'!EI18*0.85</f>
        <v>12750</v>
      </c>
      <c r="EJ18" s="26">
        <f>'BAR BB| Open rates'!EJ18*0.85</f>
        <v>12750</v>
      </c>
      <c r="EK18" s="26">
        <f>'BAR BB| Open rates'!EK18*0.85</f>
        <v>12750</v>
      </c>
      <c r="EL18" s="26">
        <f>'BAR BB| Open rates'!EL18*0.85</f>
        <v>12750</v>
      </c>
      <c r="EM18" s="26">
        <f>'BAR BB| Open rates'!EM18*0.85</f>
        <v>12750</v>
      </c>
      <c r="EN18" s="26">
        <f>'BAR BB| Open rates'!EN18*0.85</f>
        <v>13345</v>
      </c>
      <c r="EO18" s="26">
        <f>'BAR BB| Open rates'!EO18*0.85</f>
        <v>13345</v>
      </c>
      <c r="EP18" s="26">
        <f>'BAR BB| Open rates'!EP18*0.85</f>
        <v>12495</v>
      </c>
      <c r="EQ18" s="26">
        <f>'BAR BB| Open rates'!EQ18*0.85</f>
        <v>12495</v>
      </c>
      <c r="ER18" s="26">
        <f>'BAR BB| Open rates'!ER18*0.85</f>
        <v>12495</v>
      </c>
      <c r="ES18" s="26">
        <f>'BAR BB| Open rates'!ES18*0.85</f>
        <v>12495</v>
      </c>
      <c r="ET18" s="26">
        <f>'BAR BB| Open rates'!ET18*0.85</f>
        <v>12495</v>
      </c>
      <c r="EU18" s="26">
        <f>'BAR BB| Open rates'!EU18*0.85</f>
        <v>13345</v>
      </c>
      <c r="EV18" s="26">
        <f>'BAR BB| Open rates'!EV18*0.85</f>
        <v>13345</v>
      </c>
      <c r="EW18" s="26">
        <f>'BAR BB| Open rates'!EW18*0.85</f>
        <v>12495</v>
      </c>
      <c r="EX18" s="26">
        <f>'BAR BB| Open rates'!EX18*0.85</f>
        <v>12495</v>
      </c>
      <c r="EY18" s="26">
        <f>'BAR BB| Open rates'!EY18*0.85</f>
        <v>12495</v>
      </c>
      <c r="EZ18" s="26">
        <f>'BAR BB| Open rates'!EZ18*0.85</f>
        <v>12495</v>
      </c>
      <c r="FA18" s="26">
        <f>'BAR BB| Open rates'!FA18*0.85</f>
        <v>12495</v>
      </c>
      <c r="FB18" s="26">
        <f>'BAR BB| Open rates'!FB18*0.85</f>
        <v>13345</v>
      </c>
      <c r="FC18" s="26">
        <f>'BAR BB| Open rates'!FC18*0.85</f>
        <v>13345</v>
      </c>
      <c r="FD18" s="26">
        <f>'BAR BB| Open rates'!FD18*0.85</f>
        <v>12495</v>
      </c>
      <c r="FE18" s="26">
        <f>'BAR BB| Open rates'!FE18*0.85</f>
        <v>12495</v>
      </c>
      <c r="FF18" s="26">
        <f>'BAR BB| Open rates'!FF18*0.85</f>
        <v>12495</v>
      </c>
      <c r="FG18" s="26">
        <f>'BAR BB| Open rates'!FG18*0.85</f>
        <v>12495</v>
      </c>
      <c r="FH18" s="26">
        <f>'BAR BB| Open rates'!FH18*0.85</f>
        <v>12495</v>
      </c>
      <c r="FI18" s="26">
        <f>'BAR BB| Open rates'!FI18*0.85</f>
        <v>13345</v>
      </c>
      <c r="FJ18" s="26">
        <f>'BAR BB| Open rates'!FJ18*0.85</f>
        <v>13345</v>
      </c>
      <c r="FK18" s="26">
        <f>'BAR BB| Open rates'!FK18*0.85</f>
        <v>12750</v>
      </c>
      <c r="FL18" s="26">
        <f>'BAR BB| Open rates'!FL18*0.85</f>
        <v>12750</v>
      </c>
      <c r="FM18" s="26">
        <f>'BAR BB| Open rates'!FM18*0.85</f>
        <v>12750</v>
      </c>
      <c r="FN18" s="26">
        <f>'BAR BB| Open rates'!FN18*0.85</f>
        <v>12750</v>
      </c>
      <c r="FO18" s="26">
        <f>'BAR BB| Open rates'!FO18*0.85</f>
        <v>12750</v>
      </c>
      <c r="FP18" s="26">
        <f>'BAR BB| Open rates'!FP18*0.85</f>
        <v>12750</v>
      </c>
      <c r="FQ18" s="26">
        <f>'BAR BB| Open rates'!FQ18*0.85</f>
        <v>12750</v>
      </c>
      <c r="FR18" s="26">
        <f>'BAR BB| Open rates'!FR18*0.85</f>
        <v>12495</v>
      </c>
      <c r="FS18" s="26">
        <f>'BAR BB| Open rates'!FS18*0.85</f>
        <v>12495</v>
      </c>
      <c r="FT18" s="26">
        <f>'BAR BB| Open rates'!FT18*0.85</f>
        <v>12495</v>
      </c>
      <c r="FU18" s="26">
        <f>'BAR BB| Open rates'!FU18*0.85</f>
        <v>12495</v>
      </c>
      <c r="FV18" s="26">
        <f>'BAR BB| Open rates'!FV18*0.85</f>
        <v>12495</v>
      </c>
      <c r="FW18" s="26">
        <f>'BAR BB| Open rates'!FW18*0.85</f>
        <v>13345</v>
      </c>
      <c r="FX18" s="26">
        <f>'BAR BB| Open rates'!FX18*0.85</f>
        <v>13345</v>
      </c>
      <c r="FY18" s="26">
        <f>'BAR BB| Open rates'!FY18*0.85</f>
        <v>12495</v>
      </c>
      <c r="FZ18" s="26">
        <f>'BAR BB| Open rates'!FZ18*0.85</f>
        <v>12495</v>
      </c>
      <c r="GA18" s="26">
        <f>'BAR BB| Open rates'!GA18*0.85</f>
        <v>12495</v>
      </c>
      <c r="GB18" s="26">
        <f>'BAR BB| Open rates'!GB18*0.85</f>
        <v>12495</v>
      </c>
      <c r="GC18" s="26">
        <f>'BAR BB| Open rates'!GC18*0.85</f>
        <v>12495</v>
      </c>
      <c r="GD18" s="26">
        <f>'BAR BB| Open rates'!GD18*0.85</f>
        <v>13345</v>
      </c>
      <c r="GE18" s="26">
        <f>'BAR BB| Open rates'!GE18*0.85</f>
        <v>13345</v>
      </c>
      <c r="GF18" s="26">
        <f>'BAR BB| Open rates'!GF18*0.85</f>
        <v>12495</v>
      </c>
      <c r="GG18" s="26">
        <f>'BAR BB| Open rates'!GG18*0.85</f>
        <v>12495</v>
      </c>
      <c r="GH18" s="26">
        <f>'BAR BB| Open rates'!GH18*0.85</f>
        <v>12495</v>
      </c>
      <c r="GI18" s="26">
        <f>'BAR BB| Open rates'!GI18*0.85</f>
        <v>12495</v>
      </c>
      <c r="GJ18" s="26">
        <f>'BAR BB| Open rates'!GJ18*0.85</f>
        <v>12495</v>
      </c>
      <c r="GK18" s="26">
        <f>'BAR BB| Open rates'!GK18*0.85</f>
        <v>13345</v>
      </c>
      <c r="GL18" s="26">
        <f>'BAR BB| Open rates'!GL18*0.85</f>
        <v>13345</v>
      </c>
      <c r="GM18" s="26">
        <f>'BAR BB| Open rates'!GM18*0.85</f>
        <v>12495</v>
      </c>
      <c r="GN18" s="26">
        <f>'BAR BB| Open rates'!GN18*0.85</f>
        <v>12495</v>
      </c>
      <c r="GO18" s="26">
        <f>'BAR BB| Open rates'!GO18*0.85</f>
        <v>12495</v>
      </c>
      <c r="GP18" s="26">
        <f>'BAR BB| Open rates'!GP18*0.85</f>
        <v>12495</v>
      </c>
      <c r="GQ18" s="26">
        <f>'BAR BB| Open rates'!GQ18*0.85</f>
        <v>12495</v>
      </c>
      <c r="GR18" s="26">
        <f>'BAR BB| Open rates'!GR18*0.85</f>
        <v>13345</v>
      </c>
      <c r="GS18" s="26">
        <f>'BAR BB| Open rates'!GS18*0.85</f>
        <v>13345</v>
      </c>
      <c r="GT18" s="26">
        <f>'BAR BB| Open rates'!GT18*0.85</f>
        <v>12495</v>
      </c>
      <c r="GU18" s="26">
        <f>'BAR BB| Open rates'!GU18*0.85</f>
        <v>12495</v>
      </c>
      <c r="GV18" s="26">
        <f>'BAR BB| Open rates'!GV18*0.85</f>
        <v>12495</v>
      </c>
      <c r="GW18" s="26">
        <f>'BAR BB| Open rates'!GW18*0.85</f>
        <v>12495</v>
      </c>
      <c r="GX18" s="26">
        <f>'BAR BB| Open rates'!GX18*0.85</f>
        <v>12495</v>
      </c>
      <c r="GY18" s="26">
        <f>'BAR BB| Open rates'!GY18*0.85</f>
        <v>13345</v>
      </c>
      <c r="GZ18" s="26">
        <f>'BAR BB| Open rates'!GZ18*0.85</f>
        <v>13345</v>
      </c>
      <c r="HA18" s="26">
        <f>'BAR BB| Open rates'!HA18*0.85</f>
        <v>12495</v>
      </c>
      <c r="HB18" s="26">
        <f>'BAR BB| Open rates'!HB18*0.85</f>
        <v>12495</v>
      </c>
      <c r="HC18" s="26">
        <f>'BAR BB| Open rates'!HC18*0.85</f>
        <v>12495</v>
      </c>
      <c r="HD18" s="26">
        <f>'BAR BB| Open rates'!HD18*0.85</f>
        <v>12495</v>
      </c>
      <c r="HE18" s="26">
        <f>'BAR BB| Open rates'!HE18*0.85</f>
        <v>12495</v>
      </c>
      <c r="HF18" s="26">
        <f>'BAR BB| Open rates'!HF18*0.85</f>
        <v>14450</v>
      </c>
      <c r="HG18" s="26">
        <f>'BAR BB| Open rates'!HG18*0.85</f>
        <v>14450</v>
      </c>
      <c r="HH18" s="26">
        <f>'BAR BB| Open rates'!HH18*0.85</f>
        <v>14450</v>
      </c>
      <c r="HI18" s="26">
        <f>'BAR BB| Open rates'!HI18*0.85</f>
        <v>14450</v>
      </c>
      <c r="HJ18" s="26">
        <f>'BAR BB| Open rates'!HJ18*0.85</f>
        <v>14450</v>
      </c>
      <c r="HK18" s="26">
        <f>'BAR BB| Open rates'!HK18*0.85</f>
        <v>14450</v>
      </c>
      <c r="HL18" s="26">
        <f>'BAR BB| Open rates'!HL18*0.85</f>
        <v>14450</v>
      </c>
      <c r="HM18" s="26">
        <f>'BAR BB| Open rates'!HM18*0.85</f>
        <v>14450</v>
      </c>
      <c r="HN18" s="26">
        <f>'BAR BB| Open rates'!HN18*0.85</f>
        <v>14450</v>
      </c>
      <c r="HO18" s="26">
        <f>'BAR BB| Open rates'!HO18*0.85</f>
        <v>14450</v>
      </c>
      <c r="HP18" s="26">
        <f>'BAR BB| Open rates'!HP18*0.85</f>
        <v>14450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rates'!B20*0.85</f>
        <v>12665</v>
      </c>
      <c r="C20" s="26">
        <f>'BAR BB| Open rates'!C20*0.85</f>
        <v>12665</v>
      </c>
      <c r="D20" s="26">
        <f>'BAR BB| Open rates'!D20*0.85</f>
        <v>12665</v>
      </c>
      <c r="E20" s="26">
        <f>'BAR BB| Open rates'!E20*0.85</f>
        <v>12665</v>
      </c>
      <c r="F20" s="26">
        <f>'BAR BB| Open rates'!F20*0.85</f>
        <v>12665</v>
      </c>
      <c r="G20" s="26">
        <f>'BAR BB| Open rates'!G20*0.85</f>
        <v>12665</v>
      </c>
      <c r="H20" s="26">
        <f>'BAR BB| Open rates'!H20*0.85</f>
        <v>12665</v>
      </c>
      <c r="I20" s="26">
        <f>'BAR BB| Open rates'!I20*0.85</f>
        <v>12665</v>
      </c>
      <c r="J20" s="26">
        <f>'BAR BB| Open rates'!J20*0.85</f>
        <v>12665</v>
      </c>
      <c r="K20" s="26">
        <f>'BAR BB| Open rates'!K20*0.85</f>
        <v>12665</v>
      </c>
      <c r="L20" s="26">
        <f>'BAR BB| Open rates'!L20*0.85</f>
        <v>12665</v>
      </c>
      <c r="M20" s="26">
        <f>'BAR BB| Open rates'!M20*0.85</f>
        <v>12665</v>
      </c>
      <c r="N20" s="26">
        <f>'BAR BB| Open rates'!N20*0.85</f>
        <v>16660</v>
      </c>
      <c r="O20" s="26">
        <f>'BAR BB| Open rates'!O20*0.85</f>
        <v>16660</v>
      </c>
      <c r="P20" s="26">
        <f>'BAR BB| Open rates'!P20*0.85</f>
        <v>16660</v>
      </c>
      <c r="Q20" s="26">
        <f>'BAR BB| Open rates'!Q20*0.85</f>
        <v>16660</v>
      </c>
      <c r="R20" s="26">
        <f>'BAR BB| Open rates'!R20*0.85</f>
        <v>19465</v>
      </c>
      <c r="S20" s="26">
        <f>'BAR BB| Open rates'!S20*0.85</f>
        <v>19465</v>
      </c>
      <c r="T20" s="26">
        <f>'BAR BB| Open rates'!T20*0.85</f>
        <v>19465</v>
      </c>
      <c r="U20" s="26">
        <f>'BAR BB| Open rates'!U20*0.85</f>
        <v>19465</v>
      </c>
      <c r="V20" s="26">
        <f>'BAR BB| Open rates'!V20*0.85</f>
        <v>19465</v>
      </c>
      <c r="W20" s="26">
        <f>'BAR BB| Open rates'!W20*0.85</f>
        <v>19465</v>
      </c>
      <c r="X20" s="26">
        <f>'BAR BB| Open rates'!X20*0.85</f>
        <v>19465</v>
      </c>
      <c r="Y20" s="26">
        <f>'BAR BB| Open rates'!Y20*0.85</f>
        <v>19465</v>
      </c>
      <c r="Z20" s="26">
        <f>'BAR BB| Open rates'!Z20*0.85</f>
        <v>19465</v>
      </c>
      <c r="AA20" s="26">
        <f>'BAR BB| Open rates'!AA20*0.85</f>
        <v>19465</v>
      </c>
      <c r="AB20" s="26">
        <f>'BAR BB| Open rates'!AB20*0.85</f>
        <v>23715</v>
      </c>
      <c r="AC20" s="26">
        <f>'BAR BB| Open rates'!AC20*0.85</f>
        <v>23715</v>
      </c>
      <c r="AD20" s="26">
        <f>'BAR BB| Open rates'!AD20*0.85</f>
        <v>23715</v>
      </c>
      <c r="AE20" s="26">
        <f>'BAR BB| Open rates'!AE20*0.85</f>
        <v>23715</v>
      </c>
      <c r="AF20" s="26">
        <f>'BAR BB| Open rates'!AF20*0.85</f>
        <v>23715</v>
      </c>
      <c r="AG20" s="26">
        <f>'BAR BB| Open rates'!AG20*0.85</f>
        <v>23715</v>
      </c>
      <c r="AH20" s="26">
        <f>'BAR BB| Open rates'!AH20*0.85</f>
        <v>16660</v>
      </c>
      <c r="AI20" s="26">
        <f>'BAR BB| Open rates'!AI20*0.85</f>
        <v>16660</v>
      </c>
      <c r="AJ20" s="26">
        <f>'BAR BB| Open rates'!AJ20*0.85</f>
        <v>16660</v>
      </c>
      <c r="AK20" s="26">
        <f>'BAR BB| Open rates'!AK20*0.85</f>
        <v>16660</v>
      </c>
      <c r="AL20" s="26">
        <f>'BAR BB| Open rates'!AL20*0.85</f>
        <v>16660</v>
      </c>
      <c r="AM20" s="26">
        <f>'BAR BB| Open rates'!AM20*0.85</f>
        <v>17765</v>
      </c>
      <c r="AN20" s="26">
        <f>'BAR BB| Open rates'!AN20*0.85</f>
        <v>17765</v>
      </c>
      <c r="AO20" s="26">
        <f>'BAR BB| Open rates'!AO20*0.85</f>
        <v>17765</v>
      </c>
      <c r="AP20" s="26">
        <f>'BAR BB| Open rates'!AP20*0.85</f>
        <v>17765</v>
      </c>
      <c r="AQ20" s="26">
        <f>'BAR BB| Open rates'!AQ20*0.85</f>
        <v>17765</v>
      </c>
      <c r="AR20" s="26">
        <f>'BAR BB| Open rates'!AR20*0.85</f>
        <v>17765</v>
      </c>
      <c r="AS20" s="26">
        <f>'BAR BB| Open rates'!AS20*0.85</f>
        <v>17765</v>
      </c>
      <c r="AT20" s="26">
        <f>'BAR BB| Open rates'!AT20*0.85</f>
        <v>18615</v>
      </c>
      <c r="AU20" s="26">
        <f>'BAR BB| Open rates'!AU20*0.85</f>
        <v>18615</v>
      </c>
      <c r="AV20" s="26">
        <f>'BAR BB| Open rates'!AV20*0.85</f>
        <v>18615</v>
      </c>
      <c r="AW20" s="26">
        <f>'BAR BB| Open rates'!AW20*0.85</f>
        <v>18615</v>
      </c>
      <c r="AX20" s="26">
        <f>'BAR BB| Open rates'!AX20*0.85</f>
        <v>18615</v>
      </c>
      <c r="AY20" s="26">
        <f>'BAR BB| Open rates'!AY20*0.85</f>
        <v>18785</v>
      </c>
      <c r="AZ20" s="26">
        <f>'BAR BB| Open rates'!AZ20*0.85</f>
        <v>18785</v>
      </c>
      <c r="BA20" s="26">
        <f>'BAR BB| Open rates'!BA20*0.85</f>
        <v>19465</v>
      </c>
      <c r="BB20" s="26">
        <f>'BAR BB| Open rates'!BB20*0.85</f>
        <v>19465</v>
      </c>
      <c r="BC20" s="26">
        <f>'BAR BB| Open rates'!BC20*0.85</f>
        <v>18785</v>
      </c>
      <c r="BD20" s="26">
        <f>'BAR BB| Open rates'!BD20*0.85</f>
        <v>18785</v>
      </c>
      <c r="BE20" s="26">
        <f>'BAR BB| Open rates'!BE20*0.85</f>
        <v>18785</v>
      </c>
      <c r="BF20" s="26">
        <f>'BAR BB| Open rates'!BF20*0.85</f>
        <v>18785</v>
      </c>
      <c r="BG20" s="26">
        <f>'BAR BB| Open rates'!BG20*0.85</f>
        <v>18785</v>
      </c>
      <c r="BH20" s="26">
        <f>'BAR BB| Open rates'!BH20*0.85</f>
        <v>19465</v>
      </c>
      <c r="BI20" s="26">
        <f>'BAR BB| Open rates'!BI20*0.85</f>
        <v>19465</v>
      </c>
      <c r="BJ20" s="26">
        <f>'BAR BB| Open rates'!BJ20*0.85</f>
        <v>18785</v>
      </c>
      <c r="BK20" s="26">
        <f>'BAR BB| Open rates'!BK20*0.85</f>
        <v>18785</v>
      </c>
      <c r="BL20" s="26">
        <f>'BAR BB| Open rates'!BL20*0.85</f>
        <v>18785</v>
      </c>
      <c r="BM20" s="26">
        <f>'BAR BB| Open rates'!BM20*0.85</f>
        <v>18785</v>
      </c>
      <c r="BN20" s="26">
        <f>'BAR BB| Open rates'!BN20*0.85</f>
        <v>18785</v>
      </c>
      <c r="BO20" s="26">
        <f>'BAR BB| Open rates'!BO20*0.85</f>
        <v>19465</v>
      </c>
      <c r="BP20" s="26">
        <f>'BAR BB| Open rates'!BP20*0.85</f>
        <v>19465</v>
      </c>
      <c r="BQ20" s="26">
        <f>'BAR BB| Open rates'!BQ20*0.85</f>
        <v>18785</v>
      </c>
      <c r="BR20" s="26">
        <f>'BAR BB| Open rates'!BR20*0.85</f>
        <v>18785</v>
      </c>
      <c r="BS20" s="26">
        <f>'BAR BB| Open rates'!BS20*0.85</f>
        <v>18785</v>
      </c>
      <c r="BT20" s="26">
        <f>'BAR BB| Open rates'!BT20*0.85</f>
        <v>18785</v>
      </c>
      <c r="BU20" s="26">
        <f>'BAR BB| Open rates'!BU20*0.85</f>
        <v>18785</v>
      </c>
      <c r="BV20" s="26">
        <f>'BAR BB| Open rates'!BV20*0.85</f>
        <v>19465</v>
      </c>
      <c r="BW20" s="26">
        <f>'BAR BB| Open rates'!BW20*0.85</f>
        <v>19465</v>
      </c>
      <c r="BX20" s="26">
        <f>'BAR BB| Open rates'!BX20*0.85</f>
        <v>18785</v>
      </c>
      <c r="BY20" s="26">
        <f>'BAR BB| Open rates'!BY20*0.85</f>
        <v>18785</v>
      </c>
      <c r="BZ20" s="26">
        <f>'BAR BB| Open rates'!BZ20*0.85</f>
        <v>18785</v>
      </c>
      <c r="CA20" s="26">
        <f>'BAR BB| Open rates'!CA20*0.85</f>
        <v>18785</v>
      </c>
      <c r="CB20" s="26">
        <f>'BAR BB| Open rates'!CB20*0.85</f>
        <v>18785</v>
      </c>
      <c r="CC20" s="26">
        <f>'BAR BB| Open rates'!CC20*0.85</f>
        <v>19465</v>
      </c>
      <c r="CD20" s="26">
        <f>'BAR BB| Open rates'!CD20*0.85</f>
        <v>19465</v>
      </c>
      <c r="CE20" s="26">
        <f>'BAR BB| Open rates'!CE20*0.85</f>
        <v>18785</v>
      </c>
      <c r="CF20" s="26">
        <f>'BAR BB| Open rates'!CF20*0.85</f>
        <v>18785</v>
      </c>
      <c r="CG20" s="26">
        <f>'BAR BB| Open rates'!CG20*0.85</f>
        <v>18785</v>
      </c>
      <c r="CH20" s="26">
        <f>'BAR BB| Open rates'!CH20*0.85</f>
        <v>18785</v>
      </c>
      <c r="CI20" s="26">
        <f>'BAR BB| Open rates'!CI20*0.85</f>
        <v>18785</v>
      </c>
      <c r="CJ20" s="26">
        <f>'BAR BB| Open rates'!CJ20*0.85</f>
        <v>19465</v>
      </c>
      <c r="CK20" s="26">
        <f>'BAR BB| Open rates'!CK20*0.85</f>
        <v>19465</v>
      </c>
      <c r="CL20" s="26">
        <f>'BAR BB| Open rates'!CL20*0.85</f>
        <v>18785</v>
      </c>
      <c r="CM20" s="26">
        <f>'BAR BB| Open rates'!CM20*0.85</f>
        <v>18785</v>
      </c>
      <c r="CN20" s="26">
        <f>'BAR BB| Open rates'!CN20*0.85</f>
        <v>18785</v>
      </c>
      <c r="CO20" s="26">
        <f>'BAR BB| Open rates'!CO20*0.85</f>
        <v>18785</v>
      </c>
      <c r="CP20" s="26">
        <f>'BAR BB| Open rates'!CP20*0.85</f>
        <v>18785</v>
      </c>
      <c r="CQ20" s="26">
        <f>'BAR BB| Open rates'!CQ20*0.85</f>
        <v>18785</v>
      </c>
      <c r="CR20" s="26">
        <f>'BAR BB| Open rates'!CR20*0.85</f>
        <v>18785</v>
      </c>
      <c r="CS20" s="26">
        <f>'BAR BB| Open rates'!CS20*0.85</f>
        <v>17765</v>
      </c>
      <c r="CT20" s="26">
        <f>'BAR BB| Open rates'!CT20*0.85</f>
        <v>17765</v>
      </c>
      <c r="CU20" s="26">
        <f>'BAR BB| Open rates'!CU20*0.85</f>
        <v>17765</v>
      </c>
      <c r="CV20" s="26">
        <f>'BAR BB| Open rates'!CV20*0.85</f>
        <v>17765</v>
      </c>
      <c r="CW20" s="26">
        <f>'BAR BB| Open rates'!CW20*0.85</f>
        <v>17765</v>
      </c>
      <c r="CX20" s="26">
        <f>'BAR BB| Open rates'!CX20*0.85</f>
        <v>17765</v>
      </c>
      <c r="CY20" s="26">
        <f>'BAR BB| Open rates'!CY20*0.85</f>
        <v>17765</v>
      </c>
      <c r="CZ20" s="26">
        <f>'BAR BB| Open rates'!CZ20*0.85</f>
        <v>17765</v>
      </c>
      <c r="DA20" s="26">
        <f>'BAR BB| Open rates'!DA20*0.85</f>
        <v>17765</v>
      </c>
      <c r="DB20" s="26">
        <f>'BAR BB| Open rates'!DB20*0.85</f>
        <v>15810</v>
      </c>
      <c r="DC20" s="26">
        <f>'BAR BB| Open rates'!DC20*0.85</f>
        <v>15810</v>
      </c>
      <c r="DD20" s="26">
        <f>'BAR BB| Open rates'!DD20*0.85</f>
        <v>15810</v>
      </c>
      <c r="DE20" s="26">
        <f>'BAR BB| Open rates'!DE20*0.85</f>
        <v>16915</v>
      </c>
      <c r="DF20" s="26">
        <f>'BAR BB| Open rates'!DF20*0.85</f>
        <v>16915</v>
      </c>
      <c r="DG20" s="26">
        <f>'BAR BB| Open rates'!DG20*0.85</f>
        <v>15810</v>
      </c>
      <c r="DH20" s="26">
        <f>'BAR BB| Open rates'!DH20*0.85</f>
        <v>15810</v>
      </c>
      <c r="DI20" s="26">
        <f>'BAR BB| Open rates'!DI20*0.85</f>
        <v>15810</v>
      </c>
      <c r="DJ20" s="26">
        <f>'BAR BB| Open rates'!DJ20*0.85</f>
        <v>15810</v>
      </c>
      <c r="DK20" s="26">
        <f>'BAR BB| Open rates'!DK20*0.85</f>
        <v>15810</v>
      </c>
      <c r="DL20" s="26">
        <f>'BAR BB| Open rates'!DL20*0.85</f>
        <v>16915</v>
      </c>
      <c r="DM20" s="26">
        <f>'BAR BB| Open rates'!DM20*0.85</f>
        <v>16915</v>
      </c>
      <c r="DN20" s="26">
        <f>'BAR BB| Open rates'!DN20*0.85</f>
        <v>15810</v>
      </c>
      <c r="DO20" s="26">
        <f>'BAR BB| Open rates'!DO20*0.85</f>
        <v>15810</v>
      </c>
      <c r="DP20" s="26">
        <f>'BAR BB| Open rates'!DP20*0.85</f>
        <v>15810</v>
      </c>
      <c r="DQ20" s="26">
        <f>'BAR BB| Open rates'!DQ20*0.85</f>
        <v>15810</v>
      </c>
      <c r="DR20" s="26">
        <f>'BAR BB| Open rates'!DR20*0.85</f>
        <v>15810</v>
      </c>
      <c r="DS20" s="26">
        <f>'BAR BB| Open rates'!DS20*0.85</f>
        <v>16915</v>
      </c>
      <c r="DT20" s="26">
        <f>'BAR BB| Open rates'!DT20*0.85</f>
        <v>16915</v>
      </c>
      <c r="DU20" s="26">
        <f>'BAR BB| Open rates'!DU20*0.85</f>
        <v>15810</v>
      </c>
      <c r="DV20" s="26">
        <f>'BAR BB| Open rates'!DV20*0.85</f>
        <v>15810</v>
      </c>
      <c r="DW20" s="26">
        <f>'BAR BB| Open rates'!DW20*0.85</f>
        <v>15810</v>
      </c>
      <c r="DX20" s="26">
        <f>'BAR BB| Open rates'!DX20*0.85</f>
        <v>15810</v>
      </c>
      <c r="DY20" s="26">
        <f>'BAR BB| Open rates'!DY20*0.85</f>
        <v>15810</v>
      </c>
      <c r="DZ20" s="26">
        <f>'BAR BB| Open rates'!DZ20*0.85</f>
        <v>16915</v>
      </c>
      <c r="EA20" s="26">
        <f>'BAR BB| Open rates'!EA20*0.85</f>
        <v>16915</v>
      </c>
      <c r="EB20" s="26">
        <f>'BAR BB| Open rates'!EB20*0.85</f>
        <v>15810</v>
      </c>
      <c r="EC20" s="26">
        <f>'BAR BB| Open rates'!EC20*0.85</f>
        <v>15810</v>
      </c>
      <c r="ED20" s="26">
        <f>'BAR BB| Open rates'!ED20*0.85</f>
        <v>15810</v>
      </c>
      <c r="EE20" s="26">
        <f>'BAR BB| Open rates'!EE20*0.85</f>
        <v>15810</v>
      </c>
      <c r="EF20" s="26">
        <f>'BAR BB| Open rates'!EF20*0.85</f>
        <v>13260</v>
      </c>
      <c r="EG20" s="26">
        <f>'BAR BB| Open rates'!EG20*0.85</f>
        <v>13260</v>
      </c>
      <c r="EH20" s="26">
        <f>'BAR BB| Open rates'!EH20*0.85</f>
        <v>13260</v>
      </c>
      <c r="EI20" s="26">
        <f>'BAR BB| Open rates'!EI20*0.85</f>
        <v>12665</v>
      </c>
      <c r="EJ20" s="26">
        <f>'BAR BB| Open rates'!EJ20*0.85</f>
        <v>12665</v>
      </c>
      <c r="EK20" s="26">
        <f>'BAR BB| Open rates'!EK20*0.85</f>
        <v>12665</v>
      </c>
      <c r="EL20" s="26">
        <f>'BAR BB| Open rates'!EL20*0.85</f>
        <v>12665</v>
      </c>
      <c r="EM20" s="26">
        <f>'BAR BB| Open rates'!EM20*0.85</f>
        <v>12665</v>
      </c>
      <c r="EN20" s="26">
        <f>'BAR BB| Open rates'!EN20*0.85</f>
        <v>13260</v>
      </c>
      <c r="EO20" s="26">
        <f>'BAR BB| Open rates'!EO20*0.85</f>
        <v>13260</v>
      </c>
      <c r="EP20" s="26">
        <f>'BAR BB| Open rates'!EP20*0.85</f>
        <v>12410</v>
      </c>
      <c r="EQ20" s="26">
        <f>'BAR BB| Open rates'!EQ20*0.85</f>
        <v>12410</v>
      </c>
      <c r="ER20" s="26">
        <f>'BAR BB| Open rates'!ER20*0.85</f>
        <v>12410</v>
      </c>
      <c r="ES20" s="26">
        <f>'BAR BB| Open rates'!ES20*0.85</f>
        <v>12410</v>
      </c>
      <c r="ET20" s="26">
        <f>'BAR BB| Open rates'!ET20*0.85</f>
        <v>12410</v>
      </c>
      <c r="EU20" s="26">
        <f>'BAR BB| Open rates'!EU20*0.85</f>
        <v>13260</v>
      </c>
      <c r="EV20" s="26">
        <f>'BAR BB| Open rates'!EV20*0.85</f>
        <v>13260</v>
      </c>
      <c r="EW20" s="26">
        <f>'BAR BB| Open rates'!EW20*0.85</f>
        <v>12410</v>
      </c>
      <c r="EX20" s="26">
        <f>'BAR BB| Open rates'!EX20*0.85</f>
        <v>12410</v>
      </c>
      <c r="EY20" s="26">
        <f>'BAR BB| Open rates'!EY20*0.85</f>
        <v>12410</v>
      </c>
      <c r="EZ20" s="26">
        <f>'BAR BB| Open rates'!EZ20*0.85</f>
        <v>12410</v>
      </c>
      <c r="FA20" s="26">
        <f>'BAR BB| Open rates'!FA20*0.85</f>
        <v>12410</v>
      </c>
      <c r="FB20" s="26">
        <f>'BAR BB| Open rates'!FB20*0.85</f>
        <v>13260</v>
      </c>
      <c r="FC20" s="26">
        <f>'BAR BB| Open rates'!FC20*0.85</f>
        <v>13260</v>
      </c>
      <c r="FD20" s="26">
        <f>'BAR BB| Open rates'!FD20*0.85</f>
        <v>12410</v>
      </c>
      <c r="FE20" s="26">
        <f>'BAR BB| Open rates'!FE20*0.85</f>
        <v>12410</v>
      </c>
      <c r="FF20" s="26">
        <f>'BAR BB| Open rates'!FF20*0.85</f>
        <v>12410</v>
      </c>
      <c r="FG20" s="26">
        <f>'BAR BB| Open rates'!FG20*0.85</f>
        <v>12410</v>
      </c>
      <c r="FH20" s="26">
        <f>'BAR BB| Open rates'!FH20*0.85</f>
        <v>12410</v>
      </c>
      <c r="FI20" s="26">
        <f>'BAR BB| Open rates'!FI20*0.85</f>
        <v>13260</v>
      </c>
      <c r="FJ20" s="26">
        <f>'BAR BB| Open rates'!FJ20*0.85</f>
        <v>13260</v>
      </c>
      <c r="FK20" s="26">
        <f>'BAR BB| Open rates'!FK20*0.85</f>
        <v>12665</v>
      </c>
      <c r="FL20" s="26">
        <f>'BAR BB| Open rates'!FL20*0.85</f>
        <v>12665</v>
      </c>
      <c r="FM20" s="26">
        <f>'BAR BB| Open rates'!FM20*0.85</f>
        <v>12665</v>
      </c>
      <c r="FN20" s="26">
        <f>'BAR BB| Open rates'!FN20*0.85</f>
        <v>12665</v>
      </c>
      <c r="FO20" s="26">
        <f>'BAR BB| Open rates'!FO20*0.85</f>
        <v>12665</v>
      </c>
      <c r="FP20" s="26">
        <f>'BAR BB| Open rates'!FP20*0.85</f>
        <v>12665</v>
      </c>
      <c r="FQ20" s="26">
        <f>'BAR BB| Open rates'!FQ20*0.85</f>
        <v>12665</v>
      </c>
      <c r="FR20" s="26">
        <f>'BAR BB| Open rates'!FR20*0.85</f>
        <v>12410</v>
      </c>
      <c r="FS20" s="26">
        <f>'BAR BB| Open rates'!FS20*0.85</f>
        <v>12410</v>
      </c>
      <c r="FT20" s="26">
        <f>'BAR BB| Open rates'!FT20*0.85</f>
        <v>12410</v>
      </c>
      <c r="FU20" s="26">
        <f>'BAR BB| Open rates'!FU20*0.85</f>
        <v>12410</v>
      </c>
      <c r="FV20" s="26">
        <f>'BAR BB| Open rates'!FV20*0.85</f>
        <v>12410</v>
      </c>
      <c r="FW20" s="26">
        <f>'BAR BB| Open rates'!FW20*0.85</f>
        <v>13260</v>
      </c>
      <c r="FX20" s="26">
        <f>'BAR BB| Open rates'!FX20*0.85</f>
        <v>13260</v>
      </c>
      <c r="FY20" s="26">
        <f>'BAR BB| Open rates'!FY20*0.85</f>
        <v>12410</v>
      </c>
      <c r="FZ20" s="26">
        <f>'BAR BB| Open rates'!FZ20*0.85</f>
        <v>12410</v>
      </c>
      <c r="GA20" s="26">
        <f>'BAR BB| Open rates'!GA20*0.85</f>
        <v>12410</v>
      </c>
      <c r="GB20" s="26">
        <f>'BAR BB| Open rates'!GB20*0.85</f>
        <v>12410</v>
      </c>
      <c r="GC20" s="26">
        <f>'BAR BB| Open rates'!GC20*0.85</f>
        <v>12410</v>
      </c>
      <c r="GD20" s="26">
        <f>'BAR BB| Open rates'!GD20*0.85</f>
        <v>13260</v>
      </c>
      <c r="GE20" s="26">
        <f>'BAR BB| Open rates'!GE20*0.85</f>
        <v>13260</v>
      </c>
      <c r="GF20" s="26">
        <f>'BAR BB| Open rates'!GF20*0.85</f>
        <v>12410</v>
      </c>
      <c r="GG20" s="26">
        <f>'BAR BB| Open rates'!GG20*0.85</f>
        <v>12410</v>
      </c>
      <c r="GH20" s="26">
        <f>'BAR BB| Open rates'!GH20*0.85</f>
        <v>12410</v>
      </c>
      <c r="GI20" s="26">
        <f>'BAR BB| Open rates'!GI20*0.85</f>
        <v>12410</v>
      </c>
      <c r="GJ20" s="26">
        <f>'BAR BB| Open rates'!GJ20*0.85</f>
        <v>12410</v>
      </c>
      <c r="GK20" s="26">
        <f>'BAR BB| Open rates'!GK20*0.85</f>
        <v>13260</v>
      </c>
      <c r="GL20" s="26">
        <f>'BAR BB| Open rates'!GL20*0.85</f>
        <v>13260</v>
      </c>
      <c r="GM20" s="26">
        <f>'BAR BB| Open rates'!GM20*0.85</f>
        <v>12410</v>
      </c>
      <c r="GN20" s="26">
        <f>'BAR BB| Open rates'!GN20*0.85</f>
        <v>12410</v>
      </c>
      <c r="GO20" s="26">
        <f>'BAR BB| Open rates'!GO20*0.85</f>
        <v>12410</v>
      </c>
      <c r="GP20" s="26">
        <f>'BAR BB| Open rates'!GP20*0.85</f>
        <v>12410</v>
      </c>
      <c r="GQ20" s="26">
        <f>'BAR BB| Open rates'!GQ20*0.85</f>
        <v>12410</v>
      </c>
      <c r="GR20" s="26">
        <f>'BAR BB| Open rates'!GR20*0.85</f>
        <v>13260</v>
      </c>
      <c r="GS20" s="26">
        <f>'BAR BB| Open rates'!GS20*0.85</f>
        <v>13260</v>
      </c>
      <c r="GT20" s="26">
        <f>'BAR BB| Open rates'!GT20*0.85</f>
        <v>12410</v>
      </c>
      <c r="GU20" s="26">
        <f>'BAR BB| Open rates'!GU20*0.85</f>
        <v>12410</v>
      </c>
      <c r="GV20" s="26">
        <f>'BAR BB| Open rates'!GV20*0.85</f>
        <v>12410</v>
      </c>
      <c r="GW20" s="26">
        <f>'BAR BB| Open rates'!GW20*0.85</f>
        <v>12410</v>
      </c>
      <c r="GX20" s="26">
        <f>'BAR BB| Open rates'!GX20*0.85</f>
        <v>12410</v>
      </c>
      <c r="GY20" s="26">
        <f>'BAR BB| Open rates'!GY20*0.85</f>
        <v>13260</v>
      </c>
      <c r="GZ20" s="26">
        <f>'BAR BB| Open rates'!GZ20*0.85</f>
        <v>13260</v>
      </c>
      <c r="HA20" s="26">
        <f>'BAR BB| Open rates'!HA20*0.85</f>
        <v>12410</v>
      </c>
      <c r="HB20" s="26">
        <f>'BAR BB| Open rates'!HB20*0.85</f>
        <v>12410</v>
      </c>
      <c r="HC20" s="26">
        <f>'BAR BB| Open rates'!HC20*0.85</f>
        <v>12410</v>
      </c>
      <c r="HD20" s="26">
        <f>'BAR BB| Open rates'!HD20*0.85</f>
        <v>12410</v>
      </c>
      <c r="HE20" s="26">
        <f>'BAR BB| Open rates'!HE20*0.85</f>
        <v>12410</v>
      </c>
      <c r="HF20" s="26">
        <f>'BAR BB| Open rates'!HF20*0.85</f>
        <v>14365</v>
      </c>
      <c r="HG20" s="26">
        <f>'BAR BB| Open rates'!HG20*0.85</f>
        <v>14365</v>
      </c>
      <c r="HH20" s="26">
        <f>'BAR BB| Open rates'!HH20*0.85</f>
        <v>14365</v>
      </c>
      <c r="HI20" s="26">
        <f>'BAR BB| Open rates'!HI20*0.85</f>
        <v>14365</v>
      </c>
      <c r="HJ20" s="26">
        <f>'BAR BB| Open rates'!HJ20*0.85</f>
        <v>14365</v>
      </c>
      <c r="HK20" s="26">
        <f>'BAR BB| Open rates'!HK20*0.85</f>
        <v>14365</v>
      </c>
      <c r="HL20" s="26">
        <f>'BAR BB| Open rates'!HL20*0.85</f>
        <v>14365</v>
      </c>
      <c r="HM20" s="26">
        <f>'BAR BB| Open rates'!HM20*0.85</f>
        <v>14365</v>
      </c>
      <c r="HN20" s="26">
        <f>'BAR BB| Open rates'!HN20*0.85</f>
        <v>14365</v>
      </c>
      <c r="HO20" s="26">
        <f>'BAR BB| Open rates'!HO20*0.85</f>
        <v>14365</v>
      </c>
      <c r="HP20" s="26">
        <f>'BAR BB| Open rates'!HP20*0.85</f>
        <v>14365</v>
      </c>
    </row>
    <row r="21" spans="1:224" s="76" customFormat="1" ht="12" customHeight="1" x14ac:dyDescent="0.2">
      <c r="A21" s="15">
        <v>2</v>
      </c>
      <c r="B21" s="26">
        <f>'BAR BB| Open rates'!B21*0.85</f>
        <v>14365</v>
      </c>
      <c r="C21" s="26">
        <f>'BAR BB| Open rates'!C21*0.85</f>
        <v>14365</v>
      </c>
      <c r="D21" s="26">
        <f>'BAR BB| Open rates'!D21*0.85</f>
        <v>14365</v>
      </c>
      <c r="E21" s="26">
        <f>'BAR BB| Open rates'!E21*0.85</f>
        <v>14365</v>
      </c>
      <c r="F21" s="26">
        <f>'BAR BB| Open rates'!F21*0.85</f>
        <v>14365</v>
      </c>
      <c r="G21" s="26">
        <f>'BAR BB| Open rates'!G21*0.85</f>
        <v>14365</v>
      </c>
      <c r="H21" s="26">
        <f>'BAR BB| Open rates'!H21*0.85</f>
        <v>14365</v>
      </c>
      <c r="I21" s="26">
        <f>'BAR BB| Open rates'!I21*0.85</f>
        <v>14365</v>
      </c>
      <c r="J21" s="26">
        <f>'BAR BB| Open rates'!J21*0.85</f>
        <v>14365</v>
      </c>
      <c r="K21" s="26">
        <f>'BAR BB| Open rates'!K21*0.85</f>
        <v>14365</v>
      </c>
      <c r="L21" s="26">
        <f>'BAR BB| Open rates'!L21*0.85</f>
        <v>14365</v>
      </c>
      <c r="M21" s="26">
        <f>'BAR BB| Open rates'!M21*0.85</f>
        <v>14365</v>
      </c>
      <c r="N21" s="26">
        <f>'BAR BB| Open rates'!N21*0.85</f>
        <v>18360</v>
      </c>
      <c r="O21" s="26">
        <f>'BAR BB| Open rates'!O21*0.85</f>
        <v>18360</v>
      </c>
      <c r="P21" s="26">
        <f>'BAR BB| Open rates'!P21*0.85</f>
        <v>18360</v>
      </c>
      <c r="Q21" s="26">
        <f>'BAR BB| Open rates'!Q21*0.85</f>
        <v>18360</v>
      </c>
      <c r="R21" s="26">
        <f>'BAR BB| Open rates'!R21*0.85</f>
        <v>21165</v>
      </c>
      <c r="S21" s="26">
        <f>'BAR BB| Open rates'!S21*0.85</f>
        <v>21165</v>
      </c>
      <c r="T21" s="26">
        <f>'BAR BB| Open rates'!T21*0.85</f>
        <v>21165</v>
      </c>
      <c r="U21" s="26">
        <f>'BAR BB| Open rates'!U21*0.85</f>
        <v>21165</v>
      </c>
      <c r="V21" s="26">
        <f>'BAR BB| Open rates'!V21*0.85</f>
        <v>21165</v>
      </c>
      <c r="W21" s="26">
        <f>'BAR BB| Open rates'!W21*0.85</f>
        <v>21165</v>
      </c>
      <c r="X21" s="26">
        <f>'BAR BB| Open rates'!X21*0.85</f>
        <v>21165</v>
      </c>
      <c r="Y21" s="26">
        <f>'BAR BB| Open rates'!Y21*0.85</f>
        <v>21165</v>
      </c>
      <c r="Z21" s="26">
        <f>'BAR BB| Open rates'!Z21*0.85</f>
        <v>21165</v>
      </c>
      <c r="AA21" s="26">
        <f>'BAR BB| Open rates'!AA21*0.85</f>
        <v>21165</v>
      </c>
      <c r="AB21" s="26">
        <f>'BAR BB| Open rates'!AB21*0.85</f>
        <v>25415</v>
      </c>
      <c r="AC21" s="26">
        <f>'BAR BB| Open rates'!AC21*0.85</f>
        <v>25415</v>
      </c>
      <c r="AD21" s="26">
        <f>'BAR BB| Open rates'!AD21*0.85</f>
        <v>25415</v>
      </c>
      <c r="AE21" s="26">
        <f>'BAR BB| Open rates'!AE21*0.85</f>
        <v>25415</v>
      </c>
      <c r="AF21" s="26">
        <f>'BAR BB| Open rates'!AF21*0.85</f>
        <v>25415</v>
      </c>
      <c r="AG21" s="26">
        <f>'BAR BB| Open rates'!AG21*0.85</f>
        <v>25415</v>
      </c>
      <c r="AH21" s="26">
        <f>'BAR BB| Open rates'!AH21*0.85</f>
        <v>18360</v>
      </c>
      <c r="AI21" s="26">
        <f>'BAR BB| Open rates'!AI21*0.85</f>
        <v>18360</v>
      </c>
      <c r="AJ21" s="26">
        <f>'BAR BB| Open rates'!AJ21*0.85</f>
        <v>18360</v>
      </c>
      <c r="AK21" s="26">
        <f>'BAR BB| Open rates'!AK21*0.85</f>
        <v>18360</v>
      </c>
      <c r="AL21" s="26">
        <f>'BAR BB| Open rates'!AL21*0.85</f>
        <v>18360</v>
      </c>
      <c r="AM21" s="26">
        <f>'BAR BB| Open rates'!AM21*0.85</f>
        <v>19465</v>
      </c>
      <c r="AN21" s="26">
        <f>'BAR BB| Open rates'!AN21*0.85</f>
        <v>19465</v>
      </c>
      <c r="AO21" s="26">
        <f>'BAR BB| Open rates'!AO21*0.85</f>
        <v>19465</v>
      </c>
      <c r="AP21" s="26">
        <f>'BAR BB| Open rates'!AP21*0.85</f>
        <v>19465</v>
      </c>
      <c r="AQ21" s="26">
        <f>'BAR BB| Open rates'!AQ21*0.85</f>
        <v>19465</v>
      </c>
      <c r="AR21" s="26">
        <f>'BAR BB| Open rates'!AR21*0.85</f>
        <v>19465</v>
      </c>
      <c r="AS21" s="26">
        <f>'BAR BB| Open rates'!AS21*0.85</f>
        <v>19465</v>
      </c>
      <c r="AT21" s="26">
        <f>'BAR BB| Open rates'!AT21*0.85</f>
        <v>20315</v>
      </c>
      <c r="AU21" s="26">
        <f>'BAR BB| Open rates'!AU21*0.85</f>
        <v>20315</v>
      </c>
      <c r="AV21" s="26">
        <f>'BAR BB| Open rates'!AV21*0.85</f>
        <v>20315</v>
      </c>
      <c r="AW21" s="26">
        <f>'BAR BB| Open rates'!AW21*0.85</f>
        <v>20315</v>
      </c>
      <c r="AX21" s="26">
        <f>'BAR BB| Open rates'!AX21*0.85</f>
        <v>20315</v>
      </c>
      <c r="AY21" s="26">
        <f>'BAR BB| Open rates'!AY21*0.85</f>
        <v>20485</v>
      </c>
      <c r="AZ21" s="26">
        <f>'BAR BB| Open rates'!AZ21*0.85</f>
        <v>20485</v>
      </c>
      <c r="BA21" s="26">
        <f>'BAR BB| Open rates'!BA21*0.85</f>
        <v>21165</v>
      </c>
      <c r="BB21" s="26">
        <f>'BAR BB| Open rates'!BB21*0.85</f>
        <v>21165</v>
      </c>
      <c r="BC21" s="26">
        <f>'BAR BB| Open rates'!BC21*0.85</f>
        <v>20485</v>
      </c>
      <c r="BD21" s="26">
        <f>'BAR BB| Open rates'!BD21*0.85</f>
        <v>20485</v>
      </c>
      <c r="BE21" s="26">
        <f>'BAR BB| Open rates'!BE21*0.85</f>
        <v>20485</v>
      </c>
      <c r="BF21" s="26">
        <f>'BAR BB| Open rates'!BF21*0.85</f>
        <v>20485</v>
      </c>
      <c r="BG21" s="26">
        <f>'BAR BB| Open rates'!BG21*0.85</f>
        <v>20485</v>
      </c>
      <c r="BH21" s="26">
        <f>'BAR BB| Open rates'!BH21*0.85</f>
        <v>21165</v>
      </c>
      <c r="BI21" s="26">
        <f>'BAR BB| Open rates'!BI21*0.85</f>
        <v>21165</v>
      </c>
      <c r="BJ21" s="26">
        <f>'BAR BB| Open rates'!BJ21*0.85</f>
        <v>20485</v>
      </c>
      <c r="BK21" s="26">
        <f>'BAR BB| Open rates'!BK21*0.85</f>
        <v>20485</v>
      </c>
      <c r="BL21" s="26">
        <f>'BAR BB| Open rates'!BL21*0.85</f>
        <v>20485</v>
      </c>
      <c r="BM21" s="26">
        <f>'BAR BB| Open rates'!BM21*0.85</f>
        <v>20485</v>
      </c>
      <c r="BN21" s="26">
        <f>'BAR BB| Open rates'!BN21*0.85</f>
        <v>20485</v>
      </c>
      <c r="BO21" s="26">
        <f>'BAR BB| Open rates'!BO21*0.85</f>
        <v>21165</v>
      </c>
      <c r="BP21" s="26">
        <f>'BAR BB| Open rates'!BP21*0.85</f>
        <v>21165</v>
      </c>
      <c r="BQ21" s="26">
        <f>'BAR BB| Open rates'!BQ21*0.85</f>
        <v>20485</v>
      </c>
      <c r="BR21" s="26">
        <f>'BAR BB| Open rates'!BR21*0.85</f>
        <v>20485</v>
      </c>
      <c r="BS21" s="26">
        <f>'BAR BB| Open rates'!BS21*0.85</f>
        <v>20485</v>
      </c>
      <c r="BT21" s="26">
        <f>'BAR BB| Open rates'!BT21*0.85</f>
        <v>20485</v>
      </c>
      <c r="BU21" s="26">
        <f>'BAR BB| Open rates'!BU21*0.85</f>
        <v>20485</v>
      </c>
      <c r="BV21" s="26">
        <f>'BAR BB| Open rates'!BV21*0.85</f>
        <v>21165</v>
      </c>
      <c r="BW21" s="26">
        <f>'BAR BB| Open rates'!BW21*0.85</f>
        <v>21165</v>
      </c>
      <c r="BX21" s="26">
        <f>'BAR BB| Open rates'!BX21*0.85</f>
        <v>20485</v>
      </c>
      <c r="BY21" s="26">
        <f>'BAR BB| Open rates'!BY21*0.85</f>
        <v>20485</v>
      </c>
      <c r="BZ21" s="26">
        <f>'BAR BB| Open rates'!BZ21*0.85</f>
        <v>20485</v>
      </c>
      <c r="CA21" s="26">
        <f>'BAR BB| Open rates'!CA21*0.85</f>
        <v>20485</v>
      </c>
      <c r="CB21" s="26">
        <f>'BAR BB| Open rates'!CB21*0.85</f>
        <v>20485</v>
      </c>
      <c r="CC21" s="26">
        <f>'BAR BB| Open rates'!CC21*0.85</f>
        <v>21165</v>
      </c>
      <c r="CD21" s="26">
        <f>'BAR BB| Open rates'!CD21*0.85</f>
        <v>21165</v>
      </c>
      <c r="CE21" s="26">
        <f>'BAR BB| Open rates'!CE21*0.85</f>
        <v>20485</v>
      </c>
      <c r="CF21" s="26">
        <f>'BAR BB| Open rates'!CF21*0.85</f>
        <v>20485</v>
      </c>
      <c r="CG21" s="26">
        <f>'BAR BB| Open rates'!CG21*0.85</f>
        <v>20485</v>
      </c>
      <c r="CH21" s="26">
        <f>'BAR BB| Open rates'!CH21*0.85</f>
        <v>20485</v>
      </c>
      <c r="CI21" s="26">
        <f>'BAR BB| Open rates'!CI21*0.85</f>
        <v>20485</v>
      </c>
      <c r="CJ21" s="26">
        <f>'BAR BB| Open rates'!CJ21*0.85</f>
        <v>21165</v>
      </c>
      <c r="CK21" s="26">
        <f>'BAR BB| Open rates'!CK21*0.85</f>
        <v>21165</v>
      </c>
      <c r="CL21" s="26">
        <f>'BAR BB| Open rates'!CL21*0.85</f>
        <v>20485</v>
      </c>
      <c r="CM21" s="26">
        <f>'BAR BB| Open rates'!CM21*0.85</f>
        <v>20485</v>
      </c>
      <c r="CN21" s="26">
        <f>'BAR BB| Open rates'!CN21*0.85</f>
        <v>20485</v>
      </c>
      <c r="CO21" s="26">
        <f>'BAR BB| Open rates'!CO21*0.85</f>
        <v>20485</v>
      </c>
      <c r="CP21" s="26">
        <f>'BAR BB| Open rates'!CP21*0.85</f>
        <v>20485</v>
      </c>
      <c r="CQ21" s="26">
        <f>'BAR BB| Open rates'!CQ21*0.85</f>
        <v>20485</v>
      </c>
      <c r="CR21" s="26">
        <f>'BAR BB| Open rates'!CR21*0.85</f>
        <v>20485</v>
      </c>
      <c r="CS21" s="26">
        <f>'BAR BB| Open rates'!CS21*0.85</f>
        <v>19465</v>
      </c>
      <c r="CT21" s="26">
        <f>'BAR BB| Open rates'!CT21*0.85</f>
        <v>19465</v>
      </c>
      <c r="CU21" s="26">
        <f>'BAR BB| Open rates'!CU21*0.85</f>
        <v>19465</v>
      </c>
      <c r="CV21" s="26">
        <f>'BAR BB| Open rates'!CV21*0.85</f>
        <v>19465</v>
      </c>
      <c r="CW21" s="26">
        <f>'BAR BB| Open rates'!CW21*0.85</f>
        <v>19465</v>
      </c>
      <c r="CX21" s="26">
        <f>'BAR BB| Open rates'!CX21*0.85</f>
        <v>19465</v>
      </c>
      <c r="CY21" s="26">
        <f>'BAR BB| Open rates'!CY21*0.85</f>
        <v>19465</v>
      </c>
      <c r="CZ21" s="26">
        <f>'BAR BB| Open rates'!CZ21*0.85</f>
        <v>19465</v>
      </c>
      <c r="DA21" s="26">
        <f>'BAR BB| Open rates'!DA21*0.85</f>
        <v>19465</v>
      </c>
      <c r="DB21" s="26">
        <f>'BAR BB| Open rates'!DB21*0.85</f>
        <v>17510</v>
      </c>
      <c r="DC21" s="26">
        <f>'BAR BB| Open rates'!DC21*0.85</f>
        <v>17510</v>
      </c>
      <c r="DD21" s="26">
        <f>'BAR BB| Open rates'!DD21*0.85</f>
        <v>17510</v>
      </c>
      <c r="DE21" s="26">
        <f>'BAR BB| Open rates'!DE21*0.85</f>
        <v>18615</v>
      </c>
      <c r="DF21" s="26">
        <f>'BAR BB| Open rates'!DF21*0.85</f>
        <v>18615</v>
      </c>
      <c r="DG21" s="26">
        <f>'BAR BB| Open rates'!DG21*0.85</f>
        <v>17510</v>
      </c>
      <c r="DH21" s="26">
        <f>'BAR BB| Open rates'!DH21*0.85</f>
        <v>17510</v>
      </c>
      <c r="DI21" s="26">
        <f>'BAR BB| Open rates'!DI21*0.85</f>
        <v>17510</v>
      </c>
      <c r="DJ21" s="26">
        <f>'BAR BB| Open rates'!DJ21*0.85</f>
        <v>17510</v>
      </c>
      <c r="DK21" s="26">
        <f>'BAR BB| Open rates'!DK21*0.85</f>
        <v>17510</v>
      </c>
      <c r="DL21" s="26">
        <f>'BAR BB| Open rates'!DL21*0.85</f>
        <v>18615</v>
      </c>
      <c r="DM21" s="26">
        <f>'BAR BB| Open rates'!DM21*0.85</f>
        <v>18615</v>
      </c>
      <c r="DN21" s="26">
        <f>'BAR BB| Open rates'!DN21*0.85</f>
        <v>17510</v>
      </c>
      <c r="DO21" s="26">
        <f>'BAR BB| Open rates'!DO21*0.85</f>
        <v>17510</v>
      </c>
      <c r="DP21" s="26">
        <f>'BAR BB| Open rates'!DP21*0.85</f>
        <v>17510</v>
      </c>
      <c r="DQ21" s="26">
        <f>'BAR BB| Open rates'!DQ21*0.85</f>
        <v>17510</v>
      </c>
      <c r="DR21" s="26">
        <f>'BAR BB| Open rates'!DR21*0.85</f>
        <v>17510</v>
      </c>
      <c r="DS21" s="26">
        <f>'BAR BB| Open rates'!DS21*0.85</f>
        <v>18615</v>
      </c>
      <c r="DT21" s="26">
        <f>'BAR BB| Open rates'!DT21*0.85</f>
        <v>18615</v>
      </c>
      <c r="DU21" s="26">
        <f>'BAR BB| Open rates'!DU21*0.85</f>
        <v>17510</v>
      </c>
      <c r="DV21" s="26">
        <f>'BAR BB| Open rates'!DV21*0.85</f>
        <v>17510</v>
      </c>
      <c r="DW21" s="26">
        <f>'BAR BB| Open rates'!DW21*0.85</f>
        <v>17510</v>
      </c>
      <c r="DX21" s="26">
        <f>'BAR BB| Open rates'!DX21*0.85</f>
        <v>17510</v>
      </c>
      <c r="DY21" s="26">
        <f>'BAR BB| Open rates'!DY21*0.85</f>
        <v>17510</v>
      </c>
      <c r="DZ21" s="26">
        <f>'BAR BB| Open rates'!DZ21*0.85</f>
        <v>18615</v>
      </c>
      <c r="EA21" s="26">
        <f>'BAR BB| Open rates'!EA21*0.85</f>
        <v>18615</v>
      </c>
      <c r="EB21" s="26">
        <f>'BAR BB| Open rates'!EB21*0.85</f>
        <v>17510</v>
      </c>
      <c r="EC21" s="26">
        <f>'BAR BB| Open rates'!EC21*0.85</f>
        <v>17510</v>
      </c>
      <c r="ED21" s="26">
        <f>'BAR BB| Open rates'!ED21*0.85</f>
        <v>17510</v>
      </c>
      <c r="EE21" s="26">
        <f>'BAR BB| Open rates'!EE21*0.85</f>
        <v>17510</v>
      </c>
      <c r="EF21" s="26">
        <f>'BAR BB| Open rates'!EF21*0.85</f>
        <v>14960</v>
      </c>
      <c r="EG21" s="26">
        <f>'BAR BB| Open rates'!EG21*0.85</f>
        <v>14960</v>
      </c>
      <c r="EH21" s="26">
        <f>'BAR BB| Open rates'!EH21*0.85</f>
        <v>14960</v>
      </c>
      <c r="EI21" s="26">
        <f>'BAR BB| Open rates'!EI21*0.85</f>
        <v>14365</v>
      </c>
      <c r="EJ21" s="26">
        <f>'BAR BB| Open rates'!EJ21*0.85</f>
        <v>14365</v>
      </c>
      <c r="EK21" s="26">
        <f>'BAR BB| Open rates'!EK21*0.85</f>
        <v>14365</v>
      </c>
      <c r="EL21" s="26">
        <f>'BAR BB| Open rates'!EL21*0.85</f>
        <v>14365</v>
      </c>
      <c r="EM21" s="26">
        <f>'BAR BB| Open rates'!EM21*0.85</f>
        <v>14365</v>
      </c>
      <c r="EN21" s="26">
        <f>'BAR BB| Open rates'!EN21*0.85</f>
        <v>14960</v>
      </c>
      <c r="EO21" s="26">
        <f>'BAR BB| Open rates'!EO21*0.85</f>
        <v>14960</v>
      </c>
      <c r="EP21" s="26">
        <f>'BAR BB| Open rates'!EP21*0.85</f>
        <v>14110</v>
      </c>
      <c r="EQ21" s="26">
        <f>'BAR BB| Open rates'!EQ21*0.85</f>
        <v>14110</v>
      </c>
      <c r="ER21" s="26">
        <f>'BAR BB| Open rates'!ER21*0.85</f>
        <v>14110</v>
      </c>
      <c r="ES21" s="26">
        <f>'BAR BB| Open rates'!ES21*0.85</f>
        <v>14110</v>
      </c>
      <c r="ET21" s="26">
        <f>'BAR BB| Open rates'!ET21*0.85</f>
        <v>14110</v>
      </c>
      <c r="EU21" s="26">
        <f>'BAR BB| Open rates'!EU21*0.85</f>
        <v>14960</v>
      </c>
      <c r="EV21" s="26">
        <f>'BAR BB| Open rates'!EV21*0.85</f>
        <v>14960</v>
      </c>
      <c r="EW21" s="26">
        <f>'BAR BB| Open rates'!EW21*0.85</f>
        <v>14110</v>
      </c>
      <c r="EX21" s="26">
        <f>'BAR BB| Open rates'!EX21*0.85</f>
        <v>14110</v>
      </c>
      <c r="EY21" s="26">
        <f>'BAR BB| Open rates'!EY21*0.85</f>
        <v>14110</v>
      </c>
      <c r="EZ21" s="26">
        <f>'BAR BB| Open rates'!EZ21*0.85</f>
        <v>14110</v>
      </c>
      <c r="FA21" s="26">
        <f>'BAR BB| Open rates'!FA21*0.85</f>
        <v>14110</v>
      </c>
      <c r="FB21" s="26">
        <f>'BAR BB| Open rates'!FB21*0.85</f>
        <v>14960</v>
      </c>
      <c r="FC21" s="26">
        <f>'BAR BB| Open rates'!FC21*0.85</f>
        <v>14960</v>
      </c>
      <c r="FD21" s="26">
        <f>'BAR BB| Open rates'!FD21*0.85</f>
        <v>14110</v>
      </c>
      <c r="FE21" s="26">
        <f>'BAR BB| Open rates'!FE21*0.85</f>
        <v>14110</v>
      </c>
      <c r="FF21" s="26">
        <f>'BAR BB| Open rates'!FF21*0.85</f>
        <v>14110</v>
      </c>
      <c r="FG21" s="26">
        <f>'BAR BB| Open rates'!FG21*0.85</f>
        <v>14110</v>
      </c>
      <c r="FH21" s="26">
        <f>'BAR BB| Open rates'!FH21*0.85</f>
        <v>14110</v>
      </c>
      <c r="FI21" s="26">
        <f>'BAR BB| Open rates'!FI21*0.85</f>
        <v>14960</v>
      </c>
      <c r="FJ21" s="26">
        <f>'BAR BB| Open rates'!FJ21*0.85</f>
        <v>14960</v>
      </c>
      <c r="FK21" s="26">
        <f>'BAR BB| Open rates'!FK21*0.85</f>
        <v>14365</v>
      </c>
      <c r="FL21" s="26">
        <f>'BAR BB| Open rates'!FL21*0.85</f>
        <v>14365</v>
      </c>
      <c r="FM21" s="26">
        <f>'BAR BB| Open rates'!FM21*0.85</f>
        <v>14365</v>
      </c>
      <c r="FN21" s="26">
        <f>'BAR BB| Open rates'!FN21*0.85</f>
        <v>14365</v>
      </c>
      <c r="FO21" s="26">
        <f>'BAR BB| Open rates'!FO21*0.85</f>
        <v>14365</v>
      </c>
      <c r="FP21" s="26">
        <f>'BAR BB| Open rates'!FP21*0.85</f>
        <v>14365</v>
      </c>
      <c r="FQ21" s="26">
        <f>'BAR BB| Open rates'!FQ21*0.85</f>
        <v>14365</v>
      </c>
      <c r="FR21" s="26">
        <f>'BAR BB| Open rates'!FR21*0.85</f>
        <v>14110</v>
      </c>
      <c r="FS21" s="26">
        <f>'BAR BB| Open rates'!FS21*0.85</f>
        <v>14110</v>
      </c>
      <c r="FT21" s="26">
        <f>'BAR BB| Open rates'!FT21*0.85</f>
        <v>14110</v>
      </c>
      <c r="FU21" s="26">
        <f>'BAR BB| Open rates'!FU21*0.85</f>
        <v>14110</v>
      </c>
      <c r="FV21" s="26">
        <f>'BAR BB| Open rates'!FV21*0.85</f>
        <v>14110</v>
      </c>
      <c r="FW21" s="26">
        <f>'BAR BB| Open rates'!FW21*0.85</f>
        <v>14960</v>
      </c>
      <c r="FX21" s="26">
        <f>'BAR BB| Open rates'!FX21*0.85</f>
        <v>14960</v>
      </c>
      <c r="FY21" s="26">
        <f>'BAR BB| Open rates'!FY21*0.85</f>
        <v>14110</v>
      </c>
      <c r="FZ21" s="26">
        <f>'BAR BB| Open rates'!FZ21*0.85</f>
        <v>14110</v>
      </c>
      <c r="GA21" s="26">
        <f>'BAR BB| Open rates'!GA21*0.85</f>
        <v>14110</v>
      </c>
      <c r="GB21" s="26">
        <f>'BAR BB| Open rates'!GB21*0.85</f>
        <v>14110</v>
      </c>
      <c r="GC21" s="26">
        <f>'BAR BB| Open rates'!GC21*0.85</f>
        <v>14110</v>
      </c>
      <c r="GD21" s="26">
        <f>'BAR BB| Open rates'!GD21*0.85</f>
        <v>14960</v>
      </c>
      <c r="GE21" s="26">
        <f>'BAR BB| Open rates'!GE21*0.85</f>
        <v>14960</v>
      </c>
      <c r="GF21" s="26">
        <f>'BAR BB| Open rates'!GF21*0.85</f>
        <v>14110</v>
      </c>
      <c r="GG21" s="26">
        <f>'BAR BB| Open rates'!GG21*0.85</f>
        <v>14110</v>
      </c>
      <c r="GH21" s="26">
        <f>'BAR BB| Open rates'!GH21*0.85</f>
        <v>14110</v>
      </c>
      <c r="GI21" s="26">
        <f>'BAR BB| Open rates'!GI21*0.85</f>
        <v>14110</v>
      </c>
      <c r="GJ21" s="26">
        <f>'BAR BB| Open rates'!GJ21*0.85</f>
        <v>14110</v>
      </c>
      <c r="GK21" s="26">
        <f>'BAR BB| Open rates'!GK21*0.85</f>
        <v>14960</v>
      </c>
      <c r="GL21" s="26">
        <f>'BAR BB| Open rates'!GL21*0.85</f>
        <v>14960</v>
      </c>
      <c r="GM21" s="26">
        <f>'BAR BB| Open rates'!GM21*0.85</f>
        <v>14110</v>
      </c>
      <c r="GN21" s="26">
        <f>'BAR BB| Open rates'!GN21*0.85</f>
        <v>14110</v>
      </c>
      <c r="GO21" s="26">
        <f>'BAR BB| Open rates'!GO21*0.85</f>
        <v>14110</v>
      </c>
      <c r="GP21" s="26">
        <f>'BAR BB| Open rates'!GP21*0.85</f>
        <v>14110</v>
      </c>
      <c r="GQ21" s="26">
        <f>'BAR BB| Open rates'!GQ21*0.85</f>
        <v>14110</v>
      </c>
      <c r="GR21" s="26">
        <f>'BAR BB| Open rates'!GR21*0.85</f>
        <v>14960</v>
      </c>
      <c r="GS21" s="26">
        <f>'BAR BB| Open rates'!GS21*0.85</f>
        <v>14960</v>
      </c>
      <c r="GT21" s="26">
        <f>'BAR BB| Open rates'!GT21*0.85</f>
        <v>14110</v>
      </c>
      <c r="GU21" s="26">
        <f>'BAR BB| Open rates'!GU21*0.85</f>
        <v>14110</v>
      </c>
      <c r="GV21" s="26">
        <f>'BAR BB| Open rates'!GV21*0.85</f>
        <v>14110</v>
      </c>
      <c r="GW21" s="26">
        <f>'BAR BB| Open rates'!GW21*0.85</f>
        <v>14110</v>
      </c>
      <c r="GX21" s="26">
        <f>'BAR BB| Open rates'!GX21*0.85</f>
        <v>14110</v>
      </c>
      <c r="GY21" s="26">
        <f>'BAR BB| Open rates'!GY21*0.85</f>
        <v>14960</v>
      </c>
      <c r="GZ21" s="26">
        <f>'BAR BB| Open rates'!GZ21*0.85</f>
        <v>14960</v>
      </c>
      <c r="HA21" s="26">
        <f>'BAR BB| Open rates'!HA21*0.85</f>
        <v>14110</v>
      </c>
      <c r="HB21" s="26">
        <f>'BAR BB| Open rates'!HB21*0.85</f>
        <v>14110</v>
      </c>
      <c r="HC21" s="26">
        <f>'BAR BB| Open rates'!HC21*0.85</f>
        <v>14110</v>
      </c>
      <c r="HD21" s="26">
        <f>'BAR BB| Open rates'!HD21*0.85</f>
        <v>14110</v>
      </c>
      <c r="HE21" s="26">
        <f>'BAR BB| Open rates'!HE21*0.85</f>
        <v>14110</v>
      </c>
      <c r="HF21" s="26">
        <f>'BAR BB| Open rates'!HF21*0.85</f>
        <v>16065</v>
      </c>
      <c r="HG21" s="26">
        <f>'BAR BB| Open rates'!HG21*0.85</f>
        <v>16065</v>
      </c>
      <c r="HH21" s="26">
        <f>'BAR BB| Open rates'!HH21*0.85</f>
        <v>16065</v>
      </c>
      <c r="HI21" s="26">
        <f>'BAR BB| Open rates'!HI21*0.85</f>
        <v>16065</v>
      </c>
      <c r="HJ21" s="26">
        <f>'BAR BB| Open rates'!HJ21*0.85</f>
        <v>16065</v>
      </c>
      <c r="HK21" s="26">
        <f>'BAR BB| Open rates'!HK21*0.85</f>
        <v>16065</v>
      </c>
      <c r="HL21" s="26">
        <f>'BAR BB| Open rates'!HL21*0.85</f>
        <v>16065</v>
      </c>
      <c r="HM21" s="26">
        <f>'BAR BB| Open rates'!HM21*0.85</f>
        <v>16065</v>
      </c>
      <c r="HN21" s="26">
        <f>'BAR BB| Open rates'!HN21*0.85</f>
        <v>16065</v>
      </c>
      <c r="HO21" s="26">
        <f>'BAR BB| Open rates'!HO21*0.85</f>
        <v>16065</v>
      </c>
      <c r="HP21" s="26">
        <f>'BAR BB| Open rates'!HP21*0.85</f>
        <v>16065</v>
      </c>
    </row>
    <row r="22" spans="1:224" s="76" customFormat="1" ht="12" customHeight="1" x14ac:dyDescent="0.2">
      <c r="A22" s="15">
        <v>3</v>
      </c>
      <c r="B22" s="26">
        <f>'BAR BB| Open rates'!B22*0.85</f>
        <v>16065</v>
      </c>
      <c r="C22" s="26">
        <f>'BAR BB| Open rates'!C22*0.85</f>
        <v>16065</v>
      </c>
      <c r="D22" s="26">
        <f>'BAR BB| Open rates'!D22*0.85</f>
        <v>16065</v>
      </c>
      <c r="E22" s="26">
        <f>'BAR BB| Open rates'!E22*0.85</f>
        <v>16065</v>
      </c>
      <c r="F22" s="26">
        <f>'BAR BB| Open rates'!F22*0.85</f>
        <v>16065</v>
      </c>
      <c r="G22" s="26">
        <f>'BAR BB| Open rates'!G22*0.85</f>
        <v>16065</v>
      </c>
      <c r="H22" s="26">
        <f>'BAR BB| Open rates'!H22*0.85</f>
        <v>16065</v>
      </c>
      <c r="I22" s="26">
        <f>'BAR BB| Open rates'!I22*0.85</f>
        <v>16065</v>
      </c>
      <c r="J22" s="26">
        <f>'BAR BB| Open rates'!J22*0.85</f>
        <v>16065</v>
      </c>
      <c r="K22" s="26">
        <f>'BAR BB| Open rates'!K22*0.85</f>
        <v>16065</v>
      </c>
      <c r="L22" s="26">
        <f>'BAR BB| Open rates'!L22*0.85</f>
        <v>16065</v>
      </c>
      <c r="M22" s="26">
        <f>'BAR BB| Open rates'!M22*0.85</f>
        <v>16065</v>
      </c>
      <c r="N22" s="26">
        <f>'BAR BB| Open rates'!N22*0.85</f>
        <v>20060</v>
      </c>
      <c r="O22" s="26">
        <f>'BAR BB| Open rates'!O22*0.85</f>
        <v>20060</v>
      </c>
      <c r="P22" s="26">
        <f>'BAR BB| Open rates'!P22*0.85</f>
        <v>20060</v>
      </c>
      <c r="Q22" s="26">
        <f>'BAR BB| Open rates'!Q22*0.85</f>
        <v>20060</v>
      </c>
      <c r="R22" s="26">
        <f>'BAR BB| Open rates'!R22*0.85</f>
        <v>22865</v>
      </c>
      <c r="S22" s="26">
        <f>'BAR BB| Open rates'!S22*0.85</f>
        <v>22865</v>
      </c>
      <c r="T22" s="26">
        <f>'BAR BB| Open rates'!T22*0.85</f>
        <v>22865</v>
      </c>
      <c r="U22" s="26">
        <f>'BAR BB| Open rates'!U22*0.85</f>
        <v>22865</v>
      </c>
      <c r="V22" s="26">
        <f>'BAR BB| Open rates'!V22*0.85</f>
        <v>22865</v>
      </c>
      <c r="W22" s="26">
        <f>'BAR BB| Open rates'!W22*0.85</f>
        <v>22865</v>
      </c>
      <c r="X22" s="26">
        <f>'BAR BB| Open rates'!X22*0.85</f>
        <v>22865</v>
      </c>
      <c r="Y22" s="26">
        <f>'BAR BB| Open rates'!Y22*0.85</f>
        <v>22865</v>
      </c>
      <c r="Z22" s="26">
        <f>'BAR BB| Open rates'!Z22*0.85</f>
        <v>22865</v>
      </c>
      <c r="AA22" s="26">
        <f>'BAR BB| Open rates'!AA22*0.85</f>
        <v>22865</v>
      </c>
      <c r="AB22" s="26">
        <f>'BAR BB| Open rates'!AB22*0.85</f>
        <v>27115</v>
      </c>
      <c r="AC22" s="26">
        <f>'BAR BB| Open rates'!AC22*0.85</f>
        <v>27115</v>
      </c>
      <c r="AD22" s="26">
        <f>'BAR BB| Open rates'!AD22*0.85</f>
        <v>27115</v>
      </c>
      <c r="AE22" s="26">
        <f>'BAR BB| Open rates'!AE22*0.85</f>
        <v>27115</v>
      </c>
      <c r="AF22" s="26">
        <f>'BAR BB| Open rates'!AF22*0.85</f>
        <v>27115</v>
      </c>
      <c r="AG22" s="26">
        <f>'BAR BB| Open rates'!AG22*0.85</f>
        <v>27115</v>
      </c>
      <c r="AH22" s="26">
        <f>'BAR BB| Open rates'!AH22*0.85</f>
        <v>20060</v>
      </c>
      <c r="AI22" s="26">
        <f>'BAR BB| Open rates'!AI22*0.85</f>
        <v>20060</v>
      </c>
      <c r="AJ22" s="26">
        <f>'BAR BB| Open rates'!AJ22*0.85</f>
        <v>20060</v>
      </c>
      <c r="AK22" s="26">
        <f>'BAR BB| Open rates'!AK22*0.85</f>
        <v>20060</v>
      </c>
      <c r="AL22" s="26">
        <f>'BAR BB| Open rates'!AL22*0.85</f>
        <v>20060</v>
      </c>
      <c r="AM22" s="26">
        <f>'BAR BB| Open rates'!AM22*0.85</f>
        <v>21165</v>
      </c>
      <c r="AN22" s="26">
        <f>'BAR BB| Open rates'!AN22*0.85</f>
        <v>21165</v>
      </c>
      <c r="AO22" s="26">
        <f>'BAR BB| Open rates'!AO22*0.85</f>
        <v>21165</v>
      </c>
      <c r="AP22" s="26">
        <f>'BAR BB| Open rates'!AP22*0.85</f>
        <v>21165</v>
      </c>
      <c r="AQ22" s="26">
        <f>'BAR BB| Open rates'!AQ22*0.85</f>
        <v>21165</v>
      </c>
      <c r="AR22" s="26">
        <f>'BAR BB| Open rates'!AR22*0.85</f>
        <v>21165</v>
      </c>
      <c r="AS22" s="26">
        <f>'BAR BB| Open rates'!AS22*0.85</f>
        <v>21165</v>
      </c>
      <c r="AT22" s="26">
        <f>'BAR BB| Open rates'!AT22*0.85</f>
        <v>22015</v>
      </c>
      <c r="AU22" s="26">
        <f>'BAR BB| Open rates'!AU22*0.85</f>
        <v>22015</v>
      </c>
      <c r="AV22" s="26">
        <f>'BAR BB| Open rates'!AV22*0.85</f>
        <v>22015</v>
      </c>
      <c r="AW22" s="26">
        <f>'BAR BB| Open rates'!AW22*0.85</f>
        <v>22015</v>
      </c>
      <c r="AX22" s="26">
        <f>'BAR BB| Open rates'!AX22*0.85</f>
        <v>22015</v>
      </c>
      <c r="AY22" s="26">
        <f>'BAR BB| Open rates'!AY22*0.85</f>
        <v>22185</v>
      </c>
      <c r="AZ22" s="26">
        <f>'BAR BB| Open rates'!AZ22*0.85</f>
        <v>22185</v>
      </c>
      <c r="BA22" s="26">
        <f>'BAR BB| Open rates'!BA22*0.85</f>
        <v>22865</v>
      </c>
      <c r="BB22" s="26">
        <f>'BAR BB| Open rates'!BB22*0.85</f>
        <v>22865</v>
      </c>
      <c r="BC22" s="26">
        <f>'BAR BB| Open rates'!BC22*0.85</f>
        <v>22185</v>
      </c>
      <c r="BD22" s="26">
        <f>'BAR BB| Open rates'!BD22*0.85</f>
        <v>22185</v>
      </c>
      <c r="BE22" s="26">
        <f>'BAR BB| Open rates'!BE22*0.85</f>
        <v>22185</v>
      </c>
      <c r="BF22" s="26">
        <f>'BAR BB| Open rates'!BF22*0.85</f>
        <v>22185</v>
      </c>
      <c r="BG22" s="26">
        <f>'BAR BB| Open rates'!BG22*0.85</f>
        <v>22185</v>
      </c>
      <c r="BH22" s="26">
        <f>'BAR BB| Open rates'!BH22*0.85</f>
        <v>22865</v>
      </c>
      <c r="BI22" s="26">
        <f>'BAR BB| Open rates'!BI22*0.85</f>
        <v>22865</v>
      </c>
      <c r="BJ22" s="26">
        <f>'BAR BB| Open rates'!BJ22*0.85</f>
        <v>22185</v>
      </c>
      <c r="BK22" s="26">
        <f>'BAR BB| Open rates'!BK22*0.85</f>
        <v>22185</v>
      </c>
      <c r="BL22" s="26">
        <f>'BAR BB| Open rates'!BL22*0.85</f>
        <v>22185</v>
      </c>
      <c r="BM22" s="26">
        <f>'BAR BB| Open rates'!BM22*0.85</f>
        <v>22185</v>
      </c>
      <c r="BN22" s="26">
        <f>'BAR BB| Open rates'!BN22*0.85</f>
        <v>22185</v>
      </c>
      <c r="BO22" s="26">
        <f>'BAR BB| Open rates'!BO22*0.85</f>
        <v>22865</v>
      </c>
      <c r="BP22" s="26">
        <f>'BAR BB| Open rates'!BP22*0.85</f>
        <v>22865</v>
      </c>
      <c r="BQ22" s="26">
        <f>'BAR BB| Open rates'!BQ22*0.85</f>
        <v>22185</v>
      </c>
      <c r="BR22" s="26">
        <f>'BAR BB| Open rates'!BR22*0.85</f>
        <v>22185</v>
      </c>
      <c r="BS22" s="26">
        <f>'BAR BB| Open rates'!BS22*0.85</f>
        <v>22185</v>
      </c>
      <c r="BT22" s="26">
        <f>'BAR BB| Open rates'!BT22*0.85</f>
        <v>22185</v>
      </c>
      <c r="BU22" s="26">
        <f>'BAR BB| Open rates'!BU22*0.85</f>
        <v>22185</v>
      </c>
      <c r="BV22" s="26">
        <f>'BAR BB| Open rates'!BV22*0.85</f>
        <v>22865</v>
      </c>
      <c r="BW22" s="26">
        <f>'BAR BB| Open rates'!BW22*0.85</f>
        <v>22865</v>
      </c>
      <c r="BX22" s="26">
        <f>'BAR BB| Open rates'!BX22*0.85</f>
        <v>22185</v>
      </c>
      <c r="BY22" s="26">
        <f>'BAR BB| Open rates'!BY22*0.85</f>
        <v>22185</v>
      </c>
      <c r="BZ22" s="26">
        <f>'BAR BB| Open rates'!BZ22*0.85</f>
        <v>22185</v>
      </c>
      <c r="CA22" s="26">
        <f>'BAR BB| Open rates'!CA22*0.85</f>
        <v>22185</v>
      </c>
      <c r="CB22" s="26">
        <f>'BAR BB| Open rates'!CB22*0.85</f>
        <v>22185</v>
      </c>
      <c r="CC22" s="26">
        <f>'BAR BB| Open rates'!CC22*0.85</f>
        <v>22865</v>
      </c>
      <c r="CD22" s="26">
        <f>'BAR BB| Open rates'!CD22*0.85</f>
        <v>22865</v>
      </c>
      <c r="CE22" s="26">
        <f>'BAR BB| Open rates'!CE22*0.85</f>
        <v>22185</v>
      </c>
      <c r="CF22" s="26">
        <f>'BAR BB| Open rates'!CF22*0.85</f>
        <v>22185</v>
      </c>
      <c r="CG22" s="26">
        <f>'BAR BB| Open rates'!CG22*0.85</f>
        <v>22185</v>
      </c>
      <c r="CH22" s="26">
        <f>'BAR BB| Open rates'!CH22*0.85</f>
        <v>22185</v>
      </c>
      <c r="CI22" s="26">
        <f>'BAR BB| Open rates'!CI22*0.85</f>
        <v>22185</v>
      </c>
      <c r="CJ22" s="26">
        <f>'BAR BB| Open rates'!CJ22*0.85</f>
        <v>22865</v>
      </c>
      <c r="CK22" s="26">
        <f>'BAR BB| Open rates'!CK22*0.85</f>
        <v>22865</v>
      </c>
      <c r="CL22" s="26">
        <f>'BAR BB| Open rates'!CL22*0.85</f>
        <v>22185</v>
      </c>
      <c r="CM22" s="26">
        <f>'BAR BB| Open rates'!CM22*0.85</f>
        <v>22185</v>
      </c>
      <c r="CN22" s="26">
        <f>'BAR BB| Open rates'!CN22*0.85</f>
        <v>22185</v>
      </c>
      <c r="CO22" s="26">
        <f>'BAR BB| Open rates'!CO22*0.85</f>
        <v>22185</v>
      </c>
      <c r="CP22" s="26">
        <f>'BAR BB| Open rates'!CP22*0.85</f>
        <v>22185</v>
      </c>
      <c r="CQ22" s="26">
        <f>'BAR BB| Open rates'!CQ22*0.85</f>
        <v>22185</v>
      </c>
      <c r="CR22" s="26">
        <f>'BAR BB| Open rates'!CR22*0.85</f>
        <v>22185</v>
      </c>
      <c r="CS22" s="26">
        <f>'BAR BB| Open rates'!CS22*0.85</f>
        <v>21165</v>
      </c>
      <c r="CT22" s="26">
        <f>'BAR BB| Open rates'!CT22*0.85</f>
        <v>21165</v>
      </c>
      <c r="CU22" s="26">
        <f>'BAR BB| Open rates'!CU22*0.85</f>
        <v>21165</v>
      </c>
      <c r="CV22" s="26">
        <f>'BAR BB| Open rates'!CV22*0.85</f>
        <v>21165</v>
      </c>
      <c r="CW22" s="26">
        <f>'BAR BB| Open rates'!CW22*0.85</f>
        <v>21165</v>
      </c>
      <c r="CX22" s="26">
        <f>'BAR BB| Open rates'!CX22*0.85</f>
        <v>21165</v>
      </c>
      <c r="CY22" s="26">
        <f>'BAR BB| Open rates'!CY22*0.85</f>
        <v>21165</v>
      </c>
      <c r="CZ22" s="26">
        <f>'BAR BB| Open rates'!CZ22*0.85</f>
        <v>21165</v>
      </c>
      <c r="DA22" s="26">
        <f>'BAR BB| Open rates'!DA22*0.85</f>
        <v>21165</v>
      </c>
      <c r="DB22" s="26">
        <f>'BAR BB| Open rates'!DB22*0.85</f>
        <v>19210</v>
      </c>
      <c r="DC22" s="26">
        <f>'BAR BB| Open rates'!DC22*0.85</f>
        <v>19210</v>
      </c>
      <c r="DD22" s="26">
        <f>'BAR BB| Open rates'!DD22*0.85</f>
        <v>19210</v>
      </c>
      <c r="DE22" s="26">
        <f>'BAR BB| Open rates'!DE22*0.85</f>
        <v>20315</v>
      </c>
      <c r="DF22" s="26">
        <f>'BAR BB| Open rates'!DF22*0.85</f>
        <v>20315</v>
      </c>
      <c r="DG22" s="26">
        <f>'BAR BB| Open rates'!DG22*0.85</f>
        <v>19210</v>
      </c>
      <c r="DH22" s="26">
        <f>'BAR BB| Open rates'!DH22*0.85</f>
        <v>19210</v>
      </c>
      <c r="DI22" s="26">
        <f>'BAR BB| Open rates'!DI22*0.85</f>
        <v>19210</v>
      </c>
      <c r="DJ22" s="26">
        <f>'BAR BB| Open rates'!DJ22*0.85</f>
        <v>19210</v>
      </c>
      <c r="DK22" s="26">
        <f>'BAR BB| Open rates'!DK22*0.85</f>
        <v>19210</v>
      </c>
      <c r="DL22" s="26">
        <f>'BAR BB| Open rates'!DL22*0.85</f>
        <v>20315</v>
      </c>
      <c r="DM22" s="26">
        <f>'BAR BB| Open rates'!DM22*0.85</f>
        <v>20315</v>
      </c>
      <c r="DN22" s="26">
        <f>'BAR BB| Open rates'!DN22*0.85</f>
        <v>19210</v>
      </c>
      <c r="DO22" s="26">
        <f>'BAR BB| Open rates'!DO22*0.85</f>
        <v>19210</v>
      </c>
      <c r="DP22" s="26">
        <f>'BAR BB| Open rates'!DP22*0.85</f>
        <v>19210</v>
      </c>
      <c r="DQ22" s="26">
        <f>'BAR BB| Open rates'!DQ22*0.85</f>
        <v>19210</v>
      </c>
      <c r="DR22" s="26">
        <f>'BAR BB| Open rates'!DR22*0.85</f>
        <v>19210</v>
      </c>
      <c r="DS22" s="26">
        <f>'BAR BB| Open rates'!DS22*0.85</f>
        <v>20315</v>
      </c>
      <c r="DT22" s="26">
        <f>'BAR BB| Open rates'!DT22*0.85</f>
        <v>20315</v>
      </c>
      <c r="DU22" s="26">
        <f>'BAR BB| Open rates'!DU22*0.85</f>
        <v>19210</v>
      </c>
      <c r="DV22" s="26">
        <f>'BAR BB| Open rates'!DV22*0.85</f>
        <v>19210</v>
      </c>
      <c r="DW22" s="26">
        <f>'BAR BB| Open rates'!DW22*0.85</f>
        <v>19210</v>
      </c>
      <c r="DX22" s="26">
        <f>'BAR BB| Open rates'!DX22*0.85</f>
        <v>19210</v>
      </c>
      <c r="DY22" s="26">
        <f>'BAR BB| Open rates'!DY22*0.85</f>
        <v>19210</v>
      </c>
      <c r="DZ22" s="26">
        <f>'BAR BB| Open rates'!DZ22*0.85</f>
        <v>20315</v>
      </c>
      <c r="EA22" s="26">
        <f>'BAR BB| Open rates'!EA22*0.85</f>
        <v>20315</v>
      </c>
      <c r="EB22" s="26">
        <f>'BAR BB| Open rates'!EB22*0.85</f>
        <v>19210</v>
      </c>
      <c r="EC22" s="26">
        <f>'BAR BB| Open rates'!EC22*0.85</f>
        <v>19210</v>
      </c>
      <c r="ED22" s="26">
        <f>'BAR BB| Open rates'!ED22*0.85</f>
        <v>19210</v>
      </c>
      <c r="EE22" s="26">
        <f>'BAR BB| Open rates'!EE22*0.85</f>
        <v>19210</v>
      </c>
      <c r="EF22" s="26">
        <f>'BAR BB| Open rates'!EF22*0.85</f>
        <v>16660</v>
      </c>
      <c r="EG22" s="26">
        <f>'BAR BB| Open rates'!EG22*0.85</f>
        <v>16660</v>
      </c>
      <c r="EH22" s="26">
        <f>'BAR BB| Open rates'!EH22*0.85</f>
        <v>16660</v>
      </c>
      <c r="EI22" s="26">
        <f>'BAR BB| Open rates'!EI22*0.85</f>
        <v>16065</v>
      </c>
      <c r="EJ22" s="26">
        <f>'BAR BB| Open rates'!EJ22*0.85</f>
        <v>16065</v>
      </c>
      <c r="EK22" s="26">
        <f>'BAR BB| Open rates'!EK22*0.85</f>
        <v>16065</v>
      </c>
      <c r="EL22" s="26">
        <f>'BAR BB| Open rates'!EL22*0.85</f>
        <v>16065</v>
      </c>
      <c r="EM22" s="26">
        <f>'BAR BB| Open rates'!EM22*0.85</f>
        <v>16065</v>
      </c>
      <c r="EN22" s="26">
        <f>'BAR BB| Open rates'!EN22*0.85</f>
        <v>16660</v>
      </c>
      <c r="EO22" s="26">
        <f>'BAR BB| Open rates'!EO22*0.85</f>
        <v>16660</v>
      </c>
      <c r="EP22" s="26">
        <f>'BAR BB| Open rates'!EP22*0.85</f>
        <v>15810</v>
      </c>
      <c r="EQ22" s="26">
        <f>'BAR BB| Open rates'!EQ22*0.85</f>
        <v>15810</v>
      </c>
      <c r="ER22" s="26">
        <f>'BAR BB| Open rates'!ER22*0.85</f>
        <v>15810</v>
      </c>
      <c r="ES22" s="26">
        <f>'BAR BB| Open rates'!ES22*0.85</f>
        <v>15810</v>
      </c>
      <c r="ET22" s="26">
        <f>'BAR BB| Open rates'!ET22*0.85</f>
        <v>15810</v>
      </c>
      <c r="EU22" s="26">
        <f>'BAR BB| Open rates'!EU22*0.85</f>
        <v>16660</v>
      </c>
      <c r="EV22" s="26">
        <f>'BAR BB| Open rates'!EV22*0.85</f>
        <v>16660</v>
      </c>
      <c r="EW22" s="26">
        <f>'BAR BB| Open rates'!EW22*0.85</f>
        <v>15810</v>
      </c>
      <c r="EX22" s="26">
        <f>'BAR BB| Open rates'!EX22*0.85</f>
        <v>15810</v>
      </c>
      <c r="EY22" s="26">
        <f>'BAR BB| Open rates'!EY22*0.85</f>
        <v>15810</v>
      </c>
      <c r="EZ22" s="26">
        <f>'BAR BB| Open rates'!EZ22*0.85</f>
        <v>15810</v>
      </c>
      <c r="FA22" s="26">
        <f>'BAR BB| Open rates'!FA22*0.85</f>
        <v>15810</v>
      </c>
      <c r="FB22" s="26">
        <f>'BAR BB| Open rates'!FB22*0.85</f>
        <v>16660</v>
      </c>
      <c r="FC22" s="26">
        <f>'BAR BB| Open rates'!FC22*0.85</f>
        <v>16660</v>
      </c>
      <c r="FD22" s="26">
        <f>'BAR BB| Open rates'!FD22*0.85</f>
        <v>15810</v>
      </c>
      <c r="FE22" s="26">
        <f>'BAR BB| Open rates'!FE22*0.85</f>
        <v>15810</v>
      </c>
      <c r="FF22" s="26">
        <f>'BAR BB| Open rates'!FF22*0.85</f>
        <v>15810</v>
      </c>
      <c r="FG22" s="26">
        <f>'BAR BB| Open rates'!FG22*0.85</f>
        <v>15810</v>
      </c>
      <c r="FH22" s="26">
        <f>'BAR BB| Open rates'!FH22*0.85</f>
        <v>15810</v>
      </c>
      <c r="FI22" s="26">
        <f>'BAR BB| Open rates'!FI22*0.85</f>
        <v>16660</v>
      </c>
      <c r="FJ22" s="26">
        <f>'BAR BB| Open rates'!FJ22*0.85</f>
        <v>16660</v>
      </c>
      <c r="FK22" s="26">
        <f>'BAR BB| Open rates'!FK22*0.85</f>
        <v>16065</v>
      </c>
      <c r="FL22" s="26">
        <f>'BAR BB| Open rates'!FL22*0.85</f>
        <v>16065</v>
      </c>
      <c r="FM22" s="26">
        <f>'BAR BB| Open rates'!FM22*0.85</f>
        <v>16065</v>
      </c>
      <c r="FN22" s="26">
        <f>'BAR BB| Open rates'!FN22*0.85</f>
        <v>16065</v>
      </c>
      <c r="FO22" s="26">
        <f>'BAR BB| Open rates'!FO22*0.85</f>
        <v>16065</v>
      </c>
      <c r="FP22" s="26">
        <f>'BAR BB| Open rates'!FP22*0.85</f>
        <v>16065</v>
      </c>
      <c r="FQ22" s="26">
        <f>'BAR BB| Open rates'!FQ22*0.85</f>
        <v>16065</v>
      </c>
      <c r="FR22" s="26">
        <f>'BAR BB| Open rates'!FR22*0.85</f>
        <v>15810</v>
      </c>
      <c r="FS22" s="26">
        <f>'BAR BB| Open rates'!FS22*0.85</f>
        <v>15810</v>
      </c>
      <c r="FT22" s="26">
        <f>'BAR BB| Open rates'!FT22*0.85</f>
        <v>15810</v>
      </c>
      <c r="FU22" s="26">
        <f>'BAR BB| Open rates'!FU22*0.85</f>
        <v>15810</v>
      </c>
      <c r="FV22" s="26">
        <f>'BAR BB| Open rates'!FV22*0.85</f>
        <v>15810</v>
      </c>
      <c r="FW22" s="26">
        <f>'BAR BB| Open rates'!FW22*0.85</f>
        <v>16660</v>
      </c>
      <c r="FX22" s="26">
        <f>'BAR BB| Open rates'!FX22*0.85</f>
        <v>16660</v>
      </c>
      <c r="FY22" s="26">
        <f>'BAR BB| Open rates'!FY22*0.85</f>
        <v>15810</v>
      </c>
      <c r="FZ22" s="26">
        <f>'BAR BB| Open rates'!FZ22*0.85</f>
        <v>15810</v>
      </c>
      <c r="GA22" s="26">
        <f>'BAR BB| Open rates'!GA22*0.85</f>
        <v>15810</v>
      </c>
      <c r="GB22" s="26">
        <f>'BAR BB| Open rates'!GB22*0.85</f>
        <v>15810</v>
      </c>
      <c r="GC22" s="26">
        <f>'BAR BB| Open rates'!GC22*0.85</f>
        <v>15810</v>
      </c>
      <c r="GD22" s="26">
        <f>'BAR BB| Open rates'!GD22*0.85</f>
        <v>16660</v>
      </c>
      <c r="GE22" s="26">
        <f>'BAR BB| Open rates'!GE22*0.85</f>
        <v>16660</v>
      </c>
      <c r="GF22" s="26">
        <f>'BAR BB| Open rates'!GF22*0.85</f>
        <v>15810</v>
      </c>
      <c r="GG22" s="26">
        <f>'BAR BB| Open rates'!GG22*0.85</f>
        <v>15810</v>
      </c>
      <c r="GH22" s="26">
        <f>'BAR BB| Open rates'!GH22*0.85</f>
        <v>15810</v>
      </c>
      <c r="GI22" s="26">
        <f>'BAR BB| Open rates'!GI22*0.85</f>
        <v>15810</v>
      </c>
      <c r="GJ22" s="26">
        <f>'BAR BB| Open rates'!GJ22*0.85</f>
        <v>15810</v>
      </c>
      <c r="GK22" s="26">
        <f>'BAR BB| Open rates'!GK22*0.85</f>
        <v>16660</v>
      </c>
      <c r="GL22" s="26">
        <f>'BAR BB| Open rates'!GL22*0.85</f>
        <v>16660</v>
      </c>
      <c r="GM22" s="26">
        <f>'BAR BB| Open rates'!GM22*0.85</f>
        <v>15810</v>
      </c>
      <c r="GN22" s="26">
        <f>'BAR BB| Open rates'!GN22*0.85</f>
        <v>15810</v>
      </c>
      <c r="GO22" s="26">
        <f>'BAR BB| Open rates'!GO22*0.85</f>
        <v>15810</v>
      </c>
      <c r="GP22" s="26">
        <f>'BAR BB| Open rates'!GP22*0.85</f>
        <v>15810</v>
      </c>
      <c r="GQ22" s="26">
        <f>'BAR BB| Open rates'!GQ22*0.85</f>
        <v>15810</v>
      </c>
      <c r="GR22" s="26">
        <f>'BAR BB| Open rates'!GR22*0.85</f>
        <v>16660</v>
      </c>
      <c r="GS22" s="26">
        <f>'BAR BB| Open rates'!GS22*0.85</f>
        <v>16660</v>
      </c>
      <c r="GT22" s="26">
        <f>'BAR BB| Open rates'!GT22*0.85</f>
        <v>15810</v>
      </c>
      <c r="GU22" s="26">
        <f>'BAR BB| Open rates'!GU22*0.85</f>
        <v>15810</v>
      </c>
      <c r="GV22" s="26">
        <f>'BAR BB| Open rates'!GV22*0.85</f>
        <v>15810</v>
      </c>
      <c r="GW22" s="26">
        <f>'BAR BB| Open rates'!GW22*0.85</f>
        <v>15810</v>
      </c>
      <c r="GX22" s="26">
        <f>'BAR BB| Open rates'!GX22*0.85</f>
        <v>15810</v>
      </c>
      <c r="GY22" s="26">
        <f>'BAR BB| Open rates'!GY22*0.85</f>
        <v>16660</v>
      </c>
      <c r="GZ22" s="26">
        <f>'BAR BB| Open rates'!GZ22*0.85</f>
        <v>16660</v>
      </c>
      <c r="HA22" s="26">
        <f>'BAR BB| Open rates'!HA22*0.85</f>
        <v>15810</v>
      </c>
      <c r="HB22" s="26">
        <f>'BAR BB| Open rates'!HB22*0.85</f>
        <v>15810</v>
      </c>
      <c r="HC22" s="26">
        <f>'BAR BB| Open rates'!HC22*0.85</f>
        <v>15810</v>
      </c>
      <c r="HD22" s="26">
        <f>'BAR BB| Open rates'!HD22*0.85</f>
        <v>15810</v>
      </c>
      <c r="HE22" s="26">
        <f>'BAR BB| Open rates'!HE22*0.85</f>
        <v>15810</v>
      </c>
      <c r="HF22" s="26">
        <f>'BAR BB| Open rates'!HF22*0.85</f>
        <v>17765</v>
      </c>
      <c r="HG22" s="26">
        <f>'BAR BB| Open rates'!HG22*0.85</f>
        <v>17765</v>
      </c>
      <c r="HH22" s="26">
        <f>'BAR BB| Open rates'!HH22*0.85</f>
        <v>17765</v>
      </c>
      <c r="HI22" s="26">
        <f>'BAR BB| Open rates'!HI22*0.85</f>
        <v>17765</v>
      </c>
      <c r="HJ22" s="26">
        <f>'BAR BB| Open rates'!HJ22*0.85</f>
        <v>17765</v>
      </c>
      <c r="HK22" s="26">
        <f>'BAR BB| Open rates'!HK22*0.85</f>
        <v>17765</v>
      </c>
      <c r="HL22" s="26">
        <f>'BAR BB| Open rates'!HL22*0.85</f>
        <v>17765</v>
      </c>
      <c r="HM22" s="26">
        <f>'BAR BB| Open rates'!HM22*0.85</f>
        <v>17765</v>
      </c>
      <c r="HN22" s="26">
        <f>'BAR BB| Open rates'!HN22*0.85</f>
        <v>17765</v>
      </c>
      <c r="HO22" s="26">
        <f>'BAR BB| Open rates'!HO22*0.85</f>
        <v>17765</v>
      </c>
      <c r="HP22" s="26">
        <f>'BAR BB| Open rates'!HP22*0.85</f>
        <v>17765</v>
      </c>
    </row>
    <row r="23" spans="1:224" s="76" customFormat="1" ht="12" customHeight="1" x14ac:dyDescent="0.2">
      <c r="A23" s="15">
        <v>4</v>
      </c>
      <c r="B23" s="26">
        <f>'BAR BB| Open rates'!B23*0.85</f>
        <v>17765</v>
      </c>
      <c r="C23" s="26">
        <f>'BAR BB| Open rates'!C23*0.85</f>
        <v>17765</v>
      </c>
      <c r="D23" s="26">
        <f>'BAR BB| Open rates'!D23*0.85</f>
        <v>17765</v>
      </c>
      <c r="E23" s="26">
        <f>'BAR BB| Open rates'!E23*0.85</f>
        <v>17765</v>
      </c>
      <c r="F23" s="26">
        <f>'BAR BB| Open rates'!F23*0.85</f>
        <v>17765</v>
      </c>
      <c r="G23" s="26">
        <f>'BAR BB| Open rates'!G23*0.85</f>
        <v>17765</v>
      </c>
      <c r="H23" s="26">
        <f>'BAR BB| Open rates'!H23*0.85</f>
        <v>17765</v>
      </c>
      <c r="I23" s="26">
        <f>'BAR BB| Open rates'!I23*0.85</f>
        <v>17765</v>
      </c>
      <c r="J23" s="26">
        <f>'BAR BB| Open rates'!J23*0.85</f>
        <v>17765</v>
      </c>
      <c r="K23" s="26">
        <f>'BAR BB| Open rates'!K23*0.85</f>
        <v>17765</v>
      </c>
      <c r="L23" s="26">
        <f>'BAR BB| Open rates'!L23*0.85</f>
        <v>17765</v>
      </c>
      <c r="M23" s="26">
        <f>'BAR BB| Open rates'!M23*0.85</f>
        <v>17765</v>
      </c>
      <c r="N23" s="26">
        <f>'BAR BB| Open rates'!N23*0.85</f>
        <v>21760</v>
      </c>
      <c r="O23" s="26">
        <f>'BAR BB| Open rates'!O23*0.85</f>
        <v>21760</v>
      </c>
      <c r="P23" s="26">
        <f>'BAR BB| Open rates'!P23*0.85</f>
        <v>21760</v>
      </c>
      <c r="Q23" s="26">
        <f>'BAR BB| Open rates'!Q23*0.85</f>
        <v>21760</v>
      </c>
      <c r="R23" s="26">
        <f>'BAR BB| Open rates'!R23*0.85</f>
        <v>24565</v>
      </c>
      <c r="S23" s="26">
        <f>'BAR BB| Open rates'!S23*0.85</f>
        <v>24565</v>
      </c>
      <c r="T23" s="26">
        <f>'BAR BB| Open rates'!T23*0.85</f>
        <v>24565</v>
      </c>
      <c r="U23" s="26">
        <f>'BAR BB| Open rates'!U23*0.85</f>
        <v>24565</v>
      </c>
      <c r="V23" s="26">
        <f>'BAR BB| Open rates'!V23*0.85</f>
        <v>24565</v>
      </c>
      <c r="W23" s="26">
        <f>'BAR BB| Open rates'!W23*0.85</f>
        <v>24565</v>
      </c>
      <c r="X23" s="26">
        <f>'BAR BB| Open rates'!X23*0.85</f>
        <v>24565</v>
      </c>
      <c r="Y23" s="26">
        <f>'BAR BB| Open rates'!Y23*0.85</f>
        <v>24565</v>
      </c>
      <c r="Z23" s="26">
        <f>'BAR BB| Open rates'!Z23*0.85</f>
        <v>24565</v>
      </c>
      <c r="AA23" s="26">
        <f>'BAR BB| Open rates'!AA23*0.85</f>
        <v>24565</v>
      </c>
      <c r="AB23" s="26">
        <f>'BAR BB| Open rates'!AB23*0.85</f>
        <v>28815</v>
      </c>
      <c r="AC23" s="26">
        <f>'BAR BB| Open rates'!AC23*0.85</f>
        <v>28815</v>
      </c>
      <c r="AD23" s="26">
        <f>'BAR BB| Open rates'!AD23*0.85</f>
        <v>28815</v>
      </c>
      <c r="AE23" s="26">
        <f>'BAR BB| Open rates'!AE23*0.85</f>
        <v>28815</v>
      </c>
      <c r="AF23" s="26">
        <f>'BAR BB| Open rates'!AF23*0.85</f>
        <v>28815</v>
      </c>
      <c r="AG23" s="26">
        <f>'BAR BB| Open rates'!AG23*0.85</f>
        <v>28815</v>
      </c>
      <c r="AH23" s="26">
        <f>'BAR BB| Open rates'!AH23*0.85</f>
        <v>21760</v>
      </c>
      <c r="AI23" s="26">
        <f>'BAR BB| Open rates'!AI23*0.85</f>
        <v>21760</v>
      </c>
      <c r="AJ23" s="26">
        <f>'BAR BB| Open rates'!AJ23*0.85</f>
        <v>21760</v>
      </c>
      <c r="AK23" s="26">
        <f>'BAR BB| Open rates'!AK23*0.85</f>
        <v>21760</v>
      </c>
      <c r="AL23" s="26">
        <f>'BAR BB| Open rates'!AL23*0.85</f>
        <v>21760</v>
      </c>
      <c r="AM23" s="26">
        <f>'BAR BB| Open rates'!AM23*0.85</f>
        <v>22865</v>
      </c>
      <c r="AN23" s="26">
        <f>'BAR BB| Open rates'!AN23*0.85</f>
        <v>22865</v>
      </c>
      <c r="AO23" s="26">
        <f>'BAR BB| Open rates'!AO23*0.85</f>
        <v>22865</v>
      </c>
      <c r="AP23" s="26">
        <f>'BAR BB| Open rates'!AP23*0.85</f>
        <v>22865</v>
      </c>
      <c r="AQ23" s="26">
        <f>'BAR BB| Open rates'!AQ23*0.85</f>
        <v>22865</v>
      </c>
      <c r="AR23" s="26">
        <f>'BAR BB| Open rates'!AR23*0.85</f>
        <v>22865</v>
      </c>
      <c r="AS23" s="26">
        <f>'BAR BB| Open rates'!AS23*0.85</f>
        <v>22865</v>
      </c>
      <c r="AT23" s="26">
        <f>'BAR BB| Open rates'!AT23*0.85</f>
        <v>23715</v>
      </c>
      <c r="AU23" s="26">
        <f>'BAR BB| Open rates'!AU23*0.85</f>
        <v>23715</v>
      </c>
      <c r="AV23" s="26">
        <f>'BAR BB| Open rates'!AV23*0.85</f>
        <v>23715</v>
      </c>
      <c r="AW23" s="26">
        <f>'BAR BB| Open rates'!AW23*0.85</f>
        <v>23715</v>
      </c>
      <c r="AX23" s="26">
        <f>'BAR BB| Open rates'!AX23*0.85</f>
        <v>23715</v>
      </c>
      <c r="AY23" s="26">
        <f>'BAR BB| Open rates'!AY23*0.85</f>
        <v>23885</v>
      </c>
      <c r="AZ23" s="26">
        <f>'BAR BB| Open rates'!AZ23*0.85</f>
        <v>23885</v>
      </c>
      <c r="BA23" s="26">
        <f>'BAR BB| Open rates'!BA23*0.85</f>
        <v>24565</v>
      </c>
      <c r="BB23" s="26">
        <f>'BAR BB| Open rates'!BB23*0.85</f>
        <v>24565</v>
      </c>
      <c r="BC23" s="26">
        <f>'BAR BB| Open rates'!BC23*0.85</f>
        <v>23885</v>
      </c>
      <c r="BD23" s="26">
        <f>'BAR BB| Open rates'!BD23*0.85</f>
        <v>23885</v>
      </c>
      <c r="BE23" s="26">
        <f>'BAR BB| Open rates'!BE23*0.85</f>
        <v>23885</v>
      </c>
      <c r="BF23" s="26">
        <f>'BAR BB| Open rates'!BF23*0.85</f>
        <v>23885</v>
      </c>
      <c r="BG23" s="26">
        <f>'BAR BB| Open rates'!BG23*0.85</f>
        <v>23885</v>
      </c>
      <c r="BH23" s="26">
        <f>'BAR BB| Open rates'!BH23*0.85</f>
        <v>24565</v>
      </c>
      <c r="BI23" s="26">
        <f>'BAR BB| Open rates'!BI23*0.85</f>
        <v>24565</v>
      </c>
      <c r="BJ23" s="26">
        <f>'BAR BB| Open rates'!BJ23*0.85</f>
        <v>23885</v>
      </c>
      <c r="BK23" s="26">
        <f>'BAR BB| Open rates'!BK23*0.85</f>
        <v>23885</v>
      </c>
      <c r="BL23" s="26">
        <f>'BAR BB| Open rates'!BL23*0.85</f>
        <v>23885</v>
      </c>
      <c r="BM23" s="26">
        <f>'BAR BB| Open rates'!BM23*0.85</f>
        <v>23885</v>
      </c>
      <c r="BN23" s="26">
        <f>'BAR BB| Open rates'!BN23*0.85</f>
        <v>23885</v>
      </c>
      <c r="BO23" s="26">
        <f>'BAR BB| Open rates'!BO23*0.85</f>
        <v>24565</v>
      </c>
      <c r="BP23" s="26">
        <f>'BAR BB| Open rates'!BP23*0.85</f>
        <v>24565</v>
      </c>
      <c r="BQ23" s="26">
        <f>'BAR BB| Open rates'!BQ23*0.85</f>
        <v>23885</v>
      </c>
      <c r="BR23" s="26">
        <f>'BAR BB| Open rates'!BR23*0.85</f>
        <v>23885</v>
      </c>
      <c r="BS23" s="26">
        <f>'BAR BB| Open rates'!BS23*0.85</f>
        <v>23885</v>
      </c>
      <c r="BT23" s="26">
        <f>'BAR BB| Open rates'!BT23*0.85</f>
        <v>23885</v>
      </c>
      <c r="BU23" s="26">
        <f>'BAR BB| Open rates'!BU23*0.85</f>
        <v>23885</v>
      </c>
      <c r="BV23" s="26">
        <f>'BAR BB| Open rates'!BV23*0.85</f>
        <v>24565</v>
      </c>
      <c r="BW23" s="26">
        <f>'BAR BB| Open rates'!BW23*0.85</f>
        <v>24565</v>
      </c>
      <c r="BX23" s="26">
        <f>'BAR BB| Open rates'!BX23*0.85</f>
        <v>23885</v>
      </c>
      <c r="BY23" s="26">
        <f>'BAR BB| Open rates'!BY23*0.85</f>
        <v>23885</v>
      </c>
      <c r="BZ23" s="26">
        <f>'BAR BB| Open rates'!BZ23*0.85</f>
        <v>23885</v>
      </c>
      <c r="CA23" s="26">
        <f>'BAR BB| Open rates'!CA23*0.85</f>
        <v>23885</v>
      </c>
      <c r="CB23" s="26">
        <f>'BAR BB| Open rates'!CB23*0.85</f>
        <v>23885</v>
      </c>
      <c r="CC23" s="26">
        <f>'BAR BB| Open rates'!CC23*0.85</f>
        <v>24565</v>
      </c>
      <c r="CD23" s="26">
        <f>'BAR BB| Open rates'!CD23*0.85</f>
        <v>24565</v>
      </c>
      <c r="CE23" s="26">
        <f>'BAR BB| Open rates'!CE23*0.85</f>
        <v>23885</v>
      </c>
      <c r="CF23" s="26">
        <f>'BAR BB| Open rates'!CF23*0.85</f>
        <v>23885</v>
      </c>
      <c r="CG23" s="26">
        <f>'BAR BB| Open rates'!CG23*0.85</f>
        <v>23885</v>
      </c>
      <c r="CH23" s="26">
        <f>'BAR BB| Open rates'!CH23*0.85</f>
        <v>23885</v>
      </c>
      <c r="CI23" s="26">
        <f>'BAR BB| Open rates'!CI23*0.85</f>
        <v>23885</v>
      </c>
      <c r="CJ23" s="26">
        <f>'BAR BB| Open rates'!CJ23*0.85</f>
        <v>24565</v>
      </c>
      <c r="CK23" s="26">
        <f>'BAR BB| Open rates'!CK23*0.85</f>
        <v>24565</v>
      </c>
      <c r="CL23" s="26">
        <f>'BAR BB| Open rates'!CL23*0.85</f>
        <v>23885</v>
      </c>
      <c r="CM23" s="26">
        <f>'BAR BB| Open rates'!CM23*0.85</f>
        <v>23885</v>
      </c>
      <c r="CN23" s="26">
        <f>'BAR BB| Open rates'!CN23*0.85</f>
        <v>23885</v>
      </c>
      <c r="CO23" s="26">
        <f>'BAR BB| Open rates'!CO23*0.85</f>
        <v>23885</v>
      </c>
      <c r="CP23" s="26">
        <f>'BAR BB| Open rates'!CP23*0.85</f>
        <v>23885</v>
      </c>
      <c r="CQ23" s="26">
        <f>'BAR BB| Open rates'!CQ23*0.85</f>
        <v>23885</v>
      </c>
      <c r="CR23" s="26">
        <f>'BAR BB| Open rates'!CR23*0.85</f>
        <v>23885</v>
      </c>
      <c r="CS23" s="26">
        <f>'BAR BB| Open rates'!CS23*0.85</f>
        <v>22865</v>
      </c>
      <c r="CT23" s="26">
        <f>'BAR BB| Open rates'!CT23*0.85</f>
        <v>22865</v>
      </c>
      <c r="CU23" s="26">
        <f>'BAR BB| Open rates'!CU23*0.85</f>
        <v>22865</v>
      </c>
      <c r="CV23" s="26">
        <f>'BAR BB| Open rates'!CV23*0.85</f>
        <v>22865</v>
      </c>
      <c r="CW23" s="26">
        <f>'BAR BB| Open rates'!CW23*0.85</f>
        <v>22865</v>
      </c>
      <c r="CX23" s="26">
        <f>'BAR BB| Open rates'!CX23*0.85</f>
        <v>22865</v>
      </c>
      <c r="CY23" s="26">
        <f>'BAR BB| Open rates'!CY23*0.85</f>
        <v>22865</v>
      </c>
      <c r="CZ23" s="26">
        <f>'BAR BB| Open rates'!CZ23*0.85</f>
        <v>22865</v>
      </c>
      <c r="DA23" s="26">
        <f>'BAR BB| Open rates'!DA23*0.85</f>
        <v>22865</v>
      </c>
      <c r="DB23" s="26">
        <f>'BAR BB| Open rates'!DB23*0.85</f>
        <v>20910</v>
      </c>
      <c r="DC23" s="26">
        <f>'BAR BB| Open rates'!DC23*0.85</f>
        <v>20910</v>
      </c>
      <c r="DD23" s="26">
        <f>'BAR BB| Open rates'!DD23*0.85</f>
        <v>20910</v>
      </c>
      <c r="DE23" s="26">
        <f>'BAR BB| Open rates'!DE23*0.85</f>
        <v>22015</v>
      </c>
      <c r="DF23" s="26">
        <f>'BAR BB| Open rates'!DF23*0.85</f>
        <v>22015</v>
      </c>
      <c r="DG23" s="26">
        <f>'BAR BB| Open rates'!DG23*0.85</f>
        <v>20910</v>
      </c>
      <c r="DH23" s="26">
        <f>'BAR BB| Open rates'!DH23*0.85</f>
        <v>20910</v>
      </c>
      <c r="DI23" s="26">
        <f>'BAR BB| Open rates'!DI23*0.85</f>
        <v>20910</v>
      </c>
      <c r="DJ23" s="26">
        <f>'BAR BB| Open rates'!DJ23*0.85</f>
        <v>20910</v>
      </c>
      <c r="DK23" s="26">
        <f>'BAR BB| Open rates'!DK23*0.85</f>
        <v>20910</v>
      </c>
      <c r="DL23" s="26">
        <f>'BAR BB| Open rates'!DL23*0.85</f>
        <v>22015</v>
      </c>
      <c r="DM23" s="26">
        <f>'BAR BB| Open rates'!DM23*0.85</f>
        <v>22015</v>
      </c>
      <c r="DN23" s="26">
        <f>'BAR BB| Open rates'!DN23*0.85</f>
        <v>20910</v>
      </c>
      <c r="DO23" s="26">
        <f>'BAR BB| Open rates'!DO23*0.85</f>
        <v>20910</v>
      </c>
      <c r="DP23" s="26">
        <f>'BAR BB| Open rates'!DP23*0.85</f>
        <v>20910</v>
      </c>
      <c r="DQ23" s="26">
        <f>'BAR BB| Open rates'!DQ23*0.85</f>
        <v>20910</v>
      </c>
      <c r="DR23" s="26">
        <f>'BAR BB| Open rates'!DR23*0.85</f>
        <v>20910</v>
      </c>
      <c r="DS23" s="26">
        <f>'BAR BB| Open rates'!DS23*0.85</f>
        <v>22015</v>
      </c>
      <c r="DT23" s="26">
        <f>'BAR BB| Open rates'!DT23*0.85</f>
        <v>22015</v>
      </c>
      <c r="DU23" s="26">
        <f>'BAR BB| Open rates'!DU23*0.85</f>
        <v>20910</v>
      </c>
      <c r="DV23" s="26">
        <f>'BAR BB| Open rates'!DV23*0.85</f>
        <v>20910</v>
      </c>
      <c r="DW23" s="26">
        <f>'BAR BB| Open rates'!DW23*0.85</f>
        <v>20910</v>
      </c>
      <c r="DX23" s="26">
        <f>'BAR BB| Open rates'!DX23*0.85</f>
        <v>20910</v>
      </c>
      <c r="DY23" s="26">
        <f>'BAR BB| Open rates'!DY23*0.85</f>
        <v>20910</v>
      </c>
      <c r="DZ23" s="26">
        <f>'BAR BB| Open rates'!DZ23*0.85</f>
        <v>22015</v>
      </c>
      <c r="EA23" s="26">
        <f>'BAR BB| Open rates'!EA23*0.85</f>
        <v>22015</v>
      </c>
      <c r="EB23" s="26">
        <f>'BAR BB| Open rates'!EB23*0.85</f>
        <v>20910</v>
      </c>
      <c r="EC23" s="26">
        <f>'BAR BB| Open rates'!EC23*0.85</f>
        <v>20910</v>
      </c>
      <c r="ED23" s="26">
        <f>'BAR BB| Open rates'!ED23*0.85</f>
        <v>20910</v>
      </c>
      <c r="EE23" s="26">
        <f>'BAR BB| Open rates'!EE23*0.85</f>
        <v>20910</v>
      </c>
      <c r="EF23" s="26">
        <f>'BAR BB| Open rates'!EF23*0.85</f>
        <v>18360</v>
      </c>
      <c r="EG23" s="26">
        <f>'BAR BB| Open rates'!EG23*0.85</f>
        <v>18360</v>
      </c>
      <c r="EH23" s="26">
        <f>'BAR BB| Open rates'!EH23*0.85</f>
        <v>18360</v>
      </c>
      <c r="EI23" s="26">
        <f>'BAR BB| Open rates'!EI23*0.85</f>
        <v>17765</v>
      </c>
      <c r="EJ23" s="26">
        <f>'BAR BB| Open rates'!EJ23*0.85</f>
        <v>17765</v>
      </c>
      <c r="EK23" s="26">
        <f>'BAR BB| Open rates'!EK23*0.85</f>
        <v>17765</v>
      </c>
      <c r="EL23" s="26">
        <f>'BAR BB| Open rates'!EL23*0.85</f>
        <v>17765</v>
      </c>
      <c r="EM23" s="26">
        <f>'BAR BB| Open rates'!EM23*0.85</f>
        <v>17765</v>
      </c>
      <c r="EN23" s="26">
        <f>'BAR BB| Open rates'!EN23*0.85</f>
        <v>18360</v>
      </c>
      <c r="EO23" s="26">
        <f>'BAR BB| Open rates'!EO23*0.85</f>
        <v>18360</v>
      </c>
      <c r="EP23" s="26">
        <f>'BAR BB| Open rates'!EP23*0.85</f>
        <v>17510</v>
      </c>
      <c r="EQ23" s="26">
        <f>'BAR BB| Open rates'!EQ23*0.85</f>
        <v>17510</v>
      </c>
      <c r="ER23" s="26">
        <f>'BAR BB| Open rates'!ER23*0.85</f>
        <v>17510</v>
      </c>
      <c r="ES23" s="26">
        <f>'BAR BB| Open rates'!ES23*0.85</f>
        <v>17510</v>
      </c>
      <c r="ET23" s="26">
        <f>'BAR BB| Open rates'!ET23*0.85</f>
        <v>17510</v>
      </c>
      <c r="EU23" s="26">
        <f>'BAR BB| Open rates'!EU23*0.85</f>
        <v>18360</v>
      </c>
      <c r="EV23" s="26">
        <f>'BAR BB| Open rates'!EV23*0.85</f>
        <v>18360</v>
      </c>
      <c r="EW23" s="26">
        <f>'BAR BB| Open rates'!EW23*0.85</f>
        <v>17510</v>
      </c>
      <c r="EX23" s="26">
        <f>'BAR BB| Open rates'!EX23*0.85</f>
        <v>17510</v>
      </c>
      <c r="EY23" s="26">
        <f>'BAR BB| Open rates'!EY23*0.85</f>
        <v>17510</v>
      </c>
      <c r="EZ23" s="26">
        <f>'BAR BB| Open rates'!EZ23*0.85</f>
        <v>17510</v>
      </c>
      <c r="FA23" s="26">
        <f>'BAR BB| Open rates'!FA23*0.85</f>
        <v>17510</v>
      </c>
      <c r="FB23" s="26">
        <f>'BAR BB| Open rates'!FB23*0.85</f>
        <v>18360</v>
      </c>
      <c r="FC23" s="26">
        <f>'BAR BB| Open rates'!FC23*0.85</f>
        <v>18360</v>
      </c>
      <c r="FD23" s="26">
        <f>'BAR BB| Open rates'!FD23*0.85</f>
        <v>17510</v>
      </c>
      <c r="FE23" s="26">
        <f>'BAR BB| Open rates'!FE23*0.85</f>
        <v>17510</v>
      </c>
      <c r="FF23" s="26">
        <f>'BAR BB| Open rates'!FF23*0.85</f>
        <v>17510</v>
      </c>
      <c r="FG23" s="26">
        <f>'BAR BB| Open rates'!FG23*0.85</f>
        <v>17510</v>
      </c>
      <c r="FH23" s="26">
        <f>'BAR BB| Open rates'!FH23*0.85</f>
        <v>17510</v>
      </c>
      <c r="FI23" s="26">
        <f>'BAR BB| Open rates'!FI23*0.85</f>
        <v>18360</v>
      </c>
      <c r="FJ23" s="26">
        <f>'BAR BB| Open rates'!FJ23*0.85</f>
        <v>18360</v>
      </c>
      <c r="FK23" s="26">
        <f>'BAR BB| Open rates'!FK23*0.85</f>
        <v>17765</v>
      </c>
      <c r="FL23" s="26">
        <f>'BAR BB| Open rates'!FL23*0.85</f>
        <v>17765</v>
      </c>
      <c r="FM23" s="26">
        <f>'BAR BB| Open rates'!FM23*0.85</f>
        <v>17765</v>
      </c>
      <c r="FN23" s="26">
        <f>'BAR BB| Open rates'!FN23*0.85</f>
        <v>17765</v>
      </c>
      <c r="FO23" s="26">
        <f>'BAR BB| Open rates'!FO23*0.85</f>
        <v>17765</v>
      </c>
      <c r="FP23" s="26">
        <f>'BAR BB| Open rates'!FP23*0.85</f>
        <v>17765</v>
      </c>
      <c r="FQ23" s="26">
        <f>'BAR BB| Open rates'!FQ23*0.85</f>
        <v>17765</v>
      </c>
      <c r="FR23" s="26">
        <f>'BAR BB| Open rates'!FR23*0.85</f>
        <v>17510</v>
      </c>
      <c r="FS23" s="26">
        <f>'BAR BB| Open rates'!FS23*0.85</f>
        <v>17510</v>
      </c>
      <c r="FT23" s="26">
        <f>'BAR BB| Open rates'!FT23*0.85</f>
        <v>17510</v>
      </c>
      <c r="FU23" s="26">
        <f>'BAR BB| Open rates'!FU23*0.85</f>
        <v>17510</v>
      </c>
      <c r="FV23" s="26">
        <f>'BAR BB| Open rates'!FV23*0.85</f>
        <v>17510</v>
      </c>
      <c r="FW23" s="26">
        <f>'BAR BB| Open rates'!FW23*0.85</f>
        <v>18360</v>
      </c>
      <c r="FX23" s="26">
        <f>'BAR BB| Open rates'!FX23*0.85</f>
        <v>18360</v>
      </c>
      <c r="FY23" s="26">
        <f>'BAR BB| Open rates'!FY23*0.85</f>
        <v>17510</v>
      </c>
      <c r="FZ23" s="26">
        <f>'BAR BB| Open rates'!FZ23*0.85</f>
        <v>17510</v>
      </c>
      <c r="GA23" s="26">
        <f>'BAR BB| Open rates'!GA23*0.85</f>
        <v>17510</v>
      </c>
      <c r="GB23" s="26">
        <f>'BAR BB| Open rates'!GB23*0.85</f>
        <v>17510</v>
      </c>
      <c r="GC23" s="26">
        <f>'BAR BB| Open rates'!GC23*0.85</f>
        <v>17510</v>
      </c>
      <c r="GD23" s="26">
        <f>'BAR BB| Open rates'!GD23*0.85</f>
        <v>18360</v>
      </c>
      <c r="GE23" s="26">
        <f>'BAR BB| Open rates'!GE23*0.85</f>
        <v>18360</v>
      </c>
      <c r="GF23" s="26">
        <f>'BAR BB| Open rates'!GF23*0.85</f>
        <v>17510</v>
      </c>
      <c r="GG23" s="26">
        <f>'BAR BB| Open rates'!GG23*0.85</f>
        <v>17510</v>
      </c>
      <c r="GH23" s="26">
        <f>'BAR BB| Open rates'!GH23*0.85</f>
        <v>17510</v>
      </c>
      <c r="GI23" s="26">
        <f>'BAR BB| Open rates'!GI23*0.85</f>
        <v>17510</v>
      </c>
      <c r="GJ23" s="26">
        <f>'BAR BB| Open rates'!GJ23*0.85</f>
        <v>17510</v>
      </c>
      <c r="GK23" s="26">
        <f>'BAR BB| Open rates'!GK23*0.85</f>
        <v>18360</v>
      </c>
      <c r="GL23" s="26">
        <f>'BAR BB| Open rates'!GL23*0.85</f>
        <v>18360</v>
      </c>
      <c r="GM23" s="26">
        <f>'BAR BB| Open rates'!GM23*0.85</f>
        <v>17510</v>
      </c>
      <c r="GN23" s="26">
        <f>'BAR BB| Open rates'!GN23*0.85</f>
        <v>17510</v>
      </c>
      <c r="GO23" s="26">
        <f>'BAR BB| Open rates'!GO23*0.85</f>
        <v>17510</v>
      </c>
      <c r="GP23" s="26">
        <f>'BAR BB| Open rates'!GP23*0.85</f>
        <v>17510</v>
      </c>
      <c r="GQ23" s="26">
        <f>'BAR BB| Open rates'!GQ23*0.85</f>
        <v>17510</v>
      </c>
      <c r="GR23" s="26">
        <f>'BAR BB| Open rates'!GR23*0.85</f>
        <v>18360</v>
      </c>
      <c r="GS23" s="26">
        <f>'BAR BB| Open rates'!GS23*0.85</f>
        <v>18360</v>
      </c>
      <c r="GT23" s="26">
        <f>'BAR BB| Open rates'!GT23*0.85</f>
        <v>17510</v>
      </c>
      <c r="GU23" s="26">
        <f>'BAR BB| Open rates'!GU23*0.85</f>
        <v>17510</v>
      </c>
      <c r="GV23" s="26">
        <f>'BAR BB| Open rates'!GV23*0.85</f>
        <v>17510</v>
      </c>
      <c r="GW23" s="26">
        <f>'BAR BB| Open rates'!GW23*0.85</f>
        <v>17510</v>
      </c>
      <c r="GX23" s="26">
        <f>'BAR BB| Open rates'!GX23*0.85</f>
        <v>17510</v>
      </c>
      <c r="GY23" s="26">
        <f>'BAR BB| Open rates'!GY23*0.85</f>
        <v>18360</v>
      </c>
      <c r="GZ23" s="26">
        <f>'BAR BB| Open rates'!GZ23*0.85</f>
        <v>18360</v>
      </c>
      <c r="HA23" s="26">
        <f>'BAR BB| Open rates'!HA23*0.85</f>
        <v>17510</v>
      </c>
      <c r="HB23" s="26">
        <f>'BAR BB| Open rates'!HB23*0.85</f>
        <v>17510</v>
      </c>
      <c r="HC23" s="26">
        <f>'BAR BB| Open rates'!HC23*0.85</f>
        <v>17510</v>
      </c>
      <c r="HD23" s="26">
        <f>'BAR BB| Open rates'!HD23*0.85</f>
        <v>17510</v>
      </c>
      <c r="HE23" s="26">
        <f>'BAR BB| Open rates'!HE23*0.85</f>
        <v>17510</v>
      </c>
      <c r="HF23" s="26">
        <f>'BAR BB| Open rates'!HF23*0.85</f>
        <v>19465</v>
      </c>
      <c r="HG23" s="26">
        <f>'BAR BB| Open rates'!HG23*0.85</f>
        <v>19465</v>
      </c>
      <c r="HH23" s="26">
        <f>'BAR BB| Open rates'!HH23*0.85</f>
        <v>19465</v>
      </c>
      <c r="HI23" s="26">
        <f>'BAR BB| Open rates'!HI23*0.85</f>
        <v>19465</v>
      </c>
      <c r="HJ23" s="26">
        <f>'BAR BB| Open rates'!HJ23*0.85</f>
        <v>19465</v>
      </c>
      <c r="HK23" s="26">
        <f>'BAR BB| Open rates'!HK23*0.85</f>
        <v>19465</v>
      </c>
      <c r="HL23" s="26">
        <f>'BAR BB| Open rates'!HL23*0.85</f>
        <v>19465</v>
      </c>
      <c r="HM23" s="26">
        <f>'BAR BB| Open rates'!HM23*0.85</f>
        <v>19465</v>
      </c>
      <c r="HN23" s="26">
        <f>'BAR BB| Open rates'!HN23*0.85</f>
        <v>19465</v>
      </c>
      <c r="HO23" s="26">
        <f>'BAR BB| Open rates'!HO23*0.85</f>
        <v>19465</v>
      </c>
      <c r="HP23" s="26">
        <f>'BAR BB| Open rates'!HP23*0.85</f>
        <v>19465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rates'!B25*0.85</f>
        <v>22015</v>
      </c>
      <c r="C25" s="26">
        <f>'BAR BB| Open rates'!C25*0.85</f>
        <v>22015</v>
      </c>
      <c r="D25" s="26">
        <f>'BAR BB| Open rates'!D25*0.85</f>
        <v>22015</v>
      </c>
      <c r="E25" s="26">
        <f>'BAR BB| Open rates'!E25*0.85</f>
        <v>22015</v>
      </c>
      <c r="F25" s="26">
        <f>'BAR BB| Open rates'!F25*0.85</f>
        <v>22015</v>
      </c>
      <c r="G25" s="26">
        <f>'BAR BB| Open rates'!G25*0.85</f>
        <v>22015</v>
      </c>
      <c r="H25" s="26">
        <f>'BAR BB| Open rates'!H25*0.85</f>
        <v>22015</v>
      </c>
      <c r="I25" s="26">
        <f>'BAR BB| Open rates'!I25*0.85</f>
        <v>22015</v>
      </c>
      <c r="J25" s="26">
        <f>'BAR BB| Open rates'!J25*0.85</f>
        <v>22015</v>
      </c>
      <c r="K25" s="26">
        <f>'BAR BB| Open rates'!K25*0.85</f>
        <v>22015</v>
      </c>
      <c r="L25" s="26">
        <f>'BAR BB| Open rates'!L25*0.85</f>
        <v>22015</v>
      </c>
      <c r="M25" s="26">
        <f>'BAR BB| Open rates'!M25*0.85</f>
        <v>22015</v>
      </c>
      <c r="N25" s="26">
        <f>'BAR BB| Open rates'!N25*0.85</f>
        <v>26860</v>
      </c>
      <c r="O25" s="26">
        <f>'BAR BB| Open rates'!O25*0.85</f>
        <v>26860</v>
      </c>
      <c r="P25" s="26">
        <f>'BAR BB| Open rates'!P25*0.85</f>
        <v>26860</v>
      </c>
      <c r="Q25" s="26">
        <f>'BAR BB| Open rates'!Q25*0.85</f>
        <v>26860</v>
      </c>
      <c r="R25" s="26">
        <f>'BAR BB| Open rates'!R25*0.85</f>
        <v>29665</v>
      </c>
      <c r="S25" s="26">
        <f>'BAR BB| Open rates'!S25*0.85</f>
        <v>29665</v>
      </c>
      <c r="T25" s="26">
        <f>'BAR BB| Open rates'!T25*0.85</f>
        <v>29665</v>
      </c>
      <c r="U25" s="26">
        <f>'BAR BB| Open rates'!U25*0.85</f>
        <v>29665</v>
      </c>
      <c r="V25" s="26">
        <f>'BAR BB| Open rates'!V25*0.85</f>
        <v>29665</v>
      </c>
      <c r="W25" s="26">
        <f>'BAR BB| Open rates'!W25*0.85</f>
        <v>29665</v>
      </c>
      <c r="X25" s="26">
        <f>'BAR BB| Open rates'!X25*0.85</f>
        <v>29665</v>
      </c>
      <c r="Y25" s="26">
        <f>'BAR BB| Open rates'!Y25*0.85</f>
        <v>29665</v>
      </c>
      <c r="Z25" s="26">
        <f>'BAR BB| Open rates'!Z25*0.85</f>
        <v>29665</v>
      </c>
      <c r="AA25" s="26">
        <f>'BAR BB| Open rates'!AA25*0.85</f>
        <v>29665</v>
      </c>
      <c r="AB25" s="26">
        <f>'BAR BB| Open rates'!AB25*0.85</f>
        <v>33915</v>
      </c>
      <c r="AC25" s="26">
        <f>'BAR BB| Open rates'!AC25*0.85</f>
        <v>33915</v>
      </c>
      <c r="AD25" s="26">
        <f>'BAR BB| Open rates'!AD25*0.85</f>
        <v>33915</v>
      </c>
      <c r="AE25" s="26">
        <f>'BAR BB| Open rates'!AE25*0.85</f>
        <v>33915</v>
      </c>
      <c r="AF25" s="26">
        <f>'BAR BB| Open rates'!AF25*0.85</f>
        <v>33915</v>
      </c>
      <c r="AG25" s="26">
        <f>'BAR BB| Open rates'!AG25*0.85</f>
        <v>33915</v>
      </c>
      <c r="AH25" s="26">
        <f>'BAR BB| Open rates'!AH25*0.85</f>
        <v>26860</v>
      </c>
      <c r="AI25" s="26">
        <f>'BAR BB| Open rates'!AI25*0.85</f>
        <v>26860</v>
      </c>
      <c r="AJ25" s="26">
        <f>'BAR BB| Open rates'!AJ25*0.85</f>
        <v>26860</v>
      </c>
      <c r="AK25" s="26">
        <f>'BAR BB| Open rates'!AK25*0.85</f>
        <v>26860</v>
      </c>
      <c r="AL25" s="26">
        <f>'BAR BB| Open rates'!AL25*0.85</f>
        <v>26860</v>
      </c>
      <c r="AM25" s="26">
        <f>'BAR BB| Open rates'!AM25*0.85</f>
        <v>27965</v>
      </c>
      <c r="AN25" s="26">
        <f>'BAR BB| Open rates'!AN25*0.85</f>
        <v>27965</v>
      </c>
      <c r="AO25" s="26">
        <f>'BAR BB| Open rates'!AO25*0.85</f>
        <v>27965</v>
      </c>
      <c r="AP25" s="26">
        <f>'BAR BB| Open rates'!AP25*0.85</f>
        <v>27965</v>
      </c>
      <c r="AQ25" s="26">
        <f>'BAR BB| Open rates'!AQ25*0.85</f>
        <v>27965</v>
      </c>
      <c r="AR25" s="26">
        <f>'BAR BB| Open rates'!AR25*0.85</f>
        <v>27965</v>
      </c>
      <c r="AS25" s="26">
        <f>'BAR BB| Open rates'!AS25*0.85</f>
        <v>27965</v>
      </c>
      <c r="AT25" s="26">
        <f>'BAR BB| Open rates'!AT25*0.85</f>
        <v>28815</v>
      </c>
      <c r="AU25" s="26">
        <f>'BAR BB| Open rates'!AU25*0.85</f>
        <v>28815</v>
      </c>
      <c r="AV25" s="26">
        <f>'BAR BB| Open rates'!AV25*0.85</f>
        <v>28815</v>
      </c>
      <c r="AW25" s="26">
        <f>'BAR BB| Open rates'!AW25*0.85</f>
        <v>28815</v>
      </c>
      <c r="AX25" s="26">
        <f>'BAR BB| Open rates'!AX25*0.85</f>
        <v>28815</v>
      </c>
      <c r="AY25" s="26">
        <f>'BAR BB| Open rates'!AY25*0.85</f>
        <v>28985</v>
      </c>
      <c r="AZ25" s="26">
        <f>'BAR BB| Open rates'!AZ25*0.85</f>
        <v>28985</v>
      </c>
      <c r="BA25" s="26">
        <f>'BAR BB| Open rates'!BA25*0.85</f>
        <v>29665</v>
      </c>
      <c r="BB25" s="26">
        <f>'BAR BB| Open rates'!BB25*0.85</f>
        <v>29665</v>
      </c>
      <c r="BC25" s="26">
        <f>'BAR BB| Open rates'!BC25*0.85</f>
        <v>28985</v>
      </c>
      <c r="BD25" s="26">
        <f>'BAR BB| Open rates'!BD25*0.85</f>
        <v>28985</v>
      </c>
      <c r="BE25" s="26">
        <f>'BAR BB| Open rates'!BE25*0.85</f>
        <v>28985</v>
      </c>
      <c r="BF25" s="26">
        <f>'BAR BB| Open rates'!BF25*0.85</f>
        <v>28985</v>
      </c>
      <c r="BG25" s="26">
        <f>'BAR BB| Open rates'!BG25*0.85</f>
        <v>28985</v>
      </c>
      <c r="BH25" s="26">
        <f>'BAR BB| Open rates'!BH25*0.85</f>
        <v>29665</v>
      </c>
      <c r="BI25" s="26">
        <f>'BAR BB| Open rates'!BI25*0.85</f>
        <v>29665</v>
      </c>
      <c r="BJ25" s="26">
        <f>'BAR BB| Open rates'!BJ25*0.85</f>
        <v>28985</v>
      </c>
      <c r="BK25" s="26">
        <f>'BAR BB| Open rates'!BK25*0.85</f>
        <v>28985</v>
      </c>
      <c r="BL25" s="26">
        <f>'BAR BB| Open rates'!BL25*0.85</f>
        <v>28985</v>
      </c>
      <c r="BM25" s="26">
        <f>'BAR BB| Open rates'!BM25*0.85</f>
        <v>28985</v>
      </c>
      <c r="BN25" s="26">
        <f>'BAR BB| Open rates'!BN25*0.85</f>
        <v>28985</v>
      </c>
      <c r="BO25" s="26">
        <f>'BAR BB| Open rates'!BO25*0.85</f>
        <v>29665</v>
      </c>
      <c r="BP25" s="26">
        <f>'BAR BB| Open rates'!BP25*0.85</f>
        <v>29665</v>
      </c>
      <c r="BQ25" s="26">
        <f>'BAR BB| Open rates'!BQ25*0.85</f>
        <v>28985</v>
      </c>
      <c r="BR25" s="26">
        <f>'BAR BB| Open rates'!BR25*0.85</f>
        <v>28985</v>
      </c>
      <c r="BS25" s="26">
        <f>'BAR BB| Open rates'!BS25*0.85</f>
        <v>28985</v>
      </c>
      <c r="BT25" s="26">
        <f>'BAR BB| Open rates'!BT25*0.85</f>
        <v>28985</v>
      </c>
      <c r="BU25" s="26">
        <f>'BAR BB| Open rates'!BU25*0.85</f>
        <v>28985</v>
      </c>
      <c r="BV25" s="26">
        <f>'BAR BB| Open rates'!BV25*0.85</f>
        <v>29665</v>
      </c>
      <c r="BW25" s="26">
        <f>'BAR BB| Open rates'!BW25*0.85</f>
        <v>29665</v>
      </c>
      <c r="BX25" s="26">
        <f>'BAR BB| Open rates'!BX25*0.85</f>
        <v>28985</v>
      </c>
      <c r="BY25" s="26">
        <f>'BAR BB| Open rates'!BY25*0.85</f>
        <v>28985</v>
      </c>
      <c r="BZ25" s="26">
        <f>'BAR BB| Open rates'!BZ25*0.85</f>
        <v>28985</v>
      </c>
      <c r="CA25" s="26">
        <f>'BAR BB| Open rates'!CA25*0.85</f>
        <v>28985</v>
      </c>
      <c r="CB25" s="26">
        <f>'BAR BB| Open rates'!CB25*0.85</f>
        <v>28985</v>
      </c>
      <c r="CC25" s="26">
        <f>'BAR BB| Open rates'!CC25*0.85</f>
        <v>29665</v>
      </c>
      <c r="CD25" s="26">
        <f>'BAR BB| Open rates'!CD25*0.85</f>
        <v>29665</v>
      </c>
      <c r="CE25" s="26">
        <f>'BAR BB| Open rates'!CE25*0.85</f>
        <v>28985</v>
      </c>
      <c r="CF25" s="26">
        <f>'BAR BB| Open rates'!CF25*0.85</f>
        <v>28985</v>
      </c>
      <c r="CG25" s="26">
        <f>'BAR BB| Open rates'!CG25*0.85</f>
        <v>28985</v>
      </c>
      <c r="CH25" s="26">
        <f>'BAR BB| Open rates'!CH25*0.85</f>
        <v>28985</v>
      </c>
      <c r="CI25" s="26">
        <f>'BAR BB| Open rates'!CI25*0.85</f>
        <v>28985</v>
      </c>
      <c r="CJ25" s="26">
        <f>'BAR BB| Open rates'!CJ25*0.85</f>
        <v>29665</v>
      </c>
      <c r="CK25" s="26">
        <f>'BAR BB| Open rates'!CK25*0.85</f>
        <v>29665</v>
      </c>
      <c r="CL25" s="26">
        <f>'BAR BB| Open rates'!CL25*0.85</f>
        <v>28985</v>
      </c>
      <c r="CM25" s="26">
        <f>'BAR BB| Open rates'!CM25*0.85</f>
        <v>28985</v>
      </c>
      <c r="CN25" s="26">
        <f>'BAR BB| Open rates'!CN25*0.85</f>
        <v>28985</v>
      </c>
      <c r="CO25" s="26">
        <f>'BAR BB| Open rates'!CO25*0.85</f>
        <v>28985</v>
      </c>
      <c r="CP25" s="26">
        <f>'BAR BB| Open rates'!CP25*0.85</f>
        <v>28985</v>
      </c>
      <c r="CQ25" s="26">
        <f>'BAR BB| Open rates'!CQ25*0.85</f>
        <v>28985</v>
      </c>
      <c r="CR25" s="26">
        <f>'BAR BB| Open rates'!CR25*0.85</f>
        <v>28985</v>
      </c>
      <c r="CS25" s="26">
        <f>'BAR BB| Open rates'!CS25*0.85</f>
        <v>27965</v>
      </c>
      <c r="CT25" s="26">
        <f>'BAR BB| Open rates'!CT25*0.85</f>
        <v>27965</v>
      </c>
      <c r="CU25" s="26">
        <f>'BAR BB| Open rates'!CU25*0.85</f>
        <v>27965</v>
      </c>
      <c r="CV25" s="26">
        <f>'BAR BB| Open rates'!CV25*0.85</f>
        <v>27965</v>
      </c>
      <c r="CW25" s="26">
        <f>'BAR BB| Open rates'!CW25*0.85</f>
        <v>27965</v>
      </c>
      <c r="CX25" s="26">
        <f>'BAR BB| Open rates'!CX25*0.85</f>
        <v>27965</v>
      </c>
      <c r="CY25" s="26">
        <f>'BAR BB| Open rates'!CY25*0.85</f>
        <v>27965</v>
      </c>
      <c r="CZ25" s="26">
        <f>'BAR BB| Open rates'!CZ25*0.85</f>
        <v>27965</v>
      </c>
      <c r="DA25" s="26">
        <f>'BAR BB| Open rates'!DA25*0.85</f>
        <v>27965</v>
      </c>
      <c r="DB25" s="26">
        <f>'BAR BB| Open rates'!DB25*0.85</f>
        <v>20910</v>
      </c>
      <c r="DC25" s="26">
        <f>'BAR BB| Open rates'!DC25*0.85</f>
        <v>20910</v>
      </c>
      <c r="DD25" s="26">
        <f>'BAR BB| Open rates'!DD25*0.85</f>
        <v>20910</v>
      </c>
      <c r="DE25" s="26">
        <f>'BAR BB| Open rates'!DE25*0.85</f>
        <v>22015</v>
      </c>
      <c r="DF25" s="26">
        <f>'BAR BB| Open rates'!DF25*0.85</f>
        <v>22015</v>
      </c>
      <c r="DG25" s="26">
        <f>'BAR BB| Open rates'!DG25*0.85</f>
        <v>20910</v>
      </c>
      <c r="DH25" s="26">
        <f>'BAR BB| Open rates'!DH25*0.85</f>
        <v>20910</v>
      </c>
      <c r="DI25" s="26">
        <f>'BAR BB| Open rates'!DI25*0.85</f>
        <v>20910</v>
      </c>
      <c r="DJ25" s="26">
        <f>'BAR BB| Open rates'!DJ25*0.85</f>
        <v>20910</v>
      </c>
      <c r="DK25" s="26">
        <f>'BAR BB| Open rates'!DK25*0.85</f>
        <v>20910</v>
      </c>
      <c r="DL25" s="26">
        <f>'BAR BB| Open rates'!DL25*0.85</f>
        <v>22015</v>
      </c>
      <c r="DM25" s="26">
        <f>'BAR BB| Open rates'!DM25*0.85</f>
        <v>22015</v>
      </c>
      <c r="DN25" s="26">
        <f>'BAR BB| Open rates'!DN25*0.85</f>
        <v>20910</v>
      </c>
      <c r="DO25" s="26">
        <f>'BAR BB| Open rates'!DO25*0.85</f>
        <v>20910</v>
      </c>
      <c r="DP25" s="26">
        <f>'BAR BB| Open rates'!DP25*0.85</f>
        <v>20910</v>
      </c>
      <c r="DQ25" s="26">
        <f>'BAR BB| Open rates'!DQ25*0.85</f>
        <v>20910</v>
      </c>
      <c r="DR25" s="26">
        <f>'BAR BB| Open rates'!DR25*0.85</f>
        <v>20910</v>
      </c>
      <c r="DS25" s="26">
        <f>'BAR BB| Open rates'!DS25*0.85</f>
        <v>22015</v>
      </c>
      <c r="DT25" s="26">
        <f>'BAR BB| Open rates'!DT25*0.85</f>
        <v>22015</v>
      </c>
      <c r="DU25" s="26">
        <f>'BAR BB| Open rates'!DU25*0.85</f>
        <v>20910</v>
      </c>
      <c r="DV25" s="26">
        <f>'BAR BB| Open rates'!DV25*0.85</f>
        <v>20910</v>
      </c>
      <c r="DW25" s="26">
        <f>'BAR BB| Open rates'!DW25*0.85</f>
        <v>20910</v>
      </c>
      <c r="DX25" s="26">
        <f>'BAR BB| Open rates'!DX25*0.85</f>
        <v>20910</v>
      </c>
      <c r="DY25" s="26">
        <f>'BAR BB| Open rates'!DY25*0.85</f>
        <v>20910</v>
      </c>
      <c r="DZ25" s="26">
        <f>'BAR BB| Open rates'!DZ25*0.85</f>
        <v>22015</v>
      </c>
      <c r="EA25" s="26">
        <f>'BAR BB| Open rates'!EA25*0.85</f>
        <v>22015</v>
      </c>
      <c r="EB25" s="26">
        <f>'BAR BB| Open rates'!EB25*0.85</f>
        <v>20910</v>
      </c>
      <c r="EC25" s="26">
        <f>'BAR BB| Open rates'!EC25*0.85</f>
        <v>20910</v>
      </c>
      <c r="ED25" s="26">
        <f>'BAR BB| Open rates'!ED25*0.85</f>
        <v>20910</v>
      </c>
      <c r="EE25" s="26">
        <f>'BAR BB| Open rates'!EE25*0.85</f>
        <v>20910</v>
      </c>
      <c r="EF25" s="26">
        <f>'BAR BB| Open rates'!EF25*0.85</f>
        <v>18360</v>
      </c>
      <c r="EG25" s="26">
        <f>'BAR BB| Open rates'!EG25*0.85</f>
        <v>18360</v>
      </c>
      <c r="EH25" s="26">
        <f>'BAR BB| Open rates'!EH25*0.85</f>
        <v>18360</v>
      </c>
      <c r="EI25" s="26">
        <f>'BAR BB| Open rates'!EI25*0.85</f>
        <v>17765</v>
      </c>
      <c r="EJ25" s="26">
        <f>'BAR BB| Open rates'!EJ25*0.85</f>
        <v>17765</v>
      </c>
      <c r="EK25" s="26">
        <f>'BAR BB| Open rates'!EK25*0.85</f>
        <v>17765</v>
      </c>
      <c r="EL25" s="26">
        <f>'BAR BB| Open rates'!EL25*0.85</f>
        <v>17765</v>
      </c>
      <c r="EM25" s="26">
        <f>'BAR BB| Open rates'!EM25*0.85</f>
        <v>17765</v>
      </c>
      <c r="EN25" s="26">
        <f>'BAR BB| Open rates'!EN25*0.85</f>
        <v>18360</v>
      </c>
      <c r="EO25" s="26">
        <f>'BAR BB| Open rates'!EO25*0.85</f>
        <v>18360</v>
      </c>
      <c r="EP25" s="26">
        <f>'BAR BB| Open rates'!EP25*0.85</f>
        <v>17510</v>
      </c>
      <c r="EQ25" s="26">
        <f>'BAR BB| Open rates'!EQ25*0.85</f>
        <v>17510</v>
      </c>
      <c r="ER25" s="26">
        <f>'BAR BB| Open rates'!ER25*0.85</f>
        <v>17510</v>
      </c>
      <c r="ES25" s="26">
        <f>'BAR BB| Open rates'!ES25*0.85</f>
        <v>17510</v>
      </c>
      <c r="ET25" s="26">
        <f>'BAR BB| Open rates'!ET25*0.85</f>
        <v>17510</v>
      </c>
      <c r="EU25" s="26">
        <f>'BAR BB| Open rates'!EU25*0.85</f>
        <v>18360</v>
      </c>
      <c r="EV25" s="26">
        <f>'BAR BB| Open rates'!EV25*0.85</f>
        <v>18360</v>
      </c>
      <c r="EW25" s="26">
        <f>'BAR BB| Open rates'!EW25*0.85</f>
        <v>17510</v>
      </c>
      <c r="EX25" s="26">
        <f>'BAR BB| Open rates'!EX25*0.85</f>
        <v>17510</v>
      </c>
      <c r="EY25" s="26">
        <f>'BAR BB| Open rates'!EY25*0.85</f>
        <v>17510</v>
      </c>
      <c r="EZ25" s="26">
        <f>'BAR BB| Open rates'!EZ25*0.85</f>
        <v>17510</v>
      </c>
      <c r="FA25" s="26">
        <f>'BAR BB| Open rates'!FA25*0.85</f>
        <v>17510</v>
      </c>
      <c r="FB25" s="26">
        <f>'BAR BB| Open rates'!FB25*0.85</f>
        <v>18360</v>
      </c>
      <c r="FC25" s="26">
        <f>'BAR BB| Open rates'!FC25*0.85</f>
        <v>18360</v>
      </c>
      <c r="FD25" s="26">
        <f>'BAR BB| Open rates'!FD25*0.85</f>
        <v>17510</v>
      </c>
      <c r="FE25" s="26">
        <f>'BAR BB| Open rates'!FE25*0.85</f>
        <v>17510</v>
      </c>
      <c r="FF25" s="26">
        <f>'BAR BB| Open rates'!FF25*0.85</f>
        <v>17510</v>
      </c>
      <c r="FG25" s="26">
        <f>'BAR BB| Open rates'!FG25*0.85</f>
        <v>17510</v>
      </c>
      <c r="FH25" s="26">
        <f>'BAR BB| Open rates'!FH25*0.85</f>
        <v>17510</v>
      </c>
      <c r="FI25" s="26">
        <f>'BAR BB| Open rates'!FI25*0.85</f>
        <v>18360</v>
      </c>
      <c r="FJ25" s="26">
        <f>'BAR BB| Open rates'!FJ25*0.85</f>
        <v>18360</v>
      </c>
      <c r="FK25" s="26">
        <f>'BAR BB| Open rates'!FK25*0.85</f>
        <v>17765</v>
      </c>
      <c r="FL25" s="26">
        <f>'BAR BB| Open rates'!FL25*0.85</f>
        <v>17765</v>
      </c>
      <c r="FM25" s="26">
        <f>'BAR BB| Open rates'!FM25*0.85</f>
        <v>17765</v>
      </c>
      <c r="FN25" s="26">
        <f>'BAR BB| Open rates'!FN25*0.85</f>
        <v>17765</v>
      </c>
      <c r="FO25" s="26">
        <f>'BAR BB| Open rates'!FO25*0.85</f>
        <v>17765</v>
      </c>
      <c r="FP25" s="26">
        <f>'BAR BB| Open rates'!FP25*0.85</f>
        <v>17765</v>
      </c>
      <c r="FQ25" s="26">
        <f>'BAR BB| Open rates'!FQ25*0.85</f>
        <v>17765</v>
      </c>
      <c r="FR25" s="26">
        <f>'BAR BB| Open rates'!FR25*0.85</f>
        <v>17510</v>
      </c>
      <c r="FS25" s="26">
        <f>'BAR BB| Open rates'!FS25*0.85</f>
        <v>17510</v>
      </c>
      <c r="FT25" s="26">
        <f>'BAR BB| Open rates'!FT25*0.85</f>
        <v>17510</v>
      </c>
      <c r="FU25" s="26">
        <f>'BAR BB| Open rates'!FU25*0.85</f>
        <v>17510</v>
      </c>
      <c r="FV25" s="26">
        <f>'BAR BB| Open rates'!FV25*0.85</f>
        <v>17510</v>
      </c>
      <c r="FW25" s="26">
        <f>'BAR BB| Open rates'!FW25*0.85</f>
        <v>18360</v>
      </c>
      <c r="FX25" s="26">
        <f>'BAR BB| Open rates'!FX25*0.85</f>
        <v>18360</v>
      </c>
      <c r="FY25" s="26">
        <f>'BAR BB| Open rates'!FY25*0.85</f>
        <v>17510</v>
      </c>
      <c r="FZ25" s="26">
        <f>'BAR BB| Open rates'!FZ25*0.85</f>
        <v>17510</v>
      </c>
      <c r="GA25" s="26">
        <f>'BAR BB| Open rates'!GA25*0.85</f>
        <v>17510</v>
      </c>
      <c r="GB25" s="26">
        <f>'BAR BB| Open rates'!GB25*0.85</f>
        <v>17510</v>
      </c>
      <c r="GC25" s="26">
        <f>'BAR BB| Open rates'!GC25*0.85</f>
        <v>17510</v>
      </c>
      <c r="GD25" s="26">
        <f>'BAR BB| Open rates'!GD25*0.85</f>
        <v>18360</v>
      </c>
      <c r="GE25" s="26">
        <f>'BAR BB| Open rates'!GE25*0.85</f>
        <v>18360</v>
      </c>
      <c r="GF25" s="26">
        <f>'BAR BB| Open rates'!GF25*0.85</f>
        <v>17510</v>
      </c>
      <c r="GG25" s="26">
        <f>'BAR BB| Open rates'!GG25*0.85</f>
        <v>17510</v>
      </c>
      <c r="GH25" s="26">
        <f>'BAR BB| Open rates'!GH25*0.85</f>
        <v>17510</v>
      </c>
      <c r="GI25" s="26">
        <f>'BAR BB| Open rates'!GI25*0.85</f>
        <v>17510</v>
      </c>
      <c r="GJ25" s="26">
        <f>'BAR BB| Open rates'!GJ25*0.85</f>
        <v>17510</v>
      </c>
      <c r="GK25" s="26">
        <f>'BAR BB| Open rates'!GK25*0.85</f>
        <v>18360</v>
      </c>
      <c r="GL25" s="26">
        <f>'BAR BB| Open rates'!GL25*0.85</f>
        <v>18360</v>
      </c>
      <c r="GM25" s="26">
        <f>'BAR BB| Open rates'!GM25*0.85</f>
        <v>17510</v>
      </c>
      <c r="GN25" s="26">
        <f>'BAR BB| Open rates'!GN25*0.85</f>
        <v>17510</v>
      </c>
      <c r="GO25" s="26">
        <f>'BAR BB| Open rates'!GO25*0.85</f>
        <v>17510</v>
      </c>
      <c r="GP25" s="26">
        <f>'BAR BB| Open rates'!GP25*0.85</f>
        <v>17510</v>
      </c>
      <c r="GQ25" s="26">
        <f>'BAR BB| Open rates'!GQ25*0.85</f>
        <v>17510</v>
      </c>
      <c r="GR25" s="26">
        <f>'BAR BB| Open rates'!GR25*0.85</f>
        <v>18360</v>
      </c>
      <c r="GS25" s="26">
        <f>'BAR BB| Open rates'!GS25*0.85</f>
        <v>18360</v>
      </c>
      <c r="GT25" s="26">
        <f>'BAR BB| Open rates'!GT25*0.85</f>
        <v>17510</v>
      </c>
      <c r="GU25" s="26">
        <f>'BAR BB| Open rates'!GU25*0.85</f>
        <v>17510</v>
      </c>
      <c r="GV25" s="26">
        <f>'BAR BB| Open rates'!GV25*0.85</f>
        <v>17510</v>
      </c>
      <c r="GW25" s="26">
        <f>'BAR BB| Open rates'!GW25*0.85</f>
        <v>17510</v>
      </c>
      <c r="GX25" s="26">
        <f>'BAR BB| Open rates'!GX25*0.85</f>
        <v>17510</v>
      </c>
      <c r="GY25" s="26">
        <f>'BAR BB| Open rates'!GY25*0.85</f>
        <v>18360</v>
      </c>
      <c r="GZ25" s="26">
        <f>'BAR BB| Open rates'!GZ25*0.85</f>
        <v>18360</v>
      </c>
      <c r="HA25" s="26">
        <f>'BAR BB| Open rates'!HA25*0.85</f>
        <v>17510</v>
      </c>
      <c r="HB25" s="26">
        <f>'BAR BB| Open rates'!HB25*0.85</f>
        <v>17510</v>
      </c>
      <c r="HC25" s="26">
        <f>'BAR BB| Open rates'!HC25*0.85</f>
        <v>17510</v>
      </c>
      <c r="HD25" s="26">
        <f>'BAR BB| Open rates'!HD25*0.85</f>
        <v>17510</v>
      </c>
      <c r="HE25" s="26">
        <f>'BAR BB| Open rates'!HE25*0.85</f>
        <v>17510</v>
      </c>
      <c r="HF25" s="26">
        <f>'BAR BB| Open rates'!HF25*0.85</f>
        <v>19465</v>
      </c>
      <c r="HG25" s="26">
        <f>'BAR BB| Open rates'!HG25*0.85</f>
        <v>19465</v>
      </c>
      <c r="HH25" s="26">
        <f>'BAR BB| Open rates'!HH25*0.85</f>
        <v>19465</v>
      </c>
      <c r="HI25" s="26">
        <f>'BAR BB| Open rates'!HI25*0.85</f>
        <v>19465</v>
      </c>
      <c r="HJ25" s="26">
        <f>'BAR BB| Open rates'!HJ25*0.85</f>
        <v>19465</v>
      </c>
      <c r="HK25" s="26">
        <f>'BAR BB| Open rates'!HK25*0.85</f>
        <v>19465</v>
      </c>
      <c r="HL25" s="26">
        <f>'BAR BB| Open rates'!HL25*0.85</f>
        <v>19465</v>
      </c>
      <c r="HM25" s="26">
        <f>'BAR BB| Open rates'!HM25*0.85</f>
        <v>19465</v>
      </c>
      <c r="HN25" s="26">
        <f>'BAR BB| Open rates'!HN25*0.85</f>
        <v>19465</v>
      </c>
      <c r="HO25" s="26">
        <f>'BAR BB| Open rates'!HO25*0.85</f>
        <v>19465</v>
      </c>
      <c r="HP25" s="26">
        <f>'BAR BB| Open rates'!HP25*0.85</f>
        <v>19465</v>
      </c>
    </row>
    <row r="26" spans="1:224" s="76" customFormat="1" ht="12" customHeight="1" x14ac:dyDescent="0.2">
      <c r="A26" s="15">
        <v>2</v>
      </c>
      <c r="B26" s="26">
        <f>'BAR BB| Open rates'!B26*0.85</f>
        <v>23715</v>
      </c>
      <c r="C26" s="26">
        <f>'BAR BB| Open rates'!C26*0.85</f>
        <v>23715</v>
      </c>
      <c r="D26" s="26">
        <f>'BAR BB| Open rates'!D26*0.85</f>
        <v>23715</v>
      </c>
      <c r="E26" s="26">
        <f>'BAR BB| Open rates'!E26*0.85</f>
        <v>23715</v>
      </c>
      <c r="F26" s="26">
        <f>'BAR BB| Open rates'!F26*0.85</f>
        <v>23715</v>
      </c>
      <c r="G26" s="26">
        <f>'BAR BB| Open rates'!G26*0.85</f>
        <v>23715</v>
      </c>
      <c r="H26" s="26">
        <f>'BAR BB| Open rates'!H26*0.85</f>
        <v>23715</v>
      </c>
      <c r="I26" s="26">
        <f>'BAR BB| Open rates'!I26*0.85</f>
        <v>23715</v>
      </c>
      <c r="J26" s="26">
        <f>'BAR BB| Open rates'!J26*0.85</f>
        <v>23715</v>
      </c>
      <c r="K26" s="26">
        <f>'BAR BB| Open rates'!K26*0.85</f>
        <v>23715</v>
      </c>
      <c r="L26" s="26">
        <f>'BAR BB| Open rates'!L26*0.85</f>
        <v>23715</v>
      </c>
      <c r="M26" s="26">
        <f>'BAR BB| Open rates'!M26*0.85</f>
        <v>23715</v>
      </c>
      <c r="N26" s="26">
        <f>'BAR BB| Open rates'!N26*0.85</f>
        <v>28560</v>
      </c>
      <c r="O26" s="26">
        <f>'BAR BB| Open rates'!O26*0.85</f>
        <v>28560</v>
      </c>
      <c r="P26" s="26">
        <f>'BAR BB| Open rates'!P26*0.85</f>
        <v>28560</v>
      </c>
      <c r="Q26" s="26">
        <f>'BAR BB| Open rates'!Q26*0.85</f>
        <v>28560</v>
      </c>
      <c r="R26" s="26">
        <f>'BAR BB| Open rates'!R26*0.85</f>
        <v>31365</v>
      </c>
      <c r="S26" s="26">
        <f>'BAR BB| Open rates'!S26*0.85</f>
        <v>31365</v>
      </c>
      <c r="T26" s="26">
        <f>'BAR BB| Open rates'!T26*0.85</f>
        <v>31365</v>
      </c>
      <c r="U26" s="26">
        <f>'BAR BB| Open rates'!U26*0.85</f>
        <v>31365</v>
      </c>
      <c r="V26" s="26">
        <f>'BAR BB| Open rates'!V26*0.85</f>
        <v>31365</v>
      </c>
      <c r="W26" s="26">
        <f>'BAR BB| Open rates'!W26*0.85</f>
        <v>31365</v>
      </c>
      <c r="X26" s="26">
        <f>'BAR BB| Open rates'!X26*0.85</f>
        <v>31365</v>
      </c>
      <c r="Y26" s="26">
        <f>'BAR BB| Open rates'!Y26*0.85</f>
        <v>31365</v>
      </c>
      <c r="Z26" s="26">
        <f>'BAR BB| Open rates'!Z26*0.85</f>
        <v>31365</v>
      </c>
      <c r="AA26" s="26">
        <f>'BAR BB| Open rates'!AA26*0.85</f>
        <v>31365</v>
      </c>
      <c r="AB26" s="26">
        <f>'BAR BB| Open rates'!AB26*0.85</f>
        <v>35615</v>
      </c>
      <c r="AC26" s="26">
        <f>'BAR BB| Open rates'!AC26*0.85</f>
        <v>35615</v>
      </c>
      <c r="AD26" s="26">
        <f>'BAR BB| Open rates'!AD26*0.85</f>
        <v>35615</v>
      </c>
      <c r="AE26" s="26">
        <f>'BAR BB| Open rates'!AE26*0.85</f>
        <v>35615</v>
      </c>
      <c r="AF26" s="26">
        <f>'BAR BB| Open rates'!AF26*0.85</f>
        <v>35615</v>
      </c>
      <c r="AG26" s="26">
        <f>'BAR BB| Open rates'!AG26*0.85</f>
        <v>35615</v>
      </c>
      <c r="AH26" s="26">
        <f>'BAR BB| Open rates'!AH26*0.85</f>
        <v>28560</v>
      </c>
      <c r="AI26" s="26">
        <f>'BAR BB| Open rates'!AI26*0.85</f>
        <v>28560</v>
      </c>
      <c r="AJ26" s="26">
        <f>'BAR BB| Open rates'!AJ26*0.85</f>
        <v>28560</v>
      </c>
      <c r="AK26" s="26">
        <f>'BAR BB| Open rates'!AK26*0.85</f>
        <v>28560</v>
      </c>
      <c r="AL26" s="26">
        <f>'BAR BB| Open rates'!AL26*0.85</f>
        <v>28560</v>
      </c>
      <c r="AM26" s="26">
        <f>'BAR BB| Open rates'!AM26*0.85</f>
        <v>29665</v>
      </c>
      <c r="AN26" s="26">
        <f>'BAR BB| Open rates'!AN26*0.85</f>
        <v>29665</v>
      </c>
      <c r="AO26" s="26">
        <f>'BAR BB| Open rates'!AO26*0.85</f>
        <v>29665</v>
      </c>
      <c r="AP26" s="26">
        <f>'BAR BB| Open rates'!AP26*0.85</f>
        <v>29665</v>
      </c>
      <c r="AQ26" s="26">
        <f>'BAR BB| Open rates'!AQ26*0.85</f>
        <v>29665</v>
      </c>
      <c r="AR26" s="26">
        <f>'BAR BB| Open rates'!AR26*0.85</f>
        <v>29665</v>
      </c>
      <c r="AS26" s="26">
        <f>'BAR BB| Open rates'!AS26*0.85</f>
        <v>29665</v>
      </c>
      <c r="AT26" s="26">
        <f>'BAR BB| Open rates'!AT26*0.85</f>
        <v>30515</v>
      </c>
      <c r="AU26" s="26">
        <f>'BAR BB| Open rates'!AU26*0.85</f>
        <v>30515</v>
      </c>
      <c r="AV26" s="26">
        <f>'BAR BB| Open rates'!AV26*0.85</f>
        <v>30515</v>
      </c>
      <c r="AW26" s="26">
        <f>'BAR BB| Open rates'!AW26*0.85</f>
        <v>30515</v>
      </c>
      <c r="AX26" s="26">
        <f>'BAR BB| Open rates'!AX26*0.85</f>
        <v>30515</v>
      </c>
      <c r="AY26" s="26">
        <f>'BAR BB| Open rates'!AY26*0.85</f>
        <v>30685</v>
      </c>
      <c r="AZ26" s="26">
        <f>'BAR BB| Open rates'!AZ26*0.85</f>
        <v>30685</v>
      </c>
      <c r="BA26" s="26">
        <f>'BAR BB| Open rates'!BA26*0.85</f>
        <v>31365</v>
      </c>
      <c r="BB26" s="26">
        <f>'BAR BB| Open rates'!BB26*0.85</f>
        <v>31365</v>
      </c>
      <c r="BC26" s="26">
        <f>'BAR BB| Open rates'!BC26*0.85</f>
        <v>30685</v>
      </c>
      <c r="BD26" s="26">
        <f>'BAR BB| Open rates'!BD26*0.85</f>
        <v>30685</v>
      </c>
      <c r="BE26" s="26">
        <f>'BAR BB| Open rates'!BE26*0.85</f>
        <v>30685</v>
      </c>
      <c r="BF26" s="26">
        <f>'BAR BB| Open rates'!BF26*0.85</f>
        <v>30685</v>
      </c>
      <c r="BG26" s="26">
        <f>'BAR BB| Open rates'!BG26*0.85</f>
        <v>30685</v>
      </c>
      <c r="BH26" s="26">
        <f>'BAR BB| Open rates'!BH26*0.85</f>
        <v>31365</v>
      </c>
      <c r="BI26" s="26">
        <f>'BAR BB| Open rates'!BI26*0.85</f>
        <v>31365</v>
      </c>
      <c r="BJ26" s="26">
        <f>'BAR BB| Open rates'!BJ26*0.85</f>
        <v>30685</v>
      </c>
      <c r="BK26" s="26">
        <f>'BAR BB| Open rates'!BK26*0.85</f>
        <v>30685</v>
      </c>
      <c r="BL26" s="26">
        <f>'BAR BB| Open rates'!BL26*0.85</f>
        <v>30685</v>
      </c>
      <c r="BM26" s="26">
        <f>'BAR BB| Open rates'!BM26*0.85</f>
        <v>30685</v>
      </c>
      <c r="BN26" s="26">
        <f>'BAR BB| Open rates'!BN26*0.85</f>
        <v>30685</v>
      </c>
      <c r="BO26" s="26">
        <f>'BAR BB| Open rates'!BO26*0.85</f>
        <v>31365</v>
      </c>
      <c r="BP26" s="26">
        <f>'BAR BB| Open rates'!BP26*0.85</f>
        <v>31365</v>
      </c>
      <c r="BQ26" s="26">
        <f>'BAR BB| Open rates'!BQ26*0.85</f>
        <v>30685</v>
      </c>
      <c r="BR26" s="26">
        <f>'BAR BB| Open rates'!BR26*0.85</f>
        <v>30685</v>
      </c>
      <c r="BS26" s="26">
        <f>'BAR BB| Open rates'!BS26*0.85</f>
        <v>30685</v>
      </c>
      <c r="BT26" s="26">
        <f>'BAR BB| Open rates'!BT26*0.85</f>
        <v>30685</v>
      </c>
      <c r="BU26" s="26">
        <f>'BAR BB| Open rates'!BU26*0.85</f>
        <v>30685</v>
      </c>
      <c r="BV26" s="26">
        <f>'BAR BB| Open rates'!BV26*0.85</f>
        <v>31365</v>
      </c>
      <c r="BW26" s="26">
        <f>'BAR BB| Open rates'!BW26*0.85</f>
        <v>31365</v>
      </c>
      <c r="BX26" s="26">
        <f>'BAR BB| Open rates'!BX26*0.85</f>
        <v>30685</v>
      </c>
      <c r="BY26" s="26">
        <f>'BAR BB| Open rates'!BY26*0.85</f>
        <v>30685</v>
      </c>
      <c r="BZ26" s="26">
        <f>'BAR BB| Open rates'!BZ26*0.85</f>
        <v>30685</v>
      </c>
      <c r="CA26" s="26">
        <f>'BAR BB| Open rates'!CA26*0.85</f>
        <v>30685</v>
      </c>
      <c r="CB26" s="26">
        <f>'BAR BB| Open rates'!CB26*0.85</f>
        <v>30685</v>
      </c>
      <c r="CC26" s="26">
        <f>'BAR BB| Open rates'!CC26*0.85</f>
        <v>31365</v>
      </c>
      <c r="CD26" s="26">
        <f>'BAR BB| Open rates'!CD26*0.85</f>
        <v>31365</v>
      </c>
      <c r="CE26" s="26">
        <f>'BAR BB| Open rates'!CE26*0.85</f>
        <v>30685</v>
      </c>
      <c r="CF26" s="26">
        <f>'BAR BB| Open rates'!CF26*0.85</f>
        <v>30685</v>
      </c>
      <c r="CG26" s="26">
        <f>'BAR BB| Open rates'!CG26*0.85</f>
        <v>30685</v>
      </c>
      <c r="CH26" s="26">
        <f>'BAR BB| Open rates'!CH26*0.85</f>
        <v>30685</v>
      </c>
      <c r="CI26" s="26">
        <f>'BAR BB| Open rates'!CI26*0.85</f>
        <v>30685</v>
      </c>
      <c r="CJ26" s="26">
        <f>'BAR BB| Open rates'!CJ26*0.85</f>
        <v>31365</v>
      </c>
      <c r="CK26" s="26">
        <f>'BAR BB| Open rates'!CK26*0.85</f>
        <v>31365</v>
      </c>
      <c r="CL26" s="26">
        <f>'BAR BB| Open rates'!CL26*0.85</f>
        <v>30685</v>
      </c>
      <c r="CM26" s="26">
        <f>'BAR BB| Open rates'!CM26*0.85</f>
        <v>30685</v>
      </c>
      <c r="CN26" s="26">
        <f>'BAR BB| Open rates'!CN26*0.85</f>
        <v>30685</v>
      </c>
      <c r="CO26" s="26">
        <f>'BAR BB| Open rates'!CO26*0.85</f>
        <v>30685</v>
      </c>
      <c r="CP26" s="26">
        <f>'BAR BB| Open rates'!CP26*0.85</f>
        <v>30685</v>
      </c>
      <c r="CQ26" s="26">
        <f>'BAR BB| Open rates'!CQ26*0.85</f>
        <v>30685</v>
      </c>
      <c r="CR26" s="26">
        <f>'BAR BB| Open rates'!CR26*0.85</f>
        <v>30685</v>
      </c>
      <c r="CS26" s="26">
        <f>'BAR BB| Open rates'!CS26*0.85</f>
        <v>29665</v>
      </c>
      <c r="CT26" s="26">
        <f>'BAR BB| Open rates'!CT26*0.85</f>
        <v>29665</v>
      </c>
      <c r="CU26" s="26">
        <f>'BAR BB| Open rates'!CU26*0.85</f>
        <v>29665</v>
      </c>
      <c r="CV26" s="26">
        <f>'BAR BB| Open rates'!CV26*0.85</f>
        <v>29665</v>
      </c>
      <c r="CW26" s="26">
        <f>'BAR BB| Open rates'!CW26*0.85</f>
        <v>29665</v>
      </c>
      <c r="CX26" s="26">
        <f>'BAR BB| Open rates'!CX26*0.85</f>
        <v>29665</v>
      </c>
      <c r="CY26" s="26">
        <f>'BAR BB| Open rates'!CY26*0.85</f>
        <v>29665</v>
      </c>
      <c r="CZ26" s="26">
        <f>'BAR BB| Open rates'!CZ26*0.85</f>
        <v>29665</v>
      </c>
      <c r="DA26" s="26">
        <f>'BAR BB| Open rates'!DA26*0.85</f>
        <v>29665</v>
      </c>
      <c r="DB26" s="26">
        <f>'BAR BB| Open rates'!DB26*0.85</f>
        <v>22610</v>
      </c>
      <c r="DC26" s="26">
        <f>'BAR BB| Open rates'!DC26*0.85</f>
        <v>22610</v>
      </c>
      <c r="DD26" s="26">
        <f>'BAR BB| Open rates'!DD26*0.85</f>
        <v>22610</v>
      </c>
      <c r="DE26" s="26">
        <f>'BAR BB| Open rates'!DE26*0.85</f>
        <v>23715</v>
      </c>
      <c r="DF26" s="26">
        <f>'BAR BB| Open rates'!DF26*0.85</f>
        <v>23715</v>
      </c>
      <c r="DG26" s="26">
        <f>'BAR BB| Open rates'!DG26*0.85</f>
        <v>22610</v>
      </c>
      <c r="DH26" s="26">
        <f>'BAR BB| Open rates'!DH26*0.85</f>
        <v>22610</v>
      </c>
      <c r="DI26" s="26">
        <f>'BAR BB| Open rates'!DI26*0.85</f>
        <v>22610</v>
      </c>
      <c r="DJ26" s="26">
        <f>'BAR BB| Open rates'!DJ26*0.85</f>
        <v>22610</v>
      </c>
      <c r="DK26" s="26">
        <f>'BAR BB| Open rates'!DK26*0.85</f>
        <v>22610</v>
      </c>
      <c r="DL26" s="26">
        <f>'BAR BB| Open rates'!DL26*0.85</f>
        <v>23715</v>
      </c>
      <c r="DM26" s="26">
        <f>'BAR BB| Open rates'!DM26*0.85</f>
        <v>23715</v>
      </c>
      <c r="DN26" s="26">
        <f>'BAR BB| Open rates'!DN26*0.85</f>
        <v>22610</v>
      </c>
      <c r="DO26" s="26">
        <f>'BAR BB| Open rates'!DO26*0.85</f>
        <v>22610</v>
      </c>
      <c r="DP26" s="26">
        <f>'BAR BB| Open rates'!DP26*0.85</f>
        <v>22610</v>
      </c>
      <c r="DQ26" s="26">
        <f>'BAR BB| Open rates'!DQ26*0.85</f>
        <v>22610</v>
      </c>
      <c r="DR26" s="26">
        <f>'BAR BB| Open rates'!DR26*0.85</f>
        <v>22610</v>
      </c>
      <c r="DS26" s="26">
        <f>'BAR BB| Open rates'!DS26*0.85</f>
        <v>23715</v>
      </c>
      <c r="DT26" s="26">
        <f>'BAR BB| Open rates'!DT26*0.85</f>
        <v>23715</v>
      </c>
      <c r="DU26" s="26">
        <f>'BAR BB| Open rates'!DU26*0.85</f>
        <v>22610</v>
      </c>
      <c r="DV26" s="26">
        <f>'BAR BB| Open rates'!DV26*0.85</f>
        <v>22610</v>
      </c>
      <c r="DW26" s="26">
        <f>'BAR BB| Open rates'!DW26*0.85</f>
        <v>22610</v>
      </c>
      <c r="DX26" s="26">
        <f>'BAR BB| Open rates'!DX26*0.85</f>
        <v>22610</v>
      </c>
      <c r="DY26" s="26">
        <f>'BAR BB| Open rates'!DY26*0.85</f>
        <v>22610</v>
      </c>
      <c r="DZ26" s="26">
        <f>'BAR BB| Open rates'!DZ26*0.85</f>
        <v>23715</v>
      </c>
      <c r="EA26" s="26">
        <f>'BAR BB| Open rates'!EA26*0.85</f>
        <v>23715</v>
      </c>
      <c r="EB26" s="26">
        <f>'BAR BB| Open rates'!EB26*0.85</f>
        <v>22610</v>
      </c>
      <c r="EC26" s="26">
        <f>'BAR BB| Open rates'!EC26*0.85</f>
        <v>22610</v>
      </c>
      <c r="ED26" s="26">
        <f>'BAR BB| Open rates'!ED26*0.85</f>
        <v>22610</v>
      </c>
      <c r="EE26" s="26">
        <f>'BAR BB| Open rates'!EE26*0.85</f>
        <v>22610</v>
      </c>
      <c r="EF26" s="26">
        <f>'BAR BB| Open rates'!EF26*0.85</f>
        <v>20060</v>
      </c>
      <c r="EG26" s="26">
        <f>'BAR BB| Open rates'!EG26*0.85</f>
        <v>20060</v>
      </c>
      <c r="EH26" s="26">
        <f>'BAR BB| Open rates'!EH26*0.85</f>
        <v>20060</v>
      </c>
      <c r="EI26" s="26">
        <f>'BAR BB| Open rates'!EI26*0.85</f>
        <v>19465</v>
      </c>
      <c r="EJ26" s="26">
        <f>'BAR BB| Open rates'!EJ26*0.85</f>
        <v>19465</v>
      </c>
      <c r="EK26" s="26">
        <f>'BAR BB| Open rates'!EK26*0.85</f>
        <v>19465</v>
      </c>
      <c r="EL26" s="26">
        <f>'BAR BB| Open rates'!EL26*0.85</f>
        <v>19465</v>
      </c>
      <c r="EM26" s="26">
        <f>'BAR BB| Open rates'!EM26*0.85</f>
        <v>19465</v>
      </c>
      <c r="EN26" s="26">
        <f>'BAR BB| Open rates'!EN26*0.85</f>
        <v>20060</v>
      </c>
      <c r="EO26" s="26">
        <f>'BAR BB| Open rates'!EO26*0.85</f>
        <v>20060</v>
      </c>
      <c r="EP26" s="26">
        <f>'BAR BB| Open rates'!EP26*0.85</f>
        <v>19210</v>
      </c>
      <c r="EQ26" s="26">
        <f>'BAR BB| Open rates'!EQ26*0.85</f>
        <v>19210</v>
      </c>
      <c r="ER26" s="26">
        <f>'BAR BB| Open rates'!ER26*0.85</f>
        <v>19210</v>
      </c>
      <c r="ES26" s="26">
        <f>'BAR BB| Open rates'!ES26*0.85</f>
        <v>19210</v>
      </c>
      <c r="ET26" s="26">
        <f>'BAR BB| Open rates'!ET26*0.85</f>
        <v>19210</v>
      </c>
      <c r="EU26" s="26">
        <f>'BAR BB| Open rates'!EU26*0.85</f>
        <v>20060</v>
      </c>
      <c r="EV26" s="26">
        <f>'BAR BB| Open rates'!EV26*0.85</f>
        <v>20060</v>
      </c>
      <c r="EW26" s="26">
        <f>'BAR BB| Open rates'!EW26*0.85</f>
        <v>19210</v>
      </c>
      <c r="EX26" s="26">
        <f>'BAR BB| Open rates'!EX26*0.85</f>
        <v>19210</v>
      </c>
      <c r="EY26" s="26">
        <f>'BAR BB| Open rates'!EY26*0.85</f>
        <v>19210</v>
      </c>
      <c r="EZ26" s="26">
        <f>'BAR BB| Open rates'!EZ26*0.85</f>
        <v>19210</v>
      </c>
      <c r="FA26" s="26">
        <f>'BAR BB| Open rates'!FA26*0.85</f>
        <v>19210</v>
      </c>
      <c r="FB26" s="26">
        <f>'BAR BB| Open rates'!FB26*0.85</f>
        <v>20060</v>
      </c>
      <c r="FC26" s="26">
        <f>'BAR BB| Open rates'!FC26*0.85</f>
        <v>20060</v>
      </c>
      <c r="FD26" s="26">
        <f>'BAR BB| Open rates'!FD26*0.85</f>
        <v>19210</v>
      </c>
      <c r="FE26" s="26">
        <f>'BAR BB| Open rates'!FE26*0.85</f>
        <v>19210</v>
      </c>
      <c r="FF26" s="26">
        <f>'BAR BB| Open rates'!FF26*0.85</f>
        <v>19210</v>
      </c>
      <c r="FG26" s="26">
        <f>'BAR BB| Open rates'!FG26*0.85</f>
        <v>19210</v>
      </c>
      <c r="FH26" s="26">
        <f>'BAR BB| Open rates'!FH26*0.85</f>
        <v>19210</v>
      </c>
      <c r="FI26" s="26">
        <f>'BAR BB| Open rates'!FI26*0.85</f>
        <v>20060</v>
      </c>
      <c r="FJ26" s="26">
        <f>'BAR BB| Open rates'!FJ26*0.85</f>
        <v>20060</v>
      </c>
      <c r="FK26" s="26">
        <f>'BAR BB| Open rates'!FK26*0.85</f>
        <v>19465</v>
      </c>
      <c r="FL26" s="26">
        <f>'BAR BB| Open rates'!FL26*0.85</f>
        <v>19465</v>
      </c>
      <c r="FM26" s="26">
        <f>'BAR BB| Open rates'!FM26*0.85</f>
        <v>19465</v>
      </c>
      <c r="FN26" s="26">
        <f>'BAR BB| Open rates'!FN26*0.85</f>
        <v>19465</v>
      </c>
      <c r="FO26" s="26">
        <f>'BAR BB| Open rates'!FO26*0.85</f>
        <v>19465</v>
      </c>
      <c r="FP26" s="26">
        <f>'BAR BB| Open rates'!FP26*0.85</f>
        <v>19465</v>
      </c>
      <c r="FQ26" s="26">
        <f>'BAR BB| Open rates'!FQ26*0.85</f>
        <v>19465</v>
      </c>
      <c r="FR26" s="26">
        <f>'BAR BB| Open rates'!FR26*0.85</f>
        <v>19210</v>
      </c>
      <c r="FS26" s="26">
        <f>'BAR BB| Open rates'!FS26*0.85</f>
        <v>19210</v>
      </c>
      <c r="FT26" s="26">
        <f>'BAR BB| Open rates'!FT26*0.85</f>
        <v>19210</v>
      </c>
      <c r="FU26" s="26">
        <f>'BAR BB| Open rates'!FU26*0.85</f>
        <v>19210</v>
      </c>
      <c r="FV26" s="26">
        <f>'BAR BB| Open rates'!FV26*0.85</f>
        <v>19210</v>
      </c>
      <c r="FW26" s="26">
        <f>'BAR BB| Open rates'!FW26*0.85</f>
        <v>20060</v>
      </c>
      <c r="FX26" s="26">
        <f>'BAR BB| Open rates'!FX26*0.85</f>
        <v>20060</v>
      </c>
      <c r="FY26" s="26">
        <f>'BAR BB| Open rates'!FY26*0.85</f>
        <v>19210</v>
      </c>
      <c r="FZ26" s="26">
        <f>'BAR BB| Open rates'!FZ26*0.85</f>
        <v>19210</v>
      </c>
      <c r="GA26" s="26">
        <f>'BAR BB| Open rates'!GA26*0.85</f>
        <v>19210</v>
      </c>
      <c r="GB26" s="26">
        <f>'BAR BB| Open rates'!GB26*0.85</f>
        <v>19210</v>
      </c>
      <c r="GC26" s="26">
        <f>'BAR BB| Open rates'!GC26*0.85</f>
        <v>19210</v>
      </c>
      <c r="GD26" s="26">
        <f>'BAR BB| Open rates'!GD26*0.85</f>
        <v>20060</v>
      </c>
      <c r="GE26" s="26">
        <f>'BAR BB| Open rates'!GE26*0.85</f>
        <v>20060</v>
      </c>
      <c r="GF26" s="26">
        <f>'BAR BB| Open rates'!GF26*0.85</f>
        <v>19210</v>
      </c>
      <c r="GG26" s="26">
        <f>'BAR BB| Open rates'!GG26*0.85</f>
        <v>19210</v>
      </c>
      <c r="GH26" s="26">
        <f>'BAR BB| Open rates'!GH26*0.85</f>
        <v>19210</v>
      </c>
      <c r="GI26" s="26">
        <f>'BAR BB| Open rates'!GI26*0.85</f>
        <v>19210</v>
      </c>
      <c r="GJ26" s="26">
        <f>'BAR BB| Open rates'!GJ26*0.85</f>
        <v>19210</v>
      </c>
      <c r="GK26" s="26">
        <f>'BAR BB| Open rates'!GK26*0.85</f>
        <v>20060</v>
      </c>
      <c r="GL26" s="26">
        <f>'BAR BB| Open rates'!GL26*0.85</f>
        <v>20060</v>
      </c>
      <c r="GM26" s="26">
        <f>'BAR BB| Open rates'!GM26*0.85</f>
        <v>19210</v>
      </c>
      <c r="GN26" s="26">
        <f>'BAR BB| Open rates'!GN26*0.85</f>
        <v>19210</v>
      </c>
      <c r="GO26" s="26">
        <f>'BAR BB| Open rates'!GO26*0.85</f>
        <v>19210</v>
      </c>
      <c r="GP26" s="26">
        <f>'BAR BB| Open rates'!GP26*0.85</f>
        <v>19210</v>
      </c>
      <c r="GQ26" s="26">
        <f>'BAR BB| Open rates'!GQ26*0.85</f>
        <v>19210</v>
      </c>
      <c r="GR26" s="26">
        <f>'BAR BB| Open rates'!GR26*0.85</f>
        <v>20060</v>
      </c>
      <c r="GS26" s="26">
        <f>'BAR BB| Open rates'!GS26*0.85</f>
        <v>20060</v>
      </c>
      <c r="GT26" s="26">
        <f>'BAR BB| Open rates'!GT26*0.85</f>
        <v>19210</v>
      </c>
      <c r="GU26" s="26">
        <f>'BAR BB| Open rates'!GU26*0.85</f>
        <v>19210</v>
      </c>
      <c r="GV26" s="26">
        <f>'BAR BB| Open rates'!GV26*0.85</f>
        <v>19210</v>
      </c>
      <c r="GW26" s="26">
        <f>'BAR BB| Open rates'!GW26*0.85</f>
        <v>19210</v>
      </c>
      <c r="GX26" s="26">
        <f>'BAR BB| Open rates'!GX26*0.85</f>
        <v>19210</v>
      </c>
      <c r="GY26" s="26">
        <f>'BAR BB| Open rates'!GY26*0.85</f>
        <v>20060</v>
      </c>
      <c r="GZ26" s="26">
        <f>'BAR BB| Open rates'!GZ26*0.85</f>
        <v>20060</v>
      </c>
      <c r="HA26" s="26">
        <f>'BAR BB| Open rates'!HA26*0.85</f>
        <v>19210</v>
      </c>
      <c r="HB26" s="26">
        <f>'BAR BB| Open rates'!HB26*0.85</f>
        <v>19210</v>
      </c>
      <c r="HC26" s="26">
        <f>'BAR BB| Open rates'!HC26*0.85</f>
        <v>19210</v>
      </c>
      <c r="HD26" s="26">
        <f>'BAR BB| Open rates'!HD26*0.85</f>
        <v>19210</v>
      </c>
      <c r="HE26" s="26">
        <f>'BAR BB| Open rates'!HE26*0.85</f>
        <v>19210</v>
      </c>
      <c r="HF26" s="26">
        <f>'BAR BB| Open rates'!HF26*0.85</f>
        <v>21165</v>
      </c>
      <c r="HG26" s="26">
        <f>'BAR BB| Open rates'!HG26*0.85</f>
        <v>21165</v>
      </c>
      <c r="HH26" s="26">
        <f>'BAR BB| Open rates'!HH26*0.85</f>
        <v>21165</v>
      </c>
      <c r="HI26" s="26">
        <f>'BAR BB| Open rates'!HI26*0.85</f>
        <v>21165</v>
      </c>
      <c r="HJ26" s="26">
        <f>'BAR BB| Open rates'!HJ26*0.85</f>
        <v>21165</v>
      </c>
      <c r="HK26" s="26">
        <f>'BAR BB| Open rates'!HK26*0.85</f>
        <v>21165</v>
      </c>
      <c r="HL26" s="26">
        <f>'BAR BB| Open rates'!HL26*0.85</f>
        <v>21165</v>
      </c>
      <c r="HM26" s="26">
        <f>'BAR BB| Open rates'!HM26*0.85</f>
        <v>21165</v>
      </c>
      <c r="HN26" s="26">
        <f>'BAR BB| Open rates'!HN26*0.85</f>
        <v>21165</v>
      </c>
      <c r="HO26" s="26">
        <f>'BAR BB| Open rates'!HO26*0.85</f>
        <v>21165</v>
      </c>
      <c r="HP26" s="26">
        <f>'BAR BB| Open rates'!HP26*0.85</f>
        <v>21165</v>
      </c>
    </row>
    <row r="27" spans="1:224" s="76" customFormat="1" ht="12" customHeight="1" x14ac:dyDescent="0.2">
      <c r="A27" s="15">
        <v>3</v>
      </c>
      <c r="B27" s="26">
        <f>'BAR BB| Open rates'!B27*0.85</f>
        <v>25415</v>
      </c>
      <c r="C27" s="26">
        <f>'BAR BB| Open rates'!C27*0.85</f>
        <v>25415</v>
      </c>
      <c r="D27" s="26">
        <f>'BAR BB| Open rates'!D27*0.85</f>
        <v>25415</v>
      </c>
      <c r="E27" s="26">
        <f>'BAR BB| Open rates'!E27*0.85</f>
        <v>25415</v>
      </c>
      <c r="F27" s="26">
        <f>'BAR BB| Open rates'!F27*0.85</f>
        <v>25415</v>
      </c>
      <c r="G27" s="26">
        <f>'BAR BB| Open rates'!G27*0.85</f>
        <v>25415</v>
      </c>
      <c r="H27" s="26">
        <f>'BAR BB| Open rates'!H27*0.85</f>
        <v>25415</v>
      </c>
      <c r="I27" s="26">
        <f>'BAR BB| Open rates'!I27*0.85</f>
        <v>25415</v>
      </c>
      <c r="J27" s="26">
        <f>'BAR BB| Open rates'!J27*0.85</f>
        <v>25415</v>
      </c>
      <c r="K27" s="26">
        <f>'BAR BB| Open rates'!K27*0.85</f>
        <v>25415</v>
      </c>
      <c r="L27" s="26">
        <f>'BAR BB| Open rates'!L27*0.85</f>
        <v>25415</v>
      </c>
      <c r="M27" s="26">
        <f>'BAR BB| Open rates'!M27*0.85</f>
        <v>25415</v>
      </c>
      <c r="N27" s="26">
        <f>'BAR BB| Open rates'!N27*0.85</f>
        <v>30260</v>
      </c>
      <c r="O27" s="26">
        <f>'BAR BB| Open rates'!O27*0.85</f>
        <v>30260</v>
      </c>
      <c r="P27" s="26">
        <f>'BAR BB| Open rates'!P27*0.85</f>
        <v>30260</v>
      </c>
      <c r="Q27" s="26">
        <f>'BAR BB| Open rates'!Q27*0.85</f>
        <v>30260</v>
      </c>
      <c r="R27" s="26">
        <f>'BAR BB| Open rates'!R27*0.85</f>
        <v>33065</v>
      </c>
      <c r="S27" s="26">
        <f>'BAR BB| Open rates'!S27*0.85</f>
        <v>33065</v>
      </c>
      <c r="T27" s="26">
        <f>'BAR BB| Open rates'!T27*0.85</f>
        <v>33065</v>
      </c>
      <c r="U27" s="26">
        <f>'BAR BB| Open rates'!U27*0.85</f>
        <v>33065</v>
      </c>
      <c r="V27" s="26">
        <f>'BAR BB| Open rates'!V27*0.85</f>
        <v>33065</v>
      </c>
      <c r="W27" s="26">
        <f>'BAR BB| Open rates'!W27*0.85</f>
        <v>33065</v>
      </c>
      <c r="X27" s="26">
        <f>'BAR BB| Open rates'!X27*0.85</f>
        <v>33065</v>
      </c>
      <c r="Y27" s="26">
        <f>'BAR BB| Open rates'!Y27*0.85</f>
        <v>33065</v>
      </c>
      <c r="Z27" s="26">
        <f>'BAR BB| Open rates'!Z27*0.85</f>
        <v>33065</v>
      </c>
      <c r="AA27" s="26">
        <f>'BAR BB| Open rates'!AA27*0.85</f>
        <v>33065</v>
      </c>
      <c r="AB27" s="26">
        <f>'BAR BB| Open rates'!AB27*0.85</f>
        <v>37315</v>
      </c>
      <c r="AC27" s="26">
        <f>'BAR BB| Open rates'!AC27*0.85</f>
        <v>37315</v>
      </c>
      <c r="AD27" s="26">
        <f>'BAR BB| Open rates'!AD27*0.85</f>
        <v>37315</v>
      </c>
      <c r="AE27" s="26">
        <f>'BAR BB| Open rates'!AE27*0.85</f>
        <v>37315</v>
      </c>
      <c r="AF27" s="26">
        <f>'BAR BB| Open rates'!AF27*0.85</f>
        <v>37315</v>
      </c>
      <c r="AG27" s="26">
        <f>'BAR BB| Open rates'!AG27*0.85</f>
        <v>37315</v>
      </c>
      <c r="AH27" s="26">
        <f>'BAR BB| Open rates'!AH27*0.85</f>
        <v>30260</v>
      </c>
      <c r="AI27" s="26">
        <f>'BAR BB| Open rates'!AI27*0.85</f>
        <v>30260</v>
      </c>
      <c r="AJ27" s="26">
        <f>'BAR BB| Open rates'!AJ27*0.85</f>
        <v>30260</v>
      </c>
      <c r="AK27" s="26">
        <f>'BAR BB| Open rates'!AK27*0.85</f>
        <v>30260</v>
      </c>
      <c r="AL27" s="26">
        <f>'BAR BB| Open rates'!AL27*0.85</f>
        <v>30260</v>
      </c>
      <c r="AM27" s="26">
        <f>'BAR BB| Open rates'!AM27*0.85</f>
        <v>31365</v>
      </c>
      <c r="AN27" s="26">
        <f>'BAR BB| Open rates'!AN27*0.85</f>
        <v>31365</v>
      </c>
      <c r="AO27" s="26">
        <f>'BAR BB| Open rates'!AO27*0.85</f>
        <v>31365</v>
      </c>
      <c r="AP27" s="26">
        <f>'BAR BB| Open rates'!AP27*0.85</f>
        <v>31365</v>
      </c>
      <c r="AQ27" s="26">
        <f>'BAR BB| Open rates'!AQ27*0.85</f>
        <v>31365</v>
      </c>
      <c r="AR27" s="26">
        <f>'BAR BB| Open rates'!AR27*0.85</f>
        <v>31365</v>
      </c>
      <c r="AS27" s="26">
        <f>'BAR BB| Open rates'!AS27*0.85</f>
        <v>31365</v>
      </c>
      <c r="AT27" s="26">
        <f>'BAR BB| Open rates'!AT27*0.85</f>
        <v>32215</v>
      </c>
      <c r="AU27" s="26">
        <f>'BAR BB| Open rates'!AU27*0.85</f>
        <v>32215</v>
      </c>
      <c r="AV27" s="26">
        <f>'BAR BB| Open rates'!AV27*0.85</f>
        <v>32215</v>
      </c>
      <c r="AW27" s="26">
        <f>'BAR BB| Open rates'!AW27*0.85</f>
        <v>32215</v>
      </c>
      <c r="AX27" s="26">
        <f>'BAR BB| Open rates'!AX27*0.85</f>
        <v>32215</v>
      </c>
      <c r="AY27" s="26">
        <f>'BAR BB| Open rates'!AY27*0.85</f>
        <v>32385</v>
      </c>
      <c r="AZ27" s="26">
        <f>'BAR BB| Open rates'!AZ27*0.85</f>
        <v>32385</v>
      </c>
      <c r="BA27" s="26">
        <f>'BAR BB| Open rates'!BA27*0.85</f>
        <v>33065</v>
      </c>
      <c r="BB27" s="26">
        <f>'BAR BB| Open rates'!BB27*0.85</f>
        <v>33065</v>
      </c>
      <c r="BC27" s="26">
        <f>'BAR BB| Open rates'!BC27*0.85</f>
        <v>32385</v>
      </c>
      <c r="BD27" s="26">
        <f>'BAR BB| Open rates'!BD27*0.85</f>
        <v>32385</v>
      </c>
      <c r="BE27" s="26">
        <f>'BAR BB| Open rates'!BE27*0.85</f>
        <v>32385</v>
      </c>
      <c r="BF27" s="26">
        <f>'BAR BB| Open rates'!BF27*0.85</f>
        <v>32385</v>
      </c>
      <c r="BG27" s="26">
        <f>'BAR BB| Open rates'!BG27*0.85</f>
        <v>32385</v>
      </c>
      <c r="BH27" s="26">
        <f>'BAR BB| Open rates'!BH27*0.85</f>
        <v>33065</v>
      </c>
      <c r="BI27" s="26">
        <f>'BAR BB| Open rates'!BI27*0.85</f>
        <v>33065</v>
      </c>
      <c r="BJ27" s="26">
        <f>'BAR BB| Open rates'!BJ27*0.85</f>
        <v>32385</v>
      </c>
      <c r="BK27" s="26">
        <f>'BAR BB| Open rates'!BK27*0.85</f>
        <v>32385</v>
      </c>
      <c r="BL27" s="26">
        <f>'BAR BB| Open rates'!BL27*0.85</f>
        <v>32385</v>
      </c>
      <c r="BM27" s="26">
        <f>'BAR BB| Open rates'!BM27*0.85</f>
        <v>32385</v>
      </c>
      <c r="BN27" s="26">
        <f>'BAR BB| Open rates'!BN27*0.85</f>
        <v>32385</v>
      </c>
      <c r="BO27" s="26">
        <f>'BAR BB| Open rates'!BO27*0.85</f>
        <v>33065</v>
      </c>
      <c r="BP27" s="26">
        <f>'BAR BB| Open rates'!BP27*0.85</f>
        <v>33065</v>
      </c>
      <c r="BQ27" s="26">
        <f>'BAR BB| Open rates'!BQ27*0.85</f>
        <v>32385</v>
      </c>
      <c r="BR27" s="26">
        <f>'BAR BB| Open rates'!BR27*0.85</f>
        <v>32385</v>
      </c>
      <c r="BS27" s="26">
        <f>'BAR BB| Open rates'!BS27*0.85</f>
        <v>32385</v>
      </c>
      <c r="BT27" s="26">
        <f>'BAR BB| Open rates'!BT27*0.85</f>
        <v>32385</v>
      </c>
      <c r="BU27" s="26">
        <f>'BAR BB| Open rates'!BU27*0.85</f>
        <v>32385</v>
      </c>
      <c r="BV27" s="26">
        <f>'BAR BB| Open rates'!BV27*0.85</f>
        <v>33065</v>
      </c>
      <c r="BW27" s="26">
        <f>'BAR BB| Open rates'!BW27*0.85</f>
        <v>33065</v>
      </c>
      <c r="BX27" s="26">
        <f>'BAR BB| Open rates'!BX27*0.85</f>
        <v>32385</v>
      </c>
      <c r="BY27" s="26">
        <f>'BAR BB| Open rates'!BY27*0.85</f>
        <v>32385</v>
      </c>
      <c r="BZ27" s="26">
        <f>'BAR BB| Open rates'!BZ27*0.85</f>
        <v>32385</v>
      </c>
      <c r="CA27" s="26">
        <f>'BAR BB| Open rates'!CA27*0.85</f>
        <v>32385</v>
      </c>
      <c r="CB27" s="26">
        <f>'BAR BB| Open rates'!CB27*0.85</f>
        <v>32385</v>
      </c>
      <c r="CC27" s="26">
        <f>'BAR BB| Open rates'!CC27*0.85</f>
        <v>33065</v>
      </c>
      <c r="CD27" s="26">
        <f>'BAR BB| Open rates'!CD27*0.85</f>
        <v>33065</v>
      </c>
      <c r="CE27" s="26">
        <f>'BAR BB| Open rates'!CE27*0.85</f>
        <v>32385</v>
      </c>
      <c r="CF27" s="26">
        <f>'BAR BB| Open rates'!CF27*0.85</f>
        <v>32385</v>
      </c>
      <c r="CG27" s="26">
        <f>'BAR BB| Open rates'!CG27*0.85</f>
        <v>32385</v>
      </c>
      <c r="CH27" s="26">
        <f>'BAR BB| Open rates'!CH27*0.85</f>
        <v>32385</v>
      </c>
      <c r="CI27" s="26">
        <f>'BAR BB| Open rates'!CI27*0.85</f>
        <v>32385</v>
      </c>
      <c r="CJ27" s="26">
        <f>'BAR BB| Open rates'!CJ27*0.85</f>
        <v>33065</v>
      </c>
      <c r="CK27" s="26">
        <f>'BAR BB| Open rates'!CK27*0.85</f>
        <v>33065</v>
      </c>
      <c r="CL27" s="26">
        <f>'BAR BB| Open rates'!CL27*0.85</f>
        <v>32385</v>
      </c>
      <c r="CM27" s="26">
        <f>'BAR BB| Open rates'!CM27*0.85</f>
        <v>32385</v>
      </c>
      <c r="CN27" s="26">
        <f>'BAR BB| Open rates'!CN27*0.85</f>
        <v>32385</v>
      </c>
      <c r="CO27" s="26">
        <f>'BAR BB| Open rates'!CO27*0.85</f>
        <v>32385</v>
      </c>
      <c r="CP27" s="26">
        <f>'BAR BB| Open rates'!CP27*0.85</f>
        <v>32385</v>
      </c>
      <c r="CQ27" s="26">
        <f>'BAR BB| Open rates'!CQ27*0.85</f>
        <v>32385</v>
      </c>
      <c r="CR27" s="26">
        <f>'BAR BB| Open rates'!CR27*0.85</f>
        <v>32385</v>
      </c>
      <c r="CS27" s="26">
        <f>'BAR BB| Open rates'!CS27*0.85</f>
        <v>31365</v>
      </c>
      <c r="CT27" s="26">
        <f>'BAR BB| Open rates'!CT27*0.85</f>
        <v>31365</v>
      </c>
      <c r="CU27" s="26">
        <f>'BAR BB| Open rates'!CU27*0.85</f>
        <v>31365</v>
      </c>
      <c r="CV27" s="26">
        <f>'BAR BB| Open rates'!CV27*0.85</f>
        <v>31365</v>
      </c>
      <c r="CW27" s="26">
        <f>'BAR BB| Open rates'!CW27*0.85</f>
        <v>31365</v>
      </c>
      <c r="CX27" s="26">
        <f>'BAR BB| Open rates'!CX27*0.85</f>
        <v>31365</v>
      </c>
      <c r="CY27" s="26">
        <f>'BAR BB| Open rates'!CY27*0.85</f>
        <v>31365</v>
      </c>
      <c r="CZ27" s="26">
        <f>'BAR BB| Open rates'!CZ27*0.85</f>
        <v>31365</v>
      </c>
      <c r="DA27" s="26">
        <f>'BAR BB| Open rates'!DA27*0.85</f>
        <v>31365</v>
      </c>
      <c r="DB27" s="26">
        <f>'BAR BB| Open rates'!DB27*0.85</f>
        <v>24310</v>
      </c>
      <c r="DC27" s="26">
        <f>'BAR BB| Open rates'!DC27*0.85</f>
        <v>24310</v>
      </c>
      <c r="DD27" s="26">
        <f>'BAR BB| Open rates'!DD27*0.85</f>
        <v>24310</v>
      </c>
      <c r="DE27" s="26">
        <f>'BAR BB| Open rates'!DE27*0.85</f>
        <v>25415</v>
      </c>
      <c r="DF27" s="26">
        <f>'BAR BB| Open rates'!DF27*0.85</f>
        <v>25415</v>
      </c>
      <c r="DG27" s="26">
        <f>'BAR BB| Open rates'!DG27*0.85</f>
        <v>24310</v>
      </c>
      <c r="DH27" s="26">
        <f>'BAR BB| Open rates'!DH27*0.85</f>
        <v>24310</v>
      </c>
      <c r="DI27" s="26">
        <f>'BAR BB| Open rates'!DI27*0.85</f>
        <v>24310</v>
      </c>
      <c r="DJ27" s="26">
        <f>'BAR BB| Open rates'!DJ27*0.85</f>
        <v>24310</v>
      </c>
      <c r="DK27" s="26">
        <f>'BAR BB| Open rates'!DK27*0.85</f>
        <v>24310</v>
      </c>
      <c r="DL27" s="26">
        <f>'BAR BB| Open rates'!DL27*0.85</f>
        <v>25415</v>
      </c>
      <c r="DM27" s="26">
        <f>'BAR BB| Open rates'!DM27*0.85</f>
        <v>25415</v>
      </c>
      <c r="DN27" s="26">
        <f>'BAR BB| Open rates'!DN27*0.85</f>
        <v>24310</v>
      </c>
      <c r="DO27" s="26">
        <f>'BAR BB| Open rates'!DO27*0.85</f>
        <v>24310</v>
      </c>
      <c r="DP27" s="26">
        <f>'BAR BB| Open rates'!DP27*0.85</f>
        <v>24310</v>
      </c>
      <c r="DQ27" s="26">
        <f>'BAR BB| Open rates'!DQ27*0.85</f>
        <v>24310</v>
      </c>
      <c r="DR27" s="26">
        <f>'BAR BB| Open rates'!DR27*0.85</f>
        <v>24310</v>
      </c>
      <c r="DS27" s="26">
        <f>'BAR BB| Open rates'!DS27*0.85</f>
        <v>25415</v>
      </c>
      <c r="DT27" s="26">
        <f>'BAR BB| Open rates'!DT27*0.85</f>
        <v>25415</v>
      </c>
      <c r="DU27" s="26">
        <f>'BAR BB| Open rates'!DU27*0.85</f>
        <v>24310</v>
      </c>
      <c r="DV27" s="26">
        <f>'BAR BB| Open rates'!DV27*0.85</f>
        <v>24310</v>
      </c>
      <c r="DW27" s="26">
        <f>'BAR BB| Open rates'!DW27*0.85</f>
        <v>24310</v>
      </c>
      <c r="DX27" s="26">
        <f>'BAR BB| Open rates'!DX27*0.85</f>
        <v>24310</v>
      </c>
      <c r="DY27" s="26">
        <f>'BAR BB| Open rates'!DY27*0.85</f>
        <v>24310</v>
      </c>
      <c r="DZ27" s="26">
        <f>'BAR BB| Open rates'!DZ27*0.85</f>
        <v>25415</v>
      </c>
      <c r="EA27" s="26">
        <f>'BAR BB| Open rates'!EA27*0.85</f>
        <v>25415</v>
      </c>
      <c r="EB27" s="26">
        <f>'BAR BB| Open rates'!EB27*0.85</f>
        <v>24310</v>
      </c>
      <c r="EC27" s="26">
        <f>'BAR BB| Open rates'!EC27*0.85</f>
        <v>24310</v>
      </c>
      <c r="ED27" s="26">
        <f>'BAR BB| Open rates'!ED27*0.85</f>
        <v>24310</v>
      </c>
      <c r="EE27" s="26">
        <f>'BAR BB| Open rates'!EE27*0.85</f>
        <v>24310</v>
      </c>
      <c r="EF27" s="26">
        <f>'BAR BB| Open rates'!EF27*0.85</f>
        <v>21760</v>
      </c>
      <c r="EG27" s="26">
        <f>'BAR BB| Open rates'!EG27*0.85</f>
        <v>21760</v>
      </c>
      <c r="EH27" s="26">
        <f>'BAR BB| Open rates'!EH27*0.85</f>
        <v>21760</v>
      </c>
      <c r="EI27" s="26">
        <f>'BAR BB| Open rates'!EI27*0.85</f>
        <v>21165</v>
      </c>
      <c r="EJ27" s="26">
        <f>'BAR BB| Open rates'!EJ27*0.85</f>
        <v>21165</v>
      </c>
      <c r="EK27" s="26">
        <f>'BAR BB| Open rates'!EK27*0.85</f>
        <v>21165</v>
      </c>
      <c r="EL27" s="26">
        <f>'BAR BB| Open rates'!EL27*0.85</f>
        <v>21165</v>
      </c>
      <c r="EM27" s="26">
        <f>'BAR BB| Open rates'!EM27*0.85</f>
        <v>21165</v>
      </c>
      <c r="EN27" s="26">
        <f>'BAR BB| Open rates'!EN27*0.85</f>
        <v>21760</v>
      </c>
      <c r="EO27" s="26">
        <f>'BAR BB| Open rates'!EO27*0.85</f>
        <v>21760</v>
      </c>
      <c r="EP27" s="26">
        <f>'BAR BB| Open rates'!EP27*0.85</f>
        <v>20910</v>
      </c>
      <c r="EQ27" s="26">
        <f>'BAR BB| Open rates'!EQ27*0.85</f>
        <v>20910</v>
      </c>
      <c r="ER27" s="26">
        <f>'BAR BB| Open rates'!ER27*0.85</f>
        <v>20910</v>
      </c>
      <c r="ES27" s="26">
        <f>'BAR BB| Open rates'!ES27*0.85</f>
        <v>20910</v>
      </c>
      <c r="ET27" s="26">
        <f>'BAR BB| Open rates'!ET27*0.85</f>
        <v>20910</v>
      </c>
      <c r="EU27" s="26">
        <f>'BAR BB| Open rates'!EU27*0.85</f>
        <v>21760</v>
      </c>
      <c r="EV27" s="26">
        <f>'BAR BB| Open rates'!EV27*0.85</f>
        <v>21760</v>
      </c>
      <c r="EW27" s="26">
        <f>'BAR BB| Open rates'!EW27*0.85</f>
        <v>20910</v>
      </c>
      <c r="EX27" s="26">
        <f>'BAR BB| Open rates'!EX27*0.85</f>
        <v>20910</v>
      </c>
      <c r="EY27" s="26">
        <f>'BAR BB| Open rates'!EY27*0.85</f>
        <v>20910</v>
      </c>
      <c r="EZ27" s="26">
        <f>'BAR BB| Open rates'!EZ27*0.85</f>
        <v>20910</v>
      </c>
      <c r="FA27" s="26">
        <f>'BAR BB| Open rates'!FA27*0.85</f>
        <v>20910</v>
      </c>
      <c r="FB27" s="26">
        <f>'BAR BB| Open rates'!FB27*0.85</f>
        <v>21760</v>
      </c>
      <c r="FC27" s="26">
        <f>'BAR BB| Open rates'!FC27*0.85</f>
        <v>21760</v>
      </c>
      <c r="FD27" s="26">
        <f>'BAR BB| Open rates'!FD27*0.85</f>
        <v>20910</v>
      </c>
      <c r="FE27" s="26">
        <f>'BAR BB| Open rates'!FE27*0.85</f>
        <v>20910</v>
      </c>
      <c r="FF27" s="26">
        <f>'BAR BB| Open rates'!FF27*0.85</f>
        <v>20910</v>
      </c>
      <c r="FG27" s="26">
        <f>'BAR BB| Open rates'!FG27*0.85</f>
        <v>20910</v>
      </c>
      <c r="FH27" s="26">
        <f>'BAR BB| Open rates'!FH27*0.85</f>
        <v>20910</v>
      </c>
      <c r="FI27" s="26">
        <f>'BAR BB| Open rates'!FI27*0.85</f>
        <v>21760</v>
      </c>
      <c r="FJ27" s="26">
        <f>'BAR BB| Open rates'!FJ27*0.85</f>
        <v>21760</v>
      </c>
      <c r="FK27" s="26">
        <f>'BAR BB| Open rates'!FK27*0.85</f>
        <v>21165</v>
      </c>
      <c r="FL27" s="26">
        <f>'BAR BB| Open rates'!FL27*0.85</f>
        <v>21165</v>
      </c>
      <c r="FM27" s="26">
        <f>'BAR BB| Open rates'!FM27*0.85</f>
        <v>21165</v>
      </c>
      <c r="FN27" s="26">
        <f>'BAR BB| Open rates'!FN27*0.85</f>
        <v>21165</v>
      </c>
      <c r="FO27" s="26">
        <f>'BAR BB| Open rates'!FO27*0.85</f>
        <v>21165</v>
      </c>
      <c r="FP27" s="26">
        <f>'BAR BB| Open rates'!FP27*0.85</f>
        <v>21165</v>
      </c>
      <c r="FQ27" s="26">
        <f>'BAR BB| Open rates'!FQ27*0.85</f>
        <v>21165</v>
      </c>
      <c r="FR27" s="26">
        <f>'BAR BB| Open rates'!FR27*0.85</f>
        <v>20910</v>
      </c>
      <c r="FS27" s="26">
        <f>'BAR BB| Open rates'!FS27*0.85</f>
        <v>20910</v>
      </c>
      <c r="FT27" s="26">
        <f>'BAR BB| Open rates'!FT27*0.85</f>
        <v>20910</v>
      </c>
      <c r="FU27" s="26">
        <f>'BAR BB| Open rates'!FU27*0.85</f>
        <v>20910</v>
      </c>
      <c r="FV27" s="26">
        <f>'BAR BB| Open rates'!FV27*0.85</f>
        <v>20910</v>
      </c>
      <c r="FW27" s="26">
        <f>'BAR BB| Open rates'!FW27*0.85</f>
        <v>21760</v>
      </c>
      <c r="FX27" s="26">
        <f>'BAR BB| Open rates'!FX27*0.85</f>
        <v>21760</v>
      </c>
      <c r="FY27" s="26">
        <f>'BAR BB| Open rates'!FY27*0.85</f>
        <v>20910</v>
      </c>
      <c r="FZ27" s="26">
        <f>'BAR BB| Open rates'!FZ27*0.85</f>
        <v>20910</v>
      </c>
      <c r="GA27" s="26">
        <f>'BAR BB| Open rates'!GA27*0.85</f>
        <v>20910</v>
      </c>
      <c r="GB27" s="26">
        <f>'BAR BB| Open rates'!GB27*0.85</f>
        <v>20910</v>
      </c>
      <c r="GC27" s="26">
        <f>'BAR BB| Open rates'!GC27*0.85</f>
        <v>20910</v>
      </c>
      <c r="GD27" s="26">
        <f>'BAR BB| Open rates'!GD27*0.85</f>
        <v>21760</v>
      </c>
      <c r="GE27" s="26">
        <f>'BAR BB| Open rates'!GE27*0.85</f>
        <v>21760</v>
      </c>
      <c r="GF27" s="26">
        <f>'BAR BB| Open rates'!GF27*0.85</f>
        <v>20910</v>
      </c>
      <c r="GG27" s="26">
        <f>'BAR BB| Open rates'!GG27*0.85</f>
        <v>20910</v>
      </c>
      <c r="GH27" s="26">
        <f>'BAR BB| Open rates'!GH27*0.85</f>
        <v>20910</v>
      </c>
      <c r="GI27" s="26">
        <f>'BAR BB| Open rates'!GI27*0.85</f>
        <v>20910</v>
      </c>
      <c r="GJ27" s="26">
        <f>'BAR BB| Open rates'!GJ27*0.85</f>
        <v>20910</v>
      </c>
      <c r="GK27" s="26">
        <f>'BAR BB| Open rates'!GK27*0.85</f>
        <v>21760</v>
      </c>
      <c r="GL27" s="26">
        <f>'BAR BB| Open rates'!GL27*0.85</f>
        <v>21760</v>
      </c>
      <c r="GM27" s="26">
        <f>'BAR BB| Open rates'!GM27*0.85</f>
        <v>20910</v>
      </c>
      <c r="GN27" s="26">
        <f>'BAR BB| Open rates'!GN27*0.85</f>
        <v>20910</v>
      </c>
      <c r="GO27" s="26">
        <f>'BAR BB| Open rates'!GO27*0.85</f>
        <v>20910</v>
      </c>
      <c r="GP27" s="26">
        <f>'BAR BB| Open rates'!GP27*0.85</f>
        <v>20910</v>
      </c>
      <c r="GQ27" s="26">
        <f>'BAR BB| Open rates'!GQ27*0.85</f>
        <v>20910</v>
      </c>
      <c r="GR27" s="26">
        <f>'BAR BB| Open rates'!GR27*0.85</f>
        <v>21760</v>
      </c>
      <c r="GS27" s="26">
        <f>'BAR BB| Open rates'!GS27*0.85</f>
        <v>21760</v>
      </c>
      <c r="GT27" s="26">
        <f>'BAR BB| Open rates'!GT27*0.85</f>
        <v>20910</v>
      </c>
      <c r="GU27" s="26">
        <f>'BAR BB| Open rates'!GU27*0.85</f>
        <v>20910</v>
      </c>
      <c r="GV27" s="26">
        <f>'BAR BB| Open rates'!GV27*0.85</f>
        <v>20910</v>
      </c>
      <c r="GW27" s="26">
        <f>'BAR BB| Open rates'!GW27*0.85</f>
        <v>20910</v>
      </c>
      <c r="GX27" s="26">
        <f>'BAR BB| Open rates'!GX27*0.85</f>
        <v>20910</v>
      </c>
      <c r="GY27" s="26">
        <f>'BAR BB| Open rates'!GY27*0.85</f>
        <v>21760</v>
      </c>
      <c r="GZ27" s="26">
        <f>'BAR BB| Open rates'!GZ27*0.85</f>
        <v>21760</v>
      </c>
      <c r="HA27" s="26">
        <f>'BAR BB| Open rates'!HA27*0.85</f>
        <v>20910</v>
      </c>
      <c r="HB27" s="26">
        <f>'BAR BB| Open rates'!HB27*0.85</f>
        <v>20910</v>
      </c>
      <c r="HC27" s="26">
        <f>'BAR BB| Open rates'!HC27*0.85</f>
        <v>20910</v>
      </c>
      <c r="HD27" s="26">
        <f>'BAR BB| Open rates'!HD27*0.85</f>
        <v>20910</v>
      </c>
      <c r="HE27" s="26">
        <f>'BAR BB| Open rates'!HE27*0.85</f>
        <v>20910</v>
      </c>
      <c r="HF27" s="26">
        <f>'BAR BB| Open rates'!HF27*0.85</f>
        <v>22865</v>
      </c>
      <c r="HG27" s="26">
        <f>'BAR BB| Open rates'!HG27*0.85</f>
        <v>22865</v>
      </c>
      <c r="HH27" s="26">
        <f>'BAR BB| Open rates'!HH27*0.85</f>
        <v>22865</v>
      </c>
      <c r="HI27" s="26">
        <f>'BAR BB| Open rates'!HI27*0.85</f>
        <v>22865</v>
      </c>
      <c r="HJ27" s="26">
        <f>'BAR BB| Open rates'!HJ27*0.85</f>
        <v>22865</v>
      </c>
      <c r="HK27" s="26">
        <f>'BAR BB| Open rates'!HK27*0.85</f>
        <v>22865</v>
      </c>
      <c r="HL27" s="26">
        <f>'BAR BB| Open rates'!HL27*0.85</f>
        <v>22865</v>
      </c>
      <c r="HM27" s="26">
        <f>'BAR BB| Open rates'!HM27*0.85</f>
        <v>22865</v>
      </c>
      <c r="HN27" s="26">
        <f>'BAR BB| Open rates'!HN27*0.85</f>
        <v>22865</v>
      </c>
      <c r="HO27" s="26">
        <f>'BAR BB| Open rates'!HO27*0.85</f>
        <v>22865</v>
      </c>
      <c r="HP27" s="26">
        <f>'BAR BB| Open rates'!HP27*0.85</f>
        <v>22865</v>
      </c>
    </row>
    <row r="28" spans="1:224" s="76" customFormat="1" ht="12" customHeight="1" x14ac:dyDescent="0.2">
      <c r="A28" s="15">
        <v>4</v>
      </c>
      <c r="B28" s="26">
        <f>'BAR BB| Open rates'!B28*0.85</f>
        <v>27115</v>
      </c>
      <c r="C28" s="26">
        <f>'BAR BB| Open rates'!C28*0.85</f>
        <v>27115</v>
      </c>
      <c r="D28" s="26">
        <f>'BAR BB| Open rates'!D28*0.85</f>
        <v>27115</v>
      </c>
      <c r="E28" s="26">
        <f>'BAR BB| Open rates'!E28*0.85</f>
        <v>27115</v>
      </c>
      <c r="F28" s="26">
        <f>'BAR BB| Open rates'!F28*0.85</f>
        <v>27115</v>
      </c>
      <c r="G28" s="26">
        <f>'BAR BB| Open rates'!G28*0.85</f>
        <v>27115</v>
      </c>
      <c r="H28" s="26">
        <f>'BAR BB| Open rates'!H28*0.85</f>
        <v>27115</v>
      </c>
      <c r="I28" s="26">
        <f>'BAR BB| Open rates'!I28*0.85</f>
        <v>27115</v>
      </c>
      <c r="J28" s="26">
        <f>'BAR BB| Open rates'!J28*0.85</f>
        <v>27115</v>
      </c>
      <c r="K28" s="26">
        <f>'BAR BB| Open rates'!K28*0.85</f>
        <v>27115</v>
      </c>
      <c r="L28" s="26">
        <f>'BAR BB| Open rates'!L28*0.85</f>
        <v>27115</v>
      </c>
      <c r="M28" s="26">
        <f>'BAR BB| Open rates'!M28*0.85</f>
        <v>27115</v>
      </c>
      <c r="N28" s="26">
        <f>'BAR BB| Open rates'!N28*0.85</f>
        <v>31960</v>
      </c>
      <c r="O28" s="26">
        <f>'BAR BB| Open rates'!O28*0.85</f>
        <v>31960</v>
      </c>
      <c r="P28" s="26">
        <f>'BAR BB| Open rates'!P28*0.85</f>
        <v>31960</v>
      </c>
      <c r="Q28" s="26">
        <f>'BAR BB| Open rates'!Q28*0.85</f>
        <v>31960</v>
      </c>
      <c r="R28" s="26">
        <f>'BAR BB| Open rates'!R28*0.85</f>
        <v>34765</v>
      </c>
      <c r="S28" s="26">
        <f>'BAR BB| Open rates'!S28*0.85</f>
        <v>34765</v>
      </c>
      <c r="T28" s="26">
        <f>'BAR BB| Open rates'!T28*0.85</f>
        <v>34765</v>
      </c>
      <c r="U28" s="26">
        <f>'BAR BB| Open rates'!U28*0.85</f>
        <v>34765</v>
      </c>
      <c r="V28" s="26">
        <f>'BAR BB| Open rates'!V28*0.85</f>
        <v>34765</v>
      </c>
      <c r="W28" s="26">
        <f>'BAR BB| Open rates'!W28*0.85</f>
        <v>34765</v>
      </c>
      <c r="X28" s="26">
        <f>'BAR BB| Open rates'!X28*0.85</f>
        <v>34765</v>
      </c>
      <c r="Y28" s="26">
        <f>'BAR BB| Open rates'!Y28*0.85</f>
        <v>34765</v>
      </c>
      <c r="Z28" s="26">
        <f>'BAR BB| Open rates'!Z28*0.85</f>
        <v>34765</v>
      </c>
      <c r="AA28" s="26">
        <f>'BAR BB| Open rates'!AA28*0.85</f>
        <v>34765</v>
      </c>
      <c r="AB28" s="26">
        <f>'BAR BB| Open rates'!AB28*0.85</f>
        <v>39015</v>
      </c>
      <c r="AC28" s="26">
        <f>'BAR BB| Open rates'!AC28*0.85</f>
        <v>39015</v>
      </c>
      <c r="AD28" s="26">
        <f>'BAR BB| Open rates'!AD28*0.85</f>
        <v>39015</v>
      </c>
      <c r="AE28" s="26">
        <f>'BAR BB| Open rates'!AE28*0.85</f>
        <v>39015</v>
      </c>
      <c r="AF28" s="26">
        <f>'BAR BB| Open rates'!AF28*0.85</f>
        <v>39015</v>
      </c>
      <c r="AG28" s="26">
        <f>'BAR BB| Open rates'!AG28*0.85</f>
        <v>39015</v>
      </c>
      <c r="AH28" s="26">
        <f>'BAR BB| Open rates'!AH28*0.85</f>
        <v>31960</v>
      </c>
      <c r="AI28" s="26">
        <f>'BAR BB| Open rates'!AI28*0.85</f>
        <v>31960</v>
      </c>
      <c r="AJ28" s="26">
        <f>'BAR BB| Open rates'!AJ28*0.85</f>
        <v>31960</v>
      </c>
      <c r="AK28" s="26">
        <f>'BAR BB| Open rates'!AK28*0.85</f>
        <v>31960</v>
      </c>
      <c r="AL28" s="26">
        <f>'BAR BB| Open rates'!AL28*0.85</f>
        <v>31960</v>
      </c>
      <c r="AM28" s="26">
        <f>'BAR BB| Open rates'!AM28*0.85</f>
        <v>33065</v>
      </c>
      <c r="AN28" s="26">
        <f>'BAR BB| Open rates'!AN28*0.85</f>
        <v>33065</v>
      </c>
      <c r="AO28" s="26">
        <f>'BAR BB| Open rates'!AO28*0.85</f>
        <v>33065</v>
      </c>
      <c r="AP28" s="26">
        <f>'BAR BB| Open rates'!AP28*0.85</f>
        <v>33065</v>
      </c>
      <c r="AQ28" s="26">
        <f>'BAR BB| Open rates'!AQ28*0.85</f>
        <v>33065</v>
      </c>
      <c r="AR28" s="26">
        <f>'BAR BB| Open rates'!AR28*0.85</f>
        <v>33065</v>
      </c>
      <c r="AS28" s="26">
        <f>'BAR BB| Open rates'!AS28*0.85</f>
        <v>33065</v>
      </c>
      <c r="AT28" s="26">
        <f>'BAR BB| Open rates'!AT28*0.85</f>
        <v>33915</v>
      </c>
      <c r="AU28" s="26">
        <f>'BAR BB| Open rates'!AU28*0.85</f>
        <v>33915</v>
      </c>
      <c r="AV28" s="26">
        <f>'BAR BB| Open rates'!AV28*0.85</f>
        <v>33915</v>
      </c>
      <c r="AW28" s="26">
        <f>'BAR BB| Open rates'!AW28*0.85</f>
        <v>33915</v>
      </c>
      <c r="AX28" s="26">
        <f>'BAR BB| Open rates'!AX28*0.85</f>
        <v>33915</v>
      </c>
      <c r="AY28" s="26">
        <f>'BAR BB| Open rates'!AY28*0.85</f>
        <v>34085</v>
      </c>
      <c r="AZ28" s="26">
        <f>'BAR BB| Open rates'!AZ28*0.85</f>
        <v>34085</v>
      </c>
      <c r="BA28" s="26">
        <f>'BAR BB| Open rates'!BA28*0.85</f>
        <v>34765</v>
      </c>
      <c r="BB28" s="26">
        <f>'BAR BB| Open rates'!BB28*0.85</f>
        <v>34765</v>
      </c>
      <c r="BC28" s="26">
        <f>'BAR BB| Open rates'!BC28*0.85</f>
        <v>34085</v>
      </c>
      <c r="BD28" s="26">
        <f>'BAR BB| Open rates'!BD28*0.85</f>
        <v>34085</v>
      </c>
      <c r="BE28" s="26">
        <f>'BAR BB| Open rates'!BE28*0.85</f>
        <v>34085</v>
      </c>
      <c r="BF28" s="26">
        <f>'BAR BB| Open rates'!BF28*0.85</f>
        <v>34085</v>
      </c>
      <c r="BG28" s="26">
        <f>'BAR BB| Open rates'!BG28*0.85</f>
        <v>34085</v>
      </c>
      <c r="BH28" s="26">
        <f>'BAR BB| Open rates'!BH28*0.85</f>
        <v>34765</v>
      </c>
      <c r="BI28" s="26">
        <f>'BAR BB| Open rates'!BI28*0.85</f>
        <v>34765</v>
      </c>
      <c r="BJ28" s="26">
        <f>'BAR BB| Open rates'!BJ28*0.85</f>
        <v>34085</v>
      </c>
      <c r="BK28" s="26">
        <f>'BAR BB| Open rates'!BK28*0.85</f>
        <v>34085</v>
      </c>
      <c r="BL28" s="26">
        <f>'BAR BB| Open rates'!BL28*0.85</f>
        <v>34085</v>
      </c>
      <c r="BM28" s="26">
        <f>'BAR BB| Open rates'!BM28*0.85</f>
        <v>34085</v>
      </c>
      <c r="BN28" s="26">
        <f>'BAR BB| Open rates'!BN28*0.85</f>
        <v>34085</v>
      </c>
      <c r="BO28" s="26">
        <f>'BAR BB| Open rates'!BO28*0.85</f>
        <v>34765</v>
      </c>
      <c r="BP28" s="26">
        <f>'BAR BB| Open rates'!BP28*0.85</f>
        <v>34765</v>
      </c>
      <c r="BQ28" s="26">
        <f>'BAR BB| Open rates'!BQ28*0.85</f>
        <v>34085</v>
      </c>
      <c r="BR28" s="26">
        <f>'BAR BB| Open rates'!BR28*0.85</f>
        <v>34085</v>
      </c>
      <c r="BS28" s="26">
        <f>'BAR BB| Open rates'!BS28*0.85</f>
        <v>34085</v>
      </c>
      <c r="BT28" s="26">
        <f>'BAR BB| Open rates'!BT28*0.85</f>
        <v>34085</v>
      </c>
      <c r="BU28" s="26">
        <f>'BAR BB| Open rates'!BU28*0.85</f>
        <v>34085</v>
      </c>
      <c r="BV28" s="26">
        <f>'BAR BB| Open rates'!BV28*0.85</f>
        <v>34765</v>
      </c>
      <c r="BW28" s="26">
        <f>'BAR BB| Open rates'!BW28*0.85</f>
        <v>34765</v>
      </c>
      <c r="BX28" s="26">
        <f>'BAR BB| Open rates'!BX28*0.85</f>
        <v>34085</v>
      </c>
      <c r="BY28" s="26">
        <f>'BAR BB| Open rates'!BY28*0.85</f>
        <v>34085</v>
      </c>
      <c r="BZ28" s="26">
        <f>'BAR BB| Open rates'!BZ28*0.85</f>
        <v>34085</v>
      </c>
      <c r="CA28" s="26">
        <f>'BAR BB| Open rates'!CA28*0.85</f>
        <v>34085</v>
      </c>
      <c r="CB28" s="26">
        <f>'BAR BB| Open rates'!CB28*0.85</f>
        <v>34085</v>
      </c>
      <c r="CC28" s="26">
        <f>'BAR BB| Open rates'!CC28*0.85</f>
        <v>34765</v>
      </c>
      <c r="CD28" s="26">
        <f>'BAR BB| Open rates'!CD28*0.85</f>
        <v>34765</v>
      </c>
      <c r="CE28" s="26">
        <f>'BAR BB| Open rates'!CE28*0.85</f>
        <v>34085</v>
      </c>
      <c r="CF28" s="26">
        <f>'BAR BB| Open rates'!CF28*0.85</f>
        <v>34085</v>
      </c>
      <c r="CG28" s="26">
        <f>'BAR BB| Open rates'!CG28*0.85</f>
        <v>34085</v>
      </c>
      <c r="CH28" s="26">
        <f>'BAR BB| Open rates'!CH28*0.85</f>
        <v>34085</v>
      </c>
      <c r="CI28" s="26">
        <f>'BAR BB| Open rates'!CI28*0.85</f>
        <v>34085</v>
      </c>
      <c r="CJ28" s="26">
        <f>'BAR BB| Open rates'!CJ28*0.85</f>
        <v>34765</v>
      </c>
      <c r="CK28" s="26">
        <f>'BAR BB| Open rates'!CK28*0.85</f>
        <v>34765</v>
      </c>
      <c r="CL28" s="26">
        <f>'BAR BB| Open rates'!CL28*0.85</f>
        <v>34085</v>
      </c>
      <c r="CM28" s="26">
        <f>'BAR BB| Open rates'!CM28*0.85</f>
        <v>34085</v>
      </c>
      <c r="CN28" s="26">
        <f>'BAR BB| Open rates'!CN28*0.85</f>
        <v>34085</v>
      </c>
      <c r="CO28" s="26">
        <f>'BAR BB| Open rates'!CO28*0.85</f>
        <v>34085</v>
      </c>
      <c r="CP28" s="26">
        <f>'BAR BB| Open rates'!CP28*0.85</f>
        <v>34085</v>
      </c>
      <c r="CQ28" s="26">
        <f>'BAR BB| Open rates'!CQ28*0.85</f>
        <v>34085</v>
      </c>
      <c r="CR28" s="26">
        <f>'BAR BB| Open rates'!CR28*0.85</f>
        <v>34085</v>
      </c>
      <c r="CS28" s="26">
        <f>'BAR BB| Open rates'!CS28*0.85</f>
        <v>33065</v>
      </c>
      <c r="CT28" s="26">
        <f>'BAR BB| Open rates'!CT28*0.85</f>
        <v>33065</v>
      </c>
      <c r="CU28" s="26">
        <f>'BAR BB| Open rates'!CU28*0.85</f>
        <v>33065</v>
      </c>
      <c r="CV28" s="26">
        <f>'BAR BB| Open rates'!CV28*0.85</f>
        <v>33065</v>
      </c>
      <c r="CW28" s="26">
        <f>'BAR BB| Open rates'!CW28*0.85</f>
        <v>33065</v>
      </c>
      <c r="CX28" s="26">
        <f>'BAR BB| Open rates'!CX28*0.85</f>
        <v>33065</v>
      </c>
      <c r="CY28" s="26">
        <f>'BAR BB| Open rates'!CY28*0.85</f>
        <v>33065</v>
      </c>
      <c r="CZ28" s="26">
        <f>'BAR BB| Open rates'!CZ28*0.85</f>
        <v>33065</v>
      </c>
      <c r="DA28" s="26">
        <f>'BAR BB| Open rates'!DA28*0.85</f>
        <v>33065</v>
      </c>
      <c r="DB28" s="26">
        <f>'BAR BB| Open rates'!DB28*0.85</f>
        <v>26010</v>
      </c>
      <c r="DC28" s="26">
        <f>'BAR BB| Open rates'!DC28*0.85</f>
        <v>26010</v>
      </c>
      <c r="DD28" s="26">
        <f>'BAR BB| Open rates'!DD28*0.85</f>
        <v>26010</v>
      </c>
      <c r="DE28" s="26">
        <f>'BAR BB| Open rates'!DE28*0.85</f>
        <v>27115</v>
      </c>
      <c r="DF28" s="26">
        <f>'BAR BB| Open rates'!DF28*0.85</f>
        <v>27115</v>
      </c>
      <c r="DG28" s="26">
        <f>'BAR BB| Open rates'!DG28*0.85</f>
        <v>26010</v>
      </c>
      <c r="DH28" s="26">
        <f>'BAR BB| Open rates'!DH28*0.85</f>
        <v>26010</v>
      </c>
      <c r="DI28" s="26">
        <f>'BAR BB| Open rates'!DI28*0.85</f>
        <v>26010</v>
      </c>
      <c r="DJ28" s="26">
        <f>'BAR BB| Open rates'!DJ28*0.85</f>
        <v>26010</v>
      </c>
      <c r="DK28" s="26">
        <f>'BAR BB| Open rates'!DK28*0.85</f>
        <v>26010</v>
      </c>
      <c r="DL28" s="26">
        <f>'BAR BB| Open rates'!DL28*0.85</f>
        <v>27115</v>
      </c>
      <c r="DM28" s="26">
        <f>'BAR BB| Open rates'!DM28*0.85</f>
        <v>27115</v>
      </c>
      <c r="DN28" s="26">
        <f>'BAR BB| Open rates'!DN28*0.85</f>
        <v>26010</v>
      </c>
      <c r="DO28" s="26">
        <f>'BAR BB| Open rates'!DO28*0.85</f>
        <v>26010</v>
      </c>
      <c r="DP28" s="26">
        <f>'BAR BB| Open rates'!DP28*0.85</f>
        <v>26010</v>
      </c>
      <c r="DQ28" s="26">
        <f>'BAR BB| Open rates'!DQ28*0.85</f>
        <v>26010</v>
      </c>
      <c r="DR28" s="26">
        <f>'BAR BB| Open rates'!DR28*0.85</f>
        <v>26010</v>
      </c>
      <c r="DS28" s="26">
        <f>'BAR BB| Open rates'!DS28*0.85</f>
        <v>27115</v>
      </c>
      <c r="DT28" s="26">
        <f>'BAR BB| Open rates'!DT28*0.85</f>
        <v>27115</v>
      </c>
      <c r="DU28" s="26">
        <f>'BAR BB| Open rates'!DU28*0.85</f>
        <v>26010</v>
      </c>
      <c r="DV28" s="26">
        <f>'BAR BB| Open rates'!DV28*0.85</f>
        <v>26010</v>
      </c>
      <c r="DW28" s="26">
        <f>'BAR BB| Open rates'!DW28*0.85</f>
        <v>26010</v>
      </c>
      <c r="DX28" s="26">
        <f>'BAR BB| Open rates'!DX28*0.85</f>
        <v>26010</v>
      </c>
      <c r="DY28" s="26">
        <f>'BAR BB| Open rates'!DY28*0.85</f>
        <v>26010</v>
      </c>
      <c r="DZ28" s="26">
        <f>'BAR BB| Open rates'!DZ28*0.85</f>
        <v>27115</v>
      </c>
      <c r="EA28" s="26">
        <f>'BAR BB| Open rates'!EA28*0.85</f>
        <v>27115</v>
      </c>
      <c r="EB28" s="26">
        <f>'BAR BB| Open rates'!EB28*0.85</f>
        <v>26010</v>
      </c>
      <c r="EC28" s="26">
        <f>'BAR BB| Open rates'!EC28*0.85</f>
        <v>26010</v>
      </c>
      <c r="ED28" s="26">
        <f>'BAR BB| Open rates'!ED28*0.85</f>
        <v>26010</v>
      </c>
      <c r="EE28" s="26">
        <f>'BAR BB| Open rates'!EE28*0.85</f>
        <v>26010</v>
      </c>
      <c r="EF28" s="26">
        <f>'BAR BB| Open rates'!EF28*0.85</f>
        <v>23460</v>
      </c>
      <c r="EG28" s="26">
        <f>'BAR BB| Open rates'!EG28*0.85</f>
        <v>23460</v>
      </c>
      <c r="EH28" s="26">
        <f>'BAR BB| Open rates'!EH28*0.85</f>
        <v>23460</v>
      </c>
      <c r="EI28" s="26">
        <f>'BAR BB| Open rates'!EI28*0.85</f>
        <v>22865</v>
      </c>
      <c r="EJ28" s="26">
        <f>'BAR BB| Open rates'!EJ28*0.85</f>
        <v>22865</v>
      </c>
      <c r="EK28" s="26">
        <f>'BAR BB| Open rates'!EK28*0.85</f>
        <v>22865</v>
      </c>
      <c r="EL28" s="26">
        <f>'BAR BB| Open rates'!EL28*0.85</f>
        <v>22865</v>
      </c>
      <c r="EM28" s="26">
        <f>'BAR BB| Open rates'!EM28*0.85</f>
        <v>22865</v>
      </c>
      <c r="EN28" s="26">
        <f>'BAR BB| Open rates'!EN28*0.85</f>
        <v>23460</v>
      </c>
      <c r="EO28" s="26">
        <f>'BAR BB| Open rates'!EO28*0.85</f>
        <v>23460</v>
      </c>
      <c r="EP28" s="26">
        <f>'BAR BB| Open rates'!EP28*0.85</f>
        <v>22610</v>
      </c>
      <c r="EQ28" s="26">
        <f>'BAR BB| Open rates'!EQ28*0.85</f>
        <v>22610</v>
      </c>
      <c r="ER28" s="26">
        <f>'BAR BB| Open rates'!ER28*0.85</f>
        <v>22610</v>
      </c>
      <c r="ES28" s="26">
        <f>'BAR BB| Open rates'!ES28*0.85</f>
        <v>22610</v>
      </c>
      <c r="ET28" s="26">
        <f>'BAR BB| Open rates'!ET28*0.85</f>
        <v>22610</v>
      </c>
      <c r="EU28" s="26">
        <f>'BAR BB| Open rates'!EU28*0.85</f>
        <v>23460</v>
      </c>
      <c r="EV28" s="26">
        <f>'BAR BB| Open rates'!EV28*0.85</f>
        <v>23460</v>
      </c>
      <c r="EW28" s="26">
        <f>'BAR BB| Open rates'!EW28*0.85</f>
        <v>22610</v>
      </c>
      <c r="EX28" s="26">
        <f>'BAR BB| Open rates'!EX28*0.85</f>
        <v>22610</v>
      </c>
      <c r="EY28" s="26">
        <f>'BAR BB| Open rates'!EY28*0.85</f>
        <v>22610</v>
      </c>
      <c r="EZ28" s="26">
        <f>'BAR BB| Open rates'!EZ28*0.85</f>
        <v>22610</v>
      </c>
      <c r="FA28" s="26">
        <f>'BAR BB| Open rates'!FA28*0.85</f>
        <v>22610</v>
      </c>
      <c r="FB28" s="26">
        <f>'BAR BB| Open rates'!FB28*0.85</f>
        <v>23460</v>
      </c>
      <c r="FC28" s="26">
        <f>'BAR BB| Open rates'!FC28*0.85</f>
        <v>23460</v>
      </c>
      <c r="FD28" s="26">
        <f>'BAR BB| Open rates'!FD28*0.85</f>
        <v>22610</v>
      </c>
      <c r="FE28" s="26">
        <f>'BAR BB| Open rates'!FE28*0.85</f>
        <v>22610</v>
      </c>
      <c r="FF28" s="26">
        <f>'BAR BB| Open rates'!FF28*0.85</f>
        <v>22610</v>
      </c>
      <c r="FG28" s="26">
        <f>'BAR BB| Open rates'!FG28*0.85</f>
        <v>22610</v>
      </c>
      <c r="FH28" s="26">
        <f>'BAR BB| Open rates'!FH28*0.85</f>
        <v>22610</v>
      </c>
      <c r="FI28" s="26">
        <f>'BAR BB| Open rates'!FI28*0.85</f>
        <v>23460</v>
      </c>
      <c r="FJ28" s="26">
        <f>'BAR BB| Open rates'!FJ28*0.85</f>
        <v>23460</v>
      </c>
      <c r="FK28" s="26">
        <f>'BAR BB| Open rates'!FK28*0.85</f>
        <v>22865</v>
      </c>
      <c r="FL28" s="26">
        <f>'BAR BB| Open rates'!FL28*0.85</f>
        <v>22865</v>
      </c>
      <c r="FM28" s="26">
        <f>'BAR BB| Open rates'!FM28*0.85</f>
        <v>22865</v>
      </c>
      <c r="FN28" s="26">
        <f>'BAR BB| Open rates'!FN28*0.85</f>
        <v>22865</v>
      </c>
      <c r="FO28" s="26">
        <f>'BAR BB| Open rates'!FO28*0.85</f>
        <v>22865</v>
      </c>
      <c r="FP28" s="26">
        <f>'BAR BB| Open rates'!FP28*0.85</f>
        <v>22865</v>
      </c>
      <c r="FQ28" s="26">
        <f>'BAR BB| Open rates'!FQ28*0.85</f>
        <v>22865</v>
      </c>
      <c r="FR28" s="26">
        <f>'BAR BB| Open rates'!FR28*0.85</f>
        <v>22610</v>
      </c>
      <c r="FS28" s="26">
        <f>'BAR BB| Open rates'!FS28*0.85</f>
        <v>22610</v>
      </c>
      <c r="FT28" s="26">
        <f>'BAR BB| Open rates'!FT28*0.85</f>
        <v>22610</v>
      </c>
      <c r="FU28" s="26">
        <f>'BAR BB| Open rates'!FU28*0.85</f>
        <v>22610</v>
      </c>
      <c r="FV28" s="26">
        <f>'BAR BB| Open rates'!FV28*0.85</f>
        <v>22610</v>
      </c>
      <c r="FW28" s="26">
        <f>'BAR BB| Open rates'!FW28*0.85</f>
        <v>23460</v>
      </c>
      <c r="FX28" s="26">
        <f>'BAR BB| Open rates'!FX28*0.85</f>
        <v>23460</v>
      </c>
      <c r="FY28" s="26">
        <f>'BAR BB| Open rates'!FY28*0.85</f>
        <v>22610</v>
      </c>
      <c r="FZ28" s="26">
        <f>'BAR BB| Open rates'!FZ28*0.85</f>
        <v>22610</v>
      </c>
      <c r="GA28" s="26">
        <f>'BAR BB| Open rates'!GA28*0.85</f>
        <v>22610</v>
      </c>
      <c r="GB28" s="26">
        <f>'BAR BB| Open rates'!GB28*0.85</f>
        <v>22610</v>
      </c>
      <c r="GC28" s="26">
        <f>'BAR BB| Open rates'!GC28*0.85</f>
        <v>22610</v>
      </c>
      <c r="GD28" s="26">
        <f>'BAR BB| Open rates'!GD28*0.85</f>
        <v>23460</v>
      </c>
      <c r="GE28" s="26">
        <f>'BAR BB| Open rates'!GE28*0.85</f>
        <v>23460</v>
      </c>
      <c r="GF28" s="26">
        <f>'BAR BB| Open rates'!GF28*0.85</f>
        <v>22610</v>
      </c>
      <c r="GG28" s="26">
        <f>'BAR BB| Open rates'!GG28*0.85</f>
        <v>22610</v>
      </c>
      <c r="GH28" s="26">
        <f>'BAR BB| Open rates'!GH28*0.85</f>
        <v>22610</v>
      </c>
      <c r="GI28" s="26">
        <f>'BAR BB| Open rates'!GI28*0.85</f>
        <v>22610</v>
      </c>
      <c r="GJ28" s="26">
        <f>'BAR BB| Open rates'!GJ28*0.85</f>
        <v>22610</v>
      </c>
      <c r="GK28" s="26">
        <f>'BAR BB| Open rates'!GK28*0.85</f>
        <v>23460</v>
      </c>
      <c r="GL28" s="26">
        <f>'BAR BB| Open rates'!GL28*0.85</f>
        <v>23460</v>
      </c>
      <c r="GM28" s="26">
        <f>'BAR BB| Open rates'!GM28*0.85</f>
        <v>22610</v>
      </c>
      <c r="GN28" s="26">
        <f>'BAR BB| Open rates'!GN28*0.85</f>
        <v>22610</v>
      </c>
      <c r="GO28" s="26">
        <f>'BAR BB| Open rates'!GO28*0.85</f>
        <v>22610</v>
      </c>
      <c r="GP28" s="26">
        <f>'BAR BB| Open rates'!GP28*0.85</f>
        <v>22610</v>
      </c>
      <c r="GQ28" s="26">
        <f>'BAR BB| Open rates'!GQ28*0.85</f>
        <v>22610</v>
      </c>
      <c r="GR28" s="26">
        <f>'BAR BB| Open rates'!GR28*0.85</f>
        <v>23460</v>
      </c>
      <c r="GS28" s="26">
        <f>'BAR BB| Open rates'!GS28*0.85</f>
        <v>23460</v>
      </c>
      <c r="GT28" s="26">
        <f>'BAR BB| Open rates'!GT28*0.85</f>
        <v>22610</v>
      </c>
      <c r="GU28" s="26">
        <f>'BAR BB| Open rates'!GU28*0.85</f>
        <v>22610</v>
      </c>
      <c r="GV28" s="26">
        <f>'BAR BB| Open rates'!GV28*0.85</f>
        <v>22610</v>
      </c>
      <c r="GW28" s="26">
        <f>'BAR BB| Open rates'!GW28*0.85</f>
        <v>22610</v>
      </c>
      <c r="GX28" s="26">
        <f>'BAR BB| Open rates'!GX28*0.85</f>
        <v>22610</v>
      </c>
      <c r="GY28" s="26">
        <f>'BAR BB| Open rates'!GY28*0.85</f>
        <v>23460</v>
      </c>
      <c r="GZ28" s="26">
        <f>'BAR BB| Open rates'!GZ28*0.85</f>
        <v>23460</v>
      </c>
      <c r="HA28" s="26">
        <f>'BAR BB| Open rates'!HA28*0.85</f>
        <v>22610</v>
      </c>
      <c r="HB28" s="26">
        <f>'BAR BB| Open rates'!HB28*0.85</f>
        <v>22610</v>
      </c>
      <c r="HC28" s="26">
        <f>'BAR BB| Open rates'!HC28*0.85</f>
        <v>22610</v>
      </c>
      <c r="HD28" s="26">
        <f>'BAR BB| Open rates'!HD28*0.85</f>
        <v>22610</v>
      </c>
      <c r="HE28" s="26">
        <f>'BAR BB| Open rates'!HE28*0.85</f>
        <v>22610</v>
      </c>
      <c r="HF28" s="26">
        <f>'BAR BB| Open rates'!HF28*0.85</f>
        <v>24565</v>
      </c>
      <c r="HG28" s="26">
        <f>'BAR BB| Open rates'!HG28*0.85</f>
        <v>24565</v>
      </c>
      <c r="HH28" s="26">
        <f>'BAR BB| Open rates'!HH28*0.85</f>
        <v>24565</v>
      </c>
      <c r="HI28" s="26">
        <f>'BAR BB| Open rates'!HI28*0.85</f>
        <v>24565</v>
      </c>
      <c r="HJ28" s="26">
        <f>'BAR BB| Open rates'!HJ28*0.85</f>
        <v>24565</v>
      </c>
      <c r="HK28" s="26">
        <f>'BAR BB| Open rates'!HK28*0.85</f>
        <v>24565</v>
      </c>
      <c r="HL28" s="26">
        <f>'BAR BB| Open rates'!HL28*0.85</f>
        <v>24565</v>
      </c>
      <c r="HM28" s="26">
        <f>'BAR BB| Open rates'!HM28*0.85</f>
        <v>24565</v>
      </c>
      <c r="HN28" s="26">
        <f>'BAR BB| Open rates'!HN28*0.85</f>
        <v>24565</v>
      </c>
      <c r="HO28" s="26">
        <f>'BAR BB| Open rates'!HO28*0.85</f>
        <v>24565</v>
      </c>
      <c r="HP28" s="26">
        <f>'BAR BB| Open rates'!HP28*0.85</f>
        <v>24565</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6" customHeight="1" x14ac:dyDescent="0.2">
      <c r="A36" s="198" t="s">
        <v>359</v>
      </c>
    </row>
    <row r="37" spans="1:1" s="203" customFormat="1" ht="38.25" customHeight="1" x14ac:dyDescent="0.2">
      <c r="A37" s="199" t="s">
        <v>360</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75" customHeight="1" x14ac:dyDescent="0.2">
      <c r="A42" s="219" t="s">
        <v>366</v>
      </c>
    </row>
    <row r="43" spans="1:1" s="76" customFormat="1" ht="13.5" customHeight="1" x14ac:dyDescent="0.2">
      <c r="A43" s="219" t="s">
        <v>164</v>
      </c>
    </row>
    <row r="44" spans="1:1" s="76" customFormat="1" ht="21" customHeight="1" x14ac:dyDescent="0.2">
      <c r="A44" s="219" t="s">
        <v>165</v>
      </c>
    </row>
    <row r="45" spans="1:1" s="76" customFormat="1" ht="35.25" customHeight="1" x14ac:dyDescent="0.2">
      <c r="A45" s="219" t="s">
        <v>162</v>
      </c>
    </row>
    <row r="46" spans="1:1" s="76" customFormat="1" ht="24"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8" t="s">
        <v>355</v>
      </c>
    </row>
    <row r="51" spans="1:1" x14ac:dyDescent="0.2">
      <c r="A51" s="339"/>
    </row>
    <row r="53" spans="1:1" x14ac:dyDescent="0.2">
      <c r="A53" s="239" t="s">
        <v>65</v>
      </c>
    </row>
    <row r="54" spans="1:1" ht="48" x14ac:dyDescent="0.2">
      <c r="A54" s="240" t="s">
        <v>424</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P54"/>
  <sheetViews>
    <sheetView zoomScaleNormal="100" workbookViewId="0">
      <pane xSplit="1" topLeftCell="B1" activePane="topRight" state="frozen"/>
      <selection activeCell="BE26" sqref="BE26:BE27"/>
      <selection pane="topRight" activeCell="B1" sqref="B1:G1048576"/>
    </sheetView>
  </sheetViews>
  <sheetFormatPr defaultColWidth="10" defaultRowHeight="12" x14ac:dyDescent="0.2"/>
  <cols>
    <col min="1" max="1" width="42" style="210" customWidth="1"/>
    <col min="2" max="16384" width="10" style="210"/>
  </cols>
  <sheetData>
    <row r="1" spans="1:224" s="5" customFormat="1" ht="25.5" customHeight="1" x14ac:dyDescent="0.2">
      <c r="A1" s="212" t="s">
        <v>50</v>
      </c>
    </row>
    <row r="2" spans="1:224" s="5" customFormat="1" ht="12.75" x14ac:dyDescent="0.2">
      <c r="A2" s="231" t="s">
        <v>176</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rates'!B5*0.87*0.85</f>
        <v>4363.05</v>
      </c>
      <c r="C5" s="26">
        <f>'BAR BB| Open rates'!C5*0.87*0.85</f>
        <v>4363.05</v>
      </c>
      <c r="D5" s="26">
        <f>'BAR BB| Open rates'!D5*0.87*0.85</f>
        <v>4363.05</v>
      </c>
      <c r="E5" s="26">
        <f>'BAR BB| Open rates'!E5*0.87*0.85</f>
        <v>4363.05</v>
      </c>
      <c r="F5" s="26">
        <f>'BAR BB| Open rates'!F5*0.87*0.85</f>
        <v>4363.05</v>
      </c>
      <c r="G5" s="26">
        <f>'BAR BB| Open rates'!G5*0.87*0.85</f>
        <v>4363.05</v>
      </c>
      <c r="H5" s="26">
        <f>'BAR BB| Open rates'!H5*0.87*0.85</f>
        <v>4363.05</v>
      </c>
      <c r="I5" s="26">
        <f>'BAR BB| Open rates'!I5*0.87*0.85</f>
        <v>4363.05</v>
      </c>
      <c r="J5" s="26">
        <f>'BAR BB| Open rates'!J5*0.87*0.85</f>
        <v>4363.05</v>
      </c>
      <c r="K5" s="26">
        <f>'BAR BB| Open rates'!K5*0.87*0.85</f>
        <v>4363.05</v>
      </c>
      <c r="L5" s="26">
        <f>'BAR BB| Open rates'!L5*0.87*0.85</f>
        <v>4363.05</v>
      </c>
      <c r="M5" s="26">
        <f>'BAR BB| Open rates'!M5*0.87*0.85</f>
        <v>4363.05</v>
      </c>
      <c r="N5" s="26">
        <f>'BAR BB| Open rates'!N5*0.87*0.85</f>
        <v>4880.7</v>
      </c>
      <c r="O5" s="26">
        <f>'BAR BB| Open rates'!O5*0.87*0.85</f>
        <v>4880.7</v>
      </c>
      <c r="P5" s="26">
        <f>'BAR BB| Open rates'!P5*0.87*0.85</f>
        <v>4880.7</v>
      </c>
      <c r="Q5" s="26">
        <f>'BAR BB| Open rates'!Q5*0.87*0.85</f>
        <v>4880.7</v>
      </c>
      <c r="R5" s="26">
        <f>'BAR BB| Open rates'!R5*0.87*0.85</f>
        <v>7321.05</v>
      </c>
      <c r="S5" s="26">
        <f>'BAR BB| Open rates'!S5*0.87*0.85</f>
        <v>7321.05</v>
      </c>
      <c r="T5" s="26">
        <f>'BAR BB| Open rates'!T5*0.87*0.85</f>
        <v>7321.05</v>
      </c>
      <c r="U5" s="26">
        <f>'BAR BB| Open rates'!U5*0.87*0.85</f>
        <v>7321.05</v>
      </c>
      <c r="V5" s="26">
        <f>'BAR BB| Open rates'!V5*0.87*0.85</f>
        <v>7321.05</v>
      </c>
      <c r="W5" s="26">
        <f>'BAR BB| Open rates'!W5*0.87*0.85</f>
        <v>7321.05</v>
      </c>
      <c r="X5" s="26">
        <f>'BAR BB| Open rates'!X5*0.87*0.85</f>
        <v>7321.05</v>
      </c>
      <c r="Y5" s="26">
        <f>'BAR BB| Open rates'!Y5*0.87*0.85</f>
        <v>7321.05</v>
      </c>
      <c r="Z5" s="26">
        <f>'BAR BB| Open rates'!Z5*0.87*0.85</f>
        <v>7321.05</v>
      </c>
      <c r="AA5" s="26">
        <f>'BAR BB| Open rates'!AA5*0.87*0.85</f>
        <v>7321.05</v>
      </c>
      <c r="AB5" s="26">
        <f>'BAR BB| Open rates'!AB5*0.87*0.85</f>
        <v>11018.55</v>
      </c>
      <c r="AC5" s="26">
        <f>'BAR BB| Open rates'!AC5*0.87*0.85</f>
        <v>11018.55</v>
      </c>
      <c r="AD5" s="26">
        <f>'BAR BB| Open rates'!AD5*0.87*0.85</f>
        <v>11018.55</v>
      </c>
      <c r="AE5" s="26">
        <f>'BAR BB| Open rates'!AE5*0.87*0.85</f>
        <v>11018.55</v>
      </c>
      <c r="AF5" s="26">
        <f>'BAR BB| Open rates'!AF5*0.87*0.85</f>
        <v>11018.55</v>
      </c>
      <c r="AG5" s="26">
        <f>'BAR BB| Open rates'!AG5*0.87*0.85</f>
        <v>11018.55</v>
      </c>
      <c r="AH5" s="26">
        <f>'BAR BB| Open rates'!AH5*0.87*0.85</f>
        <v>4880.7</v>
      </c>
      <c r="AI5" s="26">
        <f>'BAR BB| Open rates'!AI5*0.87*0.85</f>
        <v>4880.7</v>
      </c>
      <c r="AJ5" s="26">
        <f>'BAR BB| Open rates'!AJ5*0.87*0.85</f>
        <v>4880.7</v>
      </c>
      <c r="AK5" s="26">
        <f>'BAR BB| Open rates'!AK5*0.87*0.85</f>
        <v>4880.7</v>
      </c>
      <c r="AL5" s="26">
        <f>'BAR BB| Open rates'!AL5*0.87*0.85</f>
        <v>4880.7</v>
      </c>
      <c r="AM5" s="26">
        <f>'BAR BB| Open rates'!AM5*0.87*0.85</f>
        <v>5842.05</v>
      </c>
      <c r="AN5" s="26">
        <f>'BAR BB| Open rates'!AN5*0.87*0.85</f>
        <v>5842.05</v>
      </c>
      <c r="AO5" s="26">
        <f>'BAR BB| Open rates'!AO5*0.87*0.85</f>
        <v>5842.05</v>
      </c>
      <c r="AP5" s="26">
        <f>'BAR BB| Open rates'!AP5*0.87*0.85</f>
        <v>5842.05</v>
      </c>
      <c r="AQ5" s="26">
        <f>'BAR BB| Open rates'!AQ5*0.87*0.85</f>
        <v>5842.05</v>
      </c>
      <c r="AR5" s="26">
        <f>'BAR BB| Open rates'!AR5*0.87*0.85</f>
        <v>5842.05</v>
      </c>
      <c r="AS5" s="26">
        <f>'BAR BB| Open rates'!AS5*0.87*0.85</f>
        <v>5842.05</v>
      </c>
      <c r="AT5" s="26">
        <f>'BAR BB| Open rates'!AT5*0.87*0.85</f>
        <v>6581.55</v>
      </c>
      <c r="AU5" s="26">
        <f>'BAR BB| Open rates'!AU5*0.87*0.85</f>
        <v>6581.55</v>
      </c>
      <c r="AV5" s="26">
        <f>'BAR BB| Open rates'!AV5*0.87*0.85</f>
        <v>6581.55</v>
      </c>
      <c r="AW5" s="26">
        <f>'BAR BB| Open rates'!AW5*0.87*0.85</f>
        <v>6581.55</v>
      </c>
      <c r="AX5" s="26">
        <f>'BAR BB| Open rates'!AX5*0.87*0.85</f>
        <v>6581.55</v>
      </c>
      <c r="AY5" s="26">
        <f>'BAR BB| Open rates'!AY5*0.87*0.85</f>
        <v>6729.45</v>
      </c>
      <c r="AZ5" s="26">
        <f>'BAR BB| Open rates'!AZ5*0.87*0.85</f>
        <v>6729.45</v>
      </c>
      <c r="BA5" s="26">
        <f>'BAR BB| Open rates'!BA5*0.87*0.85</f>
        <v>7321.05</v>
      </c>
      <c r="BB5" s="26">
        <f>'BAR BB| Open rates'!BB5*0.87*0.85</f>
        <v>7321.05</v>
      </c>
      <c r="BC5" s="26">
        <f>'BAR BB| Open rates'!BC5*0.87*0.85</f>
        <v>6729.45</v>
      </c>
      <c r="BD5" s="26">
        <f>'BAR BB| Open rates'!BD5*0.87*0.85</f>
        <v>6729.45</v>
      </c>
      <c r="BE5" s="26">
        <f>'BAR BB| Open rates'!BE5*0.87*0.85</f>
        <v>6729.45</v>
      </c>
      <c r="BF5" s="26">
        <f>'BAR BB| Open rates'!BF5*0.87*0.85</f>
        <v>6729.45</v>
      </c>
      <c r="BG5" s="26">
        <f>'BAR BB| Open rates'!BG5*0.87*0.85</f>
        <v>6729.45</v>
      </c>
      <c r="BH5" s="26">
        <f>'BAR BB| Open rates'!BH5*0.87*0.85</f>
        <v>7321.05</v>
      </c>
      <c r="BI5" s="26">
        <f>'BAR BB| Open rates'!BI5*0.87*0.85</f>
        <v>7321.05</v>
      </c>
      <c r="BJ5" s="26">
        <f>'BAR BB| Open rates'!BJ5*0.87*0.85</f>
        <v>6729.45</v>
      </c>
      <c r="BK5" s="26">
        <f>'BAR BB| Open rates'!BK5*0.87*0.85</f>
        <v>6729.45</v>
      </c>
      <c r="BL5" s="26">
        <f>'BAR BB| Open rates'!BL5*0.87*0.85</f>
        <v>6729.45</v>
      </c>
      <c r="BM5" s="26">
        <f>'BAR BB| Open rates'!BM5*0.87*0.85</f>
        <v>6729.45</v>
      </c>
      <c r="BN5" s="26">
        <f>'BAR BB| Open rates'!BN5*0.87*0.85</f>
        <v>6729.45</v>
      </c>
      <c r="BO5" s="26">
        <f>'BAR BB| Open rates'!BO5*0.87*0.85</f>
        <v>7321.05</v>
      </c>
      <c r="BP5" s="26">
        <f>'BAR BB| Open rates'!BP5*0.87*0.85</f>
        <v>7321.05</v>
      </c>
      <c r="BQ5" s="26">
        <f>'BAR BB| Open rates'!BQ5*0.87*0.85</f>
        <v>6729.45</v>
      </c>
      <c r="BR5" s="26">
        <f>'BAR BB| Open rates'!BR5*0.87*0.85</f>
        <v>6729.45</v>
      </c>
      <c r="BS5" s="26">
        <f>'BAR BB| Open rates'!BS5*0.87*0.85</f>
        <v>6729.45</v>
      </c>
      <c r="BT5" s="26">
        <f>'BAR BB| Open rates'!BT5*0.87*0.85</f>
        <v>6729.45</v>
      </c>
      <c r="BU5" s="26">
        <f>'BAR BB| Open rates'!BU5*0.87*0.85</f>
        <v>6729.45</v>
      </c>
      <c r="BV5" s="26">
        <f>'BAR BB| Open rates'!BV5*0.87*0.85</f>
        <v>7321.05</v>
      </c>
      <c r="BW5" s="26">
        <f>'BAR BB| Open rates'!BW5*0.87*0.85</f>
        <v>7321.05</v>
      </c>
      <c r="BX5" s="26">
        <f>'BAR BB| Open rates'!BX5*0.87*0.85</f>
        <v>6729.45</v>
      </c>
      <c r="BY5" s="26">
        <f>'BAR BB| Open rates'!BY5*0.87*0.85</f>
        <v>6729.45</v>
      </c>
      <c r="BZ5" s="26">
        <f>'BAR BB| Open rates'!BZ5*0.87*0.85</f>
        <v>6729.45</v>
      </c>
      <c r="CA5" s="26">
        <f>'BAR BB| Open rates'!CA5*0.87*0.85</f>
        <v>6729.45</v>
      </c>
      <c r="CB5" s="26">
        <f>'BAR BB| Open rates'!CB5*0.87*0.85</f>
        <v>6729.45</v>
      </c>
      <c r="CC5" s="26">
        <f>'BAR BB| Open rates'!CC5*0.87*0.85</f>
        <v>7321.05</v>
      </c>
      <c r="CD5" s="26">
        <f>'BAR BB| Open rates'!CD5*0.87*0.85</f>
        <v>7321.05</v>
      </c>
      <c r="CE5" s="26">
        <f>'BAR BB| Open rates'!CE5*0.87*0.85</f>
        <v>6729.45</v>
      </c>
      <c r="CF5" s="26">
        <f>'BAR BB| Open rates'!CF5*0.87*0.85</f>
        <v>6729.45</v>
      </c>
      <c r="CG5" s="26">
        <f>'BAR BB| Open rates'!CG5*0.87*0.85</f>
        <v>6729.45</v>
      </c>
      <c r="CH5" s="26">
        <f>'BAR BB| Open rates'!CH5*0.87*0.85</f>
        <v>6729.45</v>
      </c>
      <c r="CI5" s="26">
        <f>'BAR BB| Open rates'!CI5*0.87*0.85</f>
        <v>6729.45</v>
      </c>
      <c r="CJ5" s="26">
        <f>'BAR BB| Open rates'!CJ5*0.87*0.85</f>
        <v>7321.05</v>
      </c>
      <c r="CK5" s="26">
        <f>'BAR BB| Open rates'!CK5*0.87*0.85</f>
        <v>7321.05</v>
      </c>
      <c r="CL5" s="26">
        <f>'BAR BB| Open rates'!CL5*0.87*0.85</f>
        <v>6729.45</v>
      </c>
      <c r="CM5" s="26">
        <f>'BAR BB| Open rates'!CM5*0.87*0.85</f>
        <v>6729.45</v>
      </c>
      <c r="CN5" s="26">
        <f>'BAR BB| Open rates'!CN5*0.87*0.85</f>
        <v>6729.45</v>
      </c>
      <c r="CO5" s="26">
        <f>'BAR BB| Open rates'!CO5*0.87*0.85</f>
        <v>6729.45</v>
      </c>
      <c r="CP5" s="26">
        <f>'BAR BB| Open rates'!CP5*0.87*0.85</f>
        <v>6729.45</v>
      </c>
      <c r="CQ5" s="26">
        <f>'BAR BB| Open rates'!CQ5*0.87*0.85</f>
        <v>6729.45</v>
      </c>
      <c r="CR5" s="26">
        <f>'BAR BB| Open rates'!CR5*0.87*0.85</f>
        <v>6729.45</v>
      </c>
      <c r="CS5" s="26">
        <f>'BAR BB| Open rates'!CS5*0.87*0.85</f>
        <v>5842.05</v>
      </c>
      <c r="CT5" s="26">
        <f>'BAR BB| Open rates'!CT5*0.87*0.85</f>
        <v>5842.05</v>
      </c>
      <c r="CU5" s="26">
        <f>'BAR BB| Open rates'!CU5*0.87*0.85</f>
        <v>5842.05</v>
      </c>
      <c r="CV5" s="26">
        <f>'BAR BB| Open rates'!CV5*0.87*0.85</f>
        <v>5842.05</v>
      </c>
      <c r="CW5" s="26">
        <f>'BAR BB| Open rates'!CW5*0.87*0.85</f>
        <v>5842.05</v>
      </c>
      <c r="CX5" s="26">
        <f>'BAR BB| Open rates'!CX5*0.87*0.85</f>
        <v>5842.05</v>
      </c>
      <c r="CY5" s="26">
        <f>'BAR BB| Open rates'!CY5*0.87*0.85</f>
        <v>5842.05</v>
      </c>
      <c r="CZ5" s="26">
        <f>'BAR BB| Open rates'!CZ5*0.87*0.85</f>
        <v>5842.05</v>
      </c>
      <c r="DA5" s="26">
        <f>'BAR BB| Open rates'!DA5*0.87*0.85</f>
        <v>5842.05</v>
      </c>
      <c r="DB5" s="26">
        <f>'BAR BB| Open rates'!DB5*0.87*0.85</f>
        <v>4880.7</v>
      </c>
      <c r="DC5" s="26">
        <f>'BAR BB| Open rates'!DC5*0.87*0.85</f>
        <v>4880.7</v>
      </c>
      <c r="DD5" s="26">
        <f>'BAR BB| Open rates'!DD5*0.87*0.85</f>
        <v>4880.7</v>
      </c>
      <c r="DE5" s="26">
        <f>'BAR BB| Open rates'!DE5*0.87*0.85</f>
        <v>5842.05</v>
      </c>
      <c r="DF5" s="26">
        <f>'BAR BB| Open rates'!DF5*0.87*0.85</f>
        <v>5842.05</v>
      </c>
      <c r="DG5" s="26">
        <f>'BAR BB| Open rates'!DG5*0.87*0.85</f>
        <v>4880.7</v>
      </c>
      <c r="DH5" s="26">
        <f>'BAR BB| Open rates'!DH5*0.87*0.85</f>
        <v>4880.7</v>
      </c>
      <c r="DI5" s="26">
        <f>'BAR BB| Open rates'!DI5*0.87*0.85</f>
        <v>4880.7</v>
      </c>
      <c r="DJ5" s="26">
        <f>'BAR BB| Open rates'!DJ5*0.87*0.85</f>
        <v>4880.7</v>
      </c>
      <c r="DK5" s="26">
        <f>'BAR BB| Open rates'!DK5*0.87*0.85</f>
        <v>4880.7</v>
      </c>
      <c r="DL5" s="26">
        <f>'BAR BB| Open rates'!DL5*0.87*0.85</f>
        <v>5842.05</v>
      </c>
      <c r="DM5" s="26">
        <f>'BAR BB| Open rates'!DM5*0.87*0.85</f>
        <v>5842.05</v>
      </c>
      <c r="DN5" s="26">
        <f>'BAR BB| Open rates'!DN5*0.87*0.85</f>
        <v>4880.7</v>
      </c>
      <c r="DO5" s="26">
        <f>'BAR BB| Open rates'!DO5*0.87*0.85</f>
        <v>4880.7</v>
      </c>
      <c r="DP5" s="26">
        <f>'BAR BB| Open rates'!DP5*0.87*0.85</f>
        <v>4880.7</v>
      </c>
      <c r="DQ5" s="26">
        <f>'BAR BB| Open rates'!DQ5*0.87*0.85</f>
        <v>4880.7</v>
      </c>
      <c r="DR5" s="26">
        <f>'BAR BB| Open rates'!DR5*0.87*0.85</f>
        <v>4880.7</v>
      </c>
      <c r="DS5" s="26">
        <f>'BAR BB| Open rates'!DS5*0.87*0.85</f>
        <v>5842.05</v>
      </c>
      <c r="DT5" s="26">
        <f>'BAR BB| Open rates'!DT5*0.87*0.85</f>
        <v>5842.05</v>
      </c>
      <c r="DU5" s="26">
        <f>'BAR BB| Open rates'!DU5*0.87*0.85</f>
        <v>4880.7</v>
      </c>
      <c r="DV5" s="26">
        <f>'BAR BB| Open rates'!DV5*0.87*0.85</f>
        <v>4880.7</v>
      </c>
      <c r="DW5" s="26">
        <f>'BAR BB| Open rates'!DW5*0.87*0.85</f>
        <v>4880.7</v>
      </c>
      <c r="DX5" s="26">
        <f>'BAR BB| Open rates'!DX5*0.87*0.85</f>
        <v>4880.7</v>
      </c>
      <c r="DY5" s="26">
        <f>'BAR BB| Open rates'!DY5*0.87*0.85</f>
        <v>4880.7</v>
      </c>
      <c r="DZ5" s="26">
        <f>'BAR BB| Open rates'!DZ5*0.87*0.85</f>
        <v>5842.05</v>
      </c>
      <c r="EA5" s="26">
        <f>'BAR BB| Open rates'!EA5*0.87*0.85</f>
        <v>5842.05</v>
      </c>
      <c r="EB5" s="26">
        <f>'BAR BB| Open rates'!EB5*0.87*0.85</f>
        <v>4880.7</v>
      </c>
      <c r="EC5" s="26">
        <f>'BAR BB| Open rates'!EC5*0.87*0.85</f>
        <v>4880.7</v>
      </c>
      <c r="ED5" s="26">
        <f>'BAR BB| Open rates'!ED5*0.87*0.85</f>
        <v>4880.7</v>
      </c>
      <c r="EE5" s="26">
        <f>'BAR BB| Open rates'!EE5*0.87*0.85</f>
        <v>4880.7</v>
      </c>
      <c r="EF5" s="26">
        <f>'BAR BB| Open rates'!EF5*0.87*0.85</f>
        <v>4880.7</v>
      </c>
      <c r="EG5" s="26">
        <f>'BAR BB| Open rates'!EG5*0.87*0.85</f>
        <v>4880.7</v>
      </c>
      <c r="EH5" s="26">
        <f>'BAR BB| Open rates'!EH5*0.87*0.85</f>
        <v>4880.7</v>
      </c>
      <c r="EI5" s="26">
        <f>'BAR BB| Open rates'!EI5*0.87*0.85</f>
        <v>4363.05</v>
      </c>
      <c r="EJ5" s="26">
        <f>'BAR BB| Open rates'!EJ5*0.87*0.85</f>
        <v>4363.05</v>
      </c>
      <c r="EK5" s="26">
        <f>'BAR BB| Open rates'!EK5*0.87*0.85</f>
        <v>4363.05</v>
      </c>
      <c r="EL5" s="26">
        <f>'BAR BB| Open rates'!EL5*0.87*0.85</f>
        <v>4363.05</v>
      </c>
      <c r="EM5" s="26">
        <f>'BAR BB| Open rates'!EM5*0.87*0.85</f>
        <v>4363.05</v>
      </c>
      <c r="EN5" s="26">
        <f>'BAR BB| Open rates'!EN5*0.87*0.85</f>
        <v>4880.7</v>
      </c>
      <c r="EO5" s="26">
        <f>'BAR BB| Open rates'!EO5*0.87*0.85</f>
        <v>4880.7</v>
      </c>
      <c r="EP5" s="26">
        <f>'BAR BB| Open rates'!EP5*0.87*0.85</f>
        <v>4141.2</v>
      </c>
      <c r="EQ5" s="26">
        <f>'BAR BB| Open rates'!EQ5*0.87*0.85</f>
        <v>4141.2</v>
      </c>
      <c r="ER5" s="26">
        <f>'BAR BB| Open rates'!ER5*0.87*0.85</f>
        <v>4141.2</v>
      </c>
      <c r="ES5" s="26">
        <f>'BAR BB| Open rates'!ES5*0.87*0.85</f>
        <v>4141.2</v>
      </c>
      <c r="ET5" s="26">
        <f>'BAR BB| Open rates'!ET5*0.87*0.85</f>
        <v>4141.2</v>
      </c>
      <c r="EU5" s="26">
        <f>'BAR BB| Open rates'!EU5*0.87*0.85</f>
        <v>4880.7</v>
      </c>
      <c r="EV5" s="26">
        <f>'BAR BB| Open rates'!EV5*0.87*0.85</f>
        <v>4880.7</v>
      </c>
      <c r="EW5" s="26">
        <f>'BAR BB| Open rates'!EW5*0.87*0.85</f>
        <v>4141.2</v>
      </c>
      <c r="EX5" s="26">
        <f>'BAR BB| Open rates'!EX5*0.87*0.85</f>
        <v>4141.2</v>
      </c>
      <c r="EY5" s="26">
        <f>'BAR BB| Open rates'!EY5*0.87*0.85</f>
        <v>4141.2</v>
      </c>
      <c r="EZ5" s="26">
        <f>'BAR BB| Open rates'!EZ5*0.87*0.85</f>
        <v>4141.2</v>
      </c>
      <c r="FA5" s="26">
        <f>'BAR BB| Open rates'!FA5*0.87*0.85</f>
        <v>4141.2</v>
      </c>
      <c r="FB5" s="26">
        <f>'BAR BB| Open rates'!FB5*0.87*0.85</f>
        <v>4880.7</v>
      </c>
      <c r="FC5" s="26">
        <f>'BAR BB| Open rates'!FC5*0.87*0.85</f>
        <v>4880.7</v>
      </c>
      <c r="FD5" s="26">
        <f>'BAR BB| Open rates'!FD5*0.87*0.85</f>
        <v>4141.2</v>
      </c>
      <c r="FE5" s="26">
        <f>'BAR BB| Open rates'!FE5*0.87*0.85</f>
        <v>4141.2</v>
      </c>
      <c r="FF5" s="26">
        <f>'BAR BB| Open rates'!FF5*0.87*0.85</f>
        <v>4141.2</v>
      </c>
      <c r="FG5" s="26">
        <f>'BAR BB| Open rates'!FG5*0.87*0.85</f>
        <v>4141.2</v>
      </c>
      <c r="FH5" s="26">
        <f>'BAR BB| Open rates'!FH5*0.87*0.85</f>
        <v>4141.2</v>
      </c>
      <c r="FI5" s="26">
        <f>'BAR BB| Open rates'!FI5*0.87*0.85</f>
        <v>4880.7</v>
      </c>
      <c r="FJ5" s="26">
        <f>'BAR BB| Open rates'!FJ5*0.87*0.85</f>
        <v>4880.7</v>
      </c>
      <c r="FK5" s="26">
        <f>'BAR BB| Open rates'!FK5*0.87*0.85</f>
        <v>4363.05</v>
      </c>
      <c r="FL5" s="26">
        <f>'BAR BB| Open rates'!FL5*0.87*0.85</f>
        <v>4363.05</v>
      </c>
      <c r="FM5" s="26">
        <f>'BAR BB| Open rates'!FM5*0.87*0.85</f>
        <v>4363.05</v>
      </c>
      <c r="FN5" s="26">
        <f>'BAR BB| Open rates'!FN5*0.87*0.85</f>
        <v>4363.05</v>
      </c>
      <c r="FO5" s="26">
        <f>'BAR BB| Open rates'!FO5*0.87*0.85</f>
        <v>4363.05</v>
      </c>
      <c r="FP5" s="26">
        <f>'BAR BB| Open rates'!FP5*0.87*0.85</f>
        <v>4363.05</v>
      </c>
      <c r="FQ5" s="26">
        <f>'BAR BB| Open rates'!FQ5*0.87*0.85</f>
        <v>4363.05</v>
      </c>
      <c r="FR5" s="26">
        <f>'BAR BB| Open rates'!FR5*0.87*0.85</f>
        <v>4141.2</v>
      </c>
      <c r="FS5" s="26">
        <f>'BAR BB| Open rates'!FS5*0.87*0.85</f>
        <v>4141.2</v>
      </c>
      <c r="FT5" s="26">
        <f>'BAR BB| Open rates'!FT5*0.87*0.85</f>
        <v>4141.2</v>
      </c>
      <c r="FU5" s="26">
        <f>'BAR BB| Open rates'!FU5*0.87*0.85</f>
        <v>4141.2</v>
      </c>
      <c r="FV5" s="26">
        <f>'BAR BB| Open rates'!FV5*0.87*0.85</f>
        <v>4141.2</v>
      </c>
      <c r="FW5" s="26">
        <f>'BAR BB| Open rates'!FW5*0.87*0.85</f>
        <v>4880.7</v>
      </c>
      <c r="FX5" s="26">
        <f>'BAR BB| Open rates'!FX5*0.87*0.85</f>
        <v>4880.7</v>
      </c>
      <c r="FY5" s="26">
        <f>'BAR BB| Open rates'!FY5*0.87*0.85</f>
        <v>4141.2</v>
      </c>
      <c r="FZ5" s="26">
        <f>'BAR BB| Open rates'!FZ5*0.87*0.85</f>
        <v>4141.2</v>
      </c>
      <c r="GA5" s="26">
        <f>'BAR BB| Open rates'!GA5*0.87*0.85</f>
        <v>4141.2</v>
      </c>
      <c r="GB5" s="26">
        <f>'BAR BB| Open rates'!GB5*0.87*0.85</f>
        <v>4141.2</v>
      </c>
      <c r="GC5" s="26">
        <f>'BAR BB| Open rates'!GC5*0.87*0.85</f>
        <v>4141.2</v>
      </c>
      <c r="GD5" s="26">
        <f>'BAR BB| Open rates'!GD5*0.87*0.85</f>
        <v>4880.7</v>
      </c>
      <c r="GE5" s="26">
        <f>'BAR BB| Open rates'!GE5*0.87*0.85</f>
        <v>4880.7</v>
      </c>
      <c r="GF5" s="26">
        <f>'BAR BB| Open rates'!GF5*0.87*0.85</f>
        <v>4141.2</v>
      </c>
      <c r="GG5" s="26">
        <f>'BAR BB| Open rates'!GG5*0.87*0.85</f>
        <v>4141.2</v>
      </c>
      <c r="GH5" s="26">
        <f>'BAR BB| Open rates'!GH5*0.87*0.85</f>
        <v>4141.2</v>
      </c>
      <c r="GI5" s="26">
        <f>'BAR BB| Open rates'!GI5*0.87*0.85</f>
        <v>4141.2</v>
      </c>
      <c r="GJ5" s="26">
        <f>'BAR BB| Open rates'!GJ5*0.87*0.85</f>
        <v>4141.2</v>
      </c>
      <c r="GK5" s="26">
        <f>'BAR BB| Open rates'!GK5*0.87*0.85</f>
        <v>4880.7</v>
      </c>
      <c r="GL5" s="26">
        <f>'BAR BB| Open rates'!GL5*0.87*0.85</f>
        <v>4880.7</v>
      </c>
      <c r="GM5" s="26">
        <f>'BAR BB| Open rates'!GM5*0.87*0.85</f>
        <v>4141.2</v>
      </c>
      <c r="GN5" s="26">
        <f>'BAR BB| Open rates'!GN5*0.87*0.85</f>
        <v>4141.2</v>
      </c>
      <c r="GO5" s="26">
        <f>'BAR BB| Open rates'!GO5*0.87*0.85</f>
        <v>4141.2</v>
      </c>
      <c r="GP5" s="26">
        <f>'BAR BB| Open rates'!GP5*0.87*0.85</f>
        <v>4141.2</v>
      </c>
      <c r="GQ5" s="26">
        <f>'BAR BB| Open rates'!GQ5*0.87*0.85</f>
        <v>4141.2</v>
      </c>
      <c r="GR5" s="26">
        <f>'BAR BB| Open rates'!GR5*0.87*0.85</f>
        <v>4880.7</v>
      </c>
      <c r="GS5" s="26">
        <f>'BAR BB| Open rates'!GS5*0.87*0.85</f>
        <v>4880.7</v>
      </c>
      <c r="GT5" s="26">
        <f>'BAR BB| Open rates'!GT5*0.87*0.85</f>
        <v>4141.2</v>
      </c>
      <c r="GU5" s="26">
        <f>'BAR BB| Open rates'!GU5*0.87*0.85</f>
        <v>4141.2</v>
      </c>
      <c r="GV5" s="26">
        <f>'BAR BB| Open rates'!GV5*0.87*0.85</f>
        <v>4141.2</v>
      </c>
      <c r="GW5" s="26">
        <f>'BAR BB| Open rates'!GW5*0.87*0.85</f>
        <v>4141.2</v>
      </c>
      <c r="GX5" s="26">
        <f>'BAR BB| Open rates'!GX5*0.87*0.85</f>
        <v>4141.2</v>
      </c>
      <c r="GY5" s="26">
        <f>'BAR BB| Open rates'!GY5*0.87*0.85</f>
        <v>4880.7</v>
      </c>
      <c r="GZ5" s="26">
        <f>'BAR BB| Open rates'!GZ5*0.87*0.85</f>
        <v>4880.7</v>
      </c>
      <c r="HA5" s="26">
        <f>'BAR BB| Open rates'!HA5*0.87*0.85</f>
        <v>4141.2</v>
      </c>
      <c r="HB5" s="26">
        <f>'BAR BB| Open rates'!HB5*0.87*0.85</f>
        <v>4141.2</v>
      </c>
      <c r="HC5" s="26">
        <f>'BAR BB| Open rates'!HC5*0.87*0.85</f>
        <v>4141.2</v>
      </c>
      <c r="HD5" s="26">
        <f>'BAR BB| Open rates'!HD5*0.87*0.85</f>
        <v>4141.2</v>
      </c>
      <c r="HE5" s="26">
        <f>'BAR BB| Open rates'!HE5*0.87*0.85</f>
        <v>4141.2</v>
      </c>
      <c r="HF5" s="26">
        <f>'BAR BB| Open rates'!HF5*0.87*0.85</f>
        <v>5842.05</v>
      </c>
      <c r="HG5" s="26">
        <f>'BAR BB| Open rates'!HG5*0.87*0.85</f>
        <v>5842.05</v>
      </c>
      <c r="HH5" s="26">
        <f>'BAR BB| Open rates'!HH5*0.87*0.85</f>
        <v>5842.05</v>
      </c>
      <c r="HI5" s="26">
        <f>'BAR BB| Open rates'!HI5*0.87*0.85</f>
        <v>5842.05</v>
      </c>
      <c r="HJ5" s="26">
        <f>'BAR BB| Open rates'!HJ5*0.87*0.85</f>
        <v>5842.05</v>
      </c>
      <c r="HK5" s="26">
        <f>'BAR BB| Open rates'!HK5*0.87*0.85</f>
        <v>5842.05</v>
      </c>
      <c r="HL5" s="26">
        <f>'BAR BB| Open rates'!HL5*0.87*0.85</f>
        <v>5842.05</v>
      </c>
      <c r="HM5" s="26">
        <f>'BAR BB| Open rates'!HM5*0.87*0.85</f>
        <v>5842.05</v>
      </c>
      <c r="HN5" s="26">
        <f>'BAR BB| Open rates'!HN5*0.87*0.85</f>
        <v>5842.05</v>
      </c>
      <c r="HO5" s="26">
        <f>'BAR BB| Open rates'!HO5*0.87*0.85</f>
        <v>5842.05</v>
      </c>
      <c r="HP5" s="26">
        <f>'BAR BB| Open rates'!HP5*0.87*0.85</f>
        <v>5842.05</v>
      </c>
    </row>
    <row r="6" spans="1:224" s="76" customFormat="1" ht="12" customHeight="1" x14ac:dyDescent="0.2">
      <c r="A6" s="15">
        <v>2</v>
      </c>
      <c r="B6" s="26">
        <f>'BAR BB| Open rates'!B6*0.87*0.85</f>
        <v>5842.05</v>
      </c>
      <c r="C6" s="26">
        <f>'BAR BB| Open rates'!C6*0.87*0.85</f>
        <v>5842.05</v>
      </c>
      <c r="D6" s="26">
        <f>'BAR BB| Open rates'!D6*0.87*0.85</f>
        <v>5842.05</v>
      </c>
      <c r="E6" s="26">
        <f>'BAR BB| Open rates'!E6*0.87*0.85</f>
        <v>5842.05</v>
      </c>
      <c r="F6" s="26">
        <f>'BAR BB| Open rates'!F6*0.87*0.85</f>
        <v>5842.05</v>
      </c>
      <c r="G6" s="26">
        <f>'BAR BB| Open rates'!G6*0.87*0.85</f>
        <v>5842.05</v>
      </c>
      <c r="H6" s="26">
        <f>'BAR BB| Open rates'!H6*0.87*0.85</f>
        <v>5842.05</v>
      </c>
      <c r="I6" s="26">
        <f>'BAR BB| Open rates'!I6*0.87*0.85</f>
        <v>5842.05</v>
      </c>
      <c r="J6" s="26">
        <f>'BAR BB| Open rates'!J6*0.87*0.85</f>
        <v>5842.05</v>
      </c>
      <c r="K6" s="26">
        <f>'BAR BB| Open rates'!K6*0.87*0.85</f>
        <v>5842.05</v>
      </c>
      <c r="L6" s="26">
        <f>'BAR BB| Open rates'!L6*0.87*0.85</f>
        <v>5842.05</v>
      </c>
      <c r="M6" s="26">
        <f>'BAR BB| Open rates'!M6*0.87*0.85</f>
        <v>5842.05</v>
      </c>
      <c r="N6" s="26">
        <f>'BAR BB| Open rates'!N6*0.87*0.85</f>
        <v>6359.7</v>
      </c>
      <c r="O6" s="26">
        <f>'BAR BB| Open rates'!O6*0.87*0.85</f>
        <v>6359.7</v>
      </c>
      <c r="P6" s="26">
        <f>'BAR BB| Open rates'!P6*0.87*0.85</f>
        <v>6359.7</v>
      </c>
      <c r="Q6" s="26">
        <f>'BAR BB| Open rates'!Q6*0.87*0.85</f>
        <v>6359.7</v>
      </c>
      <c r="R6" s="26">
        <f>'BAR BB| Open rates'!R6*0.87*0.85</f>
        <v>8800.0499999999993</v>
      </c>
      <c r="S6" s="26">
        <f>'BAR BB| Open rates'!S6*0.87*0.85</f>
        <v>8800.0499999999993</v>
      </c>
      <c r="T6" s="26">
        <f>'BAR BB| Open rates'!T6*0.87*0.85</f>
        <v>8800.0499999999993</v>
      </c>
      <c r="U6" s="26">
        <f>'BAR BB| Open rates'!U6*0.87*0.85</f>
        <v>8800.0499999999993</v>
      </c>
      <c r="V6" s="26">
        <f>'BAR BB| Open rates'!V6*0.87*0.85</f>
        <v>8800.0499999999993</v>
      </c>
      <c r="W6" s="26">
        <f>'BAR BB| Open rates'!W6*0.87*0.85</f>
        <v>8800.0499999999993</v>
      </c>
      <c r="X6" s="26">
        <f>'BAR BB| Open rates'!X6*0.87*0.85</f>
        <v>8800.0499999999993</v>
      </c>
      <c r="Y6" s="26">
        <f>'BAR BB| Open rates'!Y6*0.87*0.85</f>
        <v>8800.0499999999993</v>
      </c>
      <c r="Z6" s="26">
        <f>'BAR BB| Open rates'!Z6*0.87*0.85</f>
        <v>8800.0499999999993</v>
      </c>
      <c r="AA6" s="26">
        <f>'BAR BB| Open rates'!AA6*0.87*0.85</f>
        <v>8800.0499999999993</v>
      </c>
      <c r="AB6" s="26">
        <f>'BAR BB| Open rates'!AB6*0.87*0.85</f>
        <v>12497.55</v>
      </c>
      <c r="AC6" s="26">
        <f>'BAR BB| Open rates'!AC6*0.87*0.85</f>
        <v>12497.55</v>
      </c>
      <c r="AD6" s="26">
        <f>'BAR BB| Open rates'!AD6*0.87*0.85</f>
        <v>12497.55</v>
      </c>
      <c r="AE6" s="26">
        <f>'BAR BB| Open rates'!AE6*0.87*0.85</f>
        <v>12497.55</v>
      </c>
      <c r="AF6" s="26">
        <f>'BAR BB| Open rates'!AF6*0.87*0.85</f>
        <v>12497.55</v>
      </c>
      <c r="AG6" s="26">
        <f>'BAR BB| Open rates'!AG6*0.87*0.85</f>
        <v>12497.55</v>
      </c>
      <c r="AH6" s="26">
        <f>'BAR BB| Open rates'!AH6*0.87*0.85</f>
        <v>6359.7</v>
      </c>
      <c r="AI6" s="26">
        <f>'BAR BB| Open rates'!AI6*0.87*0.85</f>
        <v>6359.7</v>
      </c>
      <c r="AJ6" s="26">
        <f>'BAR BB| Open rates'!AJ6*0.87*0.85</f>
        <v>6359.7</v>
      </c>
      <c r="AK6" s="26">
        <f>'BAR BB| Open rates'!AK6*0.87*0.85</f>
        <v>6359.7</v>
      </c>
      <c r="AL6" s="26">
        <f>'BAR BB| Open rates'!AL6*0.87*0.85</f>
        <v>6359.7</v>
      </c>
      <c r="AM6" s="26">
        <f>'BAR BB| Open rates'!AM6*0.87*0.85</f>
        <v>7321.05</v>
      </c>
      <c r="AN6" s="26">
        <f>'BAR BB| Open rates'!AN6*0.87*0.85</f>
        <v>7321.05</v>
      </c>
      <c r="AO6" s="26">
        <f>'BAR BB| Open rates'!AO6*0.87*0.85</f>
        <v>7321.05</v>
      </c>
      <c r="AP6" s="26">
        <f>'BAR BB| Open rates'!AP6*0.87*0.85</f>
        <v>7321.05</v>
      </c>
      <c r="AQ6" s="26">
        <f>'BAR BB| Open rates'!AQ6*0.87*0.85</f>
        <v>7321.05</v>
      </c>
      <c r="AR6" s="26">
        <f>'BAR BB| Open rates'!AR6*0.87*0.85</f>
        <v>7321.05</v>
      </c>
      <c r="AS6" s="26">
        <f>'BAR BB| Open rates'!AS6*0.87*0.85</f>
        <v>7321.05</v>
      </c>
      <c r="AT6" s="26">
        <f>'BAR BB| Open rates'!AT6*0.87*0.85</f>
        <v>8060.55</v>
      </c>
      <c r="AU6" s="26">
        <f>'BAR BB| Open rates'!AU6*0.87*0.85</f>
        <v>8060.55</v>
      </c>
      <c r="AV6" s="26">
        <f>'BAR BB| Open rates'!AV6*0.87*0.85</f>
        <v>8060.55</v>
      </c>
      <c r="AW6" s="26">
        <f>'BAR BB| Open rates'!AW6*0.87*0.85</f>
        <v>8060.55</v>
      </c>
      <c r="AX6" s="26">
        <f>'BAR BB| Open rates'!AX6*0.87*0.85</f>
        <v>8060.55</v>
      </c>
      <c r="AY6" s="26">
        <f>'BAR BB| Open rates'!AY6*0.87*0.85</f>
        <v>8208.4499999999989</v>
      </c>
      <c r="AZ6" s="26">
        <f>'BAR BB| Open rates'!AZ6*0.87*0.85</f>
        <v>8208.4499999999989</v>
      </c>
      <c r="BA6" s="26">
        <f>'BAR BB| Open rates'!BA6*0.87*0.85</f>
        <v>8800.0499999999993</v>
      </c>
      <c r="BB6" s="26">
        <f>'BAR BB| Open rates'!BB6*0.87*0.85</f>
        <v>8800.0499999999993</v>
      </c>
      <c r="BC6" s="26">
        <f>'BAR BB| Open rates'!BC6*0.87*0.85</f>
        <v>8208.4499999999989</v>
      </c>
      <c r="BD6" s="26">
        <f>'BAR BB| Open rates'!BD6*0.87*0.85</f>
        <v>8208.4499999999989</v>
      </c>
      <c r="BE6" s="26">
        <f>'BAR BB| Open rates'!BE6*0.87*0.85</f>
        <v>8208.4499999999989</v>
      </c>
      <c r="BF6" s="26">
        <f>'BAR BB| Open rates'!BF6*0.87*0.85</f>
        <v>8208.4499999999989</v>
      </c>
      <c r="BG6" s="26">
        <f>'BAR BB| Open rates'!BG6*0.87*0.85</f>
        <v>8208.4499999999989</v>
      </c>
      <c r="BH6" s="26">
        <f>'BAR BB| Open rates'!BH6*0.87*0.85</f>
        <v>8800.0499999999993</v>
      </c>
      <c r="BI6" s="26">
        <f>'BAR BB| Open rates'!BI6*0.87*0.85</f>
        <v>8800.0499999999993</v>
      </c>
      <c r="BJ6" s="26">
        <f>'BAR BB| Open rates'!BJ6*0.87*0.85</f>
        <v>8208.4499999999989</v>
      </c>
      <c r="BK6" s="26">
        <f>'BAR BB| Open rates'!BK6*0.87*0.85</f>
        <v>8208.4499999999989</v>
      </c>
      <c r="BL6" s="26">
        <f>'BAR BB| Open rates'!BL6*0.87*0.85</f>
        <v>8208.4499999999989</v>
      </c>
      <c r="BM6" s="26">
        <f>'BAR BB| Open rates'!BM6*0.87*0.85</f>
        <v>8208.4499999999989</v>
      </c>
      <c r="BN6" s="26">
        <f>'BAR BB| Open rates'!BN6*0.87*0.85</f>
        <v>8208.4499999999989</v>
      </c>
      <c r="BO6" s="26">
        <f>'BAR BB| Open rates'!BO6*0.87*0.85</f>
        <v>8800.0499999999993</v>
      </c>
      <c r="BP6" s="26">
        <f>'BAR BB| Open rates'!BP6*0.87*0.85</f>
        <v>8800.0499999999993</v>
      </c>
      <c r="BQ6" s="26">
        <f>'BAR BB| Open rates'!BQ6*0.87*0.85</f>
        <v>8208.4499999999989</v>
      </c>
      <c r="BR6" s="26">
        <f>'BAR BB| Open rates'!BR6*0.87*0.85</f>
        <v>8208.4499999999989</v>
      </c>
      <c r="BS6" s="26">
        <f>'BAR BB| Open rates'!BS6*0.87*0.85</f>
        <v>8208.4499999999989</v>
      </c>
      <c r="BT6" s="26">
        <f>'BAR BB| Open rates'!BT6*0.87*0.85</f>
        <v>8208.4499999999989</v>
      </c>
      <c r="BU6" s="26">
        <f>'BAR BB| Open rates'!BU6*0.87*0.85</f>
        <v>8208.4499999999989</v>
      </c>
      <c r="BV6" s="26">
        <f>'BAR BB| Open rates'!BV6*0.87*0.85</f>
        <v>8800.0499999999993</v>
      </c>
      <c r="BW6" s="26">
        <f>'BAR BB| Open rates'!BW6*0.87*0.85</f>
        <v>8800.0499999999993</v>
      </c>
      <c r="BX6" s="26">
        <f>'BAR BB| Open rates'!BX6*0.87*0.85</f>
        <v>8208.4499999999989</v>
      </c>
      <c r="BY6" s="26">
        <f>'BAR BB| Open rates'!BY6*0.87*0.85</f>
        <v>8208.4499999999989</v>
      </c>
      <c r="BZ6" s="26">
        <f>'BAR BB| Open rates'!BZ6*0.87*0.85</f>
        <v>8208.4499999999989</v>
      </c>
      <c r="CA6" s="26">
        <f>'BAR BB| Open rates'!CA6*0.87*0.85</f>
        <v>8208.4499999999989</v>
      </c>
      <c r="CB6" s="26">
        <f>'BAR BB| Open rates'!CB6*0.87*0.85</f>
        <v>8208.4499999999989</v>
      </c>
      <c r="CC6" s="26">
        <f>'BAR BB| Open rates'!CC6*0.87*0.85</f>
        <v>8800.0499999999993</v>
      </c>
      <c r="CD6" s="26">
        <f>'BAR BB| Open rates'!CD6*0.87*0.85</f>
        <v>8800.0499999999993</v>
      </c>
      <c r="CE6" s="26">
        <f>'BAR BB| Open rates'!CE6*0.87*0.85</f>
        <v>8208.4499999999989</v>
      </c>
      <c r="CF6" s="26">
        <f>'BAR BB| Open rates'!CF6*0.87*0.85</f>
        <v>8208.4499999999989</v>
      </c>
      <c r="CG6" s="26">
        <f>'BAR BB| Open rates'!CG6*0.87*0.85</f>
        <v>8208.4499999999989</v>
      </c>
      <c r="CH6" s="26">
        <f>'BAR BB| Open rates'!CH6*0.87*0.85</f>
        <v>8208.4499999999989</v>
      </c>
      <c r="CI6" s="26">
        <f>'BAR BB| Open rates'!CI6*0.87*0.85</f>
        <v>8208.4499999999989</v>
      </c>
      <c r="CJ6" s="26">
        <f>'BAR BB| Open rates'!CJ6*0.87*0.85</f>
        <v>8800.0499999999993</v>
      </c>
      <c r="CK6" s="26">
        <f>'BAR BB| Open rates'!CK6*0.87*0.85</f>
        <v>8800.0499999999993</v>
      </c>
      <c r="CL6" s="26">
        <f>'BAR BB| Open rates'!CL6*0.87*0.85</f>
        <v>8208.4499999999989</v>
      </c>
      <c r="CM6" s="26">
        <f>'BAR BB| Open rates'!CM6*0.87*0.85</f>
        <v>8208.4499999999989</v>
      </c>
      <c r="CN6" s="26">
        <f>'BAR BB| Open rates'!CN6*0.87*0.85</f>
        <v>8208.4499999999989</v>
      </c>
      <c r="CO6" s="26">
        <f>'BAR BB| Open rates'!CO6*0.87*0.85</f>
        <v>8208.4499999999989</v>
      </c>
      <c r="CP6" s="26">
        <f>'BAR BB| Open rates'!CP6*0.87*0.85</f>
        <v>8208.4499999999989</v>
      </c>
      <c r="CQ6" s="26">
        <f>'BAR BB| Open rates'!CQ6*0.87*0.85</f>
        <v>8208.4499999999989</v>
      </c>
      <c r="CR6" s="26">
        <f>'BAR BB| Open rates'!CR6*0.87*0.85</f>
        <v>8208.4499999999989</v>
      </c>
      <c r="CS6" s="26">
        <f>'BAR BB| Open rates'!CS6*0.87*0.85</f>
        <v>7321.05</v>
      </c>
      <c r="CT6" s="26">
        <f>'BAR BB| Open rates'!CT6*0.87*0.85</f>
        <v>7321.05</v>
      </c>
      <c r="CU6" s="26">
        <f>'BAR BB| Open rates'!CU6*0.87*0.85</f>
        <v>7321.05</v>
      </c>
      <c r="CV6" s="26">
        <f>'BAR BB| Open rates'!CV6*0.87*0.85</f>
        <v>7321.05</v>
      </c>
      <c r="CW6" s="26">
        <f>'BAR BB| Open rates'!CW6*0.87*0.85</f>
        <v>7321.05</v>
      </c>
      <c r="CX6" s="26">
        <f>'BAR BB| Open rates'!CX6*0.87*0.85</f>
        <v>7321.05</v>
      </c>
      <c r="CY6" s="26">
        <f>'BAR BB| Open rates'!CY6*0.87*0.85</f>
        <v>7321.05</v>
      </c>
      <c r="CZ6" s="26">
        <f>'BAR BB| Open rates'!CZ6*0.87*0.85</f>
        <v>7321.05</v>
      </c>
      <c r="DA6" s="26">
        <f>'BAR BB| Open rates'!DA6*0.87*0.85</f>
        <v>7321.05</v>
      </c>
      <c r="DB6" s="26">
        <f>'BAR BB| Open rates'!DB6*0.87*0.85</f>
        <v>6359.7</v>
      </c>
      <c r="DC6" s="26">
        <f>'BAR BB| Open rates'!DC6*0.87*0.85</f>
        <v>6359.7</v>
      </c>
      <c r="DD6" s="26">
        <f>'BAR BB| Open rates'!DD6*0.87*0.85</f>
        <v>6359.7</v>
      </c>
      <c r="DE6" s="26">
        <f>'BAR BB| Open rates'!DE6*0.87*0.85</f>
        <v>7321.05</v>
      </c>
      <c r="DF6" s="26">
        <f>'BAR BB| Open rates'!DF6*0.87*0.85</f>
        <v>7321.05</v>
      </c>
      <c r="DG6" s="26">
        <f>'BAR BB| Open rates'!DG6*0.87*0.85</f>
        <v>6359.7</v>
      </c>
      <c r="DH6" s="26">
        <f>'BAR BB| Open rates'!DH6*0.87*0.85</f>
        <v>6359.7</v>
      </c>
      <c r="DI6" s="26">
        <f>'BAR BB| Open rates'!DI6*0.87*0.85</f>
        <v>6359.7</v>
      </c>
      <c r="DJ6" s="26">
        <f>'BAR BB| Open rates'!DJ6*0.87*0.85</f>
        <v>6359.7</v>
      </c>
      <c r="DK6" s="26">
        <f>'BAR BB| Open rates'!DK6*0.87*0.85</f>
        <v>6359.7</v>
      </c>
      <c r="DL6" s="26">
        <f>'BAR BB| Open rates'!DL6*0.87*0.85</f>
        <v>7321.05</v>
      </c>
      <c r="DM6" s="26">
        <f>'BAR BB| Open rates'!DM6*0.87*0.85</f>
        <v>7321.05</v>
      </c>
      <c r="DN6" s="26">
        <f>'BAR BB| Open rates'!DN6*0.87*0.85</f>
        <v>6359.7</v>
      </c>
      <c r="DO6" s="26">
        <f>'BAR BB| Open rates'!DO6*0.87*0.85</f>
        <v>6359.7</v>
      </c>
      <c r="DP6" s="26">
        <f>'BAR BB| Open rates'!DP6*0.87*0.85</f>
        <v>6359.7</v>
      </c>
      <c r="DQ6" s="26">
        <f>'BAR BB| Open rates'!DQ6*0.87*0.85</f>
        <v>6359.7</v>
      </c>
      <c r="DR6" s="26">
        <f>'BAR BB| Open rates'!DR6*0.87*0.85</f>
        <v>6359.7</v>
      </c>
      <c r="DS6" s="26">
        <f>'BAR BB| Open rates'!DS6*0.87*0.85</f>
        <v>7321.05</v>
      </c>
      <c r="DT6" s="26">
        <f>'BAR BB| Open rates'!DT6*0.87*0.85</f>
        <v>7321.05</v>
      </c>
      <c r="DU6" s="26">
        <f>'BAR BB| Open rates'!DU6*0.87*0.85</f>
        <v>6359.7</v>
      </c>
      <c r="DV6" s="26">
        <f>'BAR BB| Open rates'!DV6*0.87*0.85</f>
        <v>6359.7</v>
      </c>
      <c r="DW6" s="26">
        <f>'BAR BB| Open rates'!DW6*0.87*0.85</f>
        <v>6359.7</v>
      </c>
      <c r="DX6" s="26">
        <f>'BAR BB| Open rates'!DX6*0.87*0.85</f>
        <v>6359.7</v>
      </c>
      <c r="DY6" s="26">
        <f>'BAR BB| Open rates'!DY6*0.87*0.85</f>
        <v>6359.7</v>
      </c>
      <c r="DZ6" s="26">
        <f>'BAR BB| Open rates'!DZ6*0.87*0.85</f>
        <v>7321.05</v>
      </c>
      <c r="EA6" s="26">
        <f>'BAR BB| Open rates'!EA6*0.87*0.85</f>
        <v>7321.05</v>
      </c>
      <c r="EB6" s="26">
        <f>'BAR BB| Open rates'!EB6*0.87*0.85</f>
        <v>6359.7</v>
      </c>
      <c r="EC6" s="26">
        <f>'BAR BB| Open rates'!EC6*0.87*0.85</f>
        <v>6359.7</v>
      </c>
      <c r="ED6" s="26">
        <f>'BAR BB| Open rates'!ED6*0.87*0.85</f>
        <v>6359.7</v>
      </c>
      <c r="EE6" s="26">
        <f>'BAR BB| Open rates'!EE6*0.87*0.85</f>
        <v>6359.7</v>
      </c>
      <c r="EF6" s="26">
        <f>'BAR BB| Open rates'!EF6*0.87*0.85</f>
        <v>6359.7</v>
      </c>
      <c r="EG6" s="26">
        <f>'BAR BB| Open rates'!EG6*0.87*0.85</f>
        <v>6359.7</v>
      </c>
      <c r="EH6" s="26">
        <f>'BAR BB| Open rates'!EH6*0.87*0.85</f>
        <v>6359.7</v>
      </c>
      <c r="EI6" s="26">
        <f>'BAR BB| Open rates'!EI6*0.87*0.85</f>
        <v>5842.05</v>
      </c>
      <c r="EJ6" s="26">
        <f>'BAR BB| Open rates'!EJ6*0.87*0.85</f>
        <v>5842.05</v>
      </c>
      <c r="EK6" s="26">
        <f>'BAR BB| Open rates'!EK6*0.87*0.85</f>
        <v>5842.05</v>
      </c>
      <c r="EL6" s="26">
        <f>'BAR BB| Open rates'!EL6*0.87*0.85</f>
        <v>5842.05</v>
      </c>
      <c r="EM6" s="26">
        <f>'BAR BB| Open rates'!EM6*0.87*0.85</f>
        <v>5842.05</v>
      </c>
      <c r="EN6" s="26">
        <f>'BAR BB| Open rates'!EN6*0.87*0.85</f>
        <v>6359.7</v>
      </c>
      <c r="EO6" s="26">
        <f>'BAR BB| Open rates'!EO6*0.87*0.85</f>
        <v>6359.7</v>
      </c>
      <c r="EP6" s="26">
        <f>'BAR BB| Open rates'!EP6*0.87*0.85</f>
        <v>5620.2</v>
      </c>
      <c r="EQ6" s="26">
        <f>'BAR BB| Open rates'!EQ6*0.87*0.85</f>
        <v>5620.2</v>
      </c>
      <c r="ER6" s="26">
        <f>'BAR BB| Open rates'!ER6*0.87*0.85</f>
        <v>5620.2</v>
      </c>
      <c r="ES6" s="26">
        <f>'BAR BB| Open rates'!ES6*0.87*0.85</f>
        <v>5620.2</v>
      </c>
      <c r="ET6" s="26">
        <f>'BAR BB| Open rates'!ET6*0.87*0.85</f>
        <v>5620.2</v>
      </c>
      <c r="EU6" s="26">
        <f>'BAR BB| Open rates'!EU6*0.87*0.85</f>
        <v>6359.7</v>
      </c>
      <c r="EV6" s="26">
        <f>'BAR BB| Open rates'!EV6*0.87*0.85</f>
        <v>6359.7</v>
      </c>
      <c r="EW6" s="26">
        <f>'BAR BB| Open rates'!EW6*0.87*0.85</f>
        <v>5620.2</v>
      </c>
      <c r="EX6" s="26">
        <f>'BAR BB| Open rates'!EX6*0.87*0.85</f>
        <v>5620.2</v>
      </c>
      <c r="EY6" s="26">
        <f>'BAR BB| Open rates'!EY6*0.87*0.85</f>
        <v>5620.2</v>
      </c>
      <c r="EZ6" s="26">
        <f>'BAR BB| Open rates'!EZ6*0.87*0.85</f>
        <v>5620.2</v>
      </c>
      <c r="FA6" s="26">
        <f>'BAR BB| Open rates'!FA6*0.87*0.85</f>
        <v>5620.2</v>
      </c>
      <c r="FB6" s="26">
        <f>'BAR BB| Open rates'!FB6*0.87*0.85</f>
        <v>6359.7</v>
      </c>
      <c r="FC6" s="26">
        <f>'BAR BB| Open rates'!FC6*0.87*0.85</f>
        <v>6359.7</v>
      </c>
      <c r="FD6" s="26">
        <f>'BAR BB| Open rates'!FD6*0.87*0.85</f>
        <v>5620.2</v>
      </c>
      <c r="FE6" s="26">
        <f>'BAR BB| Open rates'!FE6*0.87*0.85</f>
        <v>5620.2</v>
      </c>
      <c r="FF6" s="26">
        <f>'BAR BB| Open rates'!FF6*0.87*0.85</f>
        <v>5620.2</v>
      </c>
      <c r="FG6" s="26">
        <f>'BAR BB| Open rates'!FG6*0.87*0.85</f>
        <v>5620.2</v>
      </c>
      <c r="FH6" s="26">
        <f>'BAR BB| Open rates'!FH6*0.87*0.85</f>
        <v>5620.2</v>
      </c>
      <c r="FI6" s="26">
        <f>'BAR BB| Open rates'!FI6*0.87*0.85</f>
        <v>6359.7</v>
      </c>
      <c r="FJ6" s="26">
        <f>'BAR BB| Open rates'!FJ6*0.87*0.85</f>
        <v>6359.7</v>
      </c>
      <c r="FK6" s="26">
        <f>'BAR BB| Open rates'!FK6*0.87*0.85</f>
        <v>5842.05</v>
      </c>
      <c r="FL6" s="26">
        <f>'BAR BB| Open rates'!FL6*0.87*0.85</f>
        <v>5842.05</v>
      </c>
      <c r="FM6" s="26">
        <f>'BAR BB| Open rates'!FM6*0.87*0.85</f>
        <v>5842.05</v>
      </c>
      <c r="FN6" s="26">
        <f>'BAR BB| Open rates'!FN6*0.87*0.85</f>
        <v>5842.05</v>
      </c>
      <c r="FO6" s="26">
        <f>'BAR BB| Open rates'!FO6*0.87*0.85</f>
        <v>5842.05</v>
      </c>
      <c r="FP6" s="26">
        <f>'BAR BB| Open rates'!FP6*0.87*0.85</f>
        <v>5842.05</v>
      </c>
      <c r="FQ6" s="26">
        <f>'BAR BB| Open rates'!FQ6*0.87*0.85</f>
        <v>5842.05</v>
      </c>
      <c r="FR6" s="26">
        <f>'BAR BB| Open rates'!FR6*0.87*0.85</f>
        <v>5620.2</v>
      </c>
      <c r="FS6" s="26">
        <f>'BAR BB| Open rates'!FS6*0.87*0.85</f>
        <v>5620.2</v>
      </c>
      <c r="FT6" s="26">
        <f>'BAR BB| Open rates'!FT6*0.87*0.85</f>
        <v>5620.2</v>
      </c>
      <c r="FU6" s="26">
        <f>'BAR BB| Open rates'!FU6*0.87*0.85</f>
        <v>5620.2</v>
      </c>
      <c r="FV6" s="26">
        <f>'BAR BB| Open rates'!FV6*0.87*0.85</f>
        <v>5620.2</v>
      </c>
      <c r="FW6" s="26">
        <f>'BAR BB| Open rates'!FW6*0.87*0.85</f>
        <v>6359.7</v>
      </c>
      <c r="FX6" s="26">
        <f>'BAR BB| Open rates'!FX6*0.87*0.85</f>
        <v>6359.7</v>
      </c>
      <c r="FY6" s="26">
        <f>'BAR BB| Open rates'!FY6*0.87*0.85</f>
        <v>5620.2</v>
      </c>
      <c r="FZ6" s="26">
        <f>'BAR BB| Open rates'!FZ6*0.87*0.85</f>
        <v>5620.2</v>
      </c>
      <c r="GA6" s="26">
        <f>'BAR BB| Open rates'!GA6*0.87*0.85</f>
        <v>5620.2</v>
      </c>
      <c r="GB6" s="26">
        <f>'BAR BB| Open rates'!GB6*0.87*0.85</f>
        <v>5620.2</v>
      </c>
      <c r="GC6" s="26">
        <f>'BAR BB| Open rates'!GC6*0.87*0.85</f>
        <v>5620.2</v>
      </c>
      <c r="GD6" s="26">
        <f>'BAR BB| Open rates'!GD6*0.87*0.85</f>
        <v>6359.7</v>
      </c>
      <c r="GE6" s="26">
        <f>'BAR BB| Open rates'!GE6*0.87*0.85</f>
        <v>6359.7</v>
      </c>
      <c r="GF6" s="26">
        <f>'BAR BB| Open rates'!GF6*0.87*0.85</f>
        <v>5620.2</v>
      </c>
      <c r="GG6" s="26">
        <f>'BAR BB| Open rates'!GG6*0.87*0.85</f>
        <v>5620.2</v>
      </c>
      <c r="GH6" s="26">
        <f>'BAR BB| Open rates'!GH6*0.87*0.85</f>
        <v>5620.2</v>
      </c>
      <c r="GI6" s="26">
        <f>'BAR BB| Open rates'!GI6*0.87*0.85</f>
        <v>5620.2</v>
      </c>
      <c r="GJ6" s="26">
        <f>'BAR BB| Open rates'!GJ6*0.87*0.85</f>
        <v>5620.2</v>
      </c>
      <c r="GK6" s="26">
        <f>'BAR BB| Open rates'!GK6*0.87*0.85</f>
        <v>6359.7</v>
      </c>
      <c r="GL6" s="26">
        <f>'BAR BB| Open rates'!GL6*0.87*0.85</f>
        <v>6359.7</v>
      </c>
      <c r="GM6" s="26">
        <f>'BAR BB| Open rates'!GM6*0.87*0.85</f>
        <v>5620.2</v>
      </c>
      <c r="GN6" s="26">
        <f>'BAR BB| Open rates'!GN6*0.87*0.85</f>
        <v>5620.2</v>
      </c>
      <c r="GO6" s="26">
        <f>'BAR BB| Open rates'!GO6*0.87*0.85</f>
        <v>5620.2</v>
      </c>
      <c r="GP6" s="26">
        <f>'BAR BB| Open rates'!GP6*0.87*0.85</f>
        <v>5620.2</v>
      </c>
      <c r="GQ6" s="26">
        <f>'BAR BB| Open rates'!GQ6*0.87*0.85</f>
        <v>5620.2</v>
      </c>
      <c r="GR6" s="26">
        <f>'BAR BB| Open rates'!GR6*0.87*0.85</f>
        <v>6359.7</v>
      </c>
      <c r="GS6" s="26">
        <f>'BAR BB| Open rates'!GS6*0.87*0.85</f>
        <v>6359.7</v>
      </c>
      <c r="GT6" s="26">
        <f>'BAR BB| Open rates'!GT6*0.87*0.85</f>
        <v>5620.2</v>
      </c>
      <c r="GU6" s="26">
        <f>'BAR BB| Open rates'!GU6*0.87*0.85</f>
        <v>5620.2</v>
      </c>
      <c r="GV6" s="26">
        <f>'BAR BB| Open rates'!GV6*0.87*0.85</f>
        <v>5620.2</v>
      </c>
      <c r="GW6" s="26">
        <f>'BAR BB| Open rates'!GW6*0.87*0.85</f>
        <v>5620.2</v>
      </c>
      <c r="GX6" s="26">
        <f>'BAR BB| Open rates'!GX6*0.87*0.85</f>
        <v>5620.2</v>
      </c>
      <c r="GY6" s="26">
        <f>'BAR BB| Open rates'!GY6*0.87*0.85</f>
        <v>6359.7</v>
      </c>
      <c r="GZ6" s="26">
        <f>'BAR BB| Open rates'!GZ6*0.87*0.85</f>
        <v>6359.7</v>
      </c>
      <c r="HA6" s="26">
        <f>'BAR BB| Open rates'!HA6*0.87*0.85</f>
        <v>5620.2</v>
      </c>
      <c r="HB6" s="26">
        <f>'BAR BB| Open rates'!HB6*0.87*0.85</f>
        <v>5620.2</v>
      </c>
      <c r="HC6" s="26">
        <f>'BAR BB| Open rates'!HC6*0.87*0.85</f>
        <v>5620.2</v>
      </c>
      <c r="HD6" s="26">
        <f>'BAR BB| Open rates'!HD6*0.87*0.85</f>
        <v>5620.2</v>
      </c>
      <c r="HE6" s="26">
        <f>'BAR BB| Open rates'!HE6*0.87*0.85</f>
        <v>5620.2</v>
      </c>
      <c r="HF6" s="26">
        <f>'BAR BB| Open rates'!HF6*0.87*0.85</f>
        <v>7321.05</v>
      </c>
      <c r="HG6" s="26">
        <f>'BAR BB| Open rates'!HG6*0.87*0.85</f>
        <v>7321.05</v>
      </c>
      <c r="HH6" s="26">
        <f>'BAR BB| Open rates'!HH6*0.87*0.85</f>
        <v>7321.05</v>
      </c>
      <c r="HI6" s="26">
        <f>'BAR BB| Open rates'!HI6*0.87*0.85</f>
        <v>7321.05</v>
      </c>
      <c r="HJ6" s="26">
        <f>'BAR BB| Open rates'!HJ6*0.87*0.85</f>
        <v>7321.05</v>
      </c>
      <c r="HK6" s="26">
        <f>'BAR BB| Open rates'!HK6*0.87*0.85</f>
        <v>7321.05</v>
      </c>
      <c r="HL6" s="26">
        <f>'BAR BB| Open rates'!HL6*0.87*0.85</f>
        <v>7321.05</v>
      </c>
      <c r="HM6" s="26">
        <f>'BAR BB| Open rates'!HM6*0.87*0.85</f>
        <v>7321.05</v>
      </c>
      <c r="HN6" s="26">
        <f>'BAR BB| Open rates'!HN6*0.87*0.85</f>
        <v>7321.05</v>
      </c>
      <c r="HO6" s="26">
        <f>'BAR BB| Open rates'!HO6*0.87*0.85</f>
        <v>7321.05</v>
      </c>
      <c r="HP6" s="26">
        <f>'BAR BB| Open rates'!HP6*0.87*0.85</f>
        <v>7321.05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rates'!B8*0.87*0.85</f>
        <v>6581.55</v>
      </c>
      <c r="C8" s="26">
        <f>'BAR BB| Open rates'!C8*0.87*0.85</f>
        <v>6581.55</v>
      </c>
      <c r="D8" s="26">
        <f>'BAR BB| Open rates'!D8*0.87*0.85</f>
        <v>6581.55</v>
      </c>
      <c r="E8" s="26">
        <f>'BAR BB| Open rates'!E8*0.87*0.85</f>
        <v>6581.55</v>
      </c>
      <c r="F8" s="26">
        <f>'BAR BB| Open rates'!F8*0.87*0.85</f>
        <v>6581.55</v>
      </c>
      <c r="G8" s="26">
        <f>'BAR BB| Open rates'!G8*0.87*0.85</f>
        <v>6581.55</v>
      </c>
      <c r="H8" s="26">
        <f>'BAR BB| Open rates'!H8*0.87*0.85</f>
        <v>6581.55</v>
      </c>
      <c r="I8" s="26">
        <f>'BAR BB| Open rates'!I8*0.87*0.85</f>
        <v>6581.55</v>
      </c>
      <c r="J8" s="26">
        <f>'BAR BB| Open rates'!J8*0.87*0.85</f>
        <v>6581.55</v>
      </c>
      <c r="K8" s="26">
        <f>'BAR BB| Open rates'!K8*0.87*0.85</f>
        <v>6581.55</v>
      </c>
      <c r="L8" s="26">
        <f>'BAR BB| Open rates'!L8*0.87*0.85</f>
        <v>6581.55</v>
      </c>
      <c r="M8" s="26">
        <f>'BAR BB| Open rates'!M8*0.87*0.85</f>
        <v>6581.55</v>
      </c>
      <c r="N8" s="26">
        <f>'BAR BB| Open rates'!N8*0.87*0.85</f>
        <v>7099.2</v>
      </c>
      <c r="O8" s="26">
        <f>'BAR BB| Open rates'!O8*0.87*0.85</f>
        <v>7099.2</v>
      </c>
      <c r="P8" s="26">
        <f>'BAR BB| Open rates'!P8*0.87*0.85</f>
        <v>7099.2</v>
      </c>
      <c r="Q8" s="26">
        <f>'BAR BB| Open rates'!Q8*0.87*0.85</f>
        <v>7099.2</v>
      </c>
      <c r="R8" s="26">
        <f>'BAR BB| Open rates'!R8*0.87*0.85</f>
        <v>9539.5499999999993</v>
      </c>
      <c r="S8" s="26">
        <f>'BAR BB| Open rates'!S8*0.87*0.85</f>
        <v>9539.5499999999993</v>
      </c>
      <c r="T8" s="26">
        <f>'BAR BB| Open rates'!T8*0.87*0.85</f>
        <v>9539.5499999999993</v>
      </c>
      <c r="U8" s="26">
        <f>'BAR BB| Open rates'!U8*0.87*0.85</f>
        <v>9539.5499999999993</v>
      </c>
      <c r="V8" s="26">
        <f>'BAR BB| Open rates'!V8*0.87*0.85</f>
        <v>9539.5499999999993</v>
      </c>
      <c r="W8" s="26">
        <f>'BAR BB| Open rates'!W8*0.87*0.85</f>
        <v>9539.5499999999993</v>
      </c>
      <c r="X8" s="26">
        <f>'BAR BB| Open rates'!X8*0.87*0.85</f>
        <v>9539.5499999999993</v>
      </c>
      <c r="Y8" s="26">
        <f>'BAR BB| Open rates'!Y8*0.87*0.85</f>
        <v>9539.5499999999993</v>
      </c>
      <c r="Z8" s="26">
        <f>'BAR BB| Open rates'!Z8*0.87*0.85</f>
        <v>9539.5499999999993</v>
      </c>
      <c r="AA8" s="26">
        <f>'BAR BB| Open rates'!AA8*0.87*0.85</f>
        <v>9539.5499999999993</v>
      </c>
      <c r="AB8" s="26">
        <f>'BAR BB| Open rates'!AB8*0.87*0.85</f>
        <v>13237.05</v>
      </c>
      <c r="AC8" s="26">
        <f>'BAR BB| Open rates'!AC8*0.87*0.85</f>
        <v>13237.05</v>
      </c>
      <c r="AD8" s="26">
        <f>'BAR BB| Open rates'!AD8*0.87*0.85</f>
        <v>13237.05</v>
      </c>
      <c r="AE8" s="26">
        <f>'BAR BB| Open rates'!AE8*0.87*0.85</f>
        <v>13237.05</v>
      </c>
      <c r="AF8" s="26">
        <f>'BAR BB| Open rates'!AF8*0.87*0.85</f>
        <v>13237.05</v>
      </c>
      <c r="AG8" s="26">
        <f>'BAR BB| Open rates'!AG8*0.87*0.85</f>
        <v>13237.05</v>
      </c>
      <c r="AH8" s="26">
        <f>'BAR BB| Open rates'!AH8*0.87*0.85</f>
        <v>7099.2</v>
      </c>
      <c r="AI8" s="26">
        <f>'BAR BB| Open rates'!AI8*0.87*0.85</f>
        <v>7099.2</v>
      </c>
      <c r="AJ8" s="26">
        <f>'BAR BB| Open rates'!AJ8*0.87*0.85</f>
        <v>7099.2</v>
      </c>
      <c r="AK8" s="26">
        <f>'BAR BB| Open rates'!AK8*0.87*0.85</f>
        <v>7099.2</v>
      </c>
      <c r="AL8" s="26">
        <f>'BAR BB| Open rates'!AL8*0.87*0.85</f>
        <v>7099.2</v>
      </c>
      <c r="AM8" s="26">
        <f>'BAR BB| Open rates'!AM8*0.87*0.85</f>
        <v>8060.55</v>
      </c>
      <c r="AN8" s="26">
        <f>'BAR BB| Open rates'!AN8*0.87*0.85</f>
        <v>8060.55</v>
      </c>
      <c r="AO8" s="26">
        <f>'BAR BB| Open rates'!AO8*0.87*0.85</f>
        <v>8060.55</v>
      </c>
      <c r="AP8" s="26">
        <f>'BAR BB| Open rates'!AP8*0.87*0.85</f>
        <v>8060.55</v>
      </c>
      <c r="AQ8" s="26">
        <f>'BAR BB| Open rates'!AQ8*0.87*0.85</f>
        <v>8060.55</v>
      </c>
      <c r="AR8" s="26">
        <f>'BAR BB| Open rates'!AR8*0.87*0.85</f>
        <v>8060.55</v>
      </c>
      <c r="AS8" s="26">
        <f>'BAR BB| Open rates'!AS8*0.87*0.85</f>
        <v>8060.55</v>
      </c>
      <c r="AT8" s="26">
        <f>'BAR BB| Open rates'!AT8*0.87*0.85</f>
        <v>8800.0499999999993</v>
      </c>
      <c r="AU8" s="26">
        <f>'BAR BB| Open rates'!AU8*0.87*0.85</f>
        <v>8800.0499999999993</v>
      </c>
      <c r="AV8" s="26">
        <f>'BAR BB| Open rates'!AV8*0.87*0.85</f>
        <v>8800.0499999999993</v>
      </c>
      <c r="AW8" s="26">
        <f>'BAR BB| Open rates'!AW8*0.87*0.85</f>
        <v>8800.0499999999993</v>
      </c>
      <c r="AX8" s="26">
        <f>'BAR BB| Open rates'!AX8*0.87*0.85</f>
        <v>8800.0499999999993</v>
      </c>
      <c r="AY8" s="26">
        <f>'BAR BB| Open rates'!AY8*0.87*0.85</f>
        <v>8947.9499999999989</v>
      </c>
      <c r="AZ8" s="26">
        <f>'BAR BB| Open rates'!AZ8*0.87*0.85</f>
        <v>8947.9499999999989</v>
      </c>
      <c r="BA8" s="26">
        <f>'BAR BB| Open rates'!BA8*0.87*0.85</f>
        <v>9539.5499999999993</v>
      </c>
      <c r="BB8" s="26">
        <f>'BAR BB| Open rates'!BB8*0.87*0.85</f>
        <v>9539.5499999999993</v>
      </c>
      <c r="BC8" s="26">
        <f>'BAR BB| Open rates'!BC8*0.87*0.85</f>
        <v>8947.9499999999989</v>
      </c>
      <c r="BD8" s="26">
        <f>'BAR BB| Open rates'!BD8*0.87*0.85</f>
        <v>8947.9499999999989</v>
      </c>
      <c r="BE8" s="26">
        <f>'BAR BB| Open rates'!BE8*0.87*0.85</f>
        <v>8947.9499999999989</v>
      </c>
      <c r="BF8" s="26">
        <f>'BAR BB| Open rates'!BF8*0.87*0.85</f>
        <v>8947.9499999999989</v>
      </c>
      <c r="BG8" s="26">
        <f>'BAR BB| Open rates'!BG8*0.87*0.85</f>
        <v>8947.9499999999989</v>
      </c>
      <c r="BH8" s="26">
        <f>'BAR BB| Open rates'!BH8*0.87*0.85</f>
        <v>9539.5499999999993</v>
      </c>
      <c r="BI8" s="26">
        <f>'BAR BB| Open rates'!BI8*0.87*0.85</f>
        <v>9539.5499999999993</v>
      </c>
      <c r="BJ8" s="26">
        <f>'BAR BB| Open rates'!BJ8*0.87*0.85</f>
        <v>8947.9499999999989</v>
      </c>
      <c r="BK8" s="26">
        <f>'BAR BB| Open rates'!BK8*0.87*0.85</f>
        <v>8947.9499999999989</v>
      </c>
      <c r="BL8" s="26">
        <f>'BAR BB| Open rates'!BL8*0.87*0.85</f>
        <v>8947.9499999999989</v>
      </c>
      <c r="BM8" s="26">
        <f>'BAR BB| Open rates'!BM8*0.87*0.85</f>
        <v>8947.9499999999989</v>
      </c>
      <c r="BN8" s="26">
        <f>'BAR BB| Open rates'!BN8*0.87*0.85</f>
        <v>8947.9499999999989</v>
      </c>
      <c r="BO8" s="26">
        <f>'BAR BB| Open rates'!BO8*0.87*0.85</f>
        <v>9539.5499999999993</v>
      </c>
      <c r="BP8" s="26">
        <f>'BAR BB| Open rates'!BP8*0.87*0.85</f>
        <v>9539.5499999999993</v>
      </c>
      <c r="BQ8" s="26">
        <f>'BAR BB| Open rates'!BQ8*0.87*0.85</f>
        <v>8947.9499999999989</v>
      </c>
      <c r="BR8" s="26">
        <f>'BAR BB| Open rates'!BR8*0.87*0.85</f>
        <v>8947.9499999999989</v>
      </c>
      <c r="BS8" s="26">
        <f>'BAR BB| Open rates'!BS8*0.87*0.85</f>
        <v>8947.9499999999989</v>
      </c>
      <c r="BT8" s="26">
        <f>'BAR BB| Open rates'!BT8*0.87*0.85</f>
        <v>8947.9499999999989</v>
      </c>
      <c r="BU8" s="26">
        <f>'BAR BB| Open rates'!BU8*0.87*0.85</f>
        <v>8947.9499999999989</v>
      </c>
      <c r="BV8" s="26">
        <f>'BAR BB| Open rates'!BV8*0.87*0.85</f>
        <v>9539.5499999999993</v>
      </c>
      <c r="BW8" s="26">
        <f>'BAR BB| Open rates'!BW8*0.87*0.85</f>
        <v>9539.5499999999993</v>
      </c>
      <c r="BX8" s="26">
        <f>'BAR BB| Open rates'!BX8*0.87*0.85</f>
        <v>8947.9499999999989</v>
      </c>
      <c r="BY8" s="26">
        <f>'BAR BB| Open rates'!BY8*0.87*0.85</f>
        <v>8947.9499999999989</v>
      </c>
      <c r="BZ8" s="26">
        <f>'BAR BB| Open rates'!BZ8*0.87*0.85</f>
        <v>8947.9499999999989</v>
      </c>
      <c r="CA8" s="26">
        <f>'BAR BB| Open rates'!CA8*0.87*0.85</f>
        <v>8947.9499999999989</v>
      </c>
      <c r="CB8" s="26">
        <f>'BAR BB| Open rates'!CB8*0.87*0.85</f>
        <v>8947.9499999999989</v>
      </c>
      <c r="CC8" s="26">
        <f>'BAR BB| Open rates'!CC8*0.87*0.85</f>
        <v>9539.5499999999993</v>
      </c>
      <c r="CD8" s="26">
        <f>'BAR BB| Open rates'!CD8*0.87*0.85</f>
        <v>9539.5499999999993</v>
      </c>
      <c r="CE8" s="26">
        <f>'BAR BB| Open rates'!CE8*0.87*0.85</f>
        <v>8947.9499999999989</v>
      </c>
      <c r="CF8" s="26">
        <f>'BAR BB| Open rates'!CF8*0.87*0.85</f>
        <v>8947.9499999999989</v>
      </c>
      <c r="CG8" s="26">
        <f>'BAR BB| Open rates'!CG8*0.87*0.85</f>
        <v>8947.9499999999989</v>
      </c>
      <c r="CH8" s="26">
        <f>'BAR BB| Open rates'!CH8*0.87*0.85</f>
        <v>8947.9499999999989</v>
      </c>
      <c r="CI8" s="26">
        <f>'BAR BB| Open rates'!CI8*0.87*0.85</f>
        <v>8947.9499999999989</v>
      </c>
      <c r="CJ8" s="26">
        <f>'BAR BB| Open rates'!CJ8*0.87*0.85</f>
        <v>9539.5499999999993</v>
      </c>
      <c r="CK8" s="26">
        <f>'BAR BB| Open rates'!CK8*0.87*0.85</f>
        <v>9539.5499999999993</v>
      </c>
      <c r="CL8" s="26">
        <f>'BAR BB| Open rates'!CL8*0.87*0.85</f>
        <v>8947.9499999999989</v>
      </c>
      <c r="CM8" s="26">
        <f>'BAR BB| Open rates'!CM8*0.87*0.85</f>
        <v>8947.9499999999989</v>
      </c>
      <c r="CN8" s="26">
        <f>'BAR BB| Open rates'!CN8*0.87*0.85</f>
        <v>8947.9499999999989</v>
      </c>
      <c r="CO8" s="26">
        <f>'BAR BB| Open rates'!CO8*0.87*0.85</f>
        <v>8947.9499999999989</v>
      </c>
      <c r="CP8" s="26">
        <f>'BAR BB| Open rates'!CP8*0.87*0.85</f>
        <v>8947.9499999999989</v>
      </c>
      <c r="CQ8" s="26">
        <f>'BAR BB| Open rates'!CQ8*0.87*0.85</f>
        <v>8947.9499999999989</v>
      </c>
      <c r="CR8" s="26">
        <f>'BAR BB| Open rates'!CR8*0.87*0.85</f>
        <v>8947.9499999999989</v>
      </c>
      <c r="CS8" s="26">
        <f>'BAR BB| Open rates'!CS8*0.87*0.85</f>
        <v>8060.55</v>
      </c>
      <c r="CT8" s="26">
        <f>'BAR BB| Open rates'!CT8*0.87*0.85</f>
        <v>8060.55</v>
      </c>
      <c r="CU8" s="26">
        <f>'BAR BB| Open rates'!CU8*0.87*0.85</f>
        <v>8060.55</v>
      </c>
      <c r="CV8" s="26">
        <f>'BAR BB| Open rates'!CV8*0.87*0.85</f>
        <v>8060.55</v>
      </c>
      <c r="CW8" s="26">
        <f>'BAR BB| Open rates'!CW8*0.87*0.85</f>
        <v>8060.55</v>
      </c>
      <c r="CX8" s="26">
        <f>'BAR BB| Open rates'!CX8*0.87*0.85</f>
        <v>8060.55</v>
      </c>
      <c r="CY8" s="26">
        <f>'BAR BB| Open rates'!CY8*0.87*0.85</f>
        <v>8060.55</v>
      </c>
      <c r="CZ8" s="26">
        <f>'BAR BB| Open rates'!CZ8*0.87*0.85</f>
        <v>8060.55</v>
      </c>
      <c r="DA8" s="26">
        <f>'BAR BB| Open rates'!DA8*0.87*0.85</f>
        <v>8060.55</v>
      </c>
      <c r="DB8" s="26">
        <f>'BAR BB| Open rates'!DB8*0.87*0.85</f>
        <v>7099.2</v>
      </c>
      <c r="DC8" s="26">
        <f>'BAR BB| Open rates'!DC8*0.87*0.85</f>
        <v>7099.2</v>
      </c>
      <c r="DD8" s="26">
        <f>'BAR BB| Open rates'!DD8*0.87*0.85</f>
        <v>7099.2</v>
      </c>
      <c r="DE8" s="26">
        <f>'BAR BB| Open rates'!DE8*0.87*0.85</f>
        <v>8060.55</v>
      </c>
      <c r="DF8" s="26">
        <f>'BAR BB| Open rates'!DF8*0.87*0.85</f>
        <v>8060.55</v>
      </c>
      <c r="DG8" s="26">
        <f>'BAR BB| Open rates'!DG8*0.87*0.85</f>
        <v>7099.2</v>
      </c>
      <c r="DH8" s="26">
        <f>'BAR BB| Open rates'!DH8*0.87*0.85</f>
        <v>7099.2</v>
      </c>
      <c r="DI8" s="26">
        <f>'BAR BB| Open rates'!DI8*0.87*0.85</f>
        <v>7099.2</v>
      </c>
      <c r="DJ8" s="26">
        <f>'BAR BB| Open rates'!DJ8*0.87*0.85</f>
        <v>7099.2</v>
      </c>
      <c r="DK8" s="26">
        <f>'BAR BB| Open rates'!DK8*0.87*0.85</f>
        <v>7099.2</v>
      </c>
      <c r="DL8" s="26">
        <f>'BAR BB| Open rates'!DL8*0.87*0.85</f>
        <v>8060.55</v>
      </c>
      <c r="DM8" s="26">
        <f>'BAR BB| Open rates'!DM8*0.87*0.85</f>
        <v>8060.55</v>
      </c>
      <c r="DN8" s="26">
        <f>'BAR BB| Open rates'!DN8*0.87*0.85</f>
        <v>7099.2</v>
      </c>
      <c r="DO8" s="26">
        <f>'BAR BB| Open rates'!DO8*0.87*0.85</f>
        <v>7099.2</v>
      </c>
      <c r="DP8" s="26">
        <f>'BAR BB| Open rates'!DP8*0.87*0.85</f>
        <v>7099.2</v>
      </c>
      <c r="DQ8" s="26">
        <f>'BAR BB| Open rates'!DQ8*0.87*0.85</f>
        <v>7099.2</v>
      </c>
      <c r="DR8" s="26">
        <f>'BAR BB| Open rates'!DR8*0.87*0.85</f>
        <v>7099.2</v>
      </c>
      <c r="DS8" s="26">
        <f>'BAR BB| Open rates'!DS8*0.87*0.85</f>
        <v>8060.55</v>
      </c>
      <c r="DT8" s="26">
        <f>'BAR BB| Open rates'!DT8*0.87*0.85</f>
        <v>8060.55</v>
      </c>
      <c r="DU8" s="26">
        <f>'BAR BB| Open rates'!DU8*0.87*0.85</f>
        <v>7099.2</v>
      </c>
      <c r="DV8" s="26">
        <f>'BAR BB| Open rates'!DV8*0.87*0.85</f>
        <v>7099.2</v>
      </c>
      <c r="DW8" s="26">
        <f>'BAR BB| Open rates'!DW8*0.87*0.85</f>
        <v>7099.2</v>
      </c>
      <c r="DX8" s="26">
        <f>'BAR BB| Open rates'!DX8*0.87*0.85</f>
        <v>7099.2</v>
      </c>
      <c r="DY8" s="26">
        <f>'BAR BB| Open rates'!DY8*0.87*0.85</f>
        <v>7099.2</v>
      </c>
      <c r="DZ8" s="26">
        <f>'BAR BB| Open rates'!DZ8*0.87*0.85</f>
        <v>8060.55</v>
      </c>
      <c r="EA8" s="26">
        <f>'BAR BB| Open rates'!EA8*0.87*0.85</f>
        <v>8060.55</v>
      </c>
      <c r="EB8" s="26">
        <f>'BAR BB| Open rates'!EB8*0.87*0.85</f>
        <v>7099.2</v>
      </c>
      <c r="EC8" s="26">
        <f>'BAR BB| Open rates'!EC8*0.87*0.85</f>
        <v>7099.2</v>
      </c>
      <c r="ED8" s="26">
        <f>'BAR BB| Open rates'!ED8*0.87*0.85</f>
        <v>7099.2</v>
      </c>
      <c r="EE8" s="26">
        <f>'BAR BB| Open rates'!EE8*0.87*0.85</f>
        <v>7099.2</v>
      </c>
      <c r="EF8" s="26">
        <f>'BAR BB| Open rates'!EF8*0.87*0.85</f>
        <v>6359.7</v>
      </c>
      <c r="EG8" s="26">
        <f>'BAR BB| Open rates'!EG8*0.87*0.85</f>
        <v>6359.7</v>
      </c>
      <c r="EH8" s="26">
        <f>'BAR BB| Open rates'!EH8*0.87*0.85</f>
        <v>6359.7</v>
      </c>
      <c r="EI8" s="26">
        <f>'BAR BB| Open rates'!EI8*0.87*0.85</f>
        <v>5842.05</v>
      </c>
      <c r="EJ8" s="26">
        <f>'BAR BB| Open rates'!EJ8*0.87*0.85</f>
        <v>5842.05</v>
      </c>
      <c r="EK8" s="26">
        <f>'BAR BB| Open rates'!EK8*0.87*0.85</f>
        <v>5842.05</v>
      </c>
      <c r="EL8" s="26">
        <f>'BAR BB| Open rates'!EL8*0.87*0.85</f>
        <v>5842.05</v>
      </c>
      <c r="EM8" s="26">
        <f>'BAR BB| Open rates'!EM8*0.87*0.85</f>
        <v>5842.05</v>
      </c>
      <c r="EN8" s="26">
        <f>'BAR BB| Open rates'!EN8*0.87*0.85</f>
        <v>6359.7</v>
      </c>
      <c r="EO8" s="26">
        <f>'BAR BB| Open rates'!EO8*0.87*0.85</f>
        <v>6359.7</v>
      </c>
      <c r="EP8" s="26">
        <f>'BAR BB| Open rates'!EP8*0.87*0.85</f>
        <v>5620.2</v>
      </c>
      <c r="EQ8" s="26">
        <f>'BAR BB| Open rates'!EQ8*0.87*0.85</f>
        <v>5620.2</v>
      </c>
      <c r="ER8" s="26">
        <f>'BAR BB| Open rates'!ER8*0.87*0.85</f>
        <v>5620.2</v>
      </c>
      <c r="ES8" s="26">
        <f>'BAR BB| Open rates'!ES8*0.87*0.85</f>
        <v>5620.2</v>
      </c>
      <c r="ET8" s="26">
        <f>'BAR BB| Open rates'!ET8*0.87*0.85</f>
        <v>5620.2</v>
      </c>
      <c r="EU8" s="26">
        <f>'BAR BB| Open rates'!EU8*0.87*0.85</f>
        <v>6359.7</v>
      </c>
      <c r="EV8" s="26">
        <f>'BAR BB| Open rates'!EV8*0.87*0.85</f>
        <v>6359.7</v>
      </c>
      <c r="EW8" s="26">
        <f>'BAR BB| Open rates'!EW8*0.87*0.85</f>
        <v>5620.2</v>
      </c>
      <c r="EX8" s="26">
        <f>'BAR BB| Open rates'!EX8*0.87*0.85</f>
        <v>5620.2</v>
      </c>
      <c r="EY8" s="26">
        <f>'BAR BB| Open rates'!EY8*0.87*0.85</f>
        <v>5620.2</v>
      </c>
      <c r="EZ8" s="26">
        <f>'BAR BB| Open rates'!EZ8*0.87*0.85</f>
        <v>5620.2</v>
      </c>
      <c r="FA8" s="26">
        <f>'BAR BB| Open rates'!FA8*0.87*0.85</f>
        <v>5620.2</v>
      </c>
      <c r="FB8" s="26">
        <f>'BAR BB| Open rates'!FB8*0.87*0.85</f>
        <v>6359.7</v>
      </c>
      <c r="FC8" s="26">
        <f>'BAR BB| Open rates'!FC8*0.87*0.85</f>
        <v>6359.7</v>
      </c>
      <c r="FD8" s="26">
        <f>'BAR BB| Open rates'!FD8*0.87*0.85</f>
        <v>5620.2</v>
      </c>
      <c r="FE8" s="26">
        <f>'BAR BB| Open rates'!FE8*0.87*0.85</f>
        <v>5620.2</v>
      </c>
      <c r="FF8" s="26">
        <f>'BAR BB| Open rates'!FF8*0.87*0.85</f>
        <v>5620.2</v>
      </c>
      <c r="FG8" s="26">
        <f>'BAR BB| Open rates'!FG8*0.87*0.85</f>
        <v>5620.2</v>
      </c>
      <c r="FH8" s="26">
        <f>'BAR BB| Open rates'!FH8*0.87*0.85</f>
        <v>5620.2</v>
      </c>
      <c r="FI8" s="26">
        <f>'BAR BB| Open rates'!FI8*0.87*0.85</f>
        <v>6359.7</v>
      </c>
      <c r="FJ8" s="26">
        <f>'BAR BB| Open rates'!FJ8*0.87*0.85</f>
        <v>6359.7</v>
      </c>
      <c r="FK8" s="26">
        <f>'BAR BB| Open rates'!FK8*0.87*0.85</f>
        <v>5842.05</v>
      </c>
      <c r="FL8" s="26">
        <f>'BAR BB| Open rates'!FL8*0.87*0.85</f>
        <v>5842.05</v>
      </c>
      <c r="FM8" s="26">
        <f>'BAR BB| Open rates'!FM8*0.87*0.85</f>
        <v>5842.05</v>
      </c>
      <c r="FN8" s="26">
        <f>'BAR BB| Open rates'!FN8*0.87*0.85</f>
        <v>5842.05</v>
      </c>
      <c r="FO8" s="26">
        <f>'BAR BB| Open rates'!FO8*0.87*0.85</f>
        <v>5842.05</v>
      </c>
      <c r="FP8" s="26">
        <f>'BAR BB| Open rates'!FP8*0.87*0.85</f>
        <v>5842.05</v>
      </c>
      <c r="FQ8" s="26">
        <f>'BAR BB| Open rates'!FQ8*0.87*0.85</f>
        <v>5842.05</v>
      </c>
      <c r="FR8" s="26">
        <f>'BAR BB| Open rates'!FR8*0.87*0.85</f>
        <v>5620.2</v>
      </c>
      <c r="FS8" s="26">
        <f>'BAR BB| Open rates'!FS8*0.87*0.85</f>
        <v>5620.2</v>
      </c>
      <c r="FT8" s="26">
        <f>'BAR BB| Open rates'!FT8*0.87*0.85</f>
        <v>5620.2</v>
      </c>
      <c r="FU8" s="26">
        <f>'BAR BB| Open rates'!FU8*0.87*0.85</f>
        <v>5620.2</v>
      </c>
      <c r="FV8" s="26">
        <f>'BAR BB| Open rates'!FV8*0.87*0.85</f>
        <v>5620.2</v>
      </c>
      <c r="FW8" s="26">
        <f>'BAR BB| Open rates'!FW8*0.87*0.85</f>
        <v>6359.7</v>
      </c>
      <c r="FX8" s="26">
        <f>'BAR BB| Open rates'!FX8*0.87*0.85</f>
        <v>6359.7</v>
      </c>
      <c r="FY8" s="26">
        <f>'BAR BB| Open rates'!FY8*0.87*0.85</f>
        <v>5620.2</v>
      </c>
      <c r="FZ8" s="26">
        <f>'BAR BB| Open rates'!FZ8*0.87*0.85</f>
        <v>5620.2</v>
      </c>
      <c r="GA8" s="26">
        <f>'BAR BB| Open rates'!GA8*0.87*0.85</f>
        <v>5620.2</v>
      </c>
      <c r="GB8" s="26">
        <f>'BAR BB| Open rates'!GB8*0.87*0.85</f>
        <v>5620.2</v>
      </c>
      <c r="GC8" s="26">
        <f>'BAR BB| Open rates'!GC8*0.87*0.85</f>
        <v>5620.2</v>
      </c>
      <c r="GD8" s="26">
        <f>'BAR BB| Open rates'!GD8*0.87*0.85</f>
        <v>6359.7</v>
      </c>
      <c r="GE8" s="26">
        <f>'BAR BB| Open rates'!GE8*0.87*0.85</f>
        <v>6359.7</v>
      </c>
      <c r="GF8" s="26">
        <f>'BAR BB| Open rates'!GF8*0.87*0.85</f>
        <v>5620.2</v>
      </c>
      <c r="GG8" s="26">
        <f>'BAR BB| Open rates'!GG8*0.87*0.85</f>
        <v>5620.2</v>
      </c>
      <c r="GH8" s="26">
        <f>'BAR BB| Open rates'!GH8*0.87*0.85</f>
        <v>5620.2</v>
      </c>
      <c r="GI8" s="26">
        <f>'BAR BB| Open rates'!GI8*0.87*0.85</f>
        <v>5620.2</v>
      </c>
      <c r="GJ8" s="26">
        <f>'BAR BB| Open rates'!GJ8*0.87*0.85</f>
        <v>5620.2</v>
      </c>
      <c r="GK8" s="26">
        <f>'BAR BB| Open rates'!GK8*0.87*0.85</f>
        <v>6359.7</v>
      </c>
      <c r="GL8" s="26">
        <f>'BAR BB| Open rates'!GL8*0.87*0.85</f>
        <v>6359.7</v>
      </c>
      <c r="GM8" s="26">
        <f>'BAR BB| Open rates'!GM8*0.87*0.85</f>
        <v>5620.2</v>
      </c>
      <c r="GN8" s="26">
        <f>'BAR BB| Open rates'!GN8*0.87*0.85</f>
        <v>5620.2</v>
      </c>
      <c r="GO8" s="26">
        <f>'BAR BB| Open rates'!GO8*0.87*0.85</f>
        <v>5620.2</v>
      </c>
      <c r="GP8" s="26">
        <f>'BAR BB| Open rates'!GP8*0.87*0.85</f>
        <v>5620.2</v>
      </c>
      <c r="GQ8" s="26">
        <f>'BAR BB| Open rates'!GQ8*0.87*0.85</f>
        <v>5620.2</v>
      </c>
      <c r="GR8" s="26">
        <f>'BAR BB| Open rates'!GR8*0.87*0.85</f>
        <v>6359.7</v>
      </c>
      <c r="GS8" s="26">
        <f>'BAR BB| Open rates'!GS8*0.87*0.85</f>
        <v>6359.7</v>
      </c>
      <c r="GT8" s="26">
        <f>'BAR BB| Open rates'!GT8*0.87*0.85</f>
        <v>5620.2</v>
      </c>
      <c r="GU8" s="26">
        <f>'BAR BB| Open rates'!GU8*0.87*0.85</f>
        <v>5620.2</v>
      </c>
      <c r="GV8" s="26">
        <f>'BAR BB| Open rates'!GV8*0.87*0.85</f>
        <v>5620.2</v>
      </c>
      <c r="GW8" s="26">
        <f>'BAR BB| Open rates'!GW8*0.87*0.85</f>
        <v>5620.2</v>
      </c>
      <c r="GX8" s="26">
        <f>'BAR BB| Open rates'!GX8*0.87*0.85</f>
        <v>5620.2</v>
      </c>
      <c r="GY8" s="26">
        <f>'BAR BB| Open rates'!GY8*0.87*0.85</f>
        <v>6359.7</v>
      </c>
      <c r="GZ8" s="26">
        <f>'BAR BB| Open rates'!GZ8*0.87*0.85</f>
        <v>6359.7</v>
      </c>
      <c r="HA8" s="26">
        <f>'BAR BB| Open rates'!HA8*0.87*0.85</f>
        <v>5620.2</v>
      </c>
      <c r="HB8" s="26">
        <f>'BAR BB| Open rates'!HB8*0.87*0.85</f>
        <v>5620.2</v>
      </c>
      <c r="HC8" s="26">
        <f>'BAR BB| Open rates'!HC8*0.87*0.85</f>
        <v>5620.2</v>
      </c>
      <c r="HD8" s="26">
        <f>'BAR BB| Open rates'!HD8*0.87*0.85</f>
        <v>5620.2</v>
      </c>
      <c r="HE8" s="26">
        <f>'BAR BB| Open rates'!HE8*0.87*0.85</f>
        <v>5620.2</v>
      </c>
      <c r="HF8" s="26">
        <f>'BAR BB| Open rates'!HF8*0.87*0.85</f>
        <v>7321.05</v>
      </c>
      <c r="HG8" s="26">
        <f>'BAR BB| Open rates'!HG8*0.87*0.85</f>
        <v>7321.05</v>
      </c>
      <c r="HH8" s="26">
        <f>'BAR BB| Open rates'!HH8*0.87*0.85</f>
        <v>7321.05</v>
      </c>
      <c r="HI8" s="26">
        <f>'BAR BB| Open rates'!HI8*0.87*0.85</f>
        <v>7321.05</v>
      </c>
      <c r="HJ8" s="26">
        <f>'BAR BB| Open rates'!HJ8*0.87*0.85</f>
        <v>7321.05</v>
      </c>
      <c r="HK8" s="26">
        <f>'BAR BB| Open rates'!HK8*0.87*0.85</f>
        <v>7321.05</v>
      </c>
      <c r="HL8" s="26">
        <f>'BAR BB| Open rates'!HL8*0.87*0.85</f>
        <v>7321.05</v>
      </c>
      <c r="HM8" s="26">
        <f>'BAR BB| Open rates'!HM8*0.87*0.85</f>
        <v>7321.05</v>
      </c>
      <c r="HN8" s="26">
        <f>'BAR BB| Open rates'!HN8*0.87*0.85</f>
        <v>7321.05</v>
      </c>
      <c r="HO8" s="26">
        <f>'BAR BB| Open rates'!HO8*0.87*0.85</f>
        <v>7321.05</v>
      </c>
      <c r="HP8" s="26">
        <f>'BAR BB| Open rates'!HP8*0.87*0.85</f>
        <v>7321.05</v>
      </c>
    </row>
    <row r="9" spans="1:224" s="76" customFormat="1" ht="12" customHeight="1" x14ac:dyDescent="0.2">
      <c r="A9" s="216">
        <v>2</v>
      </c>
      <c r="B9" s="26">
        <f>'BAR BB| Open rates'!B9*0.87*0.85</f>
        <v>8060.55</v>
      </c>
      <c r="C9" s="26">
        <f>'BAR BB| Open rates'!C9*0.87*0.85</f>
        <v>8060.55</v>
      </c>
      <c r="D9" s="26">
        <f>'BAR BB| Open rates'!D9*0.87*0.85</f>
        <v>8060.55</v>
      </c>
      <c r="E9" s="26">
        <f>'BAR BB| Open rates'!E9*0.87*0.85</f>
        <v>8060.55</v>
      </c>
      <c r="F9" s="26">
        <f>'BAR BB| Open rates'!F9*0.87*0.85</f>
        <v>8060.55</v>
      </c>
      <c r="G9" s="26">
        <f>'BAR BB| Open rates'!G9*0.87*0.85</f>
        <v>8060.55</v>
      </c>
      <c r="H9" s="26">
        <f>'BAR BB| Open rates'!H9*0.87*0.85</f>
        <v>8060.55</v>
      </c>
      <c r="I9" s="26">
        <f>'BAR BB| Open rates'!I9*0.87*0.85</f>
        <v>8060.55</v>
      </c>
      <c r="J9" s="26">
        <f>'BAR BB| Open rates'!J9*0.87*0.85</f>
        <v>8060.55</v>
      </c>
      <c r="K9" s="26">
        <f>'BAR BB| Open rates'!K9*0.87*0.85</f>
        <v>8060.55</v>
      </c>
      <c r="L9" s="26">
        <f>'BAR BB| Open rates'!L9*0.87*0.85</f>
        <v>8060.55</v>
      </c>
      <c r="M9" s="26">
        <f>'BAR BB| Open rates'!M9*0.87*0.85</f>
        <v>8060.55</v>
      </c>
      <c r="N9" s="26">
        <f>'BAR BB| Open rates'!N9*0.87*0.85</f>
        <v>8578.1999999999989</v>
      </c>
      <c r="O9" s="26">
        <f>'BAR BB| Open rates'!O9*0.87*0.85</f>
        <v>8578.1999999999989</v>
      </c>
      <c r="P9" s="26">
        <f>'BAR BB| Open rates'!P9*0.87*0.85</f>
        <v>8578.1999999999989</v>
      </c>
      <c r="Q9" s="26">
        <f>'BAR BB| Open rates'!Q9*0.87*0.85</f>
        <v>8578.1999999999989</v>
      </c>
      <c r="R9" s="26">
        <f>'BAR BB| Open rates'!R9*0.87*0.85</f>
        <v>11018.55</v>
      </c>
      <c r="S9" s="26">
        <f>'BAR BB| Open rates'!S9*0.87*0.85</f>
        <v>11018.55</v>
      </c>
      <c r="T9" s="26">
        <f>'BAR BB| Open rates'!T9*0.87*0.85</f>
        <v>11018.55</v>
      </c>
      <c r="U9" s="26">
        <f>'BAR BB| Open rates'!U9*0.87*0.85</f>
        <v>11018.55</v>
      </c>
      <c r="V9" s="26">
        <f>'BAR BB| Open rates'!V9*0.87*0.85</f>
        <v>11018.55</v>
      </c>
      <c r="W9" s="26">
        <f>'BAR BB| Open rates'!W9*0.87*0.85</f>
        <v>11018.55</v>
      </c>
      <c r="X9" s="26">
        <f>'BAR BB| Open rates'!X9*0.87*0.85</f>
        <v>11018.55</v>
      </c>
      <c r="Y9" s="26">
        <f>'BAR BB| Open rates'!Y9*0.87*0.85</f>
        <v>11018.55</v>
      </c>
      <c r="Z9" s="26">
        <f>'BAR BB| Open rates'!Z9*0.87*0.85</f>
        <v>11018.55</v>
      </c>
      <c r="AA9" s="26">
        <f>'BAR BB| Open rates'!AA9*0.87*0.85</f>
        <v>11018.55</v>
      </c>
      <c r="AB9" s="26">
        <f>'BAR BB| Open rates'!AB9*0.87*0.85</f>
        <v>14716.05</v>
      </c>
      <c r="AC9" s="26">
        <f>'BAR BB| Open rates'!AC9*0.87*0.85</f>
        <v>14716.05</v>
      </c>
      <c r="AD9" s="26">
        <f>'BAR BB| Open rates'!AD9*0.87*0.85</f>
        <v>14716.05</v>
      </c>
      <c r="AE9" s="26">
        <f>'BAR BB| Open rates'!AE9*0.87*0.85</f>
        <v>14716.05</v>
      </c>
      <c r="AF9" s="26">
        <f>'BAR BB| Open rates'!AF9*0.87*0.85</f>
        <v>14716.05</v>
      </c>
      <c r="AG9" s="26">
        <f>'BAR BB| Open rates'!AG9*0.87*0.85</f>
        <v>14716.05</v>
      </c>
      <c r="AH9" s="26">
        <f>'BAR BB| Open rates'!AH9*0.87*0.85</f>
        <v>8578.1999999999989</v>
      </c>
      <c r="AI9" s="26">
        <f>'BAR BB| Open rates'!AI9*0.87*0.85</f>
        <v>8578.1999999999989</v>
      </c>
      <c r="AJ9" s="26">
        <f>'BAR BB| Open rates'!AJ9*0.87*0.85</f>
        <v>8578.1999999999989</v>
      </c>
      <c r="AK9" s="26">
        <f>'BAR BB| Open rates'!AK9*0.87*0.85</f>
        <v>8578.1999999999989</v>
      </c>
      <c r="AL9" s="26">
        <f>'BAR BB| Open rates'!AL9*0.87*0.85</f>
        <v>8578.1999999999989</v>
      </c>
      <c r="AM9" s="26">
        <f>'BAR BB| Open rates'!AM9*0.87*0.85</f>
        <v>9539.5499999999993</v>
      </c>
      <c r="AN9" s="26">
        <f>'BAR BB| Open rates'!AN9*0.87*0.85</f>
        <v>9539.5499999999993</v>
      </c>
      <c r="AO9" s="26">
        <f>'BAR BB| Open rates'!AO9*0.87*0.85</f>
        <v>9539.5499999999993</v>
      </c>
      <c r="AP9" s="26">
        <f>'BAR BB| Open rates'!AP9*0.87*0.85</f>
        <v>9539.5499999999993</v>
      </c>
      <c r="AQ9" s="26">
        <f>'BAR BB| Open rates'!AQ9*0.87*0.85</f>
        <v>9539.5499999999993</v>
      </c>
      <c r="AR9" s="26">
        <f>'BAR BB| Open rates'!AR9*0.87*0.85</f>
        <v>9539.5499999999993</v>
      </c>
      <c r="AS9" s="26">
        <f>'BAR BB| Open rates'!AS9*0.87*0.85</f>
        <v>9539.5499999999993</v>
      </c>
      <c r="AT9" s="26">
        <f>'BAR BB| Open rates'!AT9*0.87*0.85</f>
        <v>10279.049999999999</v>
      </c>
      <c r="AU9" s="26">
        <f>'BAR BB| Open rates'!AU9*0.87*0.85</f>
        <v>10279.049999999999</v>
      </c>
      <c r="AV9" s="26">
        <f>'BAR BB| Open rates'!AV9*0.87*0.85</f>
        <v>10279.049999999999</v>
      </c>
      <c r="AW9" s="26">
        <f>'BAR BB| Open rates'!AW9*0.87*0.85</f>
        <v>10279.049999999999</v>
      </c>
      <c r="AX9" s="26">
        <f>'BAR BB| Open rates'!AX9*0.87*0.85</f>
        <v>10279.049999999999</v>
      </c>
      <c r="AY9" s="26">
        <f>'BAR BB| Open rates'!AY9*0.87*0.85</f>
        <v>10426.949999999999</v>
      </c>
      <c r="AZ9" s="26">
        <f>'BAR BB| Open rates'!AZ9*0.87*0.85</f>
        <v>10426.949999999999</v>
      </c>
      <c r="BA9" s="26">
        <f>'BAR BB| Open rates'!BA9*0.87*0.85</f>
        <v>11018.55</v>
      </c>
      <c r="BB9" s="26">
        <f>'BAR BB| Open rates'!BB9*0.87*0.85</f>
        <v>11018.55</v>
      </c>
      <c r="BC9" s="26">
        <f>'BAR BB| Open rates'!BC9*0.87*0.85</f>
        <v>10426.949999999999</v>
      </c>
      <c r="BD9" s="26">
        <f>'BAR BB| Open rates'!BD9*0.87*0.85</f>
        <v>10426.949999999999</v>
      </c>
      <c r="BE9" s="26">
        <f>'BAR BB| Open rates'!BE9*0.87*0.85</f>
        <v>10426.949999999999</v>
      </c>
      <c r="BF9" s="26">
        <f>'BAR BB| Open rates'!BF9*0.87*0.85</f>
        <v>10426.949999999999</v>
      </c>
      <c r="BG9" s="26">
        <f>'BAR BB| Open rates'!BG9*0.87*0.85</f>
        <v>10426.949999999999</v>
      </c>
      <c r="BH9" s="26">
        <f>'BAR BB| Open rates'!BH9*0.87*0.85</f>
        <v>11018.55</v>
      </c>
      <c r="BI9" s="26">
        <f>'BAR BB| Open rates'!BI9*0.87*0.85</f>
        <v>11018.55</v>
      </c>
      <c r="BJ9" s="26">
        <f>'BAR BB| Open rates'!BJ9*0.87*0.85</f>
        <v>10426.949999999999</v>
      </c>
      <c r="BK9" s="26">
        <f>'BAR BB| Open rates'!BK9*0.87*0.85</f>
        <v>10426.949999999999</v>
      </c>
      <c r="BL9" s="26">
        <f>'BAR BB| Open rates'!BL9*0.87*0.85</f>
        <v>10426.949999999999</v>
      </c>
      <c r="BM9" s="26">
        <f>'BAR BB| Open rates'!BM9*0.87*0.85</f>
        <v>10426.949999999999</v>
      </c>
      <c r="BN9" s="26">
        <f>'BAR BB| Open rates'!BN9*0.87*0.85</f>
        <v>10426.949999999999</v>
      </c>
      <c r="BO9" s="26">
        <f>'BAR BB| Open rates'!BO9*0.87*0.85</f>
        <v>11018.55</v>
      </c>
      <c r="BP9" s="26">
        <f>'BAR BB| Open rates'!BP9*0.87*0.85</f>
        <v>11018.55</v>
      </c>
      <c r="BQ9" s="26">
        <f>'BAR BB| Open rates'!BQ9*0.87*0.85</f>
        <v>10426.949999999999</v>
      </c>
      <c r="BR9" s="26">
        <f>'BAR BB| Open rates'!BR9*0.87*0.85</f>
        <v>10426.949999999999</v>
      </c>
      <c r="BS9" s="26">
        <f>'BAR BB| Open rates'!BS9*0.87*0.85</f>
        <v>10426.949999999999</v>
      </c>
      <c r="BT9" s="26">
        <f>'BAR BB| Open rates'!BT9*0.87*0.85</f>
        <v>10426.949999999999</v>
      </c>
      <c r="BU9" s="26">
        <f>'BAR BB| Open rates'!BU9*0.87*0.85</f>
        <v>10426.949999999999</v>
      </c>
      <c r="BV9" s="26">
        <f>'BAR BB| Open rates'!BV9*0.87*0.85</f>
        <v>11018.55</v>
      </c>
      <c r="BW9" s="26">
        <f>'BAR BB| Open rates'!BW9*0.87*0.85</f>
        <v>11018.55</v>
      </c>
      <c r="BX9" s="26">
        <f>'BAR BB| Open rates'!BX9*0.87*0.85</f>
        <v>10426.949999999999</v>
      </c>
      <c r="BY9" s="26">
        <f>'BAR BB| Open rates'!BY9*0.87*0.85</f>
        <v>10426.949999999999</v>
      </c>
      <c r="BZ9" s="26">
        <f>'BAR BB| Open rates'!BZ9*0.87*0.85</f>
        <v>10426.949999999999</v>
      </c>
      <c r="CA9" s="26">
        <f>'BAR BB| Open rates'!CA9*0.87*0.85</f>
        <v>10426.949999999999</v>
      </c>
      <c r="CB9" s="26">
        <f>'BAR BB| Open rates'!CB9*0.87*0.85</f>
        <v>10426.949999999999</v>
      </c>
      <c r="CC9" s="26">
        <f>'BAR BB| Open rates'!CC9*0.87*0.85</f>
        <v>11018.55</v>
      </c>
      <c r="CD9" s="26">
        <f>'BAR BB| Open rates'!CD9*0.87*0.85</f>
        <v>11018.55</v>
      </c>
      <c r="CE9" s="26">
        <f>'BAR BB| Open rates'!CE9*0.87*0.85</f>
        <v>10426.949999999999</v>
      </c>
      <c r="CF9" s="26">
        <f>'BAR BB| Open rates'!CF9*0.87*0.85</f>
        <v>10426.949999999999</v>
      </c>
      <c r="CG9" s="26">
        <f>'BAR BB| Open rates'!CG9*0.87*0.85</f>
        <v>10426.949999999999</v>
      </c>
      <c r="CH9" s="26">
        <f>'BAR BB| Open rates'!CH9*0.87*0.85</f>
        <v>10426.949999999999</v>
      </c>
      <c r="CI9" s="26">
        <f>'BAR BB| Open rates'!CI9*0.87*0.85</f>
        <v>10426.949999999999</v>
      </c>
      <c r="CJ9" s="26">
        <f>'BAR BB| Open rates'!CJ9*0.87*0.85</f>
        <v>11018.55</v>
      </c>
      <c r="CK9" s="26">
        <f>'BAR BB| Open rates'!CK9*0.87*0.85</f>
        <v>11018.55</v>
      </c>
      <c r="CL9" s="26">
        <f>'BAR BB| Open rates'!CL9*0.87*0.85</f>
        <v>10426.949999999999</v>
      </c>
      <c r="CM9" s="26">
        <f>'BAR BB| Open rates'!CM9*0.87*0.85</f>
        <v>10426.949999999999</v>
      </c>
      <c r="CN9" s="26">
        <f>'BAR BB| Open rates'!CN9*0.87*0.85</f>
        <v>10426.949999999999</v>
      </c>
      <c r="CO9" s="26">
        <f>'BAR BB| Open rates'!CO9*0.87*0.85</f>
        <v>10426.949999999999</v>
      </c>
      <c r="CP9" s="26">
        <f>'BAR BB| Open rates'!CP9*0.87*0.85</f>
        <v>10426.949999999999</v>
      </c>
      <c r="CQ9" s="26">
        <f>'BAR BB| Open rates'!CQ9*0.87*0.85</f>
        <v>10426.949999999999</v>
      </c>
      <c r="CR9" s="26">
        <f>'BAR BB| Open rates'!CR9*0.87*0.85</f>
        <v>10426.949999999999</v>
      </c>
      <c r="CS9" s="26">
        <f>'BAR BB| Open rates'!CS9*0.87*0.85</f>
        <v>9539.5499999999993</v>
      </c>
      <c r="CT9" s="26">
        <f>'BAR BB| Open rates'!CT9*0.87*0.85</f>
        <v>9539.5499999999993</v>
      </c>
      <c r="CU9" s="26">
        <f>'BAR BB| Open rates'!CU9*0.87*0.85</f>
        <v>9539.5499999999993</v>
      </c>
      <c r="CV9" s="26">
        <f>'BAR BB| Open rates'!CV9*0.87*0.85</f>
        <v>9539.5499999999993</v>
      </c>
      <c r="CW9" s="26">
        <f>'BAR BB| Open rates'!CW9*0.87*0.85</f>
        <v>9539.5499999999993</v>
      </c>
      <c r="CX9" s="26">
        <f>'BAR BB| Open rates'!CX9*0.87*0.85</f>
        <v>9539.5499999999993</v>
      </c>
      <c r="CY9" s="26">
        <f>'BAR BB| Open rates'!CY9*0.87*0.85</f>
        <v>9539.5499999999993</v>
      </c>
      <c r="CZ9" s="26">
        <f>'BAR BB| Open rates'!CZ9*0.87*0.85</f>
        <v>9539.5499999999993</v>
      </c>
      <c r="DA9" s="26">
        <f>'BAR BB| Open rates'!DA9*0.87*0.85</f>
        <v>9539.5499999999993</v>
      </c>
      <c r="DB9" s="26">
        <f>'BAR BB| Open rates'!DB9*0.87*0.85</f>
        <v>8578.1999999999989</v>
      </c>
      <c r="DC9" s="26">
        <f>'BAR BB| Open rates'!DC9*0.87*0.85</f>
        <v>8578.1999999999989</v>
      </c>
      <c r="DD9" s="26">
        <f>'BAR BB| Open rates'!DD9*0.87*0.85</f>
        <v>8578.1999999999989</v>
      </c>
      <c r="DE9" s="26">
        <f>'BAR BB| Open rates'!DE9*0.87*0.85</f>
        <v>9539.5499999999993</v>
      </c>
      <c r="DF9" s="26">
        <f>'BAR BB| Open rates'!DF9*0.87*0.85</f>
        <v>9539.5499999999993</v>
      </c>
      <c r="DG9" s="26">
        <f>'BAR BB| Open rates'!DG9*0.87*0.85</f>
        <v>8578.1999999999989</v>
      </c>
      <c r="DH9" s="26">
        <f>'BAR BB| Open rates'!DH9*0.87*0.85</f>
        <v>8578.1999999999989</v>
      </c>
      <c r="DI9" s="26">
        <f>'BAR BB| Open rates'!DI9*0.87*0.85</f>
        <v>8578.1999999999989</v>
      </c>
      <c r="DJ9" s="26">
        <f>'BAR BB| Open rates'!DJ9*0.87*0.85</f>
        <v>8578.1999999999989</v>
      </c>
      <c r="DK9" s="26">
        <f>'BAR BB| Open rates'!DK9*0.87*0.85</f>
        <v>8578.1999999999989</v>
      </c>
      <c r="DL9" s="26">
        <f>'BAR BB| Open rates'!DL9*0.87*0.85</f>
        <v>9539.5499999999993</v>
      </c>
      <c r="DM9" s="26">
        <f>'BAR BB| Open rates'!DM9*0.87*0.85</f>
        <v>9539.5499999999993</v>
      </c>
      <c r="DN9" s="26">
        <f>'BAR BB| Open rates'!DN9*0.87*0.85</f>
        <v>8578.1999999999989</v>
      </c>
      <c r="DO9" s="26">
        <f>'BAR BB| Open rates'!DO9*0.87*0.85</f>
        <v>8578.1999999999989</v>
      </c>
      <c r="DP9" s="26">
        <f>'BAR BB| Open rates'!DP9*0.87*0.85</f>
        <v>8578.1999999999989</v>
      </c>
      <c r="DQ9" s="26">
        <f>'BAR BB| Open rates'!DQ9*0.87*0.85</f>
        <v>8578.1999999999989</v>
      </c>
      <c r="DR9" s="26">
        <f>'BAR BB| Open rates'!DR9*0.87*0.85</f>
        <v>8578.1999999999989</v>
      </c>
      <c r="DS9" s="26">
        <f>'BAR BB| Open rates'!DS9*0.87*0.85</f>
        <v>9539.5499999999993</v>
      </c>
      <c r="DT9" s="26">
        <f>'BAR BB| Open rates'!DT9*0.87*0.85</f>
        <v>9539.5499999999993</v>
      </c>
      <c r="DU9" s="26">
        <f>'BAR BB| Open rates'!DU9*0.87*0.85</f>
        <v>8578.1999999999989</v>
      </c>
      <c r="DV9" s="26">
        <f>'BAR BB| Open rates'!DV9*0.87*0.85</f>
        <v>8578.1999999999989</v>
      </c>
      <c r="DW9" s="26">
        <f>'BAR BB| Open rates'!DW9*0.87*0.85</f>
        <v>8578.1999999999989</v>
      </c>
      <c r="DX9" s="26">
        <f>'BAR BB| Open rates'!DX9*0.87*0.85</f>
        <v>8578.1999999999989</v>
      </c>
      <c r="DY9" s="26">
        <f>'BAR BB| Open rates'!DY9*0.87*0.85</f>
        <v>8578.1999999999989</v>
      </c>
      <c r="DZ9" s="26">
        <f>'BAR BB| Open rates'!DZ9*0.87*0.85</f>
        <v>9539.5499999999993</v>
      </c>
      <c r="EA9" s="26">
        <f>'BAR BB| Open rates'!EA9*0.87*0.85</f>
        <v>9539.5499999999993</v>
      </c>
      <c r="EB9" s="26">
        <f>'BAR BB| Open rates'!EB9*0.87*0.85</f>
        <v>8578.1999999999989</v>
      </c>
      <c r="EC9" s="26">
        <f>'BAR BB| Open rates'!EC9*0.87*0.85</f>
        <v>8578.1999999999989</v>
      </c>
      <c r="ED9" s="26">
        <f>'BAR BB| Open rates'!ED9*0.87*0.85</f>
        <v>8578.1999999999989</v>
      </c>
      <c r="EE9" s="26">
        <f>'BAR BB| Open rates'!EE9*0.87*0.85</f>
        <v>8578.1999999999989</v>
      </c>
      <c r="EF9" s="26">
        <f>'BAR BB| Open rates'!EF9*0.87*0.85</f>
        <v>7838.7</v>
      </c>
      <c r="EG9" s="26">
        <f>'BAR BB| Open rates'!EG9*0.87*0.85</f>
        <v>7838.7</v>
      </c>
      <c r="EH9" s="26">
        <f>'BAR BB| Open rates'!EH9*0.87*0.85</f>
        <v>7838.7</v>
      </c>
      <c r="EI9" s="26">
        <f>'BAR BB| Open rates'!EI9*0.87*0.85</f>
        <v>7321.05</v>
      </c>
      <c r="EJ9" s="26">
        <f>'BAR BB| Open rates'!EJ9*0.87*0.85</f>
        <v>7321.05</v>
      </c>
      <c r="EK9" s="26">
        <f>'BAR BB| Open rates'!EK9*0.87*0.85</f>
        <v>7321.05</v>
      </c>
      <c r="EL9" s="26">
        <f>'BAR BB| Open rates'!EL9*0.87*0.85</f>
        <v>7321.05</v>
      </c>
      <c r="EM9" s="26">
        <f>'BAR BB| Open rates'!EM9*0.87*0.85</f>
        <v>7321.05</v>
      </c>
      <c r="EN9" s="26">
        <f>'BAR BB| Open rates'!EN9*0.87*0.85</f>
        <v>7838.7</v>
      </c>
      <c r="EO9" s="26">
        <f>'BAR BB| Open rates'!EO9*0.87*0.85</f>
        <v>7838.7</v>
      </c>
      <c r="EP9" s="26">
        <f>'BAR BB| Open rates'!EP9*0.87*0.85</f>
        <v>7099.2</v>
      </c>
      <c r="EQ9" s="26">
        <f>'BAR BB| Open rates'!EQ9*0.87*0.85</f>
        <v>7099.2</v>
      </c>
      <c r="ER9" s="26">
        <f>'BAR BB| Open rates'!ER9*0.87*0.85</f>
        <v>7099.2</v>
      </c>
      <c r="ES9" s="26">
        <f>'BAR BB| Open rates'!ES9*0.87*0.85</f>
        <v>7099.2</v>
      </c>
      <c r="ET9" s="26">
        <f>'BAR BB| Open rates'!ET9*0.87*0.85</f>
        <v>7099.2</v>
      </c>
      <c r="EU9" s="26">
        <f>'BAR BB| Open rates'!EU9*0.87*0.85</f>
        <v>7838.7</v>
      </c>
      <c r="EV9" s="26">
        <f>'BAR BB| Open rates'!EV9*0.87*0.85</f>
        <v>7838.7</v>
      </c>
      <c r="EW9" s="26">
        <f>'BAR BB| Open rates'!EW9*0.87*0.85</f>
        <v>7099.2</v>
      </c>
      <c r="EX9" s="26">
        <f>'BAR BB| Open rates'!EX9*0.87*0.85</f>
        <v>7099.2</v>
      </c>
      <c r="EY9" s="26">
        <f>'BAR BB| Open rates'!EY9*0.87*0.85</f>
        <v>7099.2</v>
      </c>
      <c r="EZ9" s="26">
        <f>'BAR BB| Open rates'!EZ9*0.87*0.85</f>
        <v>7099.2</v>
      </c>
      <c r="FA9" s="26">
        <f>'BAR BB| Open rates'!FA9*0.87*0.85</f>
        <v>7099.2</v>
      </c>
      <c r="FB9" s="26">
        <f>'BAR BB| Open rates'!FB9*0.87*0.85</f>
        <v>7838.7</v>
      </c>
      <c r="FC9" s="26">
        <f>'BAR BB| Open rates'!FC9*0.87*0.85</f>
        <v>7838.7</v>
      </c>
      <c r="FD9" s="26">
        <f>'BAR BB| Open rates'!FD9*0.87*0.85</f>
        <v>7099.2</v>
      </c>
      <c r="FE9" s="26">
        <f>'BAR BB| Open rates'!FE9*0.87*0.85</f>
        <v>7099.2</v>
      </c>
      <c r="FF9" s="26">
        <f>'BAR BB| Open rates'!FF9*0.87*0.85</f>
        <v>7099.2</v>
      </c>
      <c r="FG9" s="26">
        <f>'BAR BB| Open rates'!FG9*0.87*0.85</f>
        <v>7099.2</v>
      </c>
      <c r="FH9" s="26">
        <f>'BAR BB| Open rates'!FH9*0.87*0.85</f>
        <v>7099.2</v>
      </c>
      <c r="FI9" s="26">
        <f>'BAR BB| Open rates'!FI9*0.87*0.85</f>
        <v>7838.7</v>
      </c>
      <c r="FJ9" s="26">
        <f>'BAR BB| Open rates'!FJ9*0.87*0.85</f>
        <v>7838.7</v>
      </c>
      <c r="FK9" s="26">
        <f>'BAR BB| Open rates'!FK9*0.87*0.85</f>
        <v>7321.05</v>
      </c>
      <c r="FL9" s="26">
        <f>'BAR BB| Open rates'!FL9*0.87*0.85</f>
        <v>7321.05</v>
      </c>
      <c r="FM9" s="26">
        <f>'BAR BB| Open rates'!FM9*0.87*0.85</f>
        <v>7321.05</v>
      </c>
      <c r="FN9" s="26">
        <f>'BAR BB| Open rates'!FN9*0.87*0.85</f>
        <v>7321.05</v>
      </c>
      <c r="FO9" s="26">
        <f>'BAR BB| Open rates'!FO9*0.87*0.85</f>
        <v>7321.05</v>
      </c>
      <c r="FP9" s="26">
        <f>'BAR BB| Open rates'!FP9*0.87*0.85</f>
        <v>7321.05</v>
      </c>
      <c r="FQ9" s="26">
        <f>'BAR BB| Open rates'!FQ9*0.87*0.85</f>
        <v>7321.05</v>
      </c>
      <c r="FR9" s="26">
        <f>'BAR BB| Open rates'!FR9*0.87*0.85</f>
        <v>7099.2</v>
      </c>
      <c r="FS9" s="26">
        <f>'BAR BB| Open rates'!FS9*0.87*0.85</f>
        <v>7099.2</v>
      </c>
      <c r="FT9" s="26">
        <f>'BAR BB| Open rates'!FT9*0.87*0.85</f>
        <v>7099.2</v>
      </c>
      <c r="FU9" s="26">
        <f>'BAR BB| Open rates'!FU9*0.87*0.85</f>
        <v>7099.2</v>
      </c>
      <c r="FV9" s="26">
        <f>'BAR BB| Open rates'!FV9*0.87*0.85</f>
        <v>7099.2</v>
      </c>
      <c r="FW9" s="26">
        <f>'BAR BB| Open rates'!FW9*0.87*0.85</f>
        <v>7838.7</v>
      </c>
      <c r="FX9" s="26">
        <f>'BAR BB| Open rates'!FX9*0.87*0.85</f>
        <v>7838.7</v>
      </c>
      <c r="FY9" s="26">
        <f>'BAR BB| Open rates'!FY9*0.87*0.85</f>
        <v>7099.2</v>
      </c>
      <c r="FZ9" s="26">
        <f>'BAR BB| Open rates'!FZ9*0.87*0.85</f>
        <v>7099.2</v>
      </c>
      <c r="GA9" s="26">
        <f>'BAR BB| Open rates'!GA9*0.87*0.85</f>
        <v>7099.2</v>
      </c>
      <c r="GB9" s="26">
        <f>'BAR BB| Open rates'!GB9*0.87*0.85</f>
        <v>7099.2</v>
      </c>
      <c r="GC9" s="26">
        <f>'BAR BB| Open rates'!GC9*0.87*0.85</f>
        <v>7099.2</v>
      </c>
      <c r="GD9" s="26">
        <f>'BAR BB| Open rates'!GD9*0.87*0.85</f>
        <v>7838.7</v>
      </c>
      <c r="GE9" s="26">
        <f>'BAR BB| Open rates'!GE9*0.87*0.85</f>
        <v>7838.7</v>
      </c>
      <c r="GF9" s="26">
        <f>'BAR BB| Open rates'!GF9*0.87*0.85</f>
        <v>7099.2</v>
      </c>
      <c r="GG9" s="26">
        <f>'BAR BB| Open rates'!GG9*0.87*0.85</f>
        <v>7099.2</v>
      </c>
      <c r="GH9" s="26">
        <f>'BAR BB| Open rates'!GH9*0.87*0.85</f>
        <v>7099.2</v>
      </c>
      <c r="GI9" s="26">
        <f>'BAR BB| Open rates'!GI9*0.87*0.85</f>
        <v>7099.2</v>
      </c>
      <c r="GJ9" s="26">
        <f>'BAR BB| Open rates'!GJ9*0.87*0.85</f>
        <v>7099.2</v>
      </c>
      <c r="GK9" s="26">
        <f>'BAR BB| Open rates'!GK9*0.87*0.85</f>
        <v>7838.7</v>
      </c>
      <c r="GL9" s="26">
        <f>'BAR BB| Open rates'!GL9*0.87*0.85</f>
        <v>7838.7</v>
      </c>
      <c r="GM9" s="26">
        <f>'BAR BB| Open rates'!GM9*0.87*0.85</f>
        <v>7099.2</v>
      </c>
      <c r="GN9" s="26">
        <f>'BAR BB| Open rates'!GN9*0.87*0.85</f>
        <v>7099.2</v>
      </c>
      <c r="GO9" s="26">
        <f>'BAR BB| Open rates'!GO9*0.87*0.85</f>
        <v>7099.2</v>
      </c>
      <c r="GP9" s="26">
        <f>'BAR BB| Open rates'!GP9*0.87*0.85</f>
        <v>7099.2</v>
      </c>
      <c r="GQ9" s="26">
        <f>'BAR BB| Open rates'!GQ9*0.87*0.85</f>
        <v>7099.2</v>
      </c>
      <c r="GR9" s="26">
        <f>'BAR BB| Open rates'!GR9*0.87*0.85</f>
        <v>7838.7</v>
      </c>
      <c r="GS9" s="26">
        <f>'BAR BB| Open rates'!GS9*0.87*0.85</f>
        <v>7838.7</v>
      </c>
      <c r="GT9" s="26">
        <f>'BAR BB| Open rates'!GT9*0.87*0.85</f>
        <v>7099.2</v>
      </c>
      <c r="GU9" s="26">
        <f>'BAR BB| Open rates'!GU9*0.87*0.85</f>
        <v>7099.2</v>
      </c>
      <c r="GV9" s="26">
        <f>'BAR BB| Open rates'!GV9*0.87*0.85</f>
        <v>7099.2</v>
      </c>
      <c r="GW9" s="26">
        <f>'BAR BB| Open rates'!GW9*0.87*0.85</f>
        <v>7099.2</v>
      </c>
      <c r="GX9" s="26">
        <f>'BAR BB| Open rates'!GX9*0.87*0.85</f>
        <v>7099.2</v>
      </c>
      <c r="GY9" s="26">
        <f>'BAR BB| Open rates'!GY9*0.87*0.85</f>
        <v>7838.7</v>
      </c>
      <c r="GZ9" s="26">
        <f>'BAR BB| Open rates'!GZ9*0.87*0.85</f>
        <v>7838.7</v>
      </c>
      <c r="HA9" s="26">
        <f>'BAR BB| Open rates'!HA9*0.87*0.85</f>
        <v>7099.2</v>
      </c>
      <c r="HB9" s="26">
        <f>'BAR BB| Open rates'!HB9*0.87*0.85</f>
        <v>7099.2</v>
      </c>
      <c r="HC9" s="26">
        <f>'BAR BB| Open rates'!HC9*0.87*0.85</f>
        <v>7099.2</v>
      </c>
      <c r="HD9" s="26">
        <f>'BAR BB| Open rates'!HD9*0.87*0.85</f>
        <v>7099.2</v>
      </c>
      <c r="HE9" s="26">
        <f>'BAR BB| Open rates'!HE9*0.87*0.85</f>
        <v>7099.2</v>
      </c>
      <c r="HF9" s="26">
        <f>'BAR BB| Open rates'!HF9*0.87*0.85</f>
        <v>8800.0499999999993</v>
      </c>
      <c r="HG9" s="26">
        <f>'BAR BB| Open rates'!HG9*0.87*0.85</f>
        <v>8800.0499999999993</v>
      </c>
      <c r="HH9" s="26">
        <f>'BAR BB| Open rates'!HH9*0.87*0.85</f>
        <v>8800.0499999999993</v>
      </c>
      <c r="HI9" s="26">
        <f>'BAR BB| Open rates'!HI9*0.87*0.85</f>
        <v>8800.0499999999993</v>
      </c>
      <c r="HJ9" s="26">
        <f>'BAR BB| Open rates'!HJ9*0.87*0.85</f>
        <v>8800.0499999999993</v>
      </c>
      <c r="HK9" s="26">
        <f>'BAR BB| Open rates'!HK9*0.87*0.85</f>
        <v>8800.0499999999993</v>
      </c>
      <c r="HL9" s="26">
        <f>'BAR BB| Open rates'!HL9*0.87*0.85</f>
        <v>8800.0499999999993</v>
      </c>
      <c r="HM9" s="26">
        <f>'BAR BB| Open rates'!HM9*0.87*0.85</f>
        <v>8800.0499999999993</v>
      </c>
      <c r="HN9" s="26">
        <f>'BAR BB| Open rates'!HN9*0.87*0.85</f>
        <v>8800.0499999999993</v>
      </c>
      <c r="HO9" s="26">
        <f>'BAR BB| Open rates'!HO9*0.87*0.85</f>
        <v>8800.0499999999993</v>
      </c>
      <c r="HP9" s="26">
        <f>'BAR BB| Open rates'!HP9*0.87*0.85</f>
        <v>8800.0499999999993</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rates'!B11*0.87*0.85</f>
        <v>7321.05</v>
      </c>
      <c r="C11" s="26">
        <f>'BAR BB| Open rates'!C11*0.87*0.85</f>
        <v>7321.05</v>
      </c>
      <c r="D11" s="26">
        <f>'BAR BB| Open rates'!D11*0.87*0.85</f>
        <v>7321.05</v>
      </c>
      <c r="E11" s="26">
        <f>'BAR BB| Open rates'!E11*0.87*0.85</f>
        <v>7321.05</v>
      </c>
      <c r="F11" s="26">
        <f>'BAR BB| Open rates'!F11*0.87*0.85</f>
        <v>7321.05</v>
      </c>
      <c r="G11" s="26">
        <f>'BAR BB| Open rates'!G11*0.87*0.85</f>
        <v>7321.05</v>
      </c>
      <c r="H11" s="26">
        <f>'BAR BB| Open rates'!H11*0.87*0.85</f>
        <v>7321.05</v>
      </c>
      <c r="I11" s="26">
        <f>'BAR BB| Open rates'!I11*0.87*0.85</f>
        <v>7321.05</v>
      </c>
      <c r="J11" s="26">
        <f>'BAR BB| Open rates'!J11*0.87*0.85</f>
        <v>7321.05</v>
      </c>
      <c r="K11" s="26">
        <f>'BAR BB| Open rates'!K11*0.87*0.85</f>
        <v>7321.05</v>
      </c>
      <c r="L11" s="26">
        <f>'BAR BB| Open rates'!L11*0.87*0.85</f>
        <v>7321.05</v>
      </c>
      <c r="M11" s="26">
        <f>'BAR BB| Open rates'!M11*0.87*0.85</f>
        <v>7321.05</v>
      </c>
      <c r="N11" s="26">
        <f>'BAR BB| Open rates'!N11*0.87*0.85</f>
        <v>7838.7</v>
      </c>
      <c r="O11" s="26">
        <f>'BAR BB| Open rates'!O11*0.87*0.85</f>
        <v>7838.7</v>
      </c>
      <c r="P11" s="26">
        <f>'BAR BB| Open rates'!P11*0.87*0.85</f>
        <v>7838.7</v>
      </c>
      <c r="Q11" s="26">
        <f>'BAR BB| Open rates'!Q11*0.87*0.85</f>
        <v>7838.7</v>
      </c>
      <c r="R11" s="26">
        <f>'BAR BB| Open rates'!R11*0.87*0.85</f>
        <v>10279.049999999999</v>
      </c>
      <c r="S11" s="26">
        <f>'BAR BB| Open rates'!S11*0.87*0.85</f>
        <v>10279.049999999999</v>
      </c>
      <c r="T11" s="26">
        <f>'BAR BB| Open rates'!T11*0.87*0.85</f>
        <v>10279.049999999999</v>
      </c>
      <c r="U11" s="26">
        <f>'BAR BB| Open rates'!U11*0.87*0.85</f>
        <v>10279.049999999999</v>
      </c>
      <c r="V11" s="26">
        <f>'BAR BB| Open rates'!V11*0.87*0.85</f>
        <v>10279.049999999999</v>
      </c>
      <c r="W11" s="26">
        <f>'BAR BB| Open rates'!W11*0.87*0.85</f>
        <v>10279.049999999999</v>
      </c>
      <c r="X11" s="26">
        <f>'BAR BB| Open rates'!X11*0.87*0.85</f>
        <v>10279.049999999999</v>
      </c>
      <c r="Y11" s="26">
        <f>'BAR BB| Open rates'!Y11*0.87*0.85</f>
        <v>10279.049999999999</v>
      </c>
      <c r="Z11" s="26">
        <f>'BAR BB| Open rates'!Z11*0.87*0.85</f>
        <v>10279.049999999999</v>
      </c>
      <c r="AA11" s="26">
        <f>'BAR BB| Open rates'!AA11*0.87*0.85</f>
        <v>10279.049999999999</v>
      </c>
      <c r="AB11" s="26">
        <f>'BAR BB| Open rates'!AB11*0.87*0.85</f>
        <v>13976.55</v>
      </c>
      <c r="AC11" s="26">
        <f>'BAR BB| Open rates'!AC11*0.87*0.85</f>
        <v>13976.55</v>
      </c>
      <c r="AD11" s="26">
        <f>'BAR BB| Open rates'!AD11*0.87*0.85</f>
        <v>13976.55</v>
      </c>
      <c r="AE11" s="26">
        <f>'BAR BB| Open rates'!AE11*0.87*0.85</f>
        <v>13976.55</v>
      </c>
      <c r="AF11" s="26">
        <f>'BAR BB| Open rates'!AF11*0.87*0.85</f>
        <v>13976.55</v>
      </c>
      <c r="AG11" s="26">
        <f>'BAR BB| Open rates'!AG11*0.87*0.85</f>
        <v>13976.55</v>
      </c>
      <c r="AH11" s="26">
        <f>'BAR BB| Open rates'!AH11*0.87*0.85</f>
        <v>7838.7</v>
      </c>
      <c r="AI11" s="26">
        <f>'BAR BB| Open rates'!AI11*0.87*0.85</f>
        <v>7838.7</v>
      </c>
      <c r="AJ11" s="26">
        <f>'BAR BB| Open rates'!AJ11*0.87*0.85</f>
        <v>7838.7</v>
      </c>
      <c r="AK11" s="26">
        <f>'BAR BB| Open rates'!AK11*0.87*0.85</f>
        <v>7838.7</v>
      </c>
      <c r="AL11" s="26">
        <f>'BAR BB| Open rates'!AL11*0.87*0.85</f>
        <v>7838.7</v>
      </c>
      <c r="AM11" s="26">
        <f>'BAR BB| Open rates'!AM11*0.87*0.85</f>
        <v>8800.0499999999993</v>
      </c>
      <c r="AN11" s="26">
        <f>'BAR BB| Open rates'!AN11*0.87*0.85</f>
        <v>8800.0499999999993</v>
      </c>
      <c r="AO11" s="26">
        <f>'BAR BB| Open rates'!AO11*0.87*0.85</f>
        <v>8800.0499999999993</v>
      </c>
      <c r="AP11" s="26">
        <f>'BAR BB| Open rates'!AP11*0.87*0.85</f>
        <v>8800.0499999999993</v>
      </c>
      <c r="AQ11" s="26">
        <f>'BAR BB| Open rates'!AQ11*0.87*0.85</f>
        <v>8800.0499999999993</v>
      </c>
      <c r="AR11" s="26">
        <f>'BAR BB| Open rates'!AR11*0.87*0.85</f>
        <v>8800.0499999999993</v>
      </c>
      <c r="AS11" s="26">
        <f>'BAR BB| Open rates'!AS11*0.87*0.85</f>
        <v>8800.0499999999993</v>
      </c>
      <c r="AT11" s="26">
        <f>'BAR BB| Open rates'!AT11*0.87*0.85</f>
        <v>9539.5499999999993</v>
      </c>
      <c r="AU11" s="26">
        <f>'BAR BB| Open rates'!AU11*0.87*0.85</f>
        <v>9539.5499999999993</v>
      </c>
      <c r="AV11" s="26">
        <f>'BAR BB| Open rates'!AV11*0.87*0.85</f>
        <v>9539.5499999999993</v>
      </c>
      <c r="AW11" s="26">
        <f>'BAR BB| Open rates'!AW11*0.87*0.85</f>
        <v>9539.5499999999993</v>
      </c>
      <c r="AX11" s="26">
        <f>'BAR BB| Open rates'!AX11*0.87*0.85</f>
        <v>9539.5499999999993</v>
      </c>
      <c r="AY11" s="26">
        <f>'BAR BB| Open rates'!AY11*0.87*0.85</f>
        <v>9687.4499999999989</v>
      </c>
      <c r="AZ11" s="26">
        <f>'BAR BB| Open rates'!AZ11*0.87*0.85</f>
        <v>9687.4499999999989</v>
      </c>
      <c r="BA11" s="26">
        <f>'BAR BB| Open rates'!BA11*0.87*0.85</f>
        <v>10279.049999999999</v>
      </c>
      <c r="BB11" s="26">
        <f>'BAR BB| Open rates'!BB11*0.87*0.85</f>
        <v>10279.049999999999</v>
      </c>
      <c r="BC11" s="26">
        <f>'BAR BB| Open rates'!BC11*0.87*0.85</f>
        <v>9687.4499999999989</v>
      </c>
      <c r="BD11" s="26">
        <f>'BAR BB| Open rates'!BD11*0.87*0.85</f>
        <v>9687.4499999999989</v>
      </c>
      <c r="BE11" s="26">
        <f>'BAR BB| Open rates'!BE11*0.87*0.85</f>
        <v>9687.4499999999989</v>
      </c>
      <c r="BF11" s="26">
        <f>'BAR BB| Open rates'!BF11*0.87*0.85</f>
        <v>9687.4499999999989</v>
      </c>
      <c r="BG11" s="26">
        <f>'BAR BB| Open rates'!BG11*0.87*0.85</f>
        <v>9687.4499999999989</v>
      </c>
      <c r="BH11" s="26">
        <f>'BAR BB| Open rates'!BH11*0.87*0.85</f>
        <v>10279.049999999999</v>
      </c>
      <c r="BI11" s="26">
        <f>'BAR BB| Open rates'!BI11*0.87*0.85</f>
        <v>10279.049999999999</v>
      </c>
      <c r="BJ11" s="26">
        <f>'BAR BB| Open rates'!BJ11*0.87*0.85</f>
        <v>9687.4499999999989</v>
      </c>
      <c r="BK11" s="26">
        <f>'BAR BB| Open rates'!BK11*0.87*0.85</f>
        <v>9687.4499999999989</v>
      </c>
      <c r="BL11" s="26">
        <f>'BAR BB| Open rates'!BL11*0.87*0.85</f>
        <v>9687.4499999999989</v>
      </c>
      <c r="BM11" s="26">
        <f>'BAR BB| Open rates'!BM11*0.87*0.85</f>
        <v>9687.4499999999989</v>
      </c>
      <c r="BN11" s="26">
        <f>'BAR BB| Open rates'!BN11*0.87*0.85</f>
        <v>9687.4499999999989</v>
      </c>
      <c r="BO11" s="26">
        <f>'BAR BB| Open rates'!BO11*0.87*0.85</f>
        <v>10279.049999999999</v>
      </c>
      <c r="BP11" s="26">
        <f>'BAR BB| Open rates'!BP11*0.87*0.85</f>
        <v>10279.049999999999</v>
      </c>
      <c r="BQ11" s="26">
        <f>'BAR BB| Open rates'!BQ11*0.87*0.85</f>
        <v>9687.4499999999989</v>
      </c>
      <c r="BR11" s="26">
        <f>'BAR BB| Open rates'!BR11*0.87*0.85</f>
        <v>9687.4499999999989</v>
      </c>
      <c r="BS11" s="26">
        <f>'BAR BB| Open rates'!BS11*0.87*0.85</f>
        <v>9687.4499999999989</v>
      </c>
      <c r="BT11" s="26">
        <f>'BAR BB| Open rates'!BT11*0.87*0.85</f>
        <v>9687.4499999999989</v>
      </c>
      <c r="BU11" s="26">
        <f>'BAR BB| Open rates'!BU11*0.87*0.85</f>
        <v>9687.4499999999989</v>
      </c>
      <c r="BV11" s="26">
        <f>'BAR BB| Open rates'!BV11*0.87*0.85</f>
        <v>10279.049999999999</v>
      </c>
      <c r="BW11" s="26">
        <f>'BAR BB| Open rates'!BW11*0.87*0.85</f>
        <v>10279.049999999999</v>
      </c>
      <c r="BX11" s="26">
        <f>'BAR BB| Open rates'!BX11*0.87*0.85</f>
        <v>9687.4499999999989</v>
      </c>
      <c r="BY11" s="26">
        <f>'BAR BB| Open rates'!BY11*0.87*0.85</f>
        <v>9687.4499999999989</v>
      </c>
      <c r="BZ11" s="26">
        <f>'BAR BB| Open rates'!BZ11*0.87*0.85</f>
        <v>9687.4499999999989</v>
      </c>
      <c r="CA11" s="26">
        <f>'BAR BB| Open rates'!CA11*0.87*0.85</f>
        <v>9687.4499999999989</v>
      </c>
      <c r="CB11" s="26">
        <f>'BAR BB| Open rates'!CB11*0.87*0.85</f>
        <v>9687.4499999999989</v>
      </c>
      <c r="CC11" s="26">
        <f>'BAR BB| Open rates'!CC11*0.87*0.85</f>
        <v>10279.049999999999</v>
      </c>
      <c r="CD11" s="26">
        <f>'BAR BB| Open rates'!CD11*0.87*0.85</f>
        <v>10279.049999999999</v>
      </c>
      <c r="CE11" s="26">
        <f>'BAR BB| Open rates'!CE11*0.87*0.85</f>
        <v>9687.4499999999989</v>
      </c>
      <c r="CF11" s="26">
        <f>'BAR BB| Open rates'!CF11*0.87*0.85</f>
        <v>9687.4499999999989</v>
      </c>
      <c r="CG11" s="26">
        <f>'BAR BB| Open rates'!CG11*0.87*0.85</f>
        <v>9687.4499999999989</v>
      </c>
      <c r="CH11" s="26">
        <f>'BAR BB| Open rates'!CH11*0.87*0.85</f>
        <v>9687.4499999999989</v>
      </c>
      <c r="CI11" s="26">
        <f>'BAR BB| Open rates'!CI11*0.87*0.85</f>
        <v>9687.4499999999989</v>
      </c>
      <c r="CJ11" s="26">
        <f>'BAR BB| Open rates'!CJ11*0.87*0.85</f>
        <v>10279.049999999999</v>
      </c>
      <c r="CK11" s="26">
        <f>'BAR BB| Open rates'!CK11*0.87*0.85</f>
        <v>10279.049999999999</v>
      </c>
      <c r="CL11" s="26">
        <f>'BAR BB| Open rates'!CL11*0.87*0.85</f>
        <v>9687.4499999999989</v>
      </c>
      <c r="CM11" s="26">
        <f>'BAR BB| Open rates'!CM11*0.87*0.85</f>
        <v>9687.4499999999989</v>
      </c>
      <c r="CN11" s="26">
        <f>'BAR BB| Open rates'!CN11*0.87*0.85</f>
        <v>9687.4499999999989</v>
      </c>
      <c r="CO11" s="26">
        <f>'BAR BB| Open rates'!CO11*0.87*0.85</f>
        <v>9687.4499999999989</v>
      </c>
      <c r="CP11" s="26">
        <f>'BAR BB| Open rates'!CP11*0.87*0.85</f>
        <v>9687.4499999999989</v>
      </c>
      <c r="CQ11" s="26">
        <f>'BAR BB| Open rates'!CQ11*0.87*0.85</f>
        <v>9687.4499999999989</v>
      </c>
      <c r="CR11" s="26">
        <f>'BAR BB| Open rates'!CR11*0.87*0.85</f>
        <v>9687.4499999999989</v>
      </c>
      <c r="CS11" s="26">
        <f>'BAR BB| Open rates'!CS11*0.87*0.85</f>
        <v>8800.0499999999993</v>
      </c>
      <c r="CT11" s="26">
        <f>'BAR BB| Open rates'!CT11*0.87*0.85</f>
        <v>8800.0499999999993</v>
      </c>
      <c r="CU11" s="26">
        <f>'BAR BB| Open rates'!CU11*0.87*0.85</f>
        <v>8800.0499999999993</v>
      </c>
      <c r="CV11" s="26">
        <f>'BAR BB| Open rates'!CV11*0.87*0.85</f>
        <v>8800.0499999999993</v>
      </c>
      <c r="CW11" s="26">
        <f>'BAR BB| Open rates'!CW11*0.87*0.85</f>
        <v>8800.0499999999993</v>
      </c>
      <c r="CX11" s="26">
        <f>'BAR BB| Open rates'!CX11*0.87*0.85</f>
        <v>8800.0499999999993</v>
      </c>
      <c r="CY11" s="26">
        <f>'BAR BB| Open rates'!CY11*0.87*0.85</f>
        <v>8800.0499999999993</v>
      </c>
      <c r="CZ11" s="26">
        <f>'BAR BB| Open rates'!CZ11*0.87*0.85</f>
        <v>8800.0499999999993</v>
      </c>
      <c r="DA11" s="26">
        <f>'BAR BB| Open rates'!DA11*0.87*0.85</f>
        <v>8800.0499999999993</v>
      </c>
      <c r="DB11" s="26">
        <f>'BAR BB| Open rates'!DB11*0.87*0.85</f>
        <v>7838.7</v>
      </c>
      <c r="DC11" s="26">
        <f>'BAR BB| Open rates'!DC11*0.87*0.85</f>
        <v>7838.7</v>
      </c>
      <c r="DD11" s="26">
        <f>'BAR BB| Open rates'!DD11*0.87*0.85</f>
        <v>7838.7</v>
      </c>
      <c r="DE11" s="26">
        <f>'BAR BB| Open rates'!DE11*0.87*0.85</f>
        <v>8800.0499999999993</v>
      </c>
      <c r="DF11" s="26">
        <f>'BAR BB| Open rates'!DF11*0.87*0.85</f>
        <v>8800.0499999999993</v>
      </c>
      <c r="DG11" s="26">
        <f>'BAR BB| Open rates'!DG11*0.87*0.85</f>
        <v>7838.7</v>
      </c>
      <c r="DH11" s="26">
        <f>'BAR BB| Open rates'!DH11*0.87*0.85</f>
        <v>7838.7</v>
      </c>
      <c r="DI11" s="26">
        <f>'BAR BB| Open rates'!DI11*0.87*0.85</f>
        <v>7838.7</v>
      </c>
      <c r="DJ11" s="26">
        <f>'BAR BB| Open rates'!DJ11*0.87*0.85</f>
        <v>7838.7</v>
      </c>
      <c r="DK11" s="26">
        <f>'BAR BB| Open rates'!DK11*0.87*0.85</f>
        <v>7838.7</v>
      </c>
      <c r="DL11" s="26">
        <f>'BAR BB| Open rates'!DL11*0.87*0.85</f>
        <v>8800.0499999999993</v>
      </c>
      <c r="DM11" s="26">
        <f>'BAR BB| Open rates'!DM11*0.87*0.85</f>
        <v>8800.0499999999993</v>
      </c>
      <c r="DN11" s="26">
        <f>'BAR BB| Open rates'!DN11*0.87*0.85</f>
        <v>7838.7</v>
      </c>
      <c r="DO11" s="26">
        <f>'BAR BB| Open rates'!DO11*0.87*0.85</f>
        <v>7838.7</v>
      </c>
      <c r="DP11" s="26">
        <f>'BAR BB| Open rates'!DP11*0.87*0.85</f>
        <v>7838.7</v>
      </c>
      <c r="DQ11" s="26">
        <f>'BAR BB| Open rates'!DQ11*0.87*0.85</f>
        <v>7838.7</v>
      </c>
      <c r="DR11" s="26">
        <f>'BAR BB| Open rates'!DR11*0.87*0.85</f>
        <v>7838.7</v>
      </c>
      <c r="DS11" s="26">
        <f>'BAR BB| Open rates'!DS11*0.87*0.85</f>
        <v>8800.0499999999993</v>
      </c>
      <c r="DT11" s="26">
        <f>'BAR BB| Open rates'!DT11*0.87*0.85</f>
        <v>8800.0499999999993</v>
      </c>
      <c r="DU11" s="26">
        <f>'BAR BB| Open rates'!DU11*0.87*0.85</f>
        <v>7838.7</v>
      </c>
      <c r="DV11" s="26">
        <f>'BAR BB| Open rates'!DV11*0.87*0.85</f>
        <v>7838.7</v>
      </c>
      <c r="DW11" s="26">
        <f>'BAR BB| Open rates'!DW11*0.87*0.85</f>
        <v>7838.7</v>
      </c>
      <c r="DX11" s="26">
        <f>'BAR BB| Open rates'!DX11*0.87*0.85</f>
        <v>7838.7</v>
      </c>
      <c r="DY11" s="26">
        <f>'BAR BB| Open rates'!DY11*0.87*0.85</f>
        <v>7838.7</v>
      </c>
      <c r="DZ11" s="26">
        <f>'BAR BB| Open rates'!DZ11*0.87*0.85</f>
        <v>8800.0499999999993</v>
      </c>
      <c r="EA11" s="26">
        <f>'BAR BB| Open rates'!EA11*0.87*0.85</f>
        <v>8800.0499999999993</v>
      </c>
      <c r="EB11" s="26">
        <f>'BAR BB| Open rates'!EB11*0.87*0.85</f>
        <v>7838.7</v>
      </c>
      <c r="EC11" s="26">
        <f>'BAR BB| Open rates'!EC11*0.87*0.85</f>
        <v>7838.7</v>
      </c>
      <c r="ED11" s="26">
        <f>'BAR BB| Open rates'!ED11*0.87*0.85</f>
        <v>7838.7</v>
      </c>
      <c r="EE11" s="26">
        <f>'BAR BB| Open rates'!EE11*0.87*0.85</f>
        <v>7838.7</v>
      </c>
      <c r="EF11" s="26">
        <f>'BAR BB| Open rates'!EF11*0.87*0.85</f>
        <v>7099.2</v>
      </c>
      <c r="EG11" s="26">
        <f>'BAR BB| Open rates'!EG11*0.87*0.85</f>
        <v>7099.2</v>
      </c>
      <c r="EH11" s="26">
        <f>'BAR BB| Open rates'!EH11*0.87*0.85</f>
        <v>7099.2</v>
      </c>
      <c r="EI11" s="26">
        <f>'BAR BB| Open rates'!EI11*0.87*0.85</f>
        <v>6581.55</v>
      </c>
      <c r="EJ11" s="26">
        <f>'BAR BB| Open rates'!EJ11*0.87*0.85</f>
        <v>6581.55</v>
      </c>
      <c r="EK11" s="26">
        <f>'BAR BB| Open rates'!EK11*0.87*0.85</f>
        <v>6581.55</v>
      </c>
      <c r="EL11" s="26">
        <f>'BAR BB| Open rates'!EL11*0.87*0.85</f>
        <v>6581.55</v>
      </c>
      <c r="EM11" s="26">
        <f>'BAR BB| Open rates'!EM11*0.87*0.85</f>
        <v>6581.55</v>
      </c>
      <c r="EN11" s="26">
        <f>'BAR BB| Open rates'!EN11*0.87*0.85</f>
        <v>7099.2</v>
      </c>
      <c r="EO11" s="26">
        <f>'BAR BB| Open rates'!EO11*0.87*0.85</f>
        <v>7099.2</v>
      </c>
      <c r="EP11" s="26">
        <f>'BAR BB| Open rates'!EP11*0.87*0.85</f>
        <v>6359.7</v>
      </c>
      <c r="EQ11" s="26">
        <f>'BAR BB| Open rates'!EQ11*0.87*0.85</f>
        <v>6359.7</v>
      </c>
      <c r="ER11" s="26">
        <f>'BAR BB| Open rates'!ER11*0.87*0.85</f>
        <v>6359.7</v>
      </c>
      <c r="ES11" s="26">
        <f>'BAR BB| Open rates'!ES11*0.87*0.85</f>
        <v>6359.7</v>
      </c>
      <c r="ET11" s="26">
        <f>'BAR BB| Open rates'!ET11*0.87*0.85</f>
        <v>6359.7</v>
      </c>
      <c r="EU11" s="26">
        <f>'BAR BB| Open rates'!EU11*0.87*0.85</f>
        <v>7099.2</v>
      </c>
      <c r="EV11" s="26">
        <f>'BAR BB| Open rates'!EV11*0.87*0.85</f>
        <v>7099.2</v>
      </c>
      <c r="EW11" s="26">
        <f>'BAR BB| Open rates'!EW11*0.87*0.85</f>
        <v>6359.7</v>
      </c>
      <c r="EX11" s="26">
        <f>'BAR BB| Open rates'!EX11*0.87*0.85</f>
        <v>6359.7</v>
      </c>
      <c r="EY11" s="26">
        <f>'BAR BB| Open rates'!EY11*0.87*0.85</f>
        <v>6359.7</v>
      </c>
      <c r="EZ11" s="26">
        <f>'BAR BB| Open rates'!EZ11*0.87*0.85</f>
        <v>6359.7</v>
      </c>
      <c r="FA11" s="26">
        <f>'BAR BB| Open rates'!FA11*0.87*0.85</f>
        <v>6359.7</v>
      </c>
      <c r="FB11" s="26">
        <f>'BAR BB| Open rates'!FB11*0.87*0.85</f>
        <v>7099.2</v>
      </c>
      <c r="FC11" s="26">
        <f>'BAR BB| Open rates'!FC11*0.87*0.85</f>
        <v>7099.2</v>
      </c>
      <c r="FD11" s="26">
        <f>'BAR BB| Open rates'!FD11*0.87*0.85</f>
        <v>6359.7</v>
      </c>
      <c r="FE11" s="26">
        <f>'BAR BB| Open rates'!FE11*0.87*0.85</f>
        <v>6359.7</v>
      </c>
      <c r="FF11" s="26">
        <f>'BAR BB| Open rates'!FF11*0.87*0.85</f>
        <v>6359.7</v>
      </c>
      <c r="FG11" s="26">
        <f>'BAR BB| Open rates'!FG11*0.87*0.85</f>
        <v>6359.7</v>
      </c>
      <c r="FH11" s="26">
        <f>'BAR BB| Open rates'!FH11*0.87*0.85</f>
        <v>6359.7</v>
      </c>
      <c r="FI11" s="26">
        <f>'BAR BB| Open rates'!FI11*0.87*0.85</f>
        <v>7099.2</v>
      </c>
      <c r="FJ11" s="26">
        <f>'BAR BB| Open rates'!FJ11*0.87*0.85</f>
        <v>7099.2</v>
      </c>
      <c r="FK11" s="26">
        <f>'BAR BB| Open rates'!FK11*0.87*0.85</f>
        <v>6581.55</v>
      </c>
      <c r="FL11" s="26">
        <f>'BAR BB| Open rates'!FL11*0.87*0.85</f>
        <v>6581.55</v>
      </c>
      <c r="FM11" s="26">
        <f>'BAR BB| Open rates'!FM11*0.87*0.85</f>
        <v>6581.55</v>
      </c>
      <c r="FN11" s="26">
        <f>'BAR BB| Open rates'!FN11*0.87*0.85</f>
        <v>6581.55</v>
      </c>
      <c r="FO11" s="26">
        <f>'BAR BB| Open rates'!FO11*0.87*0.85</f>
        <v>6581.55</v>
      </c>
      <c r="FP11" s="26">
        <f>'BAR BB| Open rates'!FP11*0.87*0.85</f>
        <v>6581.55</v>
      </c>
      <c r="FQ11" s="26">
        <f>'BAR BB| Open rates'!FQ11*0.87*0.85</f>
        <v>6581.55</v>
      </c>
      <c r="FR11" s="26">
        <f>'BAR BB| Open rates'!FR11*0.87*0.85</f>
        <v>6359.7</v>
      </c>
      <c r="FS11" s="26">
        <f>'BAR BB| Open rates'!FS11*0.87*0.85</f>
        <v>6359.7</v>
      </c>
      <c r="FT11" s="26">
        <f>'BAR BB| Open rates'!FT11*0.87*0.85</f>
        <v>6359.7</v>
      </c>
      <c r="FU11" s="26">
        <f>'BAR BB| Open rates'!FU11*0.87*0.85</f>
        <v>6359.7</v>
      </c>
      <c r="FV11" s="26">
        <f>'BAR BB| Open rates'!FV11*0.87*0.85</f>
        <v>6359.7</v>
      </c>
      <c r="FW11" s="26">
        <f>'BAR BB| Open rates'!FW11*0.87*0.85</f>
        <v>7099.2</v>
      </c>
      <c r="FX11" s="26">
        <f>'BAR BB| Open rates'!FX11*0.87*0.85</f>
        <v>7099.2</v>
      </c>
      <c r="FY11" s="26">
        <f>'BAR BB| Open rates'!FY11*0.87*0.85</f>
        <v>6359.7</v>
      </c>
      <c r="FZ11" s="26">
        <f>'BAR BB| Open rates'!FZ11*0.87*0.85</f>
        <v>6359.7</v>
      </c>
      <c r="GA11" s="26">
        <f>'BAR BB| Open rates'!GA11*0.87*0.85</f>
        <v>6359.7</v>
      </c>
      <c r="GB11" s="26">
        <f>'BAR BB| Open rates'!GB11*0.87*0.85</f>
        <v>6359.7</v>
      </c>
      <c r="GC11" s="26">
        <f>'BAR BB| Open rates'!GC11*0.87*0.85</f>
        <v>6359.7</v>
      </c>
      <c r="GD11" s="26">
        <f>'BAR BB| Open rates'!GD11*0.87*0.85</f>
        <v>7099.2</v>
      </c>
      <c r="GE11" s="26">
        <f>'BAR BB| Open rates'!GE11*0.87*0.85</f>
        <v>7099.2</v>
      </c>
      <c r="GF11" s="26">
        <f>'BAR BB| Open rates'!GF11*0.87*0.85</f>
        <v>6359.7</v>
      </c>
      <c r="GG11" s="26">
        <f>'BAR BB| Open rates'!GG11*0.87*0.85</f>
        <v>6359.7</v>
      </c>
      <c r="GH11" s="26">
        <f>'BAR BB| Open rates'!GH11*0.87*0.85</f>
        <v>6359.7</v>
      </c>
      <c r="GI11" s="26">
        <f>'BAR BB| Open rates'!GI11*0.87*0.85</f>
        <v>6359.7</v>
      </c>
      <c r="GJ11" s="26">
        <f>'BAR BB| Open rates'!GJ11*0.87*0.85</f>
        <v>6359.7</v>
      </c>
      <c r="GK11" s="26">
        <f>'BAR BB| Open rates'!GK11*0.87*0.85</f>
        <v>7099.2</v>
      </c>
      <c r="GL11" s="26">
        <f>'BAR BB| Open rates'!GL11*0.87*0.85</f>
        <v>7099.2</v>
      </c>
      <c r="GM11" s="26">
        <f>'BAR BB| Open rates'!GM11*0.87*0.85</f>
        <v>6359.7</v>
      </c>
      <c r="GN11" s="26">
        <f>'BAR BB| Open rates'!GN11*0.87*0.85</f>
        <v>6359.7</v>
      </c>
      <c r="GO11" s="26">
        <f>'BAR BB| Open rates'!GO11*0.87*0.85</f>
        <v>6359.7</v>
      </c>
      <c r="GP11" s="26">
        <f>'BAR BB| Open rates'!GP11*0.87*0.85</f>
        <v>6359.7</v>
      </c>
      <c r="GQ11" s="26">
        <f>'BAR BB| Open rates'!GQ11*0.87*0.85</f>
        <v>6359.7</v>
      </c>
      <c r="GR11" s="26">
        <f>'BAR BB| Open rates'!GR11*0.87*0.85</f>
        <v>7099.2</v>
      </c>
      <c r="GS11" s="26">
        <f>'BAR BB| Open rates'!GS11*0.87*0.85</f>
        <v>7099.2</v>
      </c>
      <c r="GT11" s="26">
        <f>'BAR BB| Open rates'!GT11*0.87*0.85</f>
        <v>6359.7</v>
      </c>
      <c r="GU11" s="26">
        <f>'BAR BB| Open rates'!GU11*0.87*0.85</f>
        <v>6359.7</v>
      </c>
      <c r="GV11" s="26">
        <f>'BAR BB| Open rates'!GV11*0.87*0.85</f>
        <v>6359.7</v>
      </c>
      <c r="GW11" s="26">
        <f>'BAR BB| Open rates'!GW11*0.87*0.85</f>
        <v>6359.7</v>
      </c>
      <c r="GX11" s="26">
        <f>'BAR BB| Open rates'!GX11*0.87*0.85</f>
        <v>6359.7</v>
      </c>
      <c r="GY11" s="26">
        <f>'BAR BB| Open rates'!GY11*0.87*0.85</f>
        <v>7099.2</v>
      </c>
      <c r="GZ11" s="26">
        <f>'BAR BB| Open rates'!GZ11*0.87*0.85</f>
        <v>7099.2</v>
      </c>
      <c r="HA11" s="26">
        <f>'BAR BB| Open rates'!HA11*0.87*0.85</f>
        <v>6359.7</v>
      </c>
      <c r="HB11" s="26">
        <f>'BAR BB| Open rates'!HB11*0.87*0.85</f>
        <v>6359.7</v>
      </c>
      <c r="HC11" s="26">
        <f>'BAR BB| Open rates'!HC11*0.87*0.85</f>
        <v>6359.7</v>
      </c>
      <c r="HD11" s="26">
        <f>'BAR BB| Open rates'!HD11*0.87*0.85</f>
        <v>6359.7</v>
      </c>
      <c r="HE11" s="26">
        <f>'BAR BB| Open rates'!HE11*0.87*0.85</f>
        <v>6359.7</v>
      </c>
      <c r="HF11" s="26">
        <f>'BAR BB| Open rates'!HF11*0.87*0.85</f>
        <v>8060.55</v>
      </c>
      <c r="HG11" s="26">
        <f>'BAR BB| Open rates'!HG11*0.87*0.85</f>
        <v>8060.55</v>
      </c>
      <c r="HH11" s="26">
        <f>'BAR BB| Open rates'!HH11*0.87*0.85</f>
        <v>8060.55</v>
      </c>
      <c r="HI11" s="26">
        <f>'BAR BB| Open rates'!HI11*0.87*0.85</f>
        <v>8060.55</v>
      </c>
      <c r="HJ11" s="26">
        <f>'BAR BB| Open rates'!HJ11*0.87*0.85</f>
        <v>8060.55</v>
      </c>
      <c r="HK11" s="26">
        <f>'BAR BB| Open rates'!HK11*0.87*0.85</f>
        <v>8060.55</v>
      </c>
      <c r="HL11" s="26">
        <f>'BAR BB| Open rates'!HL11*0.87*0.85</f>
        <v>8060.55</v>
      </c>
      <c r="HM11" s="26">
        <f>'BAR BB| Open rates'!HM11*0.87*0.85</f>
        <v>8060.55</v>
      </c>
      <c r="HN11" s="26">
        <f>'BAR BB| Open rates'!HN11*0.87*0.85</f>
        <v>8060.55</v>
      </c>
      <c r="HO11" s="26">
        <f>'BAR BB| Open rates'!HO11*0.87*0.85</f>
        <v>8060.55</v>
      </c>
      <c r="HP11" s="26">
        <f>'BAR BB| Open rates'!HP11*0.87*0.85</f>
        <v>8060.55</v>
      </c>
    </row>
    <row r="12" spans="1:224" s="76" customFormat="1" ht="12" customHeight="1" x14ac:dyDescent="0.2">
      <c r="A12" s="216">
        <v>2</v>
      </c>
      <c r="B12" s="26">
        <f>'BAR BB| Open rates'!B12*0.87*0.85</f>
        <v>8800.0499999999993</v>
      </c>
      <c r="C12" s="26">
        <f>'BAR BB| Open rates'!C12*0.87*0.85</f>
        <v>8800.0499999999993</v>
      </c>
      <c r="D12" s="26">
        <f>'BAR BB| Open rates'!D12*0.87*0.85</f>
        <v>8800.0499999999993</v>
      </c>
      <c r="E12" s="26">
        <f>'BAR BB| Open rates'!E12*0.87*0.85</f>
        <v>8800.0499999999993</v>
      </c>
      <c r="F12" s="26">
        <f>'BAR BB| Open rates'!F12*0.87*0.85</f>
        <v>8800.0499999999993</v>
      </c>
      <c r="G12" s="26">
        <f>'BAR BB| Open rates'!G12*0.87*0.85</f>
        <v>8800.0499999999993</v>
      </c>
      <c r="H12" s="26">
        <f>'BAR BB| Open rates'!H12*0.87*0.85</f>
        <v>8800.0499999999993</v>
      </c>
      <c r="I12" s="26">
        <f>'BAR BB| Open rates'!I12*0.87*0.85</f>
        <v>8800.0499999999993</v>
      </c>
      <c r="J12" s="26">
        <f>'BAR BB| Open rates'!J12*0.87*0.85</f>
        <v>8800.0499999999993</v>
      </c>
      <c r="K12" s="26">
        <f>'BAR BB| Open rates'!K12*0.87*0.85</f>
        <v>8800.0499999999993</v>
      </c>
      <c r="L12" s="26">
        <f>'BAR BB| Open rates'!L12*0.87*0.85</f>
        <v>8800.0499999999993</v>
      </c>
      <c r="M12" s="26">
        <f>'BAR BB| Open rates'!M12*0.87*0.85</f>
        <v>8800.0499999999993</v>
      </c>
      <c r="N12" s="26">
        <f>'BAR BB| Open rates'!N12*0.87*0.85</f>
        <v>9317.6999999999989</v>
      </c>
      <c r="O12" s="26">
        <f>'BAR BB| Open rates'!O12*0.87*0.85</f>
        <v>9317.6999999999989</v>
      </c>
      <c r="P12" s="26">
        <f>'BAR BB| Open rates'!P12*0.87*0.85</f>
        <v>9317.6999999999989</v>
      </c>
      <c r="Q12" s="26">
        <f>'BAR BB| Open rates'!Q12*0.87*0.85</f>
        <v>9317.6999999999989</v>
      </c>
      <c r="R12" s="26">
        <f>'BAR BB| Open rates'!R12*0.87*0.85</f>
        <v>11758.05</v>
      </c>
      <c r="S12" s="26">
        <f>'BAR BB| Open rates'!S12*0.87*0.85</f>
        <v>11758.05</v>
      </c>
      <c r="T12" s="26">
        <f>'BAR BB| Open rates'!T12*0.87*0.85</f>
        <v>11758.05</v>
      </c>
      <c r="U12" s="26">
        <f>'BAR BB| Open rates'!U12*0.87*0.85</f>
        <v>11758.05</v>
      </c>
      <c r="V12" s="26">
        <f>'BAR BB| Open rates'!V12*0.87*0.85</f>
        <v>11758.05</v>
      </c>
      <c r="W12" s="26">
        <f>'BAR BB| Open rates'!W12*0.87*0.85</f>
        <v>11758.05</v>
      </c>
      <c r="X12" s="26">
        <f>'BAR BB| Open rates'!X12*0.87*0.85</f>
        <v>11758.05</v>
      </c>
      <c r="Y12" s="26">
        <f>'BAR BB| Open rates'!Y12*0.87*0.85</f>
        <v>11758.05</v>
      </c>
      <c r="Z12" s="26">
        <f>'BAR BB| Open rates'!Z12*0.87*0.85</f>
        <v>11758.05</v>
      </c>
      <c r="AA12" s="26">
        <f>'BAR BB| Open rates'!AA12*0.87*0.85</f>
        <v>11758.05</v>
      </c>
      <c r="AB12" s="26">
        <f>'BAR BB| Open rates'!AB12*0.87*0.85</f>
        <v>15455.55</v>
      </c>
      <c r="AC12" s="26">
        <f>'BAR BB| Open rates'!AC12*0.87*0.85</f>
        <v>15455.55</v>
      </c>
      <c r="AD12" s="26">
        <f>'BAR BB| Open rates'!AD12*0.87*0.85</f>
        <v>15455.55</v>
      </c>
      <c r="AE12" s="26">
        <f>'BAR BB| Open rates'!AE12*0.87*0.85</f>
        <v>15455.55</v>
      </c>
      <c r="AF12" s="26">
        <f>'BAR BB| Open rates'!AF12*0.87*0.85</f>
        <v>15455.55</v>
      </c>
      <c r="AG12" s="26">
        <f>'BAR BB| Open rates'!AG12*0.87*0.85</f>
        <v>15455.55</v>
      </c>
      <c r="AH12" s="26">
        <f>'BAR BB| Open rates'!AH12*0.87*0.85</f>
        <v>9317.6999999999989</v>
      </c>
      <c r="AI12" s="26">
        <f>'BAR BB| Open rates'!AI12*0.87*0.85</f>
        <v>9317.6999999999989</v>
      </c>
      <c r="AJ12" s="26">
        <f>'BAR BB| Open rates'!AJ12*0.87*0.85</f>
        <v>9317.6999999999989</v>
      </c>
      <c r="AK12" s="26">
        <f>'BAR BB| Open rates'!AK12*0.87*0.85</f>
        <v>9317.6999999999989</v>
      </c>
      <c r="AL12" s="26">
        <f>'BAR BB| Open rates'!AL12*0.87*0.85</f>
        <v>9317.6999999999989</v>
      </c>
      <c r="AM12" s="26">
        <f>'BAR BB| Open rates'!AM12*0.87*0.85</f>
        <v>10279.049999999999</v>
      </c>
      <c r="AN12" s="26">
        <f>'BAR BB| Open rates'!AN12*0.87*0.85</f>
        <v>10279.049999999999</v>
      </c>
      <c r="AO12" s="26">
        <f>'BAR BB| Open rates'!AO12*0.87*0.85</f>
        <v>10279.049999999999</v>
      </c>
      <c r="AP12" s="26">
        <f>'BAR BB| Open rates'!AP12*0.87*0.85</f>
        <v>10279.049999999999</v>
      </c>
      <c r="AQ12" s="26">
        <f>'BAR BB| Open rates'!AQ12*0.87*0.85</f>
        <v>10279.049999999999</v>
      </c>
      <c r="AR12" s="26">
        <f>'BAR BB| Open rates'!AR12*0.87*0.85</f>
        <v>10279.049999999999</v>
      </c>
      <c r="AS12" s="26">
        <f>'BAR BB| Open rates'!AS12*0.87*0.85</f>
        <v>10279.049999999999</v>
      </c>
      <c r="AT12" s="26">
        <f>'BAR BB| Open rates'!AT12*0.87*0.85</f>
        <v>11018.55</v>
      </c>
      <c r="AU12" s="26">
        <f>'BAR BB| Open rates'!AU12*0.87*0.85</f>
        <v>11018.55</v>
      </c>
      <c r="AV12" s="26">
        <f>'BAR BB| Open rates'!AV12*0.87*0.85</f>
        <v>11018.55</v>
      </c>
      <c r="AW12" s="26">
        <f>'BAR BB| Open rates'!AW12*0.87*0.85</f>
        <v>11018.55</v>
      </c>
      <c r="AX12" s="26">
        <f>'BAR BB| Open rates'!AX12*0.87*0.85</f>
        <v>11018.55</v>
      </c>
      <c r="AY12" s="26">
        <f>'BAR BB| Open rates'!AY12*0.87*0.85</f>
        <v>11166.449999999999</v>
      </c>
      <c r="AZ12" s="26">
        <f>'BAR BB| Open rates'!AZ12*0.87*0.85</f>
        <v>11166.449999999999</v>
      </c>
      <c r="BA12" s="26">
        <f>'BAR BB| Open rates'!BA12*0.87*0.85</f>
        <v>11758.05</v>
      </c>
      <c r="BB12" s="26">
        <f>'BAR BB| Open rates'!BB12*0.87*0.85</f>
        <v>11758.05</v>
      </c>
      <c r="BC12" s="26">
        <f>'BAR BB| Open rates'!BC12*0.87*0.85</f>
        <v>11166.449999999999</v>
      </c>
      <c r="BD12" s="26">
        <f>'BAR BB| Open rates'!BD12*0.87*0.85</f>
        <v>11166.449999999999</v>
      </c>
      <c r="BE12" s="26">
        <f>'BAR BB| Open rates'!BE12*0.87*0.85</f>
        <v>11166.449999999999</v>
      </c>
      <c r="BF12" s="26">
        <f>'BAR BB| Open rates'!BF12*0.87*0.85</f>
        <v>11166.449999999999</v>
      </c>
      <c r="BG12" s="26">
        <f>'BAR BB| Open rates'!BG12*0.87*0.85</f>
        <v>11166.449999999999</v>
      </c>
      <c r="BH12" s="26">
        <f>'BAR BB| Open rates'!BH12*0.87*0.85</f>
        <v>11758.05</v>
      </c>
      <c r="BI12" s="26">
        <f>'BAR BB| Open rates'!BI12*0.87*0.85</f>
        <v>11758.05</v>
      </c>
      <c r="BJ12" s="26">
        <f>'BAR BB| Open rates'!BJ12*0.87*0.85</f>
        <v>11166.449999999999</v>
      </c>
      <c r="BK12" s="26">
        <f>'BAR BB| Open rates'!BK12*0.87*0.85</f>
        <v>11166.449999999999</v>
      </c>
      <c r="BL12" s="26">
        <f>'BAR BB| Open rates'!BL12*0.87*0.85</f>
        <v>11166.449999999999</v>
      </c>
      <c r="BM12" s="26">
        <f>'BAR BB| Open rates'!BM12*0.87*0.85</f>
        <v>11166.449999999999</v>
      </c>
      <c r="BN12" s="26">
        <f>'BAR BB| Open rates'!BN12*0.87*0.85</f>
        <v>11166.449999999999</v>
      </c>
      <c r="BO12" s="26">
        <f>'BAR BB| Open rates'!BO12*0.87*0.85</f>
        <v>11758.05</v>
      </c>
      <c r="BP12" s="26">
        <f>'BAR BB| Open rates'!BP12*0.87*0.85</f>
        <v>11758.05</v>
      </c>
      <c r="BQ12" s="26">
        <f>'BAR BB| Open rates'!BQ12*0.87*0.85</f>
        <v>11166.449999999999</v>
      </c>
      <c r="BR12" s="26">
        <f>'BAR BB| Open rates'!BR12*0.87*0.85</f>
        <v>11166.449999999999</v>
      </c>
      <c r="BS12" s="26">
        <f>'BAR BB| Open rates'!BS12*0.87*0.85</f>
        <v>11166.449999999999</v>
      </c>
      <c r="BT12" s="26">
        <f>'BAR BB| Open rates'!BT12*0.87*0.85</f>
        <v>11166.449999999999</v>
      </c>
      <c r="BU12" s="26">
        <f>'BAR BB| Open rates'!BU12*0.87*0.85</f>
        <v>11166.449999999999</v>
      </c>
      <c r="BV12" s="26">
        <f>'BAR BB| Open rates'!BV12*0.87*0.85</f>
        <v>11758.05</v>
      </c>
      <c r="BW12" s="26">
        <f>'BAR BB| Open rates'!BW12*0.87*0.85</f>
        <v>11758.05</v>
      </c>
      <c r="BX12" s="26">
        <f>'BAR BB| Open rates'!BX12*0.87*0.85</f>
        <v>11166.449999999999</v>
      </c>
      <c r="BY12" s="26">
        <f>'BAR BB| Open rates'!BY12*0.87*0.85</f>
        <v>11166.449999999999</v>
      </c>
      <c r="BZ12" s="26">
        <f>'BAR BB| Open rates'!BZ12*0.87*0.85</f>
        <v>11166.449999999999</v>
      </c>
      <c r="CA12" s="26">
        <f>'BAR BB| Open rates'!CA12*0.87*0.85</f>
        <v>11166.449999999999</v>
      </c>
      <c r="CB12" s="26">
        <f>'BAR BB| Open rates'!CB12*0.87*0.85</f>
        <v>11166.449999999999</v>
      </c>
      <c r="CC12" s="26">
        <f>'BAR BB| Open rates'!CC12*0.87*0.85</f>
        <v>11758.05</v>
      </c>
      <c r="CD12" s="26">
        <f>'BAR BB| Open rates'!CD12*0.87*0.85</f>
        <v>11758.05</v>
      </c>
      <c r="CE12" s="26">
        <f>'BAR BB| Open rates'!CE12*0.87*0.85</f>
        <v>11166.449999999999</v>
      </c>
      <c r="CF12" s="26">
        <f>'BAR BB| Open rates'!CF12*0.87*0.85</f>
        <v>11166.449999999999</v>
      </c>
      <c r="CG12" s="26">
        <f>'BAR BB| Open rates'!CG12*0.87*0.85</f>
        <v>11166.449999999999</v>
      </c>
      <c r="CH12" s="26">
        <f>'BAR BB| Open rates'!CH12*0.87*0.85</f>
        <v>11166.449999999999</v>
      </c>
      <c r="CI12" s="26">
        <f>'BAR BB| Open rates'!CI12*0.87*0.85</f>
        <v>11166.449999999999</v>
      </c>
      <c r="CJ12" s="26">
        <f>'BAR BB| Open rates'!CJ12*0.87*0.85</f>
        <v>11758.05</v>
      </c>
      <c r="CK12" s="26">
        <f>'BAR BB| Open rates'!CK12*0.87*0.85</f>
        <v>11758.05</v>
      </c>
      <c r="CL12" s="26">
        <f>'BAR BB| Open rates'!CL12*0.87*0.85</f>
        <v>11166.449999999999</v>
      </c>
      <c r="CM12" s="26">
        <f>'BAR BB| Open rates'!CM12*0.87*0.85</f>
        <v>11166.449999999999</v>
      </c>
      <c r="CN12" s="26">
        <f>'BAR BB| Open rates'!CN12*0.87*0.85</f>
        <v>11166.449999999999</v>
      </c>
      <c r="CO12" s="26">
        <f>'BAR BB| Open rates'!CO12*0.87*0.85</f>
        <v>11166.449999999999</v>
      </c>
      <c r="CP12" s="26">
        <f>'BAR BB| Open rates'!CP12*0.87*0.85</f>
        <v>11166.449999999999</v>
      </c>
      <c r="CQ12" s="26">
        <f>'BAR BB| Open rates'!CQ12*0.87*0.85</f>
        <v>11166.449999999999</v>
      </c>
      <c r="CR12" s="26">
        <f>'BAR BB| Open rates'!CR12*0.87*0.85</f>
        <v>11166.449999999999</v>
      </c>
      <c r="CS12" s="26">
        <f>'BAR BB| Open rates'!CS12*0.87*0.85</f>
        <v>10279.049999999999</v>
      </c>
      <c r="CT12" s="26">
        <f>'BAR BB| Open rates'!CT12*0.87*0.85</f>
        <v>10279.049999999999</v>
      </c>
      <c r="CU12" s="26">
        <f>'BAR BB| Open rates'!CU12*0.87*0.85</f>
        <v>10279.049999999999</v>
      </c>
      <c r="CV12" s="26">
        <f>'BAR BB| Open rates'!CV12*0.87*0.85</f>
        <v>10279.049999999999</v>
      </c>
      <c r="CW12" s="26">
        <f>'BAR BB| Open rates'!CW12*0.87*0.85</f>
        <v>10279.049999999999</v>
      </c>
      <c r="CX12" s="26">
        <f>'BAR BB| Open rates'!CX12*0.87*0.85</f>
        <v>10279.049999999999</v>
      </c>
      <c r="CY12" s="26">
        <f>'BAR BB| Open rates'!CY12*0.87*0.85</f>
        <v>10279.049999999999</v>
      </c>
      <c r="CZ12" s="26">
        <f>'BAR BB| Open rates'!CZ12*0.87*0.85</f>
        <v>10279.049999999999</v>
      </c>
      <c r="DA12" s="26">
        <f>'BAR BB| Open rates'!DA12*0.87*0.85</f>
        <v>10279.049999999999</v>
      </c>
      <c r="DB12" s="26">
        <f>'BAR BB| Open rates'!DB12*0.87*0.85</f>
        <v>9317.6999999999989</v>
      </c>
      <c r="DC12" s="26">
        <f>'BAR BB| Open rates'!DC12*0.87*0.85</f>
        <v>9317.6999999999989</v>
      </c>
      <c r="DD12" s="26">
        <f>'BAR BB| Open rates'!DD12*0.87*0.85</f>
        <v>9317.6999999999989</v>
      </c>
      <c r="DE12" s="26">
        <f>'BAR BB| Open rates'!DE12*0.87*0.85</f>
        <v>10279.049999999999</v>
      </c>
      <c r="DF12" s="26">
        <f>'BAR BB| Open rates'!DF12*0.87*0.85</f>
        <v>10279.049999999999</v>
      </c>
      <c r="DG12" s="26">
        <f>'BAR BB| Open rates'!DG12*0.87*0.85</f>
        <v>9317.6999999999989</v>
      </c>
      <c r="DH12" s="26">
        <f>'BAR BB| Open rates'!DH12*0.87*0.85</f>
        <v>9317.6999999999989</v>
      </c>
      <c r="DI12" s="26">
        <f>'BAR BB| Open rates'!DI12*0.87*0.85</f>
        <v>9317.6999999999989</v>
      </c>
      <c r="DJ12" s="26">
        <f>'BAR BB| Open rates'!DJ12*0.87*0.85</f>
        <v>9317.6999999999989</v>
      </c>
      <c r="DK12" s="26">
        <f>'BAR BB| Open rates'!DK12*0.87*0.85</f>
        <v>9317.6999999999989</v>
      </c>
      <c r="DL12" s="26">
        <f>'BAR BB| Open rates'!DL12*0.87*0.85</f>
        <v>10279.049999999999</v>
      </c>
      <c r="DM12" s="26">
        <f>'BAR BB| Open rates'!DM12*0.87*0.85</f>
        <v>10279.049999999999</v>
      </c>
      <c r="DN12" s="26">
        <f>'BAR BB| Open rates'!DN12*0.87*0.85</f>
        <v>9317.6999999999989</v>
      </c>
      <c r="DO12" s="26">
        <f>'BAR BB| Open rates'!DO12*0.87*0.85</f>
        <v>9317.6999999999989</v>
      </c>
      <c r="DP12" s="26">
        <f>'BAR BB| Open rates'!DP12*0.87*0.85</f>
        <v>9317.6999999999989</v>
      </c>
      <c r="DQ12" s="26">
        <f>'BAR BB| Open rates'!DQ12*0.87*0.85</f>
        <v>9317.6999999999989</v>
      </c>
      <c r="DR12" s="26">
        <f>'BAR BB| Open rates'!DR12*0.87*0.85</f>
        <v>9317.6999999999989</v>
      </c>
      <c r="DS12" s="26">
        <f>'BAR BB| Open rates'!DS12*0.87*0.85</f>
        <v>10279.049999999999</v>
      </c>
      <c r="DT12" s="26">
        <f>'BAR BB| Open rates'!DT12*0.87*0.85</f>
        <v>10279.049999999999</v>
      </c>
      <c r="DU12" s="26">
        <f>'BAR BB| Open rates'!DU12*0.87*0.85</f>
        <v>9317.6999999999989</v>
      </c>
      <c r="DV12" s="26">
        <f>'BAR BB| Open rates'!DV12*0.87*0.85</f>
        <v>9317.6999999999989</v>
      </c>
      <c r="DW12" s="26">
        <f>'BAR BB| Open rates'!DW12*0.87*0.85</f>
        <v>9317.6999999999989</v>
      </c>
      <c r="DX12" s="26">
        <f>'BAR BB| Open rates'!DX12*0.87*0.85</f>
        <v>9317.6999999999989</v>
      </c>
      <c r="DY12" s="26">
        <f>'BAR BB| Open rates'!DY12*0.87*0.85</f>
        <v>9317.6999999999989</v>
      </c>
      <c r="DZ12" s="26">
        <f>'BAR BB| Open rates'!DZ12*0.87*0.85</f>
        <v>10279.049999999999</v>
      </c>
      <c r="EA12" s="26">
        <f>'BAR BB| Open rates'!EA12*0.87*0.85</f>
        <v>10279.049999999999</v>
      </c>
      <c r="EB12" s="26">
        <f>'BAR BB| Open rates'!EB12*0.87*0.85</f>
        <v>9317.6999999999989</v>
      </c>
      <c r="EC12" s="26">
        <f>'BAR BB| Open rates'!EC12*0.87*0.85</f>
        <v>9317.6999999999989</v>
      </c>
      <c r="ED12" s="26">
        <f>'BAR BB| Open rates'!ED12*0.87*0.85</f>
        <v>9317.6999999999989</v>
      </c>
      <c r="EE12" s="26">
        <f>'BAR BB| Open rates'!EE12*0.87*0.85</f>
        <v>9317.6999999999989</v>
      </c>
      <c r="EF12" s="26">
        <f>'BAR BB| Open rates'!EF12*0.87*0.85</f>
        <v>8578.1999999999989</v>
      </c>
      <c r="EG12" s="26">
        <f>'BAR BB| Open rates'!EG12*0.87*0.85</f>
        <v>8578.1999999999989</v>
      </c>
      <c r="EH12" s="26">
        <f>'BAR BB| Open rates'!EH12*0.87*0.85</f>
        <v>8578.1999999999989</v>
      </c>
      <c r="EI12" s="26">
        <f>'BAR BB| Open rates'!EI12*0.87*0.85</f>
        <v>8060.55</v>
      </c>
      <c r="EJ12" s="26">
        <f>'BAR BB| Open rates'!EJ12*0.87*0.85</f>
        <v>8060.55</v>
      </c>
      <c r="EK12" s="26">
        <f>'BAR BB| Open rates'!EK12*0.87*0.85</f>
        <v>8060.55</v>
      </c>
      <c r="EL12" s="26">
        <f>'BAR BB| Open rates'!EL12*0.87*0.85</f>
        <v>8060.55</v>
      </c>
      <c r="EM12" s="26">
        <f>'BAR BB| Open rates'!EM12*0.87*0.85</f>
        <v>8060.55</v>
      </c>
      <c r="EN12" s="26">
        <f>'BAR BB| Open rates'!EN12*0.87*0.85</f>
        <v>8578.1999999999989</v>
      </c>
      <c r="EO12" s="26">
        <f>'BAR BB| Open rates'!EO12*0.87*0.85</f>
        <v>8578.1999999999989</v>
      </c>
      <c r="EP12" s="26">
        <f>'BAR BB| Open rates'!EP12*0.87*0.85</f>
        <v>7838.7</v>
      </c>
      <c r="EQ12" s="26">
        <f>'BAR BB| Open rates'!EQ12*0.87*0.85</f>
        <v>7838.7</v>
      </c>
      <c r="ER12" s="26">
        <f>'BAR BB| Open rates'!ER12*0.87*0.85</f>
        <v>7838.7</v>
      </c>
      <c r="ES12" s="26">
        <f>'BAR BB| Open rates'!ES12*0.87*0.85</f>
        <v>7838.7</v>
      </c>
      <c r="ET12" s="26">
        <f>'BAR BB| Open rates'!ET12*0.87*0.85</f>
        <v>7838.7</v>
      </c>
      <c r="EU12" s="26">
        <f>'BAR BB| Open rates'!EU12*0.87*0.85</f>
        <v>8578.1999999999989</v>
      </c>
      <c r="EV12" s="26">
        <f>'BAR BB| Open rates'!EV12*0.87*0.85</f>
        <v>8578.1999999999989</v>
      </c>
      <c r="EW12" s="26">
        <f>'BAR BB| Open rates'!EW12*0.87*0.85</f>
        <v>7838.7</v>
      </c>
      <c r="EX12" s="26">
        <f>'BAR BB| Open rates'!EX12*0.87*0.85</f>
        <v>7838.7</v>
      </c>
      <c r="EY12" s="26">
        <f>'BAR BB| Open rates'!EY12*0.87*0.85</f>
        <v>7838.7</v>
      </c>
      <c r="EZ12" s="26">
        <f>'BAR BB| Open rates'!EZ12*0.87*0.85</f>
        <v>7838.7</v>
      </c>
      <c r="FA12" s="26">
        <f>'BAR BB| Open rates'!FA12*0.87*0.85</f>
        <v>7838.7</v>
      </c>
      <c r="FB12" s="26">
        <f>'BAR BB| Open rates'!FB12*0.87*0.85</f>
        <v>8578.1999999999989</v>
      </c>
      <c r="FC12" s="26">
        <f>'BAR BB| Open rates'!FC12*0.87*0.85</f>
        <v>8578.1999999999989</v>
      </c>
      <c r="FD12" s="26">
        <f>'BAR BB| Open rates'!FD12*0.87*0.85</f>
        <v>7838.7</v>
      </c>
      <c r="FE12" s="26">
        <f>'BAR BB| Open rates'!FE12*0.87*0.85</f>
        <v>7838.7</v>
      </c>
      <c r="FF12" s="26">
        <f>'BAR BB| Open rates'!FF12*0.87*0.85</f>
        <v>7838.7</v>
      </c>
      <c r="FG12" s="26">
        <f>'BAR BB| Open rates'!FG12*0.87*0.85</f>
        <v>7838.7</v>
      </c>
      <c r="FH12" s="26">
        <f>'BAR BB| Open rates'!FH12*0.87*0.85</f>
        <v>7838.7</v>
      </c>
      <c r="FI12" s="26">
        <f>'BAR BB| Open rates'!FI12*0.87*0.85</f>
        <v>8578.1999999999989</v>
      </c>
      <c r="FJ12" s="26">
        <f>'BAR BB| Open rates'!FJ12*0.87*0.85</f>
        <v>8578.1999999999989</v>
      </c>
      <c r="FK12" s="26">
        <f>'BAR BB| Open rates'!FK12*0.87*0.85</f>
        <v>8060.55</v>
      </c>
      <c r="FL12" s="26">
        <f>'BAR BB| Open rates'!FL12*0.87*0.85</f>
        <v>8060.55</v>
      </c>
      <c r="FM12" s="26">
        <f>'BAR BB| Open rates'!FM12*0.87*0.85</f>
        <v>8060.55</v>
      </c>
      <c r="FN12" s="26">
        <f>'BAR BB| Open rates'!FN12*0.87*0.85</f>
        <v>8060.55</v>
      </c>
      <c r="FO12" s="26">
        <f>'BAR BB| Open rates'!FO12*0.87*0.85</f>
        <v>8060.55</v>
      </c>
      <c r="FP12" s="26">
        <f>'BAR BB| Open rates'!FP12*0.87*0.85</f>
        <v>8060.55</v>
      </c>
      <c r="FQ12" s="26">
        <f>'BAR BB| Open rates'!FQ12*0.87*0.85</f>
        <v>8060.55</v>
      </c>
      <c r="FR12" s="26">
        <f>'BAR BB| Open rates'!FR12*0.87*0.85</f>
        <v>7838.7</v>
      </c>
      <c r="FS12" s="26">
        <f>'BAR BB| Open rates'!FS12*0.87*0.85</f>
        <v>7838.7</v>
      </c>
      <c r="FT12" s="26">
        <f>'BAR BB| Open rates'!FT12*0.87*0.85</f>
        <v>7838.7</v>
      </c>
      <c r="FU12" s="26">
        <f>'BAR BB| Open rates'!FU12*0.87*0.85</f>
        <v>7838.7</v>
      </c>
      <c r="FV12" s="26">
        <f>'BAR BB| Open rates'!FV12*0.87*0.85</f>
        <v>7838.7</v>
      </c>
      <c r="FW12" s="26">
        <f>'BAR BB| Open rates'!FW12*0.87*0.85</f>
        <v>8578.1999999999989</v>
      </c>
      <c r="FX12" s="26">
        <f>'BAR BB| Open rates'!FX12*0.87*0.85</f>
        <v>8578.1999999999989</v>
      </c>
      <c r="FY12" s="26">
        <f>'BAR BB| Open rates'!FY12*0.87*0.85</f>
        <v>7838.7</v>
      </c>
      <c r="FZ12" s="26">
        <f>'BAR BB| Open rates'!FZ12*0.87*0.85</f>
        <v>7838.7</v>
      </c>
      <c r="GA12" s="26">
        <f>'BAR BB| Open rates'!GA12*0.87*0.85</f>
        <v>7838.7</v>
      </c>
      <c r="GB12" s="26">
        <f>'BAR BB| Open rates'!GB12*0.87*0.85</f>
        <v>7838.7</v>
      </c>
      <c r="GC12" s="26">
        <f>'BAR BB| Open rates'!GC12*0.87*0.85</f>
        <v>7838.7</v>
      </c>
      <c r="GD12" s="26">
        <f>'BAR BB| Open rates'!GD12*0.87*0.85</f>
        <v>8578.1999999999989</v>
      </c>
      <c r="GE12" s="26">
        <f>'BAR BB| Open rates'!GE12*0.87*0.85</f>
        <v>8578.1999999999989</v>
      </c>
      <c r="GF12" s="26">
        <f>'BAR BB| Open rates'!GF12*0.87*0.85</f>
        <v>7838.7</v>
      </c>
      <c r="GG12" s="26">
        <f>'BAR BB| Open rates'!GG12*0.87*0.85</f>
        <v>7838.7</v>
      </c>
      <c r="GH12" s="26">
        <f>'BAR BB| Open rates'!GH12*0.87*0.85</f>
        <v>7838.7</v>
      </c>
      <c r="GI12" s="26">
        <f>'BAR BB| Open rates'!GI12*0.87*0.85</f>
        <v>7838.7</v>
      </c>
      <c r="GJ12" s="26">
        <f>'BAR BB| Open rates'!GJ12*0.87*0.85</f>
        <v>7838.7</v>
      </c>
      <c r="GK12" s="26">
        <f>'BAR BB| Open rates'!GK12*0.87*0.85</f>
        <v>8578.1999999999989</v>
      </c>
      <c r="GL12" s="26">
        <f>'BAR BB| Open rates'!GL12*0.87*0.85</f>
        <v>8578.1999999999989</v>
      </c>
      <c r="GM12" s="26">
        <f>'BAR BB| Open rates'!GM12*0.87*0.85</f>
        <v>7838.7</v>
      </c>
      <c r="GN12" s="26">
        <f>'BAR BB| Open rates'!GN12*0.87*0.85</f>
        <v>7838.7</v>
      </c>
      <c r="GO12" s="26">
        <f>'BAR BB| Open rates'!GO12*0.87*0.85</f>
        <v>7838.7</v>
      </c>
      <c r="GP12" s="26">
        <f>'BAR BB| Open rates'!GP12*0.87*0.85</f>
        <v>7838.7</v>
      </c>
      <c r="GQ12" s="26">
        <f>'BAR BB| Open rates'!GQ12*0.87*0.85</f>
        <v>7838.7</v>
      </c>
      <c r="GR12" s="26">
        <f>'BAR BB| Open rates'!GR12*0.87*0.85</f>
        <v>8578.1999999999989</v>
      </c>
      <c r="GS12" s="26">
        <f>'BAR BB| Open rates'!GS12*0.87*0.85</f>
        <v>8578.1999999999989</v>
      </c>
      <c r="GT12" s="26">
        <f>'BAR BB| Open rates'!GT12*0.87*0.85</f>
        <v>7838.7</v>
      </c>
      <c r="GU12" s="26">
        <f>'BAR BB| Open rates'!GU12*0.87*0.85</f>
        <v>7838.7</v>
      </c>
      <c r="GV12" s="26">
        <f>'BAR BB| Open rates'!GV12*0.87*0.85</f>
        <v>7838.7</v>
      </c>
      <c r="GW12" s="26">
        <f>'BAR BB| Open rates'!GW12*0.87*0.85</f>
        <v>7838.7</v>
      </c>
      <c r="GX12" s="26">
        <f>'BAR BB| Open rates'!GX12*0.87*0.85</f>
        <v>7838.7</v>
      </c>
      <c r="GY12" s="26">
        <f>'BAR BB| Open rates'!GY12*0.87*0.85</f>
        <v>8578.1999999999989</v>
      </c>
      <c r="GZ12" s="26">
        <f>'BAR BB| Open rates'!GZ12*0.87*0.85</f>
        <v>8578.1999999999989</v>
      </c>
      <c r="HA12" s="26">
        <f>'BAR BB| Open rates'!HA12*0.87*0.85</f>
        <v>7838.7</v>
      </c>
      <c r="HB12" s="26">
        <f>'BAR BB| Open rates'!HB12*0.87*0.85</f>
        <v>7838.7</v>
      </c>
      <c r="HC12" s="26">
        <f>'BAR BB| Open rates'!HC12*0.87*0.85</f>
        <v>7838.7</v>
      </c>
      <c r="HD12" s="26">
        <f>'BAR BB| Open rates'!HD12*0.87*0.85</f>
        <v>7838.7</v>
      </c>
      <c r="HE12" s="26">
        <f>'BAR BB| Open rates'!HE12*0.87*0.85</f>
        <v>7838.7</v>
      </c>
      <c r="HF12" s="26">
        <f>'BAR BB| Open rates'!HF12*0.87*0.85</f>
        <v>9539.5499999999993</v>
      </c>
      <c r="HG12" s="26">
        <f>'BAR BB| Open rates'!HG12*0.87*0.85</f>
        <v>9539.5499999999993</v>
      </c>
      <c r="HH12" s="26">
        <f>'BAR BB| Open rates'!HH12*0.87*0.85</f>
        <v>9539.5499999999993</v>
      </c>
      <c r="HI12" s="26">
        <f>'BAR BB| Open rates'!HI12*0.87*0.85</f>
        <v>9539.5499999999993</v>
      </c>
      <c r="HJ12" s="26">
        <f>'BAR BB| Open rates'!HJ12*0.87*0.85</f>
        <v>9539.5499999999993</v>
      </c>
      <c r="HK12" s="26">
        <f>'BAR BB| Open rates'!HK12*0.87*0.85</f>
        <v>9539.5499999999993</v>
      </c>
      <c r="HL12" s="26">
        <f>'BAR BB| Open rates'!HL12*0.87*0.85</f>
        <v>9539.5499999999993</v>
      </c>
      <c r="HM12" s="26">
        <f>'BAR BB| Open rates'!HM12*0.87*0.85</f>
        <v>9539.5499999999993</v>
      </c>
      <c r="HN12" s="26">
        <f>'BAR BB| Open rates'!HN12*0.87*0.85</f>
        <v>9539.5499999999993</v>
      </c>
      <c r="HO12" s="26">
        <f>'BAR BB| Open rates'!HO12*0.87*0.85</f>
        <v>9539.5499999999993</v>
      </c>
      <c r="HP12" s="26">
        <f>'BAR BB| Open rates'!HP12*0.87*0.85</f>
        <v>9539.5499999999993</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rates'!B14*0.87*0.85</f>
        <v>9539.5499999999993</v>
      </c>
      <c r="C14" s="26">
        <f>'BAR BB| Open rates'!C14*0.87*0.85</f>
        <v>9539.5499999999993</v>
      </c>
      <c r="D14" s="26">
        <f>'BAR BB| Open rates'!D14*0.87*0.85</f>
        <v>9539.5499999999993</v>
      </c>
      <c r="E14" s="26">
        <f>'BAR BB| Open rates'!E14*0.87*0.85</f>
        <v>9539.5499999999993</v>
      </c>
      <c r="F14" s="26">
        <f>'BAR BB| Open rates'!F14*0.87*0.85</f>
        <v>9539.5499999999993</v>
      </c>
      <c r="G14" s="26">
        <f>'BAR BB| Open rates'!G14*0.87*0.85</f>
        <v>9539.5499999999993</v>
      </c>
      <c r="H14" s="26">
        <f>'BAR BB| Open rates'!H14*0.87*0.85</f>
        <v>9539.5499999999993</v>
      </c>
      <c r="I14" s="26">
        <f>'BAR BB| Open rates'!I14*0.87*0.85</f>
        <v>9539.5499999999993</v>
      </c>
      <c r="J14" s="26">
        <f>'BAR BB| Open rates'!J14*0.87*0.85</f>
        <v>9539.5499999999993</v>
      </c>
      <c r="K14" s="26">
        <f>'BAR BB| Open rates'!K14*0.87*0.85</f>
        <v>9539.5499999999993</v>
      </c>
      <c r="L14" s="26">
        <f>'BAR BB| Open rates'!L14*0.87*0.85</f>
        <v>9539.5499999999993</v>
      </c>
      <c r="M14" s="26">
        <f>'BAR BB| Open rates'!M14*0.87*0.85</f>
        <v>9539.5499999999993</v>
      </c>
      <c r="N14" s="26">
        <f>'BAR BB| Open rates'!N14*0.87*0.85</f>
        <v>11240.4</v>
      </c>
      <c r="O14" s="26">
        <f>'BAR BB| Open rates'!O14*0.87*0.85</f>
        <v>11240.4</v>
      </c>
      <c r="P14" s="26">
        <f>'BAR BB| Open rates'!P14*0.87*0.85</f>
        <v>11240.4</v>
      </c>
      <c r="Q14" s="26">
        <f>'BAR BB| Open rates'!Q14*0.87*0.85</f>
        <v>11240.4</v>
      </c>
      <c r="R14" s="26">
        <f>'BAR BB| Open rates'!R14*0.87*0.85</f>
        <v>13680.75</v>
      </c>
      <c r="S14" s="26">
        <f>'BAR BB| Open rates'!S14*0.87*0.85</f>
        <v>13680.75</v>
      </c>
      <c r="T14" s="26">
        <f>'BAR BB| Open rates'!T14*0.87*0.85</f>
        <v>13680.75</v>
      </c>
      <c r="U14" s="26">
        <f>'BAR BB| Open rates'!U14*0.87*0.85</f>
        <v>13680.75</v>
      </c>
      <c r="V14" s="26">
        <f>'BAR BB| Open rates'!V14*0.87*0.85</f>
        <v>13680.75</v>
      </c>
      <c r="W14" s="26">
        <f>'BAR BB| Open rates'!W14*0.87*0.85</f>
        <v>13680.75</v>
      </c>
      <c r="X14" s="26">
        <f>'BAR BB| Open rates'!X14*0.87*0.85</f>
        <v>13680.75</v>
      </c>
      <c r="Y14" s="26">
        <f>'BAR BB| Open rates'!Y14*0.87*0.85</f>
        <v>13680.75</v>
      </c>
      <c r="Z14" s="26">
        <f>'BAR BB| Open rates'!Z14*0.87*0.85</f>
        <v>13680.75</v>
      </c>
      <c r="AA14" s="26">
        <f>'BAR BB| Open rates'!AA14*0.87*0.85</f>
        <v>13680.75</v>
      </c>
      <c r="AB14" s="26">
        <f>'BAR BB| Open rates'!AB14*0.87*0.85</f>
        <v>17378.25</v>
      </c>
      <c r="AC14" s="26">
        <f>'BAR BB| Open rates'!AC14*0.87*0.85</f>
        <v>17378.25</v>
      </c>
      <c r="AD14" s="26">
        <f>'BAR BB| Open rates'!AD14*0.87*0.85</f>
        <v>17378.25</v>
      </c>
      <c r="AE14" s="26">
        <f>'BAR BB| Open rates'!AE14*0.87*0.85</f>
        <v>17378.25</v>
      </c>
      <c r="AF14" s="26">
        <f>'BAR BB| Open rates'!AF14*0.87*0.85</f>
        <v>17378.25</v>
      </c>
      <c r="AG14" s="26">
        <f>'BAR BB| Open rates'!AG14*0.87*0.85</f>
        <v>17378.25</v>
      </c>
      <c r="AH14" s="26">
        <f>'BAR BB| Open rates'!AH14*0.87*0.85</f>
        <v>11240.4</v>
      </c>
      <c r="AI14" s="26">
        <f>'BAR BB| Open rates'!AI14*0.87*0.85</f>
        <v>11240.4</v>
      </c>
      <c r="AJ14" s="26">
        <f>'BAR BB| Open rates'!AJ14*0.87*0.85</f>
        <v>11240.4</v>
      </c>
      <c r="AK14" s="26">
        <f>'BAR BB| Open rates'!AK14*0.87*0.85</f>
        <v>11240.4</v>
      </c>
      <c r="AL14" s="26">
        <f>'BAR BB| Open rates'!AL14*0.87*0.85</f>
        <v>11240.4</v>
      </c>
      <c r="AM14" s="26">
        <f>'BAR BB| Open rates'!AM14*0.87*0.85</f>
        <v>12201.75</v>
      </c>
      <c r="AN14" s="26">
        <f>'BAR BB| Open rates'!AN14*0.87*0.85</f>
        <v>12201.75</v>
      </c>
      <c r="AO14" s="26">
        <f>'BAR BB| Open rates'!AO14*0.87*0.85</f>
        <v>12201.75</v>
      </c>
      <c r="AP14" s="26">
        <f>'BAR BB| Open rates'!AP14*0.87*0.85</f>
        <v>12201.75</v>
      </c>
      <c r="AQ14" s="26">
        <f>'BAR BB| Open rates'!AQ14*0.87*0.85</f>
        <v>12201.75</v>
      </c>
      <c r="AR14" s="26">
        <f>'BAR BB| Open rates'!AR14*0.87*0.85</f>
        <v>12201.75</v>
      </c>
      <c r="AS14" s="26">
        <f>'BAR BB| Open rates'!AS14*0.87*0.85</f>
        <v>12201.75</v>
      </c>
      <c r="AT14" s="26">
        <f>'BAR BB| Open rates'!AT14*0.87*0.85</f>
        <v>12941.25</v>
      </c>
      <c r="AU14" s="26">
        <f>'BAR BB| Open rates'!AU14*0.87*0.85</f>
        <v>12941.25</v>
      </c>
      <c r="AV14" s="26">
        <f>'BAR BB| Open rates'!AV14*0.87*0.85</f>
        <v>12941.25</v>
      </c>
      <c r="AW14" s="26">
        <f>'BAR BB| Open rates'!AW14*0.87*0.85</f>
        <v>12941.25</v>
      </c>
      <c r="AX14" s="26">
        <f>'BAR BB| Open rates'!AX14*0.87*0.85</f>
        <v>12941.25</v>
      </c>
      <c r="AY14" s="26">
        <f>'BAR BB| Open rates'!AY14*0.87*0.85</f>
        <v>13089.15</v>
      </c>
      <c r="AZ14" s="26">
        <f>'BAR BB| Open rates'!AZ14*0.87*0.85</f>
        <v>13089.15</v>
      </c>
      <c r="BA14" s="26">
        <f>'BAR BB| Open rates'!BA14*0.87*0.85</f>
        <v>13680.75</v>
      </c>
      <c r="BB14" s="26">
        <f>'BAR BB| Open rates'!BB14*0.87*0.85</f>
        <v>13680.75</v>
      </c>
      <c r="BC14" s="26">
        <f>'BAR BB| Open rates'!BC14*0.87*0.85</f>
        <v>13089.15</v>
      </c>
      <c r="BD14" s="26">
        <f>'BAR BB| Open rates'!BD14*0.87*0.85</f>
        <v>13089.15</v>
      </c>
      <c r="BE14" s="26">
        <f>'BAR BB| Open rates'!BE14*0.87*0.85</f>
        <v>13089.15</v>
      </c>
      <c r="BF14" s="26">
        <f>'BAR BB| Open rates'!BF14*0.87*0.85</f>
        <v>13089.15</v>
      </c>
      <c r="BG14" s="26">
        <f>'BAR BB| Open rates'!BG14*0.87*0.85</f>
        <v>13089.15</v>
      </c>
      <c r="BH14" s="26">
        <f>'BAR BB| Open rates'!BH14*0.87*0.85</f>
        <v>13680.75</v>
      </c>
      <c r="BI14" s="26">
        <f>'BAR BB| Open rates'!BI14*0.87*0.85</f>
        <v>13680.75</v>
      </c>
      <c r="BJ14" s="26">
        <f>'BAR BB| Open rates'!BJ14*0.87*0.85</f>
        <v>13089.15</v>
      </c>
      <c r="BK14" s="26">
        <f>'BAR BB| Open rates'!BK14*0.87*0.85</f>
        <v>13089.15</v>
      </c>
      <c r="BL14" s="26">
        <f>'BAR BB| Open rates'!BL14*0.87*0.85</f>
        <v>13089.15</v>
      </c>
      <c r="BM14" s="26">
        <f>'BAR BB| Open rates'!BM14*0.87*0.85</f>
        <v>13089.15</v>
      </c>
      <c r="BN14" s="26">
        <f>'BAR BB| Open rates'!BN14*0.87*0.85</f>
        <v>13089.15</v>
      </c>
      <c r="BO14" s="26">
        <f>'BAR BB| Open rates'!BO14*0.87*0.85</f>
        <v>13680.75</v>
      </c>
      <c r="BP14" s="26">
        <f>'BAR BB| Open rates'!BP14*0.87*0.85</f>
        <v>13680.75</v>
      </c>
      <c r="BQ14" s="26">
        <f>'BAR BB| Open rates'!BQ14*0.87*0.85</f>
        <v>13089.15</v>
      </c>
      <c r="BR14" s="26">
        <f>'BAR BB| Open rates'!BR14*0.87*0.85</f>
        <v>13089.15</v>
      </c>
      <c r="BS14" s="26">
        <f>'BAR BB| Open rates'!BS14*0.87*0.85</f>
        <v>13089.15</v>
      </c>
      <c r="BT14" s="26">
        <f>'BAR BB| Open rates'!BT14*0.87*0.85</f>
        <v>13089.15</v>
      </c>
      <c r="BU14" s="26">
        <f>'BAR BB| Open rates'!BU14*0.87*0.85</f>
        <v>13089.15</v>
      </c>
      <c r="BV14" s="26">
        <f>'BAR BB| Open rates'!BV14*0.87*0.85</f>
        <v>13680.75</v>
      </c>
      <c r="BW14" s="26">
        <f>'BAR BB| Open rates'!BW14*0.87*0.85</f>
        <v>13680.75</v>
      </c>
      <c r="BX14" s="26">
        <f>'BAR BB| Open rates'!BX14*0.87*0.85</f>
        <v>13089.15</v>
      </c>
      <c r="BY14" s="26">
        <f>'BAR BB| Open rates'!BY14*0.87*0.85</f>
        <v>13089.15</v>
      </c>
      <c r="BZ14" s="26">
        <f>'BAR BB| Open rates'!BZ14*0.87*0.85</f>
        <v>13089.15</v>
      </c>
      <c r="CA14" s="26">
        <f>'BAR BB| Open rates'!CA14*0.87*0.85</f>
        <v>13089.15</v>
      </c>
      <c r="CB14" s="26">
        <f>'BAR BB| Open rates'!CB14*0.87*0.85</f>
        <v>13089.15</v>
      </c>
      <c r="CC14" s="26">
        <f>'BAR BB| Open rates'!CC14*0.87*0.85</f>
        <v>13680.75</v>
      </c>
      <c r="CD14" s="26">
        <f>'BAR BB| Open rates'!CD14*0.87*0.85</f>
        <v>13680.75</v>
      </c>
      <c r="CE14" s="26">
        <f>'BAR BB| Open rates'!CE14*0.87*0.85</f>
        <v>13089.15</v>
      </c>
      <c r="CF14" s="26">
        <f>'BAR BB| Open rates'!CF14*0.87*0.85</f>
        <v>13089.15</v>
      </c>
      <c r="CG14" s="26">
        <f>'BAR BB| Open rates'!CG14*0.87*0.85</f>
        <v>13089.15</v>
      </c>
      <c r="CH14" s="26">
        <f>'BAR BB| Open rates'!CH14*0.87*0.85</f>
        <v>13089.15</v>
      </c>
      <c r="CI14" s="26">
        <f>'BAR BB| Open rates'!CI14*0.87*0.85</f>
        <v>13089.15</v>
      </c>
      <c r="CJ14" s="26">
        <f>'BAR BB| Open rates'!CJ14*0.87*0.85</f>
        <v>13680.75</v>
      </c>
      <c r="CK14" s="26">
        <f>'BAR BB| Open rates'!CK14*0.87*0.85</f>
        <v>13680.75</v>
      </c>
      <c r="CL14" s="26">
        <f>'BAR BB| Open rates'!CL14*0.87*0.85</f>
        <v>13089.15</v>
      </c>
      <c r="CM14" s="26">
        <f>'BAR BB| Open rates'!CM14*0.87*0.85</f>
        <v>13089.15</v>
      </c>
      <c r="CN14" s="26">
        <f>'BAR BB| Open rates'!CN14*0.87*0.85</f>
        <v>13089.15</v>
      </c>
      <c r="CO14" s="26">
        <f>'BAR BB| Open rates'!CO14*0.87*0.85</f>
        <v>13089.15</v>
      </c>
      <c r="CP14" s="26">
        <f>'BAR BB| Open rates'!CP14*0.87*0.85</f>
        <v>13089.15</v>
      </c>
      <c r="CQ14" s="26">
        <f>'BAR BB| Open rates'!CQ14*0.87*0.85</f>
        <v>13089.15</v>
      </c>
      <c r="CR14" s="26">
        <f>'BAR BB| Open rates'!CR14*0.87*0.85</f>
        <v>13089.15</v>
      </c>
      <c r="CS14" s="26">
        <f>'BAR BB| Open rates'!CS14*0.87*0.85</f>
        <v>12201.75</v>
      </c>
      <c r="CT14" s="26">
        <f>'BAR BB| Open rates'!CT14*0.87*0.85</f>
        <v>12201.75</v>
      </c>
      <c r="CU14" s="26">
        <f>'BAR BB| Open rates'!CU14*0.87*0.85</f>
        <v>12201.75</v>
      </c>
      <c r="CV14" s="26">
        <f>'BAR BB| Open rates'!CV14*0.87*0.85</f>
        <v>12201.75</v>
      </c>
      <c r="CW14" s="26">
        <f>'BAR BB| Open rates'!CW14*0.87*0.85</f>
        <v>12201.75</v>
      </c>
      <c r="CX14" s="26">
        <f>'BAR BB| Open rates'!CX14*0.87*0.85</f>
        <v>12201.75</v>
      </c>
      <c r="CY14" s="26">
        <f>'BAR BB| Open rates'!CY14*0.87*0.85</f>
        <v>12201.75</v>
      </c>
      <c r="CZ14" s="26">
        <f>'BAR BB| Open rates'!CZ14*0.87*0.85</f>
        <v>12201.75</v>
      </c>
      <c r="DA14" s="26">
        <f>'BAR BB| Open rates'!DA14*0.87*0.85</f>
        <v>12201.75</v>
      </c>
      <c r="DB14" s="26">
        <f>'BAR BB| Open rates'!DB14*0.87*0.85</f>
        <v>10500.9</v>
      </c>
      <c r="DC14" s="26">
        <f>'BAR BB| Open rates'!DC14*0.87*0.85</f>
        <v>10500.9</v>
      </c>
      <c r="DD14" s="26">
        <f>'BAR BB| Open rates'!DD14*0.87*0.85</f>
        <v>10500.9</v>
      </c>
      <c r="DE14" s="26">
        <f>'BAR BB| Open rates'!DE14*0.87*0.85</f>
        <v>11462.25</v>
      </c>
      <c r="DF14" s="26">
        <f>'BAR BB| Open rates'!DF14*0.87*0.85</f>
        <v>11462.25</v>
      </c>
      <c r="DG14" s="26">
        <f>'BAR BB| Open rates'!DG14*0.87*0.85</f>
        <v>10500.9</v>
      </c>
      <c r="DH14" s="26">
        <f>'BAR BB| Open rates'!DH14*0.87*0.85</f>
        <v>10500.9</v>
      </c>
      <c r="DI14" s="26">
        <f>'BAR BB| Open rates'!DI14*0.87*0.85</f>
        <v>10500.9</v>
      </c>
      <c r="DJ14" s="26">
        <f>'BAR BB| Open rates'!DJ14*0.87*0.85</f>
        <v>10500.9</v>
      </c>
      <c r="DK14" s="26">
        <f>'BAR BB| Open rates'!DK14*0.87*0.85</f>
        <v>10500.9</v>
      </c>
      <c r="DL14" s="26">
        <f>'BAR BB| Open rates'!DL14*0.87*0.85</f>
        <v>11462.25</v>
      </c>
      <c r="DM14" s="26">
        <f>'BAR BB| Open rates'!DM14*0.87*0.85</f>
        <v>11462.25</v>
      </c>
      <c r="DN14" s="26">
        <f>'BAR BB| Open rates'!DN14*0.87*0.85</f>
        <v>10500.9</v>
      </c>
      <c r="DO14" s="26">
        <f>'BAR BB| Open rates'!DO14*0.87*0.85</f>
        <v>10500.9</v>
      </c>
      <c r="DP14" s="26">
        <f>'BAR BB| Open rates'!DP14*0.87*0.85</f>
        <v>10500.9</v>
      </c>
      <c r="DQ14" s="26">
        <f>'BAR BB| Open rates'!DQ14*0.87*0.85</f>
        <v>10500.9</v>
      </c>
      <c r="DR14" s="26">
        <f>'BAR BB| Open rates'!DR14*0.87*0.85</f>
        <v>10500.9</v>
      </c>
      <c r="DS14" s="26">
        <f>'BAR BB| Open rates'!DS14*0.87*0.85</f>
        <v>11462.25</v>
      </c>
      <c r="DT14" s="26">
        <f>'BAR BB| Open rates'!DT14*0.87*0.85</f>
        <v>11462.25</v>
      </c>
      <c r="DU14" s="26">
        <f>'BAR BB| Open rates'!DU14*0.87*0.85</f>
        <v>10500.9</v>
      </c>
      <c r="DV14" s="26">
        <f>'BAR BB| Open rates'!DV14*0.87*0.85</f>
        <v>10500.9</v>
      </c>
      <c r="DW14" s="26">
        <f>'BAR BB| Open rates'!DW14*0.87*0.85</f>
        <v>10500.9</v>
      </c>
      <c r="DX14" s="26">
        <f>'BAR BB| Open rates'!DX14*0.87*0.85</f>
        <v>10500.9</v>
      </c>
      <c r="DY14" s="26">
        <f>'BAR BB| Open rates'!DY14*0.87*0.85</f>
        <v>10500.9</v>
      </c>
      <c r="DZ14" s="26">
        <f>'BAR BB| Open rates'!DZ14*0.87*0.85</f>
        <v>11462.25</v>
      </c>
      <c r="EA14" s="26">
        <f>'BAR BB| Open rates'!EA14*0.87*0.85</f>
        <v>11462.25</v>
      </c>
      <c r="EB14" s="26">
        <f>'BAR BB| Open rates'!EB14*0.87*0.85</f>
        <v>10500.9</v>
      </c>
      <c r="EC14" s="26">
        <f>'BAR BB| Open rates'!EC14*0.87*0.85</f>
        <v>10500.9</v>
      </c>
      <c r="ED14" s="26">
        <f>'BAR BB| Open rates'!ED14*0.87*0.85</f>
        <v>10500.9</v>
      </c>
      <c r="EE14" s="26">
        <f>'BAR BB| Open rates'!EE14*0.87*0.85</f>
        <v>10500.9</v>
      </c>
      <c r="EF14" s="26">
        <f>'BAR BB| Open rates'!EF14*0.87*0.85</f>
        <v>9761.4</v>
      </c>
      <c r="EG14" s="26">
        <f>'BAR BB| Open rates'!EG14*0.87*0.85</f>
        <v>9761.4</v>
      </c>
      <c r="EH14" s="26">
        <f>'BAR BB| Open rates'!EH14*0.87*0.85</f>
        <v>9761.4</v>
      </c>
      <c r="EI14" s="26">
        <f>'BAR BB| Open rates'!EI14*0.87*0.85</f>
        <v>9243.75</v>
      </c>
      <c r="EJ14" s="26">
        <f>'BAR BB| Open rates'!EJ14*0.87*0.85</f>
        <v>9243.75</v>
      </c>
      <c r="EK14" s="26">
        <f>'BAR BB| Open rates'!EK14*0.87*0.85</f>
        <v>9243.75</v>
      </c>
      <c r="EL14" s="26">
        <f>'BAR BB| Open rates'!EL14*0.87*0.85</f>
        <v>9243.75</v>
      </c>
      <c r="EM14" s="26">
        <f>'BAR BB| Open rates'!EM14*0.87*0.85</f>
        <v>9243.75</v>
      </c>
      <c r="EN14" s="26">
        <f>'BAR BB| Open rates'!EN14*0.87*0.85</f>
        <v>9761.4</v>
      </c>
      <c r="EO14" s="26">
        <f>'BAR BB| Open rates'!EO14*0.87*0.85</f>
        <v>9761.4</v>
      </c>
      <c r="EP14" s="26">
        <f>'BAR BB| Open rates'!EP14*0.87*0.85</f>
        <v>9021.9</v>
      </c>
      <c r="EQ14" s="26">
        <f>'BAR BB| Open rates'!EQ14*0.87*0.85</f>
        <v>9021.9</v>
      </c>
      <c r="ER14" s="26">
        <f>'BAR BB| Open rates'!ER14*0.87*0.85</f>
        <v>9021.9</v>
      </c>
      <c r="ES14" s="26">
        <f>'BAR BB| Open rates'!ES14*0.87*0.85</f>
        <v>9021.9</v>
      </c>
      <c r="ET14" s="26">
        <f>'BAR BB| Open rates'!ET14*0.87*0.85</f>
        <v>9021.9</v>
      </c>
      <c r="EU14" s="26">
        <f>'BAR BB| Open rates'!EU14*0.87*0.85</f>
        <v>9761.4</v>
      </c>
      <c r="EV14" s="26">
        <f>'BAR BB| Open rates'!EV14*0.87*0.85</f>
        <v>9761.4</v>
      </c>
      <c r="EW14" s="26">
        <f>'BAR BB| Open rates'!EW14*0.87*0.85</f>
        <v>9021.9</v>
      </c>
      <c r="EX14" s="26">
        <f>'BAR BB| Open rates'!EX14*0.87*0.85</f>
        <v>9021.9</v>
      </c>
      <c r="EY14" s="26">
        <f>'BAR BB| Open rates'!EY14*0.87*0.85</f>
        <v>9021.9</v>
      </c>
      <c r="EZ14" s="26">
        <f>'BAR BB| Open rates'!EZ14*0.87*0.85</f>
        <v>9021.9</v>
      </c>
      <c r="FA14" s="26">
        <f>'BAR BB| Open rates'!FA14*0.87*0.85</f>
        <v>9021.9</v>
      </c>
      <c r="FB14" s="26">
        <f>'BAR BB| Open rates'!FB14*0.87*0.85</f>
        <v>9761.4</v>
      </c>
      <c r="FC14" s="26">
        <f>'BAR BB| Open rates'!FC14*0.87*0.85</f>
        <v>9761.4</v>
      </c>
      <c r="FD14" s="26">
        <f>'BAR BB| Open rates'!FD14*0.87*0.85</f>
        <v>9021.9</v>
      </c>
      <c r="FE14" s="26">
        <f>'BAR BB| Open rates'!FE14*0.87*0.85</f>
        <v>9021.9</v>
      </c>
      <c r="FF14" s="26">
        <f>'BAR BB| Open rates'!FF14*0.87*0.85</f>
        <v>9021.9</v>
      </c>
      <c r="FG14" s="26">
        <f>'BAR BB| Open rates'!FG14*0.87*0.85</f>
        <v>9021.9</v>
      </c>
      <c r="FH14" s="26">
        <f>'BAR BB| Open rates'!FH14*0.87*0.85</f>
        <v>9021.9</v>
      </c>
      <c r="FI14" s="26">
        <f>'BAR BB| Open rates'!FI14*0.87*0.85</f>
        <v>9761.4</v>
      </c>
      <c r="FJ14" s="26">
        <f>'BAR BB| Open rates'!FJ14*0.87*0.85</f>
        <v>9761.4</v>
      </c>
      <c r="FK14" s="26">
        <f>'BAR BB| Open rates'!FK14*0.87*0.85</f>
        <v>9243.75</v>
      </c>
      <c r="FL14" s="26">
        <f>'BAR BB| Open rates'!FL14*0.87*0.85</f>
        <v>9243.75</v>
      </c>
      <c r="FM14" s="26">
        <f>'BAR BB| Open rates'!FM14*0.87*0.85</f>
        <v>9243.75</v>
      </c>
      <c r="FN14" s="26">
        <f>'BAR BB| Open rates'!FN14*0.87*0.85</f>
        <v>9243.75</v>
      </c>
      <c r="FO14" s="26">
        <f>'BAR BB| Open rates'!FO14*0.87*0.85</f>
        <v>9243.75</v>
      </c>
      <c r="FP14" s="26">
        <f>'BAR BB| Open rates'!FP14*0.87*0.85</f>
        <v>9243.75</v>
      </c>
      <c r="FQ14" s="26">
        <f>'BAR BB| Open rates'!FQ14*0.87*0.85</f>
        <v>9243.75</v>
      </c>
      <c r="FR14" s="26">
        <f>'BAR BB| Open rates'!FR14*0.87*0.85</f>
        <v>9021.9</v>
      </c>
      <c r="FS14" s="26">
        <f>'BAR BB| Open rates'!FS14*0.87*0.85</f>
        <v>9021.9</v>
      </c>
      <c r="FT14" s="26">
        <f>'BAR BB| Open rates'!FT14*0.87*0.85</f>
        <v>9021.9</v>
      </c>
      <c r="FU14" s="26">
        <f>'BAR BB| Open rates'!FU14*0.87*0.85</f>
        <v>9021.9</v>
      </c>
      <c r="FV14" s="26">
        <f>'BAR BB| Open rates'!FV14*0.87*0.85</f>
        <v>9021.9</v>
      </c>
      <c r="FW14" s="26">
        <f>'BAR BB| Open rates'!FW14*0.87*0.85</f>
        <v>9761.4</v>
      </c>
      <c r="FX14" s="26">
        <f>'BAR BB| Open rates'!FX14*0.87*0.85</f>
        <v>9761.4</v>
      </c>
      <c r="FY14" s="26">
        <f>'BAR BB| Open rates'!FY14*0.87*0.85</f>
        <v>9021.9</v>
      </c>
      <c r="FZ14" s="26">
        <f>'BAR BB| Open rates'!FZ14*0.87*0.85</f>
        <v>9021.9</v>
      </c>
      <c r="GA14" s="26">
        <f>'BAR BB| Open rates'!GA14*0.87*0.85</f>
        <v>9021.9</v>
      </c>
      <c r="GB14" s="26">
        <f>'BAR BB| Open rates'!GB14*0.87*0.85</f>
        <v>9021.9</v>
      </c>
      <c r="GC14" s="26">
        <f>'BAR BB| Open rates'!GC14*0.87*0.85</f>
        <v>9021.9</v>
      </c>
      <c r="GD14" s="26">
        <f>'BAR BB| Open rates'!GD14*0.87*0.85</f>
        <v>9761.4</v>
      </c>
      <c r="GE14" s="26">
        <f>'BAR BB| Open rates'!GE14*0.87*0.85</f>
        <v>9761.4</v>
      </c>
      <c r="GF14" s="26">
        <f>'BAR BB| Open rates'!GF14*0.87*0.85</f>
        <v>9021.9</v>
      </c>
      <c r="GG14" s="26">
        <f>'BAR BB| Open rates'!GG14*0.87*0.85</f>
        <v>9021.9</v>
      </c>
      <c r="GH14" s="26">
        <f>'BAR BB| Open rates'!GH14*0.87*0.85</f>
        <v>9021.9</v>
      </c>
      <c r="GI14" s="26">
        <f>'BAR BB| Open rates'!GI14*0.87*0.85</f>
        <v>9021.9</v>
      </c>
      <c r="GJ14" s="26">
        <f>'BAR BB| Open rates'!GJ14*0.87*0.85</f>
        <v>9021.9</v>
      </c>
      <c r="GK14" s="26">
        <f>'BAR BB| Open rates'!GK14*0.87*0.85</f>
        <v>9761.4</v>
      </c>
      <c r="GL14" s="26">
        <f>'BAR BB| Open rates'!GL14*0.87*0.85</f>
        <v>9761.4</v>
      </c>
      <c r="GM14" s="26">
        <f>'BAR BB| Open rates'!GM14*0.87*0.85</f>
        <v>9021.9</v>
      </c>
      <c r="GN14" s="26">
        <f>'BAR BB| Open rates'!GN14*0.87*0.85</f>
        <v>9021.9</v>
      </c>
      <c r="GO14" s="26">
        <f>'BAR BB| Open rates'!GO14*0.87*0.85</f>
        <v>9021.9</v>
      </c>
      <c r="GP14" s="26">
        <f>'BAR BB| Open rates'!GP14*0.87*0.85</f>
        <v>9021.9</v>
      </c>
      <c r="GQ14" s="26">
        <f>'BAR BB| Open rates'!GQ14*0.87*0.85</f>
        <v>9021.9</v>
      </c>
      <c r="GR14" s="26">
        <f>'BAR BB| Open rates'!GR14*0.87*0.85</f>
        <v>9761.4</v>
      </c>
      <c r="GS14" s="26">
        <f>'BAR BB| Open rates'!GS14*0.87*0.85</f>
        <v>9761.4</v>
      </c>
      <c r="GT14" s="26">
        <f>'BAR BB| Open rates'!GT14*0.87*0.85</f>
        <v>9021.9</v>
      </c>
      <c r="GU14" s="26">
        <f>'BAR BB| Open rates'!GU14*0.87*0.85</f>
        <v>9021.9</v>
      </c>
      <c r="GV14" s="26">
        <f>'BAR BB| Open rates'!GV14*0.87*0.85</f>
        <v>9021.9</v>
      </c>
      <c r="GW14" s="26">
        <f>'BAR BB| Open rates'!GW14*0.87*0.85</f>
        <v>9021.9</v>
      </c>
      <c r="GX14" s="26">
        <f>'BAR BB| Open rates'!GX14*0.87*0.85</f>
        <v>9021.9</v>
      </c>
      <c r="GY14" s="26">
        <f>'BAR BB| Open rates'!GY14*0.87*0.85</f>
        <v>9761.4</v>
      </c>
      <c r="GZ14" s="26">
        <f>'BAR BB| Open rates'!GZ14*0.87*0.85</f>
        <v>9761.4</v>
      </c>
      <c r="HA14" s="26">
        <f>'BAR BB| Open rates'!HA14*0.87*0.85</f>
        <v>9021.9</v>
      </c>
      <c r="HB14" s="26">
        <f>'BAR BB| Open rates'!HB14*0.87*0.85</f>
        <v>9021.9</v>
      </c>
      <c r="HC14" s="26">
        <f>'BAR BB| Open rates'!HC14*0.87*0.85</f>
        <v>9021.9</v>
      </c>
      <c r="HD14" s="26">
        <f>'BAR BB| Open rates'!HD14*0.87*0.85</f>
        <v>9021.9</v>
      </c>
      <c r="HE14" s="26">
        <f>'BAR BB| Open rates'!HE14*0.87*0.85</f>
        <v>9021.9</v>
      </c>
      <c r="HF14" s="26">
        <f>'BAR BB| Open rates'!HF14*0.87*0.85</f>
        <v>10722.75</v>
      </c>
      <c r="HG14" s="26">
        <f>'BAR BB| Open rates'!HG14*0.87*0.85</f>
        <v>10722.75</v>
      </c>
      <c r="HH14" s="26">
        <f>'BAR BB| Open rates'!HH14*0.87*0.85</f>
        <v>10722.75</v>
      </c>
      <c r="HI14" s="26">
        <f>'BAR BB| Open rates'!HI14*0.87*0.85</f>
        <v>10722.75</v>
      </c>
      <c r="HJ14" s="26">
        <f>'BAR BB| Open rates'!HJ14*0.87*0.85</f>
        <v>10722.75</v>
      </c>
      <c r="HK14" s="26">
        <f>'BAR BB| Open rates'!HK14*0.87*0.85</f>
        <v>10722.75</v>
      </c>
      <c r="HL14" s="26">
        <f>'BAR BB| Open rates'!HL14*0.87*0.85</f>
        <v>10722.75</v>
      </c>
      <c r="HM14" s="26">
        <f>'BAR BB| Open rates'!HM14*0.87*0.85</f>
        <v>10722.75</v>
      </c>
      <c r="HN14" s="26">
        <f>'BAR BB| Open rates'!HN14*0.87*0.85</f>
        <v>10722.75</v>
      </c>
      <c r="HO14" s="26">
        <f>'BAR BB| Open rates'!HO14*0.87*0.85</f>
        <v>10722.75</v>
      </c>
      <c r="HP14" s="26">
        <f>'BAR BB| Open rates'!HP14*0.87*0.85</f>
        <v>10722.75</v>
      </c>
    </row>
    <row r="15" spans="1:224" s="76" customFormat="1" ht="12" customHeight="1" x14ac:dyDescent="0.2">
      <c r="A15" s="15">
        <v>2</v>
      </c>
      <c r="B15" s="26">
        <f>'BAR BB| Open rates'!B15*0.87*0.85</f>
        <v>11018.55</v>
      </c>
      <c r="C15" s="26">
        <f>'BAR BB| Open rates'!C15*0.87*0.85</f>
        <v>11018.55</v>
      </c>
      <c r="D15" s="26">
        <f>'BAR BB| Open rates'!D15*0.87*0.85</f>
        <v>11018.55</v>
      </c>
      <c r="E15" s="26">
        <f>'BAR BB| Open rates'!E15*0.87*0.85</f>
        <v>11018.55</v>
      </c>
      <c r="F15" s="26">
        <f>'BAR BB| Open rates'!F15*0.87*0.85</f>
        <v>11018.55</v>
      </c>
      <c r="G15" s="26">
        <f>'BAR BB| Open rates'!G15*0.87*0.85</f>
        <v>11018.55</v>
      </c>
      <c r="H15" s="26">
        <f>'BAR BB| Open rates'!H15*0.87*0.85</f>
        <v>11018.55</v>
      </c>
      <c r="I15" s="26">
        <f>'BAR BB| Open rates'!I15*0.87*0.85</f>
        <v>11018.55</v>
      </c>
      <c r="J15" s="26">
        <f>'BAR BB| Open rates'!J15*0.87*0.85</f>
        <v>11018.55</v>
      </c>
      <c r="K15" s="26">
        <f>'BAR BB| Open rates'!K15*0.87*0.85</f>
        <v>11018.55</v>
      </c>
      <c r="L15" s="26">
        <f>'BAR BB| Open rates'!L15*0.87*0.85</f>
        <v>11018.55</v>
      </c>
      <c r="M15" s="26">
        <f>'BAR BB| Open rates'!M15*0.87*0.85</f>
        <v>11018.55</v>
      </c>
      <c r="N15" s="26">
        <f>'BAR BB| Open rates'!N15*0.87*0.85</f>
        <v>12719.4</v>
      </c>
      <c r="O15" s="26">
        <f>'BAR BB| Open rates'!O15*0.87*0.85</f>
        <v>12719.4</v>
      </c>
      <c r="P15" s="26">
        <f>'BAR BB| Open rates'!P15*0.87*0.85</f>
        <v>12719.4</v>
      </c>
      <c r="Q15" s="26">
        <f>'BAR BB| Open rates'!Q15*0.87*0.85</f>
        <v>12719.4</v>
      </c>
      <c r="R15" s="26">
        <f>'BAR BB| Open rates'!R15*0.87*0.85</f>
        <v>15159.75</v>
      </c>
      <c r="S15" s="26">
        <f>'BAR BB| Open rates'!S15*0.87*0.85</f>
        <v>15159.75</v>
      </c>
      <c r="T15" s="26">
        <f>'BAR BB| Open rates'!T15*0.87*0.85</f>
        <v>15159.75</v>
      </c>
      <c r="U15" s="26">
        <f>'BAR BB| Open rates'!U15*0.87*0.85</f>
        <v>15159.75</v>
      </c>
      <c r="V15" s="26">
        <f>'BAR BB| Open rates'!V15*0.87*0.85</f>
        <v>15159.75</v>
      </c>
      <c r="W15" s="26">
        <f>'BAR BB| Open rates'!W15*0.87*0.85</f>
        <v>15159.75</v>
      </c>
      <c r="X15" s="26">
        <f>'BAR BB| Open rates'!X15*0.87*0.85</f>
        <v>15159.75</v>
      </c>
      <c r="Y15" s="26">
        <f>'BAR BB| Open rates'!Y15*0.87*0.85</f>
        <v>15159.75</v>
      </c>
      <c r="Z15" s="26">
        <f>'BAR BB| Open rates'!Z15*0.87*0.85</f>
        <v>15159.75</v>
      </c>
      <c r="AA15" s="26">
        <f>'BAR BB| Open rates'!AA15*0.87*0.85</f>
        <v>15159.75</v>
      </c>
      <c r="AB15" s="26">
        <f>'BAR BB| Open rates'!AB15*0.87*0.85</f>
        <v>18857.25</v>
      </c>
      <c r="AC15" s="26">
        <f>'BAR BB| Open rates'!AC15*0.87*0.85</f>
        <v>18857.25</v>
      </c>
      <c r="AD15" s="26">
        <f>'BAR BB| Open rates'!AD15*0.87*0.85</f>
        <v>18857.25</v>
      </c>
      <c r="AE15" s="26">
        <f>'BAR BB| Open rates'!AE15*0.87*0.85</f>
        <v>18857.25</v>
      </c>
      <c r="AF15" s="26">
        <f>'BAR BB| Open rates'!AF15*0.87*0.85</f>
        <v>18857.25</v>
      </c>
      <c r="AG15" s="26">
        <f>'BAR BB| Open rates'!AG15*0.87*0.85</f>
        <v>18857.25</v>
      </c>
      <c r="AH15" s="26">
        <f>'BAR BB| Open rates'!AH15*0.87*0.85</f>
        <v>12719.4</v>
      </c>
      <c r="AI15" s="26">
        <f>'BAR BB| Open rates'!AI15*0.87*0.85</f>
        <v>12719.4</v>
      </c>
      <c r="AJ15" s="26">
        <f>'BAR BB| Open rates'!AJ15*0.87*0.85</f>
        <v>12719.4</v>
      </c>
      <c r="AK15" s="26">
        <f>'BAR BB| Open rates'!AK15*0.87*0.85</f>
        <v>12719.4</v>
      </c>
      <c r="AL15" s="26">
        <f>'BAR BB| Open rates'!AL15*0.87*0.85</f>
        <v>12719.4</v>
      </c>
      <c r="AM15" s="26">
        <f>'BAR BB| Open rates'!AM15*0.87*0.85</f>
        <v>13680.75</v>
      </c>
      <c r="AN15" s="26">
        <f>'BAR BB| Open rates'!AN15*0.87*0.85</f>
        <v>13680.75</v>
      </c>
      <c r="AO15" s="26">
        <f>'BAR BB| Open rates'!AO15*0.87*0.85</f>
        <v>13680.75</v>
      </c>
      <c r="AP15" s="26">
        <f>'BAR BB| Open rates'!AP15*0.87*0.85</f>
        <v>13680.75</v>
      </c>
      <c r="AQ15" s="26">
        <f>'BAR BB| Open rates'!AQ15*0.87*0.85</f>
        <v>13680.75</v>
      </c>
      <c r="AR15" s="26">
        <f>'BAR BB| Open rates'!AR15*0.87*0.85</f>
        <v>13680.75</v>
      </c>
      <c r="AS15" s="26">
        <f>'BAR BB| Open rates'!AS15*0.87*0.85</f>
        <v>13680.75</v>
      </c>
      <c r="AT15" s="26">
        <f>'BAR BB| Open rates'!AT15*0.87*0.85</f>
        <v>14420.25</v>
      </c>
      <c r="AU15" s="26">
        <f>'BAR BB| Open rates'!AU15*0.87*0.85</f>
        <v>14420.25</v>
      </c>
      <c r="AV15" s="26">
        <f>'BAR BB| Open rates'!AV15*0.87*0.85</f>
        <v>14420.25</v>
      </c>
      <c r="AW15" s="26">
        <f>'BAR BB| Open rates'!AW15*0.87*0.85</f>
        <v>14420.25</v>
      </c>
      <c r="AX15" s="26">
        <f>'BAR BB| Open rates'!AX15*0.87*0.85</f>
        <v>14420.25</v>
      </c>
      <c r="AY15" s="26">
        <f>'BAR BB| Open rates'!AY15*0.87*0.85</f>
        <v>14568.15</v>
      </c>
      <c r="AZ15" s="26">
        <f>'BAR BB| Open rates'!AZ15*0.87*0.85</f>
        <v>14568.15</v>
      </c>
      <c r="BA15" s="26">
        <f>'BAR BB| Open rates'!BA15*0.87*0.85</f>
        <v>15159.75</v>
      </c>
      <c r="BB15" s="26">
        <f>'BAR BB| Open rates'!BB15*0.87*0.85</f>
        <v>15159.75</v>
      </c>
      <c r="BC15" s="26">
        <f>'BAR BB| Open rates'!BC15*0.87*0.85</f>
        <v>14568.15</v>
      </c>
      <c r="BD15" s="26">
        <f>'BAR BB| Open rates'!BD15*0.87*0.85</f>
        <v>14568.15</v>
      </c>
      <c r="BE15" s="26">
        <f>'BAR BB| Open rates'!BE15*0.87*0.85</f>
        <v>14568.15</v>
      </c>
      <c r="BF15" s="26">
        <f>'BAR BB| Open rates'!BF15*0.87*0.85</f>
        <v>14568.15</v>
      </c>
      <c r="BG15" s="26">
        <f>'BAR BB| Open rates'!BG15*0.87*0.85</f>
        <v>14568.15</v>
      </c>
      <c r="BH15" s="26">
        <f>'BAR BB| Open rates'!BH15*0.87*0.85</f>
        <v>15159.75</v>
      </c>
      <c r="BI15" s="26">
        <f>'BAR BB| Open rates'!BI15*0.87*0.85</f>
        <v>15159.75</v>
      </c>
      <c r="BJ15" s="26">
        <f>'BAR BB| Open rates'!BJ15*0.87*0.85</f>
        <v>14568.15</v>
      </c>
      <c r="BK15" s="26">
        <f>'BAR BB| Open rates'!BK15*0.87*0.85</f>
        <v>14568.15</v>
      </c>
      <c r="BL15" s="26">
        <f>'BAR BB| Open rates'!BL15*0.87*0.85</f>
        <v>14568.15</v>
      </c>
      <c r="BM15" s="26">
        <f>'BAR BB| Open rates'!BM15*0.87*0.85</f>
        <v>14568.15</v>
      </c>
      <c r="BN15" s="26">
        <f>'BAR BB| Open rates'!BN15*0.87*0.85</f>
        <v>14568.15</v>
      </c>
      <c r="BO15" s="26">
        <f>'BAR BB| Open rates'!BO15*0.87*0.85</f>
        <v>15159.75</v>
      </c>
      <c r="BP15" s="26">
        <f>'BAR BB| Open rates'!BP15*0.87*0.85</f>
        <v>15159.75</v>
      </c>
      <c r="BQ15" s="26">
        <f>'BAR BB| Open rates'!BQ15*0.87*0.85</f>
        <v>14568.15</v>
      </c>
      <c r="BR15" s="26">
        <f>'BAR BB| Open rates'!BR15*0.87*0.85</f>
        <v>14568.15</v>
      </c>
      <c r="BS15" s="26">
        <f>'BAR BB| Open rates'!BS15*0.87*0.85</f>
        <v>14568.15</v>
      </c>
      <c r="BT15" s="26">
        <f>'BAR BB| Open rates'!BT15*0.87*0.85</f>
        <v>14568.15</v>
      </c>
      <c r="BU15" s="26">
        <f>'BAR BB| Open rates'!BU15*0.87*0.85</f>
        <v>14568.15</v>
      </c>
      <c r="BV15" s="26">
        <f>'BAR BB| Open rates'!BV15*0.87*0.85</f>
        <v>15159.75</v>
      </c>
      <c r="BW15" s="26">
        <f>'BAR BB| Open rates'!BW15*0.87*0.85</f>
        <v>15159.75</v>
      </c>
      <c r="BX15" s="26">
        <f>'BAR BB| Open rates'!BX15*0.87*0.85</f>
        <v>14568.15</v>
      </c>
      <c r="BY15" s="26">
        <f>'BAR BB| Open rates'!BY15*0.87*0.85</f>
        <v>14568.15</v>
      </c>
      <c r="BZ15" s="26">
        <f>'BAR BB| Open rates'!BZ15*0.87*0.85</f>
        <v>14568.15</v>
      </c>
      <c r="CA15" s="26">
        <f>'BAR BB| Open rates'!CA15*0.87*0.85</f>
        <v>14568.15</v>
      </c>
      <c r="CB15" s="26">
        <f>'BAR BB| Open rates'!CB15*0.87*0.85</f>
        <v>14568.15</v>
      </c>
      <c r="CC15" s="26">
        <f>'BAR BB| Open rates'!CC15*0.87*0.85</f>
        <v>15159.75</v>
      </c>
      <c r="CD15" s="26">
        <f>'BAR BB| Open rates'!CD15*0.87*0.85</f>
        <v>15159.75</v>
      </c>
      <c r="CE15" s="26">
        <f>'BAR BB| Open rates'!CE15*0.87*0.85</f>
        <v>14568.15</v>
      </c>
      <c r="CF15" s="26">
        <f>'BAR BB| Open rates'!CF15*0.87*0.85</f>
        <v>14568.15</v>
      </c>
      <c r="CG15" s="26">
        <f>'BAR BB| Open rates'!CG15*0.87*0.85</f>
        <v>14568.15</v>
      </c>
      <c r="CH15" s="26">
        <f>'BAR BB| Open rates'!CH15*0.87*0.85</f>
        <v>14568.15</v>
      </c>
      <c r="CI15" s="26">
        <f>'BAR BB| Open rates'!CI15*0.87*0.85</f>
        <v>14568.15</v>
      </c>
      <c r="CJ15" s="26">
        <f>'BAR BB| Open rates'!CJ15*0.87*0.85</f>
        <v>15159.75</v>
      </c>
      <c r="CK15" s="26">
        <f>'BAR BB| Open rates'!CK15*0.87*0.85</f>
        <v>15159.75</v>
      </c>
      <c r="CL15" s="26">
        <f>'BAR BB| Open rates'!CL15*0.87*0.85</f>
        <v>14568.15</v>
      </c>
      <c r="CM15" s="26">
        <f>'BAR BB| Open rates'!CM15*0.87*0.85</f>
        <v>14568.15</v>
      </c>
      <c r="CN15" s="26">
        <f>'BAR BB| Open rates'!CN15*0.87*0.85</f>
        <v>14568.15</v>
      </c>
      <c r="CO15" s="26">
        <f>'BAR BB| Open rates'!CO15*0.87*0.85</f>
        <v>14568.15</v>
      </c>
      <c r="CP15" s="26">
        <f>'BAR BB| Open rates'!CP15*0.87*0.85</f>
        <v>14568.15</v>
      </c>
      <c r="CQ15" s="26">
        <f>'BAR BB| Open rates'!CQ15*0.87*0.85</f>
        <v>14568.15</v>
      </c>
      <c r="CR15" s="26">
        <f>'BAR BB| Open rates'!CR15*0.87*0.85</f>
        <v>14568.15</v>
      </c>
      <c r="CS15" s="26">
        <f>'BAR BB| Open rates'!CS15*0.87*0.85</f>
        <v>13680.75</v>
      </c>
      <c r="CT15" s="26">
        <f>'BAR BB| Open rates'!CT15*0.87*0.85</f>
        <v>13680.75</v>
      </c>
      <c r="CU15" s="26">
        <f>'BAR BB| Open rates'!CU15*0.87*0.85</f>
        <v>13680.75</v>
      </c>
      <c r="CV15" s="26">
        <f>'BAR BB| Open rates'!CV15*0.87*0.85</f>
        <v>13680.75</v>
      </c>
      <c r="CW15" s="26">
        <f>'BAR BB| Open rates'!CW15*0.87*0.85</f>
        <v>13680.75</v>
      </c>
      <c r="CX15" s="26">
        <f>'BAR BB| Open rates'!CX15*0.87*0.85</f>
        <v>13680.75</v>
      </c>
      <c r="CY15" s="26">
        <f>'BAR BB| Open rates'!CY15*0.87*0.85</f>
        <v>13680.75</v>
      </c>
      <c r="CZ15" s="26">
        <f>'BAR BB| Open rates'!CZ15*0.87*0.85</f>
        <v>13680.75</v>
      </c>
      <c r="DA15" s="26">
        <f>'BAR BB| Open rates'!DA15*0.87*0.85</f>
        <v>13680.75</v>
      </c>
      <c r="DB15" s="26">
        <f>'BAR BB| Open rates'!DB15*0.87*0.85</f>
        <v>11979.9</v>
      </c>
      <c r="DC15" s="26">
        <f>'BAR BB| Open rates'!DC15*0.87*0.85</f>
        <v>11979.9</v>
      </c>
      <c r="DD15" s="26">
        <f>'BAR BB| Open rates'!DD15*0.87*0.85</f>
        <v>11979.9</v>
      </c>
      <c r="DE15" s="26">
        <f>'BAR BB| Open rates'!DE15*0.87*0.85</f>
        <v>12941.25</v>
      </c>
      <c r="DF15" s="26">
        <f>'BAR BB| Open rates'!DF15*0.87*0.85</f>
        <v>12941.25</v>
      </c>
      <c r="DG15" s="26">
        <f>'BAR BB| Open rates'!DG15*0.87*0.85</f>
        <v>11979.9</v>
      </c>
      <c r="DH15" s="26">
        <f>'BAR BB| Open rates'!DH15*0.87*0.85</f>
        <v>11979.9</v>
      </c>
      <c r="DI15" s="26">
        <f>'BAR BB| Open rates'!DI15*0.87*0.85</f>
        <v>11979.9</v>
      </c>
      <c r="DJ15" s="26">
        <f>'BAR BB| Open rates'!DJ15*0.87*0.85</f>
        <v>11979.9</v>
      </c>
      <c r="DK15" s="26">
        <f>'BAR BB| Open rates'!DK15*0.87*0.85</f>
        <v>11979.9</v>
      </c>
      <c r="DL15" s="26">
        <f>'BAR BB| Open rates'!DL15*0.87*0.85</f>
        <v>12941.25</v>
      </c>
      <c r="DM15" s="26">
        <f>'BAR BB| Open rates'!DM15*0.87*0.85</f>
        <v>12941.25</v>
      </c>
      <c r="DN15" s="26">
        <f>'BAR BB| Open rates'!DN15*0.87*0.85</f>
        <v>11979.9</v>
      </c>
      <c r="DO15" s="26">
        <f>'BAR BB| Open rates'!DO15*0.87*0.85</f>
        <v>11979.9</v>
      </c>
      <c r="DP15" s="26">
        <f>'BAR BB| Open rates'!DP15*0.87*0.85</f>
        <v>11979.9</v>
      </c>
      <c r="DQ15" s="26">
        <f>'BAR BB| Open rates'!DQ15*0.87*0.85</f>
        <v>11979.9</v>
      </c>
      <c r="DR15" s="26">
        <f>'BAR BB| Open rates'!DR15*0.87*0.85</f>
        <v>11979.9</v>
      </c>
      <c r="DS15" s="26">
        <f>'BAR BB| Open rates'!DS15*0.87*0.85</f>
        <v>12941.25</v>
      </c>
      <c r="DT15" s="26">
        <f>'BAR BB| Open rates'!DT15*0.87*0.85</f>
        <v>12941.25</v>
      </c>
      <c r="DU15" s="26">
        <f>'BAR BB| Open rates'!DU15*0.87*0.85</f>
        <v>11979.9</v>
      </c>
      <c r="DV15" s="26">
        <f>'BAR BB| Open rates'!DV15*0.87*0.85</f>
        <v>11979.9</v>
      </c>
      <c r="DW15" s="26">
        <f>'BAR BB| Open rates'!DW15*0.87*0.85</f>
        <v>11979.9</v>
      </c>
      <c r="DX15" s="26">
        <f>'BAR BB| Open rates'!DX15*0.87*0.85</f>
        <v>11979.9</v>
      </c>
      <c r="DY15" s="26">
        <f>'BAR BB| Open rates'!DY15*0.87*0.85</f>
        <v>11979.9</v>
      </c>
      <c r="DZ15" s="26">
        <f>'BAR BB| Open rates'!DZ15*0.87*0.85</f>
        <v>12941.25</v>
      </c>
      <c r="EA15" s="26">
        <f>'BAR BB| Open rates'!EA15*0.87*0.85</f>
        <v>12941.25</v>
      </c>
      <c r="EB15" s="26">
        <f>'BAR BB| Open rates'!EB15*0.87*0.85</f>
        <v>11979.9</v>
      </c>
      <c r="EC15" s="26">
        <f>'BAR BB| Open rates'!EC15*0.87*0.85</f>
        <v>11979.9</v>
      </c>
      <c r="ED15" s="26">
        <f>'BAR BB| Open rates'!ED15*0.87*0.85</f>
        <v>11979.9</v>
      </c>
      <c r="EE15" s="26">
        <f>'BAR BB| Open rates'!EE15*0.87*0.85</f>
        <v>11979.9</v>
      </c>
      <c r="EF15" s="26">
        <f>'BAR BB| Open rates'!EF15*0.87*0.85</f>
        <v>11240.4</v>
      </c>
      <c r="EG15" s="26">
        <f>'BAR BB| Open rates'!EG15*0.87*0.85</f>
        <v>11240.4</v>
      </c>
      <c r="EH15" s="26">
        <f>'BAR BB| Open rates'!EH15*0.87*0.85</f>
        <v>11240.4</v>
      </c>
      <c r="EI15" s="26">
        <f>'BAR BB| Open rates'!EI15*0.87*0.85</f>
        <v>10722.75</v>
      </c>
      <c r="EJ15" s="26">
        <f>'BAR BB| Open rates'!EJ15*0.87*0.85</f>
        <v>10722.75</v>
      </c>
      <c r="EK15" s="26">
        <f>'BAR BB| Open rates'!EK15*0.87*0.85</f>
        <v>10722.75</v>
      </c>
      <c r="EL15" s="26">
        <f>'BAR BB| Open rates'!EL15*0.87*0.85</f>
        <v>10722.75</v>
      </c>
      <c r="EM15" s="26">
        <f>'BAR BB| Open rates'!EM15*0.87*0.85</f>
        <v>10722.75</v>
      </c>
      <c r="EN15" s="26">
        <f>'BAR BB| Open rates'!EN15*0.87*0.85</f>
        <v>11240.4</v>
      </c>
      <c r="EO15" s="26">
        <f>'BAR BB| Open rates'!EO15*0.87*0.85</f>
        <v>11240.4</v>
      </c>
      <c r="EP15" s="26">
        <f>'BAR BB| Open rates'!EP15*0.87*0.85</f>
        <v>10500.9</v>
      </c>
      <c r="EQ15" s="26">
        <f>'BAR BB| Open rates'!EQ15*0.87*0.85</f>
        <v>10500.9</v>
      </c>
      <c r="ER15" s="26">
        <f>'BAR BB| Open rates'!ER15*0.87*0.85</f>
        <v>10500.9</v>
      </c>
      <c r="ES15" s="26">
        <f>'BAR BB| Open rates'!ES15*0.87*0.85</f>
        <v>10500.9</v>
      </c>
      <c r="ET15" s="26">
        <f>'BAR BB| Open rates'!ET15*0.87*0.85</f>
        <v>10500.9</v>
      </c>
      <c r="EU15" s="26">
        <f>'BAR BB| Open rates'!EU15*0.87*0.85</f>
        <v>11240.4</v>
      </c>
      <c r="EV15" s="26">
        <f>'BAR BB| Open rates'!EV15*0.87*0.85</f>
        <v>11240.4</v>
      </c>
      <c r="EW15" s="26">
        <f>'BAR BB| Open rates'!EW15*0.87*0.85</f>
        <v>10500.9</v>
      </c>
      <c r="EX15" s="26">
        <f>'BAR BB| Open rates'!EX15*0.87*0.85</f>
        <v>10500.9</v>
      </c>
      <c r="EY15" s="26">
        <f>'BAR BB| Open rates'!EY15*0.87*0.85</f>
        <v>10500.9</v>
      </c>
      <c r="EZ15" s="26">
        <f>'BAR BB| Open rates'!EZ15*0.87*0.85</f>
        <v>10500.9</v>
      </c>
      <c r="FA15" s="26">
        <f>'BAR BB| Open rates'!FA15*0.87*0.85</f>
        <v>10500.9</v>
      </c>
      <c r="FB15" s="26">
        <f>'BAR BB| Open rates'!FB15*0.87*0.85</f>
        <v>11240.4</v>
      </c>
      <c r="FC15" s="26">
        <f>'BAR BB| Open rates'!FC15*0.87*0.85</f>
        <v>11240.4</v>
      </c>
      <c r="FD15" s="26">
        <f>'BAR BB| Open rates'!FD15*0.87*0.85</f>
        <v>10500.9</v>
      </c>
      <c r="FE15" s="26">
        <f>'BAR BB| Open rates'!FE15*0.87*0.85</f>
        <v>10500.9</v>
      </c>
      <c r="FF15" s="26">
        <f>'BAR BB| Open rates'!FF15*0.87*0.85</f>
        <v>10500.9</v>
      </c>
      <c r="FG15" s="26">
        <f>'BAR BB| Open rates'!FG15*0.87*0.85</f>
        <v>10500.9</v>
      </c>
      <c r="FH15" s="26">
        <f>'BAR BB| Open rates'!FH15*0.87*0.85</f>
        <v>10500.9</v>
      </c>
      <c r="FI15" s="26">
        <f>'BAR BB| Open rates'!FI15*0.87*0.85</f>
        <v>11240.4</v>
      </c>
      <c r="FJ15" s="26">
        <f>'BAR BB| Open rates'!FJ15*0.87*0.85</f>
        <v>11240.4</v>
      </c>
      <c r="FK15" s="26">
        <f>'BAR BB| Open rates'!FK15*0.87*0.85</f>
        <v>10722.75</v>
      </c>
      <c r="FL15" s="26">
        <f>'BAR BB| Open rates'!FL15*0.87*0.85</f>
        <v>10722.75</v>
      </c>
      <c r="FM15" s="26">
        <f>'BAR BB| Open rates'!FM15*0.87*0.85</f>
        <v>10722.75</v>
      </c>
      <c r="FN15" s="26">
        <f>'BAR BB| Open rates'!FN15*0.87*0.85</f>
        <v>10722.75</v>
      </c>
      <c r="FO15" s="26">
        <f>'BAR BB| Open rates'!FO15*0.87*0.85</f>
        <v>10722.75</v>
      </c>
      <c r="FP15" s="26">
        <f>'BAR BB| Open rates'!FP15*0.87*0.85</f>
        <v>10722.75</v>
      </c>
      <c r="FQ15" s="26">
        <f>'BAR BB| Open rates'!FQ15*0.87*0.85</f>
        <v>10722.75</v>
      </c>
      <c r="FR15" s="26">
        <f>'BAR BB| Open rates'!FR15*0.87*0.85</f>
        <v>10500.9</v>
      </c>
      <c r="FS15" s="26">
        <f>'BAR BB| Open rates'!FS15*0.87*0.85</f>
        <v>10500.9</v>
      </c>
      <c r="FT15" s="26">
        <f>'BAR BB| Open rates'!FT15*0.87*0.85</f>
        <v>10500.9</v>
      </c>
      <c r="FU15" s="26">
        <f>'BAR BB| Open rates'!FU15*0.87*0.85</f>
        <v>10500.9</v>
      </c>
      <c r="FV15" s="26">
        <f>'BAR BB| Open rates'!FV15*0.87*0.85</f>
        <v>10500.9</v>
      </c>
      <c r="FW15" s="26">
        <f>'BAR BB| Open rates'!FW15*0.87*0.85</f>
        <v>11240.4</v>
      </c>
      <c r="FX15" s="26">
        <f>'BAR BB| Open rates'!FX15*0.87*0.85</f>
        <v>11240.4</v>
      </c>
      <c r="FY15" s="26">
        <f>'BAR BB| Open rates'!FY15*0.87*0.85</f>
        <v>10500.9</v>
      </c>
      <c r="FZ15" s="26">
        <f>'BAR BB| Open rates'!FZ15*0.87*0.85</f>
        <v>10500.9</v>
      </c>
      <c r="GA15" s="26">
        <f>'BAR BB| Open rates'!GA15*0.87*0.85</f>
        <v>10500.9</v>
      </c>
      <c r="GB15" s="26">
        <f>'BAR BB| Open rates'!GB15*0.87*0.85</f>
        <v>10500.9</v>
      </c>
      <c r="GC15" s="26">
        <f>'BAR BB| Open rates'!GC15*0.87*0.85</f>
        <v>10500.9</v>
      </c>
      <c r="GD15" s="26">
        <f>'BAR BB| Open rates'!GD15*0.87*0.85</f>
        <v>11240.4</v>
      </c>
      <c r="GE15" s="26">
        <f>'BAR BB| Open rates'!GE15*0.87*0.85</f>
        <v>11240.4</v>
      </c>
      <c r="GF15" s="26">
        <f>'BAR BB| Open rates'!GF15*0.87*0.85</f>
        <v>10500.9</v>
      </c>
      <c r="GG15" s="26">
        <f>'BAR BB| Open rates'!GG15*0.87*0.85</f>
        <v>10500.9</v>
      </c>
      <c r="GH15" s="26">
        <f>'BAR BB| Open rates'!GH15*0.87*0.85</f>
        <v>10500.9</v>
      </c>
      <c r="GI15" s="26">
        <f>'BAR BB| Open rates'!GI15*0.87*0.85</f>
        <v>10500.9</v>
      </c>
      <c r="GJ15" s="26">
        <f>'BAR BB| Open rates'!GJ15*0.87*0.85</f>
        <v>10500.9</v>
      </c>
      <c r="GK15" s="26">
        <f>'BAR BB| Open rates'!GK15*0.87*0.85</f>
        <v>11240.4</v>
      </c>
      <c r="GL15" s="26">
        <f>'BAR BB| Open rates'!GL15*0.87*0.85</f>
        <v>11240.4</v>
      </c>
      <c r="GM15" s="26">
        <f>'BAR BB| Open rates'!GM15*0.87*0.85</f>
        <v>10500.9</v>
      </c>
      <c r="GN15" s="26">
        <f>'BAR BB| Open rates'!GN15*0.87*0.85</f>
        <v>10500.9</v>
      </c>
      <c r="GO15" s="26">
        <f>'BAR BB| Open rates'!GO15*0.87*0.85</f>
        <v>10500.9</v>
      </c>
      <c r="GP15" s="26">
        <f>'BAR BB| Open rates'!GP15*0.87*0.85</f>
        <v>10500.9</v>
      </c>
      <c r="GQ15" s="26">
        <f>'BAR BB| Open rates'!GQ15*0.87*0.85</f>
        <v>10500.9</v>
      </c>
      <c r="GR15" s="26">
        <f>'BAR BB| Open rates'!GR15*0.87*0.85</f>
        <v>11240.4</v>
      </c>
      <c r="GS15" s="26">
        <f>'BAR BB| Open rates'!GS15*0.87*0.85</f>
        <v>11240.4</v>
      </c>
      <c r="GT15" s="26">
        <f>'BAR BB| Open rates'!GT15*0.87*0.85</f>
        <v>10500.9</v>
      </c>
      <c r="GU15" s="26">
        <f>'BAR BB| Open rates'!GU15*0.87*0.85</f>
        <v>10500.9</v>
      </c>
      <c r="GV15" s="26">
        <f>'BAR BB| Open rates'!GV15*0.87*0.85</f>
        <v>10500.9</v>
      </c>
      <c r="GW15" s="26">
        <f>'BAR BB| Open rates'!GW15*0.87*0.85</f>
        <v>10500.9</v>
      </c>
      <c r="GX15" s="26">
        <f>'BAR BB| Open rates'!GX15*0.87*0.85</f>
        <v>10500.9</v>
      </c>
      <c r="GY15" s="26">
        <f>'BAR BB| Open rates'!GY15*0.87*0.85</f>
        <v>11240.4</v>
      </c>
      <c r="GZ15" s="26">
        <f>'BAR BB| Open rates'!GZ15*0.87*0.85</f>
        <v>11240.4</v>
      </c>
      <c r="HA15" s="26">
        <f>'BAR BB| Open rates'!HA15*0.87*0.85</f>
        <v>10500.9</v>
      </c>
      <c r="HB15" s="26">
        <f>'BAR BB| Open rates'!HB15*0.87*0.85</f>
        <v>10500.9</v>
      </c>
      <c r="HC15" s="26">
        <f>'BAR BB| Open rates'!HC15*0.87*0.85</f>
        <v>10500.9</v>
      </c>
      <c r="HD15" s="26">
        <f>'BAR BB| Open rates'!HD15*0.87*0.85</f>
        <v>10500.9</v>
      </c>
      <c r="HE15" s="26">
        <f>'BAR BB| Open rates'!HE15*0.87*0.85</f>
        <v>10500.9</v>
      </c>
      <c r="HF15" s="26">
        <f>'BAR BB| Open rates'!HF15*0.87*0.85</f>
        <v>12201.75</v>
      </c>
      <c r="HG15" s="26">
        <f>'BAR BB| Open rates'!HG15*0.87*0.85</f>
        <v>12201.75</v>
      </c>
      <c r="HH15" s="26">
        <f>'BAR BB| Open rates'!HH15*0.87*0.85</f>
        <v>12201.75</v>
      </c>
      <c r="HI15" s="26">
        <f>'BAR BB| Open rates'!HI15*0.87*0.85</f>
        <v>12201.75</v>
      </c>
      <c r="HJ15" s="26">
        <f>'BAR BB| Open rates'!HJ15*0.87*0.85</f>
        <v>12201.75</v>
      </c>
      <c r="HK15" s="26">
        <f>'BAR BB| Open rates'!HK15*0.87*0.85</f>
        <v>12201.75</v>
      </c>
      <c r="HL15" s="26">
        <f>'BAR BB| Open rates'!HL15*0.87*0.85</f>
        <v>12201.75</v>
      </c>
      <c r="HM15" s="26">
        <f>'BAR BB| Open rates'!HM15*0.87*0.85</f>
        <v>12201.75</v>
      </c>
      <c r="HN15" s="26">
        <f>'BAR BB| Open rates'!HN15*0.87*0.85</f>
        <v>12201.75</v>
      </c>
      <c r="HO15" s="26">
        <f>'BAR BB| Open rates'!HO15*0.87*0.85</f>
        <v>12201.75</v>
      </c>
      <c r="HP15" s="26">
        <f>'BAR BB| Open rates'!HP15*0.87*0.85</f>
        <v>12201.75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rates'!B17*0.87*0.85</f>
        <v>9613.5</v>
      </c>
      <c r="C17" s="26">
        <f>'BAR BB| Open rates'!C17*0.87*0.85</f>
        <v>9613.5</v>
      </c>
      <c r="D17" s="26">
        <f>'BAR BB| Open rates'!D17*0.87*0.85</f>
        <v>9613.5</v>
      </c>
      <c r="E17" s="26">
        <f>'BAR BB| Open rates'!E17*0.87*0.85</f>
        <v>9613.5</v>
      </c>
      <c r="F17" s="26">
        <f>'BAR BB| Open rates'!F17*0.87*0.85</f>
        <v>9613.5</v>
      </c>
      <c r="G17" s="26">
        <f>'BAR BB| Open rates'!G17*0.87*0.85</f>
        <v>9613.5</v>
      </c>
      <c r="H17" s="26">
        <f>'BAR BB| Open rates'!H17*0.87*0.85</f>
        <v>9613.5</v>
      </c>
      <c r="I17" s="26">
        <f>'BAR BB| Open rates'!I17*0.87*0.85</f>
        <v>9613.5</v>
      </c>
      <c r="J17" s="26">
        <f>'BAR BB| Open rates'!J17*0.87*0.85</f>
        <v>9613.5</v>
      </c>
      <c r="K17" s="26">
        <f>'BAR BB| Open rates'!K17*0.87*0.85</f>
        <v>9613.5</v>
      </c>
      <c r="L17" s="26">
        <f>'BAR BB| Open rates'!L17*0.87*0.85</f>
        <v>9613.5</v>
      </c>
      <c r="M17" s="26">
        <f>'BAR BB| Open rates'!M17*0.87*0.85</f>
        <v>9613.5</v>
      </c>
      <c r="N17" s="26">
        <f>'BAR BB| Open rates'!N17*0.87*0.85</f>
        <v>11536.199999999999</v>
      </c>
      <c r="O17" s="26">
        <f>'BAR BB| Open rates'!O17*0.87*0.85</f>
        <v>11536.199999999999</v>
      </c>
      <c r="P17" s="26">
        <f>'BAR BB| Open rates'!P17*0.87*0.85</f>
        <v>11536.199999999999</v>
      </c>
      <c r="Q17" s="26">
        <f>'BAR BB| Open rates'!Q17*0.87*0.85</f>
        <v>11536.199999999999</v>
      </c>
      <c r="R17" s="26">
        <f>'BAR BB| Open rates'!R17*0.87*0.85</f>
        <v>13976.55</v>
      </c>
      <c r="S17" s="26">
        <f>'BAR BB| Open rates'!S17*0.87*0.85</f>
        <v>13976.55</v>
      </c>
      <c r="T17" s="26">
        <f>'BAR BB| Open rates'!T17*0.87*0.85</f>
        <v>13976.55</v>
      </c>
      <c r="U17" s="26">
        <f>'BAR BB| Open rates'!U17*0.87*0.85</f>
        <v>13976.55</v>
      </c>
      <c r="V17" s="26">
        <f>'BAR BB| Open rates'!V17*0.87*0.85</f>
        <v>13976.55</v>
      </c>
      <c r="W17" s="26">
        <f>'BAR BB| Open rates'!W17*0.87*0.85</f>
        <v>13976.55</v>
      </c>
      <c r="X17" s="26">
        <f>'BAR BB| Open rates'!X17*0.87*0.85</f>
        <v>13976.55</v>
      </c>
      <c r="Y17" s="26">
        <f>'BAR BB| Open rates'!Y17*0.87*0.85</f>
        <v>13976.55</v>
      </c>
      <c r="Z17" s="26">
        <f>'BAR BB| Open rates'!Z17*0.87*0.85</f>
        <v>13976.55</v>
      </c>
      <c r="AA17" s="26">
        <f>'BAR BB| Open rates'!AA17*0.87*0.85</f>
        <v>13976.55</v>
      </c>
      <c r="AB17" s="26">
        <f>'BAR BB| Open rates'!AB17*0.87*0.85</f>
        <v>17674.05</v>
      </c>
      <c r="AC17" s="26">
        <f>'BAR BB| Open rates'!AC17*0.87*0.85</f>
        <v>17674.05</v>
      </c>
      <c r="AD17" s="26">
        <f>'BAR BB| Open rates'!AD17*0.87*0.85</f>
        <v>17674.05</v>
      </c>
      <c r="AE17" s="26">
        <f>'BAR BB| Open rates'!AE17*0.87*0.85</f>
        <v>17674.05</v>
      </c>
      <c r="AF17" s="26">
        <f>'BAR BB| Open rates'!AF17*0.87*0.85</f>
        <v>17674.05</v>
      </c>
      <c r="AG17" s="26">
        <f>'BAR BB| Open rates'!AG17*0.87*0.85</f>
        <v>17674.05</v>
      </c>
      <c r="AH17" s="26">
        <f>'BAR BB| Open rates'!AH17*0.87*0.85</f>
        <v>11536.199999999999</v>
      </c>
      <c r="AI17" s="26">
        <f>'BAR BB| Open rates'!AI17*0.87*0.85</f>
        <v>11536.199999999999</v>
      </c>
      <c r="AJ17" s="26">
        <f>'BAR BB| Open rates'!AJ17*0.87*0.85</f>
        <v>11536.199999999999</v>
      </c>
      <c r="AK17" s="26">
        <f>'BAR BB| Open rates'!AK17*0.87*0.85</f>
        <v>11536.199999999999</v>
      </c>
      <c r="AL17" s="26">
        <f>'BAR BB| Open rates'!AL17*0.87*0.85</f>
        <v>11536.199999999999</v>
      </c>
      <c r="AM17" s="26">
        <f>'BAR BB| Open rates'!AM17*0.87*0.85</f>
        <v>12497.55</v>
      </c>
      <c r="AN17" s="26">
        <f>'BAR BB| Open rates'!AN17*0.87*0.85</f>
        <v>12497.55</v>
      </c>
      <c r="AO17" s="26">
        <f>'BAR BB| Open rates'!AO17*0.87*0.85</f>
        <v>12497.55</v>
      </c>
      <c r="AP17" s="26">
        <f>'BAR BB| Open rates'!AP17*0.87*0.85</f>
        <v>12497.55</v>
      </c>
      <c r="AQ17" s="26">
        <f>'BAR BB| Open rates'!AQ17*0.87*0.85</f>
        <v>12497.55</v>
      </c>
      <c r="AR17" s="26">
        <f>'BAR BB| Open rates'!AR17*0.87*0.85</f>
        <v>12497.55</v>
      </c>
      <c r="AS17" s="26">
        <f>'BAR BB| Open rates'!AS17*0.87*0.85</f>
        <v>12497.55</v>
      </c>
      <c r="AT17" s="26">
        <f>'BAR BB| Open rates'!AT17*0.87*0.85</f>
        <v>13237.05</v>
      </c>
      <c r="AU17" s="26">
        <f>'BAR BB| Open rates'!AU17*0.87*0.85</f>
        <v>13237.05</v>
      </c>
      <c r="AV17" s="26">
        <f>'BAR BB| Open rates'!AV17*0.87*0.85</f>
        <v>13237.05</v>
      </c>
      <c r="AW17" s="26">
        <f>'BAR BB| Open rates'!AW17*0.87*0.85</f>
        <v>13237.05</v>
      </c>
      <c r="AX17" s="26">
        <f>'BAR BB| Open rates'!AX17*0.87*0.85</f>
        <v>13237.05</v>
      </c>
      <c r="AY17" s="26">
        <f>'BAR BB| Open rates'!AY17*0.87*0.85</f>
        <v>13384.949999999999</v>
      </c>
      <c r="AZ17" s="26">
        <f>'BAR BB| Open rates'!AZ17*0.87*0.85</f>
        <v>13384.949999999999</v>
      </c>
      <c r="BA17" s="26">
        <f>'BAR BB| Open rates'!BA17*0.87*0.85</f>
        <v>13976.55</v>
      </c>
      <c r="BB17" s="26">
        <f>'BAR BB| Open rates'!BB17*0.87*0.85</f>
        <v>13976.55</v>
      </c>
      <c r="BC17" s="26">
        <f>'BAR BB| Open rates'!BC17*0.87*0.85</f>
        <v>13384.949999999999</v>
      </c>
      <c r="BD17" s="26">
        <f>'BAR BB| Open rates'!BD17*0.87*0.85</f>
        <v>13384.949999999999</v>
      </c>
      <c r="BE17" s="26">
        <f>'BAR BB| Open rates'!BE17*0.87*0.85</f>
        <v>13384.949999999999</v>
      </c>
      <c r="BF17" s="26">
        <f>'BAR BB| Open rates'!BF17*0.87*0.85</f>
        <v>13384.949999999999</v>
      </c>
      <c r="BG17" s="26">
        <f>'BAR BB| Open rates'!BG17*0.87*0.85</f>
        <v>13384.949999999999</v>
      </c>
      <c r="BH17" s="26">
        <f>'BAR BB| Open rates'!BH17*0.87*0.85</f>
        <v>13976.55</v>
      </c>
      <c r="BI17" s="26">
        <f>'BAR BB| Open rates'!BI17*0.87*0.85</f>
        <v>13976.55</v>
      </c>
      <c r="BJ17" s="26">
        <f>'BAR BB| Open rates'!BJ17*0.87*0.85</f>
        <v>13384.949999999999</v>
      </c>
      <c r="BK17" s="26">
        <f>'BAR BB| Open rates'!BK17*0.87*0.85</f>
        <v>13384.949999999999</v>
      </c>
      <c r="BL17" s="26">
        <f>'BAR BB| Open rates'!BL17*0.87*0.85</f>
        <v>13384.949999999999</v>
      </c>
      <c r="BM17" s="26">
        <f>'BAR BB| Open rates'!BM17*0.87*0.85</f>
        <v>13384.949999999999</v>
      </c>
      <c r="BN17" s="26">
        <f>'BAR BB| Open rates'!BN17*0.87*0.85</f>
        <v>13384.949999999999</v>
      </c>
      <c r="BO17" s="26">
        <f>'BAR BB| Open rates'!BO17*0.87*0.85</f>
        <v>13976.55</v>
      </c>
      <c r="BP17" s="26">
        <f>'BAR BB| Open rates'!BP17*0.87*0.85</f>
        <v>13976.55</v>
      </c>
      <c r="BQ17" s="26">
        <f>'BAR BB| Open rates'!BQ17*0.87*0.85</f>
        <v>13384.949999999999</v>
      </c>
      <c r="BR17" s="26">
        <f>'BAR BB| Open rates'!BR17*0.87*0.85</f>
        <v>13384.949999999999</v>
      </c>
      <c r="BS17" s="26">
        <f>'BAR BB| Open rates'!BS17*0.87*0.85</f>
        <v>13384.949999999999</v>
      </c>
      <c r="BT17" s="26">
        <f>'BAR BB| Open rates'!BT17*0.87*0.85</f>
        <v>13384.949999999999</v>
      </c>
      <c r="BU17" s="26">
        <f>'BAR BB| Open rates'!BU17*0.87*0.85</f>
        <v>13384.949999999999</v>
      </c>
      <c r="BV17" s="26">
        <f>'BAR BB| Open rates'!BV17*0.87*0.85</f>
        <v>13976.55</v>
      </c>
      <c r="BW17" s="26">
        <f>'BAR BB| Open rates'!BW17*0.87*0.85</f>
        <v>13976.55</v>
      </c>
      <c r="BX17" s="26">
        <f>'BAR BB| Open rates'!BX17*0.87*0.85</f>
        <v>13384.949999999999</v>
      </c>
      <c r="BY17" s="26">
        <f>'BAR BB| Open rates'!BY17*0.87*0.85</f>
        <v>13384.949999999999</v>
      </c>
      <c r="BZ17" s="26">
        <f>'BAR BB| Open rates'!BZ17*0.87*0.85</f>
        <v>13384.949999999999</v>
      </c>
      <c r="CA17" s="26">
        <f>'BAR BB| Open rates'!CA17*0.87*0.85</f>
        <v>13384.949999999999</v>
      </c>
      <c r="CB17" s="26">
        <f>'BAR BB| Open rates'!CB17*0.87*0.85</f>
        <v>13384.949999999999</v>
      </c>
      <c r="CC17" s="26">
        <f>'BAR BB| Open rates'!CC17*0.87*0.85</f>
        <v>13976.55</v>
      </c>
      <c r="CD17" s="26">
        <f>'BAR BB| Open rates'!CD17*0.87*0.85</f>
        <v>13976.55</v>
      </c>
      <c r="CE17" s="26">
        <f>'BAR BB| Open rates'!CE17*0.87*0.85</f>
        <v>13384.949999999999</v>
      </c>
      <c r="CF17" s="26">
        <f>'BAR BB| Open rates'!CF17*0.87*0.85</f>
        <v>13384.949999999999</v>
      </c>
      <c r="CG17" s="26">
        <f>'BAR BB| Open rates'!CG17*0.87*0.85</f>
        <v>13384.949999999999</v>
      </c>
      <c r="CH17" s="26">
        <f>'BAR BB| Open rates'!CH17*0.87*0.85</f>
        <v>13384.949999999999</v>
      </c>
      <c r="CI17" s="26">
        <f>'BAR BB| Open rates'!CI17*0.87*0.85</f>
        <v>13384.949999999999</v>
      </c>
      <c r="CJ17" s="26">
        <f>'BAR BB| Open rates'!CJ17*0.87*0.85</f>
        <v>13976.55</v>
      </c>
      <c r="CK17" s="26">
        <f>'BAR BB| Open rates'!CK17*0.87*0.85</f>
        <v>13976.55</v>
      </c>
      <c r="CL17" s="26">
        <f>'BAR BB| Open rates'!CL17*0.87*0.85</f>
        <v>13384.949999999999</v>
      </c>
      <c r="CM17" s="26">
        <f>'BAR BB| Open rates'!CM17*0.87*0.85</f>
        <v>13384.949999999999</v>
      </c>
      <c r="CN17" s="26">
        <f>'BAR BB| Open rates'!CN17*0.87*0.85</f>
        <v>13384.949999999999</v>
      </c>
      <c r="CO17" s="26">
        <f>'BAR BB| Open rates'!CO17*0.87*0.85</f>
        <v>13384.949999999999</v>
      </c>
      <c r="CP17" s="26">
        <f>'BAR BB| Open rates'!CP17*0.87*0.85</f>
        <v>13384.949999999999</v>
      </c>
      <c r="CQ17" s="26">
        <f>'BAR BB| Open rates'!CQ17*0.87*0.85</f>
        <v>13384.949999999999</v>
      </c>
      <c r="CR17" s="26">
        <f>'BAR BB| Open rates'!CR17*0.87*0.85</f>
        <v>13384.949999999999</v>
      </c>
      <c r="CS17" s="26">
        <f>'BAR BB| Open rates'!CS17*0.87*0.85</f>
        <v>12497.55</v>
      </c>
      <c r="CT17" s="26">
        <f>'BAR BB| Open rates'!CT17*0.87*0.85</f>
        <v>12497.55</v>
      </c>
      <c r="CU17" s="26">
        <f>'BAR BB| Open rates'!CU17*0.87*0.85</f>
        <v>12497.55</v>
      </c>
      <c r="CV17" s="26">
        <f>'BAR BB| Open rates'!CV17*0.87*0.85</f>
        <v>12497.55</v>
      </c>
      <c r="CW17" s="26">
        <f>'BAR BB| Open rates'!CW17*0.87*0.85</f>
        <v>12497.55</v>
      </c>
      <c r="CX17" s="26">
        <f>'BAR BB| Open rates'!CX17*0.87*0.85</f>
        <v>12497.55</v>
      </c>
      <c r="CY17" s="26">
        <f>'BAR BB| Open rates'!CY17*0.87*0.85</f>
        <v>12497.55</v>
      </c>
      <c r="CZ17" s="26">
        <f>'BAR BB| Open rates'!CZ17*0.87*0.85</f>
        <v>12497.55</v>
      </c>
      <c r="DA17" s="26">
        <f>'BAR BB| Open rates'!DA17*0.87*0.85</f>
        <v>12497.55</v>
      </c>
      <c r="DB17" s="26">
        <f>'BAR BB| Open rates'!DB17*0.87*0.85</f>
        <v>11240.4</v>
      </c>
      <c r="DC17" s="26">
        <f>'BAR BB| Open rates'!DC17*0.87*0.85</f>
        <v>11240.4</v>
      </c>
      <c r="DD17" s="26">
        <f>'BAR BB| Open rates'!DD17*0.87*0.85</f>
        <v>11240.4</v>
      </c>
      <c r="DE17" s="26">
        <f>'BAR BB| Open rates'!DE17*0.87*0.85</f>
        <v>12201.75</v>
      </c>
      <c r="DF17" s="26">
        <f>'BAR BB| Open rates'!DF17*0.87*0.85</f>
        <v>12201.75</v>
      </c>
      <c r="DG17" s="26">
        <f>'BAR BB| Open rates'!DG17*0.87*0.85</f>
        <v>11240.4</v>
      </c>
      <c r="DH17" s="26">
        <f>'BAR BB| Open rates'!DH17*0.87*0.85</f>
        <v>11240.4</v>
      </c>
      <c r="DI17" s="26">
        <f>'BAR BB| Open rates'!DI17*0.87*0.85</f>
        <v>11240.4</v>
      </c>
      <c r="DJ17" s="26">
        <f>'BAR BB| Open rates'!DJ17*0.87*0.85</f>
        <v>11240.4</v>
      </c>
      <c r="DK17" s="26">
        <f>'BAR BB| Open rates'!DK17*0.87*0.85</f>
        <v>11240.4</v>
      </c>
      <c r="DL17" s="26">
        <f>'BAR BB| Open rates'!DL17*0.87*0.85</f>
        <v>12201.75</v>
      </c>
      <c r="DM17" s="26">
        <f>'BAR BB| Open rates'!DM17*0.87*0.85</f>
        <v>12201.75</v>
      </c>
      <c r="DN17" s="26">
        <f>'BAR BB| Open rates'!DN17*0.87*0.85</f>
        <v>11240.4</v>
      </c>
      <c r="DO17" s="26">
        <f>'BAR BB| Open rates'!DO17*0.87*0.85</f>
        <v>11240.4</v>
      </c>
      <c r="DP17" s="26">
        <f>'BAR BB| Open rates'!DP17*0.87*0.85</f>
        <v>11240.4</v>
      </c>
      <c r="DQ17" s="26">
        <f>'BAR BB| Open rates'!DQ17*0.87*0.85</f>
        <v>11240.4</v>
      </c>
      <c r="DR17" s="26">
        <f>'BAR BB| Open rates'!DR17*0.87*0.85</f>
        <v>11240.4</v>
      </c>
      <c r="DS17" s="26">
        <f>'BAR BB| Open rates'!DS17*0.87*0.85</f>
        <v>12201.75</v>
      </c>
      <c r="DT17" s="26">
        <f>'BAR BB| Open rates'!DT17*0.87*0.85</f>
        <v>12201.75</v>
      </c>
      <c r="DU17" s="26">
        <f>'BAR BB| Open rates'!DU17*0.87*0.85</f>
        <v>11240.4</v>
      </c>
      <c r="DV17" s="26">
        <f>'BAR BB| Open rates'!DV17*0.87*0.85</f>
        <v>11240.4</v>
      </c>
      <c r="DW17" s="26">
        <f>'BAR BB| Open rates'!DW17*0.87*0.85</f>
        <v>11240.4</v>
      </c>
      <c r="DX17" s="26">
        <f>'BAR BB| Open rates'!DX17*0.87*0.85</f>
        <v>11240.4</v>
      </c>
      <c r="DY17" s="26">
        <f>'BAR BB| Open rates'!DY17*0.87*0.85</f>
        <v>11240.4</v>
      </c>
      <c r="DZ17" s="26">
        <f>'BAR BB| Open rates'!DZ17*0.87*0.85</f>
        <v>12201.75</v>
      </c>
      <c r="EA17" s="26">
        <f>'BAR BB| Open rates'!EA17*0.87*0.85</f>
        <v>12201.75</v>
      </c>
      <c r="EB17" s="26">
        <f>'BAR BB| Open rates'!EB17*0.87*0.85</f>
        <v>11240.4</v>
      </c>
      <c r="EC17" s="26">
        <f>'BAR BB| Open rates'!EC17*0.87*0.85</f>
        <v>11240.4</v>
      </c>
      <c r="ED17" s="26">
        <f>'BAR BB| Open rates'!ED17*0.87*0.85</f>
        <v>11240.4</v>
      </c>
      <c r="EE17" s="26">
        <f>'BAR BB| Open rates'!EE17*0.87*0.85</f>
        <v>11240.4</v>
      </c>
      <c r="EF17" s="26">
        <f>'BAR BB| Open rates'!EF17*0.87*0.85</f>
        <v>10131.15</v>
      </c>
      <c r="EG17" s="26">
        <f>'BAR BB| Open rates'!EG17*0.87*0.85</f>
        <v>10131.15</v>
      </c>
      <c r="EH17" s="26">
        <f>'BAR BB| Open rates'!EH17*0.87*0.85</f>
        <v>10131.15</v>
      </c>
      <c r="EI17" s="26">
        <f>'BAR BB| Open rates'!EI17*0.87*0.85</f>
        <v>9613.5</v>
      </c>
      <c r="EJ17" s="26">
        <f>'BAR BB| Open rates'!EJ17*0.87*0.85</f>
        <v>9613.5</v>
      </c>
      <c r="EK17" s="26">
        <f>'BAR BB| Open rates'!EK17*0.87*0.85</f>
        <v>9613.5</v>
      </c>
      <c r="EL17" s="26">
        <f>'BAR BB| Open rates'!EL17*0.87*0.85</f>
        <v>9613.5</v>
      </c>
      <c r="EM17" s="26">
        <f>'BAR BB| Open rates'!EM17*0.87*0.85</f>
        <v>9613.5</v>
      </c>
      <c r="EN17" s="26">
        <f>'BAR BB| Open rates'!EN17*0.87*0.85</f>
        <v>10131.15</v>
      </c>
      <c r="EO17" s="26">
        <f>'BAR BB| Open rates'!EO17*0.87*0.85</f>
        <v>10131.15</v>
      </c>
      <c r="EP17" s="26">
        <f>'BAR BB| Open rates'!EP17*0.87*0.85</f>
        <v>9391.65</v>
      </c>
      <c r="EQ17" s="26">
        <f>'BAR BB| Open rates'!EQ17*0.87*0.85</f>
        <v>9391.65</v>
      </c>
      <c r="ER17" s="26">
        <f>'BAR BB| Open rates'!ER17*0.87*0.85</f>
        <v>9391.65</v>
      </c>
      <c r="ES17" s="26">
        <f>'BAR BB| Open rates'!ES17*0.87*0.85</f>
        <v>9391.65</v>
      </c>
      <c r="ET17" s="26">
        <f>'BAR BB| Open rates'!ET17*0.87*0.85</f>
        <v>9391.65</v>
      </c>
      <c r="EU17" s="26">
        <f>'BAR BB| Open rates'!EU17*0.87*0.85</f>
        <v>10131.15</v>
      </c>
      <c r="EV17" s="26">
        <f>'BAR BB| Open rates'!EV17*0.87*0.85</f>
        <v>10131.15</v>
      </c>
      <c r="EW17" s="26">
        <f>'BAR BB| Open rates'!EW17*0.87*0.85</f>
        <v>9391.65</v>
      </c>
      <c r="EX17" s="26">
        <f>'BAR BB| Open rates'!EX17*0.87*0.85</f>
        <v>9391.65</v>
      </c>
      <c r="EY17" s="26">
        <f>'BAR BB| Open rates'!EY17*0.87*0.85</f>
        <v>9391.65</v>
      </c>
      <c r="EZ17" s="26">
        <f>'BAR BB| Open rates'!EZ17*0.87*0.85</f>
        <v>9391.65</v>
      </c>
      <c r="FA17" s="26">
        <f>'BAR BB| Open rates'!FA17*0.87*0.85</f>
        <v>9391.65</v>
      </c>
      <c r="FB17" s="26">
        <f>'BAR BB| Open rates'!FB17*0.87*0.85</f>
        <v>10131.15</v>
      </c>
      <c r="FC17" s="26">
        <f>'BAR BB| Open rates'!FC17*0.87*0.85</f>
        <v>10131.15</v>
      </c>
      <c r="FD17" s="26">
        <f>'BAR BB| Open rates'!FD17*0.87*0.85</f>
        <v>9391.65</v>
      </c>
      <c r="FE17" s="26">
        <f>'BAR BB| Open rates'!FE17*0.87*0.85</f>
        <v>9391.65</v>
      </c>
      <c r="FF17" s="26">
        <f>'BAR BB| Open rates'!FF17*0.87*0.85</f>
        <v>9391.65</v>
      </c>
      <c r="FG17" s="26">
        <f>'BAR BB| Open rates'!FG17*0.87*0.85</f>
        <v>9391.65</v>
      </c>
      <c r="FH17" s="26">
        <f>'BAR BB| Open rates'!FH17*0.87*0.85</f>
        <v>9391.65</v>
      </c>
      <c r="FI17" s="26">
        <f>'BAR BB| Open rates'!FI17*0.87*0.85</f>
        <v>10131.15</v>
      </c>
      <c r="FJ17" s="26">
        <f>'BAR BB| Open rates'!FJ17*0.87*0.85</f>
        <v>10131.15</v>
      </c>
      <c r="FK17" s="26">
        <f>'BAR BB| Open rates'!FK17*0.87*0.85</f>
        <v>9613.5</v>
      </c>
      <c r="FL17" s="26">
        <f>'BAR BB| Open rates'!FL17*0.87*0.85</f>
        <v>9613.5</v>
      </c>
      <c r="FM17" s="26">
        <f>'BAR BB| Open rates'!FM17*0.87*0.85</f>
        <v>9613.5</v>
      </c>
      <c r="FN17" s="26">
        <f>'BAR BB| Open rates'!FN17*0.87*0.85</f>
        <v>9613.5</v>
      </c>
      <c r="FO17" s="26">
        <f>'BAR BB| Open rates'!FO17*0.87*0.85</f>
        <v>9613.5</v>
      </c>
      <c r="FP17" s="26">
        <f>'BAR BB| Open rates'!FP17*0.87*0.85</f>
        <v>9613.5</v>
      </c>
      <c r="FQ17" s="26">
        <f>'BAR BB| Open rates'!FQ17*0.87*0.85</f>
        <v>9613.5</v>
      </c>
      <c r="FR17" s="26">
        <f>'BAR BB| Open rates'!FR17*0.87*0.85</f>
        <v>9391.65</v>
      </c>
      <c r="FS17" s="26">
        <f>'BAR BB| Open rates'!FS17*0.87*0.85</f>
        <v>9391.65</v>
      </c>
      <c r="FT17" s="26">
        <f>'BAR BB| Open rates'!FT17*0.87*0.85</f>
        <v>9391.65</v>
      </c>
      <c r="FU17" s="26">
        <f>'BAR BB| Open rates'!FU17*0.87*0.85</f>
        <v>9391.65</v>
      </c>
      <c r="FV17" s="26">
        <f>'BAR BB| Open rates'!FV17*0.87*0.85</f>
        <v>9391.65</v>
      </c>
      <c r="FW17" s="26">
        <f>'BAR BB| Open rates'!FW17*0.87*0.85</f>
        <v>10131.15</v>
      </c>
      <c r="FX17" s="26">
        <f>'BAR BB| Open rates'!FX17*0.87*0.85</f>
        <v>10131.15</v>
      </c>
      <c r="FY17" s="26">
        <f>'BAR BB| Open rates'!FY17*0.87*0.85</f>
        <v>9391.65</v>
      </c>
      <c r="FZ17" s="26">
        <f>'BAR BB| Open rates'!FZ17*0.87*0.85</f>
        <v>9391.65</v>
      </c>
      <c r="GA17" s="26">
        <f>'BAR BB| Open rates'!GA17*0.87*0.85</f>
        <v>9391.65</v>
      </c>
      <c r="GB17" s="26">
        <f>'BAR BB| Open rates'!GB17*0.87*0.85</f>
        <v>9391.65</v>
      </c>
      <c r="GC17" s="26">
        <f>'BAR BB| Open rates'!GC17*0.87*0.85</f>
        <v>9391.65</v>
      </c>
      <c r="GD17" s="26">
        <f>'BAR BB| Open rates'!GD17*0.87*0.85</f>
        <v>10131.15</v>
      </c>
      <c r="GE17" s="26">
        <f>'BAR BB| Open rates'!GE17*0.87*0.85</f>
        <v>10131.15</v>
      </c>
      <c r="GF17" s="26">
        <f>'BAR BB| Open rates'!GF17*0.87*0.85</f>
        <v>9391.65</v>
      </c>
      <c r="GG17" s="26">
        <f>'BAR BB| Open rates'!GG17*0.87*0.85</f>
        <v>9391.65</v>
      </c>
      <c r="GH17" s="26">
        <f>'BAR BB| Open rates'!GH17*0.87*0.85</f>
        <v>9391.65</v>
      </c>
      <c r="GI17" s="26">
        <f>'BAR BB| Open rates'!GI17*0.87*0.85</f>
        <v>9391.65</v>
      </c>
      <c r="GJ17" s="26">
        <f>'BAR BB| Open rates'!GJ17*0.87*0.85</f>
        <v>9391.65</v>
      </c>
      <c r="GK17" s="26">
        <f>'BAR BB| Open rates'!GK17*0.87*0.85</f>
        <v>10131.15</v>
      </c>
      <c r="GL17" s="26">
        <f>'BAR BB| Open rates'!GL17*0.87*0.85</f>
        <v>10131.15</v>
      </c>
      <c r="GM17" s="26">
        <f>'BAR BB| Open rates'!GM17*0.87*0.85</f>
        <v>9391.65</v>
      </c>
      <c r="GN17" s="26">
        <f>'BAR BB| Open rates'!GN17*0.87*0.85</f>
        <v>9391.65</v>
      </c>
      <c r="GO17" s="26">
        <f>'BAR BB| Open rates'!GO17*0.87*0.85</f>
        <v>9391.65</v>
      </c>
      <c r="GP17" s="26">
        <f>'BAR BB| Open rates'!GP17*0.87*0.85</f>
        <v>9391.65</v>
      </c>
      <c r="GQ17" s="26">
        <f>'BAR BB| Open rates'!GQ17*0.87*0.85</f>
        <v>9391.65</v>
      </c>
      <c r="GR17" s="26">
        <f>'BAR BB| Open rates'!GR17*0.87*0.85</f>
        <v>10131.15</v>
      </c>
      <c r="GS17" s="26">
        <f>'BAR BB| Open rates'!GS17*0.87*0.85</f>
        <v>10131.15</v>
      </c>
      <c r="GT17" s="26">
        <f>'BAR BB| Open rates'!GT17*0.87*0.85</f>
        <v>9391.65</v>
      </c>
      <c r="GU17" s="26">
        <f>'BAR BB| Open rates'!GU17*0.87*0.85</f>
        <v>9391.65</v>
      </c>
      <c r="GV17" s="26">
        <f>'BAR BB| Open rates'!GV17*0.87*0.85</f>
        <v>9391.65</v>
      </c>
      <c r="GW17" s="26">
        <f>'BAR BB| Open rates'!GW17*0.87*0.85</f>
        <v>9391.65</v>
      </c>
      <c r="GX17" s="26">
        <f>'BAR BB| Open rates'!GX17*0.87*0.85</f>
        <v>9391.65</v>
      </c>
      <c r="GY17" s="26">
        <f>'BAR BB| Open rates'!GY17*0.87*0.85</f>
        <v>10131.15</v>
      </c>
      <c r="GZ17" s="26">
        <f>'BAR BB| Open rates'!GZ17*0.87*0.85</f>
        <v>10131.15</v>
      </c>
      <c r="HA17" s="26">
        <f>'BAR BB| Open rates'!HA17*0.87*0.85</f>
        <v>9391.65</v>
      </c>
      <c r="HB17" s="26">
        <f>'BAR BB| Open rates'!HB17*0.87*0.85</f>
        <v>9391.65</v>
      </c>
      <c r="HC17" s="26">
        <f>'BAR BB| Open rates'!HC17*0.87*0.85</f>
        <v>9391.65</v>
      </c>
      <c r="HD17" s="26">
        <f>'BAR BB| Open rates'!HD17*0.87*0.85</f>
        <v>9391.65</v>
      </c>
      <c r="HE17" s="26">
        <f>'BAR BB| Open rates'!HE17*0.87*0.85</f>
        <v>9391.65</v>
      </c>
      <c r="HF17" s="26">
        <f>'BAR BB| Open rates'!HF17*0.87*0.85</f>
        <v>11092.5</v>
      </c>
      <c r="HG17" s="26">
        <f>'BAR BB| Open rates'!HG17*0.87*0.85</f>
        <v>11092.5</v>
      </c>
      <c r="HH17" s="26">
        <f>'BAR BB| Open rates'!HH17*0.87*0.85</f>
        <v>11092.5</v>
      </c>
      <c r="HI17" s="26">
        <f>'BAR BB| Open rates'!HI17*0.87*0.85</f>
        <v>11092.5</v>
      </c>
      <c r="HJ17" s="26">
        <f>'BAR BB| Open rates'!HJ17*0.87*0.85</f>
        <v>11092.5</v>
      </c>
      <c r="HK17" s="26">
        <f>'BAR BB| Open rates'!HK17*0.87*0.85</f>
        <v>11092.5</v>
      </c>
      <c r="HL17" s="26">
        <f>'BAR BB| Open rates'!HL17*0.87*0.85</f>
        <v>11092.5</v>
      </c>
      <c r="HM17" s="26">
        <f>'BAR BB| Open rates'!HM17*0.87*0.85</f>
        <v>11092.5</v>
      </c>
      <c r="HN17" s="26">
        <f>'BAR BB| Open rates'!HN17*0.87*0.85</f>
        <v>11092.5</v>
      </c>
      <c r="HO17" s="26">
        <f>'BAR BB| Open rates'!HO17*0.87*0.85</f>
        <v>11092.5</v>
      </c>
      <c r="HP17" s="26">
        <f>'BAR BB| Open rates'!HP17*0.87*0.85</f>
        <v>11092.5</v>
      </c>
    </row>
    <row r="18" spans="1:224" s="76" customFormat="1" ht="12" customHeight="1" x14ac:dyDescent="0.2">
      <c r="A18" s="15">
        <v>2</v>
      </c>
      <c r="B18" s="26">
        <f>'BAR BB| Open rates'!B18*0.87*0.85</f>
        <v>11092.5</v>
      </c>
      <c r="C18" s="26">
        <f>'BAR BB| Open rates'!C18*0.87*0.85</f>
        <v>11092.5</v>
      </c>
      <c r="D18" s="26">
        <f>'BAR BB| Open rates'!D18*0.87*0.85</f>
        <v>11092.5</v>
      </c>
      <c r="E18" s="26">
        <f>'BAR BB| Open rates'!E18*0.87*0.85</f>
        <v>11092.5</v>
      </c>
      <c r="F18" s="26">
        <f>'BAR BB| Open rates'!F18*0.87*0.85</f>
        <v>11092.5</v>
      </c>
      <c r="G18" s="26">
        <f>'BAR BB| Open rates'!G18*0.87*0.85</f>
        <v>11092.5</v>
      </c>
      <c r="H18" s="26">
        <f>'BAR BB| Open rates'!H18*0.87*0.85</f>
        <v>11092.5</v>
      </c>
      <c r="I18" s="26">
        <f>'BAR BB| Open rates'!I18*0.87*0.85</f>
        <v>11092.5</v>
      </c>
      <c r="J18" s="26">
        <f>'BAR BB| Open rates'!J18*0.87*0.85</f>
        <v>11092.5</v>
      </c>
      <c r="K18" s="26">
        <f>'BAR BB| Open rates'!K18*0.87*0.85</f>
        <v>11092.5</v>
      </c>
      <c r="L18" s="26">
        <f>'BAR BB| Open rates'!L18*0.87*0.85</f>
        <v>11092.5</v>
      </c>
      <c r="M18" s="26">
        <f>'BAR BB| Open rates'!M18*0.87*0.85</f>
        <v>11092.5</v>
      </c>
      <c r="N18" s="26">
        <f>'BAR BB| Open rates'!N18*0.87*0.85</f>
        <v>13015.199999999999</v>
      </c>
      <c r="O18" s="26">
        <f>'BAR BB| Open rates'!O18*0.87*0.85</f>
        <v>13015.199999999999</v>
      </c>
      <c r="P18" s="26">
        <f>'BAR BB| Open rates'!P18*0.87*0.85</f>
        <v>13015.199999999999</v>
      </c>
      <c r="Q18" s="26">
        <f>'BAR BB| Open rates'!Q18*0.87*0.85</f>
        <v>13015.199999999999</v>
      </c>
      <c r="R18" s="26">
        <f>'BAR BB| Open rates'!R18*0.87*0.85</f>
        <v>15455.55</v>
      </c>
      <c r="S18" s="26">
        <f>'BAR BB| Open rates'!S18*0.87*0.85</f>
        <v>15455.55</v>
      </c>
      <c r="T18" s="26">
        <f>'BAR BB| Open rates'!T18*0.87*0.85</f>
        <v>15455.55</v>
      </c>
      <c r="U18" s="26">
        <f>'BAR BB| Open rates'!U18*0.87*0.85</f>
        <v>15455.55</v>
      </c>
      <c r="V18" s="26">
        <f>'BAR BB| Open rates'!V18*0.87*0.85</f>
        <v>15455.55</v>
      </c>
      <c r="W18" s="26">
        <f>'BAR BB| Open rates'!W18*0.87*0.85</f>
        <v>15455.55</v>
      </c>
      <c r="X18" s="26">
        <f>'BAR BB| Open rates'!X18*0.87*0.85</f>
        <v>15455.55</v>
      </c>
      <c r="Y18" s="26">
        <f>'BAR BB| Open rates'!Y18*0.87*0.85</f>
        <v>15455.55</v>
      </c>
      <c r="Z18" s="26">
        <f>'BAR BB| Open rates'!Z18*0.87*0.85</f>
        <v>15455.55</v>
      </c>
      <c r="AA18" s="26">
        <f>'BAR BB| Open rates'!AA18*0.87*0.85</f>
        <v>15455.55</v>
      </c>
      <c r="AB18" s="26">
        <f>'BAR BB| Open rates'!AB18*0.87*0.85</f>
        <v>19153.05</v>
      </c>
      <c r="AC18" s="26">
        <f>'BAR BB| Open rates'!AC18*0.87*0.85</f>
        <v>19153.05</v>
      </c>
      <c r="AD18" s="26">
        <f>'BAR BB| Open rates'!AD18*0.87*0.85</f>
        <v>19153.05</v>
      </c>
      <c r="AE18" s="26">
        <f>'BAR BB| Open rates'!AE18*0.87*0.85</f>
        <v>19153.05</v>
      </c>
      <c r="AF18" s="26">
        <f>'BAR BB| Open rates'!AF18*0.87*0.85</f>
        <v>19153.05</v>
      </c>
      <c r="AG18" s="26">
        <f>'BAR BB| Open rates'!AG18*0.87*0.85</f>
        <v>19153.05</v>
      </c>
      <c r="AH18" s="26">
        <f>'BAR BB| Open rates'!AH18*0.87*0.85</f>
        <v>13015.199999999999</v>
      </c>
      <c r="AI18" s="26">
        <f>'BAR BB| Open rates'!AI18*0.87*0.85</f>
        <v>13015.199999999999</v>
      </c>
      <c r="AJ18" s="26">
        <f>'BAR BB| Open rates'!AJ18*0.87*0.85</f>
        <v>13015.199999999999</v>
      </c>
      <c r="AK18" s="26">
        <f>'BAR BB| Open rates'!AK18*0.87*0.85</f>
        <v>13015.199999999999</v>
      </c>
      <c r="AL18" s="26">
        <f>'BAR BB| Open rates'!AL18*0.87*0.85</f>
        <v>13015.199999999999</v>
      </c>
      <c r="AM18" s="26">
        <f>'BAR BB| Open rates'!AM18*0.87*0.85</f>
        <v>13976.55</v>
      </c>
      <c r="AN18" s="26">
        <f>'BAR BB| Open rates'!AN18*0.87*0.85</f>
        <v>13976.55</v>
      </c>
      <c r="AO18" s="26">
        <f>'BAR BB| Open rates'!AO18*0.87*0.85</f>
        <v>13976.55</v>
      </c>
      <c r="AP18" s="26">
        <f>'BAR BB| Open rates'!AP18*0.87*0.85</f>
        <v>13976.55</v>
      </c>
      <c r="AQ18" s="26">
        <f>'BAR BB| Open rates'!AQ18*0.87*0.85</f>
        <v>13976.55</v>
      </c>
      <c r="AR18" s="26">
        <f>'BAR BB| Open rates'!AR18*0.87*0.85</f>
        <v>13976.55</v>
      </c>
      <c r="AS18" s="26">
        <f>'BAR BB| Open rates'!AS18*0.87*0.85</f>
        <v>13976.55</v>
      </c>
      <c r="AT18" s="26">
        <f>'BAR BB| Open rates'!AT18*0.87*0.85</f>
        <v>14716.05</v>
      </c>
      <c r="AU18" s="26">
        <f>'BAR BB| Open rates'!AU18*0.87*0.85</f>
        <v>14716.05</v>
      </c>
      <c r="AV18" s="26">
        <f>'BAR BB| Open rates'!AV18*0.87*0.85</f>
        <v>14716.05</v>
      </c>
      <c r="AW18" s="26">
        <f>'BAR BB| Open rates'!AW18*0.87*0.85</f>
        <v>14716.05</v>
      </c>
      <c r="AX18" s="26">
        <f>'BAR BB| Open rates'!AX18*0.87*0.85</f>
        <v>14716.05</v>
      </c>
      <c r="AY18" s="26">
        <f>'BAR BB| Open rates'!AY18*0.87*0.85</f>
        <v>14863.949999999999</v>
      </c>
      <c r="AZ18" s="26">
        <f>'BAR BB| Open rates'!AZ18*0.87*0.85</f>
        <v>14863.949999999999</v>
      </c>
      <c r="BA18" s="26">
        <f>'BAR BB| Open rates'!BA18*0.87*0.85</f>
        <v>15455.55</v>
      </c>
      <c r="BB18" s="26">
        <f>'BAR BB| Open rates'!BB18*0.87*0.85</f>
        <v>15455.55</v>
      </c>
      <c r="BC18" s="26">
        <f>'BAR BB| Open rates'!BC18*0.87*0.85</f>
        <v>14863.949999999999</v>
      </c>
      <c r="BD18" s="26">
        <f>'BAR BB| Open rates'!BD18*0.87*0.85</f>
        <v>14863.949999999999</v>
      </c>
      <c r="BE18" s="26">
        <f>'BAR BB| Open rates'!BE18*0.87*0.85</f>
        <v>14863.949999999999</v>
      </c>
      <c r="BF18" s="26">
        <f>'BAR BB| Open rates'!BF18*0.87*0.85</f>
        <v>14863.949999999999</v>
      </c>
      <c r="BG18" s="26">
        <f>'BAR BB| Open rates'!BG18*0.87*0.85</f>
        <v>14863.949999999999</v>
      </c>
      <c r="BH18" s="26">
        <f>'BAR BB| Open rates'!BH18*0.87*0.85</f>
        <v>15455.55</v>
      </c>
      <c r="BI18" s="26">
        <f>'BAR BB| Open rates'!BI18*0.87*0.85</f>
        <v>15455.55</v>
      </c>
      <c r="BJ18" s="26">
        <f>'BAR BB| Open rates'!BJ18*0.87*0.85</f>
        <v>14863.949999999999</v>
      </c>
      <c r="BK18" s="26">
        <f>'BAR BB| Open rates'!BK18*0.87*0.85</f>
        <v>14863.949999999999</v>
      </c>
      <c r="BL18" s="26">
        <f>'BAR BB| Open rates'!BL18*0.87*0.85</f>
        <v>14863.949999999999</v>
      </c>
      <c r="BM18" s="26">
        <f>'BAR BB| Open rates'!BM18*0.87*0.85</f>
        <v>14863.949999999999</v>
      </c>
      <c r="BN18" s="26">
        <f>'BAR BB| Open rates'!BN18*0.87*0.85</f>
        <v>14863.949999999999</v>
      </c>
      <c r="BO18" s="26">
        <f>'BAR BB| Open rates'!BO18*0.87*0.85</f>
        <v>15455.55</v>
      </c>
      <c r="BP18" s="26">
        <f>'BAR BB| Open rates'!BP18*0.87*0.85</f>
        <v>15455.55</v>
      </c>
      <c r="BQ18" s="26">
        <f>'BAR BB| Open rates'!BQ18*0.87*0.85</f>
        <v>14863.949999999999</v>
      </c>
      <c r="BR18" s="26">
        <f>'BAR BB| Open rates'!BR18*0.87*0.85</f>
        <v>14863.949999999999</v>
      </c>
      <c r="BS18" s="26">
        <f>'BAR BB| Open rates'!BS18*0.87*0.85</f>
        <v>14863.949999999999</v>
      </c>
      <c r="BT18" s="26">
        <f>'BAR BB| Open rates'!BT18*0.87*0.85</f>
        <v>14863.949999999999</v>
      </c>
      <c r="BU18" s="26">
        <f>'BAR BB| Open rates'!BU18*0.87*0.85</f>
        <v>14863.949999999999</v>
      </c>
      <c r="BV18" s="26">
        <f>'BAR BB| Open rates'!BV18*0.87*0.85</f>
        <v>15455.55</v>
      </c>
      <c r="BW18" s="26">
        <f>'BAR BB| Open rates'!BW18*0.87*0.85</f>
        <v>15455.55</v>
      </c>
      <c r="BX18" s="26">
        <f>'BAR BB| Open rates'!BX18*0.87*0.85</f>
        <v>14863.949999999999</v>
      </c>
      <c r="BY18" s="26">
        <f>'BAR BB| Open rates'!BY18*0.87*0.85</f>
        <v>14863.949999999999</v>
      </c>
      <c r="BZ18" s="26">
        <f>'BAR BB| Open rates'!BZ18*0.87*0.85</f>
        <v>14863.949999999999</v>
      </c>
      <c r="CA18" s="26">
        <f>'BAR BB| Open rates'!CA18*0.87*0.85</f>
        <v>14863.949999999999</v>
      </c>
      <c r="CB18" s="26">
        <f>'BAR BB| Open rates'!CB18*0.87*0.85</f>
        <v>14863.949999999999</v>
      </c>
      <c r="CC18" s="26">
        <f>'BAR BB| Open rates'!CC18*0.87*0.85</f>
        <v>15455.55</v>
      </c>
      <c r="CD18" s="26">
        <f>'BAR BB| Open rates'!CD18*0.87*0.85</f>
        <v>15455.55</v>
      </c>
      <c r="CE18" s="26">
        <f>'BAR BB| Open rates'!CE18*0.87*0.85</f>
        <v>14863.949999999999</v>
      </c>
      <c r="CF18" s="26">
        <f>'BAR BB| Open rates'!CF18*0.87*0.85</f>
        <v>14863.949999999999</v>
      </c>
      <c r="CG18" s="26">
        <f>'BAR BB| Open rates'!CG18*0.87*0.85</f>
        <v>14863.949999999999</v>
      </c>
      <c r="CH18" s="26">
        <f>'BAR BB| Open rates'!CH18*0.87*0.85</f>
        <v>14863.949999999999</v>
      </c>
      <c r="CI18" s="26">
        <f>'BAR BB| Open rates'!CI18*0.87*0.85</f>
        <v>14863.949999999999</v>
      </c>
      <c r="CJ18" s="26">
        <f>'BAR BB| Open rates'!CJ18*0.87*0.85</f>
        <v>15455.55</v>
      </c>
      <c r="CK18" s="26">
        <f>'BAR BB| Open rates'!CK18*0.87*0.85</f>
        <v>15455.55</v>
      </c>
      <c r="CL18" s="26">
        <f>'BAR BB| Open rates'!CL18*0.87*0.85</f>
        <v>14863.949999999999</v>
      </c>
      <c r="CM18" s="26">
        <f>'BAR BB| Open rates'!CM18*0.87*0.85</f>
        <v>14863.949999999999</v>
      </c>
      <c r="CN18" s="26">
        <f>'BAR BB| Open rates'!CN18*0.87*0.85</f>
        <v>14863.949999999999</v>
      </c>
      <c r="CO18" s="26">
        <f>'BAR BB| Open rates'!CO18*0.87*0.85</f>
        <v>14863.949999999999</v>
      </c>
      <c r="CP18" s="26">
        <f>'BAR BB| Open rates'!CP18*0.87*0.85</f>
        <v>14863.949999999999</v>
      </c>
      <c r="CQ18" s="26">
        <f>'BAR BB| Open rates'!CQ18*0.87*0.85</f>
        <v>14863.949999999999</v>
      </c>
      <c r="CR18" s="26">
        <f>'BAR BB| Open rates'!CR18*0.87*0.85</f>
        <v>14863.949999999999</v>
      </c>
      <c r="CS18" s="26">
        <f>'BAR BB| Open rates'!CS18*0.87*0.85</f>
        <v>13976.55</v>
      </c>
      <c r="CT18" s="26">
        <f>'BAR BB| Open rates'!CT18*0.87*0.85</f>
        <v>13976.55</v>
      </c>
      <c r="CU18" s="26">
        <f>'BAR BB| Open rates'!CU18*0.87*0.85</f>
        <v>13976.55</v>
      </c>
      <c r="CV18" s="26">
        <f>'BAR BB| Open rates'!CV18*0.87*0.85</f>
        <v>13976.55</v>
      </c>
      <c r="CW18" s="26">
        <f>'BAR BB| Open rates'!CW18*0.87*0.85</f>
        <v>13976.55</v>
      </c>
      <c r="CX18" s="26">
        <f>'BAR BB| Open rates'!CX18*0.87*0.85</f>
        <v>13976.55</v>
      </c>
      <c r="CY18" s="26">
        <f>'BAR BB| Open rates'!CY18*0.87*0.85</f>
        <v>13976.55</v>
      </c>
      <c r="CZ18" s="26">
        <f>'BAR BB| Open rates'!CZ18*0.87*0.85</f>
        <v>13976.55</v>
      </c>
      <c r="DA18" s="26">
        <f>'BAR BB| Open rates'!DA18*0.87*0.85</f>
        <v>13976.55</v>
      </c>
      <c r="DB18" s="26">
        <f>'BAR BB| Open rates'!DB18*0.87*0.85</f>
        <v>12719.4</v>
      </c>
      <c r="DC18" s="26">
        <f>'BAR BB| Open rates'!DC18*0.87*0.85</f>
        <v>12719.4</v>
      </c>
      <c r="DD18" s="26">
        <f>'BAR BB| Open rates'!DD18*0.87*0.85</f>
        <v>12719.4</v>
      </c>
      <c r="DE18" s="26">
        <f>'BAR BB| Open rates'!DE18*0.87*0.85</f>
        <v>13680.75</v>
      </c>
      <c r="DF18" s="26">
        <f>'BAR BB| Open rates'!DF18*0.87*0.85</f>
        <v>13680.75</v>
      </c>
      <c r="DG18" s="26">
        <f>'BAR BB| Open rates'!DG18*0.87*0.85</f>
        <v>12719.4</v>
      </c>
      <c r="DH18" s="26">
        <f>'BAR BB| Open rates'!DH18*0.87*0.85</f>
        <v>12719.4</v>
      </c>
      <c r="DI18" s="26">
        <f>'BAR BB| Open rates'!DI18*0.87*0.85</f>
        <v>12719.4</v>
      </c>
      <c r="DJ18" s="26">
        <f>'BAR BB| Open rates'!DJ18*0.87*0.85</f>
        <v>12719.4</v>
      </c>
      <c r="DK18" s="26">
        <f>'BAR BB| Open rates'!DK18*0.87*0.85</f>
        <v>12719.4</v>
      </c>
      <c r="DL18" s="26">
        <f>'BAR BB| Open rates'!DL18*0.87*0.85</f>
        <v>13680.75</v>
      </c>
      <c r="DM18" s="26">
        <f>'BAR BB| Open rates'!DM18*0.87*0.85</f>
        <v>13680.75</v>
      </c>
      <c r="DN18" s="26">
        <f>'BAR BB| Open rates'!DN18*0.87*0.85</f>
        <v>12719.4</v>
      </c>
      <c r="DO18" s="26">
        <f>'BAR BB| Open rates'!DO18*0.87*0.85</f>
        <v>12719.4</v>
      </c>
      <c r="DP18" s="26">
        <f>'BAR BB| Open rates'!DP18*0.87*0.85</f>
        <v>12719.4</v>
      </c>
      <c r="DQ18" s="26">
        <f>'BAR BB| Open rates'!DQ18*0.87*0.85</f>
        <v>12719.4</v>
      </c>
      <c r="DR18" s="26">
        <f>'BAR BB| Open rates'!DR18*0.87*0.85</f>
        <v>12719.4</v>
      </c>
      <c r="DS18" s="26">
        <f>'BAR BB| Open rates'!DS18*0.87*0.85</f>
        <v>13680.75</v>
      </c>
      <c r="DT18" s="26">
        <f>'BAR BB| Open rates'!DT18*0.87*0.85</f>
        <v>13680.75</v>
      </c>
      <c r="DU18" s="26">
        <f>'BAR BB| Open rates'!DU18*0.87*0.85</f>
        <v>12719.4</v>
      </c>
      <c r="DV18" s="26">
        <f>'BAR BB| Open rates'!DV18*0.87*0.85</f>
        <v>12719.4</v>
      </c>
      <c r="DW18" s="26">
        <f>'BAR BB| Open rates'!DW18*0.87*0.85</f>
        <v>12719.4</v>
      </c>
      <c r="DX18" s="26">
        <f>'BAR BB| Open rates'!DX18*0.87*0.85</f>
        <v>12719.4</v>
      </c>
      <c r="DY18" s="26">
        <f>'BAR BB| Open rates'!DY18*0.87*0.85</f>
        <v>12719.4</v>
      </c>
      <c r="DZ18" s="26">
        <f>'BAR BB| Open rates'!DZ18*0.87*0.85</f>
        <v>13680.75</v>
      </c>
      <c r="EA18" s="26">
        <f>'BAR BB| Open rates'!EA18*0.87*0.85</f>
        <v>13680.75</v>
      </c>
      <c r="EB18" s="26">
        <f>'BAR BB| Open rates'!EB18*0.87*0.85</f>
        <v>12719.4</v>
      </c>
      <c r="EC18" s="26">
        <f>'BAR BB| Open rates'!EC18*0.87*0.85</f>
        <v>12719.4</v>
      </c>
      <c r="ED18" s="26">
        <f>'BAR BB| Open rates'!ED18*0.87*0.85</f>
        <v>12719.4</v>
      </c>
      <c r="EE18" s="26">
        <f>'BAR BB| Open rates'!EE18*0.87*0.85</f>
        <v>12719.4</v>
      </c>
      <c r="EF18" s="26">
        <f>'BAR BB| Open rates'!EF18*0.87*0.85</f>
        <v>11610.15</v>
      </c>
      <c r="EG18" s="26">
        <f>'BAR BB| Open rates'!EG18*0.87*0.85</f>
        <v>11610.15</v>
      </c>
      <c r="EH18" s="26">
        <f>'BAR BB| Open rates'!EH18*0.87*0.85</f>
        <v>11610.15</v>
      </c>
      <c r="EI18" s="26">
        <f>'BAR BB| Open rates'!EI18*0.87*0.85</f>
        <v>11092.5</v>
      </c>
      <c r="EJ18" s="26">
        <f>'BAR BB| Open rates'!EJ18*0.87*0.85</f>
        <v>11092.5</v>
      </c>
      <c r="EK18" s="26">
        <f>'BAR BB| Open rates'!EK18*0.87*0.85</f>
        <v>11092.5</v>
      </c>
      <c r="EL18" s="26">
        <f>'BAR BB| Open rates'!EL18*0.87*0.85</f>
        <v>11092.5</v>
      </c>
      <c r="EM18" s="26">
        <f>'BAR BB| Open rates'!EM18*0.87*0.85</f>
        <v>11092.5</v>
      </c>
      <c r="EN18" s="26">
        <f>'BAR BB| Open rates'!EN18*0.87*0.85</f>
        <v>11610.15</v>
      </c>
      <c r="EO18" s="26">
        <f>'BAR BB| Open rates'!EO18*0.87*0.85</f>
        <v>11610.15</v>
      </c>
      <c r="EP18" s="26">
        <f>'BAR BB| Open rates'!EP18*0.87*0.85</f>
        <v>10870.65</v>
      </c>
      <c r="EQ18" s="26">
        <f>'BAR BB| Open rates'!EQ18*0.87*0.85</f>
        <v>10870.65</v>
      </c>
      <c r="ER18" s="26">
        <f>'BAR BB| Open rates'!ER18*0.87*0.85</f>
        <v>10870.65</v>
      </c>
      <c r="ES18" s="26">
        <f>'BAR BB| Open rates'!ES18*0.87*0.85</f>
        <v>10870.65</v>
      </c>
      <c r="ET18" s="26">
        <f>'BAR BB| Open rates'!ET18*0.87*0.85</f>
        <v>10870.65</v>
      </c>
      <c r="EU18" s="26">
        <f>'BAR BB| Open rates'!EU18*0.87*0.85</f>
        <v>11610.15</v>
      </c>
      <c r="EV18" s="26">
        <f>'BAR BB| Open rates'!EV18*0.87*0.85</f>
        <v>11610.15</v>
      </c>
      <c r="EW18" s="26">
        <f>'BAR BB| Open rates'!EW18*0.87*0.85</f>
        <v>10870.65</v>
      </c>
      <c r="EX18" s="26">
        <f>'BAR BB| Open rates'!EX18*0.87*0.85</f>
        <v>10870.65</v>
      </c>
      <c r="EY18" s="26">
        <f>'BAR BB| Open rates'!EY18*0.87*0.85</f>
        <v>10870.65</v>
      </c>
      <c r="EZ18" s="26">
        <f>'BAR BB| Open rates'!EZ18*0.87*0.85</f>
        <v>10870.65</v>
      </c>
      <c r="FA18" s="26">
        <f>'BAR BB| Open rates'!FA18*0.87*0.85</f>
        <v>10870.65</v>
      </c>
      <c r="FB18" s="26">
        <f>'BAR BB| Open rates'!FB18*0.87*0.85</f>
        <v>11610.15</v>
      </c>
      <c r="FC18" s="26">
        <f>'BAR BB| Open rates'!FC18*0.87*0.85</f>
        <v>11610.15</v>
      </c>
      <c r="FD18" s="26">
        <f>'BAR BB| Open rates'!FD18*0.87*0.85</f>
        <v>10870.65</v>
      </c>
      <c r="FE18" s="26">
        <f>'BAR BB| Open rates'!FE18*0.87*0.85</f>
        <v>10870.65</v>
      </c>
      <c r="FF18" s="26">
        <f>'BAR BB| Open rates'!FF18*0.87*0.85</f>
        <v>10870.65</v>
      </c>
      <c r="FG18" s="26">
        <f>'BAR BB| Open rates'!FG18*0.87*0.85</f>
        <v>10870.65</v>
      </c>
      <c r="FH18" s="26">
        <f>'BAR BB| Open rates'!FH18*0.87*0.85</f>
        <v>10870.65</v>
      </c>
      <c r="FI18" s="26">
        <f>'BAR BB| Open rates'!FI18*0.87*0.85</f>
        <v>11610.15</v>
      </c>
      <c r="FJ18" s="26">
        <f>'BAR BB| Open rates'!FJ18*0.87*0.85</f>
        <v>11610.15</v>
      </c>
      <c r="FK18" s="26">
        <f>'BAR BB| Open rates'!FK18*0.87*0.85</f>
        <v>11092.5</v>
      </c>
      <c r="FL18" s="26">
        <f>'BAR BB| Open rates'!FL18*0.87*0.85</f>
        <v>11092.5</v>
      </c>
      <c r="FM18" s="26">
        <f>'BAR BB| Open rates'!FM18*0.87*0.85</f>
        <v>11092.5</v>
      </c>
      <c r="FN18" s="26">
        <f>'BAR BB| Open rates'!FN18*0.87*0.85</f>
        <v>11092.5</v>
      </c>
      <c r="FO18" s="26">
        <f>'BAR BB| Open rates'!FO18*0.87*0.85</f>
        <v>11092.5</v>
      </c>
      <c r="FP18" s="26">
        <f>'BAR BB| Open rates'!FP18*0.87*0.85</f>
        <v>11092.5</v>
      </c>
      <c r="FQ18" s="26">
        <f>'BAR BB| Open rates'!FQ18*0.87*0.85</f>
        <v>11092.5</v>
      </c>
      <c r="FR18" s="26">
        <f>'BAR BB| Open rates'!FR18*0.87*0.85</f>
        <v>10870.65</v>
      </c>
      <c r="FS18" s="26">
        <f>'BAR BB| Open rates'!FS18*0.87*0.85</f>
        <v>10870.65</v>
      </c>
      <c r="FT18" s="26">
        <f>'BAR BB| Open rates'!FT18*0.87*0.85</f>
        <v>10870.65</v>
      </c>
      <c r="FU18" s="26">
        <f>'BAR BB| Open rates'!FU18*0.87*0.85</f>
        <v>10870.65</v>
      </c>
      <c r="FV18" s="26">
        <f>'BAR BB| Open rates'!FV18*0.87*0.85</f>
        <v>10870.65</v>
      </c>
      <c r="FW18" s="26">
        <f>'BAR BB| Open rates'!FW18*0.87*0.85</f>
        <v>11610.15</v>
      </c>
      <c r="FX18" s="26">
        <f>'BAR BB| Open rates'!FX18*0.87*0.85</f>
        <v>11610.15</v>
      </c>
      <c r="FY18" s="26">
        <f>'BAR BB| Open rates'!FY18*0.87*0.85</f>
        <v>10870.65</v>
      </c>
      <c r="FZ18" s="26">
        <f>'BAR BB| Open rates'!FZ18*0.87*0.85</f>
        <v>10870.65</v>
      </c>
      <c r="GA18" s="26">
        <f>'BAR BB| Open rates'!GA18*0.87*0.85</f>
        <v>10870.65</v>
      </c>
      <c r="GB18" s="26">
        <f>'BAR BB| Open rates'!GB18*0.87*0.85</f>
        <v>10870.65</v>
      </c>
      <c r="GC18" s="26">
        <f>'BAR BB| Open rates'!GC18*0.87*0.85</f>
        <v>10870.65</v>
      </c>
      <c r="GD18" s="26">
        <f>'BAR BB| Open rates'!GD18*0.87*0.85</f>
        <v>11610.15</v>
      </c>
      <c r="GE18" s="26">
        <f>'BAR BB| Open rates'!GE18*0.87*0.85</f>
        <v>11610.15</v>
      </c>
      <c r="GF18" s="26">
        <f>'BAR BB| Open rates'!GF18*0.87*0.85</f>
        <v>10870.65</v>
      </c>
      <c r="GG18" s="26">
        <f>'BAR BB| Open rates'!GG18*0.87*0.85</f>
        <v>10870.65</v>
      </c>
      <c r="GH18" s="26">
        <f>'BAR BB| Open rates'!GH18*0.87*0.85</f>
        <v>10870.65</v>
      </c>
      <c r="GI18" s="26">
        <f>'BAR BB| Open rates'!GI18*0.87*0.85</f>
        <v>10870.65</v>
      </c>
      <c r="GJ18" s="26">
        <f>'BAR BB| Open rates'!GJ18*0.87*0.85</f>
        <v>10870.65</v>
      </c>
      <c r="GK18" s="26">
        <f>'BAR BB| Open rates'!GK18*0.87*0.85</f>
        <v>11610.15</v>
      </c>
      <c r="GL18" s="26">
        <f>'BAR BB| Open rates'!GL18*0.87*0.85</f>
        <v>11610.15</v>
      </c>
      <c r="GM18" s="26">
        <f>'BAR BB| Open rates'!GM18*0.87*0.85</f>
        <v>10870.65</v>
      </c>
      <c r="GN18" s="26">
        <f>'BAR BB| Open rates'!GN18*0.87*0.85</f>
        <v>10870.65</v>
      </c>
      <c r="GO18" s="26">
        <f>'BAR BB| Open rates'!GO18*0.87*0.85</f>
        <v>10870.65</v>
      </c>
      <c r="GP18" s="26">
        <f>'BAR BB| Open rates'!GP18*0.87*0.85</f>
        <v>10870.65</v>
      </c>
      <c r="GQ18" s="26">
        <f>'BAR BB| Open rates'!GQ18*0.87*0.85</f>
        <v>10870.65</v>
      </c>
      <c r="GR18" s="26">
        <f>'BAR BB| Open rates'!GR18*0.87*0.85</f>
        <v>11610.15</v>
      </c>
      <c r="GS18" s="26">
        <f>'BAR BB| Open rates'!GS18*0.87*0.85</f>
        <v>11610.15</v>
      </c>
      <c r="GT18" s="26">
        <f>'BAR BB| Open rates'!GT18*0.87*0.85</f>
        <v>10870.65</v>
      </c>
      <c r="GU18" s="26">
        <f>'BAR BB| Open rates'!GU18*0.87*0.85</f>
        <v>10870.65</v>
      </c>
      <c r="GV18" s="26">
        <f>'BAR BB| Open rates'!GV18*0.87*0.85</f>
        <v>10870.65</v>
      </c>
      <c r="GW18" s="26">
        <f>'BAR BB| Open rates'!GW18*0.87*0.85</f>
        <v>10870.65</v>
      </c>
      <c r="GX18" s="26">
        <f>'BAR BB| Open rates'!GX18*0.87*0.85</f>
        <v>10870.65</v>
      </c>
      <c r="GY18" s="26">
        <f>'BAR BB| Open rates'!GY18*0.87*0.85</f>
        <v>11610.15</v>
      </c>
      <c r="GZ18" s="26">
        <f>'BAR BB| Open rates'!GZ18*0.87*0.85</f>
        <v>11610.15</v>
      </c>
      <c r="HA18" s="26">
        <f>'BAR BB| Open rates'!HA18*0.87*0.85</f>
        <v>10870.65</v>
      </c>
      <c r="HB18" s="26">
        <f>'BAR BB| Open rates'!HB18*0.87*0.85</f>
        <v>10870.65</v>
      </c>
      <c r="HC18" s="26">
        <f>'BAR BB| Open rates'!HC18*0.87*0.85</f>
        <v>10870.65</v>
      </c>
      <c r="HD18" s="26">
        <f>'BAR BB| Open rates'!HD18*0.87*0.85</f>
        <v>10870.65</v>
      </c>
      <c r="HE18" s="26">
        <f>'BAR BB| Open rates'!HE18*0.87*0.85</f>
        <v>10870.65</v>
      </c>
      <c r="HF18" s="26">
        <f>'BAR BB| Open rates'!HF18*0.87*0.85</f>
        <v>12571.5</v>
      </c>
      <c r="HG18" s="26">
        <f>'BAR BB| Open rates'!HG18*0.87*0.85</f>
        <v>12571.5</v>
      </c>
      <c r="HH18" s="26">
        <f>'BAR BB| Open rates'!HH18*0.87*0.85</f>
        <v>12571.5</v>
      </c>
      <c r="HI18" s="26">
        <f>'BAR BB| Open rates'!HI18*0.87*0.85</f>
        <v>12571.5</v>
      </c>
      <c r="HJ18" s="26">
        <f>'BAR BB| Open rates'!HJ18*0.87*0.85</f>
        <v>12571.5</v>
      </c>
      <c r="HK18" s="26">
        <f>'BAR BB| Open rates'!HK18*0.87*0.85</f>
        <v>12571.5</v>
      </c>
      <c r="HL18" s="26">
        <f>'BAR BB| Open rates'!HL18*0.87*0.85</f>
        <v>12571.5</v>
      </c>
      <c r="HM18" s="26">
        <f>'BAR BB| Open rates'!HM18*0.87*0.85</f>
        <v>12571.5</v>
      </c>
      <c r="HN18" s="26">
        <f>'BAR BB| Open rates'!HN18*0.87*0.85</f>
        <v>12571.5</v>
      </c>
      <c r="HO18" s="26">
        <f>'BAR BB| Open rates'!HO18*0.87*0.85</f>
        <v>12571.5</v>
      </c>
      <c r="HP18" s="26">
        <f>'BAR BB| Open rates'!HP18*0.87*0.85</f>
        <v>12571.5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rates'!B20*0.87*0.85</f>
        <v>11018.55</v>
      </c>
      <c r="C20" s="26">
        <f>'BAR BB| Open rates'!C20*0.87*0.85</f>
        <v>11018.55</v>
      </c>
      <c r="D20" s="26">
        <f>'BAR BB| Open rates'!D20*0.87*0.85</f>
        <v>11018.55</v>
      </c>
      <c r="E20" s="26">
        <f>'BAR BB| Open rates'!E20*0.87*0.85</f>
        <v>11018.55</v>
      </c>
      <c r="F20" s="26">
        <f>'BAR BB| Open rates'!F20*0.87*0.85</f>
        <v>11018.55</v>
      </c>
      <c r="G20" s="26">
        <f>'BAR BB| Open rates'!G20*0.87*0.85</f>
        <v>11018.55</v>
      </c>
      <c r="H20" s="26">
        <f>'BAR BB| Open rates'!H20*0.87*0.85</f>
        <v>11018.55</v>
      </c>
      <c r="I20" s="26">
        <f>'BAR BB| Open rates'!I20*0.87*0.85</f>
        <v>11018.55</v>
      </c>
      <c r="J20" s="26">
        <f>'BAR BB| Open rates'!J20*0.87*0.85</f>
        <v>11018.55</v>
      </c>
      <c r="K20" s="26">
        <f>'BAR BB| Open rates'!K20*0.87*0.85</f>
        <v>11018.55</v>
      </c>
      <c r="L20" s="26">
        <f>'BAR BB| Open rates'!L20*0.87*0.85</f>
        <v>11018.55</v>
      </c>
      <c r="M20" s="26">
        <f>'BAR BB| Open rates'!M20*0.87*0.85</f>
        <v>11018.55</v>
      </c>
      <c r="N20" s="26">
        <f>'BAR BB| Open rates'!N20*0.87*0.85</f>
        <v>14494.199999999999</v>
      </c>
      <c r="O20" s="26">
        <f>'BAR BB| Open rates'!O20*0.87*0.85</f>
        <v>14494.199999999999</v>
      </c>
      <c r="P20" s="26">
        <f>'BAR BB| Open rates'!P20*0.87*0.85</f>
        <v>14494.199999999999</v>
      </c>
      <c r="Q20" s="26">
        <f>'BAR BB| Open rates'!Q20*0.87*0.85</f>
        <v>14494.199999999999</v>
      </c>
      <c r="R20" s="26">
        <f>'BAR BB| Open rates'!R20*0.87*0.85</f>
        <v>16934.55</v>
      </c>
      <c r="S20" s="26">
        <f>'BAR BB| Open rates'!S20*0.87*0.85</f>
        <v>16934.55</v>
      </c>
      <c r="T20" s="26">
        <f>'BAR BB| Open rates'!T20*0.87*0.85</f>
        <v>16934.55</v>
      </c>
      <c r="U20" s="26">
        <f>'BAR BB| Open rates'!U20*0.87*0.85</f>
        <v>16934.55</v>
      </c>
      <c r="V20" s="26">
        <f>'BAR BB| Open rates'!V20*0.87*0.85</f>
        <v>16934.55</v>
      </c>
      <c r="W20" s="26">
        <f>'BAR BB| Open rates'!W20*0.87*0.85</f>
        <v>16934.55</v>
      </c>
      <c r="X20" s="26">
        <f>'BAR BB| Open rates'!X20*0.87*0.85</f>
        <v>16934.55</v>
      </c>
      <c r="Y20" s="26">
        <f>'BAR BB| Open rates'!Y20*0.87*0.85</f>
        <v>16934.55</v>
      </c>
      <c r="Z20" s="26">
        <f>'BAR BB| Open rates'!Z20*0.87*0.85</f>
        <v>16934.55</v>
      </c>
      <c r="AA20" s="26">
        <f>'BAR BB| Open rates'!AA20*0.87*0.85</f>
        <v>16934.55</v>
      </c>
      <c r="AB20" s="26">
        <f>'BAR BB| Open rates'!AB20*0.87*0.85</f>
        <v>20632.05</v>
      </c>
      <c r="AC20" s="26">
        <f>'BAR BB| Open rates'!AC20*0.87*0.85</f>
        <v>20632.05</v>
      </c>
      <c r="AD20" s="26">
        <f>'BAR BB| Open rates'!AD20*0.87*0.85</f>
        <v>20632.05</v>
      </c>
      <c r="AE20" s="26">
        <f>'BAR BB| Open rates'!AE20*0.87*0.85</f>
        <v>20632.05</v>
      </c>
      <c r="AF20" s="26">
        <f>'BAR BB| Open rates'!AF20*0.87*0.85</f>
        <v>20632.05</v>
      </c>
      <c r="AG20" s="26">
        <f>'BAR BB| Open rates'!AG20*0.87*0.85</f>
        <v>20632.05</v>
      </c>
      <c r="AH20" s="26">
        <f>'BAR BB| Open rates'!AH20*0.87*0.85</f>
        <v>14494.199999999999</v>
      </c>
      <c r="AI20" s="26">
        <f>'BAR BB| Open rates'!AI20*0.87*0.85</f>
        <v>14494.199999999999</v>
      </c>
      <c r="AJ20" s="26">
        <f>'BAR BB| Open rates'!AJ20*0.87*0.85</f>
        <v>14494.199999999999</v>
      </c>
      <c r="AK20" s="26">
        <f>'BAR BB| Open rates'!AK20*0.87*0.85</f>
        <v>14494.199999999999</v>
      </c>
      <c r="AL20" s="26">
        <f>'BAR BB| Open rates'!AL20*0.87*0.85</f>
        <v>14494.199999999999</v>
      </c>
      <c r="AM20" s="26">
        <f>'BAR BB| Open rates'!AM20*0.87*0.85</f>
        <v>15455.55</v>
      </c>
      <c r="AN20" s="26">
        <f>'BAR BB| Open rates'!AN20*0.87*0.85</f>
        <v>15455.55</v>
      </c>
      <c r="AO20" s="26">
        <f>'BAR BB| Open rates'!AO20*0.87*0.85</f>
        <v>15455.55</v>
      </c>
      <c r="AP20" s="26">
        <f>'BAR BB| Open rates'!AP20*0.87*0.85</f>
        <v>15455.55</v>
      </c>
      <c r="AQ20" s="26">
        <f>'BAR BB| Open rates'!AQ20*0.87*0.85</f>
        <v>15455.55</v>
      </c>
      <c r="AR20" s="26">
        <f>'BAR BB| Open rates'!AR20*0.87*0.85</f>
        <v>15455.55</v>
      </c>
      <c r="AS20" s="26">
        <f>'BAR BB| Open rates'!AS20*0.87*0.85</f>
        <v>15455.55</v>
      </c>
      <c r="AT20" s="26">
        <f>'BAR BB| Open rates'!AT20*0.87*0.85</f>
        <v>16195.05</v>
      </c>
      <c r="AU20" s="26">
        <f>'BAR BB| Open rates'!AU20*0.87*0.85</f>
        <v>16195.05</v>
      </c>
      <c r="AV20" s="26">
        <f>'BAR BB| Open rates'!AV20*0.87*0.85</f>
        <v>16195.05</v>
      </c>
      <c r="AW20" s="26">
        <f>'BAR BB| Open rates'!AW20*0.87*0.85</f>
        <v>16195.05</v>
      </c>
      <c r="AX20" s="26">
        <f>'BAR BB| Open rates'!AX20*0.87*0.85</f>
        <v>16195.05</v>
      </c>
      <c r="AY20" s="26">
        <f>'BAR BB| Open rates'!AY20*0.87*0.85</f>
        <v>16342.949999999999</v>
      </c>
      <c r="AZ20" s="26">
        <f>'BAR BB| Open rates'!AZ20*0.87*0.85</f>
        <v>16342.949999999999</v>
      </c>
      <c r="BA20" s="26">
        <f>'BAR BB| Open rates'!BA20*0.87*0.85</f>
        <v>16934.55</v>
      </c>
      <c r="BB20" s="26">
        <f>'BAR BB| Open rates'!BB20*0.87*0.85</f>
        <v>16934.55</v>
      </c>
      <c r="BC20" s="26">
        <f>'BAR BB| Open rates'!BC20*0.87*0.85</f>
        <v>16342.949999999999</v>
      </c>
      <c r="BD20" s="26">
        <f>'BAR BB| Open rates'!BD20*0.87*0.85</f>
        <v>16342.949999999999</v>
      </c>
      <c r="BE20" s="26">
        <f>'BAR BB| Open rates'!BE20*0.87*0.85</f>
        <v>16342.949999999999</v>
      </c>
      <c r="BF20" s="26">
        <f>'BAR BB| Open rates'!BF20*0.87*0.85</f>
        <v>16342.949999999999</v>
      </c>
      <c r="BG20" s="26">
        <f>'BAR BB| Open rates'!BG20*0.87*0.85</f>
        <v>16342.949999999999</v>
      </c>
      <c r="BH20" s="26">
        <f>'BAR BB| Open rates'!BH20*0.87*0.85</f>
        <v>16934.55</v>
      </c>
      <c r="BI20" s="26">
        <f>'BAR BB| Open rates'!BI20*0.87*0.85</f>
        <v>16934.55</v>
      </c>
      <c r="BJ20" s="26">
        <f>'BAR BB| Open rates'!BJ20*0.87*0.85</f>
        <v>16342.949999999999</v>
      </c>
      <c r="BK20" s="26">
        <f>'BAR BB| Open rates'!BK20*0.87*0.85</f>
        <v>16342.949999999999</v>
      </c>
      <c r="BL20" s="26">
        <f>'BAR BB| Open rates'!BL20*0.87*0.85</f>
        <v>16342.949999999999</v>
      </c>
      <c r="BM20" s="26">
        <f>'BAR BB| Open rates'!BM20*0.87*0.85</f>
        <v>16342.949999999999</v>
      </c>
      <c r="BN20" s="26">
        <f>'BAR BB| Open rates'!BN20*0.87*0.85</f>
        <v>16342.949999999999</v>
      </c>
      <c r="BO20" s="26">
        <f>'BAR BB| Open rates'!BO20*0.87*0.85</f>
        <v>16934.55</v>
      </c>
      <c r="BP20" s="26">
        <f>'BAR BB| Open rates'!BP20*0.87*0.85</f>
        <v>16934.55</v>
      </c>
      <c r="BQ20" s="26">
        <f>'BAR BB| Open rates'!BQ20*0.87*0.85</f>
        <v>16342.949999999999</v>
      </c>
      <c r="BR20" s="26">
        <f>'BAR BB| Open rates'!BR20*0.87*0.85</f>
        <v>16342.949999999999</v>
      </c>
      <c r="BS20" s="26">
        <f>'BAR BB| Open rates'!BS20*0.87*0.85</f>
        <v>16342.949999999999</v>
      </c>
      <c r="BT20" s="26">
        <f>'BAR BB| Open rates'!BT20*0.87*0.85</f>
        <v>16342.949999999999</v>
      </c>
      <c r="BU20" s="26">
        <f>'BAR BB| Open rates'!BU20*0.87*0.85</f>
        <v>16342.949999999999</v>
      </c>
      <c r="BV20" s="26">
        <f>'BAR BB| Open rates'!BV20*0.87*0.85</f>
        <v>16934.55</v>
      </c>
      <c r="BW20" s="26">
        <f>'BAR BB| Open rates'!BW20*0.87*0.85</f>
        <v>16934.55</v>
      </c>
      <c r="BX20" s="26">
        <f>'BAR BB| Open rates'!BX20*0.87*0.85</f>
        <v>16342.949999999999</v>
      </c>
      <c r="BY20" s="26">
        <f>'BAR BB| Open rates'!BY20*0.87*0.85</f>
        <v>16342.949999999999</v>
      </c>
      <c r="BZ20" s="26">
        <f>'BAR BB| Open rates'!BZ20*0.87*0.85</f>
        <v>16342.949999999999</v>
      </c>
      <c r="CA20" s="26">
        <f>'BAR BB| Open rates'!CA20*0.87*0.85</f>
        <v>16342.949999999999</v>
      </c>
      <c r="CB20" s="26">
        <f>'BAR BB| Open rates'!CB20*0.87*0.85</f>
        <v>16342.949999999999</v>
      </c>
      <c r="CC20" s="26">
        <f>'BAR BB| Open rates'!CC20*0.87*0.85</f>
        <v>16934.55</v>
      </c>
      <c r="CD20" s="26">
        <f>'BAR BB| Open rates'!CD20*0.87*0.85</f>
        <v>16934.55</v>
      </c>
      <c r="CE20" s="26">
        <f>'BAR BB| Open rates'!CE20*0.87*0.85</f>
        <v>16342.949999999999</v>
      </c>
      <c r="CF20" s="26">
        <f>'BAR BB| Open rates'!CF20*0.87*0.85</f>
        <v>16342.949999999999</v>
      </c>
      <c r="CG20" s="26">
        <f>'BAR BB| Open rates'!CG20*0.87*0.85</f>
        <v>16342.949999999999</v>
      </c>
      <c r="CH20" s="26">
        <f>'BAR BB| Open rates'!CH20*0.87*0.85</f>
        <v>16342.949999999999</v>
      </c>
      <c r="CI20" s="26">
        <f>'BAR BB| Open rates'!CI20*0.87*0.85</f>
        <v>16342.949999999999</v>
      </c>
      <c r="CJ20" s="26">
        <f>'BAR BB| Open rates'!CJ20*0.87*0.85</f>
        <v>16934.55</v>
      </c>
      <c r="CK20" s="26">
        <f>'BAR BB| Open rates'!CK20*0.87*0.85</f>
        <v>16934.55</v>
      </c>
      <c r="CL20" s="26">
        <f>'BAR BB| Open rates'!CL20*0.87*0.85</f>
        <v>16342.949999999999</v>
      </c>
      <c r="CM20" s="26">
        <f>'BAR BB| Open rates'!CM20*0.87*0.85</f>
        <v>16342.949999999999</v>
      </c>
      <c r="CN20" s="26">
        <f>'BAR BB| Open rates'!CN20*0.87*0.85</f>
        <v>16342.949999999999</v>
      </c>
      <c r="CO20" s="26">
        <f>'BAR BB| Open rates'!CO20*0.87*0.85</f>
        <v>16342.949999999999</v>
      </c>
      <c r="CP20" s="26">
        <f>'BAR BB| Open rates'!CP20*0.87*0.85</f>
        <v>16342.949999999999</v>
      </c>
      <c r="CQ20" s="26">
        <f>'BAR BB| Open rates'!CQ20*0.87*0.85</f>
        <v>16342.949999999999</v>
      </c>
      <c r="CR20" s="26">
        <f>'BAR BB| Open rates'!CR20*0.87*0.85</f>
        <v>16342.949999999999</v>
      </c>
      <c r="CS20" s="26">
        <f>'BAR BB| Open rates'!CS20*0.87*0.85</f>
        <v>15455.55</v>
      </c>
      <c r="CT20" s="26">
        <f>'BAR BB| Open rates'!CT20*0.87*0.85</f>
        <v>15455.55</v>
      </c>
      <c r="CU20" s="26">
        <f>'BAR BB| Open rates'!CU20*0.87*0.85</f>
        <v>15455.55</v>
      </c>
      <c r="CV20" s="26">
        <f>'BAR BB| Open rates'!CV20*0.87*0.85</f>
        <v>15455.55</v>
      </c>
      <c r="CW20" s="26">
        <f>'BAR BB| Open rates'!CW20*0.87*0.85</f>
        <v>15455.55</v>
      </c>
      <c r="CX20" s="26">
        <f>'BAR BB| Open rates'!CX20*0.87*0.85</f>
        <v>15455.55</v>
      </c>
      <c r="CY20" s="26">
        <f>'BAR BB| Open rates'!CY20*0.87*0.85</f>
        <v>15455.55</v>
      </c>
      <c r="CZ20" s="26">
        <f>'BAR BB| Open rates'!CZ20*0.87*0.85</f>
        <v>15455.55</v>
      </c>
      <c r="DA20" s="26">
        <f>'BAR BB| Open rates'!DA20*0.87*0.85</f>
        <v>15455.55</v>
      </c>
      <c r="DB20" s="26">
        <f>'BAR BB| Open rates'!DB20*0.87*0.85</f>
        <v>13754.699999999999</v>
      </c>
      <c r="DC20" s="26">
        <f>'BAR BB| Open rates'!DC20*0.87*0.85</f>
        <v>13754.699999999999</v>
      </c>
      <c r="DD20" s="26">
        <f>'BAR BB| Open rates'!DD20*0.87*0.85</f>
        <v>13754.699999999999</v>
      </c>
      <c r="DE20" s="26">
        <f>'BAR BB| Open rates'!DE20*0.87*0.85</f>
        <v>14716.05</v>
      </c>
      <c r="DF20" s="26">
        <f>'BAR BB| Open rates'!DF20*0.87*0.85</f>
        <v>14716.05</v>
      </c>
      <c r="DG20" s="26">
        <f>'BAR BB| Open rates'!DG20*0.87*0.85</f>
        <v>13754.699999999999</v>
      </c>
      <c r="DH20" s="26">
        <f>'BAR BB| Open rates'!DH20*0.87*0.85</f>
        <v>13754.699999999999</v>
      </c>
      <c r="DI20" s="26">
        <f>'BAR BB| Open rates'!DI20*0.87*0.85</f>
        <v>13754.699999999999</v>
      </c>
      <c r="DJ20" s="26">
        <f>'BAR BB| Open rates'!DJ20*0.87*0.85</f>
        <v>13754.699999999999</v>
      </c>
      <c r="DK20" s="26">
        <f>'BAR BB| Open rates'!DK20*0.87*0.85</f>
        <v>13754.699999999999</v>
      </c>
      <c r="DL20" s="26">
        <f>'BAR BB| Open rates'!DL20*0.87*0.85</f>
        <v>14716.05</v>
      </c>
      <c r="DM20" s="26">
        <f>'BAR BB| Open rates'!DM20*0.87*0.85</f>
        <v>14716.05</v>
      </c>
      <c r="DN20" s="26">
        <f>'BAR BB| Open rates'!DN20*0.87*0.85</f>
        <v>13754.699999999999</v>
      </c>
      <c r="DO20" s="26">
        <f>'BAR BB| Open rates'!DO20*0.87*0.85</f>
        <v>13754.699999999999</v>
      </c>
      <c r="DP20" s="26">
        <f>'BAR BB| Open rates'!DP20*0.87*0.85</f>
        <v>13754.699999999999</v>
      </c>
      <c r="DQ20" s="26">
        <f>'BAR BB| Open rates'!DQ20*0.87*0.85</f>
        <v>13754.699999999999</v>
      </c>
      <c r="DR20" s="26">
        <f>'BAR BB| Open rates'!DR20*0.87*0.85</f>
        <v>13754.699999999999</v>
      </c>
      <c r="DS20" s="26">
        <f>'BAR BB| Open rates'!DS20*0.87*0.85</f>
        <v>14716.05</v>
      </c>
      <c r="DT20" s="26">
        <f>'BAR BB| Open rates'!DT20*0.87*0.85</f>
        <v>14716.05</v>
      </c>
      <c r="DU20" s="26">
        <f>'BAR BB| Open rates'!DU20*0.87*0.85</f>
        <v>13754.699999999999</v>
      </c>
      <c r="DV20" s="26">
        <f>'BAR BB| Open rates'!DV20*0.87*0.85</f>
        <v>13754.699999999999</v>
      </c>
      <c r="DW20" s="26">
        <f>'BAR BB| Open rates'!DW20*0.87*0.85</f>
        <v>13754.699999999999</v>
      </c>
      <c r="DX20" s="26">
        <f>'BAR BB| Open rates'!DX20*0.87*0.85</f>
        <v>13754.699999999999</v>
      </c>
      <c r="DY20" s="26">
        <f>'BAR BB| Open rates'!DY20*0.87*0.85</f>
        <v>13754.699999999999</v>
      </c>
      <c r="DZ20" s="26">
        <f>'BAR BB| Open rates'!DZ20*0.87*0.85</f>
        <v>14716.05</v>
      </c>
      <c r="EA20" s="26">
        <f>'BAR BB| Open rates'!EA20*0.87*0.85</f>
        <v>14716.05</v>
      </c>
      <c r="EB20" s="26">
        <f>'BAR BB| Open rates'!EB20*0.87*0.85</f>
        <v>13754.699999999999</v>
      </c>
      <c r="EC20" s="26">
        <f>'BAR BB| Open rates'!EC20*0.87*0.85</f>
        <v>13754.699999999999</v>
      </c>
      <c r="ED20" s="26">
        <f>'BAR BB| Open rates'!ED20*0.87*0.85</f>
        <v>13754.699999999999</v>
      </c>
      <c r="EE20" s="26">
        <f>'BAR BB| Open rates'!EE20*0.87*0.85</f>
        <v>13754.699999999999</v>
      </c>
      <c r="EF20" s="26">
        <f>'BAR BB| Open rates'!EF20*0.87*0.85</f>
        <v>11536.199999999999</v>
      </c>
      <c r="EG20" s="26">
        <f>'BAR BB| Open rates'!EG20*0.87*0.85</f>
        <v>11536.199999999999</v>
      </c>
      <c r="EH20" s="26">
        <f>'BAR BB| Open rates'!EH20*0.87*0.85</f>
        <v>11536.199999999999</v>
      </c>
      <c r="EI20" s="26">
        <f>'BAR BB| Open rates'!EI20*0.87*0.85</f>
        <v>11018.55</v>
      </c>
      <c r="EJ20" s="26">
        <f>'BAR BB| Open rates'!EJ20*0.87*0.85</f>
        <v>11018.55</v>
      </c>
      <c r="EK20" s="26">
        <f>'BAR BB| Open rates'!EK20*0.87*0.85</f>
        <v>11018.55</v>
      </c>
      <c r="EL20" s="26">
        <f>'BAR BB| Open rates'!EL20*0.87*0.85</f>
        <v>11018.55</v>
      </c>
      <c r="EM20" s="26">
        <f>'BAR BB| Open rates'!EM20*0.87*0.85</f>
        <v>11018.55</v>
      </c>
      <c r="EN20" s="26">
        <f>'BAR BB| Open rates'!EN20*0.87*0.85</f>
        <v>11536.199999999999</v>
      </c>
      <c r="EO20" s="26">
        <f>'BAR BB| Open rates'!EO20*0.87*0.85</f>
        <v>11536.199999999999</v>
      </c>
      <c r="EP20" s="26">
        <f>'BAR BB| Open rates'!EP20*0.87*0.85</f>
        <v>10796.699999999999</v>
      </c>
      <c r="EQ20" s="26">
        <f>'BAR BB| Open rates'!EQ20*0.87*0.85</f>
        <v>10796.699999999999</v>
      </c>
      <c r="ER20" s="26">
        <f>'BAR BB| Open rates'!ER20*0.87*0.85</f>
        <v>10796.699999999999</v>
      </c>
      <c r="ES20" s="26">
        <f>'BAR BB| Open rates'!ES20*0.87*0.85</f>
        <v>10796.699999999999</v>
      </c>
      <c r="ET20" s="26">
        <f>'BAR BB| Open rates'!ET20*0.87*0.85</f>
        <v>10796.699999999999</v>
      </c>
      <c r="EU20" s="26">
        <f>'BAR BB| Open rates'!EU20*0.87*0.85</f>
        <v>11536.199999999999</v>
      </c>
      <c r="EV20" s="26">
        <f>'BAR BB| Open rates'!EV20*0.87*0.85</f>
        <v>11536.199999999999</v>
      </c>
      <c r="EW20" s="26">
        <f>'BAR BB| Open rates'!EW20*0.87*0.85</f>
        <v>10796.699999999999</v>
      </c>
      <c r="EX20" s="26">
        <f>'BAR BB| Open rates'!EX20*0.87*0.85</f>
        <v>10796.699999999999</v>
      </c>
      <c r="EY20" s="26">
        <f>'BAR BB| Open rates'!EY20*0.87*0.85</f>
        <v>10796.699999999999</v>
      </c>
      <c r="EZ20" s="26">
        <f>'BAR BB| Open rates'!EZ20*0.87*0.85</f>
        <v>10796.699999999999</v>
      </c>
      <c r="FA20" s="26">
        <f>'BAR BB| Open rates'!FA20*0.87*0.85</f>
        <v>10796.699999999999</v>
      </c>
      <c r="FB20" s="26">
        <f>'BAR BB| Open rates'!FB20*0.87*0.85</f>
        <v>11536.199999999999</v>
      </c>
      <c r="FC20" s="26">
        <f>'BAR BB| Open rates'!FC20*0.87*0.85</f>
        <v>11536.199999999999</v>
      </c>
      <c r="FD20" s="26">
        <f>'BAR BB| Open rates'!FD20*0.87*0.85</f>
        <v>10796.699999999999</v>
      </c>
      <c r="FE20" s="26">
        <f>'BAR BB| Open rates'!FE20*0.87*0.85</f>
        <v>10796.699999999999</v>
      </c>
      <c r="FF20" s="26">
        <f>'BAR BB| Open rates'!FF20*0.87*0.85</f>
        <v>10796.699999999999</v>
      </c>
      <c r="FG20" s="26">
        <f>'BAR BB| Open rates'!FG20*0.87*0.85</f>
        <v>10796.699999999999</v>
      </c>
      <c r="FH20" s="26">
        <f>'BAR BB| Open rates'!FH20*0.87*0.85</f>
        <v>10796.699999999999</v>
      </c>
      <c r="FI20" s="26">
        <f>'BAR BB| Open rates'!FI20*0.87*0.85</f>
        <v>11536.199999999999</v>
      </c>
      <c r="FJ20" s="26">
        <f>'BAR BB| Open rates'!FJ20*0.87*0.85</f>
        <v>11536.199999999999</v>
      </c>
      <c r="FK20" s="26">
        <f>'BAR BB| Open rates'!FK20*0.87*0.85</f>
        <v>11018.55</v>
      </c>
      <c r="FL20" s="26">
        <f>'BAR BB| Open rates'!FL20*0.87*0.85</f>
        <v>11018.55</v>
      </c>
      <c r="FM20" s="26">
        <f>'BAR BB| Open rates'!FM20*0.87*0.85</f>
        <v>11018.55</v>
      </c>
      <c r="FN20" s="26">
        <f>'BAR BB| Open rates'!FN20*0.87*0.85</f>
        <v>11018.55</v>
      </c>
      <c r="FO20" s="26">
        <f>'BAR BB| Open rates'!FO20*0.87*0.85</f>
        <v>11018.55</v>
      </c>
      <c r="FP20" s="26">
        <f>'BAR BB| Open rates'!FP20*0.87*0.85</f>
        <v>11018.55</v>
      </c>
      <c r="FQ20" s="26">
        <f>'BAR BB| Open rates'!FQ20*0.87*0.85</f>
        <v>11018.55</v>
      </c>
      <c r="FR20" s="26">
        <f>'BAR BB| Open rates'!FR20*0.87*0.85</f>
        <v>10796.699999999999</v>
      </c>
      <c r="FS20" s="26">
        <f>'BAR BB| Open rates'!FS20*0.87*0.85</f>
        <v>10796.699999999999</v>
      </c>
      <c r="FT20" s="26">
        <f>'BAR BB| Open rates'!FT20*0.87*0.85</f>
        <v>10796.699999999999</v>
      </c>
      <c r="FU20" s="26">
        <f>'BAR BB| Open rates'!FU20*0.87*0.85</f>
        <v>10796.699999999999</v>
      </c>
      <c r="FV20" s="26">
        <f>'BAR BB| Open rates'!FV20*0.87*0.85</f>
        <v>10796.699999999999</v>
      </c>
      <c r="FW20" s="26">
        <f>'BAR BB| Open rates'!FW20*0.87*0.85</f>
        <v>11536.199999999999</v>
      </c>
      <c r="FX20" s="26">
        <f>'BAR BB| Open rates'!FX20*0.87*0.85</f>
        <v>11536.199999999999</v>
      </c>
      <c r="FY20" s="26">
        <f>'BAR BB| Open rates'!FY20*0.87*0.85</f>
        <v>10796.699999999999</v>
      </c>
      <c r="FZ20" s="26">
        <f>'BAR BB| Open rates'!FZ20*0.87*0.85</f>
        <v>10796.699999999999</v>
      </c>
      <c r="GA20" s="26">
        <f>'BAR BB| Open rates'!GA20*0.87*0.85</f>
        <v>10796.699999999999</v>
      </c>
      <c r="GB20" s="26">
        <f>'BAR BB| Open rates'!GB20*0.87*0.85</f>
        <v>10796.699999999999</v>
      </c>
      <c r="GC20" s="26">
        <f>'BAR BB| Open rates'!GC20*0.87*0.85</f>
        <v>10796.699999999999</v>
      </c>
      <c r="GD20" s="26">
        <f>'BAR BB| Open rates'!GD20*0.87*0.85</f>
        <v>11536.199999999999</v>
      </c>
      <c r="GE20" s="26">
        <f>'BAR BB| Open rates'!GE20*0.87*0.85</f>
        <v>11536.199999999999</v>
      </c>
      <c r="GF20" s="26">
        <f>'BAR BB| Open rates'!GF20*0.87*0.85</f>
        <v>10796.699999999999</v>
      </c>
      <c r="GG20" s="26">
        <f>'BAR BB| Open rates'!GG20*0.87*0.85</f>
        <v>10796.699999999999</v>
      </c>
      <c r="GH20" s="26">
        <f>'BAR BB| Open rates'!GH20*0.87*0.85</f>
        <v>10796.699999999999</v>
      </c>
      <c r="GI20" s="26">
        <f>'BAR BB| Open rates'!GI20*0.87*0.85</f>
        <v>10796.699999999999</v>
      </c>
      <c r="GJ20" s="26">
        <f>'BAR BB| Open rates'!GJ20*0.87*0.85</f>
        <v>10796.699999999999</v>
      </c>
      <c r="GK20" s="26">
        <f>'BAR BB| Open rates'!GK20*0.87*0.85</f>
        <v>11536.199999999999</v>
      </c>
      <c r="GL20" s="26">
        <f>'BAR BB| Open rates'!GL20*0.87*0.85</f>
        <v>11536.199999999999</v>
      </c>
      <c r="GM20" s="26">
        <f>'BAR BB| Open rates'!GM20*0.87*0.85</f>
        <v>10796.699999999999</v>
      </c>
      <c r="GN20" s="26">
        <f>'BAR BB| Open rates'!GN20*0.87*0.85</f>
        <v>10796.699999999999</v>
      </c>
      <c r="GO20" s="26">
        <f>'BAR BB| Open rates'!GO20*0.87*0.85</f>
        <v>10796.699999999999</v>
      </c>
      <c r="GP20" s="26">
        <f>'BAR BB| Open rates'!GP20*0.87*0.85</f>
        <v>10796.699999999999</v>
      </c>
      <c r="GQ20" s="26">
        <f>'BAR BB| Open rates'!GQ20*0.87*0.85</f>
        <v>10796.699999999999</v>
      </c>
      <c r="GR20" s="26">
        <f>'BAR BB| Open rates'!GR20*0.87*0.85</f>
        <v>11536.199999999999</v>
      </c>
      <c r="GS20" s="26">
        <f>'BAR BB| Open rates'!GS20*0.87*0.85</f>
        <v>11536.199999999999</v>
      </c>
      <c r="GT20" s="26">
        <f>'BAR BB| Open rates'!GT20*0.87*0.85</f>
        <v>10796.699999999999</v>
      </c>
      <c r="GU20" s="26">
        <f>'BAR BB| Open rates'!GU20*0.87*0.85</f>
        <v>10796.699999999999</v>
      </c>
      <c r="GV20" s="26">
        <f>'BAR BB| Open rates'!GV20*0.87*0.85</f>
        <v>10796.699999999999</v>
      </c>
      <c r="GW20" s="26">
        <f>'BAR BB| Open rates'!GW20*0.87*0.85</f>
        <v>10796.699999999999</v>
      </c>
      <c r="GX20" s="26">
        <f>'BAR BB| Open rates'!GX20*0.87*0.85</f>
        <v>10796.699999999999</v>
      </c>
      <c r="GY20" s="26">
        <f>'BAR BB| Open rates'!GY20*0.87*0.85</f>
        <v>11536.199999999999</v>
      </c>
      <c r="GZ20" s="26">
        <f>'BAR BB| Open rates'!GZ20*0.87*0.85</f>
        <v>11536.199999999999</v>
      </c>
      <c r="HA20" s="26">
        <f>'BAR BB| Open rates'!HA20*0.87*0.85</f>
        <v>10796.699999999999</v>
      </c>
      <c r="HB20" s="26">
        <f>'BAR BB| Open rates'!HB20*0.87*0.85</f>
        <v>10796.699999999999</v>
      </c>
      <c r="HC20" s="26">
        <f>'BAR BB| Open rates'!HC20*0.87*0.85</f>
        <v>10796.699999999999</v>
      </c>
      <c r="HD20" s="26">
        <f>'BAR BB| Open rates'!HD20*0.87*0.85</f>
        <v>10796.699999999999</v>
      </c>
      <c r="HE20" s="26">
        <f>'BAR BB| Open rates'!HE20*0.87*0.85</f>
        <v>10796.699999999999</v>
      </c>
      <c r="HF20" s="26">
        <f>'BAR BB| Open rates'!HF20*0.87*0.85</f>
        <v>12497.55</v>
      </c>
      <c r="HG20" s="26">
        <f>'BAR BB| Open rates'!HG20*0.87*0.85</f>
        <v>12497.55</v>
      </c>
      <c r="HH20" s="26">
        <f>'BAR BB| Open rates'!HH20*0.87*0.85</f>
        <v>12497.55</v>
      </c>
      <c r="HI20" s="26">
        <f>'BAR BB| Open rates'!HI20*0.87*0.85</f>
        <v>12497.55</v>
      </c>
      <c r="HJ20" s="26">
        <f>'BAR BB| Open rates'!HJ20*0.87*0.85</f>
        <v>12497.55</v>
      </c>
      <c r="HK20" s="26">
        <f>'BAR BB| Open rates'!HK20*0.87*0.85</f>
        <v>12497.55</v>
      </c>
      <c r="HL20" s="26">
        <f>'BAR BB| Open rates'!HL20*0.87*0.85</f>
        <v>12497.55</v>
      </c>
      <c r="HM20" s="26">
        <f>'BAR BB| Open rates'!HM20*0.87*0.85</f>
        <v>12497.55</v>
      </c>
      <c r="HN20" s="26">
        <f>'BAR BB| Open rates'!HN20*0.87*0.85</f>
        <v>12497.55</v>
      </c>
      <c r="HO20" s="26">
        <f>'BAR BB| Open rates'!HO20*0.87*0.85</f>
        <v>12497.55</v>
      </c>
      <c r="HP20" s="26">
        <f>'BAR BB| Open rates'!HP20*0.87*0.85</f>
        <v>12497.55</v>
      </c>
    </row>
    <row r="21" spans="1:224" s="76" customFormat="1" ht="12" customHeight="1" x14ac:dyDescent="0.2">
      <c r="A21" s="15">
        <v>2</v>
      </c>
      <c r="B21" s="26">
        <f>'BAR BB| Open rates'!B21*0.87*0.85</f>
        <v>12497.55</v>
      </c>
      <c r="C21" s="26">
        <f>'BAR BB| Open rates'!C21*0.87*0.85</f>
        <v>12497.55</v>
      </c>
      <c r="D21" s="26">
        <f>'BAR BB| Open rates'!D21*0.87*0.85</f>
        <v>12497.55</v>
      </c>
      <c r="E21" s="26">
        <f>'BAR BB| Open rates'!E21*0.87*0.85</f>
        <v>12497.55</v>
      </c>
      <c r="F21" s="26">
        <f>'BAR BB| Open rates'!F21*0.87*0.85</f>
        <v>12497.55</v>
      </c>
      <c r="G21" s="26">
        <f>'BAR BB| Open rates'!G21*0.87*0.85</f>
        <v>12497.55</v>
      </c>
      <c r="H21" s="26">
        <f>'BAR BB| Open rates'!H21*0.87*0.85</f>
        <v>12497.55</v>
      </c>
      <c r="I21" s="26">
        <f>'BAR BB| Open rates'!I21*0.87*0.85</f>
        <v>12497.55</v>
      </c>
      <c r="J21" s="26">
        <f>'BAR BB| Open rates'!J21*0.87*0.85</f>
        <v>12497.55</v>
      </c>
      <c r="K21" s="26">
        <f>'BAR BB| Open rates'!K21*0.87*0.85</f>
        <v>12497.55</v>
      </c>
      <c r="L21" s="26">
        <f>'BAR BB| Open rates'!L21*0.87*0.85</f>
        <v>12497.55</v>
      </c>
      <c r="M21" s="26">
        <f>'BAR BB| Open rates'!M21*0.87*0.85</f>
        <v>12497.55</v>
      </c>
      <c r="N21" s="26">
        <f>'BAR BB| Open rates'!N21*0.87*0.85</f>
        <v>15973.199999999999</v>
      </c>
      <c r="O21" s="26">
        <f>'BAR BB| Open rates'!O21*0.87*0.85</f>
        <v>15973.199999999999</v>
      </c>
      <c r="P21" s="26">
        <f>'BAR BB| Open rates'!P21*0.87*0.85</f>
        <v>15973.199999999999</v>
      </c>
      <c r="Q21" s="26">
        <f>'BAR BB| Open rates'!Q21*0.87*0.85</f>
        <v>15973.199999999999</v>
      </c>
      <c r="R21" s="26">
        <f>'BAR BB| Open rates'!R21*0.87*0.85</f>
        <v>18413.55</v>
      </c>
      <c r="S21" s="26">
        <f>'BAR BB| Open rates'!S21*0.87*0.85</f>
        <v>18413.55</v>
      </c>
      <c r="T21" s="26">
        <f>'BAR BB| Open rates'!T21*0.87*0.85</f>
        <v>18413.55</v>
      </c>
      <c r="U21" s="26">
        <f>'BAR BB| Open rates'!U21*0.87*0.85</f>
        <v>18413.55</v>
      </c>
      <c r="V21" s="26">
        <f>'BAR BB| Open rates'!V21*0.87*0.85</f>
        <v>18413.55</v>
      </c>
      <c r="W21" s="26">
        <f>'BAR BB| Open rates'!W21*0.87*0.85</f>
        <v>18413.55</v>
      </c>
      <c r="X21" s="26">
        <f>'BAR BB| Open rates'!X21*0.87*0.85</f>
        <v>18413.55</v>
      </c>
      <c r="Y21" s="26">
        <f>'BAR BB| Open rates'!Y21*0.87*0.85</f>
        <v>18413.55</v>
      </c>
      <c r="Z21" s="26">
        <f>'BAR BB| Open rates'!Z21*0.87*0.85</f>
        <v>18413.55</v>
      </c>
      <c r="AA21" s="26">
        <f>'BAR BB| Open rates'!AA21*0.87*0.85</f>
        <v>18413.55</v>
      </c>
      <c r="AB21" s="26">
        <f>'BAR BB| Open rates'!AB21*0.87*0.85</f>
        <v>22111.05</v>
      </c>
      <c r="AC21" s="26">
        <f>'BAR BB| Open rates'!AC21*0.87*0.85</f>
        <v>22111.05</v>
      </c>
      <c r="AD21" s="26">
        <f>'BAR BB| Open rates'!AD21*0.87*0.85</f>
        <v>22111.05</v>
      </c>
      <c r="AE21" s="26">
        <f>'BAR BB| Open rates'!AE21*0.87*0.85</f>
        <v>22111.05</v>
      </c>
      <c r="AF21" s="26">
        <f>'BAR BB| Open rates'!AF21*0.87*0.85</f>
        <v>22111.05</v>
      </c>
      <c r="AG21" s="26">
        <f>'BAR BB| Open rates'!AG21*0.87*0.85</f>
        <v>22111.05</v>
      </c>
      <c r="AH21" s="26">
        <f>'BAR BB| Open rates'!AH21*0.87*0.85</f>
        <v>15973.199999999999</v>
      </c>
      <c r="AI21" s="26">
        <f>'BAR BB| Open rates'!AI21*0.87*0.85</f>
        <v>15973.199999999999</v>
      </c>
      <c r="AJ21" s="26">
        <f>'BAR BB| Open rates'!AJ21*0.87*0.85</f>
        <v>15973.199999999999</v>
      </c>
      <c r="AK21" s="26">
        <f>'BAR BB| Open rates'!AK21*0.87*0.85</f>
        <v>15973.199999999999</v>
      </c>
      <c r="AL21" s="26">
        <f>'BAR BB| Open rates'!AL21*0.87*0.85</f>
        <v>15973.199999999999</v>
      </c>
      <c r="AM21" s="26">
        <f>'BAR BB| Open rates'!AM21*0.87*0.85</f>
        <v>16934.55</v>
      </c>
      <c r="AN21" s="26">
        <f>'BAR BB| Open rates'!AN21*0.87*0.85</f>
        <v>16934.55</v>
      </c>
      <c r="AO21" s="26">
        <f>'BAR BB| Open rates'!AO21*0.87*0.85</f>
        <v>16934.55</v>
      </c>
      <c r="AP21" s="26">
        <f>'BAR BB| Open rates'!AP21*0.87*0.85</f>
        <v>16934.55</v>
      </c>
      <c r="AQ21" s="26">
        <f>'BAR BB| Open rates'!AQ21*0.87*0.85</f>
        <v>16934.55</v>
      </c>
      <c r="AR21" s="26">
        <f>'BAR BB| Open rates'!AR21*0.87*0.85</f>
        <v>16934.55</v>
      </c>
      <c r="AS21" s="26">
        <f>'BAR BB| Open rates'!AS21*0.87*0.85</f>
        <v>16934.55</v>
      </c>
      <c r="AT21" s="26">
        <f>'BAR BB| Open rates'!AT21*0.87*0.85</f>
        <v>17674.05</v>
      </c>
      <c r="AU21" s="26">
        <f>'BAR BB| Open rates'!AU21*0.87*0.85</f>
        <v>17674.05</v>
      </c>
      <c r="AV21" s="26">
        <f>'BAR BB| Open rates'!AV21*0.87*0.85</f>
        <v>17674.05</v>
      </c>
      <c r="AW21" s="26">
        <f>'BAR BB| Open rates'!AW21*0.87*0.85</f>
        <v>17674.05</v>
      </c>
      <c r="AX21" s="26">
        <f>'BAR BB| Open rates'!AX21*0.87*0.85</f>
        <v>17674.05</v>
      </c>
      <c r="AY21" s="26">
        <f>'BAR BB| Open rates'!AY21*0.87*0.85</f>
        <v>17821.95</v>
      </c>
      <c r="AZ21" s="26">
        <f>'BAR BB| Open rates'!AZ21*0.87*0.85</f>
        <v>17821.95</v>
      </c>
      <c r="BA21" s="26">
        <f>'BAR BB| Open rates'!BA21*0.87*0.85</f>
        <v>18413.55</v>
      </c>
      <c r="BB21" s="26">
        <f>'BAR BB| Open rates'!BB21*0.87*0.85</f>
        <v>18413.55</v>
      </c>
      <c r="BC21" s="26">
        <f>'BAR BB| Open rates'!BC21*0.87*0.85</f>
        <v>17821.95</v>
      </c>
      <c r="BD21" s="26">
        <f>'BAR BB| Open rates'!BD21*0.87*0.85</f>
        <v>17821.95</v>
      </c>
      <c r="BE21" s="26">
        <f>'BAR BB| Open rates'!BE21*0.87*0.85</f>
        <v>17821.95</v>
      </c>
      <c r="BF21" s="26">
        <f>'BAR BB| Open rates'!BF21*0.87*0.85</f>
        <v>17821.95</v>
      </c>
      <c r="BG21" s="26">
        <f>'BAR BB| Open rates'!BG21*0.87*0.85</f>
        <v>17821.95</v>
      </c>
      <c r="BH21" s="26">
        <f>'BAR BB| Open rates'!BH21*0.87*0.85</f>
        <v>18413.55</v>
      </c>
      <c r="BI21" s="26">
        <f>'BAR BB| Open rates'!BI21*0.87*0.85</f>
        <v>18413.55</v>
      </c>
      <c r="BJ21" s="26">
        <f>'BAR BB| Open rates'!BJ21*0.87*0.85</f>
        <v>17821.95</v>
      </c>
      <c r="BK21" s="26">
        <f>'BAR BB| Open rates'!BK21*0.87*0.85</f>
        <v>17821.95</v>
      </c>
      <c r="BL21" s="26">
        <f>'BAR BB| Open rates'!BL21*0.87*0.85</f>
        <v>17821.95</v>
      </c>
      <c r="BM21" s="26">
        <f>'BAR BB| Open rates'!BM21*0.87*0.85</f>
        <v>17821.95</v>
      </c>
      <c r="BN21" s="26">
        <f>'BAR BB| Open rates'!BN21*0.87*0.85</f>
        <v>17821.95</v>
      </c>
      <c r="BO21" s="26">
        <f>'BAR BB| Open rates'!BO21*0.87*0.85</f>
        <v>18413.55</v>
      </c>
      <c r="BP21" s="26">
        <f>'BAR BB| Open rates'!BP21*0.87*0.85</f>
        <v>18413.55</v>
      </c>
      <c r="BQ21" s="26">
        <f>'BAR BB| Open rates'!BQ21*0.87*0.85</f>
        <v>17821.95</v>
      </c>
      <c r="BR21" s="26">
        <f>'BAR BB| Open rates'!BR21*0.87*0.85</f>
        <v>17821.95</v>
      </c>
      <c r="BS21" s="26">
        <f>'BAR BB| Open rates'!BS21*0.87*0.85</f>
        <v>17821.95</v>
      </c>
      <c r="BT21" s="26">
        <f>'BAR BB| Open rates'!BT21*0.87*0.85</f>
        <v>17821.95</v>
      </c>
      <c r="BU21" s="26">
        <f>'BAR BB| Open rates'!BU21*0.87*0.85</f>
        <v>17821.95</v>
      </c>
      <c r="BV21" s="26">
        <f>'BAR BB| Open rates'!BV21*0.87*0.85</f>
        <v>18413.55</v>
      </c>
      <c r="BW21" s="26">
        <f>'BAR BB| Open rates'!BW21*0.87*0.85</f>
        <v>18413.55</v>
      </c>
      <c r="BX21" s="26">
        <f>'BAR BB| Open rates'!BX21*0.87*0.85</f>
        <v>17821.95</v>
      </c>
      <c r="BY21" s="26">
        <f>'BAR BB| Open rates'!BY21*0.87*0.85</f>
        <v>17821.95</v>
      </c>
      <c r="BZ21" s="26">
        <f>'BAR BB| Open rates'!BZ21*0.87*0.85</f>
        <v>17821.95</v>
      </c>
      <c r="CA21" s="26">
        <f>'BAR BB| Open rates'!CA21*0.87*0.85</f>
        <v>17821.95</v>
      </c>
      <c r="CB21" s="26">
        <f>'BAR BB| Open rates'!CB21*0.87*0.85</f>
        <v>17821.95</v>
      </c>
      <c r="CC21" s="26">
        <f>'BAR BB| Open rates'!CC21*0.87*0.85</f>
        <v>18413.55</v>
      </c>
      <c r="CD21" s="26">
        <f>'BAR BB| Open rates'!CD21*0.87*0.85</f>
        <v>18413.55</v>
      </c>
      <c r="CE21" s="26">
        <f>'BAR BB| Open rates'!CE21*0.87*0.85</f>
        <v>17821.95</v>
      </c>
      <c r="CF21" s="26">
        <f>'BAR BB| Open rates'!CF21*0.87*0.85</f>
        <v>17821.95</v>
      </c>
      <c r="CG21" s="26">
        <f>'BAR BB| Open rates'!CG21*0.87*0.85</f>
        <v>17821.95</v>
      </c>
      <c r="CH21" s="26">
        <f>'BAR BB| Open rates'!CH21*0.87*0.85</f>
        <v>17821.95</v>
      </c>
      <c r="CI21" s="26">
        <f>'BAR BB| Open rates'!CI21*0.87*0.85</f>
        <v>17821.95</v>
      </c>
      <c r="CJ21" s="26">
        <f>'BAR BB| Open rates'!CJ21*0.87*0.85</f>
        <v>18413.55</v>
      </c>
      <c r="CK21" s="26">
        <f>'BAR BB| Open rates'!CK21*0.87*0.85</f>
        <v>18413.55</v>
      </c>
      <c r="CL21" s="26">
        <f>'BAR BB| Open rates'!CL21*0.87*0.85</f>
        <v>17821.95</v>
      </c>
      <c r="CM21" s="26">
        <f>'BAR BB| Open rates'!CM21*0.87*0.85</f>
        <v>17821.95</v>
      </c>
      <c r="CN21" s="26">
        <f>'BAR BB| Open rates'!CN21*0.87*0.85</f>
        <v>17821.95</v>
      </c>
      <c r="CO21" s="26">
        <f>'BAR BB| Open rates'!CO21*0.87*0.85</f>
        <v>17821.95</v>
      </c>
      <c r="CP21" s="26">
        <f>'BAR BB| Open rates'!CP21*0.87*0.85</f>
        <v>17821.95</v>
      </c>
      <c r="CQ21" s="26">
        <f>'BAR BB| Open rates'!CQ21*0.87*0.85</f>
        <v>17821.95</v>
      </c>
      <c r="CR21" s="26">
        <f>'BAR BB| Open rates'!CR21*0.87*0.85</f>
        <v>17821.95</v>
      </c>
      <c r="CS21" s="26">
        <f>'BAR BB| Open rates'!CS21*0.87*0.85</f>
        <v>16934.55</v>
      </c>
      <c r="CT21" s="26">
        <f>'BAR BB| Open rates'!CT21*0.87*0.85</f>
        <v>16934.55</v>
      </c>
      <c r="CU21" s="26">
        <f>'BAR BB| Open rates'!CU21*0.87*0.85</f>
        <v>16934.55</v>
      </c>
      <c r="CV21" s="26">
        <f>'BAR BB| Open rates'!CV21*0.87*0.85</f>
        <v>16934.55</v>
      </c>
      <c r="CW21" s="26">
        <f>'BAR BB| Open rates'!CW21*0.87*0.85</f>
        <v>16934.55</v>
      </c>
      <c r="CX21" s="26">
        <f>'BAR BB| Open rates'!CX21*0.87*0.85</f>
        <v>16934.55</v>
      </c>
      <c r="CY21" s="26">
        <f>'BAR BB| Open rates'!CY21*0.87*0.85</f>
        <v>16934.55</v>
      </c>
      <c r="CZ21" s="26">
        <f>'BAR BB| Open rates'!CZ21*0.87*0.85</f>
        <v>16934.55</v>
      </c>
      <c r="DA21" s="26">
        <f>'BAR BB| Open rates'!DA21*0.87*0.85</f>
        <v>16934.55</v>
      </c>
      <c r="DB21" s="26">
        <f>'BAR BB| Open rates'!DB21*0.87*0.85</f>
        <v>15233.699999999999</v>
      </c>
      <c r="DC21" s="26">
        <f>'BAR BB| Open rates'!DC21*0.87*0.85</f>
        <v>15233.699999999999</v>
      </c>
      <c r="DD21" s="26">
        <f>'BAR BB| Open rates'!DD21*0.87*0.85</f>
        <v>15233.699999999999</v>
      </c>
      <c r="DE21" s="26">
        <f>'BAR BB| Open rates'!DE21*0.87*0.85</f>
        <v>16195.05</v>
      </c>
      <c r="DF21" s="26">
        <f>'BAR BB| Open rates'!DF21*0.87*0.85</f>
        <v>16195.05</v>
      </c>
      <c r="DG21" s="26">
        <f>'BAR BB| Open rates'!DG21*0.87*0.85</f>
        <v>15233.699999999999</v>
      </c>
      <c r="DH21" s="26">
        <f>'BAR BB| Open rates'!DH21*0.87*0.85</f>
        <v>15233.699999999999</v>
      </c>
      <c r="DI21" s="26">
        <f>'BAR BB| Open rates'!DI21*0.87*0.85</f>
        <v>15233.699999999999</v>
      </c>
      <c r="DJ21" s="26">
        <f>'BAR BB| Open rates'!DJ21*0.87*0.85</f>
        <v>15233.699999999999</v>
      </c>
      <c r="DK21" s="26">
        <f>'BAR BB| Open rates'!DK21*0.87*0.85</f>
        <v>15233.699999999999</v>
      </c>
      <c r="DL21" s="26">
        <f>'BAR BB| Open rates'!DL21*0.87*0.85</f>
        <v>16195.05</v>
      </c>
      <c r="DM21" s="26">
        <f>'BAR BB| Open rates'!DM21*0.87*0.85</f>
        <v>16195.05</v>
      </c>
      <c r="DN21" s="26">
        <f>'BAR BB| Open rates'!DN21*0.87*0.85</f>
        <v>15233.699999999999</v>
      </c>
      <c r="DO21" s="26">
        <f>'BAR BB| Open rates'!DO21*0.87*0.85</f>
        <v>15233.699999999999</v>
      </c>
      <c r="DP21" s="26">
        <f>'BAR BB| Open rates'!DP21*0.87*0.85</f>
        <v>15233.699999999999</v>
      </c>
      <c r="DQ21" s="26">
        <f>'BAR BB| Open rates'!DQ21*0.87*0.85</f>
        <v>15233.699999999999</v>
      </c>
      <c r="DR21" s="26">
        <f>'BAR BB| Open rates'!DR21*0.87*0.85</f>
        <v>15233.699999999999</v>
      </c>
      <c r="DS21" s="26">
        <f>'BAR BB| Open rates'!DS21*0.87*0.85</f>
        <v>16195.05</v>
      </c>
      <c r="DT21" s="26">
        <f>'BAR BB| Open rates'!DT21*0.87*0.85</f>
        <v>16195.05</v>
      </c>
      <c r="DU21" s="26">
        <f>'BAR BB| Open rates'!DU21*0.87*0.85</f>
        <v>15233.699999999999</v>
      </c>
      <c r="DV21" s="26">
        <f>'BAR BB| Open rates'!DV21*0.87*0.85</f>
        <v>15233.699999999999</v>
      </c>
      <c r="DW21" s="26">
        <f>'BAR BB| Open rates'!DW21*0.87*0.85</f>
        <v>15233.699999999999</v>
      </c>
      <c r="DX21" s="26">
        <f>'BAR BB| Open rates'!DX21*0.87*0.85</f>
        <v>15233.699999999999</v>
      </c>
      <c r="DY21" s="26">
        <f>'BAR BB| Open rates'!DY21*0.87*0.85</f>
        <v>15233.699999999999</v>
      </c>
      <c r="DZ21" s="26">
        <f>'BAR BB| Open rates'!DZ21*0.87*0.85</f>
        <v>16195.05</v>
      </c>
      <c r="EA21" s="26">
        <f>'BAR BB| Open rates'!EA21*0.87*0.85</f>
        <v>16195.05</v>
      </c>
      <c r="EB21" s="26">
        <f>'BAR BB| Open rates'!EB21*0.87*0.85</f>
        <v>15233.699999999999</v>
      </c>
      <c r="EC21" s="26">
        <f>'BAR BB| Open rates'!EC21*0.87*0.85</f>
        <v>15233.699999999999</v>
      </c>
      <c r="ED21" s="26">
        <f>'BAR BB| Open rates'!ED21*0.87*0.85</f>
        <v>15233.699999999999</v>
      </c>
      <c r="EE21" s="26">
        <f>'BAR BB| Open rates'!EE21*0.87*0.85</f>
        <v>15233.699999999999</v>
      </c>
      <c r="EF21" s="26">
        <f>'BAR BB| Open rates'!EF21*0.87*0.85</f>
        <v>13015.199999999999</v>
      </c>
      <c r="EG21" s="26">
        <f>'BAR BB| Open rates'!EG21*0.87*0.85</f>
        <v>13015.199999999999</v>
      </c>
      <c r="EH21" s="26">
        <f>'BAR BB| Open rates'!EH21*0.87*0.85</f>
        <v>13015.199999999999</v>
      </c>
      <c r="EI21" s="26">
        <f>'BAR BB| Open rates'!EI21*0.87*0.85</f>
        <v>12497.55</v>
      </c>
      <c r="EJ21" s="26">
        <f>'BAR BB| Open rates'!EJ21*0.87*0.85</f>
        <v>12497.55</v>
      </c>
      <c r="EK21" s="26">
        <f>'BAR BB| Open rates'!EK21*0.87*0.85</f>
        <v>12497.55</v>
      </c>
      <c r="EL21" s="26">
        <f>'BAR BB| Open rates'!EL21*0.87*0.85</f>
        <v>12497.55</v>
      </c>
      <c r="EM21" s="26">
        <f>'BAR BB| Open rates'!EM21*0.87*0.85</f>
        <v>12497.55</v>
      </c>
      <c r="EN21" s="26">
        <f>'BAR BB| Open rates'!EN21*0.87*0.85</f>
        <v>13015.199999999999</v>
      </c>
      <c r="EO21" s="26">
        <f>'BAR BB| Open rates'!EO21*0.87*0.85</f>
        <v>13015.199999999999</v>
      </c>
      <c r="EP21" s="26">
        <f>'BAR BB| Open rates'!EP21*0.87*0.85</f>
        <v>12275.699999999999</v>
      </c>
      <c r="EQ21" s="26">
        <f>'BAR BB| Open rates'!EQ21*0.87*0.85</f>
        <v>12275.699999999999</v>
      </c>
      <c r="ER21" s="26">
        <f>'BAR BB| Open rates'!ER21*0.87*0.85</f>
        <v>12275.699999999999</v>
      </c>
      <c r="ES21" s="26">
        <f>'BAR BB| Open rates'!ES21*0.87*0.85</f>
        <v>12275.699999999999</v>
      </c>
      <c r="ET21" s="26">
        <f>'BAR BB| Open rates'!ET21*0.87*0.85</f>
        <v>12275.699999999999</v>
      </c>
      <c r="EU21" s="26">
        <f>'BAR BB| Open rates'!EU21*0.87*0.85</f>
        <v>13015.199999999999</v>
      </c>
      <c r="EV21" s="26">
        <f>'BAR BB| Open rates'!EV21*0.87*0.85</f>
        <v>13015.199999999999</v>
      </c>
      <c r="EW21" s="26">
        <f>'BAR BB| Open rates'!EW21*0.87*0.85</f>
        <v>12275.699999999999</v>
      </c>
      <c r="EX21" s="26">
        <f>'BAR BB| Open rates'!EX21*0.87*0.85</f>
        <v>12275.699999999999</v>
      </c>
      <c r="EY21" s="26">
        <f>'BAR BB| Open rates'!EY21*0.87*0.85</f>
        <v>12275.699999999999</v>
      </c>
      <c r="EZ21" s="26">
        <f>'BAR BB| Open rates'!EZ21*0.87*0.85</f>
        <v>12275.699999999999</v>
      </c>
      <c r="FA21" s="26">
        <f>'BAR BB| Open rates'!FA21*0.87*0.85</f>
        <v>12275.699999999999</v>
      </c>
      <c r="FB21" s="26">
        <f>'BAR BB| Open rates'!FB21*0.87*0.85</f>
        <v>13015.199999999999</v>
      </c>
      <c r="FC21" s="26">
        <f>'BAR BB| Open rates'!FC21*0.87*0.85</f>
        <v>13015.199999999999</v>
      </c>
      <c r="FD21" s="26">
        <f>'BAR BB| Open rates'!FD21*0.87*0.85</f>
        <v>12275.699999999999</v>
      </c>
      <c r="FE21" s="26">
        <f>'BAR BB| Open rates'!FE21*0.87*0.85</f>
        <v>12275.699999999999</v>
      </c>
      <c r="FF21" s="26">
        <f>'BAR BB| Open rates'!FF21*0.87*0.85</f>
        <v>12275.699999999999</v>
      </c>
      <c r="FG21" s="26">
        <f>'BAR BB| Open rates'!FG21*0.87*0.85</f>
        <v>12275.699999999999</v>
      </c>
      <c r="FH21" s="26">
        <f>'BAR BB| Open rates'!FH21*0.87*0.85</f>
        <v>12275.699999999999</v>
      </c>
      <c r="FI21" s="26">
        <f>'BAR BB| Open rates'!FI21*0.87*0.85</f>
        <v>13015.199999999999</v>
      </c>
      <c r="FJ21" s="26">
        <f>'BAR BB| Open rates'!FJ21*0.87*0.85</f>
        <v>13015.199999999999</v>
      </c>
      <c r="FK21" s="26">
        <f>'BAR BB| Open rates'!FK21*0.87*0.85</f>
        <v>12497.55</v>
      </c>
      <c r="FL21" s="26">
        <f>'BAR BB| Open rates'!FL21*0.87*0.85</f>
        <v>12497.55</v>
      </c>
      <c r="FM21" s="26">
        <f>'BAR BB| Open rates'!FM21*0.87*0.85</f>
        <v>12497.55</v>
      </c>
      <c r="FN21" s="26">
        <f>'BAR BB| Open rates'!FN21*0.87*0.85</f>
        <v>12497.55</v>
      </c>
      <c r="FO21" s="26">
        <f>'BAR BB| Open rates'!FO21*0.87*0.85</f>
        <v>12497.55</v>
      </c>
      <c r="FP21" s="26">
        <f>'BAR BB| Open rates'!FP21*0.87*0.85</f>
        <v>12497.55</v>
      </c>
      <c r="FQ21" s="26">
        <f>'BAR BB| Open rates'!FQ21*0.87*0.85</f>
        <v>12497.55</v>
      </c>
      <c r="FR21" s="26">
        <f>'BAR BB| Open rates'!FR21*0.87*0.85</f>
        <v>12275.699999999999</v>
      </c>
      <c r="FS21" s="26">
        <f>'BAR BB| Open rates'!FS21*0.87*0.85</f>
        <v>12275.699999999999</v>
      </c>
      <c r="FT21" s="26">
        <f>'BAR BB| Open rates'!FT21*0.87*0.85</f>
        <v>12275.699999999999</v>
      </c>
      <c r="FU21" s="26">
        <f>'BAR BB| Open rates'!FU21*0.87*0.85</f>
        <v>12275.699999999999</v>
      </c>
      <c r="FV21" s="26">
        <f>'BAR BB| Open rates'!FV21*0.87*0.85</f>
        <v>12275.699999999999</v>
      </c>
      <c r="FW21" s="26">
        <f>'BAR BB| Open rates'!FW21*0.87*0.85</f>
        <v>13015.199999999999</v>
      </c>
      <c r="FX21" s="26">
        <f>'BAR BB| Open rates'!FX21*0.87*0.85</f>
        <v>13015.199999999999</v>
      </c>
      <c r="FY21" s="26">
        <f>'BAR BB| Open rates'!FY21*0.87*0.85</f>
        <v>12275.699999999999</v>
      </c>
      <c r="FZ21" s="26">
        <f>'BAR BB| Open rates'!FZ21*0.87*0.85</f>
        <v>12275.699999999999</v>
      </c>
      <c r="GA21" s="26">
        <f>'BAR BB| Open rates'!GA21*0.87*0.85</f>
        <v>12275.699999999999</v>
      </c>
      <c r="GB21" s="26">
        <f>'BAR BB| Open rates'!GB21*0.87*0.85</f>
        <v>12275.699999999999</v>
      </c>
      <c r="GC21" s="26">
        <f>'BAR BB| Open rates'!GC21*0.87*0.85</f>
        <v>12275.699999999999</v>
      </c>
      <c r="GD21" s="26">
        <f>'BAR BB| Open rates'!GD21*0.87*0.85</f>
        <v>13015.199999999999</v>
      </c>
      <c r="GE21" s="26">
        <f>'BAR BB| Open rates'!GE21*0.87*0.85</f>
        <v>13015.199999999999</v>
      </c>
      <c r="GF21" s="26">
        <f>'BAR BB| Open rates'!GF21*0.87*0.85</f>
        <v>12275.699999999999</v>
      </c>
      <c r="GG21" s="26">
        <f>'BAR BB| Open rates'!GG21*0.87*0.85</f>
        <v>12275.699999999999</v>
      </c>
      <c r="GH21" s="26">
        <f>'BAR BB| Open rates'!GH21*0.87*0.85</f>
        <v>12275.699999999999</v>
      </c>
      <c r="GI21" s="26">
        <f>'BAR BB| Open rates'!GI21*0.87*0.85</f>
        <v>12275.699999999999</v>
      </c>
      <c r="GJ21" s="26">
        <f>'BAR BB| Open rates'!GJ21*0.87*0.85</f>
        <v>12275.699999999999</v>
      </c>
      <c r="GK21" s="26">
        <f>'BAR BB| Open rates'!GK21*0.87*0.85</f>
        <v>13015.199999999999</v>
      </c>
      <c r="GL21" s="26">
        <f>'BAR BB| Open rates'!GL21*0.87*0.85</f>
        <v>13015.199999999999</v>
      </c>
      <c r="GM21" s="26">
        <f>'BAR BB| Open rates'!GM21*0.87*0.85</f>
        <v>12275.699999999999</v>
      </c>
      <c r="GN21" s="26">
        <f>'BAR BB| Open rates'!GN21*0.87*0.85</f>
        <v>12275.699999999999</v>
      </c>
      <c r="GO21" s="26">
        <f>'BAR BB| Open rates'!GO21*0.87*0.85</f>
        <v>12275.699999999999</v>
      </c>
      <c r="GP21" s="26">
        <f>'BAR BB| Open rates'!GP21*0.87*0.85</f>
        <v>12275.699999999999</v>
      </c>
      <c r="GQ21" s="26">
        <f>'BAR BB| Open rates'!GQ21*0.87*0.85</f>
        <v>12275.699999999999</v>
      </c>
      <c r="GR21" s="26">
        <f>'BAR BB| Open rates'!GR21*0.87*0.85</f>
        <v>13015.199999999999</v>
      </c>
      <c r="GS21" s="26">
        <f>'BAR BB| Open rates'!GS21*0.87*0.85</f>
        <v>13015.199999999999</v>
      </c>
      <c r="GT21" s="26">
        <f>'BAR BB| Open rates'!GT21*0.87*0.85</f>
        <v>12275.699999999999</v>
      </c>
      <c r="GU21" s="26">
        <f>'BAR BB| Open rates'!GU21*0.87*0.85</f>
        <v>12275.699999999999</v>
      </c>
      <c r="GV21" s="26">
        <f>'BAR BB| Open rates'!GV21*0.87*0.85</f>
        <v>12275.699999999999</v>
      </c>
      <c r="GW21" s="26">
        <f>'BAR BB| Open rates'!GW21*0.87*0.85</f>
        <v>12275.699999999999</v>
      </c>
      <c r="GX21" s="26">
        <f>'BAR BB| Open rates'!GX21*0.87*0.85</f>
        <v>12275.699999999999</v>
      </c>
      <c r="GY21" s="26">
        <f>'BAR BB| Open rates'!GY21*0.87*0.85</f>
        <v>13015.199999999999</v>
      </c>
      <c r="GZ21" s="26">
        <f>'BAR BB| Open rates'!GZ21*0.87*0.85</f>
        <v>13015.199999999999</v>
      </c>
      <c r="HA21" s="26">
        <f>'BAR BB| Open rates'!HA21*0.87*0.85</f>
        <v>12275.699999999999</v>
      </c>
      <c r="HB21" s="26">
        <f>'BAR BB| Open rates'!HB21*0.87*0.85</f>
        <v>12275.699999999999</v>
      </c>
      <c r="HC21" s="26">
        <f>'BAR BB| Open rates'!HC21*0.87*0.85</f>
        <v>12275.699999999999</v>
      </c>
      <c r="HD21" s="26">
        <f>'BAR BB| Open rates'!HD21*0.87*0.85</f>
        <v>12275.699999999999</v>
      </c>
      <c r="HE21" s="26">
        <f>'BAR BB| Open rates'!HE21*0.87*0.85</f>
        <v>12275.699999999999</v>
      </c>
      <c r="HF21" s="26">
        <f>'BAR BB| Open rates'!HF21*0.87*0.85</f>
        <v>13976.55</v>
      </c>
      <c r="HG21" s="26">
        <f>'BAR BB| Open rates'!HG21*0.87*0.85</f>
        <v>13976.55</v>
      </c>
      <c r="HH21" s="26">
        <f>'BAR BB| Open rates'!HH21*0.87*0.85</f>
        <v>13976.55</v>
      </c>
      <c r="HI21" s="26">
        <f>'BAR BB| Open rates'!HI21*0.87*0.85</f>
        <v>13976.55</v>
      </c>
      <c r="HJ21" s="26">
        <f>'BAR BB| Open rates'!HJ21*0.87*0.85</f>
        <v>13976.55</v>
      </c>
      <c r="HK21" s="26">
        <f>'BAR BB| Open rates'!HK21*0.87*0.85</f>
        <v>13976.55</v>
      </c>
      <c r="HL21" s="26">
        <f>'BAR BB| Open rates'!HL21*0.87*0.85</f>
        <v>13976.55</v>
      </c>
      <c r="HM21" s="26">
        <f>'BAR BB| Open rates'!HM21*0.87*0.85</f>
        <v>13976.55</v>
      </c>
      <c r="HN21" s="26">
        <f>'BAR BB| Open rates'!HN21*0.87*0.85</f>
        <v>13976.55</v>
      </c>
      <c r="HO21" s="26">
        <f>'BAR BB| Open rates'!HO21*0.87*0.85</f>
        <v>13976.55</v>
      </c>
      <c r="HP21" s="26">
        <f>'BAR BB| Open rates'!HP21*0.87*0.85</f>
        <v>13976.55</v>
      </c>
    </row>
    <row r="22" spans="1:224" s="76" customFormat="1" ht="12" customHeight="1" x14ac:dyDescent="0.2">
      <c r="A22" s="15">
        <v>3</v>
      </c>
      <c r="B22" s="26">
        <f>'BAR BB| Open rates'!B22*0.87*0.85</f>
        <v>13976.55</v>
      </c>
      <c r="C22" s="26">
        <f>'BAR BB| Open rates'!C22*0.87*0.85</f>
        <v>13976.55</v>
      </c>
      <c r="D22" s="26">
        <f>'BAR BB| Open rates'!D22*0.87*0.85</f>
        <v>13976.55</v>
      </c>
      <c r="E22" s="26">
        <f>'BAR BB| Open rates'!E22*0.87*0.85</f>
        <v>13976.55</v>
      </c>
      <c r="F22" s="26">
        <f>'BAR BB| Open rates'!F22*0.87*0.85</f>
        <v>13976.55</v>
      </c>
      <c r="G22" s="26">
        <f>'BAR BB| Open rates'!G22*0.87*0.85</f>
        <v>13976.55</v>
      </c>
      <c r="H22" s="26">
        <f>'BAR BB| Open rates'!H22*0.87*0.85</f>
        <v>13976.55</v>
      </c>
      <c r="I22" s="26">
        <f>'BAR BB| Open rates'!I22*0.87*0.85</f>
        <v>13976.55</v>
      </c>
      <c r="J22" s="26">
        <f>'BAR BB| Open rates'!J22*0.87*0.85</f>
        <v>13976.55</v>
      </c>
      <c r="K22" s="26">
        <f>'BAR BB| Open rates'!K22*0.87*0.85</f>
        <v>13976.55</v>
      </c>
      <c r="L22" s="26">
        <f>'BAR BB| Open rates'!L22*0.87*0.85</f>
        <v>13976.55</v>
      </c>
      <c r="M22" s="26">
        <f>'BAR BB| Open rates'!M22*0.87*0.85</f>
        <v>13976.55</v>
      </c>
      <c r="N22" s="26">
        <f>'BAR BB| Open rates'!N22*0.87*0.85</f>
        <v>17452.2</v>
      </c>
      <c r="O22" s="26">
        <f>'BAR BB| Open rates'!O22*0.87*0.85</f>
        <v>17452.2</v>
      </c>
      <c r="P22" s="26">
        <f>'BAR BB| Open rates'!P22*0.87*0.85</f>
        <v>17452.2</v>
      </c>
      <c r="Q22" s="26">
        <f>'BAR BB| Open rates'!Q22*0.87*0.85</f>
        <v>17452.2</v>
      </c>
      <c r="R22" s="26">
        <f>'BAR BB| Open rates'!R22*0.87*0.85</f>
        <v>19892.55</v>
      </c>
      <c r="S22" s="26">
        <f>'BAR BB| Open rates'!S22*0.87*0.85</f>
        <v>19892.55</v>
      </c>
      <c r="T22" s="26">
        <f>'BAR BB| Open rates'!T22*0.87*0.85</f>
        <v>19892.55</v>
      </c>
      <c r="U22" s="26">
        <f>'BAR BB| Open rates'!U22*0.87*0.85</f>
        <v>19892.55</v>
      </c>
      <c r="V22" s="26">
        <f>'BAR BB| Open rates'!V22*0.87*0.85</f>
        <v>19892.55</v>
      </c>
      <c r="W22" s="26">
        <f>'BAR BB| Open rates'!W22*0.87*0.85</f>
        <v>19892.55</v>
      </c>
      <c r="X22" s="26">
        <f>'BAR BB| Open rates'!X22*0.87*0.85</f>
        <v>19892.55</v>
      </c>
      <c r="Y22" s="26">
        <f>'BAR BB| Open rates'!Y22*0.87*0.85</f>
        <v>19892.55</v>
      </c>
      <c r="Z22" s="26">
        <f>'BAR BB| Open rates'!Z22*0.87*0.85</f>
        <v>19892.55</v>
      </c>
      <c r="AA22" s="26">
        <f>'BAR BB| Open rates'!AA22*0.87*0.85</f>
        <v>19892.55</v>
      </c>
      <c r="AB22" s="26">
        <f>'BAR BB| Open rates'!AB22*0.87*0.85</f>
        <v>23590.05</v>
      </c>
      <c r="AC22" s="26">
        <f>'BAR BB| Open rates'!AC22*0.87*0.85</f>
        <v>23590.05</v>
      </c>
      <c r="AD22" s="26">
        <f>'BAR BB| Open rates'!AD22*0.87*0.85</f>
        <v>23590.05</v>
      </c>
      <c r="AE22" s="26">
        <f>'BAR BB| Open rates'!AE22*0.87*0.85</f>
        <v>23590.05</v>
      </c>
      <c r="AF22" s="26">
        <f>'BAR BB| Open rates'!AF22*0.87*0.85</f>
        <v>23590.05</v>
      </c>
      <c r="AG22" s="26">
        <f>'BAR BB| Open rates'!AG22*0.87*0.85</f>
        <v>23590.05</v>
      </c>
      <c r="AH22" s="26">
        <f>'BAR BB| Open rates'!AH22*0.87*0.85</f>
        <v>17452.2</v>
      </c>
      <c r="AI22" s="26">
        <f>'BAR BB| Open rates'!AI22*0.87*0.85</f>
        <v>17452.2</v>
      </c>
      <c r="AJ22" s="26">
        <f>'BAR BB| Open rates'!AJ22*0.87*0.85</f>
        <v>17452.2</v>
      </c>
      <c r="AK22" s="26">
        <f>'BAR BB| Open rates'!AK22*0.87*0.85</f>
        <v>17452.2</v>
      </c>
      <c r="AL22" s="26">
        <f>'BAR BB| Open rates'!AL22*0.87*0.85</f>
        <v>17452.2</v>
      </c>
      <c r="AM22" s="26">
        <f>'BAR BB| Open rates'!AM22*0.87*0.85</f>
        <v>18413.55</v>
      </c>
      <c r="AN22" s="26">
        <f>'BAR BB| Open rates'!AN22*0.87*0.85</f>
        <v>18413.55</v>
      </c>
      <c r="AO22" s="26">
        <f>'BAR BB| Open rates'!AO22*0.87*0.85</f>
        <v>18413.55</v>
      </c>
      <c r="AP22" s="26">
        <f>'BAR BB| Open rates'!AP22*0.87*0.85</f>
        <v>18413.55</v>
      </c>
      <c r="AQ22" s="26">
        <f>'BAR BB| Open rates'!AQ22*0.87*0.85</f>
        <v>18413.55</v>
      </c>
      <c r="AR22" s="26">
        <f>'BAR BB| Open rates'!AR22*0.87*0.85</f>
        <v>18413.55</v>
      </c>
      <c r="AS22" s="26">
        <f>'BAR BB| Open rates'!AS22*0.87*0.85</f>
        <v>18413.55</v>
      </c>
      <c r="AT22" s="26">
        <f>'BAR BB| Open rates'!AT22*0.87*0.85</f>
        <v>19153.05</v>
      </c>
      <c r="AU22" s="26">
        <f>'BAR BB| Open rates'!AU22*0.87*0.85</f>
        <v>19153.05</v>
      </c>
      <c r="AV22" s="26">
        <f>'BAR BB| Open rates'!AV22*0.87*0.85</f>
        <v>19153.05</v>
      </c>
      <c r="AW22" s="26">
        <f>'BAR BB| Open rates'!AW22*0.87*0.85</f>
        <v>19153.05</v>
      </c>
      <c r="AX22" s="26">
        <f>'BAR BB| Open rates'!AX22*0.87*0.85</f>
        <v>19153.05</v>
      </c>
      <c r="AY22" s="26">
        <f>'BAR BB| Open rates'!AY22*0.87*0.85</f>
        <v>19300.95</v>
      </c>
      <c r="AZ22" s="26">
        <f>'BAR BB| Open rates'!AZ22*0.87*0.85</f>
        <v>19300.95</v>
      </c>
      <c r="BA22" s="26">
        <f>'BAR BB| Open rates'!BA22*0.87*0.85</f>
        <v>19892.55</v>
      </c>
      <c r="BB22" s="26">
        <f>'BAR BB| Open rates'!BB22*0.87*0.85</f>
        <v>19892.55</v>
      </c>
      <c r="BC22" s="26">
        <f>'BAR BB| Open rates'!BC22*0.87*0.85</f>
        <v>19300.95</v>
      </c>
      <c r="BD22" s="26">
        <f>'BAR BB| Open rates'!BD22*0.87*0.85</f>
        <v>19300.95</v>
      </c>
      <c r="BE22" s="26">
        <f>'BAR BB| Open rates'!BE22*0.87*0.85</f>
        <v>19300.95</v>
      </c>
      <c r="BF22" s="26">
        <f>'BAR BB| Open rates'!BF22*0.87*0.85</f>
        <v>19300.95</v>
      </c>
      <c r="BG22" s="26">
        <f>'BAR BB| Open rates'!BG22*0.87*0.85</f>
        <v>19300.95</v>
      </c>
      <c r="BH22" s="26">
        <f>'BAR BB| Open rates'!BH22*0.87*0.85</f>
        <v>19892.55</v>
      </c>
      <c r="BI22" s="26">
        <f>'BAR BB| Open rates'!BI22*0.87*0.85</f>
        <v>19892.55</v>
      </c>
      <c r="BJ22" s="26">
        <f>'BAR BB| Open rates'!BJ22*0.87*0.85</f>
        <v>19300.95</v>
      </c>
      <c r="BK22" s="26">
        <f>'BAR BB| Open rates'!BK22*0.87*0.85</f>
        <v>19300.95</v>
      </c>
      <c r="BL22" s="26">
        <f>'BAR BB| Open rates'!BL22*0.87*0.85</f>
        <v>19300.95</v>
      </c>
      <c r="BM22" s="26">
        <f>'BAR BB| Open rates'!BM22*0.87*0.85</f>
        <v>19300.95</v>
      </c>
      <c r="BN22" s="26">
        <f>'BAR BB| Open rates'!BN22*0.87*0.85</f>
        <v>19300.95</v>
      </c>
      <c r="BO22" s="26">
        <f>'BAR BB| Open rates'!BO22*0.87*0.85</f>
        <v>19892.55</v>
      </c>
      <c r="BP22" s="26">
        <f>'BAR BB| Open rates'!BP22*0.87*0.85</f>
        <v>19892.55</v>
      </c>
      <c r="BQ22" s="26">
        <f>'BAR BB| Open rates'!BQ22*0.87*0.85</f>
        <v>19300.95</v>
      </c>
      <c r="BR22" s="26">
        <f>'BAR BB| Open rates'!BR22*0.87*0.85</f>
        <v>19300.95</v>
      </c>
      <c r="BS22" s="26">
        <f>'BAR BB| Open rates'!BS22*0.87*0.85</f>
        <v>19300.95</v>
      </c>
      <c r="BT22" s="26">
        <f>'BAR BB| Open rates'!BT22*0.87*0.85</f>
        <v>19300.95</v>
      </c>
      <c r="BU22" s="26">
        <f>'BAR BB| Open rates'!BU22*0.87*0.85</f>
        <v>19300.95</v>
      </c>
      <c r="BV22" s="26">
        <f>'BAR BB| Open rates'!BV22*0.87*0.85</f>
        <v>19892.55</v>
      </c>
      <c r="BW22" s="26">
        <f>'BAR BB| Open rates'!BW22*0.87*0.85</f>
        <v>19892.55</v>
      </c>
      <c r="BX22" s="26">
        <f>'BAR BB| Open rates'!BX22*0.87*0.85</f>
        <v>19300.95</v>
      </c>
      <c r="BY22" s="26">
        <f>'BAR BB| Open rates'!BY22*0.87*0.85</f>
        <v>19300.95</v>
      </c>
      <c r="BZ22" s="26">
        <f>'BAR BB| Open rates'!BZ22*0.87*0.85</f>
        <v>19300.95</v>
      </c>
      <c r="CA22" s="26">
        <f>'BAR BB| Open rates'!CA22*0.87*0.85</f>
        <v>19300.95</v>
      </c>
      <c r="CB22" s="26">
        <f>'BAR BB| Open rates'!CB22*0.87*0.85</f>
        <v>19300.95</v>
      </c>
      <c r="CC22" s="26">
        <f>'BAR BB| Open rates'!CC22*0.87*0.85</f>
        <v>19892.55</v>
      </c>
      <c r="CD22" s="26">
        <f>'BAR BB| Open rates'!CD22*0.87*0.85</f>
        <v>19892.55</v>
      </c>
      <c r="CE22" s="26">
        <f>'BAR BB| Open rates'!CE22*0.87*0.85</f>
        <v>19300.95</v>
      </c>
      <c r="CF22" s="26">
        <f>'BAR BB| Open rates'!CF22*0.87*0.85</f>
        <v>19300.95</v>
      </c>
      <c r="CG22" s="26">
        <f>'BAR BB| Open rates'!CG22*0.87*0.85</f>
        <v>19300.95</v>
      </c>
      <c r="CH22" s="26">
        <f>'BAR BB| Open rates'!CH22*0.87*0.85</f>
        <v>19300.95</v>
      </c>
      <c r="CI22" s="26">
        <f>'BAR BB| Open rates'!CI22*0.87*0.85</f>
        <v>19300.95</v>
      </c>
      <c r="CJ22" s="26">
        <f>'BAR BB| Open rates'!CJ22*0.87*0.85</f>
        <v>19892.55</v>
      </c>
      <c r="CK22" s="26">
        <f>'BAR BB| Open rates'!CK22*0.87*0.85</f>
        <v>19892.55</v>
      </c>
      <c r="CL22" s="26">
        <f>'BAR BB| Open rates'!CL22*0.87*0.85</f>
        <v>19300.95</v>
      </c>
      <c r="CM22" s="26">
        <f>'BAR BB| Open rates'!CM22*0.87*0.85</f>
        <v>19300.95</v>
      </c>
      <c r="CN22" s="26">
        <f>'BAR BB| Open rates'!CN22*0.87*0.85</f>
        <v>19300.95</v>
      </c>
      <c r="CO22" s="26">
        <f>'BAR BB| Open rates'!CO22*0.87*0.85</f>
        <v>19300.95</v>
      </c>
      <c r="CP22" s="26">
        <f>'BAR BB| Open rates'!CP22*0.87*0.85</f>
        <v>19300.95</v>
      </c>
      <c r="CQ22" s="26">
        <f>'BAR BB| Open rates'!CQ22*0.87*0.85</f>
        <v>19300.95</v>
      </c>
      <c r="CR22" s="26">
        <f>'BAR BB| Open rates'!CR22*0.87*0.85</f>
        <v>19300.95</v>
      </c>
      <c r="CS22" s="26">
        <f>'BAR BB| Open rates'!CS22*0.87*0.85</f>
        <v>18413.55</v>
      </c>
      <c r="CT22" s="26">
        <f>'BAR BB| Open rates'!CT22*0.87*0.85</f>
        <v>18413.55</v>
      </c>
      <c r="CU22" s="26">
        <f>'BAR BB| Open rates'!CU22*0.87*0.85</f>
        <v>18413.55</v>
      </c>
      <c r="CV22" s="26">
        <f>'BAR BB| Open rates'!CV22*0.87*0.85</f>
        <v>18413.55</v>
      </c>
      <c r="CW22" s="26">
        <f>'BAR BB| Open rates'!CW22*0.87*0.85</f>
        <v>18413.55</v>
      </c>
      <c r="CX22" s="26">
        <f>'BAR BB| Open rates'!CX22*0.87*0.85</f>
        <v>18413.55</v>
      </c>
      <c r="CY22" s="26">
        <f>'BAR BB| Open rates'!CY22*0.87*0.85</f>
        <v>18413.55</v>
      </c>
      <c r="CZ22" s="26">
        <f>'BAR BB| Open rates'!CZ22*0.87*0.85</f>
        <v>18413.55</v>
      </c>
      <c r="DA22" s="26">
        <f>'BAR BB| Open rates'!DA22*0.87*0.85</f>
        <v>18413.55</v>
      </c>
      <c r="DB22" s="26">
        <f>'BAR BB| Open rates'!DB22*0.87*0.85</f>
        <v>16712.7</v>
      </c>
      <c r="DC22" s="26">
        <f>'BAR BB| Open rates'!DC22*0.87*0.85</f>
        <v>16712.7</v>
      </c>
      <c r="DD22" s="26">
        <f>'BAR BB| Open rates'!DD22*0.87*0.85</f>
        <v>16712.7</v>
      </c>
      <c r="DE22" s="26">
        <f>'BAR BB| Open rates'!DE22*0.87*0.85</f>
        <v>17674.05</v>
      </c>
      <c r="DF22" s="26">
        <f>'BAR BB| Open rates'!DF22*0.87*0.85</f>
        <v>17674.05</v>
      </c>
      <c r="DG22" s="26">
        <f>'BAR BB| Open rates'!DG22*0.87*0.85</f>
        <v>16712.7</v>
      </c>
      <c r="DH22" s="26">
        <f>'BAR BB| Open rates'!DH22*0.87*0.85</f>
        <v>16712.7</v>
      </c>
      <c r="DI22" s="26">
        <f>'BAR BB| Open rates'!DI22*0.87*0.85</f>
        <v>16712.7</v>
      </c>
      <c r="DJ22" s="26">
        <f>'BAR BB| Open rates'!DJ22*0.87*0.85</f>
        <v>16712.7</v>
      </c>
      <c r="DK22" s="26">
        <f>'BAR BB| Open rates'!DK22*0.87*0.85</f>
        <v>16712.7</v>
      </c>
      <c r="DL22" s="26">
        <f>'BAR BB| Open rates'!DL22*0.87*0.85</f>
        <v>17674.05</v>
      </c>
      <c r="DM22" s="26">
        <f>'BAR BB| Open rates'!DM22*0.87*0.85</f>
        <v>17674.05</v>
      </c>
      <c r="DN22" s="26">
        <f>'BAR BB| Open rates'!DN22*0.87*0.85</f>
        <v>16712.7</v>
      </c>
      <c r="DO22" s="26">
        <f>'BAR BB| Open rates'!DO22*0.87*0.85</f>
        <v>16712.7</v>
      </c>
      <c r="DP22" s="26">
        <f>'BAR BB| Open rates'!DP22*0.87*0.85</f>
        <v>16712.7</v>
      </c>
      <c r="DQ22" s="26">
        <f>'BAR BB| Open rates'!DQ22*0.87*0.85</f>
        <v>16712.7</v>
      </c>
      <c r="DR22" s="26">
        <f>'BAR BB| Open rates'!DR22*0.87*0.85</f>
        <v>16712.7</v>
      </c>
      <c r="DS22" s="26">
        <f>'BAR BB| Open rates'!DS22*0.87*0.85</f>
        <v>17674.05</v>
      </c>
      <c r="DT22" s="26">
        <f>'BAR BB| Open rates'!DT22*0.87*0.85</f>
        <v>17674.05</v>
      </c>
      <c r="DU22" s="26">
        <f>'BAR BB| Open rates'!DU22*0.87*0.85</f>
        <v>16712.7</v>
      </c>
      <c r="DV22" s="26">
        <f>'BAR BB| Open rates'!DV22*0.87*0.85</f>
        <v>16712.7</v>
      </c>
      <c r="DW22" s="26">
        <f>'BAR BB| Open rates'!DW22*0.87*0.85</f>
        <v>16712.7</v>
      </c>
      <c r="DX22" s="26">
        <f>'BAR BB| Open rates'!DX22*0.87*0.85</f>
        <v>16712.7</v>
      </c>
      <c r="DY22" s="26">
        <f>'BAR BB| Open rates'!DY22*0.87*0.85</f>
        <v>16712.7</v>
      </c>
      <c r="DZ22" s="26">
        <f>'BAR BB| Open rates'!DZ22*0.87*0.85</f>
        <v>17674.05</v>
      </c>
      <c r="EA22" s="26">
        <f>'BAR BB| Open rates'!EA22*0.87*0.85</f>
        <v>17674.05</v>
      </c>
      <c r="EB22" s="26">
        <f>'BAR BB| Open rates'!EB22*0.87*0.85</f>
        <v>16712.7</v>
      </c>
      <c r="EC22" s="26">
        <f>'BAR BB| Open rates'!EC22*0.87*0.85</f>
        <v>16712.7</v>
      </c>
      <c r="ED22" s="26">
        <f>'BAR BB| Open rates'!ED22*0.87*0.85</f>
        <v>16712.7</v>
      </c>
      <c r="EE22" s="26">
        <f>'BAR BB| Open rates'!EE22*0.87*0.85</f>
        <v>16712.7</v>
      </c>
      <c r="EF22" s="26">
        <f>'BAR BB| Open rates'!EF22*0.87*0.85</f>
        <v>14494.199999999999</v>
      </c>
      <c r="EG22" s="26">
        <f>'BAR BB| Open rates'!EG22*0.87*0.85</f>
        <v>14494.199999999999</v>
      </c>
      <c r="EH22" s="26">
        <f>'BAR BB| Open rates'!EH22*0.87*0.85</f>
        <v>14494.199999999999</v>
      </c>
      <c r="EI22" s="26">
        <f>'BAR BB| Open rates'!EI22*0.87*0.85</f>
        <v>13976.55</v>
      </c>
      <c r="EJ22" s="26">
        <f>'BAR BB| Open rates'!EJ22*0.87*0.85</f>
        <v>13976.55</v>
      </c>
      <c r="EK22" s="26">
        <f>'BAR BB| Open rates'!EK22*0.87*0.85</f>
        <v>13976.55</v>
      </c>
      <c r="EL22" s="26">
        <f>'BAR BB| Open rates'!EL22*0.87*0.85</f>
        <v>13976.55</v>
      </c>
      <c r="EM22" s="26">
        <f>'BAR BB| Open rates'!EM22*0.87*0.85</f>
        <v>13976.55</v>
      </c>
      <c r="EN22" s="26">
        <f>'BAR BB| Open rates'!EN22*0.87*0.85</f>
        <v>14494.199999999999</v>
      </c>
      <c r="EO22" s="26">
        <f>'BAR BB| Open rates'!EO22*0.87*0.85</f>
        <v>14494.199999999999</v>
      </c>
      <c r="EP22" s="26">
        <f>'BAR BB| Open rates'!EP22*0.87*0.85</f>
        <v>13754.699999999999</v>
      </c>
      <c r="EQ22" s="26">
        <f>'BAR BB| Open rates'!EQ22*0.87*0.85</f>
        <v>13754.699999999999</v>
      </c>
      <c r="ER22" s="26">
        <f>'BAR BB| Open rates'!ER22*0.87*0.85</f>
        <v>13754.699999999999</v>
      </c>
      <c r="ES22" s="26">
        <f>'BAR BB| Open rates'!ES22*0.87*0.85</f>
        <v>13754.699999999999</v>
      </c>
      <c r="ET22" s="26">
        <f>'BAR BB| Open rates'!ET22*0.87*0.85</f>
        <v>13754.699999999999</v>
      </c>
      <c r="EU22" s="26">
        <f>'BAR BB| Open rates'!EU22*0.87*0.85</f>
        <v>14494.199999999999</v>
      </c>
      <c r="EV22" s="26">
        <f>'BAR BB| Open rates'!EV22*0.87*0.85</f>
        <v>14494.199999999999</v>
      </c>
      <c r="EW22" s="26">
        <f>'BAR BB| Open rates'!EW22*0.87*0.85</f>
        <v>13754.699999999999</v>
      </c>
      <c r="EX22" s="26">
        <f>'BAR BB| Open rates'!EX22*0.87*0.85</f>
        <v>13754.699999999999</v>
      </c>
      <c r="EY22" s="26">
        <f>'BAR BB| Open rates'!EY22*0.87*0.85</f>
        <v>13754.699999999999</v>
      </c>
      <c r="EZ22" s="26">
        <f>'BAR BB| Open rates'!EZ22*0.87*0.85</f>
        <v>13754.699999999999</v>
      </c>
      <c r="FA22" s="26">
        <f>'BAR BB| Open rates'!FA22*0.87*0.85</f>
        <v>13754.699999999999</v>
      </c>
      <c r="FB22" s="26">
        <f>'BAR BB| Open rates'!FB22*0.87*0.85</f>
        <v>14494.199999999999</v>
      </c>
      <c r="FC22" s="26">
        <f>'BAR BB| Open rates'!FC22*0.87*0.85</f>
        <v>14494.199999999999</v>
      </c>
      <c r="FD22" s="26">
        <f>'BAR BB| Open rates'!FD22*0.87*0.85</f>
        <v>13754.699999999999</v>
      </c>
      <c r="FE22" s="26">
        <f>'BAR BB| Open rates'!FE22*0.87*0.85</f>
        <v>13754.699999999999</v>
      </c>
      <c r="FF22" s="26">
        <f>'BAR BB| Open rates'!FF22*0.87*0.85</f>
        <v>13754.699999999999</v>
      </c>
      <c r="FG22" s="26">
        <f>'BAR BB| Open rates'!FG22*0.87*0.85</f>
        <v>13754.699999999999</v>
      </c>
      <c r="FH22" s="26">
        <f>'BAR BB| Open rates'!FH22*0.87*0.85</f>
        <v>13754.699999999999</v>
      </c>
      <c r="FI22" s="26">
        <f>'BAR BB| Open rates'!FI22*0.87*0.85</f>
        <v>14494.199999999999</v>
      </c>
      <c r="FJ22" s="26">
        <f>'BAR BB| Open rates'!FJ22*0.87*0.85</f>
        <v>14494.199999999999</v>
      </c>
      <c r="FK22" s="26">
        <f>'BAR BB| Open rates'!FK22*0.87*0.85</f>
        <v>13976.55</v>
      </c>
      <c r="FL22" s="26">
        <f>'BAR BB| Open rates'!FL22*0.87*0.85</f>
        <v>13976.55</v>
      </c>
      <c r="FM22" s="26">
        <f>'BAR BB| Open rates'!FM22*0.87*0.85</f>
        <v>13976.55</v>
      </c>
      <c r="FN22" s="26">
        <f>'BAR BB| Open rates'!FN22*0.87*0.85</f>
        <v>13976.55</v>
      </c>
      <c r="FO22" s="26">
        <f>'BAR BB| Open rates'!FO22*0.87*0.85</f>
        <v>13976.55</v>
      </c>
      <c r="FP22" s="26">
        <f>'BAR BB| Open rates'!FP22*0.87*0.85</f>
        <v>13976.55</v>
      </c>
      <c r="FQ22" s="26">
        <f>'BAR BB| Open rates'!FQ22*0.87*0.85</f>
        <v>13976.55</v>
      </c>
      <c r="FR22" s="26">
        <f>'BAR BB| Open rates'!FR22*0.87*0.85</f>
        <v>13754.699999999999</v>
      </c>
      <c r="FS22" s="26">
        <f>'BAR BB| Open rates'!FS22*0.87*0.85</f>
        <v>13754.699999999999</v>
      </c>
      <c r="FT22" s="26">
        <f>'BAR BB| Open rates'!FT22*0.87*0.85</f>
        <v>13754.699999999999</v>
      </c>
      <c r="FU22" s="26">
        <f>'BAR BB| Open rates'!FU22*0.87*0.85</f>
        <v>13754.699999999999</v>
      </c>
      <c r="FV22" s="26">
        <f>'BAR BB| Open rates'!FV22*0.87*0.85</f>
        <v>13754.699999999999</v>
      </c>
      <c r="FW22" s="26">
        <f>'BAR BB| Open rates'!FW22*0.87*0.85</f>
        <v>14494.199999999999</v>
      </c>
      <c r="FX22" s="26">
        <f>'BAR BB| Open rates'!FX22*0.87*0.85</f>
        <v>14494.199999999999</v>
      </c>
      <c r="FY22" s="26">
        <f>'BAR BB| Open rates'!FY22*0.87*0.85</f>
        <v>13754.699999999999</v>
      </c>
      <c r="FZ22" s="26">
        <f>'BAR BB| Open rates'!FZ22*0.87*0.85</f>
        <v>13754.699999999999</v>
      </c>
      <c r="GA22" s="26">
        <f>'BAR BB| Open rates'!GA22*0.87*0.85</f>
        <v>13754.699999999999</v>
      </c>
      <c r="GB22" s="26">
        <f>'BAR BB| Open rates'!GB22*0.87*0.85</f>
        <v>13754.699999999999</v>
      </c>
      <c r="GC22" s="26">
        <f>'BAR BB| Open rates'!GC22*0.87*0.85</f>
        <v>13754.699999999999</v>
      </c>
      <c r="GD22" s="26">
        <f>'BAR BB| Open rates'!GD22*0.87*0.85</f>
        <v>14494.199999999999</v>
      </c>
      <c r="GE22" s="26">
        <f>'BAR BB| Open rates'!GE22*0.87*0.85</f>
        <v>14494.199999999999</v>
      </c>
      <c r="GF22" s="26">
        <f>'BAR BB| Open rates'!GF22*0.87*0.85</f>
        <v>13754.699999999999</v>
      </c>
      <c r="GG22" s="26">
        <f>'BAR BB| Open rates'!GG22*0.87*0.85</f>
        <v>13754.699999999999</v>
      </c>
      <c r="GH22" s="26">
        <f>'BAR BB| Open rates'!GH22*0.87*0.85</f>
        <v>13754.699999999999</v>
      </c>
      <c r="GI22" s="26">
        <f>'BAR BB| Open rates'!GI22*0.87*0.85</f>
        <v>13754.699999999999</v>
      </c>
      <c r="GJ22" s="26">
        <f>'BAR BB| Open rates'!GJ22*0.87*0.85</f>
        <v>13754.699999999999</v>
      </c>
      <c r="GK22" s="26">
        <f>'BAR BB| Open rates'!GK22*0.87*0.85</f>
        <v>14494.199999999999</v>
      </c>
      <c r="GL22" s="26">
        <f>'BAR BB| Open rates'!GL22*0.87*0.85</f>
        <v>14494.199999999999</v>
      </c>
      <c r="GM22" s="26">
        <f>'BAR BB| Open rates'!GM22*0.87*0.85</f>
        <v>13754.699999999999</v>
      </c>
      <c r="GN22" s="26">
        <f>'BAR BB| Open rates'!GN22*0.87*0.85</f>
        <v>13754.699999999999</v>
      </c>
      <c r="GO22" s="26">
        <f>'BAR BB| Open rates'!GO22*0.87*0.85</f>
        <v>13754.699999999999</v>
      </c>
      <c r="GP22" s="26">
        <f>'BAR BB| Open rates'!GP22*0.87*0.85</f>
        <v>13754.699999999999</v>
      </c>
      <c r="GQ22" s="26">
        <f>'BAR BB| Open rates'!GQ22*0.87*0.85</f>
        <v>13754.699999999999</v>
      </c>
      <c r="GR22" s="26">
        <f>'BAR BB| Open rates'!GR22*0.87*0.85</f>
        <v>14494.199999999999</v>
      </c>
      <c r="GS22" s="26">
        <f>'BAR BB| Open rates'!GS22*0.87*0.85</f>
        <v>14494.199999999999</v>
      </c>
      <c r="GT22" s="26">
        <f>'BAR BB| Open rates'!GT22*0.87*0.85</f>
        <v>13754.699999999999</v>
      </c>
      <c r="GU22" s="26">
        <f>'BAR BB| Open rates'!GU22*0.87*0.85</f>
        <v>13754.699999999999</v>
      </c>
      <c r="GV22" s="26">
        <f>'BAR BB| Open rates'!GV22*0.87*0.85</f>
        <v>13754.699999999999</v>
      </c>
      <c r="GW22" s="26">
        <f>'BAR BB| Open rates'!GW22*0.87*0.85</f>
        <v>13754.699999999999</v>
      </c>
      <c r="GX22" s="26">
        <f>'BAR BB| Open rates'!GX22*0.87*0.85</f>
        <v>13754.699999999999</v>
      </c>
      <c r="GY22" s="26">
        <f>'BAR BB| Open rates'!GY22*0.87*0.85</f>
        <v>14494.199999999999</v>
      </c>
      <c r="GZ22" s="26">
        <f>'BAR BB| Open rates'!GZ22*0.87*0.85</f>
        <v>14494.199999999999</v>
      </c>
      <c r="HA22" s="26">
        <f>'BAR BB| Open rates'!HA22*0.87*0.85</f>
        <v>13754.699999999999</v>
      </c>
      <c r="HB22" s="26">
        <f>'BAR BB| Open rates'!HB22*0.87*0.85</f>
        <v>13754.699999999999</v>
      </c>
      <c r="HC22" s="26">
        <f>'BAR BB| Open rates'!HC22*0.87*0.85</f>
        <v>13754.699999999999</v>
      </c>
      <c r="HD22" s="26">
        <f>'BAR BB| Open rates'!HD22*0.87*0.85</f>
        <v>13754.699999999999</v>
      </c>
      <c r="HE22" s="26">
        <f>'BAR BB| Open rates'!HE22*0.87*0.85</f>
        <v>13754.699999999999</v>
      </c>
      <c r="HF22" s="26">
        <f>'BAR BB| Open rates'!HF22*0.87*0.85</f>
        <v>15455.55</v>
      </c>
      <c r="HG22" s="26">
        <f>'BAR BB| Open rates'!HG22*0.87*0.85</f>
        <v>15455.55</v>
      </c>
      <c r="HH22" s="26">
        <f>'BAR BB| Open rates'!HH22*0.87*0.85</f>
        <v>15455.55</v>
      </c>
      <c r="HI22" s="26">
        <f>'BAR BB| Open rates'!HI22*0.87*0.85</f>
        <v>15455.55</v>
      </c>
      <c r="HJ22" s="26">
        <f>'BAR BB| Open rates'!HJ22*0.87*0.85</f>
        <v>15455.55</v>
      </c>
      <c r="HK22" s="26">
        <f>'BAR BB| Open rates'!HK22*0.87*0.85</f>
        <v>15455.55</v>
      </c>
      <c r="HL22" s="26">
        <f>'BAR BB| Open rates'!HL22*0.87*0.85</f>
        <v>15455.55</v>
      </c>
      <c r="HM22" s="26">
        <f>'BAR BB| Open rates'!HM22*0.87*0.85</f>
        <v>15455.55</v>
      </c>
      <c r="HN22" s="26">
        <f>'BAR BB| Open rates'!HN22*0.87*0.85</f>
        <v>15455.55</v>
      </c>
      <c r="HO22" s="26">
        <f>'BAR BB| Open rates'!HO22*0.87*0.85</f>
        <v>15455.55</v>
      </c>
      <c r="HP22" s="26">
        <f>'BAR BB| Open rates'!HP22*0.87*0.85</f>
        <v>15455.55</v>
      </c>
    </row>
    <row r="23" spans="1:224" s="76" customFormat="1" ht="12" customHeight="1" x14ac:dyDescent="0.2">
      <c r="A23" s="15">
        <v>4</v>
      </c>
      <c r="B23" s="26">
        <f>'BAR BB| Open rates'!B23*0.87*0.85</f>
        <v>15455.55</v>
      </c>
      <c r="C23" s="26">
        <f>'BAR BB| Open rates'!C23*0.87*0.85</f>
        <v>15455.55</v>
      </c>
      <c r="D23" s="26">
        <f>'BAR BB| Open rates'!D23*0.87*0.85</f>
        <v>15455.55</v>
      </c>
      <c r="E23" s="26">
        <f>'BAR BB| Open rates'!E23*0.87*0.85</f>
        <v>15455.55</v>
      </c>
      <c r="F23" s="26">
        <f>'BAR BB| Open rates'!F23*0.87*0.85</f>
        <v>15455.55</v>
      </c>
      <c r="G23" s="26">
        <f>'BAR BB| Open rates'!G23*0.87*0.85</f>
        <v>15455.55</v>
      </c>
      <c r="H23" s="26">
        <f>'BAR BB| Open rates'!H23*0.87*0.85</f>
        <v>15455.55</v>
      </c>
      <c r="I23" s="26">
        <f>'BAR BB| Open rates'!I23*0.87*0.85</f>
        <v>15455.55</v>
      </c>
      <c r="J23" s="26">
        <f>'BAR BB| Open rates'!J23*0.87*0.85</f>
        <v>15455.55</v>
      </c>
      <c r="K23" s="26">
        <f>'BAR BB| Open rates'!K23*0.87*0.85</f>
        <v>15455.55</v>
      </c>
      <c r="L23" s="26">
        <f>'BAR BB| Open rates'!L23*0.87*0.85</f>
        <v>15455.55</v>
      </c>
      <c r="M23" s="26">
        <f>'BAR BB| Open rates'!M23*0.87*0.85</f>
        <v>15455.55</v>
      </c>
      <c r="N23" s="26">
        <f>'BAR BB| Open rates'!N23*0.87*0.85</f>
        <v>18931.2</v>
      </c>
      <c r="O23" s="26">
        <f>'BAR BB| Open rates'!O23*0.87*0.85</f>
        <v>18931.2</v>
      </c>
      <c r="P23" s="26">
        <f>'BAR BB| Open rates'!P23*0.87*0.85</f>
        <v>18931.2</v>
      </c>
      <c r="Q23" s="26">
        <f>'BAR BB| Open rates'!Q23*0.87*0.85</f>
        <v>18931.2</v>
      </c>
      <c r="R23" s="26">
        <f>'BAR BB| Open rates'!R23*0.87*0.85</f>
        <v>21371.55</v>
      </c>
      <c r="S23" s="26">
        <f>'BAR BB| Open rates'!S23*0.87*0.85</f>
        <v>21371.55</v>
      </c>
      <c r="T23" s="26">
        <f>'BAR BB| Open rates'!T23*0.87*0.85</f>
        <v>21371.55</v>
      </c>
      <c r="U23" s="26">
        <f>'BAR BB| Open rates'!U23*0.87*0.85</f>
        <v>21371.55</v>
      </c>
      <c r="V23" s="26">
        <f>'BAR BB| Open rates'!V23*0.87*0.85</f>
        <v>21371.55</v>
      </c>
      <c r="W23" s="26">
        <f>'BAR BB| Open rates'!W23*0.87*0.85</f>
        <v>21371.55</v>
      </c>
      <c r="X23" s="26">
        <f>'BAR BB| Open rates'!X23*0.87*0.85</f>
        <v>21371.55</v>
      </c>
      <c r="Y23" s="26">
        <f>'BAR BB| Open rates'!Y23*0.87*0.85</f>
        <v>21371.55</v>
      </c>
      <c r="Z23" s="26">
        <f>'BAR BB| Open rates'!Z23*0.87*0.85</f>
        <v>21371.55</v>
      </c>
      <c r="AA23" s="26">
        <f>'BAR BB| Open rates'!AA23*0.87*0.85</f>
        <v>21371.55</v>
      </c>
      <c r="AB23" s="26">
        <f>'BAR BB| Open rates'!AB23*0.87*0.85</f>
        <v>25069.05</v>
      </c>
      <c r="AC23" s="26">
        <f>'BAR BB| Open rates'!AC23*0.87*0.85</f>
        <v>25069.05</v>
      </c>
      <c r="AD23" s="26">
        <f>'BAR BB| Open rates'!AD23*0.87*0.85</f>
        <v>25069.05</v>
      </c>
      <c r="AE23" s="26">
        <f>'BAR BB| Open rates'!AE23*0.87*0.85</f>
        <v>25069.05</v>
      </c>
      <c r="AF23" s="26">
        <f>'BAR BB| Open rates'!AF23*0.87*0.85</f>
        <v>25069.05</v>
      </c>
      <c r="AG23" s="26">
        <f>'BAR BB| Open rates'!AG23*0.87*0.85</f>
        <v>25069.05</v>
      </c>
      <c r="AH23" s="26">
        <f>'BAR BB| Open rates'!AH23*0.87*0.85</f>
        <v>18931.2</v>
      </c>
      <c r="AI23" s="26">
        <f>'BAR BB| Open rates'!AI23*0.87*0.85</f>
        <v>18931.2</v>
      </c>
      <c r="AJ23" s="26">
        <f>'BAR BB| Open rates'!AJ23*0.87*0.85</f>
        <v>18931.2</v>
      </c>
      <c r="AK23" s="26">
        <f>'BAR BB| Open rates'!AK23*0.87*0.85</f>
        <v>18931.2</v>
      </c>
      <c r="AL23" s="26">
        <f>'BAR BB| Open rates'!AL23*0.87*0.85</f>
        <v>18931.2</v>
      </c>
      <c r="AM23" s="26">
        <f>'BAR BB| Open rates'!AM23*0.87*0.85</f>
        <v>19892.55</v>
      </c>
      <c r="AN23" s="26">
        <f>'BAR BB| Open rates'!AN23*0.87*0.85</f>
        <v>19892.55</v>
      </c>
      <c r="AO23" s="26">
        <f>'BAR BB| Open rates'!AO23*0.87*0.85</f>
        <v>19892.55</v>
      </c>
      <c r="AP23" s="26">
        <f>'BAR BB| Open rates'!AP23*0.87*0.85</f>
        <v>19892.55</v>
      </c>
      <c r="AQ23" s="26">
        <f>'BAR BB| Open rates'!AQ23*0.87*0.85</f>
        <v>19892.55</v>
      </c>
      <c r="AR23" s="26">
        <f>'BAR BB| Open rates'!AR23*0.87*0.85</f>
        <v>19892.55</v>
      </c>
      <c r="AS23" s="26">
        <f>'BAR BB| Open rates'!AS23*0.87*0.85</f>
        <v>19892.55</v>
      </c>
      <c r="AT23" s="26">
        <f>'BAR BB| Open rates'!AT23*0.87*0.85</f>
        <v>20632.05</v>
      </c>
      <c r="AU23" s="26">
        <f>'BAR BB| Open rates'!AU23*0.87*0.85</f>
        <v>20632.05</v>
      </c>
      <c r="AV23" s="26">
        <f>'BAR BB| Open rates'!AV23*0.87*0.85</f>
        <v>20632.05</v>
      </c>
      <c r="AW23" s="26">
        <f>'BAR BB| Open rates'!AW23*0.87*0.85</f>
        <v>20632.05</v>
      </c>
      <c r="AX23" s="26">
        <f>'BAR BB| Open rates'!AX23*0.87*0.85</f>
        <v>20632.05</v>
      </c>
      <c r="AY23" s="26">
        <f>'BAR BB| Open rates'!AY23*0.87*0.85</f>
        <v>20779.95</v>
      </c>
      <c r="AZ23" s="26">
        <f>'BAR BB| Open rates'!AZ23*0.87*0.85</f>
        <v>20779.95</v>
      </c>
      <c r="BA23" s="26">
        <f>'BAR BB| Open rates'!BA23*0.87*0.85</f>
        <v>21371.55</v>
      </c>
      <c r="BB23" s="26">
        <f>'BAR BB| Open rates'!BB23*0.87*0.85</f>
        <v>21371.55</v>
      </c>
      <c r="BC23" s="26">
        <f>'BAR BB| Open rates'!BC23*0.87*0.85</f>
        <v>20779.95</v>
      </c>
      <c r="BD23" s="26">
        <f>'BAR BB| Open rates'!BD23*0.87*0.85</f>
        <v>20779.95</v>
      </c>
      <c r="BE23" s="26">
        <f>'BAR BB| Open rates'!BE23*0.87*0.85</f>
        <v>20779.95</v>
      </c>
      <c r="BF23" s="26">
        <f>'BAR BB| Open rates'!BF23*0.87*0.85</f>
        <v>20779.95</v>
      </c>
      <c r="BG23" s="26">
        <f>'BAR BB| Open rates'!BG23*0.87*0.85</f>
        <v>20779.95</v>
      </c>
      <c r="BH23" s="26">
        <f>'BAR BB| Open rates'!BH23*0.87*0.85</f>
        <v>21371.55</v>
      </c>
      <c r="BI23" s="26">
        <f>'BAR BB| Open rates'!BI23*0.87*0.85</f>
        <v>21371.55</v>
      </c>
      <c r="BJ23" s="26">
        <f>'BAR BB| Open rates'!BJ23*0.87*0.85</f>
        <v>20779.95</v>
      </c>
      <c r="BK23" s="26">
        <f>'BAR BB| Open rates'!BK23*0.87*0.85</f>
        <v>20779.95</v>
      </c>
      <c r="BL23" s="26">
        <f>'BAR BB| Open rates'!BL23*0.87*0.85</f>
        <v>20779.95</v>
      </c>
      <c r="BM23" s="26">
        <f>'BAR BB| Open rates'!BM23*0.87*0.85</f>
        <v>20779.95</v>
      </c>
      <c r="BN23" s="26">
        <f>'BAR BB| Open rates'!BN23*0.87*0.85</f>
        <v>20779.95</v>
      </c>
      <c r="BO23" s="26">
        <f>'BAR BB| Open rates'!BO23*0.87*0.85</f>
        <v>21371.55</v>
      </c>
      <c r="BP23" s="26">
        <f>'BAR BB| Open rates'!BP23*0.87*0.85</f>
        <v>21371.55</v>
      </c>
      <c r="BQ23" s="26">
        <f>'BAR BB| Open rates'!BQ23*0.87*0.85</f>
        <v>20779.95</v>
      </c>
      <c r="BR23" s="26">
        <f>'BAR BB| Open rates'!BR23*0.87*0.85</f>
        <v>20779.95</v>
      </c>
      <c r="BS23" s="26">
        <f>'BAR BB| Open rates'!BS23*0.87*0.85</f>
        <v>20779.95</v>
      </c>
      <c r="BT23" s="26">
        <f>'BAR BB| Open rates'!BT23*0.87*0.85</f>
        <v>20779.95</v>
      </c>
      <c r="BU23" s="26">
        <f>'BAR BB| Open rates'!BU23*0.87*0.85</f>
        <v>20779.95</v>
      </c>
      <c r="BV23" s="26">
        <f>'BAR BB| Open rates'!BV23*0.87*0.85</f>
        <v>21371.55</v>
      </c>
      <c r="BW23" s="26">
        <f>'BAR BB| Open rates'!BW23*0.87*0.85</f>
        <v>21371.55</v>
      </c>
      <c r="BX23" s="26">
        <f>'BAR BB| Open rates'!BX23*0.87*0.85</f>
        <v>20779.95</v>
      </c>
      <c r="BY23" s="26">
        <f>'BAR BB| Open rates'!BY23*0.87*0.85</f>
        <v>20779.95</v>
      </c>
      <c r="BZ23" s="26">
        <f>'BAR BB| Open rates'!BZ23*0.87*0.85</f>
        <v>20779.95</v>
      </c>
      <c r="CA23" s="26">
        <f>'BAR BB| Open rates'!CA23*0.87*0.85</f>
        <v>20779.95</v>
      </c>
      <c r="CB23" s="26">
        <f>'BAR BB| Open rates'!CB23*0.87*0.85</f>
        <v>20779.95</v>
      </c>
      <c r="CC23" s="26">
        <f>'BAR BB| Open rates'!CC23*0.87*0.85</f>
        <v>21371.55</v>
      </c>
      <c r="CD23" s="26">
        <f>'BAR BB| Open rates'!CD23*0.87*0.85</f>
        <v>21371.55</v>
      </c>
      <c r="CE23" s="26">
        <f>'BAR BB| Open rates'!CE23*0.87*0.85</f>
        <v>20779.95</v>
      </c>
      <c r="CF23" s="26">
        <f>'BAR BB| Open rates'!CF23*0.87*0.85</f>
        <v>20779.95</v>
      </c>
      <c r="CG23" s="26">
        <f>'BAR BB| Open rates'!CG23*0.87*0.85</f>
        <v>20779.95</v>
      </c>
      <c r="CH23" s="26">
        <f>'BAR BB| Open rates'!CH23*0.87*0.85</f>
        <v>20779.95</v>
      </c>
      <c r="CI23" s="26">
        <f>'BAR BB| Open rates'!CI23*0.87*0.85</f>
        <v>20779.95</v>
      </c>
      <c r="CJ23" s="26">
        <f>'BAR BB| Open rates'!CJ23*0.87*0.85</f>
        <v>21371.55</v>
      </c>
      <c r="CK23" s="26">
        <f>'BAR BB| Open rates'!CK23*0.87*0.85</f>
        <v>21371.55</v>
      </c>
      <c r="CL23" s="26">
        <f>'BAR BB| Open rates'!CL23*0.87*0.85</f>
        <v>20779.95</v>
      </c>
      <c r="CM23" s="26">
        <f>'BAR BB| Open rates'!CM23*0.87*0.85</f>
        <v>20779.95</v>
      </c>
      <c r="CN23" s="26">
        <f>'BAR BB| Open rates'!CN23*0.87*0.85</f>
        <v>20779.95</v>
      </c>
      <c r="CO23" s="26">
        <f>'BAR BB| Open rates'!CO23*0.87*0.85</f>
        <v>20779.95</v>
      </c>
      <c r="CP23" s="26">
        <f>'BAR BB| Open rates'!CP23*0.87*0.85</f>
        <v>20779.95</v>
      </c>
      <c r="CQ23" s="26">
        <f>'BAR BB| Open rates'!CQ23*0.87*0.85</f>
        <v>20779.95</v>
      </c>
      <c r="CR23" s="26">
        <f>'BAR BB| Open rates'!CR23*0.87*0.85</f>
        <v>20779.95</v>
      </c>
      <c r="CS23" s="26">
        <f>'BAR BB| Open rates'!CS23*0.87*0.85</f>
        <v>19892.55</v>
      </c>
      <c r="CT23" s="26">
        <f>'BAR BB| Open rates'!CT23*0.87*0.85</f>
        <v>19892.55</v>
      </c>
      <c r="CU23" s="26">
        <f>'BAR BB| Open rates'!CU23*0.87*0.85</f>
        <v>19892.55</v>
      </c>
      <c r="CV23" s="26">
        <f>'BAR BB| Open rates'!CV23*0.87*0.85</f>
        <v>19892.55</v>
      </c>
      <c r="CW23" s="26">
        <f>'BAR BB| Open rates'!CW23*0.87*0.85</f>
        <v>19892.55</v>
      </c>
      <c r="CX23" s="26">
        <f>'BAR BB| Open rates'!CX23*0.87*0.85</f>
        <v>19892.55</v>
      </c>
      <c r="CY23" s="26">
        <f>'BAR BB| Open rates'!CY23*0.87*0.85</f>
        <v>19892.55</v>
      </c>
      <c r="CZ23" s="26">
        <f>'BAR BB| Open rates'!CZ23*0.87*0.85</f>
        <v>19892.55</v>
      </c>
      <c r="DA23" s="26">
        <f>'BAR BB| Open rates'!DA23*0.87*0.85</f>
        <v>19892.55</v>
      </c>
      <c r="DB23" s="26">
        <f>'BAR BB| Open rates'!DB23*0.87*0.85</f>
        <v>18191.7</v>
      </c>
      <c r="DC23" s="26">
        <f>'BAR BB| Open rates'!DC23*0.87*0.85</f>
        <v>18191.7</v>
      </c>
      <c r="DD23" s="26">
        <f>'BAR BB| Open rates'!DD23*0.87*0.85</f>
        <v>18191.7</v>
      </c>
      <c r="DE23" s="26">
        <f>'BAR BB| Open rates'!DE23*0.87*0.85</f>
        <v>19153.05</v>
      </c>
      <c r="DF23" s="26">
        <f>'BAR BB| Open rates'!DF23*0.87*0.85</f>
        <v>19153.05</v>
      </c>
      <c r="DG23" s="26">
        <f>'BAR BB| Open rates'!DG23*0.87*0.85</f>
        <v>18191.7</v>
      </c>
      <c r="DH23" s="26">
        <f>'BAR BB| Open rates'!DH23*0.87*0.85</f>
        <v>18191.7</v>
      </c>
      <c r="DI23" s="26">
        <f>'BAR BB| Open rates'!DI23*0.87*0.85</f>
        <v>18191.7</v>
      </c>
      <c r="DJ23" s="26">
        <f>'BAR BB| Open rates'!DJ23*0.87*0.85</f>
        <v>18191.7</v>
      </c>
      <c r="DK23" s="26">
        <f>'BAR BB| Open rates'!DK23*0.87*0.85</f>
        <v>18191.7</v>
      </c>
      <c r="DL23" s="26">
        <f>'BAR BB| Open rates'!DL23*0.87*0.85</f>
        <v>19153.05</v>
      </c>
      <c r="DM23" s="26">
        <f>'BAR BB| Open rates'!DM23*0.87*0.85</f>
        <v>19153.05</v>
      </c>
      <c r="DN23" s="26">
        <f>'BAR BB| Open rates'!DN23*0.87*0.85</f>
        <v>18191.7</v>
      </c>
      <c r="DO23" s="26">
        <f>'BAR BB| Open rates'!DO23*0.87*0.85</f>
        <v>18191.7</v>
      </c>
      <c r="DP23" s="26">
        <f>'BAR BB| Open rates'!DP23*0.87*0.85</f>
        <v>18191.7</v>
      </c>
      <c r="DQ23" s="26">
        <f>'BAR BB| Open rates'!DQ23*0.87*0.85</f>
        <v>18191.7</v>
      </c>
      <c r="DR23" s="26">
        <f>'BAR BB| Open rates'!DR23*0.87*0.85</f>
        <v>18191.7</v>
      </c>
      <c r="DS23" s="26">
        <f>'BAR BB| Open rates'!DS23*0.87*0.85</f>
        <v>19153.05</v>
      </c>
      <c r="DT23" s="26">
        <f>'BAR BB| Open rates'!DT23*0.87*0.85</f>
        <v>19153.05</v>
      </c>
      <c r="DU23" s="26">
        <f>'BAR BB| Open rates'!DU23*0.87*0.85</f>
        <v>18191.7</v>
      </c>
      <c r="DV23" s="26">
        <f>'BAR BB| Open rates'!DV23*0.87*0.85</f>
        <v>18191.7</v>
      </c>
      <c r="DW23" s="26">
        <f>'BAR BB| Open rates'!DW23*0.87*0.85</f>
        <v>18191.7</v>
      </c>
      <c r="DX23" s="26">
        <f>'BAR BB| Open rates'!DX23*0.87*0.85</f>
        <v>18191.7</v>
      </c>
      <c r="DY23" s="26">
        <f>'BAR BB| Open rates'!DY23*0.87*0.85</f>
        <v>18191.7</v>
      </c>
      <c r="DZ23" s="26">
        <f>'BAR BB| Open rates'!DZ23*0.87*0.85</f>
        <v>19153.05</v>
      </c>
      <c r="EA23" s="26">
        <f>'BAR BB| Open rates'!EA23*0.87*0.85</f>
        <v>19153.05</v>
      </c>
      <c r="EB23" s="26">
        <f>'BAR BB| Open rates'!EB23*0.87*0.85</f>
        <v>18191.7</v>
      </c>
      <c r="EC23" s="26">
        <f>'BAR BB| Open rates'!EC23*0.87*0.85</f>
        <v>18191.7</v>
      </c>
      <c r="ED23" s="26">
        <f>'BAR BB| Open rates'!ED23*0.87*0.85</f>
        <v>18191.7</v>
      </c>
      <c r="EE23" s="26">
        <f>'BAR BB| Open rates'!EE23*0.87*0.85</f>
        <v>18191.7</v>
      </c>
      <c r="EF23" s="26">
        <f>'BAR BB| Open rates'!EF23*0.87*0.85</f>
        <v>15973.199999999999</v>
      </c>
      <c r="EG23" s="26">
        <f>'BAR BB| Open rates'!EG23*0.87*0.85</f>
        <v>15973.199999999999</v>
      </c>
      <c r="EH23" s="26">
        <f>'BAR BB| Open rates'!EH23*0.87*0.85</f>
        <v>15973.199999999999</v>
      </c>
      <c r="EI23" s="26">
        <f>'BAR BB| Open rates'!EI23*0.87*0.85</f>
        <v>15455.55</v>
      </c>
      <c r="EJ23" s="26">
        <f>'BAR BB| Open rates'!EJ23*0.87*0.85</f>
        <v>15455.55</v>
      </c>
      <c r="EK23" s="26">
        <f>'BAR BB| Open rates'!EK23*0.87*0.85</f>
        <v>15455.55</v>
      </c>
      <c r="EL23" s="26">
        <f>'BAR BB| Open rates'!EL23*0.87*0.85</f>
        <v>15455.55</v>
      </c>
      <c r="EM23" s="26">
        <f>'BAR BB| Open rates'!EM23*0.87*0.85</f>
        <v>15455.55</v>
      </c>
      <c r="EN23" s="26">
        <f>'BAR BB| Open rates'!EN23*0.87*0.85</f>
        <v>15973.199999999999</v>
      </c>
      <c r="EO23" s="26">
        <f>'BAR BB| Open rates'!EO23*0.87*0.85</f>
        <v>15973.199999999999</v>
      </c>
      <c r="EP23" s="26">
        <f>'BAR BB| Open rates'!EP23*0.87*0.85</f>
        <v>15233.699999999999</v>
      </c>
      <c r="EQ23" s="26">
        <f>'BAR BB| Open rates'!EQ23*0.87*0.85</f>
        <v>15233.699999999999</v>
      </c>
      <c r="ER23" s="26">
        <f>'BAR BB| Open rates'!ER23*0.87*0.85</f>
        <v>15233.699999999999</v>
      </c>
      <c r="ES23" s="26">
        <f>'BAR BB| Open rates'!ES23*0.87*0.85</f>
        <v>15233.699999999999</v>
      </c>
      <c r="ET23" s="26">
        <f>'BAR BB| Open rates'!ET23*0.87*0.85</f>
        <v>15233.699999999999</v>
      </c>
      <c r="EU23" s="26">
        <f>'BAR BB| Open rates'!EU23*0.87*0.85</f>
        <v>15973.199999999999</v>
      </c>
      <c r="EV23" s="26">
        <f>'BAR BB| Open rates'!EV23*0.87*0.85</f>
        <v>15973.199999999999</v>
      </c>
      <c r="EW23" s="26">
        <f>'BAR BB| Open rates'!EW23*0.87*0.85</f>
        <v>15233.699999999999</v>
      </c>
      <c r="EX23" s="26">
        <f>'BAR BB| Open rates'!EX23*0.87*0.85</f>
        <v>15233.699999999999</v>
      </c>
      <c r="EY23" s="26">
        <f>'BAR BB| Open rates'!EY23*0.87*0.85</f>
        <v>15233.699999999999</v>
      </c>
      <c r="EZ23" s="26">
        <f>'BAR BB| Open rates'!EZ23*0.87*0.85</f>
        <v>15233.699999999999</v>
      </c>
      <c r="FA23" s="26">
        <f>'BAR BB| Open rates'!FA23*0.87*0.85</f>
        <v>15233.699999999999</v>
      </c>
      <c r="FB23" s="26">
        <f>'BAR BB| Open rates'!FB23*0.87*0.85</f>
        <v>15973.199999999999</v>
      </c>
      <c r="FC23" s="26">
        <f>'BAR BB| Open rates'!FC23*0.87*0.85</f>
        <v>15973.199999999999</v>
      </c>
      <c r="FD23" s="26">
        <f>'BAR BB| Open rates'!FD23*0.87*0.85</f>
        <v>15233.699999999999</v>
      </c>
      <c r="FE23" s="26">
        <f>'BAR BB| Open rates'!FE23*0.87*0.85</f>
        <v>15233.699999999999</v>
      </c>
      <c r="FF23" s="26">
        <f>'BAR BB| Open rates'!FF23*0.87*0.85</f>
        <v>15233.699999999999</v>
      </c>
      <c r="FG23" s="26">
        <f>'BAR BB| Open rates'!FG23*0.87*0.85</f>
        <v>15233.699999999999</v>
      </c>
      <c r="FH23" s="26">
        <f>'BAR BB| Open rates'!FH23*0.87*0.85</f>
        <v>15233.699999999999</v>
      </c>
      <c r="FI23" s="26">
        <f>'BAR BB| Open rates'!FI23*0.87*0.85</f>
        <v>15973.199999999999</v>
      </c>
      <c r="FJ23" s="26">
        <f>'BAR BB| Open rates'!FJ23*0.87*0.85</f>
        <v>15973.199999999999</v>
      </c>
      <c r="FK23" s="26">
        <f>'BAR BB| Open rates'!FK23*0.87*0.85</f>
        <v>15455.55</v>
      </c>
      <c r="FL23" s="26">
        <f>'BAR BB| Open rates'!FL23*0.87*0.85</f>
        <v>15455.55</v>
      </c>
      <c r="FM23" s="26">
        <f>'BAR BB| Open rates'!FM23*0.87*0.85</f>
        <v>15455.55</v>
      </c>
      <c r="FN23" s="26">
        <f>'BAR BB| Open rates'!FN23*0.87*0.85</f>
        <v>15455.55</v>
      </c>
      <c r="FO23" s="26">
        <f>'BAR BB| Open rates'!FO23*0.87*0.85</f>
        <v>15455.55</v>
      </c>
      <c r="FP23" s="26">
        <f>'BAR BB| Open rates'!FP23*0.87*0.85</f>
        <v>15455.55</v>
      </c>
      <c r="FQ23" s="26">
        <f>'BAR BB| Open rates'!FQ23*0.87*0.85</f>
        <v>15455.55</v>
      </c>
      <c r="FR23" s="26">
        <f>'BAR BB| Open rates'!FR23*0.87*0.85</f>
        <v>15233.699999999999</v>
      </c>
      <c r="FS23" s="26">
        <f>'BAR BB| Open rates'!FS23*0.87*0.85</f>
        <v>15233.699999999999</v>
      </c>
      <c r="FT23" s="26">
        <f>'BAR BB| Open rates'!FT23*0.87*0.85</f>
        <v>15233.699999999999</v>
      </c>
      <c r="FU23" s="26">
        <f>'BAR BB| Open rates'!FU23*0.87*0.85</f>
        <v>15233.699999999999</v>
      </c>
      <c r="FV23" s="26">
        <f>'BAR BB| Open rates'!FV23*0.87*0.85</f>
        <v>15233.699999999999</v>
      </c>
      <c r="FW23" s="26">
        <f>'BAR BB| Open rates'!FW23*0.87*0.85</f>
        <v>15973.199999999999</v>
      </c>
      <c r="FX23" s="26">
        <f>'BAR BB| Open rates'!FX23*0.87*0.85</f>
        <v>15973.199999999999</v>
      </c>
      <c r="FY23" s="26">
        <f>'BAR BB| Open rates'!FY23*0.87*0.85</f>
        <v>15233.699999999999</v>
      </c>
      <c r="FZ23" s="26">
        <f>'BAR BB| Open rates'!FZ23*0.87*0.85</f>
        <v>15233.699999999999</v>
      </c>
      <c r="GA23" s="26">
        <f>'BAR BB| Open rates'!GA23*0.87*0.85</f>
        <v>15233.699999999999</v>
      </c>
      <c r="GB23" s="26">
        <f>'BAR BB| Open rates'!GB23*0.87*0.85</f>
        <v>15233.699999999999</v>
      </c>
      <c r="GC23" s="26">
        <f>'BAR BB| Open rates'!GC23*0.87*0.85</f>
        <v>15233.699999999999</v>
      </c>
      <c r="GD23" s="26">
        <f>'BAR BB| Open rates'!GD23*0.87*0.85</f>
        <v>15973.199999999999</v>
      </c>
      <c r="GE23" s="26">
        <f>'BAR BB| Open rates'!GE23*0.87*0.85</f>
        <v>15973.199999999999</v>
      </c>
      <c r="GF23" s="26">
        <f>'BAR BB| Open rates'!GF23*0.87*0.85</f>
        <v>15233.699999999999</v>
      </c>
      <c r="GG23" s="26">
        <f>'BAR BB| Open rates'!GG23*0.87*0.85</f>
        <v>15233.699999999999</v>
      </c>
      <c r="GH23" s="26">
        <f>'BAR BB| Open rates'!GH23*0.87*0.85</f>
        <v>15233.699999999999</v>
      </c>
      <c r="GI23" s="26">
        <f>'BAR BB| Open rates'!GI23*0.87*0.85</f>
        <v>15233.699999999999</v>
      </c>
      <c r="GJ23" s="26">
        <f>'BAR BB| Open rates'!GJ23*0.87*0.85</f>
        <v>15233.699999999999</v>
      </c>
      <c r="GK23" s="26">
        <f>'BAR BB| Open rates'!GK23*0.87*0.85</f>
        <v>15973.199999999999</v>
      </c>
      <c r="GL23" s="26">
        <f>'BAR BB| Open rates'!GL23*0.87*0.85</f>
        <v>15973.199999999999</v>
      </c>
      <c r="GM23" s="26">
        <f>'BAR BB| Open rates'!GM23*0.87*0.85</f>
        <v>15233.699999999999</v>
      </c>
      <c r="GN23" s="26">
        <f>'BAR BB| Open rates'!GN23*0.87*0.85</f>
        <v>15233.699999999999</v>
      </c>
      <c r="GO23" s="26">
        <f>'BAR BB| Open rates'!GO23*0.87*0.85</f>
        <v>15233.699999999999</v>
      </c>
      <c r="GP23" s="26">
        <f>'BAR BB| Open rates'!GP23*0.87*0.85</f>
        <v>15233.699999999999</v>
      </c>
      <c r="GQ23" s="26">
        <f>'BAR BB| Open rates'!GQ23*0.87*0.85</f>
        <v>15233.699999999999</v>
      </c>
      <c r="GR23" s="26">
        <f>'BAR BB| Open rates'!GR23*0.87*0.85</f>
        <v>15973.199999999999</v>
      </c>
      <c r="GS23" s="26">
        <f>'BAR BB| Open rates'!GS23*0.87*0.85</f>
        <v>15973.199999999999</v>
      </c>
      <c r="GT23" s="26">
        <f>'BAR BB| Open rates'!GT23*0.87*0.85</f>
        <v>15233.699999999999</v>
      </c>
      <c r="GU23" s="26">
        <f>'BAR BB| Open rates'!GU23*0.87*0.85</f>
        <v>15233.699999999999</v>
      </c>
      <c r="GV23" s="26">
        <f>'BAR BB| Open rates'!GV23*0.87*0.85</f>
        <v>15233.699999999999</v>
      </c>
      <c r="GW23" s="26">
        <f>'BAR BB| Open rates'!GW23*0.87*0.85</f>
        <v>15233.699999999999</v>
      </c>
      <c r="GX23" s="26">
        <f>'BAR BB| Open rates'!GX23*0.87*0.85</f>
        <v>15233.699999999999</v>
      </c>
      <c r="GY23" s="26">
        <f>'BAR BB| Open rates'!GY23*0.87*0.85</f>
        <v>15973.199999999999</v>
      </c>
      <c r="GZ23" s="26">
        <f>'BAR BB| Open rates'!GZ23*0.87*0.85</f>
        <v>15973.199999999999</v>
      </c>
      <c r="HA23" s="26">
        <f>'BAR BB| Open rates'!HA23*0.87*0.85</f>
        <v>15233.699999999999</v>
      </c>
      <c r="HB23" s="26">
        <f>'BAR BB| Open rates'!HB23*0.87*0.85</f>
        <v>15233.699999999999</v>
      </c>
      <c r="HC23" s="26">
        <f>'BAR BB| Open rates'!HC23*0.87*0.85</f>
        <v>15233.699999999999</v>
      </c>
      <c r="HD23" s="26">
        <f>'BAR BB| Open rates'!HD23*0.87*0.85</f>
        <v>15233.699999999999</v>
      </c>
      <c r="HE23" s="26">
        <f>'BAR BB| Open rates'!HE23*0.87*0.85</f>
        <v>15233.699999999999</v>
      </c>
      <c r="HF23" s="26">
        <f>'BAR BB| Open rates'!HF23*0.87*0.85</f>
        <v>16934.55</v>
      </c>
      <c r="HG23" s="26">
        <f>'BAR BB| Open rates'!HG23*0.87*0.85</f>
        <v>16934.55</v>
      </c>
      <c r="HH23" s="26">
        <f>'BAR BB| Open rates'!HH23*0.87*0.85</f>
        <v>16934.55</v>
      </c>
      <c r="HI23" s="26">
        <f>'BAR BB| Open rates'!HI23*0.87*0.85</f>
        <v>16934.55</v>
      </c>
      <c r="HJ23" s="26">
        <f>'BAR BB| Open rates'!HJ23*0.87*0.85</f>
        <v>16934.55</v>
      </c>
      <c r="HK23" s="26">
        <f>'BAR BB| Open rates'!HK23*0.87*0.85</f>
        <v>16934.55</v>
      </c>
      <c r="HL23" s="26">
        <f>'BAR BB| Open rates'!HL23*0.87*0.85</f>
        <v>16934.55</v>
      </c>
      <c r="HM23" s="26">
        <f>'BAR BB| Open rates'!HM23*0.87*0.85</f>
        <v>16934.55</v>
      </c>
      <c r="HN23" s="26">
        <f>'BAR BB| Open rates'!HN23*0.87*0.85</f>
        <v>16934.55</v>
      </c>
      <c r="HO23" s="26">
        <f>'BAR BB| Open rates'!HO23*0.87*0.85</f>
        <v>16934.55</v>
      </c>
      <c r="HP23" s="26">
        <f>'BAR BB| Open rates'!HP23*0.87*0.85</f>
        <v>16934.55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rates'!B25*0.87*0.85</f>
        <v>19153.05</v>
      </c>
      <c r="C25" s="26">
        <f>'BAR BB| Open rates'!C25*0.87*0.85</f>
        <v>19153.05</v>
      </c>
      <c r="D25" s="26">
        <f>'BAR BB| Open rates'!D25*0.87*0.85</f>
        <v>19153.05</v>
      </c>
      <c r="E25" s="26">
        <f>'BAR BB| Open rates'!E25*0.87*0.85</f>
        <v>19153.05</v>
      </c>
      <c r="F25" s="26">
        <f>'BAR BB| Open rates'!F25*0.87*0.85</f>
        <v>19153.05</v>
      </c>
      <c r="G25" s="26">
        <f>'BAR BB| Open rates'!G25*0.87*0.85</f>
        <v>19153.05</v>
      </c>
      <c r="H25" s="26">
        <f>'BAR BB| Open rates'!H25*0.87*0.85</f>
        <v>19153.05</v>
      </c>
      <c r="I25" s="26">
        <f>'BAR BB| Open rates'!I25*0.87*0.85</f>
        <v>19153.05</v>
      </c>
      <c r="J25" s="26">
        <f>'BAR BB| Open rates'!J25*0.87*0.85</f>
        <v>19153.05</v>
      </c>
      <c r="K25" s="26">
        <f>'BAR BB| Open rates'!K25*0.87*0.85</f>
        <v>19153.05</v>
      </c>
      <c r="L25" s="26">
        <f>'BAR BB| Open rates'!L25*0.87*0.85</f>
        <v>19153.05</v>
      </c>
      <c r="M25" s="26">
        <f>'BAR BB| Open rates'!M25*0.87*0.85</f>
        <v>19153.05</v>
      </c>
      <c r="N25" s="26">
        <f>'BAR BB| Open rates'!N25*0.87*0.85</f>
        <v>23368.2</v>
      </c>
      <c r="O25" s="26">
        <f>'BAR BB| Open rates'!O25*0.87*0.85</f>
        <v>23368.2</v>
      </c>
      <c r="P25" s="26">
        <f>'BAR BB| Open rates'!P25*0.87*0.85</f>
        <v>23368.2</v>
      </c>
      <c r="Q25" s="26">
        <f>'BAR BB| Open rates'!Q25*0.87*0.85</f>
        <v>23368.2</v>
      </c>
      <c r="R25" s="26">
        <f>'BAR BB| Open rates'!R25*0.87*0.85</f>
        <v>25808.55</v>
      </c>
      <c r="S25" s="26">
        <f>'BAR BB| Open rates'!S25*0.87*0.85</f>
        <v>25808.55</v>
      </c>
      <c r="T25" s="26">
        <f>'BAR BB| Open rates'!T25*0.87*0.85</f>
        <v>25808.55</v>
      </c>
      <c r="U25" s="26">
        <f>'BAR BB| Open rates'!U25*0.87*0.85</f>
        <v>25808.55</v>
      </c>
      <c r="V25" s="26">
        <f>'BAR BB| Open rates'!V25*0.87*0.85</f>
        <v>25808.55</v>
      </c>
      <c r="W25" s="26">
        <f>'BAR BB| Open rates'!W25*0.87*0.85</f>
        <v>25808.55</v>
      </c>
      <c r="X25" s="26">
        <f>'BAR BB| Open rates'!X25*0.87*0.85</f>
        <v>25808.55</v>
      </c>
      <c r="Y25" s="26">
        <f>'BAR BB| Open rates'!Y25*0.87*0.85</f>
        <v>25808.55</v>
      </c>
      <c r="Z25" s="26">
        <f>'BAR BB| Open rates'!Z25*0.87*0.85</f>
        <v>25808.55</v>
      </c>
      <c r="AA25" s="26">
        <f>'BAR BB| Open rates'!AA25*0.87*0.85</f>
        <v>25808.55</v>
      </c>
      <c r="AB25" s="26">
        <f>'BAR BB| Open rates'!AB25*0.87*0.85</f>
        <v>29506.05</v>
      </c>
      <c r="AC25" s="26">
        <f>'BAR BB| Open rates'!AC25*0.87*0.85</f>
        <v>29506.05</v>
      </c>
      <c r="AD25" s="26">
        <f>'BAR BB| Open rates'!AD25*0.87*0.85</f>
        <v>29506.05</v>
      </c>
      <c r="AE25" s="26">
        <f>'BAR BB| Open rates'!AE25*0.87*0.85</f>
        <v>29506.05</v>
      </c>
      <c r="AF25" s="26">
        <f>'BAR BB| Open rates'!AF25*0.87*0.85</f>
        <v>29506.05</v>
      </c>
      <c r="AG25" s="26">
        <f>'BAR BB| Open rates'!AG25*0.87*0.85</f>
        <v>29506.05</v>
      </c>
      <c r="AH25" s="26">
        <f>'BAR BB| Open rates'!AH25*0.87*0.85</f>
        <v>23368.2</v>
      </c>
      <c r="AI25" s="26">
        <f>'BAR BB| Open rates'!AI25*0.87*0.85</f>
        <v>23368.2</v>
      </c>
      <c r="AJ25" s="26">
        <f>'BAR BB| Open rates'!AJ25*0.87*0.85</f>
        <v>23368.2</v>
      </c>
      <c r="AK25" s="26">
        <f>'BAR BB| Open rates'!AK25*0.87*0.85</f>
        <v>23368.2</v>
      </c>
      <c r="AL25" s="26">
        <f>'BAR BB| Open rates'!AL25*0.87*0.85</f>
        <v>23368.2</v>
      </c>
      <c r="AM25" s="26">
        <f>'BAR BB| Open rates'!AM25*0.87*0.85</f>
        <v>24329.55</v>
      </c>
      <c r="AN25" s="26">
        <f>'BAR BB| Open rates'!AN25*0.87*0.85</f>
        <v>24329.55</v>
      </c>
      <c r="AO25" s="26">
        <f>'BAR BB| Open rates'!AO25*0.87*0.85</f>
        <v>24329.55</v>
      </c>
      <c r="AP25" s="26">
        <f>'BAR BB| Open rates'!AP25*0.87*0.85</f>
        <v>24329.55</v>
      </c>
      <c r="AQ25" s="26">
        <f>'BAR BB| Open rates'!AQ25*0.87*0.85</f>
        <v>24329.55</v>
      </c>
      <c r="AR25" s="26">
        <f>'BAR BB| Open rates'!AR25*0.87*0.85</f>
        <v>24329.55</v>
      </c>
      <c r="AS25" s="26">
        <f>'BAR BB| Open rates'!AS25*0.87*0.85</f>
        <v>24329.55</v>
      </c>
      <c r="AT25" s="26">
        <f>'BAR BB| Open rates'!AT25*0.87*0.85</f>
        <v>25069.05</v>
      </c>
      <c r="AU25" s="26">
        <f>'BAR BB| Open rates'!AU25*0.87*0.85</f>
        <v>25069.05</v>
      </c>
      <c r="AV25" s="26">
        <f>'BAR BB| Open rates'!AV25*0.87*0.85</f>
        <v>25069.05</v>
      </c>
      <c r="AW25" s="26">
        <f>'BAR BB| Open rates'!AW25*0.87*0.85</f>
        <v>25069.05</v>
      </c>
      <c r="AX25" s="26">
        <f>'BAR BB| Open rates'!AX25*0.87*0.85</f>
        <v>25069.05</v>
      </c>
      <c r="AY25" s="26">
        <f>'BAR BB| Open rates'!AY25*0.87*0.85</f>
        <v>25216.95</v>
      </c>
      <c r="AZ25" s="26">
        <f>'BAR BB| Open rates'!AZ25*0.87*0.85</f>
        <v>25216.95</v>
      </c>
      <c r="BA25" s="26">
        <f>'BAR BB| Open rates'!BA25*0.87*0.85</f>
        <v>25808.55</v>
      </c>
      <c r="BB25" s="26">
        <f>'BAR BB| Open rates'!BB25*0.87*0.85</f>
        <v>25808.55</v>
      </c>
      <c r="BC25" s="26">
        <f>'BAR BB| Open rates'!BC25*0.87*0.85</f>
        <v>25216.95</v>
      </c>
      <c r="BD25" s="26">
        <f>'BAR BB| Open rates'!BD25*0.87*0.85</f>
        <v>25216.95</v>
      </c>
      <c r="BE25" s="26">
        <f>'BAR BB| Open rates'!BE25*0.87*0.85</f>
        <v>25216.95</v>
      </c>
      <c r="BF25" s="26">
        <f>'BAR BB| Open rates'!BF25*0.87*0.85</f>
        <v>25216.95</v>
      </c>
      <c r="BG25" s="26">
        <f>'BAR BB| Open rates'!BG25*0.87*0.85</f>
        <v>25216.95</v>
      </c>
      <c r="BH25" s="26">
        <f>'BAR BB| Open rates'!BH25*0.87*0.85</f>
        <v>25808.55</v>
      </c>
      <c r="BI25" s="26">
        <f>'BAR BB| Open rates'!BI25*0.87*0.85</f>
        <v>25808.55</v>
      </c>
      <c r="BJ25" s="26">
        <f>'BAR BB| Open rates'!BJ25*0.87*0.85</f>
        <v>25216.95</v>
      </c>
      <c r="BK25" s="26">
        <f>'BAR BB| Open rates'!BK25*0.87*0.85</f>
        <v>25216.95</v>
      </c>
      <c r="BL25" s="26">
        <f>'BAR BB| Open rates'!BL25*0.87*0.85</f>
        <v>25216.95</v>
      </c>
      <c r="BM25" s="26">
        <f>'BAR BB| Open rates'!BM25*0.87*0.85</f>
        <v>25216.95</v>
      </c>
      <c r="BN25" s="26">
        <f>'BAR BB| Open rates'!BN25*0.87*0.85</f>
        <v>25216.95</v>
      </c>
      <c r="BO25" s="26">
        <f>'BAR BB| Open rates'!BO25*0.87*0.85</f>
        <v>25808.55</v>
      </c>
      <c r="BP25" s="26">
        <f>'BAR BB| Open rates'!BP25*0.87*0.85</f>
        <v>25808.55</v>
      </c>
      <c r="BQ25" s="26">
        <f>'BAR BB| Open rates'!BQ25*0.87*0.85</f>
        <v>25216.95</v>
      </c>
      <c r="BR25" s="26">
        <f>'BAR BB| Open rates'!BR25*0.87*0.85</f>
        <v>25216.95</v>
      </c>
      <c r="BS25" s="26">
        <f>'BAR BB| Open rates'!BS25*0.87*0.85</f>
        <v>25216.95</v>
      </c>
      <c r="BT25" s="26">
        <f>'BAR BB| Open rates'!BT25*0.87*0.85</f>
        <v>25216.95</v>
      </c>
      <c r="BU25" s="26">
        <f>'BAR BB| Open rates'!BU25*0.87*0.85</f>
        <v>25216.95</v>
      </c>
      <c r="BV25" s="26">
        <f>'BAR BB| Open rates'!BV25*0.87*0.85</f>
        <v>25808.55</v>
      </c>
      <c r="BW25" s="26">
        <f>'BAR BB| Open rates'!BW25*0.87*0.85</f>
        <v>25808.55</v>
      </c>
      <c r="BX25" s="26">
        <f>'BAR BB| Open rates'!BX25*0.87*0.85</f>
        <v>25216.95</v>
      </c>
      <c r="BY25" s="26">
        <f>'BAR BB| Open rates'!BY25*0.87*0.85</f>
        <v>25216.95</v>
      </c>
      <c r="BZ25" s="26">
        <f>'BAR BB| Open rates'!BZ25*0.87*0.85</f>
        <v>25216.95</v>
      </c>
      <c r="CA25" s="26">
        <f>'BAR BB| Open rates'!CA25*0.87*0.85</f>
        <v>25216.95</v>
      </c>
      <c r="CB25" s="26">
        <f>'BAR BB| Open rates'!CB25*0.87*0.85</f>
        <v>25216.95</v>
      </c>
      <c r="CC25" s="26">
        <f>'BAR BB| Open rates'!CC25*0.87*0.85</f>
        <v>25808.55</v>
      </c>
      <c r="CD25" s="26">
        <f>'BAR BB| Open rates'!CD25*0.87*0.85</f>
        <v>25808.55</v>
      </c>
      <c r="CE25" s="26">
        <f>'BAR BB| Open rates'!CE25*0.87*0.85</f>
        <v>25216.95</v>
      </c>
      <c r="CF25" s="26">
        <f>'BAR BB| Open rates'!CF25*0.87*0.85</f>
        <v>25216.95</v>
      </c>
      <c r="CG25" s="26">
        <f>'BAR BB| Open rates'!CG25*0.87*0.85</f>
        <v>25216.95</v>
      </c>
      <c r="CH25" s="26">
        <f>'BAR BB| Open rates'!CH25*0.87*0.85</f>
        <v>25216.95</v>
      </c>
      <c r="CI25" s="26">
        <f>'BAR BB| Open rates'!CI25*0.87*0.85</f>
        <v>25216.95</v>
      </c>
      <c r="CJ25" s="26">
        <f>'BAR BB| Open rates'!CJ25*0.87*0.85</f>
        <v>25808.55</v>
      </c>
      <c r="CK25" s="26">
        <f>'BAR BB| Open rates'!CK25*0.87*0.85</f>
        <v>25808.55</v>
      </c>
      <c r="CL25" s="26">
        <f>'BAR BB| Open rates'!CL25*0.87*0.85</f>
        <v>25216.95</v>
      </c>
      <c r="CM25" s="26">
        <f>'BAR BB| Open rates'!CM25*0.87*0.85</f>
        <v>25216.95</v>
      </c>
      <c r="CN25" s="26">
        <f>'BAR BB| Open rates'!CN25*0.87*0.85</f>
        <v>25216.95</v>
      </c>
      <c r="CO25" s="26">
        <f>'BAR BB| Open rates'!CO25*0.87*0.85</f>
        <v>25216.95</v>
      </c>
      <c r="CP25" s="26">
        <f>'BAR BB| Open rates'!CP25*0.87*0.85</f>
        <v>25216.95</v>
      </c>
      <c r="CQ25" s="26">
        <f>'BAR BB| Open rates'!CQ25*0.87*0.85</f>
        <v>25216.95</v>
      </c>
      <c r="CR25" s="26">
        <f>'BAR BB| Open rates'!CR25*0.87*0.85</f>
        <v>25216.95</v>
      </c>
      <c r="CS25" s="26">
        <f>'BAR BB| Open rates'!CS25*0.87*0.85</f>
        <v>24329.55</v>
      </c>
      <c r="CT25" s="26">
        <f>'BAR BB| Open rates'!CT25*0.87*0.85</f>
        <v>24329.55</v>
      </c>
      <c r="CU25" s="26">
        <f>'BAR BB| Open rates'!CU25*0.87*0.85</f>
        <v>24329.55</v>
      </c>
      <c r="CV25" s="26">
        <f>'BAR BB| Open rates'!CV25*0.87*0.85</f>
        <v>24329.55</v>
      </c>
      <c r="CW25" s="26">
        <f>'BAR BB| Open rates'!CW25*0.87*0.85</f>
        <v>24329.55</v>
      </c>
      <c r="CX25" s="26">
        <f>'BAR BB| Open rates'!CX25*0.87*0.85</f>
        <v>24329.55</v>
      </c>
      <c r="CY25" s="26">
        <f>'BAR BB| Open rates'!CY25*0.87*0.85</f>
        <v>24329.55</v>
      </c>
      <c r="CZ25" s="26">
        <f>'BAR BB| Open rates'!CZ25*0.87*0.85</f>
        <v>24329.55</v>
      </c>
      <c r="DA25" s="26">
        <f>'BAR BB| Open rates'!DA25*0.87*0.85</f>
        <v>24329.55</v>
      </c>
      <c r="DB25" s="26">
        <f>'BAR BB| Open rates'!DB25*0.87*0.85</f>
        <v>18191.7</v>
      </c>
      <c r="DC25" s="26">
        <f>'BAR BB| Open rates'!DC25*0.87*0.85</f>
        <v>18191.7</v>
      </c>
      <c r="DD25" s="26">
        <f>'BAR BB| Open rates'!DD25*0.87*0.85</f>
        <v>18191.7</v>
      </c>
      <c r="DE25" s="26">
        <f>'BAR BB| Open rates'!DE25*0.87*0.85</f>
        <v>19153.05</v>
      </c>
      <c r="DF25" s="26">
        <f>'BAR BB| Open rates'!DF25*0.87*0.85</f>
        <v>19153.05</v>
      </c>
      <c r="DG25" s="26">
        <f>'BAR BB| Open rates'!DG25*0.87*0.85</f>
        <v>18191.7</v>
      </c>
      <c r="DH25" s="26">
        <f>'BAR BB| Open rates'!DH25*0.87*0.85</f>
        <v>18191.7</v>
      </c>
      <c r="DI25" s="26">
        <f>'BAR BB| Open rates'!DI25*0.87*0.85</f>
        <v>18191.7</v>
      </c>
      <c r="DJ25" s="26">
        <f>'BAR BB| Open rates'!DJ25*0.87*0.85</f>
        <v>18191.7</v>
      </c>
      <c r="DK25" s="26">
        <f>'BAR BB| Open rates'!DK25*0.87*0.85</f>
        <v>18191.7</v>
      </c>
      <c r="DL25" s="26">
        <f>'BAR BB| Open rates'!DL25*0.87*0.85</f>
        <v>19153.05</v>
      </c>
      <c r="DM25" s="26">
        <f>'BAR BB| Open rates'!DM25*0.87*0.85</f>
        <v>19153.05</v>
      </c>
      <c r="DN25" s="26">
        <f>'BAR BB| Open rates'!DN25*0.87*0.85</f>
        <v>18191.7</v>
      </c>
      <c r="DO25" s="26">
        <f>'BAR BB| Open rates'!DO25*0.87*0.85</f>
        <v>18191.7</v>
      </c>
      <c r="DP25" s="26">
        <f>'BAR BB| Open rates'!DP25*0.87*0.85</f>
        <v>18191.7</v>
      </c>
      <c r="DQ25" s="26">
        <f>'BAR BB| Open rates'!DQ25*0.87*0.85</f>
        <v>18191.7</v>
      </c>
      <c r="DR25" s="26">
        <f>'BAR BB| Open rates'!DR25*0.87*0.85</f>
        <v>18191.7</v>
      </c>
      <c r="DS25" s="26">
        <f>'BAR BB| Open rates'!DS25*0.87*0.85</f>
        <v>19153.05</v>
      </c>
      <c r="DT25" s="26">
        <f>'BAR BB| Open rates'!DT25*0.87*0.85</f>
        <v>19153.05</v>
      </c>
      <c r="DU25" s="26">
        <f>'BAR BB| Open rates'!DU25*0.87*0.85</f>
        <v>18191.7</v>
      </c>
      <c r="DV25" s="26">
        <f>'BAR BB| Open rates'!DV25*0.87*0.85</f>
        <v>18191.7</v>
      </c>
      <c r="DW25" s="26">
        <f>'BAR BB| Open rates'!DW25*0.87*0.85</f>
        <v>18191.7</v>
      </c>
      <c r="DX25" s="26">
        <f>'BAR BB| Open rates'!DX25*0.87*0.85</f>
        <v>18191.7</v>
      </c>
      <c r="DY25" s="26">
        <f>'BAR BB| Open rates'!DY25*0.87*0.85</f>
        <v>18191.7</v>
      </c>
      <c r="DZ25" s="26">
        <f>'BAR BB| Open rates'!DZ25*0.87*0.85</f>
        <v>19153.05</v>
      </c>
      <c r="EA25" s="26">
        <f>'BAR BB| Open rates'!EA25*0.87*0.85</f>
        <v>19153.05</v>
      </c>
      <c r="EB25" s="26">
        <f>'BAR BB| Open rates'!EB25*0.87*0.85</f>
        <v>18191.7</v>
      </c>
      <c r="EC25" s="26">
        <f>'BAR BB| Open rates'!EC25*0.87*0.85</f>
        <v>18191.7</v>
      </c>
      <c r="ED25" s="26">
        <f>'BAR BB| Open rates'!ED25*0.87*0.85</f>
        <v>18191.7</v>
      </c>
      <c r="EE25" s="26">
        <f>'BAR BB| Open rates'!EE25*0.87*0.85</f>
        <v>18191.7</v>
      </c>
      <c r="EF25" s="26">
        <f>'BAR BB| Open rates'!EF25*0.87*0.85</f>
        <v>15973.199999999999</v>
      </c>
      <c r="EG25" s="26">
        <f>'BAR BB| Open rates'!EG25*0.87*0.85</f>
        <v>15973.199999999999</v>
      </c>
      <c r="EH25" s="26">
        <f>'BAR BB| Open rates'!EH25*0.87*0.85</f>
        <v>15973.199999999999</v>
      </c>
      <c r="EI25" s="26">
        <f>'BAR BB| Open rates'!EI25*0.87*0.85</f>
        <v>15455.55</v>
      </c>
      <c r="EJ25" s="26">
        <f>'BAR BB| Open rates'!EJ25*0.87*0.85</f>
        <v>15455.55</v>
      </c>
      <c r="EK25" s="26">
        <f>'BAR BB| Open rates'!EK25*0.87*0.85</f>
        <v>15455.55</v>
      </c>
      <c r="EL25" s="26">
        <f>'BAR BB| Open rates'!EL25*0.87*0.85</f>
        <v>15455.55</v>
      </c>
      <c r="EM25" s="26">
        <f>'BAR BB| Open rates'!EM25*0.87*0.85</f>
        <v>15455.55</v>
      </c>
      <c r="EN25" s="26">
        <f>'BAR BB| Open rates'!EN25*0.87*0.85</f>
        <v>15973.199999999999</v>
      </c>
      <c r="EO25" s="26">
        <f>'BAR BB| Open rates'!EO25*0.87*0.85</f>
        <v>15973.199999999999</v>
      </c>
      <c r="EP25" s="26">
        <f>'BAR BB| Open rates'!EP25*0.87*0.85</f>
        <v>15233.699999999999</v>
      </c>
      <c r="EQ25" s="26">
        <f>'BAR BB| Open rates'!EQ25*0.87*0.85</f>
        <v>15233.699999999999</v>
      </c>
      <c r="ER25" s="26">
        <f>'BAR BB| Open rates'!ER25*0.87*0.85</f>
        <v>15233.699999999999</v>
      </c>
      <c r="ES25" s="26">
        <f>'BAR BB| Open rates'!ES25*0.87*0.85</f>
        <v>15233.699999999999</v>
      </c>
      <c r="ET25" s="26">
        <f>'BAR BB| Open rates'!ET25*0.87*0.85</f>
        <v>15233.699999999999</v>
      </c>
      <c r="EU25" s="26">
        <f>'BAR BB| Open rates'!EU25*0.87*0.85</f>
        <v>15973.199999999999</v>
      </c>
      <c r="EV25" s="26">
        <f>'BAR BB| Open rates'!EV25*0.87*0.85</f>
        <v>15973.199999999999</v>
      </c>
      <c r="EW25" s="26">
        <f>'BAR BB| Open rates'!EW25*0.87*0.85</f>
        <v>15233.699999999999</v>
      </c>
      <c r="EX25" s="26">
        <f>'BAR BB| Open rates'!EX25*0.87*0.85</f>
        <v>15233.699999999999</v>
      </c>
      <c r="EY25" s="26">
        <f>'BAR BB| Open rates'!EY25*0.87*0.85</f>
        <v>15233.699999999999</v>
      </c>
      <c r="EZ25" s="26">
        <f>'BAR BB| Open rates'!EZ25*0.87*0.85</f>
        <v>15233.699999999999</v>
      </c>
      <c r="FA25" s="26">
        <f>'BAR BB| Open rates'!FA25*0.87*0.85</f>
        <v>15233.699999999999</v>
      </c>
      <c r="FB25" s="26">
        <f>'BAR BB| Open rates'!FB25*0.87*0.85</f>
        <v>15973.199999999999</v>
      </c>
      <c r="FC25" s="26">
        <f>'BAR BB| Open rates'!FC25*0.87*0.85</f>
        <v>15973.199999999999</v>
      </c>
      <c r="FD25" s="26">
        <f>'BAR BB| Open rates'!FD25*0.87*0.85</f>
        <v>15233.699999999999</v>
      </c>
      <c r="FE25" s="26">
        <f>'BAR BB| Open rates'!FE25*0.87*0.85</f>
        <v>15233.699999999999</v>
      </c>
      <c r="FF25" s="26">
        <f>'BAR BB| Open rates'!FF25*0.87*0.85</f>
        <v>15233.699999999999</v>
      </c>
      <c r="FG25" s="26">
        <f>'BAR BB| Open rates'!FG25*0.87*0.85</f>
        <v>15233.699999999999</v>
      </c>
      <c r="FH25" s="26">
        <f>'BAR BB| Open rates'!FH25*0.87*0.85</f>
        <v>15233.699999999999</v>
      </c>
      <c r="FI25" s="26">
        <f>'BAR BB| Open rates'!FI25*0.87*0.85</f>
        <v>15973.199999999999</v>
      </c>
      <c r="FJ25" s="26">
        <f>'BAR BB| Open rates'!FJ25*0.87*0.85</f>
        <v>15973.199999999999</v>
      </c>
      <c r="FK25" s="26">
        <f>'BAR BB| Open rates'!FK25*0.87*0.85</f>
        <v>15455.55</v>
      </c>
      <c r="FL25" s="26">
        <f>'BAR BB| Open rates'!FL25*0.87*0.85</f>
        <v>15455.55</v>
      </c>
      <c r="FM25" s="26">
        <f>'BAR BB| Open rates'!FM25*0.87*0.85</f>
        <v>15455.55</v>
      </c>
      <c r="FN25" s="26">
        <f>'BAR BB| Open rates'!FN25*0.87*0.85</f>
        <v>15455.55</v>
      </c>
      <c r="FO25" s="26">
        <f>'BAR BB| Open rates'!FO25*0.87*0.85</f>
        <v>15455.55</v>
      </c>
      <c r="FP25" s="26">
        <f>'BAR BB| Open rates'!FP25*0.87*0.85</f>
        <v>15455.55</v>
      </c>
      <c r="FQ25" s="26">
        <f>'BAR BB| Open rates'!FQ25*0.87*0.85</f>
        <v>15455.55</v>
      </c>
      <c r="FR25" s="26">
        <f>'BAR BB| Open rates'!FR25*0.87*0.85</f>
        <v>15233.699999999999</v>
      </c>
      <c r="FS25" s="26">
        <f>'BAR BB| Open rates'!FS25*0.87*0.85</f>
        <v>15233.699999999999</v>
      </c>
      <c r="FT25" s="26">
        <f>'BAR BB| Open rates'!FT25*0.87*0.85</f>
        <v>15233.699999999999</v>
      </c>
      <c r="FU25" s="26">
        <f>'BAR BB| Open rates'!FU25*0.87*0.85</f>
        <v>15233.699999999999</v>
      </c>
      <c r="FV25" s="26">
        <f>'BAR BB| Open rates'!FV25*0.87*0.85</f>
        <v>15233.699999999999</v>
      </c>
      <c r="FW25" s="26">
        <f>'BAR BB| Open rates'!FW25*0.87*0.85</f>
        <v>15973.199999999999</v>
      </c>
      <c r="FX25" s="26">
        <f>'BAR BB| Open rates'!FX25*0.87*0.85</f>
        <v>15973.199999999999</v>
      </c>
      <c r="FY25" s="26">
        <f>'BAR BB| Open rates'!FY25*0.87*0.85</f>
        <v>15233.699999999999</v>
      </c>
      <c r="FZ25" s="26">
        <f>'BAR BB| Open rates'!FZ25*0.87*0.85</f>
        <v>15233.699999999999</v>
      </c>
      <c r="GA25" s="26">
        <f>'BAR BB| Open rates'!GA25*0.87*0.85</f>
        <v>15233.699999999999</v>
      </c>
      <c r="GB25" s="26">
        <f>'BAR BB| Open rates'!GB25*0.87*0.85</f>
        <v>15233.699999999999</v>
      </c>
      <c r="GC25" s="26">
        <f>'BAR BB| Open rates'!GC25*0.87*0.85</f>
        <v>15233.699999999999</v>
      </c>
      <c r="GD25" s="26">
        <f>'BAR BB| Open rates'!GD25*0.87*0.85</f>
        <v>15973.199999999999</v>
      </c>
      <c r="GE25" s="26">
        <f>'BAR BB| Open rates'!GE25*0.87*0.85</f>
        <v>15973.199999999999</v>
      </c>
      <c r="GF25" s="26">
        <f>'BAR BB| Open rates'!GF25*0.87*0.85</f>
        <v>15233.699999999999</v>
      </c>
      <c r="GG25" s="26">
        <f>'BAR BB| Open rates'!GG25*0.87*0.85</f>
        <v>15233.699999999999</v>
      </c>
      <c r="GH25" s="26">
        <f>'BAR BB| Open rates'!GH25*0.87*0.85</f>
        <v>15233.699999999999</v>
      </c>
      <c r="GI25" s="26">
        <f>'BAR BB| Open rates'!GI25*0.87*0.85</f>
        <v>15233.699999999999</v>
      </c>
      <c r="GJ25" s="26">
        <f>'BAR BB| Open rates'!GJ25*0.87*0.85</f>
        <v>15233.699999999999</v>
      </c>
      <c r="GK25" s="26">
        <f>'BAR BB| Open rates'!GK25*0.87*0.85</f>
        <v>15973.199999999999</v>
      </c>
      <c r="GL25" s="26">
        <f>'BAR BB| Open rates'!GL25*0.87*0.85</f>
        <v>15973.199999999999</v>
      </c>
      <c r="GM25" s="26">
        <f>'BAR BB| Open rates'!GM25*0.87*0.85</f>
        <v>15233.699999999999</v>
      </c>
      <c r="GN25" s="26">
        <f>'BAR BB| Open rates'!GN25*0.87*0.85</f>
        <v>15233.699999999999</v>
      </c>
      <c r="GO25" s="26">
        <f>'BAR BB| Open rates'!GO25*0.87*0.85</f>
        <v>15233.699999999999</v>
      </c>
      <c r="GP25" s="26">
        <f>'BAR BB| Open rates'!GP25*0.87*0.85</f>
        <v>15233.699999999999</v>
      </c>
      <c r="GQ25" s="26">
        <f>'BAR BB| Open rates'!GQ25*0.87*0.85</f>
        <v>15233.699999999999</v>
      </c>
      <c r="GR25" s="26">
        <f>'BAR BB| Open rates'!GR25*0.87*0.85</f>
        <v>15973.199999999999</v>
      </c>
      <c r="GS25" s="26">
        <f>'BAR BB| Open rates'!GS25*0.87*0.85</f>
        <v>15973.199999999999</v>
      </c>
      <c r="GT25" s="26">
        <f>'BAR BB| Open rates'!GT25*0.87*0.85</f>
        <v>15233.699999999999</v>
      </c>
      <c r="GU25" s="26">
        <f>'BAR BB| Open rates'!GU25*0.87*0.85</f>
        <v>15233.699999999999</v>
      </c>
      <c r="GV25" s="26">
        <f>'BAR BB| Open rates'!GV25*0.87*0.85</f>
        <v>15233.699999999999</v>
      </c>
      <c r="GW25" s="26">
        <f>'BAR BB| Open rates'!GW25*0.87*0.85</f>
        <v>15233.699999999999</v>
      </c>
      <c r="GX25" s="26">
        <f>'BAR BB| Open rates'!GX25*0.87*0.85</f>
        <v>15233.699999999999</v>
      </c>
      <c r="GY25" s="26">
        <f>'BAR BB| Open rates'!GY25*0.87*0.85</f>
        <v>15973.199999999999</v>
      </c>
      <c r="GZ25" s="26">
        <f>'BAR BB| Open rates'!GZ25*0.87*0.85</f>
        <v>15973.199999999999</v>
      </c>
      <c r="HA25" s="26">
        <f>'BAR BB| Open rates'!HA25*0.87*0.85</f>
        <v>15233.699999999999</v>
      </c>
      <c r="HB25" s="26">
        <f>'BAR BB| Open rates'!HB25*0.87*0.85</f>
        <v>15233.699999999999</v>
      </c>
      <c r="HC25" s="26">
        <f>'BAR BB| Open rates'!HC25*0.87*0.85</f>
        <v>15233.699999999999</v>
      </c>
      <c r="HD25" s="26">
        <f>'BAR BB| Open rates'!HD25*0.87*0.85</f>
        <v>15233.699999999999</v>
      </c>
      <c r="HE25" s="26">
        <f>'BAR BB| Open rates'!HE25*0.87*0.85</f>
        <v>15233.699999999999</v>
      </c>
      <c r="HF25" s="26">
        <f>'BAR BB| Open rates'!HF25*0.87*0.85</f>
        <v>16934.55</v>
      </c>
      <c r="HG25" s="26">
        <f>'BAR BB| Open rates'!HG25*0.87*0.85</f>
        <v>16934.55</v>
      </c>
      <c r="HH25" s="26">
        <f>'BAR BB| Open rates'!HH25*0.87*0.85</f>
        <v>16934.55</v>
      </c>
      <c r="HI25" s="26">
        <f>'BAR BB| Open rates'!HI25*0.87*0.85</f>
        <v>16934.55</v>
      </c>
      <c r="HJ25" s="26">
        <f>'BAR BB| Open rates'!HJ25*0.87*0.85</f>
        <v>16934.55</v>
      </c>
      <c r="HK25" s="26">
        <f>'BAR BB| Open rates'!HK25*0.87*0.85</f>
        <v>16934.55</v>
      </c>
      <c r="HL25" s="26">
        <f>'BAR BB| Open rates'!HL25*0.87*0.85</f>
        <v>16934.55</v>
      </c>
      <c r="HM25" s="26">
        <f>'BAR BB| Open rates'!HM25*0.87*0.85</f>
        <v>16934.55</v>
      </c>
      <c r="HN25" s="26">
        <f>'BAR BB| Open rates'!HN25*0.87*0.85</f>
        <v>16934.55</v>
      </c>
      <c r="HO25" s="26">
        <f>'BAR BB| Open rates'!HO25*0.87*0.85</f>
        <v>16934.55</v>
      </c>
      <c r="HP25" s="26">
        <f>'BAR BB| Open rates'!HP25*0.87*0.85</f>
        <v>16934.55</v>
      </c>
    </row>
    <row r="26" spans="1:224" s="76" customFormat="1" ht="12" customHeight="1" x14ac:dyDescent="0.2">
      <c r="A26" s="15">
        <v>2</v>
      </c>
      <c r="B26" s="26">
        <f>'BAR BB| Open rates'!B26*0.87*0.85</f>
        <v>20632.05</v>
      </c>
      <c r="C26" s="26">
        <f>'BAR BB| Open rates'!C26*0.87*0.85</f>
        <v>20632.05</v>
      </c>
      <c r="D26" s="26">
        <f>'BAR BB| Open rates'!D26*0.87*0.85</f>
        <v>20632.05</v>
      </c>
      <c r="E26" s="26">
        <f>'BAR BB| Open rates'!E26*0.87*0.85</f>
        <v>20632.05</v>
      </c>
      <c r="F26" s="26">
        <f>'BAR BB| Open rates'!F26*0.87*0.85</f>
        <v>20632.05</v>
      </c>
      <c r="G26" s="26">
        <f>'BAR BB| Open rates'!G26*0.87*0.85</f>
        <v>20632.05</v>
      </c>
      <c r="H26" s="26">
        <f>'BAR BB| Open rates'!H26*0.87*0.85</f>
        <v>20632.05</v>
      </c>
      <c r="I26" s="26">
        <f>'BAR BB| Open rates'!I26*0.87*0.85</f>
        <v>20632.05</v>
      </c>
      <c r="J26" s="26">
        <f>'BAR BB| Open rates'!J26*0.87*0.85</f>
        <v>20632.05</v>
      </c>
      <c r="K26" s="26">
        <f>'BAR BB| Open rates'!K26*0.87*0.85</f>
        <v>20632.05</v>
      </c>
      <c r="L26" s="26">
        <f>'BAR BB| Open rates'!L26*0.87*0.85</f>
        <v>20632.05</v>
      </c>
      <c r="M26" s="26">
        <f>'BAR BB| Open rates'!M26*0.87*0.85</f>
        <v>20632.05</v>
      </c>
      <c r="N26" s="26">
        <f>'BAR BB| Open rates'!N26*0.87*0.85</f>
        <v>24847.200000000001</v>
      </c>
      <c r="O26" s="26">
        <f>'BAR BB| Open rates'!O26*0.87*0.85</f>
        <v>24847.200000000001</v>
      </c>
      <c r="P26" s="26">
        <f>'BAR BB| Open rates'!P26*0.87*0.85</f>
        <v>24847.200000000001</v>
      </c>
      <c r="Q26" s="26">
        <f>'BAR BB| Open rates'!Q26*0.87*0.85</f>
        <v>24847.200000000001</v>
      </c>
      <c r="R26" s="26">
        <f>'BAR BB| Open rates'!R26*0.87*0.85</f>
        <v>27287.55</v>
      </c>
      <c r="S26" s="26">
        <f>'BAR BB| Open rates'!S26*0.87*0.85</f>
        <v>27287.55</v>
      </c>
      <c r="T26" s="26">
        <f>'BAR BB| Open rates'!T26*0.87*0.85</f>
        <v>27287.55</v>
      </c>
      <c r="U26" s="26">
        <f>'BAR BB| Open rates'!U26*0.87*0.85</f>
        <v>27287.55</v>
      </c>
      <c r="V26" s="26">
        <f>'BAR BB| Open rates'!V26*0.87*0.85</f>
        <v>27287.55</v>
      </c>
      <c r="W26" s="26">
        <f>'BAR BB| Open rates'!W26*0.87*0.85</f>
        <v>27287.55</v>
      </c>
      <c r="X26" s="26">
        <f>'BAR BB| Open rates'!X26*0.87*0.85</f>
        <v>27287.55</v>
      </c>
      <c r="Y26" s="26">
        <f>'BAR BB| Open rates'!Y26*0.87*0.85</f>
        <v>27287.55</v>
      </c>
      <c r="Z26" s="26">
        <f>'BAR BB| Open rates'!Z26*0.87*0.85</f>
        <v>27287.55</v>
      </c>
      <c r="AA26" s="26">
        <f>'BAR BB| Open rates'!AA26*0.87*0.85</f>
        <v>27287.55</v>
      </c>
      <c r="AB26" s="26">
        <f>'BAR BB| Open rates'!AB26*0.87*0.85</f>
        <v>30985.05</v>
      </c>
      <c r="AC26" s="26">
        <f>'BAR BB| Open rates'!AC26*0.87*0.85</f>
        <v>30985.05</v>
      </c>
      <c r="AD26" s="26">
        <f>'BAR BB| Open rates'!AD26*0.87*0.85</f>
        <v>30985.05</v>
      </c>
      <c r="AE26" s="26">
        <f>'BAR BB| Open rates'!AE26*0.87*0.85</f>
        <v>30985.05</v>
      </c>
      <c r="AF26" s="26">
        <f>'BAR BB| Open rates'!AF26*0.87*0.85</f>
        <v>30985.05</v>
      </c>
      <c r="AG26" s="26">
        <f>'BAR BB| Open rates'!AG26*0.87*0.85</f>
        <v>30985.05</v>
      </c>
      <c r="AH26" s="26">
        <f>'BAR BB| Open rates'!AH26*0.87*0.85</f>
        <v>24847.200000000001</v>
      </c>
      <c r="AI26" s="26">
        <f>'BAR BB| Open rates'!AI26*0.87*0.85</f>
        <v>24847.200000000001</v>
      </c>
      <c r="AJ26" s="26">
        <f>'BAR BB| Open rates'!AJ26*0.87*0.85</f>
        <v>24847.200000000001</v>
      </c>
      <c r="AK26" s="26">
        <f>'BAR BB| Open rates'!AK26*0.87*0.85</f>
        <v>24847.200000000001</v>
      </c>
      <c r="AL26" s="26">
        <f>'BAR BB| Open rates'!AL26*0.87*0.85</f>
        <v>24847.200000000001</v>
      </c>
      <c r="AM26" s="26">
        <f>'BAR BB| Open rates'!AM26*0.87*0.85</f>
        <v>25808.55</v>
      </c>
      <c r="AN26" s="26">
        <f>'BAR BB| Open rates'!AN26*0.87*0.85</f>
        <v>25808.55</v>
      </c>
      <c r="AO26" s="26">
        <f>'BAR BB| Open rates'!AO26*0.87*0.85</f>
        <v>25808.55</v>
      </c>
      <c r="AP26" s="26">
        <f>'BAR BB| Open rates'!AP26*0.87*0.85</f>
        <v>25808.55</v>
      </c>
      <c r="AQ26" s="26">
        <f>'BAR BB| Open rates'!AQ26*0.87*0.85</f>
        <v>25808.55</v>
      </c>
      <c r="AR26" s="26">
        <f>'BAR BB| Open rates'!AR26*0.87*0.85</f>
        <v>25808.55</v>
      </c>
      <c r="AS26" s="26">
        <f>'BAR BB| Open rates'!AS26*0.87*0.85</f>
        <v>25808.55</v>
      </c>
      <c r="AT26" s="26">
        <f>'BAR BB| Open rates'!AT26*0.87*0.85</f>
        <v>26548.05</v>
      </c>
      <c r="AU26" s="26">
        <f>'BAR BB| Open rates'!AU26*0.87*0.85</f>
        <v>26548.05</v>
      </c>
      <c r="AV26" s="26">
        <f>'BAR BB| Open rates'!AV26*0.87*0.85</f>
        <v>26548.05</v>
      </c>
      <c r="AW26" s="26">
        <f>'BAR BB| Open rates'!AW26*0.87*0.85</f>
        <v>26548.05</v>
      </c>
      <c r="AX26" s="26">
        <f>'BAR BB| Open rates'!AX26*0.87*0.85</f>
        <v>26548.05</v>
      </c>
      <c r="AY26" s="26">
        <f>'BAR BB| Open rates'!AY26*0.87*0.85</f>
        <v>26695.95</v>
      </c>
      <c r="AZ26" s="26">
        <f>'BAR BB| Open rates'!AZ26*0.87*0.85</f>
        <v>26695.95</v>
      </c>
      <c r="BA26" s="26">
        <f>'BAR BB| Open rates'!BA26*0.87*0.85</f>
        <v>27287.55</v>
      </c>
      <c r="BB26" s="26">
        <f>'BAR BB| Open rates'!BB26*0.87*0.85</f>
        <v>27287.55</v>
      </c>
      <c r="BC26" s="26">
        <f>'BAR BB| Open rates'!BC26*0.87*0.85</f>
        <v>26695.95</v>
      </c>
      <c r="BD26" s="26">
        <f>'BAR BB| Open rates'!BD26*0.87*0.85</f>
        <v>26695.95</v>
      </c>
      <c r="BE26" s="26">
        <f>'BAR BB| Open rates'!BE26*0.87*0.85</f>
        <v>26695.95</v>
      </c>
      <c r="BF26" s="26">
        <f>'BAR BB| Open rates'!BF26*0.87*0.85</f>
        <v>26695.95</v>
      </c>
      <c r="BG26" s="26">
        <f>'BAR BB| Open rates'!BG26*0.87*0.85</f>
        <v>26695.95</v>
      </c>
      <c r="BH26" s="26">
        <f>'BAR BB| Open rates'!BH26*0.87*0.85</f>
        <v>27287.55</v>
      </c>
      <c r="BI26" s="26">
        <f>'BAR BB| Open rates'!BI26*0.87*0.85</f>
        <v>27287.55</v>
      </c>
      <c r="BJ26" s="26">
        <f>'BAR BB| Open rates'!BJ26*0.87*0.85</f>
        <v>26695.95</v>
      </c>
      <c r="BK26" s="26">
        <f>'BAR BB| Open rates'!BK26*0.87*0.85</f>
        <v>26695.95</v>
      </c>
      <c r="BL26" s="26">
        <f>'BAR BB| Open rates'!BL26*0.87*0.85</f>
        <v>26695.95</v>
      </c>
      <c r="BM26" s="26">
        <f>'BAR BB| Open rates'!BM26*0.87*0.85</f>
        <v>26695.95</v>
      </c>
      <c r="BN26" s="26">
        <f>'BAR BB| Open rates'!BN26*0.87*0.85</f>
        <v>26695.95</v>
      </c>
      <c r="BO26" s="26">
        <f>'BAR BB| Open rates'!BO26*0.87*0.85</f>
        <v>27287.55</v>
      </c>
      <c r="BP26" s="26">
        <f>'BAR BB| Open rates'!BP26*0.87*0.85</f>
        <v>27287.55</v>
      </c>
      <c r="BQ26" s="26">
        <f>'BAR BB| Open rates'!BQ26*0.87*0.85</f>
        <v>26695.95</v>
      </c>
      <c r="BR26" s="26">
        <f>'BAR BB| Open rates'!BR26*0.87*0.85</f>
        <v>26695.95</v>
      </c>
      <c r="BS26" s="26">
        <f>'BAR BB| Open rates'!BS26*0.87*0.85</f>
        <v>26695.95</v>
      </c>
      <c r="BT26" s="26">
        <f>'BAR BB| Open rates'!BT26*0.87*0.85</f>
        <v>26695.95</v>
      </c>
      <c r="BU26" s="26">
        <f>'BAR BB| Open rates'!BU26*0.87*0.85</f>
        <v>26695.95</v>
      </c>
      <c r="BV26" s="26">
        <f>'BAR BB| Open rates'!BV26*0.87*0.85</f>
        <v>27287.55</v>
      </c>
      <c r="BW26" s="26">
        <f>'BAR BB| Open rates'!BW26*0.87*0.85</f>
        <v>27287.55</v>
      </c>
      <c r="BX26" s="26">
        <f>'BAR BB| Open rates'!BX26*0.87*0.85</f>
        <v>26695.95</v>
      </c>
      <c r="BY26" s="26">
        <f>'BAR BB| Open rates'!BY26*0.87*0.85</f>
        <v>26695.95</v>
      </c>
      <c r="BZ26" s="26">
        <f>'BAR BB| Open rates'!BZ26*0.87*0.85</f>
        <v>26695.95</v>
      </c>
      <c r="CA26" s="26">
        <f>'BAR BB| Open rates'!CA26*0.87*0.85</f>
        <v>26695.95</v>
      </c>
      <c r="CB26" s="26">
        <f>'BAR BB| Open rates'!CB26*0.87*0.85</f>
        <v>26695.95</v>
      </c>
      <c r="CC26" s="26">
        <f>'BAR BB| Open rates'!CC26*0.87*0.85</f>
        <v>27287.55</v>
      </c>
      <c r="CD26" s="26">
        <f>'BAR BB| Open rates'!CD26*0.87*0.85</f>
        <v>27287.55</v>
      </c>
      <c r="CE26" s="26">
        <f>'BAR BB| Open rates'!CE26*0.87*0.85</f>
        <v>26695.95</v>
      </c>
      <c r="CF26" s="26">
        <f>'BAR BB| Open rates'!CF26*0.87*0.85</f>
        <v>26695.95</v>
      </c>
      <c r="CG26" s="26">
        <f>'BAR BB| Open rates'!CG26*0.87*0.85</f>
        <v>26695.95</v>
      </c>
      <c r="CH26" s="26">
        <f>'BAR BB| Open rates'!CH26*0.87*0.85</f>
        <v>26695.95</v>
      </c>
      <c r="CI26" s="26">
        <f>'BAR BB| Open rates'!CI26*0.87*0.85</f>
        <v>26695.95</v>
      </c>
      <c r="CJ26" s="26">
        <f>'BAR BB| Open rates'!CJ26*0.87*0.85</f>
        <v>27287.55</v>
      </c>
      <c r="CK26" s="26">
        <f>'BAR BB| Open rates'!CK26*0.87*0.85</f>
        <v>27287.55</v>
      </c>
      <c r="CL26" s="26">
        <f>'BAR BB| Open rates'!CL26*0.87*0.85</f>
        <v>26695.95</v>
      </c>
      <c r="CM26" s="26">
        <f>'BAR BB| Open rates'!CM26*0.87*0.85</f>
        <v>26695.95</v>
      </c>
      <c r="CN26" s="26">
        <f>'BAR BB| Open rates'!CN26*0.87*0.85</f>
        <v>26695.95</v>
      </c>
      <c r="CO26" s="26">
        <f>'BAR BB| Open rates'!CO26*0.87*0.85</f>
        <v>26695.95</v>
      </c>
      <c r="CP26" s="26">
        <f>'BAR BB| Open rates'!CP26*0.87*0.85</f>
        <v>26695.95</v>
      </c>
      <c r="CQ26" s="26">
        <f>'BAR BB| Open rates'!CQ26*0.87*0.85</f>
        <v>26695.95</v>
      </c>
      <c r="CR26" s="26">
        <f>'BAR BB| Open rates'!CR26*0.87*0.85</f>
        <v>26695.95</v>
      </c>
      <c r="CS26" s="26">
        <f>'BAR BB| Open rates'!CS26*0.87*0.85</f>
        <v>25808.55</v>
      </c>
      <c r="CT26" s="26">
        <f>'BAR BB| Open rates'!CT26*0.87*0.85</f>
        <v>25808.55</v>
      </c>
      <c r="CU26" s="26">
        <f>'BAR BB| Open rates'!CU26*0.87*0.85</f>
        <v>25808.55</v>
      </c>
      <c r="CV26" s="26">
        <f>'BAR BB| Open rates'!CV26*0.87*0.85</f>
        <v>25808.55</v>
      </c>
      <c r="CW26" s="26">
        <f>'BAR BB| Open rates'!CW26*0.87*0.85</f>
        <v>25808.55</v>
      </c>
      <c r="CX26" s="26">
        <f>'BAR BB| Open rates'!CX26*0.87*0.85</f>
        <v>25808.55</v>
      </c>
      <c r="CY26" s="26">
        <f>'BAR BB| Open rates'!CY26*0.87*0.85</f>
        <v>25808.55</v>
      </c>
      <c r="CZ26" s="26">
        <f>'BAR BB| Open rates'!CZ26*0.87*0.85</f>
        <v>25808.55</v>
      </c>
      <c r="DA26" s="26">
        <f>'BAR BB| Open rates'!DA26*0.87*0.85</f>
        <v>25808.55</v>
      </c>
      <c r="DB26" s="26">
        <f>'BAR BB| Open rates'!DB26*0.87*0.85</f>
        <v>19670.7</v>
      </c>
      <c r="DC26" s="26">
        <f>'BAR BB| Open rates'!DC26*0.87*0.85</f>
        <v>19670.7</v>
      </c>
      <c r="DD26" s="26">
        <f>'BAR BB| Open rates'!DD26*0.87*0.85</f>
        <v>19670.7</v>
      </c>
      <c r="DE26" s="26">
        <f>'BAR BB| Open rates'!DE26*0.87*0.85</f>
        <v>20632.05</v>
      </c>
      <c r="DF26" s="26">
        <f>'BAR BB| Open rates'!DF26*0.87*0.85</f>
        <v>20632.05</v>
      </c>
      <c r="DG26" s="26">
        <f>'BAR BB| Open rates'!DG26*0.87*0.85</f>
        <v>19670.7</v>
      </c>
      <c r="DH26" s="26">
        <f>'BAR BB| Open rates'!DH26*0.87*0.85</f>
        <v>19670.7</v>
      </c>
      <c r="DI26" s="26">
        <f>'BAR BB| Open rates'!DI26*0.87*0.85</f>
        <v>19670.7</v>
      </c>
      <c r="DJ26" s="26">
        <f>'BAR BB| Open rates'!DJ26*0.87*0.85</f>
        <v>19670.7</v>
      </c>
      <c r="DK26" s="26">
        <f>'BAR BB| Open rates'!DK26*0.87*0.85</f>
        <v>19670.7</v>
      </c>
      <c r="DL26" s="26">
        <f>'BAR BB| Open rates'!DL26*0.87*0.85</f>
        <v>20632.05</v>
      </c>
      <c r="DM26" s="26">
        <f>'BAR BB| Open rates'!DM26*0.87*0.85</f>
        <v>20632.05</v>
      </c>
      <c r="DN26" s="26">
        <f>'BAR BB| Open rates'!DN26*0.87*0.85</f>
        <v>19670.7</v>
      </c>
      <c r="DO26" s="26">
        <f>'BAR BB| Open rates'!DO26*0.87*0.85</f>
        <v>19670.7</v>
      </c>
      <c r="DP26" s="26">
        <f>'BAR BB| Open rates'!DP26*0.87*0.85</f>
        <v>19670.7</v>
      </c>
      <c r="DQ26" s="26">
        <f>'BAR BB| Open rates'!DQ26*0.87*0.85</f>
        <v>19670.7</v>
      </c>
      <c r="DR26" s="26">
        <f>'BAR BB| Open rates'!DR26*0.87*0.85</f>
        <v>19670.7</v>
      </c>
      <c r="DS26" s="26">
        <f>'BAR BB| Open rates'!DS26*0.87*0.85</f>
        <v>20632.05</v>
      </c>
      <c r="DT26" s="26">
        <f>'BAR BB| Open rates'!DT26*0.87*0.85</f>
        <v>20632.05</v>
      </c>
      <c r="DU26" s="26">
        <f>'BAR BB| Open rates'!DU26*0.87*0.85</f>
        <v>19670.7</v>
      </c>
      <c r="DV26" s="26">
        <f>'BAR BB| Open rates'!DV26*0.87*0.85</f>
        <v>19670.7</v>
      </c>
      <c r="DW26" s="26">
        <f>'BAR BB| Open rates'!DW26*0.87*0.85</f>
        <v>19670.7</v>
      </c>
      <c r="DX26" s="26">
        <f>'BAR BB| Open rates'!DX26*0.87*0.85</f>
        <v>19670.7</v>
      </c>
      <c r="DY26" s="26">
        <f>'BAR BB| Open rates'!DY26*0.87*0.85</f>
        <v>19670.7</v>
      </c>
      <c r="DZ26" s="26">
        <f>'BAR BB| Open rates'!DZ26*0.87*0.85</f>
        <v>20632.05</v>
      </c>
      <c r="EA26" s="26">
        <f>'BAR BB| Open rates'!EA26*0.87*0.85</f>
        <v>20632.05</v>
      </c>
      <c r="EB26" s="26">
        <f>'BAR BB| Open rates'!EB26*0.87*0.85</f>
        <v>19670.7</v>
      </c>
      <c r="EC26" s="26">
        <f>'BAR BB| Open rates'!EC26*0.87*0.85</f>
        <v>19670.7</v>
      </c>
      <c r="ED26" s="26">
        <f>'BAR BB| Open rates'!ED26*0.87*0.85</f>
        <v>19670.7</v>
      </c>
      <c r="EE26" s="26">
        <f>'BAR BB| Open rates'!EE26*0.87*0.85</f>
        <v>19670.7</v>
      </c>
      <c r="EF26" s="26">
        <f>'BAR BB| Open rates'!EF26*0.87*0.85</f>
        <v>17452.2</v>
      </c>
      <c r="EG26" s="26">
        <f>'BAR BB| Open rates'!EG26*0.87*0.85</f>
        <v>17452.2</v>
      </c>
      <c r="EH26" s="26">
        <f>'BAR BB| Open rates'!EH26*0.87*0.85</f>
        <v>17452.2</v>
      </c>
      <c r="EI26" s="26">
        <f>'BAR BB| Open rates'!EI26*0.87*0.85</f>
        <v>16934.55</v>
      </c>
      <c r="EJ26" s="26">
        <f>'BAR BB| Open rates'!EJ26*0.87*0.85</f>
        <v>16934.55</v>
      </c>
      <c r="EK26" s="26">
        <f>'BAR BB| Open rates'!EK26*0.87*0.85</f>
        <v>16934.55</v>
      </c>
      <c r="EL26" s="26">
        <f>'BAR BB| Open rates'!EL26*0.87*0.85</f>
        <v>16934.55</v>
      </c>
      <c r="EM26" s="26">
        <f>'BAR BB| Open rates'!EM26*0.87*0.85</f>
        <v>16934.55</v>
      </c>
      <c r="EN26" s="26">
        <f>'BAR BB| Open rates'!EN26*0.87*0.85</f>
        <v>17452.2</v>
      </c>
      <c r="EO26" s="26">
        <f>'BAR BB| Open rates'!EO26*0.87*0.85</f>
        <v>17452.2</v>
      </c>
      <c r="EP26" s="26">
        <f>'BAR BB| Open rates'!EP26*0.87*0.85</f>
        <v>16712.7</v>
      </c>
      <c r="EQ26" s="26">
        <f>'BAR BB| Open rates'!EQ26*0.87*0.85</f>
        <v>16712.7</v>
      </c>
      <c r="ER26" s="26">
        <f>'BAR BB| Open rates'!ER26*0.87*0.85</f>
        <v>16712.7</v>
      </c>
      <c r="ES26" s="26">
        <f>'BAR BB| Open rates'!ES26*0.87*0.85</f>
        <v>16712.7</v>
      </c>
      <c r="ET26" s="26">
        <f>'BAR BB| Open rates'!ET26*0.87*0.85</f>
        <v>16712.7</v>
      </c>
      <c r="EU26" s="26">
        <f>'BAR BB| Open rates'!EU26*0.87*0.85</f>
        <v>17452.2</v>
      </c>
      <c r="EV26" s="26">
        <f>'BAR BB| Open rates'!EV26*0.87*0.85</f>
        <v>17452.2</v>
      </c>
      <c r="EW26" s="26">
        <f>'BAR BB| Open rates'!EW26*0.87*0.85</f>
        <v>16712.7</v>
      </c>
      <c r="EX26" s="26">
        <f>'BAR BB| Open rates'!EX26*0.87*0.85</f>
        <v>16712.7</v>
      </c>
      <c r="EY26" s="26">
        <f>'BAR BB| Open rates'!EY26*0.87*0.85</f>
        <v>16712.7</v>
      </c>
      <c r="EZ26" s="26">
        <f>'BAR BB| Open rates'!EZ26*0.87*0.85</f>
        <v>16712.7</v>
      </c>
      <c r="FA26" s="26">
        <f>'BAR BB| Open rates'!FA26*0.87*0.85</f>
        <v>16712.7</v>
      </c>
      <c r="FB26" s="26">
        <f>'BAR BB| Open rates'!FB26*0.87*0.85</f>
        <v>17452.2</v>
      </c>
      <c r="FC26" s="26">
        <f>'BAR BB| Open rates'!FC26*0.87*0.85</f>
        <v>17452.2</v>
      </c>
      <c r="FD26" s="26">
        <f>'BAR BB| Open rates'!FD26*0.87*0.85</f>
        <v>16712.7</v>
      </c>
      <c r="FE26" s="26">
        <f>'BAR BB| Open rates'!FE26*0.87*0.85</f>
        <v>16712.7</v>
      </c>
      <c r="FF26" s="26">
        <f>'BAR BB| Open rates'!FF26*0.87*0.85</f>
        <v>16712.7</v>
      </c>
      <c r="FG26" s="26">
        <f>'BAR BB| Open rates'!FG26*0.87*0.85</f>
        <v>16712.7</v>
      </c>
      <c r="FH26" s="26">
        <f>'BAR BB| Open rates'!FH26*0.87*0.85</f>
        <v>16712.7</v>
      </c>
      <c r="FI26" s="26">
        <f>'BAR BB| Open rates'!FI26*0.87*0.85</f>
        <v>17452.2</v>
      </c>
      <c r="FJ26" s="26">
        <f>'BAR BB| Open rates'!FJ26*0.87*0.85</f>
        <v>17452.2</v>
      </c>
      <c r="FK26" s="26">
        <f>'BAR BB| Open rates'!FK26*0.87*0.85</f>
        <v>16934.55</v>
      </c>
      <c r="FL26" s="26">
        <f>'BAR BB| Open rates'!FL26*0.87*0.85</f>
        <v>16934.55</v>
      </c>
      <c r="FM26" s="26">
        <f>'BAR BB| Open rates'!FM26*0.87*0.85</f>
        <v>16934.55</v>
      </c>
      <c r="FN26" s="26">
        <f>'BAR BB| Open rates'!FN26*0.87*0.85</f>
        <v>16934.55</v>
      </c>
      <c r="FO26" s="26">
        <f>'BAR BB| Open rates'!FO26*0.87*0.85</f>
        <v>16934.55</v>
      </c>
      <c r="FP26" s="26">
        <f>'BAR BB| Open rates'!FP26*0.87*0.85</f>
        <v>16934.55</v>
      </c>
      <c r="FQ26" s="26">
        <f>'BAR BB| Open rates'!FQ26*0.87*0.85</f>
        <v>16934.55</v>
      </c>
      <c r="FR26" s="26">
        <f>'BAR BB| Open rates'!FR26*0.87*0.85</f>
        <v>16712.7</v>
      </c>
      <c r="FS26" s="26">
        <f>'BAR BB| Open rates'!FS26*0.87*0.85</f>
        <v>16712.7</v>
      </c>
      <c r="FT26" s="26">
        <f>'BAR BB| Open rates'!FT26*0.87*0.85</f>
        <v>16712.7</v>
      </c>
      <c r="FU26" s="26">
        <f>'BAR BB| Open rates'!FU26*0.87*0.85</f>
        <v>16712.7</v>
      </c>
      <c r="FV26" s="26">
        <f>'BAR BB| Open rates'!FV26*0.87*0.85</f>
        <v>16712.7</v>
      </c>
      <c r="FW26" s="26">
        <f>'BAR BB| Open rates'!FW26*0.87*0.85</f>
        <v>17452.2</v>
      </c>
      <c r="FX26" s="26">
        <f>'BAR BB| Open rates'!FX26*0.87*0.85</f>
        <v>17452.2</v>
      </c>
      <c r="FY26" s="26">
        <f>'BAR BB| Open rates'!FY26*0.87*0.85</f>
        <v>16712.7</v>
      </c>
      <c r="FZ26" s="26">
        <f>'BAR BB| Open rates'!FZ26*0.87*0.85</f>
        <v>16712.7</v>
      </c>
      <c r="GA26" s="26">
        <f>'BAR BB| Open rates'!GA26*0.87*0.85</f>
        <v>16712.7</v>
      </c>
      <c r="GB26" s="26">
        <f>'BAR BB| Open rates'!GB26*0.87*0.85</f>
        <v>16712.7</v>
      </c>
      <c r="GC26" s="26">
        <f>'BAR BB| Open rates'!GC26*0.87*0.85</f>
        <v>16712.7</v>
      </c>
      <c r="GD26" s="26">
        <f>'BAR BB| Open rates'!GD26*0.87*0.85</f>
        <v>17452.2</v>
      </c>
      <c r="GE26" s="26">
        <f>'BAR BB| Open rates'!GE26*0.87*0.85</f>
        <v>17452.2</v>
      </c>
      <c r="GF26" s="26">
        <f>'BAR BB| Open rates'!GF26*0.87*0.85</f>
        <v>16712.7</v>
      </c>
      <c r="GG26" s="26">
        <f>'BAR BB| Open rates'!GG26*0.87*0.85</f>
        <v>16712.7</v>
      </c>
      <c r="GH26" s="26">
        <f>'BAR BB| Open rates'!GH26*0.87*0.85</f>
        <v>16712.7</v>
      </c>
      <c r="GI26" s="26">
        <f>'BAR BB| Open rates'!GI26*0.87*0.85</f>
        <v>16712.7</v>
      </c>
      <c r="GJ26" s="26">
        <f>'BAR BB| Open rates'!GJ26*0.87*0.85</f>
        <v>16712.7</v>
      </c>
      <c r="GK26" s="26">
        <f>'BAR BB| Open rates'!GK26*0.87*0.85</f>
        <v>17452.2</v>
      </c>
      <c r="GL26" s="26">
        <f>'BAR BB| Open rates'!GL26*0.87*0.85</f>
        <v>17452.2</v>
      </c>
      <c r="GM26" s="26">
        <f>'BAR BB| Open rates'!GM26*0.87*0.85</f>
        <v>16712.7</v>
      </c>
      <c r="GN26" s="26">
        <f>'BAR BB| Open rates'!GN26*0.87*0.85</f>
        <v>16712.7</v>
      </c>
      <c r="GO26" s="26">
        <f>'BAR BB| Open rates'!GO26*0.87*0.85</f>
        <v>16712.7</v>
      </c>
      <c r="GP26" s="26">
        <f>'BAR BB| Open rates'!GP26*0.87*0.85</f>
        <v>16712.7</v>
      </c>
      <c r="GQ26" s="26">
        <f>'BAR BB| Open rates'!GQ26*0.87*0.85</f>
        <v>16712.7</v>
      </c>
      <c r="GR26" s="26">
        <f>'BAR BB| Open rates'!GR26*0.87*0.85</f>
        <v>17452.2</v>
      </c>
      <c r="GS26" s="26">
        <f>'BAR BB| Open rates'!GS26*0.87*0.85</f>
        <v>17452.2</v>
      </c>
      <c r="GT26" s="26">
        <f>'BAR BB| Open rates'!GT26*0.87*0.85</f>
        <v>16712.7</v>
      </c>
      <c r="GU26" s="26">
        <f>'BAR BB| Open rates'!GU26*0.87*0.85</f>
        <v>16712.7</v>
      </c>
      <c r="GV26" s="26">
        <f>'BAR BB| Open rates'!GV26*0.87*0.85</f>
        <v>16712.7</v>
      </c>
      <c r="GW26" s="26">
        <f>'BAR BB| Open rates'!GW26*0.87*0.85</f>
        <v>16712.7</v>
      </c>
      <c r="GX26" s="26">
        <f>'BAR BB| Open rates'!GX26*0.87*0.85</f>
        <v>16712.7</v>
      </c>
      <c r="GY26" s="26">
        <f>'BAR BB| Open rates'!GY26*0.87*0.85</f>
        <v>17452.2</v>
      </c>
      <c r="GZ26" s="26">
        <f>'BAR BB| Open rates'!GZ26*0.87*0.85</f>
        <v>17452.2</v>
      </c>
      <c r="HA26" s="26">
        <f>'BAR BB| Open rates'!HA26*0.87*0.85</f>
        <v>16712.7</v>
      </c>
      <c r="HB26" s="26">
        <f>'BAR BB| Open rates'!HB26*0.87*0.85</f>
        <v>16712.7</v>
      </c>
      <c r="HC26" s="26">
        <f>'BAR BB| Open rates'!HC26*0.87*0.85</f>
        <v>16712.7</v>
      </c>
      <c r="HD26" s="26">
        <f>'BAR BB| Open rates'!HD26*0.87*0.85</f>
        <v>16712.7</v>
      </c>
      <c r="HE26" s="26">
        <f>'BAR BB| Open rates'!HE26*0.87*0.85</f>
        <v>16712.7</v>
      </c>
      <c r="HF26" s="26">
        <f>'BAR BB| Open rates'!HF26*0.87*0.85</f>
        <v>18413.55</v>
      </c>
      <c r="HG26" s="26">
        <f>'BAR BB| Open rates'!HG26*0.87*0.85</f>
        <v>18413.55</v>
      </c>
      <c r="HH26" s="26">
        <f>'BAR BB| Open rates'!HH26*0.87*0.85</f>
        <v>18413.55</v>
      </c>
      <c r="HI26" s="26">
        <f>'BAR BB| Open rates'!HI26*0.87*0.85</f>
        <v>18413.55</v>
      </c>
      <c r="HJ26" s="26">
        <f>'BAR BB| Open rates'!HJ26*0.87*0.85</f>
        <v>18413.55</v>
      </c>
      <c r="HK26" s="26">
        <f>'BAR BB| Open rates'!HK26*0.87*0.85</f>
        <v>18413.55</v>
      </c>
      <c r="HL26" s="26">
        <f>'BAR BB| Open rates'!HL26*0.87*0.85</f>
        <v>18413.55</v>
      </c>
      <c r="HM26" s="26">
        <f>'BAR BB| Open rates'!HM26*0.87*0.85</f>
        <v>18413.55</v>
      </c>
      <c r="HN26" s="26">
        <f>'BAR BB| Open rates'!HN26*0.87*0.85</f>
        <v>18413.55</v>
      </c>
      <c r="HO26" s="26">
        <f>'BAR BB| Open rates'!HO26*0.87*0.85</f>
        <v>18413.55</v>
      </c>
      <c r="HP26" s="26">
        <f>'BAR BB| Open rates'!HP26*0.87*0.85</f>
        <v>18413.55</v>
      </c>
    </row>
    <row r="27" spans="1:224" s="76" customFormat="1" ht="12" customHeight="1" x14ac:dyDescent="0.2">
      <c r="A27" s="15">
        <v>3</v>
      </c>
      <c r="B27" s="26">
        <f>'BAR BB| Open rates'!B27*0.87*0.85</f>
        <v>22111.05</v>
      </c>
      <c r="C27" s="26">
        <f>'BAR BB| Open rates'!C27*0.87*0.85</f>
        <v>22111.05</v>
      </c>
      <c r="D27" s="26">
        <f>'BAR BB| Open rates'!D27*0.87*0.85</f>
        <v>22111.05</v>
      </c>
      <c r="E27" s="26">
        <f>'BAR BB| Open rates'!E27*0.87*0.85</f>
        <v>22111.05</v>
      </c>
      <c r="F27" s="26">
        <f>'BAR BB| Open rates'!F27*0.87*0.85</f>
        <v>22111.05</v>
      </c>
      <c r="G27" s="26">
        <f>'BAR BB| Open rates'!G27*0.87*0.85</f>
        <v>22111.05</v>
      </c>
      <c r="H27" s="26">
        <f>'BAR BB| Open rates'!H27*0.87*0.85</f>
        <v>22111.05</v>
      </c>
      <c r="I27" s="26">
        <f>'BAR BB| Open rates'!I27*0.87*0.85</f>
        <v>22111.05</v>
      </c>
      <c r="J27" s="26">
        <f>'BAR BB| Open rates'!J27*0.87*0.85</f>
        <v>22111.05</v>
      </c>
      <c r="K27" s="26">
        <f>'BAR BB| Open rates'!K27*0.87*0.85</f>
        <v>22111.05</v>
      </c>
      <c r="L27" s="26">
        <f>'BAR BB| Open rates'!L27*0.87*0.85</f>
        <v>22111.05</v>
      </c>
      <c r="M27" s="26">
        <f>'BAR BB| Open rates'!M27*0.87*0.85</f>
        <v>22111.05</v>
      </c>
      <c r="N27" s="26">
        <f>'BAR BB| Open rates'!N27*0.87*0.85</f>
        <v>26326.2</v>
      </c>
      <c r="O27" s="26">
        <f>'BAR BB| Open rates'!O27*0.87*0.85</f>
        <v>26326.2</v>
      </c>
      <c r="P27" s="26">
        <f>'BAR BB| Open rates'!P27*0.87*0.85</f>
        <v>26326.2</v>
      </c>
      <c r="Q27" s="26">
        <f>'BAR BB| Open rates'!Q27*0.87*0.85</f>
        <v>26326.2</v>
      </c>
      <c r="R27" s="26">
        <f>'BAR BB| Open rates'!R27*0.87*0.85</f>
        <v>28766.55</v>
      </c>
      <c r="S27" s="26">
        <f>'BAR BB| Open rates'!S27*0.87*0.85</f>
        <v>28766.55</v>
      </c>
      <c r="T27" s="26">
        <f>'BAR BB| Open rates'!T27*0.87*0.85</f>
        <v>28766.55</v>
      </c>
      <c r="U27" s="26">
        <f>'BAR BB| Open rates'!U27*0.87*0.85</f>
        <v>28766.55</v>
      </c>
      <c r="V27" s="26">
        <f>'BAR BB| Open rates'!V27*0.87*0.85</f>
        <v>28766.55</v>
      </c>
      <c r="W27" s="26">
        <f>'BAR BB| Open rates'!W27*0.87*0.85</f>
        <v>28766.55</v>
      </c>
      <c r="X27" s="26">
        <f>'BAR BB| Open rates'!X27*0.87*0.85</f>
        <v>28766.55</v>
      </c>
      <c r="Y27" s="26">
        <f>'BAR BB| Open rates'!Y27*0.87*0.85</f>
        <v>28766.55</v>
      </c>
      <c r="Z27" s="26">
        <f>'BAR BB| Open rates'!Z27*0.87*0.85</f>
        <v>28766.55</v>
      </c>
      <c r="AA27" s="26">
        <f>'BAR BB| Open rates'!AA27*0.87*0.85</f>
        <v>28766.55</v>
      </c>
      <c r="AB27" s="26">
        <f>'BAR BB| Open rates'!AB27*0.87*0.85</f>
        <v>32464.05</v>
      </c>
      <c r="AC27" s="26">
        <f>'BAR BB| Open rates'!AC27*0.87*0.85</f>
        <v>32464.05</v>
      </c>
      <c r="AD27" s="26">
        <f>'BAR BB| Open rates'!AD27*0.87*0.85</f>
        <v>32464.05</v>
      </c>
      <c r="AE27" s="26">
        <f>'BAR BB| Open rates'!AE27*0.87*0.85</f>
        <v>32464.05</v>
      </c>
      <c r="AF27" s="26">
        <f>'BAR BB| Open rates'!AF27*0.87*0.85</f>
        <v>32464.05</v>
      </c>
      <c r="AG27" s="26">
        <f>'BAR BB| Open rates'!AG27*0.87*0.85</f>
        <v>32464.05</v>
      </c>
      <c r="AH27" s="26">
        <f>'BAR BB| Open rates'!AH27*0.87*0.85</f>
        <v>26326.2</v>
      </c>
      <c r="AI27" s="26">
        <f>'BAR BB| Open rates'!AI27*0.87*0.85</f>
        <v>26326.2</v>
      </c>
      <c r="AJ27" s="26">
        <f>'BAR BB| Open rates'!AJ27*0.87*0.85</f>
        <v>26326.2</v>
      </c>
      <c r="AK27" s="26">
        <f>'BAR BB| Open rates'!AK27*0.87*0.85</f>
        <v>26326.2</v>
      </c>
      <c r="AL27" s="26">
        <f>'BAR BB| Open rates'!AL27*0.87*0.85</f>
        <v>26326.2</v>
      </c>
      <c r="AM27" s="26">
        <f>'BAR BB| Open rates'!AM27*0.87*0.85</f>
        <v>27287.55</v>
      </c>
      <c r="AN27" s="26">
        <f>'BAR BB| Open rates'!AN27*0.87*0.85</f>
        <v>27287.55</v>
      </c>
      <c r="AO27" s="26">
        <f>'BAR BB| Open rates'!AO27*0.87*0.85</f>
        <v>27287.55</v>
      </c>
      <c r="AP27" s="26">
        <f>'BAR BB| Open rates'!AP27*0.87*0.85</f>
        <v>27287.55</v>
      </c>
      <c r="AQ27" s="26">
        <f>'BAR BB| Open rates'!AQ27*0.87*0.85</f>
        <v>27287.55</v>
      </c>
      <c r="AR27" s="26">
        <f>'BAR BB| Open rates'!AR27*0.87*0.85</f>
        <v>27287.55</v>
      </c>
      <c r="AS27" s="26">
        <f>'BAR BB| Open rates'!AS27*0.87*0.85</f>
        <v>27287.55</v>
      </c>
      <c r="AT27" s="26">
        <f>'BAR BB| Open rates'!AT27*0.87*0.85</f>
        <v>28027.05</v>
      </c>
      <c r="AU27" s="26">
        <f>'BAR BB| Open rates'!AU27*0.87*0.85</f>
        <v>28027.05</v>
      </c>
      <c r="AV27" s="26">
        <f>'BAR BB| Open rates'!AV27*0.87*0.85</f>
        <v>28027.05</v>
      </c>
      <c r="AW27" s="26">
        <f>'BAR BB| Open rates'!AW27*0.87*0.85</f>
        <v>28027.05</v>
      </c>
      <c r="AX27" s="26">
        <f>'BAR BB| Open rates'!AX27*0.87*0.85</f>
        <v>28027.05</v>
      </c>
      <c r="AY27" s="26">
        <f>'BAR BB| Open rates'!AY27*0.87*0.85</f>
        <v>28174.95</v>
      </c>
      <c r="AZ27" s="26">
        <f>'BAR BB| Open rates'!AZ27*0.87*0.85</f>
        <v>28174.95</v>
      </c>
      <c r="BA27" s="26">
        <f>'BAR BB| Open rates'!BA27*0.87*0.85</f>
        <v>28766.55</v>
      </c>
      <c r="BB27" s="26">
        <f>'BAR BB| Open rates'!BB27*0.87*0.85</f>
        <v>28766.55</v>
      </c>
      <c r="BC27" s="26">
        <f>'BAR BB| Open rates'!BC27*0.87*0.85</f>
        <v>28174.95</v>
      </c>
      <c r="BD27" s="26">
        <f>'BAR BB| Open rates'!BD27*0.87*0.85</f>
        <v>28174.95</v>
      </c>
      <c r="BE27" s="26">
        <f>'BAR BB| Open rates'!BE27*0.87*0.85</f>
        <v>28174.95</v>
      </c>
      <c r="BF27" s="26">
        <f>'BAR BB| Open rates'!BF27*0.87*0.85</f>
        <v>28174.95</v>
      </c>
      <c r="BG27" s="26">
        <f>'BAR BB| Open rates'!BG27*0.87*0.85</f>
        <v>28174.95</v>
      </c>
      <c r="BH27" s="26">
        <f>'BAR BB| Open rates'!BH27*0.87*0.85</f>
        <v>28766.55</v>
      </c>
      <c r="BI27" s="26">
        <f>'BAR BB| Open rates'!BI27*0.87*0.85</f>
        <v>28766.55</v>
      </c>
      <c r="BJ27" s="26">
        <f>'BAR BB| Open rates'!BJ27*0.87*0.85</f>
        <v>28174.95</v>
      </c>
      <c r="BK27" s="26">
        <f>'BAR BB| Open rates'!BK27*0.87*0.85</f>
        <v>28174.95</v>
      </c>
      <c r="BL27" s="26">
        <f>'BAR BB| Open rates'!BL27*0.87*0.85</f>
        <v>28174.95</v>
      </c>
      <c r="BM27" s="26">
        <f>'BAR BB| Open rates'!BM27*0.87*0.85</f>
        <v>28174.95</v>
      </c>
      <c r="BN27" s="26">
        <f>'BAR BB| Open rates'!BN27*0.87*0.85</f>
        <v>28174.95</v>
      </c>
      <c r="BO27" s="26">
        <f>'BAR BB| Open rates'!BO27*0.87*0.85</f>
        <v>28766.55</v>
      </c>
      <c r="BP27" s="26">
        <f>'BAR BB| Open rates'!BP27*0.87*0.85</f>
        <v>28766.55</v>
      </c>
      <c r="BQ27" s="26">
        <f>'BAR BB| Open rates'!BQ27*0.87*0.85</f>
        <v>28174.95</v>
      </c>
      <c r="BR27" s="26">
        <f>'BAR BB| Open rates'!BR27*0.87*0.85</f>
        <v>28174.95</v>
      </c>
      <c r="BS27" s="26">
        <f>'BAR BB| Open rates'!BS27*0.87*0.85</f>
        <v>28174.95</v>
      </c>
      <c r="BT27" s="26">
        <f>'BAR BB| Open rates'!BT27*0.87*0.85</f>
        <v>28174.95</v>
      </c>
      <c r="BU27" s="26">
        <f>'BAR BB| Open rates'!BU27*0.87*0.85</f>
        <v>28174.95</v>
      </c>
      <c r="BV27" s="26">
        <f>'BAR BB| Open rates'!BV27*0.87*0.85</f>
        <v>28766.55</v>
      </c>
      <c r="BW27" s="26">
        <f>'BAR BB| Open rates'!BW27*0.87*0.85</f>
        <v>28766.55</v>
      </c>
      <c r="BX27" s="26">
        <f>'BAR BB| Open rates'!BX27*0.87*0.85</f>
        <v>28174.95</v>
      </c>
      <c r="BY27" s="26">
        <f>'BAR BB| Open rates'!BY27*0.87*0.85</f>
        <v>28174.95</v>
      </c>
      <c r="BZ27" s="26">
        <f>'BAR BB| Open rates'!BZ27*0.87*0.85</f>
        <v>28174.95</v>
      </c>
      <c r="CA27" s="26">
        <f>'BAR BB| Open rates'!CA27*0.87*0.85</f>
        <v>28174.95</v>
      </c>
      <c r="CB27" s="26">
        <f>'BAR BB| Open rates'!CB27*0.87*0.85</f>
        <v>28174.95</v>
      </c>
      <c r="CC27" s="26">
        <f>'BAR BB| Open rates'!CC27*0.87*0.85</f>
        <v>28766.55</v>
      </c>
      <c r="CD27" s="26">
        <f>'BAR BB| Open rates'!CD27*0.87*0.85</f>
        <v>28766.55</v>
      </c>
      <c r="CE27" s="26">
        <f>'BAR BB| Open rates'!CE27*0.87*0.85</f>
        <v>28174.95</v>
      </c>
      <c r="CF27" s="26">
        <f>'BAR BB| Open rates'!CF27*0.87*0.85</f>
        <v>28174.95</v>
      </c>
      <c r="CG27" s="26">
        <f>'BAR BB| Open rates'!CG27*0.87*0.85</f>
        <v>28174.95</v>
      </c>
      <c r="CH27" s="26">
        <f>'BAR BB| Open rates'!CH27*0.87*0.85</f>
        <v>28174.95</v>
      </c>
      <c r="CI27" s="26">
        <f>'BAR BB| Open rates'!CI27*0.87*0.85</f>
        <v>28174.95</v>
      </c>
      <c r="CJ27" s="26">
        <f>'BAR BB| Open rates'!CJ27*0.87*0.85</f>
        <v>28766.55</v>
      </c>
      <c r="CK27" s="26">
        <f>'BAR BB| Open rates'!CK27*0.87*0.85</f>
        <v>28766.55</v>
      </c>
      <c r="CL27" s="26">
        <f>'BAR BB| Open rates'!CL27*0.87*0.85</f>
        <v>28174.95</v>
      </c>
      <c r="CM27" s="26">
        <f>'BAR BB| Open rates'!CM27*0.87*0.85</f>
        <v>28174.95</v>
      </c>
      <c r="CN27" s="26">
        <f>'BAR BB| Open rates'!CN27*0.87*0.85</f>
        <v>28174.95</v>
      </c>
      <c r="CO27" s="26">
        <f>'BAR BB| Open rates'!CO27*0.87*0.85</f>
        <v>28174.95</v>
      </c>
      <c r="CP27" s="26">
        <f>'BAR BB| Open rates'!CP27*0.87*0.85</f>
        <v>28174.95</v>
      </c>
      <c r="CQ27" s="26">
        <f>'BAR BB| Open rates'!CQ27*0.87*0.85</f>
        <v>28174.95</v>
      </c>
      <c r="CR27" s="26">
        <f>'BAR BB| Open rates'!CR27*0.87*0.85</f>
        <v>28174.95</v>
      </c>
      <c r="CS27" s="26">
        <f>'BAR BB| Open rates'!CS27*0.87*0.85</f>
        <v>27287.55</v>
      </c>
      <c r="CT27" s="26">
        <f>'BAR BB| Open rates'!CT27*0.87*0.85</f>
        <v>27287.55</v>
      </c>
      <c r="CU27" s="26">
        <f>'BAR BB| Open rates'!CU27*0.87*0.85</f>
        <v>27287.55</v>
      </c>
      <c r="CV27" s="26">
        <f>'BAR BB| Open rates'!CV27*0.87*0.85</f>
        <v>27287.55</v>
      </c>
      <c r="CW27" s="26">
        <f>'BAR BB| Open rates'!CW27*0.87*0.85</f>
        <v>27287.55</v>
      </c>
      <c r="CX27" s="26">
        <f>'BAR BB| Open rates'!CX27*0.87*0.85</f>
        <v>27287.55</v>
      </c>
      <c r="CY27" s="26">
        <f>'BAR BB| Open rates'!CY27*0.87*0.85</f>
        <v>27287.55</v>
      </c>
      <c r="CZ27" s="26">
        <f>'BAR BB| Open rates'!CZ27*0.87*0.85</f>
        <v>27287.55</v>
      </c>
      <c r="DA27" s="26">
        <f>'BAR BB| Open rates'!DA27*0.87*0.85</f>
        <v>27287.55</v>
      </c>
      <c r="DB27" s="26">
        <f>'BAR BB| Open rates'!DB27*0.87*0.85</f>
        <v>21149.7</v>
      </c>
      <c r="DC27" s="26">
        <f>'BAR BB| Open rates'!DC27*0.87*0.85</f>
        <v>21149.7</v>
      </c>
      <c r="DD27" s="26">
        <f>'BAR BB| Open rates'!DD27*0.87*0.85</f>
        <v>21149.7</v>
      </c>
      <c r="DE27" s="26">
        <f>'BAR BB| Open rates'!DE27*0.87*0.85</f>
        <v>22111.05</v>
      </c>
      <c r="DF27" s="26">
        <f>'BAR BB| Open rates'!DF27*0.87*0.85</f>
        <v>22111.05</v>
      </c>
      <c r="DG27" s="26">
        <f>'BAR BB| Open rates'!DG27*0.87*0.85</f>
        <v>21149.7</v>
      </c>
      <c r="DH27" s="26">
        <f>'BAR BB| Open rates'!DH27*0.87*0.85</f>
        <v>21149.7</v>
      </c>
      <c r="DI27" s="26">
        <f>'BAR BB| Open rates'!DI27*0.87*0.85</f>
        <v>21149.7</v>
      </c>
      <c r="DJ27" s="26">
        <f>'BAR BB| Open rates'!DJ27*0.87*0.85</f>
        <v>21149.7</v>
      </c>
      <c r="DK27" s="26">
        <f>'BAR BB| Open rates'!DK27*0.87*0.85</f>
        <v>21149.7</v>
      </c>
      <c r="DL27" s="26">
        <f>'BAR BB| Open rates'!DL27*0.87*0.85</f>
        <v>22111.05</v>
      </c>
      <c r="DM27" s="26">
        <f>'BAR BB| Open rates'!DM27*0.87*0.85</f>
        <v>22111.05</v>
      </c>
      <c r="DN27" s="26">
        <f>'BAR BB| Open rates'!DN27*0.87*0.85</f>
        <v>21149.7</v>
      </c>
      <c r="DO27" s="26">
        <f>'BAR BB| Open rates'!DO27*0.87*0.85</f>
        <v>21149.7</v>
      </c>
      <c r="DP27" s="26">
        <f>'BAR BB| Open rates'!DP27*0.87*0.85</f>
        <v>21149.7</v>
      </c>
      <c r="DQ27" s="26">
        <f>'BAR BB| Open rates'!DQ27*0.87*0.85</f>
        <v>21149.7</v>
      </c>
      <c r="DR27" s="26">
        <f>'BAR BB| Open rates'!DR27*0.87*0.85</f>
        <v>21149.7</v>
      </c>
      <c r="DS27" s="26">
        <f>'BAR BB| Open rates'!DS27*0.87*0.85</f>
        <v>22111.05</v>
      </c>
      <c r="DT27" s="26">
        <f>'BAR BB| Open rates'!DT27*0.87*0.85</f>
        <v>22111.05</v>
      </c>
      <c r="DU27" s="26">
        <f>'BAR BB| Open rates'!DU27*0.87*0.85</f>
        <v>21149.7</v>
      </c>
      <c r="DV27" s="26">
        <f>'BAR BB| Open rates'!DV27*0.87*0.85</f>
        <v>21149.7</v>
      </c>
      <c r="DW27" s="26">
        <f>'BAR BB| Open rates'!DW27*0.87*0.85</f>
        <v>21149.7</v>
      </c>
      <c r="DX27" s="26">
        <f>'BAR BB| Open rates'!DX27*0.87*0.85</f>
        <v>21149.7</v>
      </c>
      <c r="DY27" s="26">
        <f>'BAR BB| Open rates'!DY27*0.87*0.85</f>
        <v>21149.7</v>
      </c>
      <c r="DZ27" s="26">
        <f>'BAR BB| Open rates'!DZ27*0.87*0.85</f>
        <v>22111.05</v>
      </c>
      <c r="EA27" s="26">
        <f>'BAR BB| Open rates'!EA27*0.87*0.85</f>
        <v>22111.05</v>
      </c>
      <c r="EB27" s="26">
        <f>'BAR BB| Open rates'!EB27*0.87*0.85</f>
        <v>21149.7</v>
      </c>
      <c r="EC27" s="26">
        <f>'BAR BB| Open rates'!EC27*0.87*0.85</f>
        <v>21149.7</v>
      </c>
      <c r="ED27" s="26">
        <f>'BAR BB| Open rates'!ED27*0.87*0.85</f>
        <v>21149.7</v>
      </c>
      <c r="EE27" s="26">
        <f>'BAR BB| Open rates'!EE27*0.87*0.85</f>
        <v>21149.7</v>
      </c>
      <c r="EF27" s="26">
        <f>'BAR BB| Open rates'!EF27*0.87*0.85</f>
        <v>18931.2</v>
      </c>
      <c r="EG27" s="26">
        <f>'BAR BB| Open rates'!EG27*0.87*0.85</f>
        <v>18931.2</v>
      </c>
      <c r="EH27" s="26">
        <f>'BAR BB| Open rates'!EH27*0.87*0.85</f>
        <v>18931.2</v>
      </c>
      <c r="EI27" s="26">
        <f>'BAR BB| Open rates'!EI27*0.87*0.85</f>
        <v>18413.55</v>
      </c>
      <c r="EJ27" s="26">
        <f>'BAR BB| Open rates'!EJ27*0.87*0.85</f>
        <v>18413.55</v>
      </c>
      <c r="EK27" s="26">
        <f>'BAR BB| Open rates'!EK27*0.87*0.85</f>
        <v>18413.55</v>
      </c>
      <c r="EL27" s="26">
        <f>'BAR BB| Open rates'!EL27*0.87*0.85</f>
        <v>18413.55</v>
      </c>
      <c r="EM27" s="26">
        <f>'BAR BB| Open rates'!EM27*0.87*0.85</f>
        <v>18413.55</v>
      </c>
      <c r="EN27" s="26">
        <f>'BAR BB| Open rates'!EN27*0.87*0.85</f>
        <v>18931.2</v>
      </c>
      <c r="EO27" s="26">
        <f>'BAR BB| Open rates'!EO27*0.87*0.85</f>
        <v>18931.2</v>
      </c>
      <c r="EP27" s="26">
        <f>'BAR BB| Open rates'!EP27*0.87*0.85</f>
        <v>18191.7</v>
      </c>
      <c r="EQ27" s="26">
        <f>'BAR BB| Open rates'!EQ27*0.87*0.85</f>
        <v>18191.7</v>
      </c>
      <c r="ER27" s="26">
        <f>'BAR BB| Open rates'!ER27*0.87*0.85</f>
        <v>18191.7</v>
      </c>
      <c r="ES27" s="26">
        <f>'BAR BB| Open rates'!ES27*0.87*0.85</f>
        <v>18191.7</v>
      </c>
      <c r="ET27" s="26">
        <f>'BAR BB| Open rates'!ET27*0.87*0.85</f>
        <v>18191.7</v>
      </c>
      <c r="EU27" s="26">
        <f>'BAR BB| Open rates'!EU27*0.87*0.85</f>
        <v>18931.2</v>
      </c>
      <c r="EV27" s="26">
        <f>'BAR BB| Open rates'!EV27*0.87*0.85</f>
        <v>18931.2</v>
      </c>
      <c r="EW27" s="26">
        <f>'BAR BB| Open rates'!EW27*0.87*0.85</f>
        <v>18191.7</v>
      </c>
      <c r="EX27" s="26">
        <f>'BAR BB| Open rates'!EX27*0.87*0.85</f>
        <v>18191.7</v>
      </c>
      <c r="EY27" s="26">
        <f>'BAR BB| Open rates'!EY27*0.87*0.85</f>
        <v>18191.7</v>
      </c>
      <c r="EZ27" s="26">
        <f>'BAR BB| Open rates'!EZ27*0.87*0.85</f>
        <v>18191.7</v>
      </c>
      <c r="FA27" s="26">
        <f>'BAR BB| Open rates'!FA27*0.87*0.85</f>
        <v>18191.7</v>
      </c>
      <c r="FB27" s="26">
        <f>'BAR BB| Open rates'!FB27*0.87*0.85</f>
        <v>18931.2</v>
      </c>
      <c r="FC27" s="26">
        <f>'BAR BB| Open rates'!FC27*0.87*0.85</f>
        <v>18931.2</v>
      </c>
      <c r="FD27" s="26">
        <f>'BAR BB| Open rates'!FD27*0.87*0.85</f>
        <v>18191.7</v>
      </c>
      <c r="FE27" s="26">
        <f>'BAR BB| Open rates'!FE27*0.87*0.85</f>
        <v>18191.7</v>
      </c>
      <c r="FF27" s="26">
        <f>'BAR BB| Open rates'!FF27*0.87*0.85</f>
        <v>18191.7</v>
      </c>
      <c r="FG27" s="26">
        <f>'BAR BB| Open rates'!FG27*0.87*0.85</f>
        <v>18191.7</v>
      </c>
      <c r="FH27" s="26">
        <f>'BAR BB| Open rates'!FH27*0.87*0.85</f>
        <v>18191.7</v>
      </c>
      <c r="FI27" s="26">
        <f>'BAR BB| Open rates'!FI27*0.87*0.85</f>
        <v>18931.2</v>
      </c>
      <c r="FJ27" s="26">
        <f>'BAR BB| Open rates'!FJ27*0.87*0.85</f>
        <v>18931.2</v>
      </c>
      <c r="FK27" s="26">
        <f>'BAR BB| Open rates'!FK27*0.87*0.85</f>
        <v>18413.55</v>
      </c>
      <c r="FL27" s="26">
        <f>'BAR BB| Open rates'!FL27*0.87*0.85</f>
        <v>18413.55</v>
      </c>
      <c r="FM27" s="26">
        <f>'BAR BB| Open rates'!FM27*0.87*0.85</f>
        <v>18413.55</v>
      </c>
      <c r="FN27" s="26">
        <f>'BAR BB| Open rates'!FN27*0.87*0.85</f>
        <v>18413.55</v>
      </c>
      <c r="FO27" s="26">
        <f>'BAR BB| Open rates'!FO27*0.87*0.85</f>
        <v>18413.55</v>
      </c>
      <c r="FP27" s="26">
        <f>'BAR BB| Open rates'!FP27*0.87*0.85</f>
        <v>18413.55</v>
      </c>
      <c r="FQ27" s="26">
        <f>'BAR BB| Open rates'!FQ27*0.87*0.85</f>
        <v>18413.55</v>
      </c>
      <c r="FR27" s="26">
        <f>'BAR BB| Open rates'!FR27*0.87*0.85</f>
        <v>18191.7</v>
      </c>
      <c r="FS27" s="26">
        <f>'BAR BB| Open rates'!FS27*0.87*0.85</f>
        <v>18191.7</v>
      </c>
      <c r="FT27" s="26">
        <f>'BAR BB| Open rates'!FT27*0.87*0.85</f>
        <v>18191.7</v>
      </c>
      <c r="FU27" s="26">
        <f>'BAR BB| Open rates'!FU27*0.87*0.85</f>
        <v>18191.7</v>
      </c>
      <c r="FV27" s="26">
        <f>'BAR BB| Open rates'!FV27*0.87*0.85</f>
        <v>18191.7</v>
      </c>
      <c r="FW27" s="26">
        <f>'BAR BB| Open rates'!FW27*0.87*0.85</f>
        <v>18931.2</v>
      </c>
      <c r="FX27" s="26">
        <f>'BAR BB| Open rates'!FX27*0.87*0.85</f>
        <v>18931.2</v>
      </c>
      <c r="FY27" s="26">
        <f>'BAR BB| Open rates'!FY27*0.87*0.85</f>
        <v>18191.7</v>
      </c>
      <c r="FZ27" s="26">
        <f>'BAR BB| Open rates'!FZ27*0.87*0.85</f>
        <v>18191.7</v>
      </c>
      <c r="GA27" s="26">
        <f>'BAR BB| Open rates'!GA27*0.87*0.85</f>
        <v>18191.7</v>
      </c>
      <c r="GB27" s="26">
        <f>'BAR BB| Open rates'!GB27*0.87*0.85</f>
        <v>18191.7</v>
      </c>
      <c r="GC27" s="26">
        <f>'BAR BB| Open rates'!GC27*0.87*0.85</f>
        <v>18191.7</v>
      </c>
      <c r="GD27" s="26">
        <f>'BAR BB| Open rates'!GD27*0.87*0.85</f>
        <v>18931.2</v>
      </c>
      <c r="GE27" s="26">
        <f>'BAR BB| Open rates'!GE27*0.87*0.85</f>
        <v>18931.2</v>
      </c>
      <c r="GF27" s="26">
        <f>'BAR BB| Open rates'!GF27*0.87*0.85</f>
        <v>18191.7</v>
      </c>
      <c r="GG27" s="26">
        <f>'BAR BB| Open rates'!GG27*0.87*0.85</f>
        <v>18191.7</v>
      </c>
      <c r="GH27" s="26">
        <f>'BAR BB| Open rates'!GH27*0.87*0.85</f>
        <v>18191.7</v>
      </c>
      <c r="GI27" s="26">
        <f>'BAR BB| Open rates'!GI27*0.87*0.85</f>
        <v>18191.7</v>
      </c>
      <c r="GJ27" s="26">
        <f>'BAR BB| Open rates'!GJ27*0.87*0.85</f>
        <v>18191.7</v>
      </c>
      <c r="GK27" s="26">
        <f>'BAR BB| Open rates'!GK27*0.87*0.85</f>
        <v>18931.2</v>
      </c>
      <c r="GL27" s="26">
        <f>'BAR BB| Open rates'!GL27*0.87*0.85</f>
        <v>18931.2</v>
      </c>
      <c r="GM27" s="26">
        <f>'BAR BB| Open rates'!GM27*0.87*0.85</f>
        <v>18191.7</v>
      </c>
      <c r="GN27" s="26">
        <f>'BAR BB| Open rates'!GN27*0.87*0.85</f>
        <v>18191.7</v>
      </c>
      <c r="GO27" s="26">
        <f>'BAR BB| Open rates'!GO27*0.87*0.85</f>
        <v>18191.7</v>
      </c>
      <c r="GP27" s="26">
        <f>'BAR BB| Open rates'!GP27*0.87*0.85</f>
        <v>18191.7</v>
      </c>
      <c r="GQ27" s="26">
        <f>'BAR BB| Open rates'!GQ27*0.87*0.85</f>
        <v>18191.7</v>
      </c>
      <c r="GR27" s="26">
        <f>'BAR BB| Open rates'!GR27*0.87*0.85</f>
        <v>18931.2</v>
      </c>
      <c r="GS27" s="26">
        <f>'BAR BB| Open rates'!GS27*0.87*0.85</f>
        <v>18931.2</v>
      </c>
      <c r="GT27" s="26">
        <f>'BAR BB| Open rates'!GT27*0.87*0.85</f>
        <v>18191.7</v>
      </c>
      <c r="GU27" s="26">
        <f>'BAR BB| Open rates'!GU27*0.87*0.85</f>
        <v>18191.7</v>
      </c>
      <c r="GV27" s="26">
        <f>'BAR BB| Open rates'!GV27*0.87*0.85</f>
        <v>18191.7</v>
      </c>
      <c r="GW27" s="26">
        <f>'BAR BB| Open rates'!GW27*0.87*0.85</f>
        <v>18191.7</v>
      </c>
      <c r="GX27" s="26">
        <f>'BAR BB| Open rates'!GX27*0.87*0.85</f>
        <v>18191.7</v>
      </c>
      <c r="GY27" s="26">
        <f>'BAR BB| Open rates'!GY27*0.87*0.85</f>
        <v>18931.2</v>
      </c>
      <c r="GZ27" s="26">
        <f>'BAR BB| Open rates'!GZ27*0.87*0.85</f>
        <v>18931.2</v>
      </c>
      <c r="HA27" s="26">
        <f>'BAR BB| Open rates'!HA27*0.87*0.85</f>
        <v>18191.7</v>
      </c>
      <c r="HB27" s="26">
        <f>'BAR BB| Open rates'!HB27*0.87*0.85</f>
        <v>18191.7</v>
      </c>
      <c r="HC27" s="26">
        <f>'BAR BB| Open rates'!HC27*0.87*0.85</f>
        <v>18191.7</v>
      </c>
      <c r="HD27" s="26">
        <f>'BAR BB| Open rates'!HD27*0.87*0.85</f>
        <v>18191.7</v>
      </c>
      <c r="HE27" s="26">
        <f>'BAR BB| Open rates'!HE27*0.87*0.85</f>
        <v>18191.7</v>
      </c>
      <c r="HF27" s="26">
        <f>'BAR BB| Open rates'!HF27*0.87*0.85</f>
        <v>19892.55</v>
      </c>
      <c r="HG27" s="26">
        <f>'BAR BB| Open rates'!HG27*0.87*0.85</f>
        <v>19892.55</v>
      </c>
      <c r="HH27" s="26">
        <f>'BAR BB| Open rates'!HH27*0.87*0.85</f>
        <v>19892.55</v>
      </c>
      <c r="HI27" s="26">
        <f>'BAR BB| Open rates'!HI27*0.87*0.85</f>
        <v>19892.55</v>
      </c>
      <c r="HJ27" s="26">
        <f>'BAR BB| Open rates'!HJ27*0.87*0.85</f>
        <v>19892.55</v>
      </c>
      <c r="HK27" s="26">
        <f>'BAR BB| Open rates'!HK27*0.87*0.85</f>
        <v>19892.55</v>
      </c>
      <c r="HL27" s="26">
        <f>'BAR BB| Open rates'!HL27*0.87*0.85</f>
        <v>19892.55</v>
      </c>
      <c r="HM27" s="26">
        <f>'BAR BB| Open rates'!HM27*0.87*0.85</f>
        <v>19892.55</v>
      </c>
      <c r="HN27" s="26">
        <f>'BAR BB| Open rates'!HN27*0.87*0.85</f>
        <v>19892.55</v>
      </c>
      <c r="HO27" s="26">
        <f>'BAR BB| Open rates'!HO27*0.87*0.85</f>
        <v>19892.55</v>
      </c>
      <c r="HP27" s="26">
        <f>'BAR BB| Open rates'!HP27*0.87*0.85</f>
        <v>19892.55</v>
      </c>
    </row>
    <row r="28" spans="1:224" s="76" customFormat="1" ht="12" customHeight="1" x14ac:dyDescent="0.2">
      <c r="A28" s="15">
        <v>4</v>
      </c>
      <c r="B28" s="26">
        <f>'BAR BB| Open rates'!B28*0.87*0.85</f>
        <v>23590.05</v>
      </c>
      <c r="C28" s="26">
        <f>'BAR BB| Open rates'!C28*0.87*0.85</f>
        <v>23590.05</v>
      </c>
      <c r="D28" s="26">
        <f>'BAR BB| Open rates'!D28*0.87*0.85</f>
        <v>23590.05</v>
      </c>
      <c r="E28" s="26">
        <f>'BAR BB| Open rates'!E28*0.87*0.85</f>
        <v>23590.05</v>
      </c>
      <c r="F28" s="26">
        <f>'BAR BB| Open rates'!F28*0.87*0.85</f>
        <v>23590.05</v>
      </c>
      <c r="G28" s="26">
        <f>'BAR BB| Open rates'!G28*0.87*0.85</f>
        <v>23590.05</v>
      </c>
      <c r="H28" s="26">
        <f>'BAR BB| Open rates'!H28*0.87*0.85</f>
        <v>23590.05</v>
      </c>
      <c r="I28" s="26">
        <f>'BAR BB| Open rates'!I28*0.87*0.85</f>
        <v>23590.05</v>
      </c>
      <c r="J28" s="26">
        <f>'BAR BB| Open rates'!J28*0.87*0.85</f>
        <v>23590.05</v>
      </c>
      <c r="K28" s="26">
        <f>'BAR BB| Open rates'!K28*0.87*0.85</f>
        <v>23590.05</v>
      </c>
      <c r="L28" s="26">
        <f>'BAR BB| Open rates'!L28*0.87*0.85</f>
        <v>23590.05</v>
      </c>
      <c r="M28" s="26">
        <f>'BAR BB| Open rates'!M28*0.87*0.85</f>
        <v>23590.05</v>
      </c>
      <c r="N28" s="26">
        <f>'BAR BB| Open rates'!N28*0.87*0.85</f>
        <v>27805.200000000001</v>
      </c>
      <c r="O28" s="26">
        <f>'BAR BB| Open rates'!O28*0.87*0.85</f>
        <v>27805.200000000001</v>
      </c>
      <c r="P28" s="26">
        <f>'BAR BB| Open rates'!P28*0.87*0.85</f>
        <v>27805.200000000001</v>
      </c>
      <c r="Q28" s="26">
        <f>'BAR BB| Open rates'!Q28*0.87*0.85</f>
        <v>27805.200000000001</v>
      </c>
      <c r="R28" s="26">
        <f>'BAR BB| Open rates'!R28*0.87*0.85</f>
        <v>30245.55</v>
      </c>
      <c r="S28" s="26">
        <f>'BAR BB| Open rates'!S28*0.87*0.85</f>
        <v>30245.55</v>
      </c>
      <c r="T28" s="26">
        <f>'BAR BB| Open rates'!T28*0.87*0.85</f>
        <v>30245.55</v>
      </c>
      <c r="U28" s="26">
        <f>'BAR BB| Open rates'!U28*0.87*0.85</f>
        <v>30245.55</v>
      </c>
      <c r="V28" s="26">
        <f>'BAR BB| Open rates'!V28*0.87*0.85</f>
        <v>30245.55</v>
      </c>
      <c r="W28" s="26">
        <f>'BAR BB| Open rates'!W28*0.87*0.85</f>
        <v>30245.55</v>
      </c>
      <c r="X28" s="26">
        <f>'BAR BB| Open rates'!X28*0.87*0.85</f>
        <v>30245.55</v>
      </c>
      <c r="Y28" s="26">
        <f>'BAR BB| Open rates'!Y28*0.87*0.85</f>
        <v>30245.55</v>
      </c>
      <c r="Z28" s="26">
        <f>'BAR BB| Open rates'!Z28*0.87*0.85</f>
        <v>30245.55</v>
      </c>
      <c r="AA28" s="26">
        <f>'BAR BB| Open rates'!AA28*0.87*0.85</f>
        <v>30245.55</v>
      </c>
      <c r="AB28" s="26">
        <f>'BAR BB| Open rates'!AB28*0.87*0.85</f>
        <v>33943.049999999996</v>
      </c>
      <c r="AC28" s="26">
        <f>'BAR BB| Open rates'!AC28*0.87*0.85</f>
        <v>33943.049999999996</v>
      </c>
      <c r="AD28" s="26">
        <f>'BAR BB| Open rates'!AD28*0.87*0.85</f>
        <v>33943.049999999996</v>
      </c>
      <c r="AE28" s="26">
        <f>'BAR BB| Open rates'!AE28*0.87*0.85</f>
        <v>33943.049999999996</v>
      </c>
      <c r="AF28" s="26">
        <f>'BAR BB| Open rates'!AF28*0.87*0.85</f>
        <v>33943.049999999996</v>
      </c>
      <c r="AG28" s="26">
        <f>'BAR BB| Open rates'!AG28*0.87*0.85</f>
        <v>33943.049999999996</v>
      </c>
      <c r="AH28" s="26">
        <f>'BAR BB| Open rates'!AH28*0.87*0.85</f>
        <v>27805.200000000001</v>
      </c>
      <c r="AI28" s="26">
        <f>'BAR BB| Open rates'!AI28*0.87*0.85</f>
        <v>27805.200000000001</v>
      </c>
      <c r="AJ28" s="26">
        <f>'BAR BB| Open rates'!AJ28*0.87*0.85</f>
        <v>27805.200000000001</v>
      </c>
      <c r="AK28" s="26">
        <f>'BAR BB| Open rates'!AK28*0.87*0.85</f>
        <v>27805.200000000001</v>
      </c>
      <c r="AL28" s="26">
        <f>'BAR BB| Open rates'!AL28*0.87*0.85</f>
        <v>27805.200000000001</v>
      </c>
      <c r="AM28" s="26">
        <f>'BAR BB| Open rates'!AM28*0.87*0.85</f>
        <v>28766.55</v>
      </c>
      <c r="AN28" s="26">
        <f>'BAR BB| Open rates'!AN28*0.87*0.85</f>
        <v>28766.55</v>
      </c>
      <c r="AO28" s="26">
        <f>'BAR BB| Open rates'!AO28*0.87*0.85</f>
        <v>28766.55</v>
      </c>
      <c r="AP28" s="26">
        <f>'BAR BB| Open rates'!AP28*0.87*0.85</f>
        <v>28766.55</v>
      </c>
      <c r="AQ28" s="26">
        <f>'BAR BB| Open rates'!AQ28*0.87*0.85</f>
        <v>28766.55</v>
      </c>
      <c r="AR28" s="26">
        <f>'BAR BB| Open rates'!AR28*0.87*0.85</f>
        <v>28766.55</v>
      </c>
      <c r="AS28" s="26">
        <f>'BAR BB| Open rates'!AS28*0.87*0.85</f>
        <v>28766.55</v>
      </c>
      <c r="AT28" s="26">
        <f>'BAR BB| Open rates'!AT28*0.87*0.85</f>
        <v>29506.05</v>
      </c>
      <c r="AU28" s="26">
        <f>'BAR BB| Open rates'!AU28*0.87*0.85</f>
        <v>29506.05</v>
      </c>
      <c r="AV28" s="26">
        <f>'BAR BB| Open rates'!AV28*0.87*0.85</f>
        <v>29506.05</v>
      </c>
      <c r="AW28" s="26">
        <f>'BAR BB| Open rates'!AW28*0.87*0.85</f>
        <v>29506.05</v>
      </c>
      <c r="AX28" s="26">
        <f>'BAR BB| Open rates'!AX28*0.87*0.85</f>
        <v>29506.05</v>
      </c>
      <c r="AY28" s="26">
        <f>'BAR BB| Open rates'!AY28*0.87*0.85</f>
        <v>29653.95</v>
      </c>
      <c r="AZ28" s="26">
        <f>'BAR BB| Open rates'!AZ28*0.87*0.85</f>
        <v>29653.95</v>
      </c>
      <c r="BA28" s="26">
        <f>'BAR BB| Open rates'!BA28*0.87*0.85</f>
        <v>30245.55</v>
      </c>
      <c r="BB28" s="26">
        <f>'BAR BB| Open rates'!BB28*0.87*0.85</f>
        <v>30245.55</v>
      </c>
      <c r="BC28" s="26">
        <f>'BAR BB| Open rates'!BC28*0.87*0.85</f>
        <v>29653.95</v>
      </c>
      <c r="BD28" s="26">
        <f>'BAR BB| Open rates'!BD28*0.87*0.85</f>
        <v>29653.95</v>
      </c>
      <c r="BE28" s="26">
        <f>'BAR BB| Open rates'!BE28*0.87*0.85</f>
        <v>29653.95</v>
      </c>
      <c r="BF28" s="26">
        <f>'BAR BB| Open rates'!BF28*0.87*0.85</f>
        <v>29653.95</v>
      </c>
      <c r="BG28" s="26">
        <f>'BAR BB| Open rates'!BG28*0.87*0.85</f>
        <v>29653.95</v>
      </c>
      <c r="BH28" s="26">
        <f>'BAR BB| Open rates'!BH28*0.87*0.85</f>
        <v>30245.55</v>
      </c>
      <c r="BI28" s="26">
        <f>'BAR BB| Open rates'!BI28*0.87*0.85</f>
        <v>30245.55</v>
      </c>
      <c r="BJ28" s="26">
        <f>'BAR BB| Open rates'!BJ28*0.87*0.85</f>
        <v>29653.95</v>
      </c>
      <c r="BK28" s="26">
        <f>'BAR BB| Open rates'!BK28*0.87*0.85</f>
        <v>29653.95</v>
      </c>
      <c r="BL28" s="26">
        <f>'BAR BB| Open rates'!BL28*0.87*0.85</f>
        <v>29653.95</v>
      </c>
      <c r="BM28" s="26">
        <f>'BAR BB| Open rates'!BM28*0.87*0.85</f>
        <v>29653.95</v>
      </c>
      <c r="BN28" s="26">
        <f>'BAR BB| Open rates'!BN28*0.87*0.85</f>
        <v>29653.95</v>
      </c>
      <c r="BO28" s="26">
        <f>'BAR BB| Open rates'!BO28*0.87*0.85</f>
        <v>30245.55</v>
      </c>
      <c r="BP28" s="26">
        <f>'BAR BB| Open rates'!BP28*0.87*0.85</f>
        <v>30245.55</v>
      </c>
      <c r="BQ28" s="26">
        <f>'BAR BB| Open rates'!BQ28*0.87*0.85</f>
        <v>29653.95</v>
      </c>
      <c r="BR28" s="26">
        <f>'BAR BB| Open rates'!BR28*0.87*0.85</f>
        <v>29653.95</v>
      </c>
      <c r="BS28" s="26">
        <f>'BAR BB| Open rates'!BS28*0.87*0.85</f>
        <v>29653.95</v>
      </c>
      <c r="BT28" s="26">
        <f>'BAR BB| Open rates'!BT28*0.87*0.85</f>
        <v>29653.95</v>
      </c>
      <c r="BU28" s="26">
        <f>'BAR BB| Open rates'!BU28*0.87*0.85</f>
        <v>29653.95</v>
      </c>
      <c r="BV28" s="26">
        <f>'BAR BB| Open rates'!BV28*0.87*0.85</f>
        <v>30245.55</v>
      </c>
      <c r="BW28" s="26">
        <f>'BAR BB| Open rates'!BW28*0.87*0.85</f>
        <v>30245.55</v>
      </c>
      <c r="BX28" s="26">
        <f>'BAR BB| Open rates'!BX28*0.87*0.85</f>
        <v>29653.95</v>
      </c>
      <c r="BY28" s="26">
        <f>'BAR BB| Open rates'!BY28*0.87*0.85</f>
        <v>29653.95</v>
      </c>
      <c r="BZ28" s="26">
        <f>'BAR BB| Open rates'!BZ28*0.87*0.85</f>
        <v>29653.95</v>
      </c>
      <c r="CA28" s="26">
        <f>'BAR BB| Open rates'!CA28*0.87*0.85</f>
        <v>29653.95</v>
      </c>
      <c r="CB28" s="26">
        <f>'BAR BB| Open rates'!CB28*0.87*0.85</f>
        <v>29653.95</v>
      </c>
      <c r="CC28" s="26">
        <f>'BAR BB| Open rates'!CC28*0.87*0.85</f>
        <v>30245.55</v>
      </c>
      <c r="CD28" s="26">
        <f>'BAR BB| Open rates'!CD28*0.87*0.85</f>
        <v>30245.55</v>
      </c>
      <c r="CE28" s="26">
        <f>'BAR BB| Open rates'!CE28*0.87*0.85</f>
        <v>29653.95</v>
      </c>
      <c r="CF28" s="26">
        <f>'BAR BB| Open rates'!CF28*0.87*0.85</f>
        <v>29653.95</v>
      </c>
      <c r="CG28" s="26">
        <f>'BAR BB| Open rates'!CG28*0.87*0.85</f>
        <v>29653.95</v>
      </c>
      <c r="CH28" s="26">
        <f>'BAR BB| Open rates'!CH28*0.87*0.85</f>
        <v>29653.95</v>
      </c>
      <c r="CI28" s="26">
        <f>'BAR BB| Open rates'!CI28*0.87*0.85</f>
        <v>29653.95</v>
      </c>
      <c r="CJ28" s="26">
        <f>'BAR BB| Open rates'!CJ28*0.87*0.85</f>
        <v>30245.55</v>
      </c>
      <c r="CK28" s="26">
        <f>'BAR BB| Open rates'!CK28*0.87*0.85</f>
        <v>30245.55</v>
      </c>
      <c r="CL28" s="26">
        <f>'BAR BB| Open rates'!CL28*0.87*0.85</f>
        <v>29653.95</v>
      </c>
      <c r="CM28" s="26">
        <f>'BAR BB| Open rates'!CM28*0.87*0.85</f>
        <v>29653.95</v>
      </c>
      <c r="CN28" s="26">
        <f>'BAR BB| Open rates'!CN28*0.87*0.85</f>
        <v>29653.95</v>
      </c>
      <c r="CO28" s="26">
        <f>'BAR BB| Open rates'!CO28*0.87*0.85</f>
        <v>29653.95</v>
      </c>
      <c r="CP28" s="26">
        <f>'BAR BB| Open rates'!CP28*0.87*0.85</f>
        <v>29653.95</v>
      </c>
      <c r="CQ28" s="26">
        <f>'BAR BB| Open rates'!CQ28*0.87*0.85</f>
        <v>29653.95</v>
      </c>
      <c r="CR28" s="26">
        <f>'BAR BB| Open rates'!CR28*0.87*0.85</f>
        <v>29653.95</v>
      </c>
      <c r="CS28" s="26">
        <f>'BAR BB| Open rates'!CS28*0.87*0.85</f>
        <v>28766.55</v>
      </c>
      <c r="CT28" s="26">
        <f>'BAR BB| Open rates'!CT28*0.87*0.85</f>
        <v>28766.55</v>
      </c>
      <c r="CU28" s="26">
        <f>'BAR BB| Open rates'!CU28*0.87*0.85</f>
        <v>28766.55</v>
      </c>
      <c r="CV28" s="26">
        <f>'BAR BB| Open rates'!CV28*0.87*0.85</f>
        <v>28766.55</v>
      </c>
      <c r="CW28" s="26">
        <f>'BAR BB| Open rates'!CW28*0.87*0.85</f>
        <v>28766.55</v>
      </c>
      <c r="CX28" s="26">
        <f>'BAR BB| Open rates'!CX28*0.87*0.85</f>
        <v>28766.55</v>
      </c>
      <c r="CY28" s="26">
        <f>'BAR BB| Open rates'!CY28*0.87*0.85</f>
        <v>28766.55</v>
      </c>
      <c r="CZ28" s="26">
        <f>'BAR BB| Open rates'!CZ28*0.87*0.85</f>
        <v>28766.55</v>
      </c>
      <c r="DA28" s="26">
        <f>'BAR BB| Open rates'!DA28*0.87*0.85</f>
        <v>28766.55</v>
      </c>
      <c r="DB28" s="26">
        <f>'BAR BB| Open rates'!DB28*0.87*0.85</f>
        <v>22628.7</v>
      </c>
      <c r="DC28" s="26">
        <f>'BAR BB| Open rates'!DC28*0.87*0.85</f>
        <v>22628.7</v>
      </c>
      <c r="DD28" s="26">
        <f>'BAR BB| Open rates'!DD28*0.87*0.85</f>
        <v>22628.7</v>
      </c>
      <c r="DE28" s="26">
        <f>'BAR BB| Open rates'!DE28*0.87*0.85</f>
        <v>23590.05</v>
      </c>
      <c r="DF28" s="26">
        <f>'BAR BB| Open rates'!DF28*0.87*0.85</f>
        <v>23590.05</v>
      </c>
      <c r="DG28" s="26">
        <f>'BAR BB| Open rates'!DG28*0.87*0.85</f>
        <v>22628.7</v>
      </c>
      <c r="DH28" s="26">
        <f>'BAR BB| Open rates'!DH28*0.87*0.85</f>
        <v>22628.7</v>
      </c>
      <c r="DI28" s="26">
        <f>'BAR BB| Open rates'!DI28*0.87*0.85</f>
        <v>22628.7</v>
      </c>
      <c r="DJ28" s="26">
        <f>'BAR BB| Open rates'!DJ28*0.87*0.85</f>
        <v>22628.7</v>
      </c>
      <c r="DK28" s="26">
        <f>'BAR BB| Open rates'!DK28*0.87*0.85</f>
        <v>22628.7</v>
      </c>
      <c r="DL28" s="26">
        <f>'BAR BB| Open rates'!DL28*0.87*0.85</f>
        <v>23590.05</v>
      </c>
      <c r="DM28" s="26">
        <f>'BAR BB| Open rates'!DM28*0.87*0.85</f>
        <v>23590.05</v>
      </c>
      <c r="DN28" s="26">
        <f>'BAR BB| Open rates'!DN28*0.87*0.85</f>
        <v>22628.7</v>
      </c>
      <c r="DO28" s="26">
        <f>'BAR BB| Open rates'!DO28*0.87*0.85</f>
        <v>22628.7</v>
      </c>
      <c r="DP28" s="26">
        <f>'BAR BB| Open rates'!DP28*0.87*0.85</f>
        <v>22628.7</v>
      </c>
      <c r="DQ28" s="26">
        <f>'BAR BB| Open rates'!DQ28*0.87*0.85</f>
        <v>22628.7</v>
      </c>
      <c r="DR28" s="26">
        <f>'BAR BB| Open rates'!DR28*0.87*0.85</f>
        <v>22628.7</v>
      </c>
      <c r="DS28" s="26">
        <f>'BAR BB| Open rates'!DS28*0.87*0.85</f>
        <v>23590.05</v>
      </c>
      <c r="DT28" s="26">
        <f>'BAR BB| Open rates'!DT28*0.87*0.85</f>
        <v>23590.05</v>
      </c>
      <c r="DU28" s="26">
        <f>'BAR BB| Open rates'!DU28*0.87*0.85</f>
        <v>22628.7</v>
      </c>
      <c r="DV28" s="26">
        <f>'BAR BB| Open rates'!DV28*0.87*0.85</f>
        <v>22628.7</v>
      </c>
      <c r="DW28" s="26">
        <f>'BAR BB| Open rates'!DW28*0.87*0.85</f>
        <v>22628.7</v>
      </c>
      <c r="DX28" s="26">
        <f>'BAR BB| Open rates'!DX28*0.87*0.85</f>
        <v>22628.7</v>
      </c>
      <c r="DY28" s="26">
        <f>'BAR BB| Open rates'!DY28*0.87*0.85</f>
        <v>22628.7</v>
      </c>
      <c r="DZ28" s="26">
        <f>'BAR BB| Open rates'!DZ28*0.87*0.85</f>
        <v>23590.05</v>
      </c>
      <c r="EA28" s="26">
        <f>'BAR BB| Open rates'!EA28*0.87*0.85</f>
        <v>23590.05</v>
      </c>
      <c r="EB28" s="26">
        <f>'BAR BB| Open rates'!EB28*0.87*0.85</f>
        <v>22628.7</v>
      </c>
      <c r="EC28" s="26">
        <f>'BAR BB| Open rates'!EC28*0.87*0.85</f>
        <v>22628.7</v>
      </c>
      <c r="ED28" s="26">
        <f>'BAR BB| Open rates'!ED28*0.87*0.85</f>
        <v>22628.7</v>
      </c>
      <c r="EE28" s="26">
        <f>'BAR BB| Open rates'!EE28*0.87*0.85</f>
        <v>22628.7</v>
      </c>
      <c r="EF28" s="26">
        <f>'BAR BB| Open rates'!EF28*0.87*0.85</f>
        <v>20410.2</v>
      </c>
      <c r="EG28" s="26">
        <f>'BAR BB| Open rates'!EG28*0.87*0.85</f>
        <v>20410.2</v>
      </c>
      <c r="EH28" s="26">
        <f>'BAR BB| Open rates'!EH28*0.87*0.85</f>
        <v>20410.2</v>
      </c>
      <c r="EI28" s="26">
        <f>'BAR BB| Open rates'!EI28*0.87*0.85</f>
        <v>19892.55</v>
      </c>
      <c r="EJ28" s="26">
        <f>'BAR BB| Open rates'!EJ28*0.87*0.85</f>
        <v>19892.55</v>
      </c>
      <c r="EK28" s="26">
        <f>'BAR BB| Open rates'!EK28*0.87*0.85</f>
        <v>19892.55</v>
      </c>
      <c r="EL28" s="26">
        <f>'BAR BB| Open rates'!EL28*0.87*0.85</f>
        <v>19892.55</v>
      </c>
      <c r="EM28" s="26">
        <f>'BAR BB| Open rates'!EM28*0.87*0.85</f>
        <v>19892.55</v>
      </c>
      <c r="EN28" s="26">
        <f>'BAR BB| Open rates'!EN28*0.87*0.85</f>
        <v>20410.2</v>
      </c>
      <c r="EO28" s="26">
        <f>'BAR BB| Open rates'!EO28*0.87*0.85</f>
        <v>20410.2</v>
      </c>
      <c r="EP28" s="26">
        <f>'BAR BB| Open rates'!EP28*0.87*0.85</f>
        <v>19670.7</v>
      </c>
      <c r="EQ28" s="26">
        <f>'BAR BB| Open rates'!EQ28*0.87*0.85</f>
        <v>19670.7</v>
      </c>
      <c r="ER28" s="26">
        <f>'BAR BB| Open rates'!ER28*0.87*0.85</f>
        <v>19670.7</v>
      </c>
      <c r="ES28" s="26">
        <f>'BAR BB| Open rates'!ES28*0.87*0.85</f>
        <v>19670.7</v>
      </c>
      <c r="ET28" s="26">
        <f>'BAR BB| Open rates'!ET28*0.87*0.85</f>
        <v>19670.7</v>
      </c>
      <c r="EU28" s="26">
        <f>'BAR BB| Open rates'!EU28*0.87*0.85</f>
        <v>20410.2</v>
      </c>
      <c r="EV28" s="26">
        <f>'BAR BB| Open rates'!EV28*0.87*0.85</f>
        <v>20410.2</v>
      </c>
      <c r="EW28" s="26">
        <f>'BAR BB| Open rates'!EW28*0.87*0.85</f>
        <v>19670.7</v>
      </c>
      <c r="EX28" s="26">
        <f>'BAR BB| Open rates'!EX28*0.87*0.85</f>
        <v>19670.7</v>
      </c>
      <c r="EY28" s="26">
        <f>'BAR BB| Open rates'!EY28*0.87*0.85</f>
        <v>19670.7</v>
      </c>
      <c r="EZ28" s="26">
        <f>'BAR BB| Open rates'!EZ28*0.87*0.85</f>
        <v>19670.7</v>
      </c>
      <c r="FA28" s="26">
        <f>'BAR BB| Open rates'!FA28*0.87*0.85</f>
        <v>19670.7</v>
      </c>
      <c r="FB28" s="26">
        <f>'BAR BB| Open rates'!FB28*0.87*0.85</f>
        <v>20410.2</v>
      </c>
      <c r="FC28" s="26">
        <f>'BAR BB| Open rates'!FC28*0.87*0.85</f>
        <v>20410.2</v>
      </c>
      <c r="FD28" s="26">
        <f>'BAR BB| Open rates'!FD28*0.87*0.85</f>
        <v>19670.7</v>
      </c>
      <c r="FE28" s="26">
        <f>'BAR BB| Open rates'!FE28*0.87*0.85</f>
        <v>19670.7</v>
      </c>
      <c r="FF28" s="26">
        <f>'BAR BB| Open rates'!FF28*0.87*0.85</f>
        <v>19670.7</v>
      </c>
      <c r="FG28" s="26">
        <f>'BAR BB| Open rates'!FG28*0.87*0.85</f>
        <v>19670.7</v>
      </c>
      <c r="FH28" s="26">
        <f>'BAR BB| Open rates'!FH28*0.87*0.85</f>
        <v>19670.7</v>
      </c>
      <c r="FI28" s="26">
        <f>'BAR BB| Open rates'!FI28*0.87*0.85</f>
        <v>20410.2</v>
      </c>
      <c r="FJ28" s="26">
        <f>'BAR BB| Open rates'!FJ28*0.87*0.85</f>
        <v>20410.2</v>
      </c>
      <c r="FK28" s="26">
        <f>'BAR BB| Open rates'!FK28*0.87*0.85</f>
        <v>19892.55</v>
      </c>
      <c r="FL28" s="26">
        <f>'BAR BB| Open rates'!FL28*0.87*0.85</f>
        <v>19892.55</v>
      </c>
      <c r="FM28" s="26">
        <f>'BAR BB| Open rates'!FM28*0.87*0.85</f>
        <v>19892.55</v>
      </c>
      <c r="FN28" s="26">
        <f>'BAR BB| Open rates'!FN28*0.87*0.85</f>
        <v>19892.55</v>
      </c>
      <c r="FO28" s="26">
        <f>'BAR BB| Open rates'!FO28*0.87*0.85</f>
        <v>19892.55</v>
      </c>
      <c r="FP28" s="26">
        <f>'BAR BB| Open rates'!FP28*0.87*0.85</f>
        <v>19892.55</v>
      </c>
      <c r="FQ28" s="26">
        <f>'BAR BB| Open rates'!FQ28*0.87*0.85</f>
        <v>19892.55</v>
      </c>
      <c r="FR28" s="26">
        <f>'BAR BB| Open rates'!FR28*0.87*0.85</f>
        <v>19670.7</v>
      </c>
      <c r="FS28" s="26">
        <f>'BAR BB| Open rates'!FS28*0.87*0.85</f>
        <v>19670.7</v>
      </c>
      <c r="FT28" s="26">
        <f>'BAR BB| Open rates'!FT28*0.87*0.85</f>
        <v>19670.7</v>
      </c>
      <c r="FU28" s="26">
        <f>'BAR BB| Open rates'!FU28*0.87*0.85</f>
        <v>19670.7</v>
      </c>
      <c r="FV28" s="26">
        <f>'BAR BB| Open rates'!FV28*0.87*0.85</f>
        <v>19670.7</v>
      </c>
      <c r="FW28" s="26">
        <f>'BAR BB| Open rates'!FW28*0.87*0.85</f>
        <v>20410.2</v>
      </c>
      <c r="FX28" s="26">
        <f>'BAR BB| Open rates'!FX28*0.87*0.85</f>
        <v>20410.2</v>
      </c>
      <c r="FY28" s="26">
        <f>'BAR BB| Open rates'!FY28*0.87*0.85</f>
        <v>19670.7</v>
      </c>
      <c r="FZ28" s="26">
        <f>'BAR BB| Open rates'!FZ28*0.87*0.85</f>
        <v>19670.7</v>
      </c>
      <c r="GA28" s="26">
        <f>'BAR BB| Open rates'!GA28*0.87*0.85</f>
        <v>19670.7</v>
      </c>
      <c r="GB28" s="26">
        <f>'BAR BB| Open rates'!GB28*0.87*0.85</f>
        <v>19670.7</v>
      </c>
      <c r="GC28" s="26">
        <f>'BAR BB| Open rates'!GC28*0.87*0.85</f>
        <v>19670.7</v>
      </c>
      <c r="GD28" s="26">
        <f>'BAR BB| Open rates'!GD28*0.87*0.85</f>
        <v>20410.2</v>
      </c>
      <c r="GE28" s="26">
        <f>'BAR BB| Open rates'!GE28*0.87*0.85</f>
        <v>20410.2</v>
      </c>
      <c r="GF28" s="26">
        <f>'BAR BB| Open rates'!GF28*0.87*0.85</f>
        <v>19670.7</v>
      </c>
      <c r="GG28" s="26">
        <f>'BAR BB| Open rates'!GG28*0.87*0.85</f>
        <v>19670.7</v>
      </c>
      <c r="GH28" s="26">
        <f>'BAR BB| Open rates'!GH28*0.87*0.85</f>
        <v>19670.7</v>
      </c>
      <c r="GI28" s="26">
        <f>'BAR BB| Open rates'!GI28*0.87*0.85</f>
        <v>19670.7</v>
      </c>
      <c r="GJ28" s="26">
        <f>'BAR BB| Open rates'!GJ28*0.87*0.85</f>
        <v>19670.7</v>
      </c>
      <c r="GK28" s="26">
        <f>'BAR BB| Open rates'!GK28*0.87*0.85</f>
        <v>20410.2</v>
      </c>
      <c r="GL28" s="26">
        <f>'BAR BB| Open rates'!GL28*0.87*0.85</f>
        <v>20410.2</v>
      </c>
      <c r="GM28" s="26">
        <f>'BAR BB| Open rates'!GM28*0.87*0.85</f>
        <v>19670.7</v>
      </c>
      <c r="GN28" s="26">
        <f>'BAR BB| Open rates'!GN28*0.87*0.85</f>
        <v>19670.7</v>
      </c>
      <c r="GO28" s="26">
        <f>'BAR BB| Open rates'!GO28*0.87*0.85</f>
        <v>19670.7</v>
      </c>
      <c r="GP28" s="26">
        <f>'BAR BB| Open rates'!GP28*0.87*0.85</f>
        <v>19670.7</v>
      </c>
      <c r="GQ28" s="26">
        <f>'BAR BB| Open rates'!GQ28*0.87*0.85</f>
        <v>19670.7</v>
      </c>
      <c r="GR28" s="26">
        <f>'BAR BB| Open rates'!GR28*0.87*0.85</f>
        <v>20410.2</v>
      </c>
      <c r="GS28" s="26">
        <f>'BAR BB| Open rates'!GS28*0.87*0.85</f>
        <v>20410.2</v>
      </c>
      <c r="GT28" s="26">
        <f>'BAR BB| Open rates'!GT28*0.87*0.85</f>
        <v>19670.7</v>
      </c>
      <c r="GU28" s="26">
        <f>'BAR BB| Open rates'!GU28*0.87*0.85</f>
        <v>19670.7</v>
      </c>
      <c r="GV28" s="26">
        <f>'BAR BB| Open rates'!GV28*0.87*0.85</f>
        <v>19670.7</v>
      </c>
      <c r="GW28" s="26">
        <f>'BAR BB| Open rates'!GW28*0.87*0.85</f>
        <v>19670.7</v>
      </c>
      <c r="GX28" s="26">
        <f>'BAR BB| Open rates'!GX28*0.87*0.85</f>
        <v>19670.7</v>
      </c>
      <c r="GY28" s="26">
        <f>'BAR BB| Open rates'!GY28*0.87*0.85</f>
        <v>20410.2</v>
      </c>
      <c r="GZ28" s="26">
        <f>'BAR BB| Open rates'!GZ28*0.87*0.85</f>
        <v>20410.2</v>
      </c>
      <c r="HA28" s="26">
        <f>'BAR BB| Open rates'!HA28*0.87*0.85</f>
        <v>19670.7</v>
      </c>
      <c r="HB28" s="26">
        <f>'BAR BB| Open rates'!HB28*0.87*0.85</f>
        <v>19670.7</v>
      </c>
      <c r="HC28" s="26">
        <f>'BAR BB| Open rates'!HC28*0.87*0.85</f>
        <v>19670.7</v>
      </c>
      <c r="HD28" s="26">
        <f>'BAR BB| Open rates'!HD28*0.87*0.85</f>
        <v>19670.7</v>
      </c>
      <c r="HE28" s="26">
        <f>'BAR BB| Open rates'!HE28*0.87*0.85</f>
        <v>19670.7</v>
      </c>
      <c r="HF28" s="26">
        <f>'BAR BB| Open rates'!HF28*0.87*0.85</f>
        <v>21371.55</v>
      </c>
      <c r="HG28" s="26">
        <f>'BAR BB| Open rates'!HG28*0.87*0.85</f>
        <v>21371.55</v>
      </c>
      <c r="HH28" s="26">
        <f>'BAR BB| Open rates'!HH28*0.87*0.85</f>
        <v>21371.55</v>
      </c>
      <c r="HI28" s="26">
        <f>'BAR BB| Open rates'!HI28*0.87*0.85</f>
        <v>21371.55</v>
      </c>
      <c r="HJ28" s="26">
        <f>'BAR BB| Open rates'!HJ28*0.87*0.85</f>
        <v>21371.55</v>
      </c>
      <c r="HK28" s="26">
        <f>'BAR BB| Open rates'!HK28*0.87*0.85</f>
        <v>21371.55</v>
      </c>
      <c r="HL28" s="26">
        <f>'BAR BB| Open rates'!HL28*0.87*0.85</f>
        <v>21371.55</v>
      </c>
      <c r="HM28" s="26">
        <f>'BAR BB| Open rates'!HM28*0.87*0.85</f>
        <v>21371.55</v>
      </c>
      <c r="HN28" s="26">
        <f>'BAR BB| Open rates'!HN28*0.87*0.85</f>
        <v>21371.55</v>
      </c>
      <c r="HO28" s="26">
        <f>'BAR BB| Open rates'!HO28*0.87*0.85</f>
        <v>21371.55</v>
      </c>
      <c r="HP28" s="26">
        <f>'BAR BB| Open rates'!HP28*0.87*0.85</f>
        <v>21371.55</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6" customHeight="1" x14ac:dyDescent="0.2">
      <c r="A36" s="198" t="s">
        <v>359</v>
      </c>
    </row>
    <row r="37" spans="1:1" s="203" customFormat="1" ht="51" customHeight="1" x14ac:dyDescent="0.2">
      <c r="A37" s="199" t="s">
        <v>360</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0.25" customHeight="1" x14ac:dyDescent="0.2">
      <c r="A42" s="219" t="s">
        <v>366</v>
      </c>
    </row>
    <row r="43" spans="1:1" s="76" customFormat="1" ht="13.5" customHeight="1" x14ac:dyDescent="0.2">
      <c r="A43" s="219" t="s">
        <v>164</v>
      </c>
    </row>
    <row r="44" spans="1:1" s="76" customFormat="1" ht="18.75" customHeight="1" x14ac:dyDescent="0.2">
      <c r="A44" s="219" t="s">
        <v>165</v>
      </c>
    </row>
    <row r="45" spans="1:1" s="76" customFormat="1" ht="35.25" customHeight="1" x14ac:dyDescent="0.2">
      <c r="A45" s="219" t="s">
        <v>162</v>
      </c>
    </row>
    <row r="46" spans="1:1" s="76" customFormat="1" ht="29.25"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8" t="s">
        <v>355</v>
      </c>
    </row>
    <row r="51" spans="1:1" x14ac:dyDescent="0.2">
      <c r="A51" s="339"/>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P54"/>
  <sheetViews>
    <sheetView zoomScaleNormal="100" workbookViewId="0">
      <pane xSplit="1" topLeftCell="B1" activePane="topRight" state="frozen"/>
      <selection activeCell="BE26" sqref="BE26:BE27"/>
      <selection pane="topRight" activeCell="B1" sqref="B1:G1048576"/>
    </sheetView>
  </sheetViews>
  <sheetFormatPr defaultColWidth="10.28515625" defaultRowHeight="12" x14ac:dyDescent="0.2"/>
  <cols>
    <col min="1" max="1" width="42.28515625" style="210" customWidth="1"/>
    <col min="2" max="16384" width="10.28515625" style="210"/>
  </cols>
  <sheetData>
    <row r="1" spans="1:224" s="5" customFormat="1" ht="25.5" customHeight="1" x14ac:dyDescent="0.2">
      <c r="A1" s="212" t="s">
        <v>50</v>
      </c>
    </row>
    <row r="2" spans="1:224" s="5" customFormat="1" ht="12.75" x14ac:dyDescent="0.2">
      <c r="A2" s="231" t="s">
        <v>187</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rates'!B5*0.87*0.85+25</f>
        <v>4388.05</v>
      </c>
      <c r="C5" s="26">
        <f>'BAR BB| Open rates'!C5*0.87*0.85+25</f>
        <v>4388.05</v>
      </c>
      <c r="D5" s="26">
        <f>'BAR BB| Open rates'!D5*0.87*0.85+25</f>
        <v>4388.05</v>
      </c>
      <c r="E5" s="26">
        <f>'BAR BB| Open rates'!E5*0.87*0.85+25</f>
        <v>4388.05</v>
      </c>
      <c r="F5" s="26">
        <f>'BAR BB| Open rates'!F5*0.87*0.85+25</f>
        <v>4388.05</v>
      </c>
      <c r="G5" s="26">
        <f>'BAR BB| Open rates'!G5*0.87*0.85+25</f>
        <v>4388.05</v>
      </c>
      <c r="H5" s="26">
        <f>'BAR BB| Open rates'!H5*0.87*0.85+25</f>
        <v>4388.05</v>
      </c>
      <c r="I5" s="26">
        <f>'BAR BB| Open rates'!I5*0.87*0.85+25</f>
        <v>4388.05</v>
      </c>
      <c r="J5" s="26">
        <f>'BAR BB| Open rates'!J5*0.87*0.85+25</f>
        <v>4388.05</v>
      </c>
      <c r="K5" s="26">
        <f>'BAR BB| Open rates'!K5*0.87*0.85+25</f>
        <v>4388.05</v>
      </c>
      <c r="L5" s="26">
        <f>'BAR BB| Open rates'!L5*0.87*0.85+25</f>
        <v>4388.05</v>
      </c>
      <c r="M5" s="26">
        <f>'BAR BB| Open rates'!M5*0.87*0.85+25</f>
        <v>4388.05</v>
      </c>
      <c r="N5" s="26">
        <f>'BAR BB| Open rates'!N5*0.87*0.85+25</f>
        <v>4905.7</v>
      </c>
      <c r="O5" s="26">
        <f>'BAR BB| Open rates'!O5*0.87*0.85+25</f>
        <v>4905.7</v>
      </c>
      <c r="P5" s="26">
        <f>'BAR BB| Open rates'!P5*0.87*0.85+25</f>
        <v>4905.7</v>
      </c>
      <c r="Q5" s="26">
        <f>'BAR BB| Open rates'!Q5*0.87*0.85+25</f>
        <v>4905.7</v>
      </c>
      <c r="R5" s="26">
        <f>'BAR BB| Open rates'!R5*0.87*0.85+25</f>
        <v>7346.05</v>
      </c>
      <c r="S5" s="26">
        <f>'BAR BB| Open rates'!S5*0.87*0.85+25</f>
        <v>7346.05</v>
      </c>
      <c r="T5" s="26">
        <f>'BAR BB| Open rates'!T5*0.87*0.85+25</f>
        <v>7346.05</v>
      </c>
      <c r="U5" s="26">
        <f>'BAR BB| Open rates'!U5*0.87*0.85+25</f>
        <v>7346.05</v>
      </c>
      <c r="V5" s="26">
        <f>'BAR BB| Open rates'!V5*0.87*0.85+25</f>
        <v>7346.05</v>
      </c>
      <c r="W5" s="26">
        <f>'BAR BB| Open rates'!W5*0.87*0.85+25</f>
        <v>7346.05</v>
      </c>
      <c r="X5" s="26">
        <f>'BAR BB| Open rates'!X5*0.87*0.85+25</f>
        <v>7346.05</v>
      </c>
      <c r="Y5" s="26">
        <f>'BAR BB| Open rates'!Y5*0.87*0.85+25</f>
        <v>7346.05</v>
      </c>
      <c r="Z5" s="26">
        <f>'BAR BB| Open rates'!Z5*0.87*0.85+25</f>
        <v>7346.05</v>
      </c>
      <c r="AA5" s="26">
        <f>'BAR BB| Open rates'!AA5*0.87*0.85+25</f>
        <v>7346.05</v>
      </c>
      <c r="AB5" s="26">
        <f>'BAR BB| Open rates'!AB5*0.87*0.85+25</f>
        <v>11043.55</v>
      </c>
      <c r="AC5" s="26">
        <f>'BAR BB| Open rates'!AC5*0.87*0.85+25</f>
        <v>11043.55</v>
      </c>
      <c r="AD5" s="26">
        <f>'BAR BB| Open rates'!AD5*0.87*0.85+25</f>
        <v>11043.55</v>
      </c>
      <c r="AE5" s="26">
        <f>'BAR BB| Open rates'!AE5*0.87*0.85+25</f>
        <v>11043.55</v>
      </c>
      <c r="AF5" s="26">
        <f>'BAR BB| Open rates'!AF5*0.87*0.85+25</f>
        <v>11043.55</v>
      </c>
      <c r="AG5" s="26">
        <f>'BAR BB| Open rates'!AG5*0.87*0.85+25</f>
        <v>11043.55</v>
      </c>
      <c r="AH5" s="26">
        <f>'BAR BB| Open rates'!AH5*0.87*0.85+25</f>
        <v>4905.7</v>
      </c>
      <c r="AI5" s="26">
        <f>'BAR BB| Open rates'!AI5*0.87*0.85+25</f>
        <v>4905.7</v>
      </c>
      <c r="AJ5" s="26">
        <f>'BAR BB| Open rates'!AJ5*0.87*0.85+25</f>
        <v>4905.7</v>
      </c>
      <c r="AK5" s="26">
        <f>'BAR BB| Open rates'!AK5*0.87*0.85+25</f>
        <v>4905.7</v>
      </c>
      <c r="AL5" s="26">
        <f>'BAR BB| Open rates'!AL5*0.87*0.85+25</f>
        <v>4905.7</v>
      </c>
      <c r="AM5" s="26">
        <f>'BAR BB| Open rates'!AM5*0.87*0.85+25</f>
        <v>5867.05</v>
      </c>
      <c r="AN5" s="26">
        <f>'BAR BB| Open rates'!AN5*0.87*0.85+25</f>
        <v>5867.05</v>
      </c>
      <c r="AO5" s="26">
        <f>'BAR BB| Open rates'!AO5*0.87*0.85+25</f>
        <v>5867.05</v>
      </c>
      <c r="AP5" s="26">
        <f>'BAR BB| Open rates'!AP5*0.87*0.85+25</f>
        <v>5867.05</v>
      </c>
      <c r="AQ5" s="26">
        <f>'BAR BB| Open rates'!AQ5*0.87*0.85+25</f>
        <v>5867.05</v>
      </c>
      <c r="AR5" s="26">
        <f>'BAR BB| Open rates'!AR5*0.87*0.85+25</f>
        <v>5867.05</v>
      </c>
      <c r="AS5" s="26">
        <f>'BAR BB| Open rates'!AS5*0.87*0.85+25</f>
        <v>5867.05</v>
      </c>
      <c r="AT5" s="26">
        <f>'BAR BB| Open rates'!AT5*0.87*0.85+25</f>
        <v>6606.55</v>
      </c>
      <c r="AU5" s="26">
        <f>'BAR BB| Open rates'!AU5*0.87*0.85+25</f>
        <v>6606.55</v>
      </c>
      <c r="AV5" s="26">
        <f>'BAR BB| Open rates'!AV5*0.87*0.85+25</f>
        <v>6606.55</v>
      </c>
      <c r="AW5" s="26">
        <f>'BAR BB| Open rates'!AW5*0.87*0.85+25</f>
        <v>6606.55</v>
      </c>
      <c r="AX5" s="26">
        <f>'BAR BB| Open rates'!AX5*0.87*0.85+25</f>
        <v>6606.55</v>
      </c>
      <c r="AY5" s="26">
        <f>'BAR BB| Open rates'!AY5*0.87*0.85+25</f>
        <v>6754.45</v>
      </c>
      <c r="AZ5" s="26">
        <f>'BAR BB| Open rates'!AZ5*0.87*0.85+25</f>
        <v>6754.45</v>
      </c>
      <c r="BA5" s="26">
        <f>'BAR BB| Open rates'!BA5*0.87*0.85+25</f>
        <v>7346.05</v>
      </c>
      <c r="BB5" s="26">
        <f>'BAR BB| Open rates'!BB5*0.87*0.85+25</f>
        <v>7346.05</v>
      </c>
      <c r="BC5" s="26">
        <f>'BAR BB| Open rates'!BC5*0.87*0.85+25</f>
        <v>6754.45</v>
      </c>
      <c r="BD5" s="26">
        <f>'BAR BB| Open rates'!BD5*0.87*0.85+25</f>
        <v>6754.45</v>
      </c>
      <c r="BE5" s="26">
        <f>'BAR BB| Open rates'!BE5*0.87*0.85+25</f>
        <v>6754.45</v>
      </c>
      <c r="BF5" s="26">
        <f>'BAR BB| Open rates'!BF5*0.87*0.85+25</f>
        <v>6754.45</v>
      </c>
      <c r="BG5" s="26">
        <f>'BAR BB| Open rates'!BG5*0.87*0.85+25</f>
        <v>6754.45</v>
      </c>
      <c r="BH5" s="26">
        <f>'BAR BB| Open rates'!BH5*0.87*0.85+25</f>
        <v>7346.05</v>
      </c>
      <c r="BI5" s="26">
        <f>'BAR BB| Open rates'!BI5*0.87*0.85+25</f>
        <v>7346.05</v>
      </c>
      <c r="BJ5" s="26">
        <f>'BAR BB| Open rates'!BJ5*0.87*0.85+25</f>
        <v>6754.45</v>
      </c>
      <c r="BK5" s="26">
        <f>'BAR BB| Open rates'!BK5*0.87*0.85+25</f>
        <v>6754.45</v>
      </c>
      <c r="BL5" s="26">
        <f>'BAR BB| Open rates'!BL5*0.87*0.85+25</f>
        <v>6754.45</v>
      </c>
      <c r="BM5" s="26">
        <f>'BAR BB| Open rates'!BM5*0.87*0.85+25</f>
        <v>6754.45</v>
      </c>
      <c r="BN5" s="26">
        <f>'BAR BB| Open rates'!BN5*0.87*0.85+25</f>
        <v>6754.45</v>
      </c>
      <c r="BO5" s="26">
        <f>'BAR BB| Open rates'!BO5*0.87*0.85+25</f>
        <v>7346.05</v>
      </c>
      <c r="BP5" s="26">
        <f>'BAR BB| Open rates'!BP5*0.87*0.85+25</f>
        <v>7346.05</v>
      </c>
      <c r="BQ5" s="26">
        <f>'BAR BB| Open rates'!BQ5*0.87*0.85+25</f>
        <v>6754.45</v>
      </c>
      <c r="BR5" s="26">
        <f>'BAR BB| Open rates'!BR5*0.87*0.85+25</f>
        <v>6754.45</v>
      </c>
      <c r="BS5" s="26">
        <f>'BAR BB| Open rates'!BS5*0.87*0.85+25</f>
        <v>6754.45</v>
      </c>
      <c r="BT5" s="26">
        <f>'BAR BB| Open rates'!BT5*0.87*0.85+25</f>
        <v>6754.45</v>
      </c>
      <c r="BU5" s="26">
        <f>'BAR BB| Open rates'!BU5*0.87*0.85+25</f>
        <v>6754.45</v>
      </c>
      <c r="BV5" s="26">
        <f>'BAR BB| Open rates'!BV5*0.87*0.85+25</f>
        <v>7346.05</v>
      </c>
      <c r="BW5" s="26">
        <f>'BAR BB| Open rates'!BW5*0.87*0.85+25</f>
        <v>7346.05</v>
      </c>
      <c r="BX5" s="26">
        <f>'BAR BB| Open rates'!BX5*0.87*0.85+25</f>
        <v>6754.45</v>
      </c>
      <c r="BY5" s="26">
        <f>'BAR BB| Open rates'!BY5*0.87*0.85+25</f>
        <v>6754.45</v>
      </c>
      <c r="BZ5" s="26">
        <f>'BAR BB| Open rates'!BZ5*0.87*0.85+25</f>
        <v>6754.45</v>
      </c>
      <c r="CA5" s="26">
        <f>'BAR BB| Open rates'!CA5*0.87*0.85+25</f>
        <v>6754.45</v>
      </c>
      <c r="CB5" s="26">
        <f>'BAR BB| Open rates'!CB5*0.87*0.85+25</f>
        <v>6754.45</v>
      </c>
      <c r="CC5" s="26">
        <f>'BAR BB| Open rates'!CC5*0.87*0.85+25</f>
        <v>7346.05</v>
      </c>
      <c r="CD5" s="26">
        <f>'BAR BB| Open rates'!CD5*0.87*0.85+25</f>
        <v>7346.05</v>
      </c>
      <c r="CE5" s="26">
        <f>'BAR BB| Open rates'!CE5*0.87*0.85+25</f>
        <v>6754.45</v>
      </c>
      <c r="CF5" s="26">
        <f>'BAR BB| Open rates'!CF5*0.87*0.85+25</f>
        <v>6754.45</v>
      </c>
      <c r="CG5" s="26">
        <f>'BAR BB| Open rates'!CG5*0.87*0.85+25</f>
        <v>6754.45</v>
      </c>
      <c r="CH5" s="26">
        <f>'BAR BB| Open rates'!CH5*0.87*0.85+25</f>
        <v>6754.45</v>
      </c>
      <c r="CI5" s="26">
        <f>'BAR BB| Open rates'!CI5*0.87*0.85+25</f>
        <v>6754.45</v>
      </c>
      <c r="CJ5" s="26">
        <f>'BAR BB| Open rates'!CJ5*0.87*0.85+25</f>
        <v>7346.05</v>
      </c>
      <c r="CK5" s="26">
        <f>'BAR BB| Open rates'!CK5*0.87*0.85+25</f>
        <v>7346.05</v>
      </c>
      <c r="CL5" s="26">
        <f>'BAR BB| Open rates'!CL5*0.87*0.85+25</f>
        <v>6754.45</v>
      </c>
      <c r="CM5" s="26">
        <f>'BAR BB| Open rates'!CM5*0.87*0.85+25</f>
        <v>6754.45</v>
      </c>
      <c r="CN5" s="26">
        <f>'BAR BB| Open rates'!CN5*0.87*0.85+25</f>
        <v>6754.45</v>
      </c>
      <c r="CO5" s="26">
        <f>'BAR BB| Open rates'!CO5*0.87*0.85+25</f>
        <v>6754.45</v>
      </c>
      <c r="CP5" s="26">
        <f>'BAR BB| Open rates'!CP5*0.87*0.85+25</f>
        <v>6754.45</v>
      </c>
      <c r="CQ5" s="26">
        <f>'BAR BB| Open rates'!CQ5*0.87*0.85+25</f>
        <v>6754.45</v>
      </c>
      <c r="CR5" s="26">
        <f>'BAR BB| Open rates'!CR5*0.87*0.85+25</f>
        <v>6754.45</v>
      </c>
      <c r="CS5" s="26">
        <f>'BAR BB| Open rates'!CS5*0.87*0.85+25</f>
        <v>5867.05</v>
      </c>
      <c r="CT5" s="26">
        <f>'BAR BB| Open rates'!CT5*0.87*0.85+25</f>
        <v>5867.05</v>
      </c>
      <c r="CU5" s="26">
        <f>'BAR BB| Open rates'!CU5*0.87*0.85+25</f>
        <v>5867.05</v>
      </c>
      <c r="CV5" s="26">
        <f>'BAR BB| Open rates'!CV5*0.87*0.85+25</f>
        <v>5867.05</v>
      </c>
      <c r="CW5" s="26">
        <f>'BAR BB| Open rates'!CW5*0.87*0.85+25</f>
        <v>5867.05</v>
      </c>
      <c r="CX5" s="26">
        <f>'BAR BB| Open rates'!CX5*0.87*0.85+25</f>
        <v>5867.05</v>
      </c>
      <c r="CY5" s="26">
        <f>'BAR BB| Open rates'!CY5*0.87*0.85+25</f>
        <v>5867.05</v>
      </c>
      <c r="CZ5" s="26">
        <f>'BAR BB| Open rates'!CZ5*0.87*0.85+25</f>
        <v>5867.05</v>
      </c>
      <c r="DA5" s="26">
        <f>'BAR BB| Open rates'!DA5*0.87*0.85+25</f>
        <v>5867.05</v>
      </c>
      <c r="DB5" s="26">
        <f>'BAR BB| Open rates'!DB5*0.87*0.85+25</f>
        <v>4905.7</v>
      </c>
      <c r="DC5" s="26">
        <f>'BAR BB| Open rates'!DC5*0.87*0.85+25</f>
        <v>4905.7</v>
      </c>
      <c r="DD5" s="26">
        <f>'BAR BB| Open rates'!DD5*0.87*0.85+25</f>
        <v>4905.7</v>
      </c>
      <c r="DE5" s="26">
        <f>'BAR BB| Open rates'!DE5*0.87*0.85+25</f>
        <v>5867.05</v>
      </c>
      <c r="DF5" s="26">
        <f>'BAR BB| Open rates'!DF5*0.87*0.85+25</f>
        <v>5867.05</v>
      </c>
      <c r="DG5" s="26">
        <f>'BAR BB| Open rates'!DG5*0.87*0.85+25</f>
        <v>4905.7</v>
      </c>
      <c r="DH5" s="26">
        <f>'BAR BB| Open rates'!DH5*0.87*0.85+25</f>
        <v>4905.7</v>
      </c>
      <c r="DI5" s="26">
        <f>'BAR BB| Open rates'!DI5*0.87*0.85+25</f>
        <v>4905.7</v>
      </c>
      <c r="DJ5" s="26">
        <f>'BAR BB| Open rates'!DJ5*0.87*0.85+25</f>
        <v>4905.7</v>
      </c>
      <c r="DK5" s="26">
        <f>'BAR BB| Open rates'!DK5*0.87*0.85+25</f>
        <v>4905.7</v>
      </c>
      <c r="DL5" s="26">
        <f>'BAR BB| Open rates'!DL5*0.87*0.85+25</f>
        <v>5867.05</v>
      </c>
      <c r="DM5" s="26">
        <f>'BAR BB| Open rates'!DM5*0.87*0.85+25</f>
        <v>5867.05</v>
      </c>
      <c r="DN5" s="26">
        <f>'BAR BB| Open rates'!DN5*0.87*0.85+25</f>
        <v>4905.7</v>
      </c>
      <c r="DO5" s="26">
        <f>'BAR BB| Open rates'!DO5*0.87*0.85+25</f>
        <v>4905.7</v>
      </c>
      <c r="DP5" s="26">
        <f>'BAR BB| Open rates'!DP5*0.87*0.85+25</f>
        <v>4905.7</v>
      </c>
      <c r="DQ5" s="26">
        <f>'BAR BB| Open rates'!DQ5*0.87*0.85+25</f>
        <v>4905.7</v>
      </c>
      <c r="DR5" s="26">
        <f>'BAR BB| Open rates'!DR5*0.87*0.85+25</f>
        <v>4905.7</v>
      </c>
      <c r="DS5" s="26">
        <f>'BAR BB| Open rates'!DS5*0.87*0.85+25</f>
        <v>5867.05</v>
      </c>
      <c r="DT5" s="26">
        <f>'BAR BB| Open rates'!DT5*0.87*0.85+25</f>
        <v>5867.05</v>
      </c>
      <c r="DU5" s="26">
        <f>'BAR BB| Open rates'!DU5*0.87*0.85+25</f>
        <v>4905.7</v>
      </c>
      <c r="DV5" s="26">
        <f>'BAR BB| Open rates'!DV5*0.87*0.85+25</f>
        <v>4905.7</v>
      </c>
      <c r="DW5" s="26">
        <f>'BAR BB| Open rates'!DW5*0.87*0.85+25</f>
        <v>4905.7</v>
      </c>
      <c r="DX5" s="26">
        <f>'BAR BB| Open rates'!DX5*0.87*0.85+25</f>
        <v>4905.7</v>
      </c>
      <c r="DY5" s="26">
        <f>'BAR BB| Open rates'!DY5*0.87*0.85+25</f>
        <v>4905.7</v>
      </c>
      <c r="DZ5" s="26">
        <f>'BAR BB| Open rates'!DZ5*0.87*0.85+25</f>
        <v>5867.05</v>
      </c>
      <c r="EA5" s="26">
        <f>'BAR BB| Open rates'!EA5*0.87*0.85+25</f>
        <v>5867.05</v>
      </c>
      <c r="EB5" s="26">
        <f>'BAR BB| Open rates'!EB5*0.87*0.85+25</f>
        <v>4905.7</v>
      </c>
      <c r="EC5" s="26">
        <f>'BAR BB| Open rates'!EC5*0.87*0.85+25</f>
        <v>4905.7</v>
      </c>
      <c r="ED5" s="26">
        <f>'BAR BB| Open rates'!ED5*0.87*0.85+25</f>
        <v>4905.7</v>
      </c>
      <c r="EE5" s="26">
        <f>'BAR BB| Open rates'!EE5*0.87*0.85+25</f>
        <v>4905.7</v>
      </c>
      <c r="EF5" s="26">
        <f>'BAR BB| Open rates'!EF5*0.87*0.85+25</f>
        <v>4905.7</v>
      </c>
      <c r="EG5" s="26">
        <f>'BAR BB| Open rates'!EG5*0.87*0.85+25</f>
        <v>4905.7</v>
      </c>
      <c r="EH5" s="26">
        <f>'BAR BB| Open rates'!EH5*0.87*0.85+25</f>
        <v>4905.7</v>
      </c>
      <c r="EI5" s="26">
        <f>'BAR BB| Open rates'!EI5*0.87*0.85+25</f>
        <v>4388.05</v>
      </c>
      <c r="EJ5" s="26">
        <f>'BAR BB| Open rates'!EJ5*0.87*0.85+25</f>
        <v>4388.05</v>
      </c>
      <c r="EK5" s="26">
        <f>'BAR BB| Open rates'!EK5*0.87*0.85+25</f>
        <v>4388.05</v>
      </c>
      <c r="EL5" s="26">
        <f>'BAR BB| Open rates'!EL5*0.87*0.85+25</f>
        <v>4388.05</v>
      </c>
      <c r="EM5" s="26">
        <f>'BAR BB| Open rates'!EM5*0.87*0.85+25</f>
        <v>4388.05</v>
      </c>
      <c r="EN5" s="26">
        <f>'BAR BB| Open rates'!EN5*0.87*0.85+25</f>
        <v>4905.7</v>
      </c>
      <c r="EO5" s="26">
        <f>'BAR BB| Open rates'!EO5*0.87*0.85+25</f>
        <v>4905.7</v>
      </c>
      <c r="EP5" s="26">
        <f>'BAR BB| Open rates'!EP5*0.87*0.85+25</f>
        <v>4166.2</v>
      </c>
      <c r="EQ5" s="26">
        <f>'BAR BB| Open rates'!EQ5*0.87*0.85+25</f>
        <v>4166.2</v>
      </c>
      <c r="ER5" s="26">
        <f>'BAR BB| Open rates'!ER5*0.87*0.85+25</f>
        <v>4166.2</v>
      </c>
      <c r="ES5" s="26">
        <f>'BAR BB| Open rates'!ES5*0.87*0.85+25</f>
        <v>4166.2</v>
      </c>
      <c r="ET5" s="26">
        <f>'BAR BB| Open rates'!ET5*0.87*0.85+25</f>
        <v>4166.2</v>
      </c>
      <c r="EU5" s="26">
        <f>'BAR BB| Open rates'!EU5*0.87*0.85+25</f>
        <v>4905.7</v>
      </c>
      <c r="EV5" s="26">
        <f>'BAR BB| Open rates'!EV5*0.87*0.85+25</f>
        <v>4905.7</v>
      </c>
      <c r="EW5" s="26">
        <f>'BAR BB| Open rates'!EW5*0.87*0.85+25</f>
        <v>4166.2</v>
      </c>
      <c r="EX5" s="26">
        <f>'BAR BB| Open rates'!EX5*0.87*0.85+25</f>
        <v>4166.2</v>
      </c>
      <c r="EY5" s="26">
        <f>'BAR BB| Open rates'!EY5*0.87*0.85+25</f>
        <v>4166.2</v>
      </c>
      <c r="EZ5" s="26">
        <f>'BAR BB| Open rates'!EZ5*0.87*0.85+25</f>
        <v>4166.2</v>
      </c>
      <c r="FA5" s="26">
        <f>'BAR BB| Open rates'!FA5*0.87*0.85+25</f>
        <v>4166.2</v>
      </c>
      <c r="FB5" s="26">
        <f>'BAR BB| Open rates'!FB5*0.87*0.85+25</f>
        <v>4905.7</v>
      </c>
      <c r="FC5" s="26">
        <f>'BAR BB| Open rates'!FC5*0.87*0.85+25</f>
        <v>4905.7</v>
      </c>
      <c r="FD5" s="26">
        <f>'BAR BB| Open rates'!FD5*0.87*0.85+25</f>
        <v>4166.2</v>
      </c>
      <c r="FE5" s="26">
        <f>'BAR BB| Open rates'!FE5*0.87*0.85+25</f>
        <v>4166.2</v>
      </c>
      <c r="FF5" s="26">
        <f>'BAR BB| Open rates'!FF5*0.87*0.85+25</f>
        <v>4166.2</v>
      </c>
      <c r="FG5" s="26">
        <f>'BAR BB| Open rates'!FG5*0.87*0.85+25</f>
        <v>4166.2</v>
      </c>
      <c r="FH5" s="26">
        <f>'BAR BB| Open rates'!FH5*0.87*0.85+25</f>
        <v>4166.2</v>
      </c>
      <c r="FI5" s="26">
        <f>'BAR BB| Open rates'!FI5*0.87*0.85+25</f>
        <v>4905.7</v>
      </c>
      <c r="FJ5" s="26">
        <f>'BAR BB| Open rates'!FJ5*0.87*0.85+25</f>
        <v>4905.7</v>
      </c>
      <c r="FK5" s="26">
        <f>'BAR BB| Open rates'!FK5*0.87*0.85+25</f>
        <v>4388.05</v>
      </c>
      <c r="FL5" s="26">
        <f>'BAR BB| Open rates'!FL5*0.87*0.85+25</f>
        <v>4388.05</v>
      </c>
      <c r="FM5" s="26">
        <f>'BAR BB| Open rates'!FM5*0.87*0.85+25</f>
        <v>4388.05</v>
      </c>
      <c r="FN5" s="26">
        <f>'BAR BB| Open rates'!FN5*0.87*0.85+25</f>
        <v>4388.05</v>
      </c>
      <c r="FO5" s="26">
        <f>'BAR BB| Open rates'!FO5*0.87*0.85+25</f>
        <v>4388.05</v>
      </c>
      <c r="FP5" s="26">
        <f>'BAR BB| Open rates'!FP5*0.87*0.85+25</f>
        <v>4388.05</v>
      </c>
      <c r="FQ5" s="26">
        <f>'BAR BB| Open rates'!FQ5*0.87*0.85+25</f>
        <v>4388.05</v>
      </c>
      <c r="FR5" s="26">
        <f>'BAR BB| Open rates'!FR5*0.87*0.85+25</f>
        <v>4166.2</v>
      </c>
      <c r="FS5" s="26">
        <f>'BAR BB| Open rates'!FS5*0.87*0.85+25</f>
        <v>4166.2</v>
      </c>
      <c r="FT5" s="26">
        <f>'BAR BB| Open rates'!FT5*0.87*0.85+25</f>
        <v>4166.2</v>
      </c>
      <c r="FU5" s="26">
        <f>'BAR BB| Open rates'!FU5*0.87*0.85+25</f>
        <v>4166.2</v>
      </c>
      <c r="FV5" s="26">
        <f>'BAR BB| Open rates'!FV5*0.87*0.85+25</f>
        <v>4166.2</v>
      </c>
      <c r="FW5" s="26">
        <f>'BAR BB| Open rates'!FW5*0.87*0.85+25</f>
        <v>4905.7</v>
      </c>
      <c r="FX5" s="26">
        <f>'BAR BB| Open rates'!FX5*0.87*0.85+25</f>
        <v>4905.7</v>
      </c>
      <c r="FY5" s="26">
        <f>'BAR BB| Open rates'!FY5*0.87*0.85+25</f>
        <v>4166.2</v>
      </c>
      <c r="FZ5" s="26">
        <f>'BAR BB| Open rates'!FZ5*0.87*0.85+25</f>
        <v>4166.2</v>
      </c>
      <c r="GA5" s="26">
        <f>'BAR BB| Open rates'!GA5*0.87*0.85+25</f>
        <v>4166.2</v>
      </c>
      <c r="GB5" s="26">
        <f>'BAR BB| Open rates'!GB5*0.87*0.85+25</f>
        <v>4166.2</v>
      </c>
      <c r="GC5" s="26">
        <f>'BAR BB| Open rates'!GC5*0.87*0.85+25</f>
        <v>4166.2</v>
      </c>
      <c r="GD5" s="26">
        <f>'BAR BB| Open rates'!GD5*0.87*0.85+25</f>
        <v>4905.7</v>
      </c>
      <c r="GE5" s="26">
        <f>'BAR BB| Open rates'!GE5*0.87*0.85+25</f>
        <v>4905.7</v>
      </c>
      <c r="GF5" s="26">
        <f>'BAR BB| Open rates'!GF5*0.87*0.85+25</f>
        <v>4166.2</v>
      </c>
      <c r="GG5" s="26">
        <f>'BAR BB| Open rates'!GG5*0.87*0.85+25</f>
        <v>4166.2</v>
      </c>
      <c r="GH5" s="26">
        <f>'BAR BB| Open rates'!GH5*0.87*0.85+25</f>
        <v>4166.2</v>
      </c>
      <c r="GI5" s="26">
        <f>'BAR BB| Open rates'!GI5*0.87*0.85+25</f>
        <v>4166.2</v>
      </c>
      <c r="GJ5" s="26">
        <f>'BAR BB| Open rates'!GJ5*0.87*0.85+25</f>
        <v>4166.2</v>
      </c>
      <c r="GK5" s="26">
        <f>'BAR BB| Open rates'!GK5*0.87*0.85+25</f>
        <v>4905.7</v>
      </c>
      <c r="GL5" s="26">
        <f>'BAR BB| Open rates'!GL5*0.87*0.85+25</f>
        <v>4905.7</v>
      </c>
      <c r="GM5" s="26">
        <f>'BAR BB| Open rates'!GM5*0.87*0.85+25</f>
        <v>4166.2</v>
      </c>
      <c r="GN5" s="26">
        <f>'BAR BB| Open rates'!GN5*0.87*0.85+25</f>
        <v>4166.2</v>
      </c>
      <c r="GO5" s="26">
        <f>'BAR BB| Open rates'!GO5*0.87*0.85+25</f>
        <v>4166.2</v>
      </c>
      <c r="GP5" s="26">
        <f>'BAR BB| Open rates'!GP5*0.87*0.85+25</f>
        <v>4166.2</v>
      </c>
      <c r="GQ5" s="26">
        <f>'BAR BB| Open rates'!GQ5*0.87*0.85+25</f>
        <v>4166.2</v>
      </c>
      <c r="GR5" s="26">
        <f>'BAR BB| Open rates'!GR5*0.87*0.85+25</f>
        <v>4905.7</v>
      </c>
      <c r="GS5" s="26">
        <f>'BAR BB| Open rates'!GS5*0.87*0.85+25</f>
        <v>4905.7</v>
      </c>
      <c r="GT5" s="26">
        <f>'BAR BB| Open rates'!GT5*0.87*0.85+25</f>
        <v>4166.2</v>
      </c>
      <c r="GU5" s="26">
        <f>'BAR BB| Open rates'!GU5*0.87*0.85+25</f>
        <v>4166.2</v>
      </c>
      <c r="GV5" s="26">
        <f>'BAR BB| Open rates'!GV5*0.87*0.85+25</f>
        <v>4166.2</v>
      </c>
      <c r="GW5" s="26">
        <f>'BAR BB| Open rates'!GW5*0.87*0.85+25</f>
        <v>4166.2</v>
      </c>
      <c r="GX5" s="26">
        <f>'BAR BB| Open rates'!GX5*0.87*0.85+25</f>
        <v>4166.2</v>
      </c>
      <c r="GY5" s="26">
        <f>'BAR BB| Open rates'!GY5*0.87*0.85+25</f>
        <v>4905.7</v>
      </c>
      <c r="GZ5" s="26">
        <f>'BAR BB| Open rates'!GZ5*0.87*0.85+25</f>
        <v>4905.7</v>
      </c>
      <c r="HA5" s="26">
        <f>'BAR BB| Open rates'!HA5*0.87*0.85+25</f>
        <v>4166.2</v>
      </c>
      <c r="HB5" s="26">
        <f>'BAR BB| Open rates'!HB5*0.87*0.85+25</f>
        <v>4166.2</v>
      </c>
      <c r="HC5" s="26">
        <f>'BAR BB| Open rates'!HC5*0.87*0.85+25</f>
        <v>4166.2</v>
      </c>
      <c r="HD5" s="26">
        <f>'BAR BB| Open rates'!HD5*0.87*0.85+25</f>
        <v>4166.2</v>
      </c>
      <c r="HE5" s="26">
        <f>'BAR BB| Open rates'!HE5*0.87*0.85+25</f>
        <v>4166.2</v>
      </c>
      <c r="HF5" s="26">
        <f>'BAR BB| Open rates'!HF5*0.87*0.85+25</f>
        <v>5867.05</v>
      </c>
      <c r="HG5" s="26">
        <f>'BAR BB| Open rates'!HG5*0.87*0.85+25</f>
        <v>5867.05</v>
      </c>
      <c r="HH5" s="26">
        <f>'BAR BB| Open rates'!HH5*0.87*0.85+25</f>
        <v>5867.05</v>
      </c>
      <c r="HI5" s="26">
        <f>'BAR BB| Open rates'!HI5*0.87*0.85+25</f>
        <v>5867.05</v>
      </c>
      <c r="HJ5" s="26">
        <f>'BAR BB| Open rates'!HJ5*0.87*0.85+25</f>
        <v>5867.05</v>
      </c>
      <c r="HK5" s="26">
        <f>'BAR BB| Open rates'!HK5*0.87*0.85+25</f>
        <v>5867.05</v>
      </c>
      <c r="HL5" s="26">
        <f>'BAR BB| Open rates'!HL5*0.87*0.85+25</f>
        <v>5867.05</v>
      </c>
      <c r="HM5" s="26">
        <f>'BAR BB| Open rates'!HM5*0.87*0.85+25</f>
        <v>5867.05</v>
      </c>
      <c r="HN5" s="26">
        <f>'BAR BB| Open rates'!HN5*0.87*0.85+25</f>
        <v>5867.05</v>
      </c>
      <c r="HO5" s="26">
        <f>'BAR BB| Open rates'!HO5*0.87*0.85+25</f>
        <v>5867.05</v>
      </c>
      <c r="HP5" s="26">
        <f>'BAR BB| Open rates'!HP5*0.87*0.85+25</f>
        <v>5867.05</v>
      </c>
    </row>
    <row r="6" spans="1:224" s="76" customFormat="1" ht="12" customHeight="1" x14ac:dyDescent="0.2">
      <c r="A6" s="15">
        <v>2</v>
      </c>
      <c r="B6" s="26">
        <f>'BAR BB| Open rates'!B6*0.87*0.85+25</f>
        <v>5867.05</v>
      </c>
      <c r="C6" s="26">
        <f>'BAR BB| Open rates'!C6*0.87*0.85+25</f>
        <v>5867.05</v>
      </c>
      <c r="D6" s="26">
        <f>'BAR BB| Open rates'!D6*0.87*0.85+25</f>
        <v>5867.05</v>
      </c>
      <c r="E6" s="26">
        <f>'BAR BB| Open rates'!E6*0.87*0.85+25</f>
        <v>5867.05</v>
      </c>
      <c r="F6" s="26">
        <f>'BAR BB| Open rates'!F6*0.87*0.85+25</f>
        <v>5867.05</v>
      </c>
      <c r="G6" s="26">
        <f>'BAR BB| Open rates'!G6*0.87*0.85+25</f>
        <v>5867.05</v>
      </c>
      <c r="H6" s="26">
        <f>'BAR BB| Open rates'!H6*0.87*0.85+25</f>
        <v>5867.05</v>
      </c>
      <c r="I6" s="26">
        <f>'BAR BB| Open rates'!I6*0.87*0.85+25</f>
        <v>5867.05</v>
      </c>
      <c r="J6" s="26">
        <f>'BAR BB| Open rates'!J6*0.87*0.85+25</f>
        <v>5867.05</v>
      </c>
      <c r="K6" s="26">
        <f>'BAR BB| Open rates'!K6*0.87*0.85+25</f>
        <v>5867.05</v>
      </c>
      <c r="L6" s="26">
        <f>'BAR BB| Open rates'!L6*0.87*0.85+25</f>
        <v>5867.05</v>
      </c>
      <c r="M6" s="26">
        <f>'BAR BB| Open rates'!M6*0.87*0.85+25</f>
        <v>5867.05</v>
      </c>
      <c r="N6" s="26">
        <f>'BAR BB| Open rates'!N6*0.87*0.85+25</f>
        <v>6384.7</v>
      </c>
      <c r="O6" s="26">
        <f>'BAR BB| Open rates'!O6*0.87*0.85+25</f>
        <v>6384.7</v>
      </c>
      <c r="P6" s="26">
        <f>'BAR BB| Open rates'!P6*0.87*0.85+25</f>
        <v>6384.7</v>
      </c>
      <c r="Q6" s="26">
        <f>'BAR BB| Open rates'!Q6*0.87*0.85+25</f>
        <v>6384.7</v>
      </c>
      <c r="R6" s="26">
        <f>'BAR BB| Open rates'!R6*0.87*0.85+25</f>
        <v>8825.0499999999993</v>
      </c>
      <c r="S6" s="26">
        <f>'BAR BB| Open rates'!S6*0.87*0.85+25</f>
        <v>8825.0499999999993</v>
      </c>
      <c r="T6" s="26">
        <f>'BAR BB| Open rates'!T6*0.87*0.85+25</f>
        <v>8825.0499999999993</v>
      </c>
      <c r="U6" s="26">
        <f>'BAR BB| Open rates'!U6*0.87*0.85+25</f>
        <v>8825.0499999999993</v>
      </c>
      <c r="V6" s="26">
        <f>'BAR BB| Open rates'!V6*0.87*0.85+25</f>
        <v>8825.0499999999993</v>
      </c>
      <c r="W6" s="26">
        <f>'BAR BB| Open rates'!W6*0.87*0.85+25</f>
        <v>8825.0499999999993</v>
      </c>
      <c r="X6" s="26">
        <f>'BAR BB| Open rates'!X6*0.87*0.85+25</f>
        <v>8825.0499999999993</v>
      </c>
      <c r="Y6" s="26">
        <f>'BAR BB| Open rates'!Y6*0.87*0.85+25</f>
        <v>8825.0499999999993</v>
      </c>
      <c r="Z6" s="26">
        <f>'BAR BB| Open rates'!Z6*0.87*0.85+25</f>
        <v>8825.0499999999993</v>
      </c>
      <c r="AA6" s="26">
        <f>'BAR BB| Open rates'!AA6*0.87*0.85+25</f>
        <v>8825.0499999999993</v>
      </c>
      <c r="AB6" s="26">
        <f>'BAR BB| Open rates'!AB6*0.87*0.85+25</f>
        <v>12522.55</v>
      </c>
      <c r="AC6" s="26">
        <f>'BAR BB| Open rates'!AC6*0.87*0.85+25</f>
        <v>12522.55</v>
      </c>
      <c r="AD6" s="26">
        <f>'BAR BB| Open rates'!AD6*0.87*0.85+25</f>
        <v>12522.55</v>
      </c>
      <c r="AE6" s="26">
        <f>'BAR BB| Open rates'!AE6*0.87*0.85+25</f>
        <v>12522.55</v>
      </c>
      <c r="AF6" s="26">
        <f>'BAR BB| Open rates'!AF6*0.87*0.85+25</f>
        <v>12522.55</v>
      </c>
      <c r="AG6" s="26">
        <f>'BAR BB| Open rates'!AG6*0.87*0.85+25</f>
        <v>12522.55</v>
      </c>
      <c r="AH6" s="26">
        <f>'BAR BB| Open rates'!AH6*0.87*0.85+25</f>
        <v>6384.7</v>
      </c>
      <c r="AI6" s="26">
        <f>'BAR BB| Open rates'!AI6*0.87*0.85+25</f>
        <v>6384.7</v>
      </c>
      <c r="AJ6" s="26">
        <f>'BAR BB| Open rates'!AJ6*0.87*0.85+25</f>
        <v>6384.7</v>
      </c>
      <c r="AK6" s="26">
        <f>'BAR BB| Open rates'!AK6*0.87*0.85+25</f>
        <v>6384.7</v>
      </c>
      <c r="AL6" s="26">
        <f>'BAR BB| Open rates'!AL6*0.87*0.85+25</f>
        <v>6384.7</v>
      </c>
      <c r="AM6" s="26">
        <f>'BAR BB| Open rates'!AM6*0.87*0.85+25</f>
        <v>7346.05</v>
      </c>
      <c r="AN6" s="26">
        <f>'BAR BB| Open rates'!AN6*0.87*0.85+25</f>
        <v>7346.05</v>
      </c>
      <c r="AO6" s="26">
        <f>'BAR BB| Open rates'!AO6*0.87*0.85+25</f>
        <v>7346.05</v>
      </c>
      <c r="AP6" s="26">
        <f>'BAR BB| Open rates'!AP6*0.87*0.85+25</f>
        <v>7346.05</v>
      </c>
      <c r="AQ6" s="26">
        <f>'BAR BB| Open rates'!AQ6*0.87*0.85+25</f>
        <v>7346.05</v>
      </c>
      <c r="AR6" s="26">
        <f>'BAR BB| Open rates'!AR6*0.87*0.85+25</f>
        <v>7346.05</v>
      </c>
      <c r="AS6" s="26">
        <f>'BAR BB| Open rates'!AS6*0.87*0.85+25</f>
        <v>7346.05</v>
      </c>
      <c r="AT6" s="26">
        <f>'BAR BB| Open rates'!AT6*0.87*0.85+25</f>
        <v>8085.55</v>
      </c>
      <c r="AU6" s="26">
        <f>'BAR BB| Open rates'!AU6*0.87*0.85+25</f>
        <v>8085.55</v>
      </c>
      <c r="AV6" s="26">
        <f>'BAR BB| Open rates'!AV6*0.87*0.85+25</f>
        <v>8085.55</v>
      </c>
      <c r="AW6" s="26">
        <f>'BAR BB| Open rates'!AW6*0.87*0.85+25</f>
        <v>8085.55</v>
      </c>
      <c r="AX6" s="26">
        <f>'BAR BB| Open rates'!AX6*0.87*0.85+25</f>
        <v>8085.55</v>
      </c>
      <c r="AY6" s="26">
        <f>'BAR BB| Open rates'!AY6*0.87*0.85+25</f>
        <v>8233.4499999999989</v>
      </c>
      <c r="AZ6" s="26">
        <f>'BAR BB| Open rates'!AZ6*0.87*0.85+25</f>
        <v>8233.4499999999989</v>
      </c>
      <c r="BA6" s="26">
        <f>'BAR BB| Open rates'!BA6*0.87*0.85+25</f>
        <v>8825.0499999999993</v>
      </c>
      <c r="BB6" s="26">
        <f>'BAR BB| Open rates'!BB6*0.87*0.85+25</f>
        <v>8825.0499999999993</v>
      </c>
      <c r="BC6" s="26">
        <f>'BAR BB| Open rates'!BC6*0.87*0.85+25</f>
        <v>8233.4499999999989</v>
      </c>
      <c r="BD6" s="26">
        <f>'BAR BB| Open rates'!BD6*0.87*0.85+25</f>
        <v>8233.4499999999989</v>
      </c>
      <c r="BE6" s="26">
        <f>'BAR BB| Open rates'!BE6*0.87*0.85+25</f>
        <v>8233.4499999999989</v>
      </c>
      <c r="BF6" s="26">
        <f>'BAR BB| Open rates'!BF6*0.87*0.85+25</f>
        <v>8233.4499999999989</v>
      </c>
      <c r="BG6" s="26">
        <f>'BAR BB| Open rates'!BG6*0.87*0.85+25</f>
        <v>8233.4499999999989</v>
      </c>
      <c r="BH6" s="26">
        <f>'BAR BB| Open rates'!BH6*0.87*0.85+25</f>
        <v>8825.0499999999993</v>
      </c>
      <c r="BI6" s="26">
        <f>'BAR BB| Open rates'!BI6*0.87*0.85+25</f>
        <v>8825.0499999999993</v>
      </c>
      <c r="BJ6" s="26">
        <f>'BAR BB| Open rates'!BJ6*0.87*0.85+25</f>
        <v>8233.4499999999989</v>
      </c>
      <c r="BK6" s="26">
        <f>'BAR BB| Open rates'!BK6*0.87*0.85+25</f>
        <v>8233.4499999999989</v>
      </c>
      <c r="BL6" s="26">
        <f>'BAR BB| Open rates'!BL6*0.87*0.85+25</f>
        <v>8233.4499999999989</v>
      </c>
      <c r="BM6" s="26">
        <f>'BAR BB| Open rates'!BM6*0.87*0.85+25</f>
        <v>8233.4499999999989</v>
      </c>
      <c r="BN6" s="26">
        <f>'BAR BB| Open rates'!BN6*0.87*0.85+25</f>
        <v>8233.4499999999989</v>
      </c>
      <c r="BO6" s="26">
        <f>'BAR BB| Open rates'!BO6*0.87*0.85+25</f>
        <v>8825.0499999999993</v>
      </c>
      <c r="BP6" s="26">
        <f>'BAR BB| Open rates'!BP6*0.87*0.85+25</f>
        <v>8825.0499999999993</v>
      </c>
      <c r="BQ6" s="26">
        <f>'BAR BB| Open rates'!BQ6*0.87*0.85+25</f>
        <v>8233.4499999999989</v>
      </c>
      <c r="BR6" s="26">
        <f>'BAR BB| Open rates'!BR6*0.87*0.85+25</f>
        <v>8233.4499999999989</v>
      </c>
      <c r="BS6" s="26">
        <f>'BAR BB| Open rates'!BS6*0.87*0.85+25</f>
        <v>8233.4499999999989</v>
      </c>
      <c r="BT6" s="26">
        <f>'BAR BB| Open rates'!BT6*0.87*0.85+25</f>
        <v>8233.4499999999989</v>
      </c>
      <c r="BU6" s="26">
        <f>'BAR BB| Open rates'!BU6*0.87*0.85+25</f>
        <v>8233.4499999999989</v>
      </c>
      <c r="BV6" s="26">
        <f>'BAR BB| Open rates'!BV6*0.87*0.85+25</f>
        <v>8825.0499999999993</v>
      </c>
      <c r="BW6" s="26">
        <f>'BAR BB| Open rates'!BW6*0.87*0.85+25</f>
        <v>8825.0499999999993</v>
      </c>
      <c r="BX6" s="26">
        <f>'BAR BB| Open rates'!BX6*0.87*0.85+25</f>
        <v>8233.4499999999989</v>
      </c>
      <c r="BY6" s="26">
        <f>'BAR BB| Open rates'!BY6*0.87*0.85+25</f>
        <v>8233.4499999999989</v>
      </c>
      <c r="BZ6" s="26">
        <f>'BAR BB| Open rates'!BZ6*0.87*0.85+25</f>
        <v>8233.4499999999989</v>
      </c>
      <c r="CA6" s="26">
        <f>'BAR BB| Open rates'!CA6*0.87*0.85+25</f>
        <v>8233.4499999999989</v>
      </c>
      <c r="CB6" s="26">
        <f>'BAR BB| Open rates'!CB6*0.87*0.85+25</f>
        <v>8233.4499999999989</v>
      </c>
      <c r="CC6" s="26">
        <f>'BAR BB| Open rates'!CC6*0.87*0.85+25</f>
        <v>8825.0499999999993</v>
      </c>
      <c r="CD6" s="26">
        <f>'BAR BB| Open rates'!CD6*0.87*0.85+25</f>
        <v>8825.0499999999993</v>
      </c>
      <c r="CE6" s="26">
        <f>'BAR BB| Open rates'!CE6*0.87*0.85+25</f>
        <v>8233.4499999999989</v>
      </c>
      <c r="CF6" s="26">
        <f>'BAR BB| Open rates'!CF6*0.87*0.85+25</f>
        <v>8233.4499999999989</v>
      </c>
      <c r="CG6" s="26">
        <f>'BAR BB| Open rates'!CG6*0.87*0.85+25</f>
        <v>8233.4499999999989</v>
      </c>
      <c r="CH6" s="26">
        <f>'BAR BB| Open rates'!CH6*0.87*0.85+25</f>
        <v>8233.4499999999989</v>
      </c>
      <c r="CI6" s="26">
        <f>'BAR BB| Open rates'!CI6*0.87*0.85+25</f>
        <v>8233.4499999999989</v>
      </c>
      <c r="CJ6" s="26">
        <f>'BAR BB| Open rates'!CJ6*0.87*0.85+25</f>
        <v>8825.0499999999993</v>
      </c>
      <c r="CK6" s="26">
        <f>'BAR BB| Open rates'!CK6*0.87*0.85+25</f>
        <v>8825.0499999999993</v>
      </c>
      <c r="CL6" s="26">
        <f>'BAR BB| Open rates'!CL6*0.87*0.85+25</f>
        <v>8233.4499999999989</v>
      </c>
      <c r="CM6" s="26">
        <f>'BAR BB| Open rates'!CM6*0.87*0.85+25</f>
        <v>8233.4499999999989</v>
      </c>
      <c r="CN6" s="26">
        <f>'BAR BB| Open rates'!CN6*0.87*0.85+25</f>
        <v>8233.4499999999989</v>
      </c>
      <c r="CO6" s="26">
        <f>'BAR BB| Open rates'!CO6*0.87*0.85+25</f>
        <v>8233.4499999999989</v>
      </c>
      <c r="CP6" s="26">
        <f>'BAR BB| Open rates'!CP6*0.87*0.85+25</f>
        <v>8233.4499999999989</v>
      </c>
      <c r="CQ6" s="26">
        <f>'BAR BB| Open rates'!CQ6*0.87*0.85+25</f>
        <v>8233.4499999999989</v>
      </c>
      <c r="CR6" s="26">
        <f>'BAR BB| Open rates'!CR6*0.87*0.85+25</f>
        <v>8233.4499999999989</v>
      </c>
      <c r="CS6" s="26">
        <f>'BAR BB| Open rates'!CS6*0.87*0.85+25</f>
        <v>7346.05</v>
      </c>
      <c r="CT6" s="26">
        <f>'BAR BB| Open rates'!CT6*0.87*0.85+25</f>
        <v>7346.05</v>
      </c>
      <c r="CU6" s="26">
        <f>'BAR BB| Open rates'!CU6*0.87*0.85+25</f>
        <v>7346.05</v>
      </c>
      <c r="CV6" s="26">
        <f>'BAR BB| Open rates'!CV6*0.87*0.85+25</f>
        <v>7346.05</v>
      </c>
      <c r="CW6" s="26">
        <f>'BAR BB| Open rates'!CW6*0.87*0.85+25</f>
        <v>7346.05</v>
      </c>
      <c r="CX6" s="26">
        <f>'BAR BB| Open rates'!CX6*0.87*0.85+25</f>
        <v>7346.05</v>
      </c>
      <c r="CY6" s="26">
        <f>'BAR BB| Open rates'!CY6*0.87*0.85+25</f>
        <v>7346.05</v>
      </c>
      <c r="CZ6" s="26">
        <f>'BAR BB| Open rates'!CZ6*0.87*0.85+25</f>
        <v>7346.05</v>
      </c>
      <c r="DA6" s="26">
        <f>'BAR BB| Open rates'!DA6*0.87*0.85+25</f>
        <v>7346.05</v>
      </c>
      <c r="DB6" s="26">
        <f>'BAR BB| Open rates'!DB6*0.87*0.85+25</f>
        <v>6384.7</v>
      </c>
      <c r="DC6" s="26">
        <f>'BAR BB| Open rates'!DC6*0.87*0.85+25</f>
        <v>6384.7</v>
      </c>
      <c r="DD6" s="26">
        <f>'BAR BB| Open rates'!DD6*0.87*0.85+25</f>
        <v>6384.7</v>
      </c>
      <c r="DE6" s="26">
        <f>'BAR BB| Open rates'!DE6*0.87*0.85+25</f>
        <v>7346.05</v>
      </c>
      <c r="DF6" s="26">
        <f>'BAR BB| Open rates'!DF6*0.87*0.85+25</f>
        <v>7346.05</v>
      </c>
      <c r="DG6" s="26">
        <f>'BAR BB| Open rates'!DG6*0.87*0.85+25</f>
        <v>6384.7</v>
      </c>
      <c r="DH6" s="26">
        <f>'BAR BB| Open rates'!DH6*0.87*0.85+25</f>
        <v>6384.7</v>
      </c>
      <c r="DI6" s="26">
        <f>'BAR BB| Open rates'!DI6*0.87*0.85+25</f>
        <v>6384.7</v>
      </c>
      <c r="DJ6" s="26">
        <f>'BAR BB| Open rates'!DJ6*0.87*0.85+25</f>
        <v>6384.7</v>
      </c>
      <c r="DK6" s="26">
        <f>'BAR BB| Open rates'!DK6*0.87*0.85+25</f>
        <v>6384.7</v>
      </c>
      <c r="DL6" s="26">
        <f>'BAR BB| Open rates'!DL6*0.87*0.85+25</f>
        <v>7346.05</v>
      </c>
      <c r="DM6" s="26">
        <f>'BAR BB| Open rates'!DM6*0.87*0.85+25</f>
        <v>7346.05</v>
      </c>
      <c r="DN6" s="26">
        <f>'BAR BB| Open rates'!DN6*0.87*0.85+25</f>
        <v>6384.7</v>
      </c>
      <c r="DO6" s="26">
        <f>'BAR BB| Open rates'!DO6*0.87*0.85+25</f>
        <v>6384.7</v>
      </c>
      <c r="DP6" s="26">
        <f>'BAR BB| Open rates'!DP6*0.87*0.85+25</f>
        <v>6384.7</v>
      </c>
      <c r="DQ6" s="26">
        <f>'BAR BB| Open rates'!DQ6*0.87*0.85+25</f>
        <v>6384.7</v>
      </c>
      <c r="DR6" s="26">
        <f>'BAR BB| Open rates'!DR6*0.87*0.85+25</f>
        <v>6384.7</v>
      </c>
      <c r="DS6" s="26">
        <f>'BAR BB| Open rates'!DS6*0.87*0.85+25</f>
        <v>7346.05</v>
      </c>
      <c r="DT6" s="26">
        <f>'BAR BB| Open rates'!DT6*0.87*0.85+25</f>
        <v>7346.05</v>
      </c>
      <c r="DU6" s="26">
        <f>'BAR BB| Open rates'!DU6*0.87*0.85+25</f>
        <v>6384.7</v>
      </c>
      <c r="DV6" s="26">
        <f>'BAR BB| Open rates'!DV6*0.87*0.85+25</f>
        <v>6384.7</v>
      </c>
      <c r="DW6" s="26">
        <f>'BAR BB| Open rates'!DW6*0.87*0.85+25</f>
        <v>6384.7</v>
      </c>
      <c r="DX6" s="26">
        <f>'BAR BB| Open rates'!DX6*0.87*0.85+25</f>
        <v>6384.7</v>
      </c>
      <c r="DY6" s="26">
        <f>'BAR BB| Open rates'!DY6*0.87*0.85+25</f>
        <v>6384.7</v>
      </c>
      <c r="DZ6" s="26">
        <f>'BAR BB| Open rates'!DZ6*0.87*0.85+25</f>
        <v>7346.05</v>
      </c>
      <c r="EA6" s="26">
        <f>'BAR BB| Open rates'!EA6*0.87*0.85+25</f>
        <v>7346.05</v>
      </c>
      <c r="EB6" s="26">
        <f>'BAR BB| Open rates'!EB6*0.87*0.85+25</f>
        <v>6384.7</v>
      </c>
      <c r="EC6" s="26">
        <f>'BAR BB| Open rates'!EC6*0.87*0.85+25</f>
        <v>6384.7</v>
      </c>
      <c r="ED6" s="26">
        <f>'BAR BB| Open rates'!ED6*0.87*0.85+25</f>
        <v>6384.7</v>
      </c>
      <c r="EE6" s="26">
        <f>'BAR BB| Open rates'!EE6*0.87*0.85+25</f>
        <v>6384.7</v>
      </c>
      <c r="EF6" s="26">
        <f>'BAR BB| Open rates'!EF6*0.87*0.85+25</f>
        <v>6384.7</v>
      </c>
      <c r="EG6" s="26">
        <f>'BAR BB| Open rates'!EG6*0.87*0.85+25</f>
        <v>6384.7</v>
      </c>
      <c r="EH6" s="26">
        <f>'BAR BB| Open rates'!EH6*0.87*0.85+25</f>
        <v>6384.7</v>
      </c>
      <c r="EI6" s="26">
        <f>'BAR BB| Open rates'!EI6*0.87*0.85+25</f>
        <v>5867.05</v>
      </c>
      <c r="EJ6" s="26">
        <f>'BAR BB| Open rates'!EJ6*0.87*0.85+25</f>
        <v>5867.05</v>
      </c>
      <c r="EK6" s="26">
        <f>'BAR BB| Open rates'!EK6*0.87*0.85+25</f>
        <v>5867.05</v>
      </c>
      <c r="EL6" s="26">
        <f>'BAR BB| Open rates'!EL6*0.87*0.85+25</f>
        <v>5867.05</v>
      </c>
      <c r="EM6" s="26">
        <f>'BAR BB| Open rates'!EM6*0.87*0.85+25</f>
        <v>5867.05</v>
      </c>
      <c r="EN6" s="26">
        <f>'BAR BB| Open rates'!EN6*0.87*0.85+25</f>
        <v>6384.7</v>
      </c>
      <c r="EO6" s="26">
        <f>'BAR BB| Open rates'!EO6*0.87*0.85+25</f>
        <v>6384.7</v>
      </c>
      <c r="EP6" s="26">
        <f>'BAR BB| Open rates'!EP6*0.87*0.85+25</f>
        <v>5645.2</v>
      </c>
      <c r="EQ6" s="26">
        <f>'BAR BB| Open rates'!EQ6*0.87*0.85+25</f>
        <v>5645.2</v>
      </c>
      <c r="ER6" s="26">
        <f>'BAR BB| Open rates'!ER6*0.87*0.85+25</f>
        <v>5645.2</v>
      </c>
      <c r="ES6" s="26">
        <f>'BAR BB| Open rates'!ES6*0.87*0.85+25</f>
        <v>5645.2</v>
      </c>
      <c r="ET6" s="26">
        <f>'BAR BB| Open rates'!ET6*0.87*0.85+25</f>
        <v>5645.2</v>
      </c>
      <c r="EU6" s="26">
        <f>'BAR BB| Open rates'!EU6*0.87*0.85+25</f>
        <v>6384.7</v>
      </c>
      <c r="EV6" s="26">
        <f>'BAR BB| Open rates'!EV6*0.87*0.85+25</f>
        <v>6384.7</v>
      </c>
      <c r="EW6" s="26">
        <f>'BAR BB| Open rates'!EW6*0.87*0.85+25</f>
        <v>5645.2</v>
      </c>
      <c r="EX6" s="26">
        <f>'BAR BB| Open rates'!EX6*0.87*0.85+25</f>
        <v>5645.2</v>
      </c>
      <c r="EY6" s="26">
        <f>'BAR BB| Open rates'!EY6*0.87*0.85+25</f>
        <v>5645.2</v>
      </c>
      <c r="EZ6" s="26">
        <f>'BAR BB| Open rates'!EZ6*0.87*0.85+25</f>
        <v>5645.2</v>
      </c>
      <c r="FA6" s="26">
        <f>'BAR BB| Open rates'!FA6*0.87*0.85+25</f>
        <v>5645.2</v>
      </c>
      <c r="FB6" s="26">
        <f>'BAR BB| Open rates'!FB6*0.87*0.85+25</f>
        <v>6384.7</v>
      </c>
      <c r="FC6" s="26">
        <f>'BAR BB| Open rates'!FC6*0.87*0.85+25</f>
        <v>6384.7</v>
      </c>
      <c r="FD6" s="26">
        <f>'BAR BB| Open rates'!FD6*0.87*0.85+25</f>
        <v>5645.2</v>
      </c>
      <c r="FE6" s="26">
        <f>'BAR BB| Open rates'!FE6*0.87*0.85+25</f>
        <v>5645.2</v>
      </c>
      <c r="FF6" s="26">
        <f>'BAR BB| Open rates'!FF6*0.87*0.85+25</f>
        <v>5645.2</v>
      </c>
      <c r="FG6" s="26">
        <f>'BAR BB| Open rates'!FG6*0.87*0.85+25</f>
        <v>5645.2</v>
      </c>
      <c r="FH6" s="26">
        <f>'BAR BB| Open rates'!FH6*0.87*0.85+25</f>
        <v>5645.2</v>
      </c>
      <c r="FI6" s="26">
        <f>'BAR BB| Open rates'!FI6*0.87*0.85+25</f>
        <v>6384.7</v>
      </c>
      <c r="FJ6" s="26">
        <f>'BAR BB| Open rates'!FJ6*0.87*0.85+25</f>
        <v>6384.7</v>
      </c>
      <c r="FK6" s="26">
        <f>'BAR BB| Open rates'!FK6*0.87*0.85+25</f>
        <v>5867.05</v>
      </c>
      <c r="FL6" s="26">
        <f>'BAR BB| Open rates'!FL6*0.87*0.85+25</f>
        <v>5867.05</v>
      </c>
      <c r="FM6" s="26">
        <f>'BAR BB| Open rates'!FM6*0.87*0.85+25</f>
        <v>5867.05</v>
      </c>
      <c r="FN6" s="26">
        <f>'BAR BB| Open rates'!FN6*0.87*0.85+25</f>
        <v>5867.05</v>
      </c>
      <c r="FO6" s="26">
        <f>'BAR BB| Open rates'!FO6*0.87*0.85+25</f>
        <v>5867.05</v>
      </c>
      <c r="FP6" s="26">
        <f>'BAR BB| Open rates'!FP6*0.87*0.85+25</f>
        <v>5867.05</v>
      </c>
      <c r="FQ6" s="26">
        <f>'BAR BB| Open rates'!FQ6*0.87*0.85+25</f>
        <v>5867.05</v>
      </c>
      <c r="FR6" s="26">
        <f>'BAR BB| Open rates'!FR6*0.87*0.85+25</f>
        <v>5645.2</v>
      </c>
      <c r="FS6" s="26">
        <f>'BAR BB| Open rates'!FS6*0.87*0.85+25</f>
        <v>5645.2</v>
      </c>
      <c r="FT6" s="26">
        <f>'BAR BB| Open rates'!FT6*0.87*0.85+25</f>
        <v>5645.2</v>
      </c>
      <c r="FU6" s="26">
        <f>'BAR BB| Open rates'!FU6*0.87*0.85+25</f>
        <v>5645.2</v>
      </c>
      <c r="FV6" s="26">
        <f>'BAR BB| Open rates'!FV6*0.87*0.85+25</f>
        <v>5645.2</v>
      </c>
      <c r="FW6" s="26">
        <f>'BAR BB| Open rates'!FW6*0.87*0.85+25</f>
        <v>6384.7</v>
      </c>
      <c r="FX6" s="26">
        <f>'BAR BB| Open rates'!FX6*0.87*0.85+25</f>
        <v>6384.7</v>
      </c>
      <c r="FY6" s="26">
        <f>'BAR BB| Open rates'!FY6*0.87*0.85+25</f>
        <v>5645.2</v>
      </c>
      <c r="FZ6" s="26">
        <f>'BAR BB| Open rates'!FZ6*0.87*0.85+25</f>
        <v>5645.2</v>
      </c>
      <c r="GA6" s="26">
        <f>'BAR BB| Open rates'!GA6*0.87*0.85+25</f>
        <v>5645.2</v>
      </c>
      <c r="GB6" s="26">
        <f>'BAR BB| Open rates'!GB6*0.87*0.85+25</f>
        <v>5645.2</v>
      </c>
      <c r="GC6" s="26">
        <f>'BAR BB| Open rates'!GC6*0.87*0.85+25</f>
        <v>5645.2</v>
      </c>
      <c r="GD6" s="26">
        <f>'BAR BB| Open rates'!GD6*0.87*0.85+25</f>
        <v>6384.7</v>
      </c>
      <c r="GE6" s="26">
        <f>'BAR BB| Open rates'!GE6*0.87*0.85+25</f>
        <v>6384.7</v>
      </c>
      <c r="GF6" s="26">
        <f>'BAR BB| Open rates'!GF6*0.87*0.85+25</f>
        <v>5645.2</v>
      </c>
      <c r="GG6" s="26">
        <f>'BAR BB| Open rates'!GG6*0.87*0.85+25</f>
        <v>5645.2</v>
      </c>
      <c r="GH6" s="26">
        <f>'BAR BB| Open rates'!GH6*0.87*0.85+25</f>
        <v>5645.2</v>
      </c>
      <c r="GI6" s="26">
        <f>'BAR BB| Open rates'!GI6*0.87*0.85+25</f>
        <v>5645.2</v>
      </c>
      <c r="GJ6" s="26">
        <f>'BAR BB| Open rates'!GJ6*0.87*0.85+25</f>
        <v>5645.2</v>
      </c>
      <c r="GK6" s="26">
        <f>'BAR BB| Open rates'!GK6*0.87*0.85+25</f>
        <v>6384.7</v>
      </c>
      <c r="GL6" s="26">
        <f>'BAR BB| Open rates'!GL6*0.87*0.85+25</f>
        <v>6384.7</v>
      </c>
      <c r="GM6" s="26">
        <f>'BAR BB| Open rates'!GM6*0.87*0.85+25</f>
        <v>5645.2</v>
      </c>
      <c r="GN6" s="26">
        <f>'BAR BB| Open rates'!GN6*0.87*0.85+25</f>
        <v>5645.2</v>
      </c>
      <c r="GO6" s="26">
        <f>'BAR BB| Open rates'!GO6*0.87*0.85+25</f>
        <v>5645.2</v>
      </c>
      <c r="GP6" s="26">
        <f>'BAR BB| Open rates'!GP6*0.87*0.85+25</f>
        <v>5645.2</v>
      </c>
      <c r="GQ6" s="26">
        <f>'BAR BB| Open rates'!GQ6*0.87*0.85+25</f>
        <v>5645.2</v>
      </c>
      <c r="GR6" s="26">
        <f>'BAR BB| Open rates'!GR6*0.87*0.85+25</f>
        <v>6384.7</v>
      </c>
      <c r="GS6" s="26">
        <f>'BAR BB| Open rates'!GS6*0.87*0.85+25</f>
        <v>6384.7</v>
      </c>
      <c r="GT6" s="26">
        <f>'BAR BB| Open rates'!GT6*0.87*0.85+25</f>
        <v>5645.2</v>
      </c>
      <c r="GU6" s="26">
        <f>'BAR BB| Open rates'!GU6*0.87*0.85+25</f>
        <v>5645.2</v>
      </c>
      <c r="GV6" s="26">
        <f>'BAR BB| Open rates'!GV6*0.87*0.85+25</f>
        <v>5645.2</v>
      </c>
      <c r="GW6" s="26">
        <f>'BAR BB| Open rates'!GW6*0.87*0.85+25</f>
        <v>5645.2</v>
      </c>
      <c r="GX6" s="26">
        <f>'BAR BB| Open rates'!GX6*0.87*0.85+25</f>
        <v>5645.2</v>
      </c>
      <c r="GY6" s="26">
        <f>'BAR BB| Open rates'!GY6*0.87*0.85+25</f>
        <v>6384.7</v>
      </c>
      <c r="GZ6" s="26">
        <f>'BAR BB| Open rates'!GZ6*0.87*0.85+25</f>
        <v>6384.7</v>
      </c>
      <c r="HA6" s="26">
        <f>'BAR BB| Open rates'!HA6*0.87*0.85+25</f>
        <v>5645.2</v>
      </c>
      <c r="HB6" s="26">
        <f>'BAR BB| Open rates'!HB6*0.87*0.85+25</f>
        <v>5645.2</v>
      </c>
      <c r="HC6" s="26">
        <f>'BAR BB| Open rates'!HC6*0.87*0.85+25</f>
        <v>5645.2</v>
      </c>
      <c r="HD6" s="26">
        <f>'BAR BB| Open rates'!HD6*0.87*0.85+25</f>
        <v>5645.2</v>
      </c>
      <c r="HE6" s="26">
        <f>'BAR BB| Open rates'!HE6*0.87*0.85+25</f>
        <v>5645.2</v>
      </c>
      <c r="HF6" s="26">
        <f>'BAR BB| Open rates'!HF6*0.87*0.85+25</f>
        <v>7346.05</v>
      </c>
      <c r="HG6" s="26">
        <f>'BAR BB| Open rates'!HG6*0.87*0.85+25</f>
        <v>7346.05</v>
      </c>
      <c r="HH6" s="26">
        <f>'BAR BB| Open rates'!HH6*0.87*0.85+25</f>
        <v>7346.05</v>
      </c>
      <c r="HI6" s="26">
        <f>'BAR BB| Open rates'!HI6*0.87*0.85+25</f>
        <v>7346.05</v>
      </c>
      <c r="HJ6" s="26">
        <f>'BAR BB| Open rates'!HJ6*0.87*0.85+25</f>
        <v>7346.05</v>
      </c>
      <c r="HK6" s="26">
        <f>'BAR BB| Open rates'!HK6*0.87*0.85+25</f>
        <v>7346.05</v>
      </c>
      <c r="HL6" s="26">
        <f>'BAR BB| Open rates'!HL6*0.87*0.85+25</f>
        <v>7346.05</v>
      </c>
      <c r="HM6" s="26">
        <f>'BAR BB| Open rates'!HM6*0.87*0.85+25</f>
        <v>7346.05</v>
      </c>
      <c r="HN6" s="26">
        <f>'BAR BB| Open rates'!HN6*0.87*0.85+25</f>
        <v>7346.05</v>
      </c>
      <c r="HO6" s="26">
        <f>'BAR BB| Open rates'!HO6*0.87*0.85+25</f>
        <v>7346.05</v>
      </c>
      <c r="HP6" s="26">
        <f>'BAR BB| Open rates'!HP6*0.87*0.85+25</f>
        <v>7346.05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rates'!B8*0.87*0.85+25</f>
        <v>6606.55</v>
      </c>
      <c r="C8" s="26">
        <f>'BAR BB| Open rates'!C8*0.87*0.85+25</f>
        <v>6606.55</v>
      </c>
      <c r="D8" s="26">
        <f>'BAR BB| Open rates'!D8*0.87*0.85+25</f>
        <v>6606.55</v>
      </c>
      <c r="E8" s="26">
        <f>'BAR BB| Open rates'!E8*0.87*0.85+25</f>
        <v>6606.55</v>
      </c>
      <c r="F8" s="26">
        <f>'BAR BB| Open rates'!F8*0.87*0.85+25</f>
        <v>6606.55</v>
      </c>
      <c r="G8" s="26">
        <f>'BAR BB| Open rates'!G8*0.87*0.85+25</f>
        <v>6606.55</v>
      </c>
      <c r="H8" s="26">
        <f>'BAR BB| Open rates'!H8*0.87*0.85+25</f>
        <v>6606.55</v>
      </c>
      <c r="I8" s="26">
        <f>'BAR BB| Open rates'!I8*0.87*0.85+25</f>
        <v>6606.55</v>
      </c>
      <c r="J8" s="26">
        <f>'BAR BB| Open rates'!J8*0.87*0.85+25</f>
        <v>6606.55</v>
      </c>
      <c r="K8" s="26">
        <f>'BAR BB| Open rates'!K8*0.87*0.85+25</f>
        <v>6606.55</v>
      </c>
      <c r="L8" s="26">
        <f>'BAR BB| Open rates'!L8*0.87*0.85+25</f>
        <v>6606.55</v>
      </c>
      <c r="M8" s="26">
        <f>'BAR BB| Open rates'!M8*0.87*0.85+25</f>
        <v>6606.55</v>
      </c>
      <c r="N8" s="26">
        <f>'BAR BB| Open rates'!N8*0.87*0.85+25</f>
        <v>7124.2</v>
      </c>
      <c r="O8" s="26">
        <f>'BAR BB| Open rates'!O8*0.87*0.85+25</f>
        <v>7124.2</v>
      </c>
      <c r="P8" s="26">
        <f>'BAR BB| Open rates'!P8*0.87*0.85+25</f>
        <v>7124.2</v>
      </c>
      <c r="Q8" s="26">
        <f>'BAR BB| Open rates'!Q8*0.87*0.85+25</f>
        <v>7124.2</v>
      </c>
      <c r="R8" s="26">
        <f>'BAR BB| Open rates'!R8*0.87*0.85+25</f>
        <v>9564.5499999999993</v>
      </c>
      <c r="S8" s="26">
        <f>'BAR BB| Open rates'!S8*0.87*0.85+25</f>
        <v>9564.5499999999993</v>
      </c>
      <c r="T8" s="26">
        <f>'BAR BB| Open rates'!T8*0.87*0.85+25</f>
        <v>9564.5499999999993</v>
      </c>
      <c r="U8" s="26">
        <f>'BAR BB| Open rates'!U8*0.87*0.85+25</f>
        <v>9564.5499999999993</v>
      </c>
      <c r="V8" s="26">
        <f>'BAR BB| Open rates'!V8*0.87*0.85+25</f>
        <v>9564.5499999999993</v>
      </c>
      <c r="W8" s="26">
        <f>'BAR BB| Open rates'!W8*0.87*0.85+25</f>
        <v>9564.5499999999993</v>
      </c>
      <c r="X8" s="26">
        <f>'BAR BB| Open rates'!X8*0.87*0.85+25</f>
        <v>9564.5499999999993</v>
      </c>
      <c r="Y8" s="26">
        <f>'BAR BB| Open rates'!Y8*0.87*0.85+25</f>
        <v>9564.5499999999993</v>
      </c>
      <c r="Z8" s="26">
        <f>'BAR BB| Open rates'!Z8*0.87*0.85+25</f>
        <v>9564.5499999999993</v>
      </c>
      <c r="AA8" s="26">
        <f>'BAR BB| Open rates'!AA8*0.87*0.85+25</f>
        <v>9564.5499999999993</v>
      </c>
      <c r="AB8" s="26">
        <f>'BAR BB| Open rates'!AB8*0.87*0.85+25</f>
        <v>13262.05</v>
      </c>
      <c r="AC8" s="26">
        <f>'BAR BB| Open rates'!AC8*0.87*0.85+25</f>
        <v>13262.05</v>
      </c>
      <c r="AD8" s="26">
        <f>'BAR BB| Open rates'!AD8*0.87*0.85+25</f>
        <v>13262.05</v>
      </c>
      <c r="AE8" s="26">
        <f>'BAR BB| Open rates'!AE8*0.87*0.85+25</f>
        <v>13262.05</v>
      </c>
      <c r="AF8" s="26">
        <f>'BAR BB| Open rates'!AF8*0.87*0.85+25</f>
        <v>13262.05</v>
      </c>
      <c r="AG8" s="26">
        <f>'BAR BB| Open rates'!AG8*0.87*0.85+25</f>
        <v>13262.05</v>
      </c>
      <c r="AH8" s="26">
        <f>'BAR BB| Open rates'!AH8*0.87*0.85+25</f>
        <v>7124.2</v>
      </c>
      <c r="AI8" s="26">
        <f>'BAR BB| Open rates'!AI8*0.87*0.85+25</f>
        <v>7124.2</v>
      </c>
      <c r="AJ8" s="26">
        <f>'BAR BB| Open rates'!AJ8*0.87*0.85+25</f>
        <v>7124.2</v>
      </c>
      <c r="AK8" s="26">
        <f>'BAR BB| Open rates'!AK8*0.87*0.85+25</f>
        <v>7124.2</v>
      </c>
      <c r="AL8" s="26">
        <f>'BAR BB| Open rates'!AL8*0.87*0.85+25</f>
        <v>7124.2</v>
      </c>
      <c r="AM8" s="26">
        <f>'BAR BB| Open rates'!AM8*0.87*0.85+25</f>
        <v>8085.55</v>
      </c>
      <c r="AN8" s="26">
        <f>'BAR BB| Open rates'!AN8*0.87*0.85+25</f>
        <v>8085.55</v>
      </c>
      <c r="AO8" s="26">
        <f>'BAR BB| Open rates'!AO8*0.87*0.85+25</f>
        <v>8085.55</v>
      </c>
      <c r="AP8" s="26">
        <f>'BAR BB| Open rates'!AP8*0.87*0.85+25</f>
        <v>8085.55</v>
      </c>
      <c r="AQ8" s="26">
        <f>'BAR BB| Open rates'!AQ8*0.87*0.85+25</f>
        <v>8085.55</v>
      </c>
      <c r="AR8" s="26">
        <f>'BAR BB| Open rates'!AR8*0.87*0.85+25</f>
        <v>8085.55</v>
      </c>
      <c r="AS8" s="26">
        <f>'BAR BB| Open rates'!AS8*0.87*0.85+25</f>
        <v>8085.55</v>
      </c>
      <c r="AT8" s="26">
        <f>'BAR BB| Open rates'!AT8*0.87*0.85+25</f>
        <v>8825.0499999999993</v>
      </c>
      <c r="AU8" s="26">
        <f>'BAR BB| Open rates'!AU8*0.87*0.85+25</f>
        <v>8825.0499999999993</v>
      </c>
      <c r="AV8" s="26">
        <f>'BAR BB| Open rates'!AV8*0.87*0.85+25</f>
        <v>8825.0499999999993</v>
      </c>
      <c r="AW8" s="26">
        <f>'BAR BB| Open rates'!AW8*0.87*0.85+25</f>
        <v>8825.0499999999993</v>
      </c>
      <c r="AX8" s="26">
        <f>'BAR BB| Open rates'!AX8*0.87*0.85+25</f>
        <v>8825.0499999999993</v>
      </c>
      <c r="AY8" s="26">
        <f>'BAR BB| Open rates'!AY8*0.87*0.85+25</f>
        <v>8972.9499999999989</v>
      </c>
      <c r="AZ8" s="26">
        <f>'BAR BB| Open rates'!AZ8*0.87*0.85+25</f>
        <v>8972.9499999999989</v>
      </c>
      <c r="BA8" s="26">
        <f>'BAR BB| Open rates'!BA8*0.87*0.85+25</f>
        <v>9564.5499999999993</v>
      </c>
      <c r="BB8" s="26">
        <f>'BAR BB| Open rates'!BB8*0.87*0.85+25</f>
        <v>9564.5499999999993</v>
      </c>
      <c r="BC8" s="26">
        <f>'BAR BB| Open rates'!BC8*0.87*0.85+25</f>
        <v>8972.9499999999989</v>
      </c>
      <c r="BD8" s="26">
        <f>'BAR BB| Open rates'!BD8*0.87*0.85+25</f>
        <v>8972.9499999999989</v>
      </c>
      <c r="BE8" s="26">
        <f>'BAR BB| Open rates'!BE8*0.87*0.85+25</f>
        <v>8972.9499999999989</v>
      </c>
      <c r="BF8" s="26">
        <f>'BAR BB| Open rates'!BF8*0.87*0.85+25</f>
        <v>8972.9499999999989</v>
      </c>
      <c r="BG8" s="26">
        <f>'BAR BB| Open rates'!BG8*0.87*0.85+25</f>
        <v>8972.9499999999989</v>
      </c>
      <c r="BH8" s="26">
        <f>'BAR BB| Open rates'!BH8*0.87*0.85+25</f>
        <v>9564.5499999999993</v>
      </c>
      <c r="BI8" s="26">
        <f>'BAR BB| Open rates'!BI8*0.87*0.85+25</f>
        <v>9564.5499999999993</v>
      </c>
      <c r="BJ8" s="26">
        <f>'BAR BB| Open rates'!BJ8*0.87*0.85+25</f>
        <v>8972.9499999999989</v>
      </c>
      <c r="BK8" s="26">
        <f>'BAR BB| Open rates'!BK8*0.87*0.85+25</f>
        <v>8972.9499999999989</v>
      </c>
      <c r="BL8" s="26">
        <f>'BAR BB| Open rates'!BL8*0.87*0.85+25</f>
        <v>8972.9499999999989</v>
      </c>
      <c r="BM8" s="26">
        <f>'BAR BB| Open rates'!BM8*0.87*0.85+25</f>
        <v>8972.9499999999989</v>
      </c>
      <c r="BN8" s="26">
        <f>'BAR BB| Open rates'!BN8*0.87*0.85+25</f>
        <v>8972.9499999999989</v>
      </c>
      <c r="BO8" s="26">
        <f>'BAR BB| Open rates'!BO8*0.87*0.85+25</f>
        <v>9564.5499999999993</v>
      </c>
      <c r="BP8" s="26">
        <f>'BAR BB| Open rates'!BP8*0.87*0.85+25</f>
        <v>9564.5499999999993</v>
      </c>
      <c r="BQ8" s="26">
        <f>'BAR BB| Open rates'!BQ8*0.87*0.85+25</f>
        <v>8972.9499999999989</v>
      </c>
      <c r="BR8" s="26">
        <f>'BAR BB| Open rates'!BR8*0.87*0.85+25</f>
        <v>8972.9499999999989</v>
      </c>
      <c r="BS8" s="26">
        <f>'BAR BB| Open rates'!BS8*0.87*0.85+25</f>
        <v>8972.9499999999989</v>
      </c>
      <c r="BT8" s="26">
        <f>'BAR BB| Open rates'!BT8*0.87*0.85+25</f>
        <v>8972.9499999999989</v>
      </c>
      <c r="BU8" s="26">
        <f>'BAR BB| Open rates'!BU8*0.87*0.85+25</f>
        <v>8972.9499999999989</v>
      </c>
      <c r="BV8" s="26">
        <f>'BAR BB| Open rates'!BV8*0.87*0.85+25</f>
        <v>9564.5499999999993</v>
      </c>
      <c r="BW8" s="26">
        <f>'BAR BB| Open rates'!BW8*0.87*0.85+25</f>
        <v>9564.5499999999993</v>
      </c>
      <c r="BX8" s="26">
        <f>'BAR BB| Open rates'!BX8*0.87*0.85+25</f>
        <v>8972.9499999999989</v>
      </c>
      <c r="BY8" s="26">
        <f>'BAR BB| Open rates'!BY8*0.87*0.85+25</f>
        <v>8972.9499999999989</v>
      </c>
      <c r="BZ8" s="26">
        <f>'BAR BB| Open rates'!BZ8*0.87*0.85+25</f>
        <v>8972.9499999999989</v>
      </c>
      <c r="CA8" s="26">
        <f>'BAR BB| Open rates'!CA8*0.87*0.85+25</f>
        <v>8972.9499999999989</v>
      </c>
      <c r="CB8" s="26">
        <f>'BAR BB| Open rates'!CB8*0.87*0.85+25</f>
        <v>8972.9499999999989</v>
      </c>
      <c r="CC8" s="26">
        <f>'BAR BB| Open rates'!CC8*0.87*0.85+25</f>
        <v>9564.5499999999993</v>
      </c>
      <c r="CD8" s="26">
        <f>'BAR BB| Open rates'!CD8*0.87*0.85+25</f>
        <v>9564.5499999999993</v>
      </c>
      <c r="CE8" s="26">
        <f>'BAR BB| Open rates'!CE8*0.87*0.85+25</f>
        <v>8972.9499999999989</v>
      </c>
      <c r="CF8" s="26">
        <f>'BAR BB| Open rates'!CF8*0.87*0.85+25</f>
        <v>8972.9499999999989</v>
      </c>
      <c r="CG8" s="26">
        <f>'BAR BB| Open rates'!CG8*0.87*0.85+25</f>
        <v>8972.9499999999989</v>
      </c>
      <c r="CH8" s="26">
        <f>'BAR BB| Open rates'!CH8*0.87*0.85+25</f>
        <v>8972.9499999999989</v>
      </c>
      <c r="CI8" s="26">
        <f>'BAR BB| Open rates'!CI8*0.87*0.85+25</f>
        <v>8972.9499999999989</v>
      </c>
      <c r="CJ8" s="26">
        <f>'BAR BB| Open rates'!CJ8*0.87*0.85+25</f>
        <v>9564.5499999999993</v>
      </c>
      <c r="CK8" s="26">
        <f>'BAR BB| Open rates'!CK8*0.87*0.85+25</f>
        <v>9564.5499999999993</v>
      </c>
      <c r="CL8" s="26">
        <f>'BAR BB| Open rates'!CL8*0.87*0.85+25</f>
        <v>8972.9499999999989</v>
      </c>
      <c r="CM8" s="26">
        <f>'BAR BB| Open rates'!CM8*0.87*0.85+25</f>
        <v>8972.9499999999989</v>
      </c>
      <c r="CN8" s="26">
        <f>'BAR BB| Open rates'!CN8*0.87*0.85+25</f>
        <v>8972.9499999999989</v>
      </c>
      <c r="CO8" s="26">
        <f>'BAR BB| Open rates'!CO8*0.87*0.85+25</f>
        <v>8972.9499999999989</v>
      </c>
      <c r="CP8" s="26">
        <f>'BAR BB| Open rates'!CP8*0.87*0.85+25</f>
        <v>8972.9499999999989</v>
      </c>
      <c r="CQ8" s="26">
        <f>'BAR BB| Open rates'!CQ8*0.87*0.85+25</f>
        <v>8972.9499999999989</v>
      </c>
      <c r="CR8" s="26">
        <f>'BAR BB| Open rates'!CR8*0.87*0.85+25</f>
        <v>8972.9499999999989</v>
      </c>
      <c r="CS8" s="26">
        <f>'BAR BB| Open rates'!CS8*0.87*0.85+25</f>
        <v>8085.55</v>
      </c>
      <c r="CT8" s="26">
        <f>'BAR BB| Open rates'!CT8*0.87*0.85+25</f>
        <v>8085.55</v>
      </c>
      <c r="CU8" s="26">
        <f>'BAR BB| Open rates'!CU8*0.87*0.85+25</f>
        <v>8085.55</v>
      </c>
      <c r="CV8" s="26">
        <f>'BAR BB| Open rates'!CV8*0.87*0.85+25</f>
        <v>8085.55</v>
      </c>
      <c r="CW8" s="26">
        <f>'BAR BB| Open rates'!CW8*0.87*0.85+25</f>
        <v>8085.55</v>
      </c>
      <c r="CX8" s="26">
        <f>'BAR BB| Open rates'!CX8*0.87*0.85+25</f>
        <v>8085.55</v>
      </c>
      <c r="CY8" s="26">
        <f>'BAR BB| Open rates'!CY8*0.87*0.85+25</f>
        <v>8085.55</v>
      </c>
      <c r="CZ8" s="26">
        <f>'BAR BB| Open rates'!CZ8*0.87*0.85+25</f>
        <v>8085.55</v>
      </c>
      <c r="DA8" s="26">
        <f>'BAR BB| Open rates'!DA8*0.87*0.85+25</f>
        <v>8085.55</v>
      </c>
      <c r="DB8" s="26">
        <f>'BAR BB| Open rates'!DB8*0.87*0.85+25</f>
        <v>7124.2</v>
      </c>
      <c r="DC8" s="26">
        <f>'BAR BB| Open rates'!DC8*0.87*0.85+25</f>
        <v>7124.2</v>
      </c>
      <c r="DD8" s="26">
        <f>'BAR BB| Open rates'!DD8*0.87*0.85+25</f>
        <v>7124.2</v>
      </c>
      <c r="DE8" s="26">
        <f>'BAR BB| Open rates'!DE8*0.87*0.85+25</f>
        <v>8085.55</v>
      </c>
      <c r="DF8" s="26">
        <f>'BAR BB| Open rates'!DF8*0.87*0.85+25</f>
        <v>8085.55</v>
      </c>
      <c r="DG8" s="26">
        <f>'BAR BB| Open rates'!DG8*0.87*0.85+25</f>
        <v>7124.2</v>
      </c>
      <c r="DH8" s="26">
        <f>'BAR BB| Open rates'!DH8*0.87*0.85+25</f>
        <v>7124.2</v>
      </c>
      <c r="DI8" s="26">
        <f>'BAR BB| Open rates'!DI8*0.87*0.85+25</f>
        <v>7124.2</v>
      </c>
      <c r="DJ8" s="26">
        <f>'BAR BB| Open rates'!DJ8*0.87*0.85+25</f>
        <v>7124.2</v>
      </c>
      <c r="DK8" s="26">
        <f>'BAR BB| Open rates'!DK8*0.87*0.85+25</f>
        <v>7124.2</v>
      </c>
      <c r="DL8" s="26">
        <f>'BAR BB| Open rates'!DL8*0.87*0.85+25</f>
        <v>8085.55</v>
      </c>
      <c r="DM8" s="26">
        <f>'BAR BB| Open rates'!DM8*0.87*0.85+25</f>
        <v>8085.55</v>
      </c>
      <c r="DN8" s="26">
        <f>'BAR BB| Open rates'!DN8*0.87*0.85+25</f>
        <v>7124.2</v>
      </c>
      <c r="DO8" s="26">
        <f>'BAR BB| Open rates'!DO8*0.87*0.85+25</f>
        <v>7124.2</v>
      </c>
      <c r="DP8" s="26">
        <f>'BAR BB| Open rates'!DP8*0.87*0.85+25</f>
        <v>7124.2</v>
      </c>
      <c r="DQ8" s="26">
        <f>'BAR BB| Open rates'!DQ8*0.87*0.85+25</f>
        <v>7124.2</v>
      </c>
      <c r="DR8" s="26">
        <f>'BAR BB| Open rates'!DR8*0.87*0.85+25</f>
        <v>7124.2</v>
      </c>
      <c r="DS8" s="26">
        <f>'BAR BB| Open rates'!DS8*0.87*0.85+25</f>
        <v>8085.55</v>
      </c>
      <c r="DT8" s="26">
        <f>'BAR BB| Open rates'!DT8*0.87*0.85+25</f>
        <v>8085.55</v>
      </c>
      <c r="DU8" s="26">
        <f>'BAR BB| Open rates'!DU8*0.87*0.85+25</f>
        <v>7124.2</v>
      </c>
      <c r="DV8" s="26">
        <f>'BAR BB| Open rates'!DV8*0.87*0.85+25</f>
        <v>7124.2</v>
      </c>
      <c r="DW8" s="26">
        <f>'BAR BB| Open rates'!DW8*0.87*0.85+25</f>
        <v>7124.2</v>
      </c>
      <c r="DX8" s="26">
        <f>'BAR BB| Open rates'!DX8*0.87*0.85+25</f>
        <v>7124.2</v>
      </c>
      <c r="DY8" s="26">
        <f>'BAR BB| Open rates'!DY8*0.87*0.85+25</f>
        <v>7124.2</v>
      </c>
      <c r="DZ8" s="26">
        <f>'BAR BB| Open rates'!DZ8*0.87*0.85+25</f>
        <v>8085.55</v>
      </c>
      <c r="EA8" s="26">
        <f>'BAR BB| Open rates'!EA8*0.87*0.85+25</f>
        <v>8085.55</v>
      </c>
      <c r="EB8" s="26">
        <f>'BAR BB| Open rates'!EB8*0.87*0.85+25</f>
        <v>7124.2</v>
      </c>
      <c r="EC8" s="26">
        <f>'BAR BB| Open rates'!EC8*0.87*0.85+25</f>
        <v>7124.2</v>
      </c>
      <c r="ED8" s="26">
        <f>'BAR BB| Open rates'!ED8*0.87*0.85+25</f>
        <v>7124.2</v>
      </c>
      <c r="EE8" s="26">
        <f>'BAR BB| Open rates'!EE8*0.87*0.85+25</f>
        <v>7124.2</v>
      </c>
      <c r="EF8" s="26">
        <f>'BAR BB| Open rates'!EF8*0.87*0.85+25</f>
        <v>6384.7</v>
      </c>
      <c r="EG8" s="26">
        <f>'BAR BB| Open rates'!EG8*0.87*0.85+25</f>
        <v>6384.7</v>
      </c>
      <c r="EH8" s="26">
        <f>'BAR BB| Open rates'!EH8*0.87*0.85+25</f>
        <v>6384.7</v>
      </c>
      <c r="EI8" s="26">
        <f>'BAR BB| Open rates'!EI8*0.87*0.85+25</f>
        <v>5867.05</v>
      </c>
      <c r="EJ8" s="26">
        <f>'BAR BB| Open rates'!EJ8*0.87*0.85+25</f>
        <v>5867.05</v>
      </c>
      <c r="EK8" s="26">
        <f>'BAR BB| Open rates'!EK8*0.87*0.85+25</f>
        <v>5867.05</v>
      </c>
      <c r="EL8" s="26">
        <f>'BAR BB| Open rates'!EL8*0.87*0.85+25</f>
        <v>5867.05</v>
      </c>
      <c r="EM8" s="26">
        <f>'BAR BB| Open rates'!EM8*0.87*0.85+25</f>
        <v>5867.05</v>
      </c>
      <c r="EN8" s="26">
        <f>'BAR BB| Open rates'!EN8*0.87*0.85+25</f>
        <v>6384.7</v>
      </c>
      <c r="EO8" s="26">
        <f>'BAR BB| Open rates'!EO8*0.87*0.85+25</f>
        <v>6384.7</v>
      </c>
      <c r="EP8" s="26">
        <f>'BAR BB| Open rates'!EP8*0.87*0.85+25</f>
        <v>5645.2</v>
      </c>
      <c r="EQ8" s="26">
        <f>'BAR BB| Open rates'!EQ8*0.87*0.85+25</f>
        <v>5645.2</v>
      </c>
      <c r="ER8" s="26">
        <f>'BAR BB| Open rates'!ER8*0.87*0.85+25</f>
        <v>5645.2</v>
      </c>
      <c r="ES8" s="26">
        <f>'BAR BB| Open rates'!ES8*0.87*0.85+25</f>
        <v>5645.2</v>
      </c>
      <c r="ET8" s="26">
        <f>'BAR BB| Open rates'!ET8*0.87*0.85+25</f>
        <v>5645.2</v>
      </c>
      <c r="EU8" s="26">
        <f>'BAR BB| Open rates'!EU8*0.87*0.85+25</f>
        <v>6384.7</v>
      </c>
      <c r="EV8" s="26">
        <f>'BAR BB| Open rates'!EV8*0.87*0.85+25</f>
        <v>6384.7</v>
      </c>
      <c r="EW8" s="26">
        <f>'BAR BB| Open rates'!EW8*0.87*0.85+25</f>
        <v>5645.2</v>
      </c>
      <c r="EX8" s="26">
        <f>'BAR BB| Open rates'!EX8*0.87*0.85+25</f>
        <v>5645.2</v>
      </c>
      <c r="EY8" s="26">
        <f>'BAR BB| Open rates'!EY8*0.87*0.85+25</f>
        <v>5645.2</v>
      </c>
      <c r="EZ8" s="26">
        <f>'BAR BB| Open rates'!EZ8*0.87*0.85+25</f>
        <v>5645.2</v>
      </c>
      <c r="FA8" s="26">
        <f>'BAR BB| Open rates'!FA8*0.87*0.85+25</f>
        <v>5645.2</v>
      </c>
      <c r="FB8" s="26">
        <f>'BAR BB| Open rates'!FB8*0.87*0.85+25</f>
        <v>6384.7</v>
      </c>
      <c r="FC8" s="26">
        <f>'BAR BB| Open rates'!FC8*0.87*0.85+25</f>
        <v>6384.7</v>
      </c>
      <c r="FD8" s="26">
        <f>'BAR BB| Open rates'!FD8*0.87*0.85+25</f>
        <v>5645.2</v>
      </c>
      <c r="FE8" s="26">
        <f>'BAR BB| Open rates'!FE8*0.87*0.85+25</f>
        <v>5645.2</v>
      </c>
      <c r="FF8" s="26">
        <f>'BAR BB| Open rates'!FF8*0.87*0.85+25</f>
        <v>5645.2</v>
      </c>
      <c r="FG8" s="26">
        <f>'BAR BB| Open rates'!FG8*0.87*0.85+25</f>
        <v>5645.2</v>
      </c>
      <c r="FH8" s="26">
        <f>'BAR BB| Open rates'!FH8*0.87*0.85+25</f>
        <v>5645.2</v>
      </c>
      <c r="FI8" s="26">
        <f>'BAR BB| Open rates'!FI8*0.87*0.85+25</f>
        <v>6384.7</v>
      </c>
      <c r="FJ8" s="26">
        <f>'BAR BB| Open rates'!FJ8*0.87*0.85+25</f>
        <v>6384.7</v>
      </c>
      <c r="FK8" s="26">
        <f>'BAR BB| Open rates'!FK8*0.87*0.85+25</f>
        <v>5867.05</v>
      </c>
      <c r="FL8" s="26">
        <f>'BAR BB| Open rates'!FL8*0.87*0.85+25</f>
        <v>5867.05</v>
      </c>
      <c r="FM8" s="26">
        <f>'BAR BB| Open rates'!FM8*0.87*0.85+25</f>
        <v>5867.05</v>
      </c>
      <c r="FN8" s="26">
        <f>'BAR BB| Open rates'!FN8*0.87*0.85+25</f>
        <v>5867.05</v>
      </c>
      <c r="FO8" s="26">
        <f>'BAR BB| Open rates'!FO8*0.87*0.85+25</f>
        <v>5867.05</v>
      </c>
      <c r="FP8" s="26">
        <f>'BAR BB| Open rates'!FP8*0.87*0.85+25</f>
        <v>5867.05</v>
      </c>
      <c r="FQ8" s="26">
        <f>'BAR BB| Open rates'!FQ8*0.87*0.85+25</f>
        <v>5867.05</v>
      </c>
      <c r="FR8" s="26">
        <f>'BAR BB| Open rates'!FR8*0.87*0.85+25</f>
        <v>5645.2</v>
      </c>
      <c r="FS8" s="26">
        <f>'BAR BB| Open rates'!FS8*0.87*0.85+25</f>
        <v>5645.2</v>
      </c>
      <c r="FT8" s="26">
        <f>'BAR BB| Open rates'!FT8*0.87*0.85+25</f>
        <v>5645.2</v>
      </c>
      <c r="FU8" s="26">
        <f>'BAR BB| Open rates'!FU8*0.87*0.85+25</f>
        <v>5645.2</v>
      </c>
      <c r="FV8" s="26">
        <f>'BAR BB| Open rates'!FV8*0.87*0.85+25</f>
        <v>5645.2</v>
      </c>
      <c r="FW8" s="26">
        <f>'BAR BB| Open rates'!FW8*0.87*0.85+25</f>
        <v>6384.7</v>
      </c>
      <c r="FX8" s="26">
        <f>'BAR BB| Open rates'!FX8*0.87*0.85+25</f>
        <v>6384.7</v>
      </c>
      <c r="FY8" s="26">
        <f>'BAR BB| Open rates'!FY8*0.87*0.85+25</f>
        <v>5645.2</v>
      </c>
      <c r="FZ8" s="26">
        <f>'BAR BB| Open rates'!FZ8*0.87*0.85+25</f>
        <v>5645.2</v>
      </c>
      <c r="GA8" s="26">
        <f>'BAR BB| Open rates'!GA8*0.87*0.85+25</f>
        <v>5645.2</v>
      </c>
      <c r="GB8" s="26">
        <f>'BAR BB| Open rates'!GB8*0.87*0.85+25</f>
        <v>5645.2</v>
      </c>
      <c r="GC8" s="26">
        <f>'BAR BB| Open rates'!GC8*0.87*0.85+25</f>
        <v>5645.2</v>
      </c>
      <c r="GD8" s="26">
        <f>'BAR BB| Open rates'!GD8*0.87*0.85+25</f>
        <v>6384.7</v>
      </c>
      <c r="GE8" s="26">
        <f>'BAR BB| Open rates'!GE8*0.87*0.85+25</f>
        <v>6384.7</v>
      </c>
      <c r="GF8" s="26">
        <f>'BAR BB| Open rates'!GF8*0.87*0.85+25</f>
        <v>5645.2</v>
      </c>
      <c r="GG8" s="26">
        <f>'BAR BB| Open rates'!GG8*0.87*0.85+25</f>
        <v>5645.2</v>
      </c>
      <c r="GH8" s="26">
        <f>'BAR BB| Open rates'!GH8*0.87*0.85+25</f>
        <v>5645.2</v>
      </c>
      <c r="GI8" s="26">
        <f>'BAR BB| Open rates'!GI8*0.87*0.85+25</f>
        <v>5645.2</v>
      </c>
      <c r="GJ8" s="26">
        <f>'BAR BB| Open rates'!GJ8*0.87*0.85+25</f>
        <v>5645.2</v>
      </c>
      <c r="GK8" s="26">
        <f>'BAR BB| Open rates'!GK8*0.87*0.85+25</f>
        <v>6384.7</v>
      </c>
      <c r="GL8" s="26">
        <f>'BAR BB| Open rates'!GL8*0.87*0.85+25</f>
        <v>6384.7</v>
      </c>
      <c r="GM8" s="26">
        <f>'BAR BB| Open rates'!GM8*0.87*0.85+25</f>
        <v>5645.2</v>
      </c>
      <c r="GN8" s="26">
        <f>'BAR BB| Open rates'!GN8*0.87*0.85+25</f>
        <v>5645.2</v>
      </c>
      <c r="GO8" s="26">
        <f>'BAR BB| Open rates'!GO8*0.87*0.85+25</f>
        <v>5645.2</v>
      </c>
      <c r="GP8" s="26">
        <f>'BAR BB| Open rates'!GP8*0.87*0.85+25</f>
        <v>5645.2</v>
      </c>
      <c r="GQ8" s="26">
        <f>'BAR BB| Open rates'!GQ8*0.87*0.85+25</f>
        <v>5645.2</v>
      </c>
      <c r="GR8" s="26">
        <f>'BAR BB| Open rates'!GR8*0.87*0.85+25</f>
        <v>6384.7</v>
      </c>
      <c r="GS8" s="26">
        <f>'BAR BB| Open rates'!GS8*0.87*0.85+25</f>
        <v>6384.7</v>
      </c>
      <c r="GT8" s="26">
        <f>'BAR BB| Open rates'!GT8*0.87*0.85+25</f>
        <v>5645.2</v>
      </c>
      <c r="GU8" s="26">
        <f>'BAR BB| Open rates'!GU8*0.87*0.85+25</f>
        <v>5645.2</v>
      </c>
      <c r="GV8" s="26">
        <f>'BAR BB| Open rates'!GV8*0.87*0.85+25</f>
        <v>5645.2</v>
      </c>
      <c r="GW8" s="26">
        <f>'BAR BB| Open rates'!GW8*0.87*0.85+25</f>
        <v>5645.2</v>
      </c>
      <c r="GX8" s="26">
        <f>'BAR BB| Open rates'!GX8*0.87*0.85+25</f>
        <v>5645.2</v>
      </c>
      <c r="GY8" s="26">
        <f>'BAR BB| Open rates'!GY8*0.87*0.85+25</f>
        <v>6384.7</v>
      </c>
      <c r="GZ8" s="26">
        <f>'BAR BB| Open rates'!GZ8*0.87*0.85+25</f>
        <v>6384.7</v>
      </c>
      <c r="HA8" s="26">
        <f>'BAR BB| Open rates'!HA8*0.87*0.85+25</f>
        <v>5645.2</v>
      </c>
      <c r="HB8" s="26">
        <f>'BAR BB| Open rates'!HB8*0.87*0.85+25</f>
        <v>5645.2</v>
      </c>
      <c r="HC8" s="26">
        <f>'BAR BB| Open rates'!HC8*0.87*0.85+25</f>
        <v>5645.2</v>
      </c>
      <c r="HD8" s="26">
        <f>'BAR BB| Open rates'!HD8*0.87*0.85+25</f>
        <v>5645.2</v>
      </c>
      <c r="HE8" s="26">
        <f>'BAR BB| Open rates'!HE8*0.87*0.85+25</f>
        <v>5645.2</v>
      </c>
      <c r="HF8" s="26">
        <f>'BAR BB| Open rates'!HF8*0.87*0.85+25</f>
        <v>7346.05</v>
      </c>
      <c r="HG8" s="26">
        <f>'BAR BB| Open rates'!HG8*0.87*0.85+25</f>
        <v>7346.05</v>
      </c>
      <c r="HH8" s="26">
        <f>'BAR BB| Open rates'!HH8*0.87*0.85+25</f>
        <v>7346.05</v>
      </c>
      <c r="HI8" s="26">
        <f>'BAR BB| Open rates'!HI8*0.87*0.85+25</f>
        <v>7346.05</v>
      </c>
      <c r="HJ8" s="26">
        <f>'BAR BB| Open rates'!HJ8*0.87*0.85+25</f>
        <v>7346.05</v>
      </c>
      <c r="HK8" s="26">
        <f>'BAR BB| Open rates'!HK8*0.87*0.85+25</f>
        <v>7346.05</v>
      </c>
      <c r="HL8" s="26">
        <f>'BAR BB| Open rates'!HL8*0.87*0.85+25</f>
        <v>7346.05</v>
      </c>
      <c r="HM8" s="26">
        <f>'BAR BB| Open rates'!HM8*0.87*0.85+25</f>
        <v>7346.05</v>
      </c>
      <c r="HN8" s="26">
        <f>'BAR BB| Open rates'!HN8*0.87*0.85+25</f>
        <v>7346.05</v>
      </c>
      <c r="HO8" s="26">
        <f>'BAR BB| Open rates'!HO8*0.87*0.85+25</f>
        <v>7346.05</v>
      </c>
      <c r="HP8" s="26">
        <f>'BAR BB| Open rates'!HP8*0.87*0.85+25</f>
        <v>7346.05</v>
      </c>
    </row>
    <row r="9" spans="1:224" s="76" customFormat="1" ht="12" customHeight="1" x14ac:dyDescent="0.2">
      <c r="A9" s="216">
        <v>2</v>
      </c>
      <c r="B9" s="26">
        <f>'BAR BB| Open rates'!B9*0.87*0.85+25</f>
        <v>8085.55</v>
      </c>
      <c r="C9" s="26">
        <f>'BAR BB| Open rates'!C9*0.87*0.85+25</f>
        <v>8085.55</v>
      </c>
      <c r="D9" s="26">
        <f>'BAR BB| Open rates'!D9*0.87*0.85+25</f>
        <v>8085.55</v>
      </c>
      <c r="E9" s="26">
        <f>'BAR BB| Open rates'!E9*0.87*0.85+25</f>
        <v>8085.55</v>
      </c>
      <c r="F9" s="26">
        <f>'BAR BB| Open rates'!F9*0.87*0.85+25</f>
        <v>8085.55</v>
      </c>
      <c r="G9" s="26">
        <f>'BAR BB| Open rates'!G9*0.87*0.85+25</f>
        <v>8085.55</v>
      </c>
      <c r="H9" s="26">
        <f>'BAR BB| Open rates'!H9*0.87*0.85+25</f>
        <v>8085.55</v>
      </c>
      <c r="I9" s="26">
        <f>'BAR BB| Open rates'!I9*0.87*0.85+25</f>
        <v>8085.55</v>
      </c>
      <c r="J9" s="26">
        <f>'BAR BB| Open rates'!J9*0.87*0.85+25</f>
        <v>8085.55</v>
      </c>
      <c r="K9" s="26">
        <f>'BAR BB| Open rates'!K9*0.87*0.85+25</f>
        <v>8085.55</v>
      </c>
      <c r="L9" s="26">
        <f>'BAR BB| Open rates'!L9*0.87*0.85+25</f>
        <v>8085.55</v>
      </c>
      <c r="M9" s="26">
        <f>'BAR BB| Open rates'!M9*0.87*0.85+25</f>
        <v>8085.55</v>
      </c>
      <c r="N9" s="26">
        <f>'BAR BB| Open rates'!N9*0.87*0.85+25</f>
        <v>8603.1999999999989</v>
      </c>
      <c r="O9" s="26">
        <f>'BAR BB| Open rates'!O9*0.87*0.85+25</f>
        <v>8603.1999999999989</v>
      </c>
      <c r="P9" s="26">
        <f>'BAR BB| Open rates'!P9*0.87*0.85+25</f>
        <v>8603.1999999999989</v>
      </c>
      <c r="Q9" s="26">
        <f>'BAR BB| Open rates'!Q9*0.87*0.85+25</f>
        <v>8603.1999999999989</v>
      </c>
      <c r="R9" s="26">
        <f>'BAR BB| Open rates'!R9*0.87*0.85+25</f>
        <v>11043.55</v>
      </c>
      <c r="S9" s="26">
        <f>'BAR BB| Open rates'!S9*0.87*0.85+25</f>
        <v>11043.55</v>
      </c>
      <c r="T9" s="26">
        <f>'BAR BB| Open rates'!T9*0.87*0.85+25</f>
        <v>11043.55</v>
      </c>
      <c r="U9" s="26">
        <f>'BAR BB| Open rates'!U9*0.87*0.85+25</f>
        <v>11043.55</v>
      </c>
      <c r="V9" s="26">
        <f>'BAR BB| Open rates'!V9*0.87*0.85+25</f>
        <v>11043.55</v>
      </c>
      <c r="W9" s="26">
        <f>'BAR BB| Open rates'!W9*0.87*0.85+25</f>
        <v>11043.55</v>
      </c>
      <c r="X9" s="26">
        <f>'BAR BB| Open rates'!X9*0.87*0.85+25</f>
        <v>11043.55</v>
      </c>
      <c r="Y9" s="26">
        <f>'BAR BB| Open rates'!Y9*0.87*0.85+25</f>
        <v>11043.55</v>
      </c>
      <c r="Z9" s="26">
        <f>'BAR BB| Open rates'!Z9*0.87*0.85+25</f>
        <v>11043.55</v>
      </c>
      <c r="AA9" s="26">
        <f>'BAR BB| Open rates'!AA9*0.87*0.85+25</f>
        <v>11043.55</v>
      </c>
      <c r="AB9" s="26">
        <f>'BAR BB| Open rates'!AB9*0.87*0.85+25</f>
        <v>14741.05</v>
      </c>
      <c r="AC9" s="26">
        <f>'BAR BB| Open rates'!AC9*0.87*0.85+25</f>
        <v>14741.05</v>
      </c>
      <c r="AD9" s="26">
        <f>'BAR BB| Open rates'!AD9*0.87*0.85+25</f>
        <v>14741.05</v>
      </c>
      <c r="AE9" s="26">
        <f>'BAR BB| Open rates'!AE9*0.87*0.85+25</f>
        <v>14741.05</v>
      </c>
      <c r="AF9" s="26">
        <f>'BAR BB| Open rates'!AF9*0.87*0.85+25</f>
        <v>14741.05</v>
      </c>
      <c r="AG9" s="26">
        <f>'BAR BB| Open rates'!AG9*0.87*0.85+25</f>
        <v>14741.05</v>
      </c>
      <c r="AH9" s="26">
        <f>'BAR BB| Open rates'!AH9*0.87*0.85+25</f>
        <v>8603.1999999999989</v>
      </c>
      <c r="AI9" s="26">
        <f>'BAR BB| Open rates'!AI9*0.87*0.85+25</f>
        <v>8603.1999999999989</v>
      </c>
      <c r="AJ9" s="26">
        <f>'BAR BB| Open rates'!AJ9*0.87*0.85+25</f>
        <v>8603.1999999999989</v>
      </c>
      <c r="AK9" s="26">
        <f>'BAR BB| Open rates'!AK9*0.87*0.85+25</f>
        <v>8603.1999999999989</v>
      </c>
      <c r="AL9" s="26">
        <f>'BAR BB| Open rates'!AL9*0.87*0.85+25</f>
        <v>8603.1999999999989</v>
      </c>
      <c r="AM9" s="26">
        <f>'BAR BB| Open rates'!AM9*0.87*0.85+25</f>
        <v>9564.5499999999993</v>
      </c>
      <c r="AN9" s="26">
        <f>'BAR BB| Open rates'!AN9*0.87*0.85+25</f>
        <v>9564.5499999999993</v>
      </c>
      <c r="AO9" s="26">
        <f>'BAR BB| Open rates'!AO9*0.87*0.85+25</f>
        <v>9564.5499999999993</v>
      </c>
      <c r="AP9" s="26">
        <f>'BAR BB| Open rates'!AP9*0.87*0.85+25</f>
        <v>9564.5499999999993</v>
      </c>
      <c r="AQ9" s="26">
        <f>'BAR BB| Open rates'!AQ9*0.87*0.85+25</f>
        <v>9564.5499999999993</v>
      </c>
      <c r="AR9" s="26">
        <f>'BAR BB| Open rates'!AR9*0.87*0.85+25</f>
        <v>9564.5499999999993</v>
      </c>
      <c r="AS9" s="26">
        <f>'BAR BB| Open rates'!AS9*0.87*0.85+25</f>
        <v>9564.5499999999993</v>
      </c>
      <c r="AT9" s="26">
        <f>'BAR BB| Open rates'!AT9*0.87*0.85+25</f>
        <v>10304.049999999999</v>
      </c>
      <c r="AU9" s="26">
        <f>'BAR BB| Open rates'!AU9*0.87*0.85+25</f>
        <v>10304.049999999999</v>
      </c>
      <c r="AV9" s="26">
        <f>'BAR BB| Open rates'!AV9*0.87*0.85+25</f>
        <v>10304.049999999999</v>
      </c>
      <c r="AW9" s="26">
        <f>'BAR BB| Open rates'!AW9*0.87*0.85+25</f>
        <v>10304.049999999999</v>
      </c>
      <c r="AX9" s="26">
        <f>'BAR BB| Open rates'!AX9*0.87*0.85+25</f>
        <v>10304.049999999999</v>
      </c>
      <c r="AY9" s="26">
        <f>'BAR BB| Open rates'!AY9*0.87*0.85+25</f>
        <v>10451.949999999999</v>
      </c>
      <c r="AZ9" s="26">
        <f>'BAR BB| Open rates'!AZ9*0.87*0.85+25</f>
        <v>10451.949999999999</v>
      </c>
      <c r="BA9" s="26">
        <f>'BAR BB| Open rates'!BA9*0.87*0.85+25</f>
        <v>11043.55</v>
      </c>
      <c r="BB9" s="26">
        <f>'BAR BB| Open rates'!BB9*0.87*0.85+25</f>
        <v>11043.55</v>
      </c>
      <c r="BC9" s="26">
        <f>'BAR BB| Open rates'!BC9*0.87*0.85+25</f>
        <v>10451.949999999999</v>
      </c>
      <c r="BD9" s="26">
        <f>'BAR BB| Open rates'!BD9*0.87*0.85+25</f>
        <v>10451.949999999999</v>
      </c>
      <c r="BE9" s="26">
        <f>'BAR BB| Open rates'!BE9*0.87*0.85+25</f>
        <v>10451.949999999999</v>
      </c>
      <c r="BF9" s="26">
        <f>'BAR BB| Open rates'!BF9*0.87*0.85+25</f>
        <v>10451.949999999999</v>
      </c>
      <c r="BG9" s="26">
        <f>'BAR BB| Open rates'!BG9*0.87*0.85+25</f>
        <v>10451.949999999999</v>
      </c>
      <c r="BH9" s="26">
        <f>'BAR BB| Open rates'!BH9*0.87*0.85+25</f>
        <v>11043.55</v>
      </c>
      <c r="BI9" s="26">
        <f>'BAR BB| Open rates'!BI9*0.87*0.85+25</f>
        <v>11043.55</v>
      </c>
      <c r="BJ9" s="26">
        <f>'BAR BB| Open rates'!BJ9*0.87*0.85+25</f>
        <v>10451.949999999999</v>
      </c>
      <c r="BK9" s="26">
        <f>'BAR BB| Open rates'!BK9*0.87*0.85+25</f>
        <v>10451.949999999999</v>
      </c>
      <c r="BL9" s="26">
        <f>'BAR BB| Open rates'!BL9*0.87*0.85+25</f>
        <v>10451.949999999999</v>
      </c>
      <c r="BM9" s="26">
        <f>'BAR BB| Open rates'!BM9*0.87*0.85+25</f>
        <v>10451.949999999999</v>
      </c>
      <c r="BN9" s="26">
        <f>'BAR BB| Open rates'!BN9*0.87*0.85+25</f>
        <v>10451.949999999999</v>
      </c>
      <c r="BO9" s="26">
        <f>'BAR BB| Open rates'!BO9*0.87*0.85+25</f>
        <v>11043.55</v>
      </c>
      <c r="BP9" s="26">
        <f>'BAR BB| Open rates'!BP9*0.87*0.85+25</f>
        <v>11043.55</v>
      </c>
      <c r="BQ9" s="26">
        <f>'BAR BB| Open rates'!BQ9*0.87*0.85+25</f>
        <v>10451.949999999999</v>
      </c>
      <c r="BR9" s="26">
        <f>'BAR BB| Open rates'!BR9*0.87*0.85+25</f>
        <v>10451.949999999999</v>
      </c>
      <c r="BS9" s="26">
        <f>'BAR BB| Open rates'!BS9*0.87*0.85+25</f>
        <v>10451.949999999999</v>
      </c>
      <c r="BT9" s="26">
        <f>'BAR BB| Open rates'!BT9*0.87*0.85+25</f>
        <v>10451.949999999999</v>
      </c>
      <c r="BU9" s="26">
        <f>'BAR BB| Open rates'!BU9*0.87*0.85+25</f>
        <v>10451.949999999999</v>
      </c>
      <c r="BV9" s="26">
        <f>'BAR BB| Open rates'!BV9*0.87*0.85+25</f>
        <v>11043.55</v>
      </c>
      <c r="BW9" s="26">
        <f>'BAR BB| Open rates'!BW9*0.87*0.85+25</f>
        <v>11043.55</v>
      </c>
      <c r="BX9" s="26">
        <f>'BAR BB| Open rates'!BX9*0.87*0.85+25</f>
        <v>10451.949999999999</v>
      </c>
      <c r="BY9" s="26">
        <f>'BAR BB| Open rates'!BY9*0.87*0.85+25</f>
        <v>10451.949999999999</v>
      </c>
      <c r="BZ9" s="26">
        <f>'BAR BB| Open rates'!BZ9*0.87*0.85+25</f>
        <v>10451.949999999999</v>
      </c>
      <c r="CA9" s="26">
        <f>'BAR BB| Open rates'!CA9*0.87*0.85+25</f>
        <v>10451.949999999999</v>
      </c>
      <c r="CB9" s="26">
        <f>'BAR BB| Open rates'!CB9*0.87*0.85+25</f>
        <v>10451.949999999999</v>
      </c>
      <c r="CC9" s="26">
        <f>'BAR BB| Open rates'!CC9*0.87*0.85+25</f>
        <v>11043.55</v>
      </c>
      <c r="CD9" s="26">
        <f>'BAR BB| Open rates'!CD9*0.87*0.85+25</f>
        <v>11043.55</v>
      </c>
      <c r="CE9" s="26">
        <f>'BAR BB| Open rates'!CE9*0.87*0.85+25</f>
        <v>10451.949999999999</v>
      </c>
      <c r="CF9" s="26">
        <f>'BAR BB| Open rates'!CF9*0.87*0.85+25</f>
        <v>10451.949999999999</v>
      </c>
      <c r="CG9" s="26">
        <f>'BAR BB| Open rates'!CG9*0.87*0.85+25</f>
        <v>10451.949999999999</v>
      </c>
      <c r="CH9" s="26">
        <f>'BAR BB| Open rates'!CH9*0.87*0.85+25</f>
        <v>10451.949999999999</v>
      </c>
      <c r="CI9" s="26">
        <f>'BAR BB| Open rates'!CI9*0.87*0.85+25</f>
        <v>10451.949999999999</v>
      </c>
      <c r="CJ9" s="26">
        <f>'BAR BB| Open rates'!CJ9*0.87*0.85+25</f>
        <v>11043.55</v>
      </c>
      <c r="CK9" s="26">
        <f>'BAR BB| Open rates'!CK9*0.87*0.85+25</f>
        <v>11043.55</v>
      </c>
      <c r="CL9" s="26">
        <f>'BAR BB| Open rates'!CL9*0.87*0.85+25</f>
        <v>10451.949999999999</v>
      </c>
      <c r="CM9" s="26">
        <f>'BAR BB| Open rates'!CM9*0.87*0.85+25</f>
        <v>10451.949999999999</v>
      </c>
      <c r="CN9" s="26">
        <f>'BAR BB| Open rates'!CN9*0.87*0.85+25</f>
        <v>10451.949999999999</v>
      </c>
      <c r="CO9" s="26">
        <f>'BAR BB| Open rates'!CO9*0.87*0.85+25</f>
        <v>10451.949999999999</v>
      </c>
      <c r="CP9" s="26">
        <f>'BAR BB| Open rates'!CP9*0.87*0.85+25</f>
        <v>10451.949999999999</v>
      </c>
      <c r="CQ9" s="26">
        <f>'BAR BB| Open rates'!CQ9*0.87*0.85+25</f>
        <v>10451.949999999999</v>
      </c>
      <c r="CR9" s="26">
        <f>'BAR BB| Open rates'!CR9*0.87*0.85+25</f>
        <v>10451.949999999999</v>
      </c>
      <c r="CS9" s="26">
        <f>'BAR BB| Open rates'!CS9*0.87*0.85+25</f>
        <v>9564.5499999999993</v>
      </c>
      <c r="CT9" s="26">
        <f>'BAR BB| Open rates'!CT9*0.87*0.85+25</f>
        <v>9564.5499999999993</v>
      </c>
      <c r="CU9" s="26">
        <f>'BAR BB| Open rates'!CU9*0.87*0.85+25</f>
        <v>9564.5499999999993</v>
      </c>
      <c r="CV9" s="26">
        <f>'BAR BB| Open rates'!CV9*0.87*0.85+25</f>
        <v>9564.5499999999993</v>
      </c>
      <c r="CW9" s="26">
        <f>'BAR BB| Open rates'!CW9*0.87*0.85+25</f>
        <v>9564.5499999999993</v>
      </c>
      <c r="CX9" s="26">
        <f>'BAR BB| Open rates'!CX9*0.87*0.85+25</f>
        <v>9564.5499999999993</v>
      </c>
      <c r="CY9" s="26">
        <f>'BAR BB| Open rates'!CY9*0.87*0.85+25</f>
        <v>9564.5499999999993</v>
      </c>
      <c r="CZ9" s="26">
        <f>'BAR BB| Open rates'!CZ9*0.87*0.85+25</f>
        <v>9564.5499999999993</v>
      </c>
      <c r="DA9" s="26">
        <f>'BAR BB| Open rates'!DA9*0.87*0.85+25</f>
        <v>9564.5499999999993</v>
      </c>
      <c r="DB9" s="26">
        <f>'BAR BB| Open rates'!DB9*0.87*0.85+25</f>
        <v>8603.1999999999989</v>
      </c>
      <c r="DC9" s="26">
        <f>'BAR BB| Open rates'!DC9*0.87*0.85+25</f>
        <v>8603.1999999999989</v>
      </c>
      <c r="DD9" s="26">
        <f>'BAR BB| Open rates'!DD9*0.87*0.85+25</f>
        <v>8603.1999999999989</v>
      </c>
      <c r="DE9" s="26">
        <f>'BAR BB| Open rates'!DE9*0.87*0.85+25</f>
        <v>9564.5499999999993</v>
      </c>
      <c r="DF9" s="26">
        <f>'BAR BB| Open rates'!DF9*0.87*0.85+25</f>
        <v>9564.5499999999993</v>
      </c>
      <c r="DG9" s="26">
        <f>'BAR BB| Open rates'!DG9*0.87*0.85+25</f>
        <v>8603.1999999999989</v>
      </c>
      <c r="DH9" s="26">
        <f>'BAR BB| Open rates'!DH9*0.87*0.85+25</f>
        <v>8603.1999999999989</v>
      </c>
      <c r="DI9" s="26">
        <f>'BAR BB| Open rates'!DI9*0.87*0.85+25</f>
        <v>8603.1999999999989</v>
      </c>
      <c r="DJ9" s="26">
        <f>'BAR BB| Open rates'!DJ9*0.87*0.85+25</f>
        <v>8603.1999999999989</v>
      </c>
      <c r="DK9" s="26">
        <f>'BAR BB| Open rates'!DK9*0.87*0.85+25</f>
        <v>8603.1999999999989</v>
      </c>
      <c r="DL9" s="26">
        <f>'BAR BB| Open rates'!DL9*0.87*0.85+25</f>
        <v>9564.5499999999993</v>
      </c>
      <c r="DM9" s="26">
        <f>'BAR BB| Open rates'!DM9*0.87*0.85+25</f>
        <v>9564.5499999999993</v>
      </c>
      <c r="DN9" s="26">
        <f>'BAR BB| Open rates'!DN9*0.87*0.85+25</f>
        <v>8603.1999999999989</v>
      </c>
      <c r="DO9" s="26">
        <f>'BAR BB| Open rates'!DO9*0.87*0.85+25</f>
        <v>8603.1999999999989</v>
      </c>
      <c r="DP9" s="26">
        <f>'BAR BB| Open rates'!DP9*0.87*0.85+25</f>
        <v>8603.1999999999989</v>
      </c>
      <c r="DQ9" s="26">
        <f>'BAR BB| Open rates'!DQ9*0.87*0.85+25</f>
        <v>8603.1999999999989</v>
      </c>
      <c r="DR9" s="26">
        <f>'BAR BB| Open rates'!DR9*0.87*0.85+25</f>
        <v>8603.1999999999989</v>
      </c>
      <c r="DS9" s="26">
        <f>'BAR BB| Open rates'!DS9*0.87*0.85+25</f>
        <v>9564.5499999999993</v>
      </c>
      <c r="DT9" s="26">
        <f>'BAR BB| Open rates'!DT9*0.87*0.85+25</f>
        <v>9564.5499999999993</v>
      </c>
      <c r="DU9" s="26">
        <f>'BAR BB| Open rates'!DU9*0.87*0.85+25</f>
        <v>8603.1999999999989</v>
      </c>
      <c r="DV9" s="26">
        <f>'BAR BB| Open rates'!DV9*0.87*0.85+25</f>
        <v>8603.1999999999989</v>
      </c>
      <c r="DW9" s="26">
        <f>'BAR BB| Open rates'!DW9*0.87*0.85+25</f>
        <v>8603.1999999999989</v>
      </c>
      <c r="DX9" s="26">
        <f>'BAR BB| Open rates'!DX9*0.87*0.85+25</f>
        <v>8603.1999999999989</v>
      </c>
      <c r="DY9" s="26">
        <f>'BAR BB| Open rates'!DY9*0.87*0.85+25</f>
        <v>8603.1999999999989</v>
      </c>
      <c r="DZ9" s="26">
        <f>'BAR BB| Open rates'!DZ9*0.87*0.85+25</f>
        <v>9564.5499999999993</v>
      </c>
      <c r="EA9" s="26">
        <f>'BAR BB| Open rates'!EA9*0.87*0.85+25</f>
        <v>9564.5499999999993</v>
      </c>
      <c r="EB9" s="26">
        <f>'BAR BB| Open rates'!EB9*0.87*0.85+25</f>
        <v>8603.1999999999989</v>
      </c>
      <c r="EC9" s="26">
        <f>'BAR BB| Open rates'!EC9*0.87*0.85+25</f>
        <v>8603.1999999999989</v>
      </c>
      <c r="ED9" s="26">
        <f>'BAR BB| Open rates'!ED9*0.87*0.85+25</f>
        <v>8603.1999999999989</v>
      </c>
      <c r="EE9" s="26">
        <f>'BAR BB| Open rates'!EE9*0.87*0.85+25</f>
        <v>8603.1999999999989</v>
      </c>
      <c r="EF9" s="26">
        <f>'BAR BB| Open rates'!EF9*0.87*0.85+25</f>
        <v>7863.7</v>
      </c>
      <c r="EG9" s="26">
        <f>'BAR BB| Open rates'!EG9*0.87*0.85+25</f>
        <v>7863.7</v>
      </c>
      <c r="EH9" s="26">
        <f>'BAR BB| Open rates'!EH9*0.87*0.85+25</f>
        <v>7863.7</v>
      </c>
      <c r="EI9" s="26">
        <f>'BAR BB| Open rates'!EI9*0.87*0.85+25</f>
        <v>7346.05</v>
      </c>
      <c r="EJ9" s="26">
        <f>'BAR BB| Open rates'!EJ9*0.87*0.85+25</f>
        <v>7346.05</v>
      </c>
      <c r="EK9" s="26">
        <f>'BAR BB| Open rates'!EK9*0.87*0.85+25</f>
        <v>7346.05</v>
      </c>
      <c r="EL9" s="26">
        <f>'BAR BB| Open rates'!EL9*0.87*0.85+25</f>
        <v>7346.05</v>
      </c>
      <c r="EM9" s="26">
        <f>'BAR BB| Open rates'!EM9*0.87*0.85+25</f>
        <v>7346.05</v>
      </c>
      <c r="EN9" s="26">
        <f>'BAR BB| Open rates'!EN9*0.87*0.85+25</f>
        <v>7863.7</v>
      </c>
      <c r="EO9" s="26">
        <f>'BAR BB| Open rates'!EO9*0.87*0.85+25</f>
        <v>7863.7</v>
      </c>
      <c r="EP9" s="26">
        <f>'BAR BB| Open rates'!EP9*0.87*0.85+25</f>
        <v>7124.2</v>
      </c>
      <c r="EQ9" s="26">
        <f>'BAR BB| Open rates'!EQ9*0.87*0.85+25</f>
        <v>7124.2</v>
      </c>
      <c r="ER9" s="26">
        <f>'BAR BB| Open rates'!ER9*0.87*0.85+25</f>
        <v>7124.2</v>
      </c>
      <c r="ES9" s="26">
        <f>'BAR BB| Open rates'!ES9*0.87*0.85+25</f>
        <v>7124.2</v>
      </c>
      <c r="ET9" s="26">
        <f>'BAR BB| Open rates'!ET9*0.87*0.85+25</f>
        <v>7124.2</v>
      </c>
      <c r="EU9" s="26">
        <f>'BAR BB| Open rates'!EU9*0.87*0.85+25</f>
        <v>7863.7</v>
      </c>
      <c r="EV9" s="26">
        <f>'BAR BB| Open rates'!EV9*0.87*0.85+25</f>
        <v>7863.7</v>
      </c>
      <c r="EW9" s="26">
        <f>'BAR BB| Open rates'!EW9*0.87*0.85+25</f>
        <v>7124.2</v>
      </c>
      <c r="EX9" s="26">
        <f>'BAR BB| Open rates'!EX9*0.87*0.85+25</f>
        <v>7124.2</v>
      </c>
      <c r="EY9" s="26">
        <f>'BAR BB| Open rates'!EY9*0.87*0.85+25</f>
        <v>7124.2</v>
      </c>
      <c r="EZ9" s="26">
        <f>'BAR BB| Open rates'!EZ9*0.87*0.85+25</f>
        <v>7124.2</v>
      </c>
      <c r="FA9" s="26">
        <f>'BAR BB| Open rates'!FA9*0.87*0.85+25</f>
        <v>7124.2</v>
      </c>
      <c r="FB9" s="26">
        <f>'BAR BB| Open rates'!FB9*0.87*0.85+25</f>
        <v>7863.7</v>
      </c>
      <c r="FC9" s="26">
        <f>'BAR BB| Open rates'!FC9*0.87*0.85+25</f>
        <v>7863.7</v>
      </c>
      <c r="FD9" s="26">
        <f>'BAR BB| Open rates'!FD9*0.87*0.85+25</f>
        <v>7124.2</v>
      </c>
      <c r="FE9" s="26">
        <f>'BAR BB| Open rates'!FE9*0.87*0.85+25</f>
        <v>7124.2</v>
      </c>
      <c r="FF9" s="26">
        <f>'BAR BB| Open rates'!FF9*0.87*0.85+25</f>
        <v>7124.2</v>
      </c>
      <c r="FG9" s="26">
        <f>'BAR BB| Open rates'!FG9*0.87*0.85+25</f>
        <v>7124.2</v>
      </c>
      <c r="FH9" s="26">
        <f>'BAR BB| Open rates'!FH9*0.87*0.85+25</f>
        <v>7124.2</v>
      </c>
      <c r="FI9" s="26">
        <f>'BAR BB| Open rates'!FI9*0.87*0.85+25</f>
        <v>7863.7</v>
      </c>
      <c r="FJ9" s="26">
        <f>'BAR BB| Open rates'!FJ9*0.87*0.85+25</f>
        <v>7863.7</v>
      </c>
      <c r="FK9" s="26">
        <f>'BAR BB| Open rates'!FK9*0.87*0.85+25</f>
        <v>7346.05</v>
      </c>
      <c r="FL9" s="26">
        <f>'BAR BB| Open rates'!FL9*0.87*0.85+25</f>
        <v>7346.05</v>
      </c>
      <c r="FM9" s="26">
        <f>'BAR BB| Open rates'!FM9*0.87*0.85+25</f>
        <v>7346.05</v>
      </c>
      <c r="FN9" s="26">
        <f>'BAR BB| Open rates'!FN9*0.87*0.85+25</f>
        <v>7346.05</v>
      </c>
      <c r="FO9" s="26">
        <f>'BAR BB| Open rates'!FO9*0.87*0.85+25</f>
        <v>7346.05</v>
      </c>
      <c r="FP9" s="26">
        <f>'BAR BB| Open rates'!FP9*0.87*0.85+25</f>
        <v>7346.05</v>
      </c>
      <c r="FQ9" s="26">
        <f>'BAR BB| Open rates'!FQ9*0.87*0.85+25</f>
        <v>7346.05</v>
      </c>
      <c r="FR9" s="26">
        <f>'BAR BB| Open rates'!FR9*0.87*0.85+25</f>
        <v>7124.2</v>
      </c>
      <c r="FS9" s="26">
        <f>'BAR BB| Open rates'!FS9*0.87*0.85+25</f>
        <v>7124.2</v>
      </c>
      <c r="FT9" s="26">
        <f>'BAR BB| Open rates'!FT9*0.87*0.85+25</f>
        <v>7124.2</v>
      </c>
      <c r="FU9" s="26">
        <f>'BAR BB| Open rates'!FU9*0.87*0.85+25</f>
        <v>7124.2</v>
      </c>
      <c r="FV9" s="26">
        <f>'BAR BB| Open rates'!FV9*0.87*0.85+25</f>
        <v>7124.2</v>
      </c>
      <c r="FW9" s="26">
        <f>'BAR BB| Open rates'!FW9*0.87*0.85+25</f>
        <v>7863.7</v>
      </c>
      <c r="FX9" s="26">
        <f>'BAR BB| Open rates'!FX9*0.87*0.85+25</f>
        <v>7863.7</v>
      </c>
      <c r="FY9" s="26">
        <f>'BAR BB| Open rates'!FY9*0.87*0.85+25</f>
        <v>7124.2</v>
      </c>
      <c r="FZ9" s="26">
        <f>'BAR BB| Open rates'!FZ9*0.87*0.85+25</f>
        <v>7124.2</v>
      </c>
      <c r="GA9" s="26">
        <f>'BAR BB| Open rates'!GA9*0.87*0.85+25</f>
        <v>7124.2</v>
      </c>
      <c r="GB9" s="26">
        <f>'BAR BB| Open rates'!GB9*0.87*0.85+25</f>
        <v>7124.2</v>
      </c>
      <c r="GC9" s="26">
        <f>'BAR BB| Open rates'!GC9*0.87*0.85+25</f>
        <v>7124.2</v>
      </c>
      <c r="GD9" s="26">
        <f>'BAR BB| Open rates'!GD9*0.87*0.85+25</f>
        <v>7863.7</v>
      </c>
      <c r="GE9" s="26">
        <f>'BAR BB| Open rates'!GE9*0.87*0.85+25</f>
        <v>7863.7</v>
      </c>
      <c r="GF9" s="26">
        <f>'BAR BB| Open rates'!GF9*0.87*0.85+25</f>
        <v>7124.2</v>
      </c>
      <c r="GG9" s="26">
        <f>'BAR BB| Open rates'!GG9*0.87*0.85+25</f>
        <v>7124.2</v>
      </c>
      <c r="GH9" s="26">
        <f>'BAR BB| Open rates'!GH9*0.87*0.85+25</f>
        <v>7124.2</v>
      </c>
      <c r="GI9" s="26">
        <f>'BAR BB| Open rates'!GI9*0.87*0.85+25</f>
        <v>7124.2</v>
      </c>
      <c r="GJ9" s="26">
        <f>'BAR BB| Open rates'!GJ9*0.87*0.85+25</f>
        <v>7124.2</v>
      </c>
      <c r="GK9" s="26">
        <f>'BAR BB| Open rates'!GK9*0.87*0.85+25</f>
        <v>7863.7</v>
      </c>
      <c r="GL9" s="26">
        <f>'BAR BB| Open rates'!GL9*0.87*0.85+25</f>
        <v>7863.7</v>
      </c>
      <c r="GM9" s="26">
        <f>'BAR BB| Open rates'!GM9*0.87*0.85+25</f>
        <v>7124.2</v>
      </c>
      <c r="GN9" s="26">
        <f>'BAR BB| Open rates'!GN9*0.87*0.85+25</f>
        <v>7124.2</v>
      </c>
      <c r="GO9" s="26">
        <f>'BAR BB| Open rates'!GO9*0.87*0.85+25</f>
        <v>7124.2</v>
      </c>
      <c r="GP9" s="26">
        <f>'BAR BB| Open rates'!GP9*0.87*0.85+25</f>
        <v>7124.2</v>
      </c>
      <c r="GQ9" s="26">
        <f>'BAR BB| Open rates'!GQ9*0.87*0.85+25</f>
        <v>7124.2</v>
      </c>
      <c r="GR9" s="26">
        <f>'BAR BB| Open rates'!GR9*0.87*0.85+25</f>
        <v>7863.7</v>
      </c>
      <c r="GS9" s="26">
        <f>'BAR BB| Open rates'!GS9*0.87*0.85+25</f>
        <v>7863.7</v>
      </c>
      <c r="GT9" s="26">
        <f>'BAR BB| Open rates'!GT9*0.87*0.85+25</f>
        <v>7124.2</v>
      </c>
      <c r="GU9" s="26">
        <f>'BAR BB| Open rates'!GU9*0.87*0.85+25</f>
        <v>7124.2</v>
      </c>
      <c r="GV9" s="26">
        <f>'BAR BB| Open rates'!GV9*0.87*0.85+25</f>
        <v>7124.2</v>
      </c>
      <c r="GW9" s="26">
        <f>'BAR BB| Open rates'!GW9*0.87*0.85+25</f>
        <v>7124.2</v>
      </c>
      <c r="GX9" s="26">
        <f>'BAR BB| Open rates'!GX9*0.87*0.85+25</f>
        <v>7124.2</v>
      </c>
      <c r="GY9" s="26">
        <f>'BAR BB| Open rates'!GY9*0.87*0.85+25</f>
        <v>7863.7</v>
      </c>
      <c r="GZ9" s="26">
        <f>'BAR BB| Open rates'!GZ9*0.87*0.85+25</f>
        <v>7863.7</v>
      </c>
      <c r="HA9" s="26">
        <f>'BAR BB| Open rates'!HA9*0.87*0.85+25</f>
        <v>7124.2</v>
      </c>
      <c r="HB9" s="26">
        <f>'BAR BB| Open rates'!HB9*0.87*0.85+25</f>
        <v>7124.2</v>
      </c>
      <c r="HC9" s="26">
        <f>'BAR BB| Open rates'!HC9*0.87*0.85+25</f>
        <v>7124.2</v>
      </c>
      <c r="HD9" s="26">
        <f>'BAR BB| Open rates'!HD9*0.87*0.85+25</f>
        <v>7124.2</v>
      </c>
      <c r="HE9" s="26">
        <f>'BAR BB| Open rates'!HE9*0.87*0.85+25</f>
        <v>7124.2</v>
      </c>
      <c r="HF9" s="26">
        <f>'BAR BB| Open rates'!HF9*0.87*0.85+25</f>
        <v>8825.0499999999993</v>
      </c>
      <c r="HG9" s="26">
        <f>'BAR BB| Open rates'!HG9*0.87*0.85+25</f>
        <v>8825.0499999999993</v>
      </c>
      <c r="HH9" s="26">
        <f>'BAR BB| Open rates'!HH9*0.87*0.85+25</f>
        <v>8825.0499999999993</v>
      </c>
      <c r="HI9" s="26">
        <f>'BAR BB| Open rates'!HI9*0.87*0.85+25</f>
        <v>8825.0499999999993</v>
      </c>
      <c r="HJ9" s="26">
        <f>'BAR BB| Open rates'!HJ9*0.87*0.85+25</f>
        <v>8825.0499999999993</v>
      </c>
      <c r="HK9" s="26">
        <f>'BAR BB| Open rates'!HK9*0.87*0.85+25</f>
        <v>8825.0499999999993</v>
      </c>
      <c r="HL9" s="26">
        <f>'BAR BB| Open rates'!HL9*0.87*0.85+25</f>
        <v>8825.0499999999993</v>
      </c>
      <c r="HM9" s="26">
        <f>'BAR BB| Open rates'!HM9*0.87*0.85+25</f>
        <v>8825.0499999999993</v>
      </c>
      <c r="HN9" s="26">
        <f>'BAR BB| Open rates'!HN9*0.87*0.85+25</f>
        <v>8825.0499999999993</v>
      </c>
      <c r="HO9" s="26">
        <f>'BAR BB| Open rates'!HO9*0.87*0.85+25</f>
        <v>8825.0499999999993</v>
      </c>
      <c r="HP9" s="26">
        <f>'BAR BB| Open rates'!HP9*0.87*0.85+25</f>
        <v>8825.0499999999993</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rates'!B11*0.87*0.85+25</f>
        <v>7346.05</v>
      </c>
      <c r="C11" s="26">
        <f>'BAR BB| Open rates'!C11*0.87*0.85+25</f>
        <v>7346.05</v>
      </c>
      <c r="D11" s="26">
        <f>'BAR BB| Open rates'!D11*0.87*0.85+25</f>
        <v>7346.05</v>
      </c>
      <c r="E11" s="26">
        <f>'BAR BB| Open rates'!E11*0.87*0.85+25</f>
        <v>7346.05</v>
      </c>
      <c r="F11" s="26">
        <f>'BAR BB| Open rates'!F11*0.87*0.85+25</f>
        <v>7346.05</v>
      </c>
      <c r="G11" s="26">
        <f>'BAR BB| Open rates'!G11*0.87*0.85+25</f>
        <v>7346.05</v>
      </c>
      <c r="H11" s="26">
        <f>'BAR BB| Open rates'!H11*0.87*0.85+25</f>
        <v>7346.05</v>
      </c>
      <c r="I11" s="26">
        <f>'BAR BB| Open rates'!I11*0.87*0.85+25</f>
        <v>7346.05</v>
      </c>
      <c r="J11" s="26">
        <f>'BAR BB| Open rates'!J11*0.87*0.85+25</f>
        <v>7346.05</v>
      </c>
      <c r="K11" s="26">
        <f>'BAR BB| Open rates'!K11*0.87*0.85+25</f>
        <v>7346.05</v>
      </c>
      <c r="L11" s="26">
        <f>'BAR BB| Open rates'!L11*0.87*0.85+25</f>
        <v>7346.05</v>
      </c>
      <c r="M11" s="26">
        <f>'BAR BB| Open rates'!M11*0.87*0.85+25</f>
        <v>7346.05</v>
      </c>
      <c r="N11" s="26">
        <f>'BAR BB| Open rates'!N11*0.87*0.85+25</f>
        <v>7863.7</v>
      </c>
      <c r="O11" s="26">
        <f>'BAR BB| Open rates'!O11*0.87*0.85+25</f>
        <v>7863.7</v>
      </c>
      <c r="P11" s="26">
        <f>'BAR BB| Open rates'!P11*0.87*0.85+25</f>
        <v>7863.7</v>
      </c>
      <c r="Q11" s="26">
        <f>'BAR BB| Open rates'!Q11*0.87*0.85+25</f>
        <v>7863.7</v>
      </c>
      <c r="R11" s="26">
        <f>'BAR BB| Open rates'!R11*0.87*0.85+25</f>
        <v>10304.049999999999</v>
      </c>
      <c r="S11" s="26">
        <f>'BAR BB| Open rates'!S11*0.87*0.85+25</f>
        <v>10304.049999999999</v>
      </c>
      <c r="T11" s="26">
        <f>'BAR BB| Open rates'!T11*0.87*0.85+25</f>
        <v>10304.049999999999</v>
      </c>
      <c r="U11" s="26">
        <f>'BAR BB| Open rates'!U11*0.87*0.85+25</f>
        <v>10304.049999999999</v>
      </c>
      <c r="V11" s="26">
        <f>'BAR BB| Open rates'!V11*0.87*0.85+25</f>
        <v>10304.049999999999</v>
      </c>
      <c r="W11" s="26">
        <f>'BAR BB| Open rates'!W11*0.87*0.85+25</f>
        <v>10304.049999999999</v>
      </c>
      <c r="X11" s="26">
        <f>'BAR BB| Open rates'!X11*0.87*0.85+25</f>
        <v>10304.049999999999</v>
      </c>
      <c r="Y11" s="26">
        <f>'BAR BB| Open rates'!Y11*0.87*0.85+25</f>
        <v>10304.049999999999</v>
      </c>
      <c r="Z11" s="26">
        <f>'BAR BB| Open rates'!Z11*0.87*0.85+25</f>
        <v>10304.049999999999</v>
      </c>
      <c r="AA11" s="26">
        <f>'BAR BB| Open rates'!AA11*0.87*0.85+25</f>
        <v>10304.049999999999</v>
      </c>
      <c r="AB11" s="26">
        <f>'BAR BB| Open rates'!AB11*0.87*0.85+25</f>
        <v>14001.55</v>
      </c>
      <c r="AC11" s="26">
        <f>'BAR BB| Open rates'!AC11*0.87*0.85+25</f>
        <v>14001.55</v>
      </c>
      <c r="AD11" s="26">
        <f>'BAR BB| Open rates'!AD11*0.87*0.85+25</f>
        <v>14001.55</v>
      </c>
      <c r="AE11" s="26">
        <f>'BAR BB| Open rates'!AE11*0.87*0.85+25</f>
        <v>14001.55</v>
      </c>
      <c r="AF11" s="26">
        <f>'BAR BB| Open rates'!AF11*0.87*0.85+25</f>
        <v>14001.55</v>
      </c>
      <c r="AG11" s="26">
        <f>'BAR BB| Open rates'!AG11*0.87*0.85+25</f>
        <v>14001.55</v>
      </c>
      <c r="AH11" s="26">
        <f>'BAR BB| Open rates'!AH11*0.87*0.85+25</f>
        <v>7863.7</v>
      </c>
      <c r="AI11" s="26">
        <f>'BAR BB| Open rates'!AI11*0.87*0.85+25</f>
        <v>7863.7</v>
      </c>
      <c r="AJ11" s="26">
        <f>'BAR BB| Open rates'!AJ11*0.87*0.85+25</f>
        <v>7863.7</v>
      </c>
      <c r="AK11" s="26">
        <f>'BAR BB| Open rates'!AK11*0.87*0.85+25</f>
        <v>7863.7</v>
      </c>
      <c r="AL11" s="26">
        <f>'BAR BB| Open rates'!AL11*0.87*0.85+25</f>
        <v>7863.7</v>
      </c>
      <c r="AM11" s="26">
        <f>'BAR BB| Open rates'!AM11*0.87*0.85+25</f>
        <v>8825.0499999999993</v>
      </c>
      <c r="AN11" s="26">
        <f>'BAR BB| Open rates'!AN11*0.87*0.85+25</f>
        <v>8825.0499999999993</v>
      </c>
      <c r="AO11" s="26">
        <f>'BAR BB| Open rates'!AO11*0.87*0.85+25</f>
        <v>8825.0499999999993</v>
      </c>
      <c r="AP11" s="26">
        <f>'BAR BB| Open rates'!AP11*0.87*0.85+25</f>
        <v>8825.0499999999993</v>
      </c>
      <c r="AQ11" s="26">
        <f>'BAR BB| Open rates'!AQ11*0.87*0.85+25</f>
        <v>8825.0499999999993</v>
      </c>
      <c r="AR11" s="26">
        <f>'BAR BB| Open rates'!AR11*0.87*0.85+25</f>
        <v>8825.0499999999993</v>
      </c>
      <c r="AS11" s="26">
        <f>'BAR BB| Open rates'!AS11*0.87*0.85+25</f>
        <v>8825.0499999999993</v>
      </c>
      <c r="AT11" s="26">
        <f>'BAR BB| Open rates'!AT11*0.87*0.85+25</f>
        <v>9564.5499999999993</v>
      </c>
      <c r="AU11" s="26">
        <f>'BAR BB| Open rates'!AU11*0.87*0.85+25</f>
        <v>9564.5499999999993</v>
      </c>
      <c r="AV11" s="26">
        <f>'BAR BB| Open rates'!AV11*0.87*0.85+25</f>
        <v>9564.5499999999993</v>
      </c>
      <c r="AW11" s="26">
        <f>'BAR BB| Open rates'!AW11*0.87*0.85+25</f>
        <v>9564.5499999999993</v>
      </c>
      <c r="AX11" s="26">
        <f>'BAR BB| Open rates'!AX11*0.87*0.85+25</f>
        <v>9564.5499999999993</v>
      </c>
      <c r="AY11" s="26">
        <f>'BAR BB| Open rates'!AY11*0.87*0.85+25</f>
        <v>9712.4499999999989</v>
      </c>
      <c r="AZ11" s="26">
        <f>'BAR BB| Open rates'!AZ11*0.87*0.85+25</f>
        <v>9712.4499999999989</v>
      </c>
      <c r="BA11" s="26">
        <f>'BAR BB| Open rates'!BA11*0.87*0.85+25</f>
        <v>10304.049999999999</v>
      </c>
      <c r="BB11" s="26">
        <f>'BAR BB| Open rates'!BB11*0.87*0.85+25</f>
        <v>10304.049999999999</v>
      </c>
      <c r="BC11" s="26">
        <f>'BAR BB| Open rates'!BC11*0.87*0.85+25</f>
        <v>9712.4499999999989</v>
      </c>
      <c r="BD11" s="26">
        <f>'BAR BB| Open rates'!BD11*0.87*0.85+25</f>
        <v>9712.4499999999989</v>
      </c>
      <c r="BE11" s="26">
        <f>'BAR BB| Open rates'!BE11*0.87*0.85+25</f>
        <v>9712.4499999999989</v>
      </c>
      <c r="BF11" s="26">
        <f>'BAR BB| Open rates'!BF11*0.87*0.85+25</f>
        <v>9712.4499999999989</v>
      </c>
      <c r="BG11" s="26">
        <f>'BAR BB| Open rates'!BG11*0.87*0.85+25</f>
        <v>9712.4499999999989</v>
      </c>
      <c r="BH11" s="26">
        <f>'BAR BB| Open rates'!BH11*0.87*0.85+25</f>
        <v>10304.049999999999</v>
      </c>
      <c r="BI11" s="26">
        <f>'BAR BB| Open rates'!BI11*0.87*0.85+25</f>
        <v>10304.049999999999</v>
      </c>
      <c r="BJ11" s="26">
        <f>'BAR BB| Open rates'!BJ11*0.87*0.85+25</f>
        <v>9712.4499999999989</v>
      </c>
      <c r="BK11" s="26">
        <f>'BAR BB| Open rates'!BK11*0.87*0.85+25</f>
        <v>9712.4499999999989</v>
      </c>
      <c r="BL11" s="26">
        <f>'BAR BB| Open rates'!BL11*0.87*0.85+25</f>
        <v>9712.4499999999989</v>
      </c>
      <c r="BM11" s="26">
        <f>'BAR BB| Open rates'!BM11*0.87*0.85+25</f>
        <v>9712.4499999999989</v>
      </c>
      <c r="BN11" s="26">
        <f>'BAR BB| Open rates'!BN11*0.87*0.85+25</f>
        <v>9712.4499999999989</v>
      </c>
      <c r="BO11" s="26">
        <f>'BAR BB| Open rates'!BO11*0.87*0.85+25</f>
        <v>10304.049999999999</v>
      </c>
      <c r="BP11" s="26">
        <f>'BAR BB| Open rates'!BP11*0.87*0.85+25</f>
        <v>10304.049999999999</v>
      </c>
      <c r="BQ11" s="26">
        <f>'BAR BB| Open rates'!BQ11*0.87*0.85+25</f>
        <v>9712.4499999999989</v>
      </c>
      <c r="BR11" s="26">
        <f>'BAR BB| Open rates'!BR11*0.87*0.85+25</f>
        <v>9712.4499999999989</v>
      </c>
      <c r="BS11" s="26">
        <f>'BAR BB| Open rates'!BS11*0.87*0.85+25</f>
        <v>9712.4499999999989</v>
      </c>
      <c r="BT11" s="26">
        <f>'BAR BB| Open rates'!BT11*0.87*0.85+25</f>
        <v>9712.4499999999989</v>
      </c>
      <c r="BU11" s="26">
        <f>'BAR BB| Open rates'!BU11*0.87*0.85+25</f>
        <v>9712.4499999999989</v>
      </c>
      <c r="BV11" s="26">
        <f>'BAR BB| Open rates'!BV11*0.87*0.85+25</f>
        <v>10304.049999999999</v>
      </c>
      <c r="BW11" s="26">
        <f>'BAR BB| Open rates'!BW11*0.87*0.85+25</f>
        <v>10304.049999999999</v>
      </c>
      <c r="BX11" s="26">
        <f>'BAR BB| Open rates'!BX11*0.87*0.85+25</f>
        <v>9712.4499999999989</v>
      </c>
      <c r="BY11" s="26">
        <f>'BAR BB| Open rates'!BY11*0.87*0.85+25</f>
        <v>9712.4499999999989</v>
      </c>
      <c r="BZ11" s="26">
        <f>'BAR BB| Open rates'!BZ11*0.87*0.85+25</f>
        <v>9712.4499999999989</v>
      </c>
      <c r="CA11" s="26">
        <f>'BAR BB| Open rates'!CA11*0.87*0.85+25</f>
        <v>9712.4499999999989</v>
      </c>
      <c r="CB11" s="26">
        <f>'BAR BB| Open rates'!CB11*0.87*0.85+25</f>
        <v>9712.4499999999989</v>
      </c>
      <c r="CC11" s="26">
        <f>'BAR BB| Open rates'!CC11*0.87*0.85+25</f>
        <v>10304.049999999999</v>
      </c>
      <c r="CD11" s="26">
        <f>'BAR BB| Open rates'!CD11*0.87*0.85+25</f>
        <v>10304.049999999999</v>
      </c>
      <c r="CE11" s="26">
        <f>'BAR BB| Open rates'!CE11*0.87*0.85+25</f>
        <v>9712.4499999999989</v>
      </c>
      <c r="CF11" s="26">
        <f>'BAR BB| Open rates'!CF11*0.87*0.85+25</f>
        <v>9712.4499999999989</v>
      </c>
      <c r="CG11" s="26">
        <f>'BAR BB| Open rates'!CG11*0.87*0.85+25</f>
        <v>9712.4499999999989</v>
      </c>
      <c r="CH11" s="26">
        <f>'BAR BB| Open rates'!CH11*0.87*0.85+25</f>
        <v>9712.4499999999989</v>
      </c>
      <c r="CI11" s="26">
        <f>'BAR BB| Open rates'!CI11*0.87*0.85+25</f>
        <v>9712.4499999999989</v>
      </c>
      <c r="CJ11" s="26">
        <f>'BAR BB| Open rates'!CJ11*0.87*0.85+25</f>
        <v>10304.049999999999</v>
      </c>
      <c r="CK11" s="26">
        <f>'BAR BB| Open rates'!CK11*0.87*0.85+25</f>
        <v>10304.049999999999</v>
      </c>
      <c r="CL11" s="26">
        <f>'BAR BB| Open rates'!CL11*0.87*0.85+25</f>
        <v>9712.4499999999989</v>
      </c>
      <c r="CM11" s="26">
        <f>'BAR BB| Open rates'!CM11*0.87*0.85+25</f>
        <v>9712.4499999999989</v>
      </c>
      <c r="CN11" s="26">
        <f>'BAR BB| Open rates'!CN11*0.87*0.85+25</f>
        <v>9712.4499999999989</v>
      </c>
      <c r="CO11" s="26">
        <f>'BAR BB| Open rates'!CO11*0.87*0.85+25</f>
        <v>9712.4499999999989</v>
      </c>
      <c r="CP11" s="26">
        <f>'BAR BB| Open rates'!CP11*0.87*0.85+25</f>
        <v>9712.4499999999989</v>
      </c>
      <c r="CQ11" s="26">
        <f>'BAR BB| Open rates'!CQ11*0.87*0.85+25</f>
        <v>9712.4499999999989</v>
      </c>
      <c r="CR11" s="26">
        <f>'BAR BB| Open rates'!CR11*0.87*0.85+25</f>
        <v>9712.4499999999989</v>
      </c>
      <c r="CS11" s="26">
        <f>'BAR BB| Open rates'!CS11*0.87*0.85+25</f>
        <v>8825.0499999999993</v>
      </c>
      <c r="CT11" s="26">
        <f>'BAR BB| Open rates'!CT11*0.87*0.85+25</f>
        <v>8825.0499999999993</v>
      </c>
      <c r="CU11" s="26">
        <f>'BAR BB| Open rates'!CU11*0.87*0.85+25</f>
        <v>8825.0499999999993</v>
      </c>
      <c r="CV11" s="26">
        <f>'BAR BB| Open rates'!CV11*0.87*0.85+25</f>
        <v>8825.0499999999993</v>
      </c>
      <c r="CW11" s="26">
        <f>'BAR BB| Open rates'!CW11*0.87*0.85+25</f>
        <v>8825.0499999999993</v>
      </c>
      <c r="CX11" s="26">
        <f>'BAR BB| Open rates'!CX11*0.87*0.85+25</f>
        <v>8825.0499999999993</v>
      </c>
      <c r="CY11" s="26">
        <f>'BAR BB| Open rates'!CY11*0.87*0.85+25</f>
        <v>8825.0499999999993</v>
      </c>
      <c r="CZ11" s="26">
        <f>'BAR BB| Open rates'!CZ11*0.87*0.85+25</f>
        <v>8825.0499999999993</v>
      </c>
      <c r="DA11" s="26">
        <f>'BAR BB| Open rates'!DA11*0.87*0.85+25</f>
        <v>8825.0499999999993</v>
      </c>
      <c r="DB11" s="26">
        <f>'BAR BB| Open rates'!DB11*0.87*0.85+25</f>
        <v>7863.7</v>
      </c>
      <c r="DC11" s="26">
        <f>'BAR BB| Open rates'!DC11*0.87*0.85+25</f>
        <v>7863.7</v>
      </c>
      <c r="DD11" s="26">
        <f>'BAR BB| Open rates'!DD11*0.87*0.85+25</f>
        <v>7863.7</v>
      </c>
      <c r="DE11" s="26">
        <f>'BAR BB| Open rates'!DE11*0.87*0.85+25</f>
        <v>8825.0499999999993</v>
      </c>
      <c r="DF11" s="26">
        <f>'BAR BB| Open rates'!DF11*0.87*0.85+25</f>
        <v>8825.0499999999993</v>
      </c>
      <c r="DG11" s="26">
        <f>'BAR BB| Open rates'!DG11*0.87*0.85+25</f>
        <v>7863.7</v>
      </c>
      <c r="DH11" s="26">
        <f>'BAR BB| Open rates'!DH11*0.87*0.85+25</f>
        <v>7863.7</v>
      </c>
      <c r="DI11" s="26">
        <f>'BAR BB| Open rates'!DI11*0.87*0.85+25</f>
        <v>7863.7</v>
      </c>
      <c r="DJ11" s="26">
        <f>'BAR BB| Open rates'!DJ11*0.87*0.85+25</f>
        <v>7863.7</v>
      </c>
      <c r="DK11" s="26">
        <f>'BAR BB| Open rates'!DK11*0.87*0.85+25</f>
        <v>7863.7</v>
      </c>
      <c r="DL11" s="26">
        <f>'BAR BB| Open rates'!DL11*0.87*0.85+25</f>
        <v>8825.0499999999993</v>
      </c>
      <c r="DM11" s="26">
        <f>'BAR BB| Open rates'!DM11*0.87*0.85+25</f>
        <v>8825.0499999999993</v>
      </c>
      <c r="DN11" s="26">
        <f>'BAR BB| Open rates'!DN11*0.87*0.85+25</f>
        <v>7863.7</v>
      </c>
      <c r="DO11" s="26">
        <f>'BAR BB| Open rates'!DO11*0.87*0.85+25</f>
        <v>7863.7</v>
      </c>
      <c r="DP11" s="26">
        <f>'BAR BB| Open rates'!DP11*0.87*0.85+25</f>
        <v>7863.7</v>
      </c>
      <c r="DQ11" s="26">
        <f>'BAR BB| Open rates'!DQ11*0.87*0.85+25</f>
        <v>7863.7</v>
      </c>
      <c r="DR11" s="26">
        <f>'BAR BB| Open rates'!DR11*0.87*0.85+25</f>
        <v>7863.7</v>
      </c>
      <c r="DS11" s="26">
        <f>'BAR BB| Open rates'!DS11*0.87*0.85+25</f>
        <v>8825.0499999999993</v>
      </c>
      <c r="DT11" s="26">
        <f>'BAR BB| Open rates'!DT11*0.87*0.85+25</f>
        <v>8825.0499999999993</v>
      </c>
      <c r="DU11" s="26">
        <f>'BAR BB| Open rates'!DU11*0.87*0.85+25</f>
        <v>7863.7</v>
      </c>
      <c r="DV11" s="26">
        <f>'BAR BB| Open rates'!DV11*0.87*0.85+25</f>
        <v>7863.7</v>
      </c>
      <c r="DW11" s="26">
        <f>'BAR BB| Open rates'!DW11*0.87*0.85+25</f>
        <v>7863.7</v>
      </c>
      <c r="DX11" s="26">
        <f>'BAR BB| Open rates'!DX11*0.87*0.85+25</f>
        <v>7863.7</v>
      </c>
      <c r="DY11" s="26">
        <f>'BAR BB| Open rates'!DY11*0.87*0.85+25</f>
        <v>7863.7</v>
      </c>
      <c r="DZ11" s="26">
        <f>'BAR BB| Open rates'!DZ11*0.87*0.85+25</f>
        <v>8825.0499999999993</v>
      </c>
      <c r="EA11" s="26">
        <f>'BAR BB| Open rates'!EA11*0.87*0.85+25</f>
        <v>8825.0499999999993</v>
      </c>
      <c r="EB11" s="26">
        <f>'BAR BB| Open rates'!EB11*0.87*0.85+25</f>
        <v>7863.7</v>
      </c>
      <c r="EC11" s="26">
        <f>'BAR BB| Open rates'!EC11*0.87*0.85+25</f>
        <v>7863.7</v>
      </c>
      <c r="ED11" s="26">
        <f>'BAR BB| Open rates'!ED11*0.87*0.85+25</f>
        <v>7863.7</v>
      </c>
      <c r="EE11" s="26">
        <f>'BAR BB| Open rates'!EE11*0.87*0.85+25</f>
        <v>7863.7</v>
      </c>
      <c r="EF11" s="26">
        <f>'BAR BB| Open rates'!EF11*0.87*0.85+25</f>
        <v>7124.2</v>
      </c>
      <c r="EG11" s="26">
        <f>'BAR BB| Open rates'!EG11*0.87*0.85+25</f>
        <v>7124.2</v>
      </c>
      <c r="EH11" s="26">
        <f>'BAR BB| Open rates'!EH11*0.87*0.85+25</f>
        <v>7124.2</v>
      </c>
      <c r="EI11" s="26">
        <f>'BAR BB| Open rates'!EI11*0.87*0.85+25</f>
        <v>6606.55</v>
      </c>
      <c r="EJ11" s="26">
        <f>'BAR BB| Open rates'!EJ11*0.87*0.85+25</f>
        <v>6606.55</v>
      </c>
      <c r="EK11" s="26">
        <f>'BAR BB| Open rates'!EK11*0.87*0.85+25</f>
        <v>6606.55</v>
      </c>
      <c r="EL11" s="26">
        <f>'BAR BB| Open rates'!EL11*0.87*0.85+25</f>
        <v>6606.55</v>
      </c>
      <c r="EM11" s="26">
        <f>'BAR BB| Open rates'!EM11*0.87*0.85+25</f>
        <v>6606.55</v>
      </c>
      <c r="EN11" s="26">
        <f>'BAR BB| Open rates'!EN11*0.87*0.85+25</f>
        <v>7124.2</v>
      </c>
      <c r="EO11" s="26">
        <f>'BAR BB| Open rates'!EO11*0.87*0.85+25</f>
        <v>7124.2</v>
      </c>
      <c r="EP11" s="26">
        <f>'BAR BB| Open rates'!EP11*0.87*0.85+25</f>
        <v>6384.7</v>
      </c>
      <c r="EQ11" s="26">
        <f>'BAR BB| Open rates'!EQ11*0.87*0.85+25</f>
        <v>6384.7</v>
      </c>
      <c r="ER11" s="26">
        <f>'BAR BB| Open rates'!ER11*0.87*0.85+25</f>
        <v>6384.7</v>
      </c>
      <c r="ES11" s="26">
        <f>'BAR BB| Open rates'!ES11*0.87*0.85+25</f>
        <v>6384.7</v>
      </c>
      <c r="ET11" s="26">
        <f>'BAR BB| Open rates'!ET11*0.87*0.85+25</f>
        <v>6384.7</v>
      </c>
      <c r="EU11" s="26">
        <f>'BAR BB| Open rates'!EU11*0.87*0.85+25</f>
        <v>7124.2</v>
      </c>
      <c r="EV11" s="26">
        <f>'BAR BB| Open rates'!EV11*0.87*0.85+25</f>
        <v>7124.2</v>
      </c>
      <c r="EW11" s="26">
        <f>'BAR BB| Open rates'!EW11*0.87*0.85+25</f>
        <v>6384.7</v>
      </c>
      <c r="EX11" s="26">
        <f>'BAR BB| Open rates'!EX11*0.87*0.85+25</f>
        <v>6384.7</v>
      </c>
      <c r="EY11" s="26">
        <f>'BAR BB| Open rates'!EY11*0.87*0.85+25</f>
        <v>6384.7</v>
      </c>
      <c r="EZ11" s="26">
        <f>'BAR BB| Open rates'!EZ11*0.87*0.85+25</f>
        <v>6384.7</v>
      </c>
      <c r="FA11" s="26">
        <f>'BAR BB| Open rates'!FA11*0.87*0.85+25</f>
        <v>6384.7</v>
      </c>
      <c r="FB11" s="26">
        <f>'BAR BB| Open rates'!FB11*0.87*0.85+25</f>
        <v>7124.2</v>
      </c>
      <c r="FC11" s="26">
        <f>'BAR BB| Open rates'!FC11*0.87*0.85+25</f>
        <v>7124.2</v>
      </c>
      <c r="FD11" s="26">
        <f>'BAR BB| Open rates'!FD11*0.87*0.85+25</f>
        <v>6384.7</v>
      </c>
      <c r="FE11" s="26">
        <f>'BAR BB| Open rates'!FE11*0.87*0.85+25</f>
        <v>6384.7</v>
      </c>
      <c r="FF11" s="26">
        <f>'BAR BB| Open rates'!FF11*0.87*0.85+25</f>
        <v>6384.7</v>
      </c>
      <c r="FG11" s="26">
        <f>'BAR BB| Open rates'!FG11*0.87*0.85+25</f>
        <v>6384.7</v>
      </c>
      <c r="FH11" s="26">
        <f>'BAR BB| Open rates'!FH11*0.87*0.85+25</f>
        <v>6384.7</v>
      </c>
      <c r="FI11" s="26">
        <f>'BAR BB| Open rates'!FI11*0.87*0.85+25</f>
        <v>7124.2</v>
      </c>
      <c r="FJ11" s="26">
        <f>'BAR BB| Open rates'!FJ11*0.87*0.85+25</f>
        <v>7124.2</v>
      </c>
      <c r="FK11" s="26">
        <f>'BAR BB| Open rates'!FK11*0.87*0.85+25</f>
        <v>6606.55</v>
      </c>
      <c r="FL11" s="26">
        <f>'BAR BB| Open rates'!FL11*0.87*0.85+25</f>
        <v>6606.55</v>
      </c>
      <c r="FM11" s="26">
        <f>'BAR BB| Open rates'!FM11*0.87*0.85+25</f>
        <v>6606.55</v>
      </c>
      <c r="FN11" s="26">
        <f>'BAR BB| Open rates'!FN11*0.87*0.85+25</f>
        <v>6606.55</v>
      </c>
      <c r="FO11" s="26">
        <f>'BAR BB| Open rates'!FO11*0.87*0.85+25</f>
        <v>6606.55</v>
      </c>
      <c r="FP11" s="26">
        <f>'BAR BB| Open rates'!FP11*0.87*0.85+25</f>
        <v>6606.55</v>
      </c>
      <c r="FQ11" s="26">
        <f>'BAR BB| Open rates'!FQ11*0.87*0.85+25</f>
        <v>6606.55</v>
      </c>
      <c r="FR11" s="26">
        <f>'BAR BB| Open rates'!FR11*0.87*0.85+25</f>
        <v>6384.7</v>
      </c>
      <c r="FS11" s="26">
        <f>'BAR BB| Open rates'!FS11*0.87*0.85+25</f>
        <v>6384.7</v>
      </c>
      <c r="FT11" s="26">
        <f>'BAR BB| Open rates'!FT11*0.87*0.85+25</f>
        <v>6384.7</v>
      </c>
      <c r="FU11" s="26">
        <f>'BAR BB| Open rates'!FU11*0.87*0.85+25</f>
        <v>6384.7</v>
      </c>
      <c r="FV11" s="26">
        <f>'BAR BB| Open rates'!FV11*0.87*0.85+25</f>
        <v>6384.7</v>
      </c>
      <c r="FW11" s="26">
        <f>'BAR BB| Open rates'!FW11*0.87*0.85+25</f>
        <v>7124.2</v>
      </c>
      <c r="FX11" s="26">
        <f>'BAR BB| Open rates'!FX11*0.87*0.85+25</f>
        <v>7124.2</v>
      </c>
      <c r="FY11" s="26">
        <f>'BAR BB| Open rates'!FY11*0.87*0.85+25</f>
        <v>6384.7</v>
      </c>
      <c r="FZ11" s="26">
        <f>'BAR BB| Open rates'!FZ11*0.87*0.85+25</f>
        <v>6384.7</v>
      </c>
      <c r="GA11" s="26">
        <f>'BAR BB| Open rates'!GA11*0.87*0.85+25</f>
        <v>6384.7</v>
      </c>
      <c r="GB11" s="26">
        <f>'BAR BB| Open rates'!GB11*0.87*0.85+25</f>
        <v>6384.7</v>
      </c>
      <c r="GC11" s="26">
        <f>'BAR BB| Open rates'!GC11*0.87*0.85+25</f>
        <v>6384.7</v>
      </c>
      <c r="GD11" s="26">
        <f>'BAR BB| Open rates'!GD11*0.87*0.85+25</f>
        <v>7124.2</v>
      </c>
      <c r="GE11" s="26">
        <f>'BAR BB| Open rates'!GE11*0.87*0.85+25</f>
        <v>7124.2</v>
      </c>
      <c r="GF11" s="26">
        <f>'BAR BB| Open rates'!GF11*0.87*0.85+25</f>
        <v>6384.7</v>
      </c>
      <c r="GG11" s="26">
        <f>'BAR BB| Open rates'!GG11*0.87*0.85+25</f>
        <v>6384.7</v>
      </c>
      <c r="GH11" s="26">
        <f>'BAR BB| Open rates'!GH11*0.87*0.85+25</f>
        <v>6384.7</v>
      </c>
      <c r="GI11" s="26">
        <f>'BAR BB| Open rates'!GI11*0.87*0.85+25</f>
        <v>6384.7</v>
      </c>
      <c r="GJ11" s="26">
        <f>'BAR BB| Open rates'!GJ11*0.87*0.85+25</f>
        <v>6384.7</v>
      </c>
      <c r="GK11" s="26">
        <f>'BAR BB| Open rates'!GK11*0.87*0.85+25</f>
        <v>7124.2</v>
      </c>
      <c r="GL11" s="26">
        <f>'BAR BB| Open rates'!GL11*0.87*0.85+25</f>
        <v>7124.2</v>
      </c>
      <c r="GM11" s="26">
        <f>'BAR BB| Open rates'!GM11*0.87*0.85+25</f>
        <v>6384.7</v>
      </c>
      <c r="GN11" s="26">
        <f>'BAR BB| Open rates'!GN11*0.87*0.85+25</f>
        <v>6384.7</v>
      </c>
      <c r="GO11" s="26">
        <f>'BAR BB| Open rates'!GO11*0.87*0.85+25</f>
        <v>6384.7</v>
      </c>
      <c r="GP11" s="26">
        <f>'BAR BB| Open rates'!GP11*0.87*0.85+25</f>
        <v>6384.7</v>
      </c>
      <c r="GQ11" s="26">
        <f>'BAR BB| Open rates'!GQ11*0.87*0.85+25</f>
        <v>6384.7</v>
      </c>
      <c r="GR11" s="26">
        <f>'BAR BB| Open rates'!GR11*0.87*0.85+25</f>
        <v>7124.2</v>
      </c>
      <c r="GS11" s="26">
        <f>'BAR BB| Open rates'!GS11*0.87*0.85+25</f>
        <v>7124.2</v>
      </c>
      <c r="GT11" s="26">
        <f>'BAR BB| Open rates'!GT11*0.87*0.85+25</f>
        <v>6384.7</v>
      </c>
      <c r="GU11" s="26">
        <f>'BAR BB| Open rates'!GU11*0.87*0.85+25</f>
        <v>6384.7</v>
      </c>
      <c r="GV11" s="26">
        <f>'BAR BB| Open rates'!GV11*0.87*0.85+25</f>
        <v>6384.7</v>
      </c>
      <c r="GW11" s="26">
        <f>'BAR BB| Open rates'!GW11*0.87*0.85+25</f>
        <v>6384.7</v>
      </c>
      <c r="GX11" s="26">
        <f>'BAR BB| Open rates'!GX11*0.87*0.85+25</f>
        <v>6384.7</v>
      </c>
      <c r="GY11" s="26">
        <f>'BAR BB| Open rates'!GY11*0.87*0.85+25</f>
        <v>7124.2</v>
      </c>
      <c r="GZ11" s="26">
        <f>'BAR BB| Open rates'!GZ11*0.87*0.85+25</f>
        <v>7124.2</v>
      </c>
      <c r="HA11" s="26">
        <f>'BAR BB| Open rates'!HA11*0.87*0.85+25</f>
        <v>6384.7</v>
      </c>
      <c r="HB11" s="26">
        <f>'BAR BB| Open rates'!HB11*0.87*0.85+25</f>
        <v>6384.7</v>
      </c>
      <c r="HC11" s="26">
        <f>'BAR BB| Open rates'!HC11*0.87*0.85+25</f>
        <v>6384.7</v>
      </c>
      <c r="HD11" s="26">
        <f>'BAR BB| Open rates'!HD11*0.87*0.85+25</f>
        <v>6384.7</v>
      </c>
      <c r="HE11" s="26">
        <f>'BAR BB| Open rates'!HE11*0.87*0.85+25</f>
        <v>6384.7</v>
      </c>
      <c r="HF11" s="26">
        <f>'BAR BB| Open rates'!HF11*0.87*0.85+25</f>
        <v>8085.55</v>
      </c>
      <c r="HG11" s="26">
        <f>'BAR BB| Open rates'!HG11*0.87*0.85+25</f>
        <v>8085.55</v>
      </c>
      <c r="HH11" s="26">
        <f>'BAR BB| Open rates'!HH11*0.87*0.85+25</f>
        <v>8085.55</v>
      </c>
      <c r="HI11" s="26">
        <f>'BAR BB| Open rates'!HI11*0.87*0.85+25</f>
        <v>8085.55</v>
      </c>
      <c r="HJ11" s="26">
        <f>'BAR BB| Open rates'!HJ11*0.87*0.85+25</f>
        <v>8085.55</v>
      </c>
      <c r="HK11" s="26">
        <f>'BAR BB| Open rates'!HK11*0.87*0.85+25</f>
        <v>8085.55</v>
      </c>
      <c r="HL11" s="26">
        <f>'BAR BB| Open rates'!HL11*0.87*0.85+25</f>
        <v>8085.55</v>
      </c>
      <c r="HM11" s="26">
        <f>'BAR BB| Open rates'!HM11*0.87*0.85+25</f>
        <v>8085.55</v>
      </c>
      <c r="HN11" s="26">
        <f>'BAR BB| Open rates'!HN11*0.87*0.85+25</f>
        <v>8085.55</v>
      </c>
      <c r="HO11" s="26">
        <f>'BAR BB| Open rates'!HO11*0.87*0.85+25</f>
        <v>8085.55</v>
      </c>
      <c r="HP11" s="26">
        <f>'BAR BB| Open rates'!HP11*0.87*0.85+25</f>
        <v>8085.55</v>
      </c>
    </row>
    <row r="12" spans="1:224" s="76" customFormat="1" ht="12" customHeight="1" x14ac:dyDescent="0.2">
      <c r="A12" s="216">
        <v>2</v>
      </c>
      <c r="B12" s="26">
        <f>'BAR BB| Open rates'!B12*0.87*0.85+25</f>
        <v>8825.0499999999993</v>
      </c>
      <c r="C12" s="26">
        <f>'BAR BB| Open rates'!C12*0.87*0.85+25</f>
        <v>8825.0499999999993</v>
      </c>
      <c r="D12" s="26">
        <f>'BAR BB| Open rates'!D12*0.87*0.85+25</f>
        <v>8825.0499999999993</v>
      </c>
      <c r="E12" s="26">
        <f>'BAR BB| Open rates'!E12*0.87*0.85+25</f>
        <v>8825.0499999999993</v>
      </c>
      <c r="F12" s="26">
        <f>'BAR BB| Open rates'!F12*0.87*0.85+25</f>
        <v>8825.0499999999993</v>
      </c>
      <c r="G12" s="26">
        <f>'BAR BB| Open rates'!G12*0.87*0.85+25</f>
        <v>8825.0499999999993</v>
      </c>
      <c r="H12" s="26">
        <f>'BAR BB| Open rates'!H12*0.87*0.85+25</f>
        <v>8825.0499999999993</v>
      </c>
      <c r="I12" s="26">
        <f>'BAR BB| Open rates'!I12*0.87*0.85+25</f>
        <v>8825.0499999999993</v>
      </c>
      <c r="J12" s="26">
        <f>'BAR BB| Open rates'!J12*0.87*0.85+25</f>
        <v>8825.0499999999993</v>
      </c>
      <c r="K12" s="26">
        <f>'BAR BB| Open rates'!K12*0.87*0.85+25</f>
        <v>8825.0499999999993</v>
      </c>
      <c r="L12" s="26">
        <f>'BAR BB| Open rates'!L12*0.87*0.85+25</f>
        <v>8825.0499999999993</v>
      </c>
      <c r="M12" s="26">
        <f>'BAR BB| Open rates'!M12*0.87*0.85+25</f>
        <v>8825.0499999999993</v>
      </c>
      <c r="N12" s="26">
        <f>'BAR BB| Open rates'!N12*0.87*0.85+25</f>
        <v>9342.6999999999989</v>
      </c>
      <c r="O12" s="26">
        <f>'BAR BB| Open rates'!O12*0.87*0.85+25</f>
        <v>9342.6999999999989</v>
      </c>
      <c r="P12" s="26">
        <f>'BAR BB| Open rates'!P12*0.87*0.85+25</f>
        <v>9342.6999999999989</v>
      </c>
      <c r="Q12" s="26">
        <f>'BAR BB| Open rates'!Q12*0.87*0.85+25</f>
        <v>9342.6999999999989</v>
      </c>
      <c r="R12" s="26">
        <f>'BAR BB| Open rates'!R12*0.87*0.85+25</f>
        <v>11783.05</v>
      </c>
      <c r="S12" s="26">
        <f>'BAR BB| Open rates'!S12*0.87*0.85+25</f>
        <v>11783.05</v>
      </c>
      <c r="T12" s="26">
        <f>'BAR BB| Open rates'!T12*0.87*0.85+25</f>
        <v>11783.05</v>
      </c>
      <c r="U12" s="26">
        <f>'BAR BB| Open rates'!U12*0.87*0.85+25</f>
        <v>11783.05</v>
      </c>
      <c r="V12" s="26">
        <f>'BAR BB| Open rates'!V12*0.87*0.85+25</f>
        <v>11783.05</v>
      </c>
      <c r="W12" s="26">
        <f>'BAR BB| Open rates'!W12*0.87*0.85+25</f>
        <v>11783.05</v>
      </c>
      <c r="X12" s="26">
        <f>'BAR BB| Open rates'!X12*0.87*0.85+25</f>
        <v>11783.05</v>
      </c>
      <c r="Y12" s="26">
        <f>'BAR BB| Open rates'!Y12*0.87*0.85+25</f>
        <v>11783.05</v>
      </c>
      <c r="Z12" s="26">
        <f>'BAR BB| Open rates'!Z12*0.87*0.85+25</f>
        <v>11783.05</v>
      </c>
      <c r="AA12" s="26">
        <f>'BAR BB| Open rates'!AA12*0.87*0.85+25</f>
        <v>11783.05</v>
      </c>
      <c r="AB12" s="26">
        <f>'BAR BB| Open rates'!AB12*0.87*0.85+25</f>
        <v>15480.55</v>
      </c>
      <c r="AC12" s="26">
        <f>'BAR BB| Open rates'!AC12*0.87*0.85+25</f>
        <v>15480.55</v>
      </c>
      <c r="AD12" s="26">
        <f>'BAR BB| Open rates'!AD12*0.87*0.85+25</f>
        <v>15480.55</v>
      </c>
      <c r="AE12" s="26">
        <f>'BAR BB| Open rates'!AE12*0.87*0.85+25</f>
        <v>15480.55</v>
      </c>
      <c r="AF12" s="26">
        <f>'BAR BB| Open rates'!AF12*0.87*0.85+25</f>
        <v>15480.55</v>
      </c>
      <c r="AG12" s="26">
        <f>'BAR BB| Open rates'!AG12*0.87*0.85+25</f>
        <v>15480.55</v>
      </c>
      <c r="AH12" s="26">
        <f>'BAR BB| Open rates'!AH12*0.87*0.85+25</f>
        <v>9342.6999999999989</v>
      </c>
      <c r="AI12" s="26">
        <f>'BAR BB| Open rates'!AI12*0.87*0.85+25</f>
        <v>9342.6999999999989</v>
      </c>
      <c r="AJ12" s="26">
        <f>'BAR BB| Open rates'!AJ12*0.87*0.85+25</f>
        <v>9342.6999999999989</v>
      </c>
      <c r="AK12" s="26">
        <f>'BAR BB| Open rates'!AK12*0.87*0.85+25</f>
        <v>9342.6999999999989</v>
      </c>
      <c r="AL12" s="26">
        <f>'BAR BB| Open rates'!AL12*0.87*0.85+25</f>
        <v>9342.6999999999989</v>
      </c>
      <c r="AM12" s="26">
        <f>'BAR BB| Open rates'!AM12*0.87*0.85+25</f>
        <v>10304.049999999999</v>
      </c>
      <c r="AN12" s="26">
        <f>'BAR BB| Open rates'!AN12*0.87*0.85+25</f>
        <v>10304.049999999999</v>
      </c>
      <c r="AO12" s="26">
        <f>'BAR BB| Open rates'!AO12*0.87*0.85+25</f>
        <v>10304.049999999999</v>
      </c>
      <c r="AP12" s="26">
        <f>'BAR BB| Open rates'!AP12*0.87*0.85+25</f>
        <v>10304.049999999999</v>
      </c>
      <c r="AQ12" s="26">
        <f>'BAR BB| Open rates'!AQ12*0.87*0.85+25</f>
        <v>10304.049999999999</v>
      </c>
      <c r="AR12" s="26">
        <f>'BAR BB| Open rates'!AR12*0.87*0.85+25</f>
        <v>10304.049999999999</v>
      </c>
      <c r="AS12" s="26">
        <f>'BAR BB| Open rates'!AS12*0.87*0.85+25</f>
        <v>10304.049999999999</v>
      </c>
      <c r="AT12" s="26">
        <f>'BAR BB| Open rates'!AT12*0.87*0.85+25</f>
        <v>11043.55</v>
      </c>
      <c r="AU12" s="26">
        <f>'BAR BB| Open rates'!AU12*0.87*0.85+25</f>
        <v>11043.55</v>
      </c>
      <c r="AV12" s="26">
        <f>'BAR BB| Open rates'!AV12*0.87*0.85+25</f>
        <v>11043.55</v>
      </c>
      <c r="AW12" s="26">
        <f>'BAR BB| Open rates'!AW12*0.87*0.85+25</f>
        <v>11043.55</v>
      </c>
      <c r="AX12" s="26">
        <f>'BAR BB| Open rates'!AX12*0.87*0.85+25</f>
        <v>11043.55</v>
      </c>
      <c r="AY12" s="26">
        <f>'BAR BB| Open rates'!AY12*0.87*0.85+25</f>
        <v>11191.449999999999</v>
      </c>
      <c r="AZ12" s="26">
        <f>'BAR BB| Open rates'!AZ12*0.87*0.85+25</f>
        <v>11191.449999999999</v>
      </c>
      <c r="BA12" s="26">
        <f>'BAR BB| Open rates'!BA12*0.87*0.85+25</f>
        <v>11783.05</v>
      </c>
      <c r="BB12" s="26">
        <f>'BAR BB| Open rates'!BB12*0.87*0.85+25</f>
        <v>11783.05</v>
      </c>
      <c r="BC12" s="26">
        <f>'BAR BB| Open rates'!BC12*0.87*0.85+25</f>
        <v>11191.449999999999</v>
      </c>
      <c r="BD12" s="26">
        <f>'BAR BB| Open rates'!BD12*0.87*0.85+25</f>
        <v>11191.449999999999</v>
      </c>
      <c r="BE12" s="26">
        <f>'BAR BB| Open rates'!BE12*0.87*0.85+25</f>
        <v>11191.449999999999</v>
      </c>
      <c r="BF12" s="26">
        <f>'BAR BB| Open rates'!BF12*0.87*0.85+25</f>
        <v>11191.449999999999</v>
      </c>
      <c r="BG12" s="26">
        <f>'BAR BB| Open rates'!BG12*0.87*0.85+25</f>
        <v>11191.449999999999</v>
      </c>
      <c r="BH12" s="26">
        <f>'BAR BB| Open rates'!BH12*0.87*0.85+25</f>
        <v>11783.05</v>
      </c>
      <c r="BI12" s="26">
        <f>'BAR BB| Open rates'!BI12*0.87*0.85+25</f>
        <v>11783.05</v>
      </c>
      <c r="BJ12" s="26">
        <f>'BAR BB| Open rates'!BJ12*0.87*0.85+25</f>
        <v>11191.449999999999</v>
      </c>
      <c r="BK12" s="26">
        <f>'BAR BB| Open rates'!BK12*0.87*0.85+25</f>
        <v>11191.449999999999</v>
      </c>
      <c r="BL12" s="26">
        <f>'BAR BB| Open rates'!BL12*0.87*0.85+25</f>
        <v>11191.449999999999</v>
      </c>
      <c r="BM12" s="26">
        <f>'BAR BB| Open rates'!BM12*0.87*0.85+25</f>
        <v>11191.449999999999</v>
      </c>
      <c r="BN12" s="26">
        <f>'BAR BB| Open rates'!BN12*0.87*0.85+25</f>
        <v>11191.449999999999</v>
      </c>
      <c r="BO12" s="26">
        <f>'BAR BB| Open rates'!BO12*0.87*0.85+25</f>
        <v>11783.05</v>
      </c>
      <c r="BP12" s="26">
        <f>'BAR BB| Open rates'!BP12*0.87*0.85+25</f>
        <v>11783.05</v>
      </c>
      <c r="BQ12" s="26">
        <f>'BAR BB| Open rates'!BQ12*0.87*0.85+25</f>
        <v>11191.449999999999</v>
      </c>
      <c r="BR12" s="26">
        <f>'BAR BB| Open rates'!BR12*0.87*0.85+25</f>
        <v>11191.449999999999</v>
      </c>
      <c r="BS12" s="26">
        <f>'BAR BB| Open rates'!BS12*0.87*0.85+25</f>
        <v>11191.449999999999</v>
      </c>
      <c r="BT12" s="26">
        <f>'BAR BB| Open rates'!BT12*0.87*0.85+25</f>
        <v>11191.449999999999</v>
      </c>
      <c r="BU12" s="26">
        <f>'BAR BB| Open rates'!BU12*0.87*0.85+25</f>
        <v>11191.449999999999</v>
      </c>
      <c r="BV12" s="26">
        <f>'BAR BB| Open rates'!BV12*0.87*0.85+25</f>
        <v>11783.05</v>
      </c>
      <c r="BW12" s="26">
        <f>'BAR BB| Open rates'!BW12*0.87*0.85+25</f>
        <v>11783.05</v>
      </c>
      <c r="BX12" s="26">
        <f>'BAR BB| Open rates'!BX12*0.87*0.85+25</f>
        <v>11191.449999999999</v>
      </c>
      <c r="BY12" s="26">
        <f>'BAR BB| Open rates'!BY12*0.87*0.85+25</f>
        <v>11191.449999999999</v>
      </c>
      <c r="BZ12" s="26">
        <f>'BAR BB| Open rates'!BZ12*0.87*0.85+25</f>
        <v>11191.449999999999</v>
      </c>
      <c r="CA12" s="26">
        <f>'BAR BB| Open rates'!CA12*0.87*0.85+25</f>
        <v>11191.449999999999</v>
      </c>
      <c r="CB12" s="26">
        <f>'BAR BB| Open rates'!CB12*0.87*0.85+25</f>
        <v>11191.449999999999</v>
      </c>
      <c r="CC12" s="26">
        <f>'BAR BB| Open rates'!CC12*0.87*0.85+25</f>
        <v>11783.05</v>
      </c>
      <c r="CD12" s="26">
        <f>'BAR BB| Open rates'!CD12*0.87*0.85+25</f>
        <v>11783.05</v>
      </c>
      <c r="CE12" s="26">
        <f>'BAR BB| Open rates'!CE12*0.87*0.85+25</f>
        <v>11191.449999999999</v>
      </c>
      <c r="CF12" s="26">
        <f>'BAR BB| Open rates'!CF12*0.87*0.85+25</f>
        <v>11191.449999999999</v>
      </c>
      <c r="CG12" s="26">
        <f>'BAR BB| Open rates'!CG12*0.87*0.85+25</f>
        <v>11191.449999999999</v>
      </c>
      <c r="CH12" s="26">
        <f>'BAR BB| Open rates'!CH12*0.87*0.85+25</f>
        <v>11191.449999999999</v>
      </c>
      <c r="CI12" s="26">
        <f>'BAR BB| Open rates'!CI12*0.87*0.85+25</f>
        <v>11191.449999999999</v>
      </c>
      <c r="CJ12" s="26">
        <f>'BAR BB| Open rates'!CJ12*0.87*0.85+25</f>
        <v>11783.05</v>
      </c>
      <c r="CK12" s="26">
        <f>'BAR BB| Open rates'!CK12*0.87*0.85+25</f>
        <v>11783.05</v>
      </c>
      <c r="CL12" s="26">
        <f>'BAR BB| Open rates'!CL12*0.87*0.85+25</f>
        <v>11191.449999999999</v>
      </c>
      <c r="CM12" s="26">
        <f>'BAR BB| Open rates'!CM12*0.87*0.85+25</f>
        <v>11191.449999999999</v>
      </c>
      <c r="CN12" s="26">
        <f>'BAR BB| Open rates'!CN12*0.87*0.85+25</f>
        <v>11191.449999999999</v>
      </c>
      <c r="CO12" s="26">
        <f>'BAR BB| Open rates'!CO12*0.87*0.85+25</f>
        <v>11191.449999999999</v>
      </c>
      <c r="CP12" s="26">
        <f>'BAR BB| Open rates'!CP12*0.87*0.85+25</f>
        <v>11191.449999999999</v>
      </c>
      <c r="CQ12" s="26">
        <f>'BAR BB| Open rates'!CQ12*0.87*0.85+25</f>
        <v>11191.449999999999</v>
      </c>
      <c r="CR12" s="26">
        <f>'BAR BB| Open rates'!CR12*0.87*0.85+25</f>
        <v>11191.449999999999</v>
      </c>
      <c r="CS12" s="26">
        <f>'BAR BB| Open rates'!CS12*0.87*0.85+25</f>
        <v>10304.049999999999</v>
      </c>
      <c r="CT12" s="26">
        <f>'BAR BB| Open rates'!CT12*0.87*0.85+25</f>
        <v>10304.049999999999</v>
      </c>
      <c r="CU12" s="26">
        <f>'BAR BB| Open rates'!CU12*0.87*0.85+25</f>
        <v>10304.049999999999</v>
      </c>
      <c r="CV12" s="26">
        <f>'BAR BB| Open rates'!CV12*0.87*0.85+25</f>
        <v>10304.049999999999</v>
      </c>
      <c r="CW12" s="26">
        <f>'BAR BB| Open rates'!CW12*0.87*0.85+25</f>
        <v>10304.049999999999</v>
      </c>
      <c r="CX12" s="26">
        <f>'BAR BB| Open rates'!CX12*0.87*0.85+25</f>
        <v>10304.049999999999</v>
      </c>
      <c r="CY12" s="26">
        <f>'BAR BB| Open rates'!CY12*0.87*0.85+25</f>
        <v>10304.049999999999</v>
      </c>
      <c r="CZ12" s="26">
        <f>'BAR BB| Open rates'!CZ12*0.87*0.85+25</f>
        <v>10304.049999999999</v>
      </c>
      <c r="DA12" s="26">
        <f>'BAR BB| Open rates'!DA12*0.87*0.85+25</f>
        <v>10304.049999999999</v>
      </c>
      <c r="DB12" s="26">
        <f>'BAR BB| Open rates'!DB12*0.87*0.85+25</f>
        <v>9342.6999999999989</v>
      </c>
      <c r="DC12" s="26">
        <f>'BAR BB| Open rates'!DC12*0.87*0.85+25</f>
        <v>9342.6999999999989</v>
      </c>
      <c r="DD12" s="26">
        <f>'BAR BB| Open rates'!DD12*0.87*0.85+25</f>
        <v>9342.6999999999989</v>
      </c>
      <c r="DE12" s="26">
        <f>'BAR BB| Open rates'!DE12*0.87*0.85+25</f>
        <v>10304.049999999999</v>
      </c>
      <c r="DF12" s="26">
        <f>'BAR BB| Open rates'!DF12*0.87*0.85+25</f>
        <v>10304.049999999999</v>
      </c>
      <c r="DG12" s="26">
        <f>'BAR BB| Open rates'!DG12*0.87*0.85+25</f>
        <v>9342.6999999999989</v>
      </c>
      <c r="DH12" s="26">
        <f>'BAR BB| Open rates'!DH12*0.87*0.85+25</f>
        <v>9342.6999999999989</v>
      </c>
      <c r="DI12" s="26">
        <f>'BAR BB| Open rates'!DI12*0.87*0.85+25</f>
        <v>9342.6999999999989</v>
      </c>
      <c r="DJ12" s="26">
        <f>'BAR BB| Open rates'!DJ12*0.87*0.85+25</f>
        <v>9342.6999999999989</v>
      </c>
      <c r="DK12" s="26">
        <f>'BAR BB| Open rates'!DK12*0.87*0.85+25</f>
        <v>9342.6999999999989</v>
      </c>
      <c r="DL12" s="26">
        <f>'BAR BB| Open rates'!DL12*0.87*0.85+25</f>
        <v>10304.049999999999</v>
      </c>
      <c r="DM12" s="26">
        <f>'BAR BB| Open rates'!DM12*0.87*0.85+25</f>
        <v>10304.049999999999</v>
      </c>
      <c r="DN12" s="26">
        <f>'BAR BB| Open rates'!DN12*0.87*0.85+25</f>
        <v>9342.6999999999989</v>
      </c>
      <c r="DO12" s="26">
        <f>'BAR BB| Open rates'!DO12*0.87*0.85+25</f>
        <v>9342.6999999999989</v>
      </c>
      <c r="DP12" s="26">
        <f>'BAR BB| Open rates'!DP12*0.87*0.85+25</f>
        <v>9342.6999999999989</v>
      </c>
      <c r="DQ12" s="26">
        <f>'BAR BB| Open rates'!DQ12*0.87*0.85+25</f>
        <v>9342.6999999999989</v>
      </c>
      <c r="DR12" s="26">
        <f>'BAR BB| Open rates'!DR12*0.87*0.85+25</f>
        <v>9342.6999999999989</v>
      </c>
      <c r="DS12" s="26">
        <f>'BAR BB| Open rates'!DS12*0.87*0.85+25</f>
        <v>10304.049999999999</v>
      </c>
      <c r="DT12" s="26">
        <f>'BAR BB| Open rates'!DT12*0.87*0.85+25</f>
        <v>10304.049999999999</v>
      </c>
      <c r="DU12" s="26">
        <f>'BAR BB| Open rates'!DU12*0.87*0.85+25</f>
        <v>9342.6999999999989</v>
      </c>
      <c r="DV12" s="26">
        <f>'BAR BB| Open rates'!DV12*0.87*0.85+25</f>
        <v>9342.6999999999989</v>
      </c>
      <c r="DW12" s="26">
        <f>'BAR BB| Open rates'!DW12*0.87*0.85+25</f>
        <v>9342.6999999999989</v>
      </c>
      <c r="DX12" s="26">
        <f>'BAR BB| Open rates'!DX12*0.87*0.85+25</f>
        <v>9342.6999999999989</v>
      </c>
      <c r="DY12" s="26">
        <f>'BAR BB| Open rates'!DY12*0.87*0.85+25</f>
        <v>9342.6999999999989</v>
      </c>
      <c r="DZ12" s="26">
        <f>'BAR BB| Open rates'!DZ12*0.87*0.85+25</f>
        <v>10304.049999999999</v>
      </c>
      <c r="EA12" s="26">
        <f>'BAR BB| Open rates'!EA12*0.87*0.85+25</f>
        <v>10304.049999999999</v>
      </c>
      <c r="EB12" s="26">
        <f>'BAR BB| Open rates'!EB12*0.87*0.85+25</f>
        <v>9342.6999999999989</v>
      </c>
      <c r="EC12" s="26">
        <f>'BAR BB| Open rates'!EC12*0.87*0.85+25</f>
        <v>9342.6999999999989</v>
      </c>
      <c r="ED12" s="26">
        <f>'BAR BB| Open rates'!ED12*0.87*0.85+25</f>
        <v>9342.6999999999989</v>
      </c>
      <c r="EE12" s="26">
        <f>'BAR BB| Open rates'!EE12*0.87*0.85+25</f>
        <v>9342.6999999999989</v>
      </c>
      <c r="EF12" s="26">
        <f>'BAR BB| Open rates'!EF12*0.87*0.85+25</f>
        <v>8603.1999999999989</v>
      </c>
      <c r="EG12" s="26">
        <f>'BAR BB| Open rates'!EG12*0.87*0.85+25</f>
        <v>8603.1999999999989</v>
      </c>
      <c r="EH12" s="26">
        <f>'BAR BB| Open rates'!EH12*0.87*0.85+25</f>
        <v>8603.1999999999989</v>
      </c>
      <c r="EI12" s="26">
        <f>'BAR BB| Open rates'!EI12*0.87*0.85+25</f>
        <v>8085.55</v>
      </c>
      <c r="EJ12" s="26">
        <f>'BAR BB| Open rates'!EJ12*0.87*0.85+25</f>
        <v>8085.55</v>
      </c>
      <c r="EK12" s="26">
        <f>'BAR BB| Open rates'!EK12*0.87*0.85+25</f>
        <v>8085.55</v>
      </c>
      <c r="EL12" s="26">
        <f>'BAR BB| Open rates'!EL12*0.87*0.85+25</f>
        <v>8085.55</v>
      </c>
      <c r="EM12" s="26">
        <f>'BAR BB| Open rates'!EM12*0.87*0.85+25</f>
        <v>8085.55</v>
      </c>
      <c r="EN12" s="26">
        <f>'BAR BB| Open rates'!EN12*0.87*0.85+25</f>
        <v>8603.1999999999989</v>
      </c>
      <c r="EO12" s="26">
        <f>'BAR BB| Open rates'!EO12*0.87*0.85+25</f>
        <v>8603.1999999999989</v>
      </c>
      <c r="EP12" s="26">
        <f>'BAR BB| Open rates'!EP12*0.87*0.85+25</f>
        <v>7863.7</v>
      </c>
      <c r="EQ12" s="26">
        <f>'BAR BB| Open rates'!EQ12*0.87*0.85+25</f>
        <v>7863.7</v>
      </c>
      <c r="ER12" s="26">
        <f>'BAR BB| Open rates'!ER12*0.87*0.85+25</f>
        <v>7863.7</v>
      </c>
      <c r="ES12" s="26">
        <f>'BAR BB| Open rates'!ES12*0.87*0.85+25</f>
        <v>7863.7</v>
      </c>
      <c r="ET12" s="26">
        <f>'BAR BB| Open rates'!ET12*0.87*0.85+25</f>
        <v>7863.7</v>
      </c>
      <c r="EU12" s="26">
        <f>'BAR BB| Open rates'!EU12*0.87*0.85+25</f>
        <v>8603.1999999999989</v>
      </c>
      <c r="EV12" s="26">
        <f>'BAR BB| Open rates'!EV12*0.87*0.85+25</f>
        <v>8603.1999999999989</v>
      </c>
      <c r="EW12" s="26">
        <f>'BAR BB| Open rates'!EW12*0.87*0.85+25</f>
        <v>7863.7</v>
      </c>
      <c r="EX12" s="26">
        <f>'BAR BB| Open rates'!EX12*0.87*0.85+25</f>
        <v>7863.7</v>
      </c>
      <c r="EY12" s="26">
        <f>'BAR BB| Open rates'!EY12*0.87*0.85+25</f>
        <v>7863.7</v>
      </c>
      <c r="EZ12" s="26">
        <f>'BAR BB| Open rates'!EZ12*0.87*0.85+25</f>
        <v>7863.7</v>
      </c>
      <c r="FA12" s="26">
        <f>'BAR BB| Open rates'!FA12*0.87*0.85+25</f>
        <v>7863.7</v>
      </c>
      <c r="FB12" s="26">
        <f>'BAR BB| Open rates'!FB12*0.87*0.85+25</f>
        <v>8603.1999999999989</v>
      </c>
      <c r="FC12" s="26">
        <f>'BAR BB| Open rates'!FC12*0.87*0.85+25</f>
        <v>8603.1999999999989</v>
      </c>
      <c r="FD12" s="26">
        <f>'BAR BB| Open rates'!FD12*0.87*0.85+25</f>
        <v>7863.7</v>
      </c>
      <c r="FE12" s="26">
        <f>'BAR BB| Open rates'!FE12*0.87*0.85+25</f>
        <v>7863.7</v>
      </c>
      <c r="FF12" s="26">
        <f>'BAR BB| Open rates'!FF12*0.87*0.85+25</f>
        <v>7863.7</v>
      </c>
      <c r="FG12" s="26">
        <f>'BAR BB| Open rates'!FG12*0.87*0.85+25</f>
        <v>7863.7</v>
      </c>
      <c r="FH12" s="26">
        <f>'BAR BB| Open rates'!FH12*0.87*0.85+25</f>
        <v>7863.7</v>
      </c>
      <c r="FI12" s="26">
        <f>'BAR BB| Open rates'!FI12*0.87*0.85+25</f>
        <v>8603.1999999999989</v>
      </c>
      <c r="FJ12" s="26">
        <f>'BAR BB| Open rates'!FJ12*0.87*0.85+25</f>
        <v>8603.1999999999989</v>
      </c>
      <c r="FK12" s="26">
        <f>'BAR BB| Open rates'!FK12*0.87*0.85+25</f>
        <v>8085.55</v>
      </c>
      <c r="FL12" s="26">
        <f>'BAR BB| Open rates'!FL12*0.87*0.85+25</f>
        <v>8085.55</v>
      </c>
      <c r="FM12" s="26">
        <f>'BAR BB| Open rates'!FM12*0.87*0.85+25</f>
        <v>8085.55</v>
      </c>
      <c r="FN12" s="26">
        <f>'BAR BB| Open rates'!FN12*0.87*0.85+25</f>
        <v>8085.55</v>
      </c>
      <c r="FO12" s="26">
        <f>'BAR BB| Open rates'!FO12*0.87*0.85+25</f>
        <v>8085.55</v>
      </c>
      <c r="FP12" s="26">
        <f>'BAR BB| Open rates'!FP12*0.87*0.85+25</f>
        <v>8085.55</v>
      </c>
      <c r="FQ12" s="26">
        <f>'BAR BB| Open rates'!FQ12*0.87*0.85+25</f>
        <v>8085.55</v>
      </c>
      <c r="FR12" s="26">
        <f>'BAR BB| Open rates'!FR12*0.87*0.85+25</f>
        <v>7863.7</v>
      </c>
      <c r="FS12" s="26">
        <f>'BAR BB| Open rates'!FS12*0.87*0.85+25</f>
        <v>7863.7</v>
      </c>
      <c r="FT12" s="26">
        <f>'BAR BB| Open rates'!FT12*0.87*0.85+25</f>
        <v>7863.7</v>
      </c>
      <c r="FU12" s="26">
        <f>'BAR BB| Open rates'!FU12*0.87*0.85+25</f>
        <v>7863.7</v>
      </c>
      <c r="FV12" s="26">
        <f>'BAR BB| Open rates'!FV12*0.87*0.85+25</f>
        <v>7863.7</v>
      </c>
      <c r="FW12" s="26">
        <f>'BAR BB| Open rates'!FW12*0.87*0.85+25</f>
        <v>8603.1999999999989</v>
      </c>
      <c r="FX12" s="26">
        <f>'BAR BB| Open rates'!FX12*0.87*0.85+25</f>
        <v>8603.1999999999989</v>
      </c>
      <c r="FY12" s="26">
        <f>'BAR BB| Open rates'!FY12*0.87*0.85+25</f>
        <v>7863.7</v>
      </c>
      <c r="FZ12" s="26">
        <f>'BAR BB| Open rates'!FZ12*0.87*0.85+25</f>
        <v>7863.7</v>
      </c>
      <c r="GA12" s="26">
        <f>'BAR BB| Open rates'!GA12*0.87*0.85+25</f>
        <v>7863.7</v>
      </c>
      <c r="GB12" s="26">
        <f>'BAR BB| Open rates'!GB12*0.87*0.85+25</f>
        <v>7863.7</v>
      </c>
      <c r="GC12" s="26">
        <f>'BAR BB| Open rates'!GC12*0.87*0.85+25</f>
        <v>7863.7</v>
      </c>
      <c r="GD12" s="26">
        <f>'BAR BB| Open rates'!GD12*0.87*0.85+25</f>
        <v>8603.1999999999989</v>
      </c>
      <c r="GE12" s="26">
        <f>'BAR BB| Open rates'!GE12*0.87*0.85+25</f>
        <v>8603.1999999999989</v>
      </c>
      <c r="GF12" s="26">
        <f>'BAR BB| Open rates'!GF12*0.87*0.85+25</f>
        <v>7863.7</v>
      </c>
      <c r="GG12" s="26">
        <f>'BAR BB| Open rates'!GG12*0.87*0.85+25</f>
        <v>7863.7</v>
      </c>
      <c r="GH12" s="26">
        <f>'BAR BB| Open rates'!GH12*0.87*0.85+25</f>
        <v>7863.7</v>
      </c>
      <c r="GI12" s="26">
        <f>'BAR BB| Open rates'!GI12*0.87*0.85+25</f>
        <v>7863.7</v>
      </c>
      <c r="GJ12" s="26">
        <f>'BAR BB| Open rates'!GJ12*0.87*0.85+25</f>
        <v>7863.7</v>
      </c>
      <c r="GK12" s="26">
        <f>'BAR BB| Open rates'!GK12*0.87*0.85+25</f>
        <v>8603.1999999999989</v>
      </c>
      <c r="GL12" s="26">
        <f>'BAR BB| Open rates'!GL12*0.87*0.85+25</f>
        <v>8603.1999999999989</v>
      </c>
      <c r="GM12" s="26">
        <f>'BAR BB| Open rates'!GM12*0.87*0.85+25</f>
        <v>7863.7</v>
      </c>
      <c r="GN12" s="26">
        <f>'BAR BB| Open rates'!GN12*0.87*0.85+25</f>
        <v>7863.7</v>
      </c>
      <c r="GO12" s="26">
        <f>'BAR BB| Open rates'!GO12*0.87*0.85+25</f>
        <v>7863.7</v>
      </c>
      <c r="GP12" s="26">
        <f>'BAR BB| Open rates'!GP12*0.87*0.85+25</f>
        <v>7863.7</v>
      </c>
      <c r="GQ12" s="26">
        <f>'BAR BB| Open rates'!GQ12*0.87*0.85+25</f>
        <v>7863.7</v>
      </c>
      <c r="GR12" s="26">
        <f>'BAR BB| Open rates'!GR12*0.87*0.85+25</f>
        <v>8603.1999999999989</v>
      </c>
      <c r="GS12" s="26">
        <f>'BAR BB| Open rates'!GS12*0.87*0.85+25</f>
        <v>8603.1999999999989</v>
      </c>
      <c r="GT12" s="26">
        <f>'BAR BB| Open rates'!GT12*0.87*0.85+25</f>
        <v>7863.7</v>
      </c>
      <c r="GU12" s="26">
        <f>'BAR BB| Open rates'!GU12*0.87*0.85+25</f>
        <v>7863.7</v>
      </c>
      <c r="GV12" s="26">
        <f>'BAR BB| Open rates'!GV12*0.87*0.85+25</f>
        <v>7863.7</v>
      </c>
      <c r="GW12" s="26">
        <f>'BAR BB| Open rates'!GW12*0.87*0.85+25</f>
        <v>7863.7</v>
      </c>
      <c r="GX12" s="26">
        <f>'BAR BB| Open rates'!GX12*0.87*0.85+25</f>
        <v>7863.7</v>
      </c>
      <c r="GY12" s="26">
        <f>'BAR BB| Open rates'!GY12*0.87*0.85+25</f>
        <v>8603.1999999999989</v>
      </c>
      <c r="GZ12" s="26">
        <f>'BAR BB| Open rates'!GZ12*0.87*0.85+25</f>
        <v>8603.1999999999989</v>
      </c>
      <c r="HA12" s="26">
        <f>'BAR BB| Open rates'!HA12*0.87*0.85+25</f>
        <v>7863.7</v>
      </c>
      <c r="HB12" s="26">
        <f>'BAR BB| Open rates'!HB12*0.87*0.85+25</f>
        <v>7863.7</v>
      </c>
      <c r="HC12" s="26">
        <f>'BAR BB| Open rates'!HC12*0.87*0.85+25</f>
        <v>7863.7</v>
      </c>
      <c r="HD12" s="26">
        <f>'BAR BB| Open rates'!HD12*0.87*0.85+25</f>
        <v>7863.7</v>
      </c>
      <c r="HE12" s="26">
        <f>'BAR BB| Open rates'!HE12*0.87*0.85+25</f>
        <v>7863.7</v>
      </c>
      <c r="HF12" s="26">
        <f>'BAR BB| Open rates'!HF12*0.87*0.85+25</f>
        <v>9564.5499999999993</v>
      </c>
      <c r="HG12" s="26">
        <f>'BAR BB| Open rates'!HG12*0.87*0.85+25</f>
        <v>9564.5499999999993</v>
      </c>
      <c r="HH12" s="26">
        <f>'BAR BB| Open rates'!HH12*0.87*0.85+25</f>
        <v>9564.5499999999993</v>
      </c>
      <c r="HI12" s="26">
        <f>'BAR BB| Open rates'!HI12*0.87*0.85+25</f>
        <v>9564.5499999999993</v>
      </c>
      <c r="HJ12" s="26">
        <f>'BAR BB| Open rates'!HJ12*0.87*0.85+25</f>
        <v>9564.5499999999993</v>
      </c>
      <c r="HK12" s="26">
        <f>'BAR BB| Open rates'!HK12*0.87*0.85+25</f>
        <v>9564.5499999999993</v>
      </c>
      <c r="HL12" s="26">
        <f>'BAR BB| Open rates'!HL12*0.87*0.85+25</f>
        <v>9564.5499999999993</v>
      </c>
      <c r="HM12" s="26">
        <f>'BAR BB| Open rates'!HM12*0.87*0.85+25</f>
        <v>9564.5499999999993</v>
      </c>
      <c r="HN12" s="26">
        <f>'BAR BB| Open rates'!HN12*0.87*0.85+25</f>
        <v>9564.5499999999993</v>
      </c>
      <c r="HO12" s="26">
        <f>'BAR BB| Open rates'!HO12*0.87*0.85+25</f>
        <v>9564.5499999999993</v>
      </c>
      <c r="HP12" s="26">
        <f>'BAR BB| Open rates'!HP12*0.87*0.85+25</f>
        <v>9564.5499999999993</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rates'!B14*0.87*0.85+25</f>
        <v>9564.5499999999993</v>
      </c>
      <c r="C14" s="26">
        <f>'BAR BB| Open rates'!C14*0.87*0.85+25</f>
        <v>9564.5499999999993</v>
      </c>
      <c r="D14" s="26">
        <f>'BAR BB| Open rates'!D14*0.87*0.85+25</f>
        <v>9564.5499999999993</v>
      </c>
      <c r="E14" s="26">
        <f>'BAR BB| Open rates'!E14*0.87*0.85+25</f>
        <v>9564.5499999999993</v>
      </c>
      <c r="F14" s="26">
        <f>'BAR BB| Open rates'!F14*0.87*0.85+25</f>
        <v>9564.5499999999993</v>
      </c>
      <c r="G14" s="26">
        <f>'BAR BB| Open rates'!G14*0.87*0.85+25</f>
        <v>9564.5499999999993</v>
      </c>
      <c r="H14" s="26">
        <f>'BAR BB| Open rates'!H14*0.87*0.85+25</f>
        <v>9564.5499999999993</v>
      </c>
      <c r="I14" s="26">
        <f>'BAR BB| Open rates'!I14*0.87*0.85+25</f>
        <v>9564.5499999999993</v>
      </c>
      <c r="J14" s="26">
        <f>'BAR BB| Open rates'!J14*0.87*0.85+25</f>
        <v>9564.5499999999993</v>
      </c>
      <c r="K14" s="26">
        <f>'BAR BB| Open rates'!K14*0.87*0.85+25</f>
        <v>9564.5499999999993</v>
      </c>
      <c r="L14" s="26">
        <f>'BAR BB| Open rates'!L14*0.87*0.85+25</f>
        <v>9564.5499999999993</v>
      </c>
      <c r="M14" s="26">
        <f>'BAR BB| Open rates'!M14*0.87*0.85+25</f>
        <v>9564.5499999999993</v>
      </c>
      <c r="N14" s="26">
        <f>'BAR BB| Open rates'!N14*0.87*0.85+25</f>
        <v>11265.4</v>
      </c>
      <c r="O14" s="26">
        <f>'BAR BB| Open rates'!O14*0.87*0.85+25</f>
        <v>11265.4</v>
      </c>
      <c r="P14" s="26">
        <f>'BAR BB| Open rates'!P14*0.87*0.85+25</f>
        <v>11265.4</v>
      </c>
      <c r="Q14" s="26">
        <f>'BAR BB| Open rates'!Q14*0.87*0.85+25</f>
        <v>11265.4</v>
      </c>
      <c r="R14" s="26">
        <f>'BAR BB| Open rates'!R14*0.87*0.85+25</f>
        <v>13705.75</v>
      </c>
      <c r="S14" s="26">
        <f>'BAR BB| Open rates'!S14*0.87*0.85+25</f>
        <v>13705.75</v>
      </c>
      <c r="T14" s="26">
        <f>'BAR BB| Open rates'!T14*0.87*0.85+25</f>
        <v>13705.75</v>
      </c>
      <c r="U14" s="26">
        <f>'BAR BB| Open rates'!U14*0.87*0.85+25</f>
        <v>13705.75</v>
      </c>
      <c r="V14" s="26">
        <f>'BAR BB| Open rates'!V14*0.87*0.85+25</f>
        <v>13705.75</v>
      </c>
      <c r="W14" s="26">
        <f>'BAR BB| Open rates'!W14*0.87*0.85+25</f>
        <v>13705.75</v>
      </c>
      <c r="X14" s="26">
        <f>'BAR BB| Open rates'!X14*0.87*0.85+25</f>
        <v>13705.75</v>
      </c>
      <c r="Y14" s="26">
        <f>'BAR BB| Open rates'!Y14*0.87*0.85+25</f>
        <v>13705.75</v>
      </c>
      <c r="Z14" s="26">
        <f>'BAR BB| Open rates'!Z14*0.87*0.85+25</f>
        <v>13705.75</v>
      </c>
      <c r="AA14" s="26">
        <f>'BAR BB| Open rates'!AA14*0.87*0.85+25</f>
        <v>13705.75</v>
      </c>
      <c r="AB14" s="26">
        <f>'BAR BB| Open rates'!AB14*0.87*0.85+25</f>
        <v>17403.25</v>
      </c>
      <c r="AC14" s="26">
        <f>'BAR BB| Open rates'!AC14*0.87*0.85+25</f>
        <v>17403.25</v>
      </c>
      <c r="AD14" s="26">
        <f>'BAR BB| Open rates'!AD14*0.87*0.85+25</f>
        <v>17403.25</v>
      </c>
      <c r="AE14" s="26">
        <f>'BAR BB| Open rates'!AE14*0.87*0.85+25</f>
        <v>17403.25</v>
      </c>
      <c r="AF14" s="26">
        <f>'BAR BB| Open rates'!AF14*0.87*0.85+25</f>
        <v>17403.25</v>
      </c>
      <c r="AG14" s="26">
        <f>'BAR BB| Open rates'!AG14*0.87*0.85+25</f>
        <v>17403.25</v>
      </c>
      <c r="AH14" s="26">
        <f>'BAR BB| Open rates'!AH14*0.87*0.85+25</f>
        <v>11265.4</v>
      </c>
      <c r="AI14" s="26">
        <f>'BAR BB| Open rates'!AI14*0.87*0.85+25</f>
        <v>11265.4</v>
      </c>
      <c r="AJ14" s="26">
        <f>'BAR BB| Open rates'!AJ14*0.87*0.85+25</f>
        <v>11265.4</v>
      </c>
      <c r="AK14" s="26">
        <f>'BAR BB| Open rates'!AK14*0.87*0.85+25</f>
        <v>11265.4</v>
      </c>
      <c r="AL14" s="26">
        <f>'BAR BB| Open rates'!AL14*0.87*0.85+25</f>
        <v>11265.4</v>
      </c>
      <c r="AM14" s="26">
        <f>'BAR BB| Open rates'!AM14*0.87*0.85+25</f>
        <v>12226.75</v>
      </c>
      <c r="AN14" s="26">
        <f>'BAR BB| Open rates'!AN14*0.87*0.85+25</f>
        <v>12226.75</v>
      </c>
      <c r="AO14" s="26">
        <f>'BAR BB| Open rates'!AO14*0.87*0.85+25</f>
        <v>12226.75</v>
      </c>
      <c r="AP14" s="26">
        <f>'BAR BB| Open rates'!AP14*0.87*0.85+25</f>
        <v>12226.75</v>
      </c>
      <c r="AQ14" s="26">
        <f>'BAR BB| Open rates'!AQ14*0.87*0.85+25</f>
        <v>12226.75</v>
      </c>
      <c r="AR14" s="26">
        <f>'BAR BB| Open rates'!AR14*0.87*0.85+25</f>
        <v>12226.75</v>
      </c>
      <c r="AS14" s="26">
        <f>'BAR BB| Open rates'!AS14*0.87*0.85+25</f>
        <v>12226.75</v>
      </c>
      <c r="AT14" s="26">
        <f>'BAR BB| Open rates'!AT14*0.87*0.85+25</f>
        <v>12966.25</v>
      </c>
      <c r="AU14" s="26">
        <f>'BAR BB| Open rates'!AU14*0.87*0.85+25</f>
        <v>12966.25</v>
      </c>
      <c r="AV14" s="26">
        <f>'BAR BB| Open rates'!AV14*0.87*0.85+25</f>
        <v>12966.25</v>
      </c>
      <c r="AW14" s="26">
        <f>'BAR BB| Open rates'!AW14*0.87*0.85+25</f>
        <v>12966.25</v>
      </c>
      <c r="AX14" s="26">
        <f>'BAR BB| Open rates'!AX14*0.87*0.85+25</f>
        <v>12966.25</v>
      </c>
      <c r="AY14" s="26">
        <f>'BAR BB| Open rates'!AY14*0.87*0.85+25</f>
        <v>13114.15</v>
      </c>
      <c r="AZ14" s="26">
        <f>'BAR BB| Open rates'!AZ14*0.87*0.85+25</f>
        <v>13114.15</v>
      </c>
      <c r="BA14" s="26">
        <f>'BAR BB| Open rates'!BA14*0.87*0.85+25</f>
        <v>13705.75</v>
      </c>
      <c r="BB14" s="26">
        <f>'BAR BB| Open rates'!BB14*0.87*0.85+25</f>
        <v>13705.75</v>
      </c>
      <c r="BC14" s="26">
        <f>'BAR BB| Open rates'!BC14*0.87*0.85+25</f>
        <v>13114.15</v>
      </c>
      <c r="BD14" s="26">
        <f>'BAR BB| Open rates'!BD14*0.87*0.85+25</f>
        <v>13114.15</v>
      </c>
      <c r="BE14" s="26">
        <f>'BAR BB| Open rates'!BE14*0.87*0.85+25</f>
        <v>13114.15</v>
      </c>
      <c r="BF14" s="26">
        <f>'BAR BB| Open rates'!BF14*0.87*0.85+25</f>
        <v>13114.15</v>
      </c>
      <c r="BG14" s="26">
        <f>'BAR BB| Open rates'!BG14*0.87*0.85+25</f>
        <v>13114.15</v>
      </c>
      <c r="BH14" s="26">
        <f>'BAR BB| Open rates'!BH14*0.87*0.85+25</f>
        <v>13705.75</v>
      </c>
      <c r="BI14" s="26">
        <f>'BAR BB| Open rates'!BI14*0.87*0.85+25</f>
        <v>13705.75</v>
      </c>
      <c r="BJ14" s="26">
        <f>'BAR BB| Open rates'!BJ14*0.87*0.85+25</f>
        <v>13114.15</v>
      </c>
      <c r="BK14" s="26">
        <f>'BAR BB| Open rates'!BK14*0.87*0.85+25</f>
        <v>13114.15</v>
      </c>
      <c r="BL14" s="26">
        <f>'BAR BB| Open rates'!BL14*0.87*0.85+25</f>
        <v>13114.15</v>
      </c>
      <c r="BM14" s="26">
        <f>'BAR BB| Open rates'!BM14*0.87*0.85+25</f>
        <v>13114.15</v>
      </c>
      <c r="BN14" s="26">
        <f>'BAR BB| Open rates'!BN14*0.87*0.85+25</f>
        <v>13114.15</v>
      </c>
      <c r="BO14" s="26">
        <f>'BAR BB| Open rates'!BO14*0.87*0.85+25</f>
        <v>13705.75</v>
      </c>
      <c r="BP14" s="26">
        <f>'BAR BB| Open rates'!BP14*0.87*0.85+25</f>
        <v>13705.75</v>
      </c>
      <c r="BQ14" s="26">
        <f>'BAR BB| Open rates'!BQ14*0.87*0.85+25</f>
        <v>13114.15</v>
      </c>
      <c r="BR14" s="26">
        <f>'BAR BB| Open rates'!BR14*0.87*0.85+25</f>
        <v>13114.15</v>
      </c>
      <c r="BS14" s="26">
        <f>'BAR BB| Open rates'!BS14*0.87*0.85+25</f>
        <v>13114.15</v>
      </c>
      <c r="BT14" s="26">
        <f>'BAR BB| Open rates'!BT14*0.87*0.85+25</f>
        <v>13114.15</v>
      </c>
      <c r="BU14" s="26">
        <f>'BAR BB| Open rates'!BU14*0.87*0.85+25</f>
        <v>13114.15</v>
      </c>
      <c r="BV14" s="26">
        <f>'BAR BB| Open rates'!BV14*0.87*0.85+25</f>
        <v>13705.75</v>
      </c>
      <c r="BW14" s="26">
        <f>'BAR BB| Open rates'!BW14*0.87*0.85+25</f>
        <v>13705.75</v>
      </c>
      <c r="BX14" s="26">
        <f>'BAR BB| Open rates'!BX14*0.87*0.85+25</f>
        <v>13114.15</v>
      </c>
      <c r="BY14" s="26">
        <f>'BAR BB| Open rates'!BY14*0.87*0.85+25</f>
        <v>13114.15</v>
      </c>
      <c r="BZ14" s="26">
        <f>'BAR BB| Open rates'!BZ14*0.87*0.85+25</f>
        <v>13114.15</v>
      </c>
      <c r="CA14" s="26">
        <f>'BAR BB| Open rates'!CA14*0.87*0.85+25</f>
        <v>13114.15</v>
      </c>
      <c r="CB14" s="26">
        <f>'BAR BB| Open rates'!CB14*0.87*0.85+25</f>
        <v>13114.15</v>
      </c>
      <c r="CC14" s="26">
        <f>'BAR BB| Open rates'!CC14*0.87*0.85+25</f>
        <v>13705.75</v>
      </c>
      <c r="CD14" s="26">
        <f>'BAR BB| Open rates'!CD14*0.87*0.85+25</f>
        <v>13705.75</v>
      </c>
      <c r="CE14" s="26">
        <f>'BAR BB| Open rates'!CE14*0.87*0.85+25</f>
        <v>13114.15</v>
      </c>
      <c r="CF14" s="26">
        <f>'BAR BB| Open rates'!CF14*0.87*0.85+25</f>
        <v>13114.15</v>
      </c>
      <c r="CG14" s="26">
        <f>'BAR BB| Open rates'!CG14*0.87*0.85+25</f>
        <v>13114.15</v>
      </c>
      <c r="CH14" s="26">
        <f>'BAR BB| Open rates'!CH14*0.87*0.85+25</f>
        <v>13114.15</v>
      </c>
      <c r="CI14" s="26">
        <f>'BAR BB| Open rates'!CI14*0.87*0.85+25</f>
        <v>13114.15</v>
      </c>
      <c r="CJ14" s="26">
        <f>'BAR BB| Open rates'!CJ14*0.87*0.85+25</f>
        <v>13705.75</v>
      </c>
      <c r="CK14" s="26">
        <f>'BAR BB| Open rates'!CK14*0.87*0.85+25</f>
        <v>13705.75</v>
      </c>
      <c r="CL14" s="26">
        <f>'BAR BB| Open rates'!CL14*0.87*0.85+25</f>
        <v>13114.15</v>
      </c>
      <c r="CM14" s="26">
        <f>'BAR BB| Open rates'!CM14*0.87*0.85+25</f>
        <v>13114.15</v>
      </c>
      <c r="CN14" s="26">
        <f>'BAR BB| Open rates'!CN14*0.87*0.85+25</f>
        <v>13114.15</v>
      </c>
      <c r="CO14" s="26">
        <f>'BAR BB| Open rates'!CO14*0.87*0.85+25</f>
        <v>13114.15</v>
      </c>
      <c r="CP14" s="26">
        <f>'BAR BB| Open rates'!CP14*0.87*0.85+25</f>
        <v>13114.15</v>
      </c>
      <c r="CQ14" s="26">
        <f>'BAR BB| Open rates'!CQ14*0.87*0.85+25</f>
        <v>13114.15</v>
      </c>
      <c r="CR14" s="26">
        <f>'BAR BB| Open rates'!CR14*0.87*0.85+25</f>
        <v>13114.15</v>
      </c>
      <c r="CS14" s="26">
        <f>'BAR BB| Open rates'!CS14*0.87*0.85+25</f>
        <v>12226.75</v>
      </c>
      <c r="CT14" s="26">
        <f>'BAR BB| Open rates'!CT14*0.87*0.85+25</f>
        <v>12226.75</v>
      </c>
      <c r="CU14" s="26">
        <f>'BAR BB| Open rates'!CU14*0.87*0.85+25</f>
        <v>12226.75</v>
      </c>
      <c r="CV14" s="26">
        <f>'BAR BB| Open rates'!CV14*0.87*0.85+25</f>
        <v>12226.75</v>
      </c>
      <c r="CW14" s="26">
        <f>'BAR BB| Open rates'!CW14*0.87*0.85+25</f>
        <v>12226.75</v>
      </c>
      <c r="CX14" s="26">
        <f>'BAR BB| Open rates'!CX14*0.87*0.85+25</f>
        <v>12226.75</v>
      </c>
      <c r="CY14" s="26">
        <f>'BAR BB| Open rates'!CY14*0.87*0.85+25</f>
        <v>12226.75</v>
      </c>
      <c r="CZ14" s="26">
        <f>'BAR BB| Open rates'!CZ14*0.87*0.85+25</f>
        <v>12226.75</v>
      </c>
      <c r="DA14" s="26">
        <f>'BAR BB| Open rates'!DA14*0.87*0.85+25</f>
        <v>12226.75</v>
      </c>
      <c r="DB14" s="26">
        <f>'BAR BB| Open rates'!DB14*0.87*0.85+25</f>
        <v>10525.9</v>
      </c>
      <c r="DC14" s="26">
        <f>'BAR BB| Open rates'!DC14*0.87*0.85+25</f>
        <v>10525.9</v>
      </c>
      <c r="DD14" s="26">
        <f>'BAR BB| Open rates'!DD14*0.87*0.85+25</f>
        <v>10525.9</v>
      </c>
      <c r="DE14" s="26">
        <f>'BAR BB| Open rates'!DE14*0.87*0.85+25</f>
        <v>11487.25</v>
      </c>
      <c r="DF14" s="26">
        <f>'BAR BB| Open rates'!DF14*0.87*0.85+25</f>
        <v>11487.25</v>
      </c>
      <c r="DG14" s="26">
        <f>'BAR BB| Open rates'!DG14*0.87*0.85+25</f>
        <v>10525.9</v>
      </c>
      <c r="DH14" s="26">
        <f>'BAR BB| Open rates'!DH14*0.87*0.85+25</f>
        <v>10525.9</v>
      </c>
      <c r="DI14" s="26">
        <f>'BAR BB| Open rates'!DI14*0.87*0.85+25</f>
        <v>10525.9</v>
      </c>
      <c r="DJ14" s="26">
        <f>'BAR BB| Open rates'!DJ14*0.87*0.85+25</f>
        <v>10525.9</v>
      </c>
      <c r="DK14" s="26">
        <f>'BAR BB| Open rates'!DK14*0.87*0.85+25</f>
        <v>10525.9</v>
      </c>
      <c r="DL14" s="26">
        <f>'BAR BB| Open rates'!DL14*0.87*0.85+25</f>
        <v>11487.25</v>
      </c>
      <c r="DM14" s="26">
        <f>'BAR BB| Open rates'!DM14*0.87*0.85+25</f>
        <v>11487.25</v>
      </c>
      <c r="DN14" s="26">
        <f>'BAR BB| Open rates'!DN14*0.87*0.85+25</f>
        <v>10525.9</v>
      </c>
      <c r="DO14" s="26">
        <f>'BAR BB| Open rates'!DO14*0.87*0.85+25</f>
        <v>10525.9</v>
      </c>
      <c r="DP14" s="26">
        <f>'BAR BB| Open rates'!DP14*0.87*0.85+25</f>
        <v>10525.9</v>
      </c>
      <c r="DQ14" s="26">
        <f>'BAR BB| Open rates'!DQ14*0.87*0.85+25</f>
        <v>10525.9</v>
      </c>
      <c r="DR14" s="26">
        <f>'BAR BB| Open rates'!DR14*0.87*0.85+25</f>
        <v>10525.9</v>
      </c>
      <c r="DS14" s="26">
        <f>'BAR BB| Open rates'!DS14*0.87*0.85+25</f>
        <v>11487.25</v>
      </c>
      <c r="DT14" s="26">
        <f>'BAR BB| Open rates'!DT14*0.87*0.85+25</f>
        <v>11487.25</v>
      </c>
      <c r="DU14" s="26">
        <f>'BAR BB| Open rates'!DU14*0.87*0.85+25</f>
        <v>10525.9</v>
      </c>
      <c r="DV14" s="26">
        <f>'BAR BB| Open rates'!DV14*0.87*0.85+25</f>
        <v>10525.9</v>
      </c>
      <c r="DW14" s="26">
        <f>'BAR BB| Open rates'!DW14*0.87*0.85+25</f>
        <v>10525.9</v>
      </c>
      <c r="DX14" s="26">
        <f>'BAR BB| Open rates'!DX14*0.87*0.85+25</f>
        <v>10525.9</v>
      </c>
      <c r="DY14" s="26">
        <f>'BAR BB| Open rates'!DY14*0.87*0.85+25</f>
        <v>10525.9</v>
      </c>
      <c r="DZ14" s="26">
        <f>'BAR BB| Open rates'!DZ14*0.87*0.85+25</f>
        <v>11487.25</v>
      </c>
      <c r="EA14" s="26">
        <f>'BAR BB| Open rates'!EA14*0.87*0.85+25</f>
        <v>11487.25</v>
      </c>
      <c r="EB14" s="26">
        <f>'BAR BB| Open rates'!EB14*0.87*0.85+25</f>
        <v>10525.9</v>
      </c>
      <c r="EC14" s="26">
        <f>'BAR BB| Open rates'!EC14*0.87*0.85+25</f>
        <v>10525.9</v>
      </c>
      <c r="ED14" s="26">
        <f>'BAR BB| Open rates'!ED14*0.87*0.85+25</f>
        <v>10525.9</v>
      </c>
      <c r="EE14" s="26">
        <f>'BAR BB| Open rates'!EE14*0.87*0.85+25</f>
        <v>10525.9</v>
      </c>
      <c r="EF14" s="26">
        <f>'BAR BB| Open rates'!EF14*0.87*0.85+25</f>
        <v>9786.4</v>
      </c>
      <c r="EG14" s="26">
        <f>'BAR BB| Open rates'!EG14*0.87*0.85+25</f>
        <v>9786.4</v>
      </c>
      <c r="EH14" s="26">
        <f>'BAR BB| Open rates'!EH14*0.87*0.85+25</f>
        <v>9786.4</v>
      </c>
      <c r="EI14" s="26">
        <f>'BAR BB| Open rates'!EI14*0.87*0.85+25</f>
        <v>9268.75</v>
      </c>
      <c r="EJ14" s="26">
        <f>'BAR BB| Open rates'!EJ14*0.87*0.85+25</f>
        <v>9268.75</v>
      </c>
      <c r="EK14" s="26">
        <f>'BAR BB| Open rates'!EK14*0.87*0.85+25</f>
        <v>9268.75</v>
      </c>
      <c r="EL14" s="26">
        <f>'BAR BB| Open rates'!EL14*0.87*0.85+25</f>
        <v>9268.75</v>
      </c>
      <c r="EM14" s="26">
        <f>'BAR BB| Open rates'!EM14*0.87*0.85+25</f>
        <v>9268.75</v>
      </c>
      <c r="EN14" s="26">
        <f>'BAR BB| Open rates'!EN14*0.87*0.85+25</f>
        <v>9786.4</v>
      </c>
      <c r="EO14" s="26">
        <f>'BAR BB| Open rates'!EO14*0.87*0.85+25</f>
        <v>9786.4</v>
      </c>
      <c r="EP14" s="26">
        <f>'BAR BB| Open rates'!EP14*0.87*0.85+25</f>
        <v>9046.9</v>
      </c>
      <c r="EQ14" s="26">
        <f>'BAR BB| Open rates'!EQ14*0.87*0.85+25</f>
        <v>9046.9</v>
      </c>
      <c r="ER14" s="26">
        <f>'BAR BB| Open rates'!ER14*0.87*0.85+25</f>
        <v>9046.9</v>
      </c>
      <c r="ES14" s="26">
        <f>'BAR BB| Open rates'!ES14*0.87*0.85+25</f>
        <v>9046.9</v>
      </c>
      <c r="ET14" s="26">
        <f>'BAR BB| Open rates'!ET14*0.87*0.85+25</f>
        <v>9046.9</v>
      </c>
      <c r="EU14" s="26">
        <f>'BAR BB| Open rates'!EU14*0.87*0.85+25</f>
        <v>9786.4</v>
      </c>
      <c r="EV14" s="26">
        <f>'BAR BB| Open rates'!EV14*0.87*0.85+25</f>
        <v>9786.4</v>
      </c>
      <c r="EW14" s="26">
        <f>'BAR BB| Open rates'!EW14*0.87*0.85+25</f>
        <v>9046.9</v>
      </c>
      <c r="EX14" s="26">
        <f>'BAR BB| Open rates'!EX14*0.87*0.85+25</f>
        <v>9046.9</v>
      </c>
      <c r="EY14" s="26">
        <f>'BAR BB| Open rates'!EY14*0.87*0.85+25</f>
        <v>9046.9</v>
      </c>
      <c r="EZ14" s="26">
        <f>'BAR BB| Open rates'!EZ14*0.87*0.85+25</f>
        <v>9046.9</v>
      </c>
      <c r="FA14" s="26">
        <f>'BAR BB| Open rates'!FA14*0.87*0.85+25</f>
        <v>9046.9</v>
      </c>
      <c r="FB14" s="26">
        <f>'BAR BB| Open rates'!FB14*0.87*0.85+25</f>
        <v>9786.4</v>
      </c>
      <c r="FC14" s="26">
        <f>'BAR BB| Open rates'!FC14*0.87*0.85+25</f>
        <v>9786.4</v>
      </c>
      <c r="FD14" s="26">
        <f>'BAR BB| Open rates'!FD14*0.87*0.85+25</f>
        <v>9046.9</v>
      </c>
      <c r="FE14" s="26">
        <f>'BAR BB| Open rates'!FE14*0.87*0.85+25</f>
        <v>9046.9</v>
      </c>
      <c r="FF14" s="26">
        <f>'BAR BB| Open rates'!FF14*0.87*0.85+25</f>
        <v>9046.9</v>
      </c>
      <c r="FG14" s="26">
        <f>'BAR BB| Open rates'!FG14*0.87*0.85+25</f>
        <v>9046.9</v>
      </c>
      <c r="FH14" s="26">
        <f>'BAR BB| Open rates'!FH14*0.87*0.85+25</f>
        <v>9046.9</v>
      </c>
      <c r="FI14" s="26">
        <f>'BAR BB| Open rates'!FI14*0.87*0.85+25</f>
        <v>9786.4</v>
      </c>
      <c r="FJ14" s="26">
        <f>'BAR BB| Open rates'!FJ14*0.87*0.85+25</f>
        <v>9786.4</v>
      </c>
      <c r="FK14" s="26">
        <f>'BAR BB| Open rates'!FK14*0.87*0.85+25</f>
        <v>9268.75</v>
      </c>
      <c r="FL14" s="26">
        <f>'BAR BB| Open rates'!FL14*0.87*0.85+25</f>
        <v>9268.75</v>
      </c>
      <c r="FM14" s="26">
        <f>'BAR BB| Open rates'!FM14*0.87*0.85+25</f>
        <v>9268.75</v>
      </c>
      <c r="FN14" s="26">
        <f>'BAR BB| Open rates'!FN14*0.87*0.85+25</f>
        <v>9268.75</v>
      </c>
      <c r="FO14" s="26">
        <f>'BAR BB| Open rates'!FO14*0.87*0.85+25</f>
        <v>9268.75</v>
      </c>
      <c r="FP14" s="26">
        <f>'BAR BB| Open rates'!FP14*0.87*0.85+25</f>
        <v>9268.75</v>
      </c>
      <c r="FQ14" s="26">
        <f>'BAR BB| Open rates'!FQ14*0.87*0.85+25</f>
        <v>9268.75</v>
      </c>
      <c r="FR14" s="26">
        <f>'BAR BB| Open rates'!FR14*0.87*0.85+25</f>
        <v>9046.9</v>
      </c>
      <c r="FS14" s="26">
        <f>'BAR BB| Open rates'!FS14*0.87*0.85+25</f>
        <v>9046.9</v>
      </c>
      <c r="FT14" s="26">
        <f>'BAR BB| Open rates'!FT14*0.87*0.85+25</f>
        <v>9046.9</v>
      </c>
      <c r="FU14" s="26">
        <f>'BAR BB| Open rates'!FU14*0.87*0.85+25</f>
        <v>9046.9</v>
      </c>
      <c r="FV14" s="26">
        <f>'BAR BB| Open rates'!FV14*0.87*0.85+25</f>
        <v>9046.9</v>
      </c>
      <c r="FW14" s="26">
        <f>'BAR BB| Open rates'!FW14*0.87*0.85+25</f>
        <v>9786.4</v>
      </c>
      <c r="FX14" s="26">
        <f>'BAR BB| Open rates'!FX14*0.87*0.85+25</f>
        <v>9786.4</v>
      </c>
      <c r="FY14" s="26">
        <f>'BAR BB| Open rates'!FY14*0.87*0.85+25</f>
        <v>9046.9</v>
      </c>
      <c r="FZ14" s="26">
        <f>'BAR BB| Open rates'!FZ14*0.87*0.85+25</f>
        <v>9046.9</v>
      </c>
      <c r="GA14" s="26">
        <f>'BAR BB| Open rates'!GA14*0.87*0.85+25</f>
        <v>9046.9</v>
      </c>
      <c r="GB14" s="26">
        <f>'BAR BB| Open rates'!GB14*0.87*0.85+25</f>
        <v>9046.9</v>
      </c>
      <c r="GC14" s="26">
        <f>'BAR BB| Open rates'!GC14*0.87*0.85+25</f>
        <v>9046.9</v>
      </c>
      <c r="GD14" s="26">
        <f>'BAR BB| Open rates'!GD14*0.87*0.85+25</f>
        <v>9786.4</v>
      </c>
      <c r="GE14" s="26">
        <f>'BAR BB| Open rates'!GE14*0.87*0.85+25</f>
        <v>9786.4</v>
      </c>
      <c r="GF14" s="26">
        <f>'BAR BB| Open rates'!GF14*0.87*0.85+25</f>
        <v>9046.9</v>
      </c>
      <c r="GG14" s="26">
        <f>'BAR BB| Open rates'!GG14*0.87*0.85+25</f>
        <v>9046.9</v>
      </c>
      <c r="GH14" s="26">
        <f>'BAR BB| Open rates'!GH14*0.87*0.85+25</f>
        <v>9046.9</v>
      </c>
      <c r="GI14" s="26">
        <f>'BAR BB| Open rates'!GI14*0.87*0.85+25</f>
        <v>9046.9</v>
      </c>
      <c r="GJ14" s="26">
        <f>'BAR BB| Open rates'!GJ14*0.87*0.85+25</f>
        <v>9046.9</v>
      </c>
      <c r="GK14" s="26">
        <f>'BAR BB| Open rates'!GK14*0.87*0.85+25</f>
        <v>9786.4</v>
      </c>
      <c r="GL14" s="26">
        <f>'BAR BB| Open rates'!GL14*0.87*0.85+25</f>
        <v>9786.4</v>
      </c>
      <c r="GM14" s="26">
        <f>'BAR BB| Open rates'!GM14*0.87*0.85+25</f>
        <v>9046.9</v>
      </c>
      <c r="GN14" s="26">
        <f>'BAR BB| Open rates'!GN14*0.87*0.85+25</f>
        <v>9046.9</v>
      </c>
      <c r="GO14" s="26">
        <f>'BAR BB| Open rates'!GO14*0.87*0.85+25</f>
        <v>9046.9</v>
      </c>
      <c r="GP14" s="26">
        <f>'BAR BB| Open rates'!GP14*0.87*0.85+25</f>
        <v>9046.9</v>
      </c>
      <c r="GQ14" s="26">
        <f>'BAR BB| Open rates'!GQ14*0.87*0.85+25</f>
        <v>9046.9</v>
      </c>
      <c r="GR14" s="26">
        <f>'BAR BB| Open rates'!GR14*0.87*0.85+25</f>
        <v>9786.4</v>
      </c>
      <c r="GS14" s="26">
        <f>'BAR BB| Open rates'!GS14*0.87*0.85+25</f>
        <v>9786.4</v>
      </c>
      <c r="GT14" s="26">
        <f>'BAR BB| Open rates'!GT14*0.87*0.85+25</f>
        <v>9046.9</v>
      </c>
      <c r="GU14" s="26">
        <f>'BAR BB| Open rates'!GU14*0.87*0.85+25</f>
        <v>9046.9</v>
      </c>
      <c r="GV14" s="26">
        <f>'BAR BB| Open rates'!GV14*0.87*0.85+25</f>
        <v>9046.9</v>
      </c>
      <c r="GW14" s="26">
        <f>'BAR BB| Open rates'!GW14*0.87*0.85+25</f>
        <v>9046.9</v>
      </c>
      <c r="GX14" s="26">
        <f>'BAR BB| Open rates'!GX14*0.87*0.85+25</f>
        <v>9046.9</v>
      </c>
      <c r="GY14" s="26">
        <f>'BAR BB| Open rates'!GY14*0.87*0.85+25</f>
        <v>9786.4</v>
      </c>
      <c r="GZ14" s="26">
        <f>'BAR BB| Open rates'!GZ14*0.87*0.85+25</f>
        <v>9786.4</v>
      </c>
      <c r="HA14" s="26">
        <f>'BAR BB| Open rates'!HA14*0.87*0.85+25</f>
        <v>9046.9</v>
      </c>
      <c r="HB14" s="26">
        <f>'BAR BB| Open rates'!HB14*0.87*0.85+25</f>
        <v>9046.9</v>
      </c>
      <c r="HC14" s="26">
        <f>'BAR BB| Open rates'!HC14*0.87*0.85+25</f>
        <v>9046.9</v>
      </c>
      <c r="HD14" s="26">
        <f>'BAR BB| Open rates'!HD14*0.87*0.85+25</f>
        <v>9046.9</v>
      </c>
      <c r="HE14" s="26">
        <f>'BAR BB| Open rates'!HE14*0.87*0.85+25</f>
        <v>9046.9</v>
      </c>
      <c r="HF14" s="26">
        <f>'BAR BB| Open rates'!HF14*0.87*0.85+25</f>
        <v>10747.75</v>
      </c>
      <c r="HG14" s="26">
        <f>'BAR BB| Open rates'!HG14*0.87*0.85+25</f>
        <v>10747.75</v>
      </c>
      <c r="HH14" s="26">
        <f>'BAR BB| Open rates'!HH14*0.87*0.85+25</f>
        <v>10747.75</v>
      </c>
      <c r="HI14" s="26">
        <f>'BAR BB| Open rates'!HI14*0.87*0.85+25</f>
        <v>10747.75</v>
      </c>
      <c r="HJ14" s="26">
        <f>'BAR BB| Open rates'!HJ14*0.87*0.85+25</f>
        <v>10747.75</v>
      </c>
      <c r="HK14" s="26">
        <f>'BAR BB| Open rates'!HK14*0.87*0.85+25</f>
        <v>10747.75</v>
      </c>
      <c r="HL14" s="26">
        <f>'BAR BB| Open rates'!HL14*0.87*0.85+25</f>
        <v>10747.75</v>
      </c>
      <c r="HM14" s="26">
        <f>'BAR BB| Open rates'!HM14*0.87*0.85+25</f>
        <v>10747.75</v>
      </c>
      <c r="HN14" s="26">
        <f>'BAR BB| Open rates'!HN14*0.87*0.85+25</f>
        <v>10747.75</v>
      </c>
      <c r="HO14" s="26">
        <f>'BAR BB| Open rates'!HO14*0.87*0.85+25</f>
        <v>10747.75</v>
      </c>
      <c r="HP14" s="26">
        <f>'BAR BB| Open rates'!HP14*0.87*0.85+25</f>
        <v>10747.75</v>
      </c>
    </row>
    <row r="15" spans="1:224" s="76" customFormat="1" ht="12" customHeight="1" x14ac:dyDescent="0.2">
      <c r="A15" s="15">
        <v>2</v>
      </c>
      <c r="B15" s="26">
        <f>'BAR BB| Open rates'!B15*0.87*0.85+25</f>
        <v>11043.55</v>
      </c>
      <c r="C15" s="26">
        <f>'BAR BB| Open rates'!C15*0.87*0.85+25</f>
        <v>11043.55</v>
      </c>
      <c r="D15" s="26">
        <f>'BAR BB| Open rates'!D15*0.87*0.85+25</f>
        <v>11043.55</v>
      </c>
      <c r="E15" s="26">
        <f>'BAR BB| Open rates'!E15*0.87*0.85+25</f>
        <v>11043.55</v>
      </c>
      <c r="F15" s="26">
        <f>'BAR BB| Open rates'!F15*0.87*0.85+25</f>
        <v>11043.55</v>
      </c>
      <c r="G15" s="26">
        <f>'BAR BB| Open rates'!G15*0.87*0.85+25</f>
        <v>11043.55</v>
      </c>
      <c r="H15" s="26">
        <f>'BAR BB| Open rates'!H15*0.87*0.85+25</f>
        <v>11043.55</v>
      </c>
      <c r="I15" s="26">
        <f>'BAR BB| Open rates'!I15*0.87*0.85+25</f>
        <v>11043.55</v>
      </c>
      <c r="J15" s="26">
        <f>'BAR BB| Open rates'!J15*0.87*0.85+25</f>
        <v>11043.55</v>
      </c>
      <c r="K15" s="26">
        <f>'BAR BB| Open rates'!K15*0.87*0.85+25</f>
        <v>11043.55</v>
      </c>
      <c r="L15" s="26">
        <f>'BAR BB| Open rates'!L15*0.87*0.85+25</f>
        <v>11043.55</v>
      </c>
      <c r="M15" s="26">
        <f>'BAR BB| Open rates'!M15*0.87*0.85+25</f>
        <v>11043.55</v>
      </c>
      <c r="N15" s="26">
        <f>'BAR BB| Open rates'!N15*0.87*0.85+25</f>
        <v>12744.4</v>
      </c>
      <c r="O15" s="26">
        <f>'BAR BB| Open rates'!O15*0.87*0.85+25</f>
        <v>12744.4</v>
      </c>
      <c r="P15" s="26">
        <f>'BAR BB| Open rates'!P15*0.87*0.85+25</f>
        <v>12744.4</v>
      </c>
      <c r="Q15" s="26">
        <f>'BAR BB| Open rates'!Q15*0.87*0.85+25</f>
        <v>12744.4</v>
      </c>
      <c r="R15" s="26">
        <f>'BAR BB| Open rates'!R15*0.87*0.85+25</f>
        <v>15184.75</v>
      </c>
      <c r="S15" s="26">
        <f>'BAR BB| Open rates'!S15*0.87*0.85+25</f>
        <v>15184.75</v>
      </c>
      <c r="T15" s="26">
        <f>'BAR BB| Open rates'!T15*0.87*0.85+25</f>
        <v>15184.75</v>
      </c>
      <c r="U15" s="26">
        <f>'BAR BB| Open rates'!U15*0.87*0.85+25</f>
        <v>15184.75</v>
      </c>
      <c r="V15" s="26">
        <f>'BAR BB| Open rates'!V15*0.87*0.85+25</f>
        <v>15184.75</v>
      </c>
      <c r="W15" s="26">
        <f>'BAR BB| Open rates'!W15*0.87*0.85+25</f>
        <v>15184.75</v>
      </c>
      <c r="X15" s="26">
        <f>'BAR BB| Open rates'!X15*0.87*0.85+25</f>
        <v>15184.75</v>
      </c>
      <c r="Y15" s="26">
        <f>'BAR BB| Open rates'!Y15*0.87*0.85+25</f>
        <v>15184.75</v>
      </c>
      <c r="Z15" s="26">
        <f>'BAR BB| Open rates'!Z15*0.87*0.85+25</f>
        <v>15184.75</v>
      </c>
      <c r="AA15" s="26">
        <f>'BAR BB| Open rates'!AA15*0.87*0.85+25</f>
        <v>15184.75</v>
      </c>
      <c r="AB15" s="26">
        <f>'BAR BB| Open rates'!AB15*0.87*0.85+25</f>
        <v>18882.25</v>
      </c>
      <c r="AC15" s="26">
        <f>'BAR BB| Open rates'!AC15*0.87*0.85+25</f>
        <v>18882.25</v>
      </c>
      <c r="AD15" s="26">
        <f>'BAR BB| Open rates'!AD15*0.87*0.85+25</f>
        <v>18882.25</v>
      </c>
      <c r="AE15" s="26">
        <f>'BAR BB| Open rates'!AE15*0.87*0.85+25</f>
        <v>18882.25</v>
      </c>
      <c r="AF15" s="26">
        <f>'BAR BB| Open rates'!AF15*0.87*0.85+25</f>
        <v>18882.25</v>
      </c>
      <c r="AG15" s="26">
        <f>'BAR BB| Open rates'!AG15*0.87*0.85+25</f>
        <v>18882.25</v>
      </c>
      <c r="AH15" s="26">
        <f>'BAR BB| Open rates'!AH15*0.87*0.85+25</f>
        <v>12744.4</v>
      </c>
      <c r="AI15" s="26">
        <f>'BAR BB| Open rates'!AI15*0.87*0.85+25</f>
        <v>12744.4</v>
      </c>
      <c r="AJ15" s="26">
        <f>'BAR BB| Open rates'!AJ15*0.87*0.85+25</f>
        <v>12744.4</v>
      </c>
      <c r="AK15" s="26">
        <f>'BAR BB| Open rates'!AK15*0.87*0.85+25</f>
        <v>12744.4</v>
      </c>
      <c r="AL15" s="26">
        <f>'BAR BB| Open rates'!AL15*0.87*0.85+25</f>
        <v>12744.4</v>
      </c>
      <c r="AM15" s="26">
        <f>'BAR BB| Open rates'!AM15*0.87*0.85+25</f>
        <v>13705.75</v>
      </c>
      <c r="AN15" s="26">
        <f>'BAR BB| Open rates'!AN15*0.87*0.85+25</f>
        <v>13705.75</v>
      </c>
      <c r="AO15" s="26">
        <f>'BAR BB| Open rates'!AO15*0.87*0.85+25</f>
        <v>13705.75</v>
      </c>
      <c r="AP15" s="26">
        <f>'BAR BB| Open rates'!AP15*0.87*0.85+25</f>
        <v>13705.75</v>
      </c>
      <c r="AQ15" s="26">
        <f>'BAR BB| Open rates'!AQ15*0.87*0.85+25</f>
        <v>13705.75</v>
      </c>
      <c r="AR15" s="26">
        <f>'BAR BB| Open rates'!AR15*0.87*0.85+25</f>
        <v>13705.75</v>
      </c>
      <c r="AS15" s="26">
        <f>'BAR BB| Open rates'!AS15*0.87*0.85+25</f>
        <v>13705.75</v>
      </c>
      <c r="AT15" s="26">
        <f>'BAR BB| Open rates'!AT15*0.87*0.85+25</f>
        <v>14445.25</v>
      </c>
      <c r="AU15" s="26">
        <f>'BAR BB| Open rates'!AU15*0.87*0.85+25</f>
        <v>14445.25</v>
      </c>
      <c r="AV15" s="26">
        <f>'BAR BB| Open rates'!AV15*0.87*0.85+25</f>
        <v>14445.25</v>
      </c>
      <c r="AW15" s="26">
        <f>'BAR BB| Open rates'!AW15*0.87*0.85+25</f>
        <v>14445.25</v>
      </c>
      <c r="AX15" s="26">
        <f>'BAR BB| Open rates'!AX15*0.87*0.85+25</f>
        <v>14445.25</v>
      </c>
      <c r="AY15" s="26">
        <f>'BAR BB| Open rates'!AY15*0.87*0.85+25</f>
        <v>14593.15</v>
      </c>
      <c r="AZ15" s="26">
        <f>'BAR BB| Open rates'!AZ15*0.87*0.85+25</f>
        <v>14593.15</v>
      </c>
      <c r="BA15" s="26">
        <f>'BAR BB| Open rates'!BA15*0.87*0.85+25</f>
        <v>15184.75</v>
      </c>
      <c r="BB15" s="26">
        <f>'BAR BB| Open rates'!BB15*0.87*0.85+25</f>
        <v>15184.75</v>
      </c>
      <c r="BC15" s="26">
        <f>'BAR BB| Open rates'!BC15*0.87*0.85+25</f>
        <v>14593.15</v>
      </c>
      <c r="BD15" s="26">
        <f>'BAR BB| Open rates'!BD15*0.87*0.85+25</f>
        <v>14593.15</v>
      </c>
      <c r="BE15" s="26">
        <f>'BAR BB| Open rates'!BE15*0.87*0.85+25</f>
        <v>14593.15</v>
      </c>
      <c r="BF15" s="26">
        <f>'BAR BB| Open rates'!BF15*0.87*0.85+25</f>
        <v>14593.15</v>
      </c>
      <c r="BG15" s="26">
        <f>'BAR BB| Open rates'!BG15*0.87*0.85+25</f>
        <v>14593.15</v>
      </c>
      <c r="BH15" s="26">
        <f>'BAR BB| Open rates'!BH15*0.87*0.85+25</f>
        <v>15184.75</v>
      </c>
      <c r="BI15" s="26">
        <f>'BAR BB| Open rates'!BI15*0.87*0.85+25</f>
        <v>15184.75</v>
      </c>
      <c r="BJ15" s="26">
        <f>'BAR BB| Open rates'!BJ15*0.87*0.85+25</f>
        <v>14593.15</v>
      </c>
      <c r="BK15" s="26">
        <f>'BAR BB| Open rates'!BK15*0.87*0.85+25</f>
        <v>14593.15</v>
      </c>
      <c r="BL15" s="26">
        <f>'BAR BB| Open rates'!BL15*0.87*0.85+25</f>
        <v>14593.15</v>
      </c>
      <c r="BM15" s="26">
        <f>'BAR BB| Open rates'!BM15*0.87*0.85+25</f>
        <v>14593.15</v>
      </c>
      <c r="BN15" s="26">
        <f>'BAR BB| Open rates'!BN15*0.87*0.85+25</f>
        <v>14593.15</v>
      </c>
      <c r="BO15" s="26">
        <f>'BAR BB| Open rates'!BO15*0.87*0.85+25</f>
        <v>15184.75</v>
      </c>
      <c r="BP15" s="26">
        <f>'BAR BB| Open rates'!BP15*0.87*0.85+25</f>
        <v>15184.75</v>
      </c>
      <c r="BQ15" s="26">
        <f>'BAR BB| Open rates'!BQ15*0.87*0.85+25</f>
        <v>14593.15</v>
      </c>
      <c r="BR15" s="26">
        <f>'BAR BB| Open rates'!BR15*0.87*0.85+25</f>
        <v>14593.15</v>
      </c>
      <c r="BS15" s="26">
        <f>'BAR BB| Open rates'!BS15*0.87*0.85+25</f>
        <v>14593.15</v>
      </c>
      <c r="BT15" s="26">
        <f>'BAR BB| Open rates'!BT15*0.87*0.85+25</f>
        <v>14593.15</v>
      </c>
      <c r="BU15" s="26">
        <f>'BAR BB| Open rates'!BU15*0.87*0.85+25</f>
        <v>14593.15</v>
      </c>
      <c r="BV15" s="26">
        <f>'BAR BB| Open rates'!BV15*0.87*0.85+25</f>
        <v>15184.75</v>
      </c>
      <c r="BW15" s="26">
        <f>'BAR BB| Open rates'!BW15*0.87*0.85+25</f>
        <v>15184.75</v>
      </c>
      <c r="BX15" s="26">
        <f>'BAR BB| Open rates'!BX15*0.87*0.85+25</f>
        <v>14593.15</v>
      </c>
      <c r="BY15" s="26">
        <f>'BAR BB| Open rates'!BY15*0.87*0.85+25</f>
        <v>14593.15</v>
      </c>
      <c r="BZ15" s="26">
        <f>'BAR BB| Open rates'!BZ15*0.87*0.85+25</f>
        <v>14593.15</v>
      </c>
      <c r="CA15" s="26">
        <f>'BAR BB| Open rates'!CA15*0.87*0.85+25</f>
        <v>14593.15</v>
      </c>
      <c r="CB15" s="26">
        <f>'BAR BB| Open rates'!CB15*0.87*0.85+25</f>
        <v>14593.15</v>
      </c>
      <c r="CC15" s="26">
        <f>'BAR BB| Open rates'!CC15*0.87*0.85+25</f>
        <v>15184.75</v>
      </c>
      <c r="CD15" s="26">
        <f>'BAR BB| Open rates'!CD15*0.87*0.85+25</f>
        <v>15184.75</v>
      </c>
      <c r="CE15" s="26">
        <f>'BAR BB| Open rates'!CE15*0.87*0.85+25</f>
        <v>14593.15</v>
      </c>
      <c r="CF15" s="26">
        <f>'BAR BB| Open rates'!CF15*0.87*0.85+25</f>
        <v>14593.15</v>
      </c>
      <c r="CG15" s="26">
        <f>'BAR BB| Open rates'!CG15*0.87*0.85+25</f>
        <v>14593.15</v>
      </c>
      <c r="CH15" s="26">
        <f>'BAR BB| Open rates'!CH15*0.87*0.85+25</f>
        <v>14593.15</v>
      </c>
      <c r="CI15" s="26">
        <f>'BAR BB| Open rates'!CI15*0.87*0.85+25</f>
        <v>14593.15</v>
      </c>
      <c r="CJ15" s="26">
        <f>'BAR BB| Open rates'!CJ15*0.87*0.85+25</f>
        <v>15184.75</v>
      </c>
      <c r="CK15" s="26">
        <f>'BAR BB| Open rates'!CK15*0.87*0.85+25</f>
        <v>15184.75</v>
      </c>
      <c r="CL15" s="26">
        <f>'BAR BB| Open rates'!CL15*0.87*0.85+25</f>
        <v>14593.15</v>
      </c>
      <c r="CM15" s="26">
        <f>'BAR BB| Open rates'!CM15*0.87*0.85+25</f>
        <v>14593.15</v>
      </c>
      <c r="CN15" s="26">
        <f>'BAR BB| Open rates'!CN15*0.87*0.85+25</f>
        <v>14593.15</v>
      </c>
      <c r="CO15" s="26">
        <f>'BAR BB| Open rates'!CO15*0.87*0.85+25</f>
        <v>14593.15</v>
      </c>
      <c r="CP15" s="26">
        <f>'BAR BB| Open rates'!CP15*0.87*0.85+25</f>
        <v>14593.15</v>
      </c>
      <c r="CQ15" s="26">
        <f>'BAR BB| Open rates'!CQ15*0.87*0.85+25</f>
        <v>14593.15</v>
      </c>
      <c r="CR15" s="26">
        <f>'BAR BB| Open rates'!CR15*0.87*0.85+25</f>
        <v>14593.15</v>
      </c>
      <c r="CS15" s="26">
        <f>'BAR BB| Open rates'!CS15*0.87*0.85+25</f>
        <v>13705.75</v>
      </c>
      <c r="CT15" s="26">
        <f>'BAR BB| Open rates'!CT15*0.87*0.85+25</f>
        <v>13705.75</v>
      </c>
      <c r="CU15" s="26">
        <f>'BAR BB| Open rates'!CU15*0.87*0.85+25</f>
        <v>13705.75</v>
      </c>
      <c r="CV15" s="26">
        <f>'BAR BB| Open rates'!CV15*0.87*0.85+25</f>
        <v>13705.75</v>
      </c>
      <c r="CW15" s="26">
        <f>'BAR BB| Open rates'!CW15*0.87*0.85+25</f>
        <v>13705.75</v>
      </c>
      <c r="CX15" s="26">
        <f>'BAR BB| Open rates'!CX15*0.87*0.85+25</f>
        <v>13705.75</v>
      </c>
      <c r="CY15" s="26">
        <f>'BAR BB| Open rates'!CY15*0.87*0.85+25</f>
        <v>13705.75</v>
      </c>
      <c r="CZ15" s="26">
        <f>'BAR BB| Open rates'!CZ15*0.87*0.85+25</f>
        <v>13705.75</v>
      </c>
      <c r="DA15" s="26">
        <f>'BAR BB| Open rates'!DA15*0.87*0.85+25</f>
        <v>13705.75</v>
      </c>
      <c r="DB15" s="26">
        <f>'BAR BB| Open rates'!DB15*0.87*0.85+25</f>
        <v>12004.9</v>
      </c>
      <c r="DC15" s="26">
        <f>'BAR BB| Open rates'!DC15*0.87*0.85+25</f>
        <v>12004.9</v>
      </c>
      <c r="DD15" s="26">
        <f>'BAR BB| Open rates'!DD15*0.87*0.85+25</f>
        <v>12004.9</v>
      </c>
      <c r="DE15" s="26">
        <f>'BAR BB| Open rates'!DE15*0.87*0.85+25</f>
        <v>12966.25</v>
      </c>
      <c r="DF15" s="26">
        <f>'BAR BB| Open rates'!DF15*0.87*0.85+25</f>
        <v>12966.25</v>
      </c>
      <c r="DG15" s="26">
        <f>'BAR BB| Open rates'!DG15*0.87*0.85+25</f>
        <v>12004.9</v>
      </c>
      <c r="DH15" s="26">
        <f>'BAR BB| Open rates'!DH15*0.87*0.85+25</f>
        <v>12004.9</v>
      </c>
      <c r="DI15" s="26">
        <f>'BAR BB| Open rates'!DI15*0.87*0.85+25</f>
        <v>12004.9</v>
      </c>
      <c r="DJ15" s="26">
        <f>'BAR BB| Open rates'!DJ15*0.87*0.85+25</f>
        <v>12004.9</v>
      </c>
      <c r="DK15" s="26">
        <f>'BAR BB| Open rates'!DK15*0.87*0.85+25</f>
        <v>12004.9</v>
      </c>
      <c r="DL15" s="26">
        <f>'BAR BB| Open rates'!DL15*0.87*0.85+25</f>
        <v>12966.25</v>
      </c>
      <c r="DM15" s="26">
        <f>'BAR BB| Open rates'!DM15*0.87*0.85+25</f>
        <v>12966.25</v>
      </c>
      <c r="DN15" s="26">
        <f>'BAR BB| Open rates'!DN15*0.87*0.85+25</f>
        <v>12004.9</v>
      </c>
      <c r="DO15" s="26">
        <f>'BAR BB| Open rates'!DO15*0.87*0.85+25</f>
        <v>12004.9</v>
      </c>
      <c r="DP15" s="26">
        <f>'BAR BB| Open rates'!DP15*0.87*0.85+25</f>
        <v>12004.9</v>
      </c>
      <c r="DQ15" s="26">
        <f>'BAR BB| Open rates'!DQ15*0.87*0.85+25</f>
        <v>12004.9</v>
      </c>
      <c r="DR15" s="26">
        <f>'BAR BB| Open rates'!DR15*0.87*0.85+25</f>
        <v>12004.9</v>
      </c>
      <c r="DS15" s="26">
        <f>'BAR BB| Open rates'!DS15*0.87*0.85+25</f>
        <v>12966.25</v>
      </c>
      <c r="DT15" s="26">
        <f>'BAR BB| Open rates'!DT15*0.87*0.85+25</f>
        <v>12966.25</v>
      </c>
      <c r="DU15" s="26">
        <f>'BAR BB| Open rates'!DU15*0.87*0.85+25</f>
        <v>12004.9</v>
      </c>
      <c r="DV15" s="26">
        <f>'BAR BB| Open rates'!DV15*0.87*0.85+25</f>
        <v>12004.9</v>
      </c>
      <c r="DW15" s="26">
        <f>'BAR BB| Open rates'!DW15*0.87*0.85+25</f>
        <v>12004.9</v>
      </c>
      <c r="DX15" s="26">
        <f>'BAR BB| Open rates'!DX15*0.87*0.85+25</f>
        <v>12004.9</v>
      </c>
      <c r="DY15" s="26">
        <f>'BAR BB| Open rates'!DY15*0.87*0.85+25</f>
        <v>12004.9</v>
      </c>
      <c r="DZ15" s="26">
        <f>'BAR BB| Open rates'!DZ15*0.87*0.85+25</f>
        <v>12966.25</v>
      </c>
      <c r="EA15" s="26">
        <f>'BAR BB| Open rates'!EA15*0.87*0.85+25</f>
        <v>12966.25</v>
      </c>
      <c r="EB15" s="26">
        <f>'BAR BB| Open rates'!EB15*0.87*0.85+25</f>
        <v>12004.9</v>
      </c>
      <c r="EC15" s="26">
        <f>'BAR BB| Open rates'!EC15*0.87*0.85+25</f>
        <v>12004.9</v>
      </c>
      <c r="ED15" s="26">
        <f>'BAR BB| Open rates'!ED15*0.87*0.85+25</f>
        <v>12004.9</v>
      </c>
      <c r="EE15" s="26">
        <f>'BAR BB| Open rates'!EE15*0.87*0.85+25</f>
        <v>12004.9</v>
      </c>
      <c r="EF15" s="26">
        <f>'BAR BB| Open rates'!EF15*0.87*0.85+25</f>
        <v>11265.4</v>
      </c>
      <c r="EG15" s="26">
        <f>'BAR BB| Open rates'!EG15*0.87*0.85+25</f>
        <v>11265.4</v>
      </c>
      <c r="EH15" s="26">
        <f>'BAR BB| Open rates'!EH15*0.87*0.85+25</f>
        <v>11265.4</v>
      </c>
      <c r="EI15" s="26">
        <f>'BAR BB| Open rates'!EI15*0.87*0.85+25</f>
        <v>10747.75</v>
      </c>
      <c r="EJ15" s="26">
        <f>'BAR BB| Open rates'!EJ15*0.87*0.85+25</f>
        <v>10747.75</v>
      </c>
      <c r="EK15" s="26">
        <f>'BAR BB| Open rates'!EK15*0.87*0.85+25</f>
        <v>10747.75</v>
      </c>
      <c r="EL15" s="26">
        <f>'BAR BB| Open rates'!EL15*0.87*0.85+25</f>
        <v>10747.75</v>
      </c>
      <c r="EM15" s="26">
        <f>'BAR BB| Open rates'!EM15*0.87*0.85+25</f>
        <v>10747.75</v>
      </c>
      <c r="EN15" s="26">
        <f>'BAR BB| Open rates'!EN15*0.87*0.85+25</f>
        <v>11265.4</v>
      </c>
      <c r="EO15" s="26">
        <f>'BAR BB| Open rates'!EO15*0.87*0.85+25</f>
        <v>11265.4</v>
      </c>
      <c r="EP15" s="26">
        <f>'BAR BB| Open rates'!EP15*0.87*0.85+25</f>
        <v>10525.9</v>
      </c>
      <c r="EQ15" s="26">
        <f>'BAR BB| Open rates'!EQ15*0.87*0.85+25</f>
        <v>10525.9</v>
      </c>
      <c r="ER15" s="26">
        <f>'BAR BB| Open rates'!ER15*0.87*0.85+25</f>
        <v>10525.9</v>
      </c>
      <c r="ES15" s="26">
        <f>'BAR BB| Open rates'!ES15*0.87*0.85+25</f>
        <v>10525.9</v>
      </c>
      <c r="ET15" s="26">
        <f>'BAR BB| Open rates'!ET15*0.87*0.85+25</f>
        <v>10525.9</v>
      </c>
      <c r="EU15" s="26">
        <f>'BAR BB| Open rates'!EU15*0.87*0.85+25</f>
        <v>11265.4</v>
      </c>
      <c r="EV15" s="26">
        <f>'BAR BB| Open rates'!EV15*0.87*0.85+25</f>
        <v>11265.4</v>
      </c>
      <c r="EW15" s="26">
        <f>'BAR BB| Open rates'!EW15*0.87*0.85+25</f>
        <v>10525.9</v>
      </c>
      <c r="EX15" s="26">
        <f>'BAR BB| Open rates'!EX15*0.87*0.85+25</f>
        <v>10525.9</v>
      </c>
      <c r="EY15" s="26">
        <f>'BAR BB| Open rates'!EY15*0.87*0.85+25</f>
        <v>10525.9</v>
      </c>
      <c r="EZ15" s="26">
        <f>'BAR BB| Open rates'!EZ15*0.87*0.85+25</f>
        <v>10525.9</v>
      </c>
      <c r="FA15" s="26">
        <f>'BAR BB| Open rates'!FA15*0.87*0.85+25</f>
        <v>10525.9</v>
      </c>
      <c r="FB15" s="26">
        <f>'BAR BB| Open rates'!FB15*0.87*0.85+25</f>
        <v>11265.4</v>
      </c>
      <c r="FC15" s="26">
        <f>'BAR BB| Open rates'!FC15*0.87*0.85+25</f>
        <v>11265.4</v>
      </c>
      <c r="FD15" s="26">
        <f>'BAR BB| Open rates'!FD15*0.87*0.85+25</f>
        <v>10525.9</v>
      </c>
      <c r="FE15" s="26">
        <f>'BAR BB| Open rates'!FE15*0.87*0.85+25</f>
        <v>10525.9</v>
      </c>
      <c r="FF15" s="26">
        <f>'BAR BB| Open rates'!FF15*0.87*0.85+25</f>
        <v>10525.9</v>
      </c>
      <c r="FG15" s="26">
        <f>'BAR BB| Open rates'!FG15*0.87*0.85+25</f>
        <v>10525.9</v>
      </c>
      <c r="FH15" s="26">
        <f>'BAR BB| Open rates'!FH15*0.87*0.85+25</f>
        <v>10525.9</v>
      </c>
      <c r="FI15" s="26">
        <f>'BAR BB| Open rates'!FI15*0.87*0.85+25</f>
        <v>11265.4</v>
      </c>
      <c r="FJ15" s="26">
        <f>'BAR BB| Open rates'!FJ15*0.87*0.85+25</f>
        <v>11265.4</v>
      </c>
      <c r="FK15" s="26">
        <f>'BAR BB| Open rates'!FK15*0.87*0.85+25</f>
        <v>10747.75</v>
      </c>
      <c r="FL15" s="26">
        <f>'BAR BB| Open rates'!FL15*0.87*0.85+25</f>
        <v>10747.75</v>
      </c>
      <c r="FM15" s="26">
        <f>'BAR BB| Open rates'!FM15*0.87*0.85+25</f>
        <v>10747.75</v>
      </c>
      <c r="FN15" s="26">
        <f>'BAR BB| Open rates'!FN15*0.87*0.85+25</f>
        <v>10747.75</v>
      </c>
      <c r="FO15" s="26">
        <f>'BAR BB| Open rates'!FO15*0.87*0.85+25</f>
        <v>10747.75</v>
      </c>
      <c r="FP15" s="26">
        <f>'BAR BB| Open rates'!FP15*0.87*0.85+25</f>
        <v>10747.75</v>
      </c>
      <c r="FQ15" s="26">
        <f>'BAR BB| Open rates'!FQ15*0.87*0.85+25</f>
        <v>10747.75</v>
      </c>
      <c r="FR15" s="26">
        <f>'BAR BB| Open rates'!FR15*0.87*0.85+25</f>
        <v>10525.9</v>
      </c>
      <c r="FS15" s="26">
        <f>'BAR BB| Open rates'!FS15*0.87*0.85+25</f>
        <v>10525.9</v>
      </c>
      <c r="FT15" s="26">
        <f>'BAR BB| Open rates'!FT15*0.87*0.85+25</f>
        <v>10525.9</v>
      </c>
      <c r="FU15" s="26">
        <f>'BAR BB| Open rates'!FU15*0.87*0.85+25</f>
        <v>10525.9</v>
      </c>
      <c r="FV15" s="26">
        <f>'BAR BB| Open rates'!FV15*0.87*0.85+25</f>
        <v>10525.9</v>
      </c>
      <c r="FW15" s="26">
        <f>'BAR BB| Open rates'!FW15*0.87*0.85+25</f>
        <v>11265.4</v>
      </c>
      <c r="FX15" s="26">
        <f>'BAR BB| Open rates'!FX15*0.87*0.85+25</f>
        <v>11265.4</v>
      </c>
      <c r="FY15" s="26">
        <f>'BAR BB| Open rates'!FY15*0.87*0.85+25</f>
        <v>10525.9</v>
      </c>
      <c r="FZ15" s="26">
        <f>'BAR BB| Open rates'!FZ15*0.87*0.85+25</f>
        <v>10525.9</v>
      </c>
      <c r="GA15" s="26">
        <f>'BAR BB| Open rates'!GA15*0.87*0.85+25</f>
        <v>10525.9</v>
      </c>
      <c r="GB15" s="26">
        <f>'BAR BB| Open rates'!GB15*0.87*0.85+25</f>
        <v>10525.9</v>
      </c>
      <c r="GC15" s="26">
        <f>'BAR BB| Open rates'!GC15*0.87*0.85+25</f>
        <v>10525.9</v>
      </c>
      <c r="GD15" s="26">
        <f>'BAR BB| Open rates'!GD15*0.87*0.85+25</f>
        <v>11265.4</v>
      </c>
      <c r="GE15" s="26">
        <f>'BAR BB| Open rates'!GE15*0.87*0.85+25</f>
        <v>11265.4</v>
      </c>
      <c r="GF15" s="26">
        <f>'BAR BB| Open rates'!GF15*0.87*0.85+25</f>
        <v>10525.9</v>
      </c>
      <c r="GG15" s="26">
        <f>'BAR BB| Open rates'!GG15*0.87*0.85+25</f>
        <v>10525.9</v>
      </c>
      <c r="GH15" s="26">
        <f>'BAR BB| Open rates'!GH15*0.87*0.85+25</f>
        <v>10525.9</v>
      </c>
      <c r="GI15" s="26">
        <f>'BAR BB| Open rates'!GI15*0.87*0.85+25</f>
        <v>10525.9</v>
      </c>
      <c r="GJ15" s="26">
        <f>'BAR BB| Open rates'!GJ15*0.87*0.85+25</f>
        <v>10525.9</v>
      </c>
      <c r="GK15" s="26">
        <f>'BAR BB| Open rates'!GK15*0.87*0.85+25</f>
        <v>11265.4</v>
      </c>
      <c r="GL15" s="26">
        <f>'BAR BB| Open rates'!GL15*0.87*0.85+25</f>
        <v>11265.4</v>
      </c>
      <c r="GM15" s="26">
        <f>'BAR BB| Open rates'!GM15*0.87*0.85+25</f>
        <v>10525.9</v>
      </c>
      <c r="GN15" s="26">
        <f>'BAR BB| Open rates'!GN15*0.87*0.85+25</f>
        <v>10525.9</v>
      </c>
      <c r="GO15" s="26">
        <f>'BAR BB| Open rates'!GO15*0.87*0.85+25</f>
        <v>10525.9</v>
      </c>
      <c r="GP15" s="26">
        <f>'BAR BB| Open rates'!GP15*0.87*0.85+25</f>
        <v>10525.9</v>
      </c>
      <c r="GQ15" s="26">
        <f>'BAR BB| Open rates'!GQ15*0.87*0.85+25</f>
        <v>10525.9</v>
      </c>
      <c r="GR15" s="26">
        <f>'BAR BB| Open rates'!GR15*0.87*0.85+25</f>
        <v>11265.4</v>
      </c>
      <c r="GS15" s="26">
        <f>'BAR BB| Open rates'!GS15*0.87*0.85+25</f>
        <v>11265.4</v>
      </c>
      <c r="GT15" s="26">
        <f>'BAR BB| Open rates'!GT15*0.87*0.85+25</f>
        <v>10525.9</v>
      </c>
      <c r="GU15" s="26">
        <f>'BAR BB| Open rates'!GU15*0.87*0.85+25</f>
        <v>10525.9</v>
      </c>
      <c r="GV15" s="26">
        <f>'BAR BB| Open rates'!GV15*0.87*0.85+25</f>
        <v>10525.9</v>
      </c>
      <c r="GW15" s="26">
        <f>'BAR BB| Open rates'!GW15*0.87*0.85+25</f>
        <v>10525.9</v>
      </c>
      <c r="GX15" s="26">
        <f>'BAR BB| Open rates'!GX15*0.87*0.85+25</f>
        <v>10525.9</v>
      </c>
      <c r="GY15" s="26">
        <f>'BAR BB| Open rates'!GY15*0.87*0.85+25</f>
        <v>11265.4</v>
      </c>
      <c r="GZ15" s="26">
        <f>'BAR BB| Open rates'!GZ15*0.87*0.85+25</f>
        <v>11265.4</v>
      </c>
      <c r="HA15" s="26">
        <f>'BAR BB| Open rates'!HA15*0.87*0.85+25</f>
        <v>10525.9</v>
      </c>
      <c r="HB15" s="26">
        <f>'BAR BB| Open rates'!HB15*0.87*0.85+25</f>
        <v>10525.9</v>
      </c>
      <c r="HC15" s="26">
        <f>'BAR BB| Open rates'!HC15*0.87*0.85+25</f>
        <v>10525.9</v>
      </c>
      <c r="HD15" s="26">
        <f>'BAR BB| Open rates'!HD15*0.87*0.85+25</f>
        <v>10525.9</v>
      </c>
      <c r="HE15" s="26">
        <f>'BAR BB| Open rates'!HE15*0.87*0.85+25</f>
        <v>10525.9</v>
      </c>
      <c r="HF15" s="26">
        <f>'BAR BB| Open rates'!HF15*0.87*0.85+25</f>
        <v>12226.75</v>
      </c>
      <c r="HG15" s="26">
        <f>'BAR BB| Open rates'!HG15*0.87*0.85+25</f>
        <v>12226.75</v>
      </c>
      <c r="HH15" s="26">
        <f>'BAR BB| Open rates'!HH15*0.87*0.85+25</f>
        <v>12226.75</v>
      </c>
      <c r="HI15" s="26">
        <f>'BAR BB| Open rates'!HI15*0.87*0.85+25</f>
        <v>12226.75</v>
      </c>
      <c r="HJ15" s="26">
        <f>'BAR BB| Open rates'!HJ15*0.87*0.85+25</f>
        <v>12226.75</v>
      </c>
      <c r="HK15" s="26">
        <f>'BAR BB| Open rates'!HK15*0.87*0.85+25</f>
        <v>12226.75</v>
      </c>
      <c r="HL15" s="26">
        <f>'BAR BB| Open rates'!HL15*0.87*0.85+25</f>
        <v>12226.75</v>
      </c>
      <c r="HM15" s="26">
        <f>'BAR BB| Open rates'!HM15*0.87*0.85+25</f>
        <v>12226.75</v>
      </c>
      <c r="HN15" s="26">
        <f>'BAR BB| Open rates'!HN15*0.87*0.85+25</f>
        <v>12226.75</v>
      </c>
      <c r="HO15" s="26">
        <f>'BAR BB| Open rates'!HO15*0.87*0.85+25</f>
        <v>12226.75</v>
      </c>
      <c r="HP15" s="26">
        <f>'BAR BB| Open rates'!HP15*0.87*0.85+25</f>
        <v>12226.75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rates'!B17*0.87*0.85+25</f>
        <v>9638.5</v>
      </c>
      <c r="C17" s="26">
        <f>'BAR BB| Open rates'!C17*0.87*0.85+25</f>
        <v>9638.5</v>
      </c>
      <c r="D17" s="26">
        <f>'BAR BB| Open rates'!D17*0.87*0.85+25</f>
        <v>9638.5</v>
      </c>
      <c r="E17" s="26">
        <f>'BAR BB| Open rates'!E17*0.87*0.85+25</f>
        <v>9638.5</v>
      </c>
      <c r="F17" s="26">
        <f>'BAR BB| Open rates'!F17*0.87*0.85+25</f>
        <v>9638.5</v>
      </c>
      <c r="G17" s="26">
        <f>'BAR BB| Open rates'!G17*0.87*0.85+25</f>
        <v>9638.5</v>
      </c>
      <c r="H17" s="26">
        <f>'BAR BB| Open rates'!H17*0.87*0.85+25</f>
        <v>9638.5</v>
      </c>
      <c r="I17" s="26">
        <f>'BAR BB| Open rates'!I17*0.87*0.85+25</f>
        <v>9638.5</v>
      </c>
      <c r="J17" s="26">
        <f>'BAR BB| Open rates'!J17*0.87*0.85+25</f>
        <v>9638.5</v>
      </c>
      <c r="K17" s="26">
        <f>'BAR BB| Open rates'!K17*0.87*0.85+25</f>
        <v>9638.5</v>
      </c>
      <c r="L17" s="26">
        <f>'BAR BB| Open rates'!L17*0.87*0.85+25</f>
        <v>9638.5</v>
      </c>
      <c r="M17" s="26">
        <f>'BAR BB| Open rates'!M17*0.87*0.85+25</f>
        <v>9638.5</v>
      </c>
      <c r="N17" s="26">
        <f>'BAR BB| Open rates'!N17*0.87*0.85+25</f>
        <v>11561.199999999999</v>
      </c>
      <c r="O17" s="26">
        <f>'BAR BB| Open rates'!O17*0.87*0.85+25</f>
        <v>11561.199999999999</v>
      </c>
      <c r="P17" s="26">
        <f>'BAR BB| Open rates'!P17*0.87*0.85+25</f>
        <v>11561.199999999999</v>
      </c>
      <c r="Q17" s="26">
        <f>'BAR BB| Open rates'!Q17*0.87*0.85+25</f>
        <v>11561.199999999999</v>
      </c>
      <c r="R17" s="26">
        <f>'BAR BB| Open rates'!R17*0.87*0.85+25</f>
        <v>14001.55</v>
      </c>
      <c r="S17" s="26">
        <f>'BAR BB| Open rates'!S17*0.87*0.85+25</f>
        <v>14001.55</v>
      </c>
      <c r="T17" s="26">
        <f>'BAR BB| Open rates'!T17*0.87*0.85+25</f>
        <v>14001.55</v>
      </c>
      <c r="U17" s="26">
        <f>'BAR BB| Open rates'!U17*0.87*0.85+25</f>
        <v>14001.55</v>
      </c>
      <c r="V17" s="26">
        <f>'BAR BB| Open rates'!V17*0.87*0.85+25</f>
        <v>14001.55</v>
      </c>
      <c r="W17" s="26">
        <f>'BAR BB| Open rates'!W17*0.87*0.85+25</f>
        <v>14001.55</v>
      </c>
      <c r="X17" s="26">
        <f>'BAR BB| Open rates'!X17*0.87*0.85+25</f>
        <v>14001.55</v>
      </c>
      <c r="Y17" s="26">
        <f>'BAR BB| Open rates'!Y17*0.87*0.85+25</f>
        <v>14001.55</v>
      </c>
      <c r="Z17" s="26">
        <f>'BAR BB| Open rates'!Z17*0.87*0.85+25</f>
        <v>14001.55</v>
      </c>
      <c r="AA17" s="26">
        <f>'BAR BB| Open rates'!AA17*0.87*0.85+25</f>
        <v>14001.55</v>
      </c>
      <c r="AB17" s="26">
        <f>'BAR BB| Open rates'!AB17*0.87*0.85+25</f>
        <v>17699.05</v>
      </c>
      <c r="AC17" s="26">
        <f>'BAR BB| Open rates'!AC17*0.87*0.85+25</f>
        <v>17699.05</v>
      </c>
      <c r="AD17" s="26">
        <f>'BAR BB| Open rates'!AD17*0.87*0.85+25</f>
        <v>17699.05</v>
      </c>
      <c r="AE17" s="26">
        <f>'BAR BB| Open rates'!AE17*0.87*0.85+25</f>
        <v>17699.05</v>
      </c>
      <c r="AF17" s="26">
        <f>'BAR BB| Open rates'!AF17*0.87*0.85+25</f>
        <v>17699.05</v>
      </c>
      <c r="AG17" s="26">
        <f>'BAR BB| Open rates'!AG17*0.87*0.85+25</f>
        <v>17699.05</v>
      </c>
      <c r="AH17" s="26">
        <f>'BAR BB| Open rates'!AH17*0.87*0.85+25</f>
        <v>11561.199999999999</v>
      </c>
      <c r="AI17" s="26">
        <f>'BAR BB| Open rates'!AI17*0.87*0.85+25</f>
        <v>11561.199999999999</v>
      </c>
      <c r="AJ17" s="26">
        <f>'BAR BB| Open rates'!AJ17*0.87*0.85+25</f>
        <v>11561.199999999999</v>
      </c>
      <c r="AK17" s="26">
        <f>'BAR BB| Open rates'!AK17*0.87*0.85+25</f>
        <v>11561.199999999999</v>
      </c>
      <c r="AL17" s="26">
        <f>'BAR BB| Open rates'!AL17*0.87*0.85+25</f>
        <v>11561.199999999999</v>
      </c>
      <c r="AM17" s="26">
        <f>'BAR BB| Open rates'!AM17*0.87*0.85+25</f>
        <v>12522.55</v>
      </c>
      <c r="AN17" s="26">
        <f>'BAR BB| Open rates'!AN17*0.87*0.85+25</f>
        <v>12522.55</v>
      </c>
      <c r="AO17" s="26">
        <f>'BAR BB| Open rates'!AO17*0.87*0.85+25</f>
        <v>12522.55</v>
      </c>
      <c r="AP17" s="26">
        <f>'BAR BB| Open rates'!AP17*0.87*0.85+25</f>
        <v>12522.55</v>
      </c>
      <c r="AQ17" s="26">
        <f>'BAR BB| Open rates'!AQ17*0.87*0.85+25</f>
        <v>12522.55</v>
      </c>
      <c r="AR17" s="26">
        <f>'BAR BB| Open rates'!AR17*0.87*0.85+25</f>
        <v>12522.55</v>
      </c>
      <c r="AS17" s="26">
        <f>'BAR BB| Open rates'!AS17*0.87*0.85+25</f>
        <v>12522.55</v>
      </c>
      <c r="AT17" s="26">
        <f>'BAR BB| Open rates'!AT17*0.87*0.85+25</f>
        <v>13262.05</v>
      </c>
      <c r="AU17" s="26">
        <f>'BAR BB| Open rates'!AU17*0.87*0.85+25</f>
        <v>13262.05</v>
      </c>
      <c r="AV17" s="26">
        <f>'BAR BB| Open rates'!AV17*0.87*0.85+25</f>
        <v>13262.05</v>
      </c>
      <c r="AW17" s="26">
        <f>'BAR BB| Open rates'!AW17*0.87*0.85+25</f>
        <v>13262.05</v>
      </c>
      <c r="AX17" s="26">
        <f>'BAR BB| Open rates'!AX17*0.87*0.85+25</f>
        <v>13262.05</v>
      </c>
      <c r="AY17" s="26">
        <f>'BAR BB| Open rates'!AY17*0.87*0.85+25</f>
        <v>13409.949999999999</v>
      </c>
      <c r="AZ17" s="26">
        <f>'BAR BB| Open rates'!AZ17*0.87*0.85+25</f>
        <v>13409.949999999999</v>
      </c>
      <c r="BA17" s="26">
        <f>'BAR BB| Open rates'!BA17*0.87*0.85+25</f>
        <v>14001.55</v>
      </c>
      <c r="BB17" s="26">
        <f>'BAR BB| Open rates'!BB17*0.87*0.85+25</f>
        <v>14001.55</v>
      </c>
      <c r="BC17" s="26">
        <f>'BAR BB| Open rates'!BC17*0.87*0.85+25</f>
        <v>13409.949999999999</v>
      </c>
      <c r="BD17" s="26">
        <f>'BAR BB| Open rates'!BD17*0.87*0.85+25</f>
        <v>13409.949999999999</v>
      </c>
      <c r="BE17" s="26">
        <f>'BAR BB| Open rates'!BE17*0.87*0.85+25</f>
        <v>13409.949999999999</v>
      </c>
      <c r="BF17" s="26">
        <f>'BAR BB| Open rates'!BF17*0.87*0.85+25</f>
        <v>13409.949999999999</v>
      </c>
      <c r="BG17" s="26">
        <f>'BAR BB| Open rates'!BG17*0.87*0.85+25</f>
        <v>13409.949999999999</v>
      </c>
      <c r="BH17" s="26">
        <f>'BAR BB| Open rates'!BH17*0.87*0.85+25</f>
        <v>14001.55</v>
      </c>
      <c r="BI17" s="26">
        <f>'BAR BB| Open rates'!BI17*0.87*0.85+25</f>
        <v>14001.55</v>
      </c>
      <c r="BJ17" s="26">
        <f>'BAR BB| Open rates'!BJ17*0.87*0.85+25</f>
        <v>13409.949999999999</v>
      </c>
      <c r="BK17" s="26">
        <f>'BAR BB| Open rates'!BK17*0.87*0.85+25</f>
        <v>13409.949999999999</v>
      </c>
      <c r="BL17" s="26">
        <f>'BAR BB| Open rates'!BL17*0.87*0.85+25</f>
        <v>13409.949999999999</v>
      </c>
      <c r="BM17" s="26">
        <f>'BAR BB| Open rates'!BM17*0.87*0.85+25</f>
        <v>13409.949999999999</v>
      </c>
      <c r="BN17" s="26">
        <f>'BAR BB| Open rates'!BN17*0.87*0.85+25</f>
        <v>13409.949999999999</v>
      </c>
      <c r="BO17" s="26">
        <f>'BAR BB| Open rates'!BO17*0.87*0.85+25</f>
        <v>14001.55</v>
      </c>
      <c r="BP17" s="26">
        <f>'BAR BB| Open rates'!BP17*0.87*0.85+25</f>
        <v>14001.55</v>
      </c>
      <c r="BQ17" s="26">
        <f>'BAR BB| Open rates'!BQ17*0.87*0.85+25</f>
        <v>13409.949999999999</v>
      </c>
      <c r="BR17" s="26">
        <f>'BAR BB| Open rates'!BR17*0.87*0.85+25</f>
        <v>13409.949999999999</v>
      </c>
      <c r="BS17" s="26">
        <f>'BAR BB| Open rates'!BS17*0.87*0.85+25</f>
        <v>13409.949999999999</v>
      </c>
      <c r="BT17" s="26">
        <f>'BAR BB| Open rates'!BT17*0.87*0.85+25</f>
        <v>13409.949999999999</v>
      </c>
      <c r="BU17" s="26">
        <f>'BAR BB| Open rates'!BU17*0.87*0.85+25</f>
        <v>13409.949999999999</v>
      </c>
      <c r="BV17" s="26">
        <f>'BAR BB| Open rates'!BV17*0.87*0.85+25</f>
        <v>14001.55</v>
      </c>
      <c r="BW17" s="26">
        <f>'BAR BB| Open rates'!BW17*0.87*0.85+25</f>
        <v>14001.55</v>
      </c>
      <c r="BX17" s="26">
        <f>'BAR BB| Open rates'!BX17*0.87*0.85+25</f>
        <v>13409.949999999999</v>
      </c>
      <c r="BY17" s="26">
        <f>'BAR BB| Open rates'!BY17*0.87*0.85+25</f>
        <v>13409.949999999999</v>
      </c>
      <c r="BZ17" s="26">
        <f>'BAR BB| Open rates'!BZ17*0.87*0.85+25</f>
        <v>13409.949999999999</v>
      </c>
      <c r="CA17" s="26">
        <f>'BAR BB| Open rates'!CA17*0.87*0.85+25</f>
        <v>13409.949999999999</v>
      </c>
      <c r="CB17" s="26">
        <f>'BAR BB| Open rates'!CB17*0.87*0.85+25</f>
        <v>13409.949999999999</v>
      </c>
      <c r="CC17" s="26">
        <f>'BAR BB| Open rates'!CC17*0.87*0.85+25</f>
        <v>14001.55</v>
      </c>
      <c r="CD17" s="26">
        <f>'BAR BB| Open rates'!CD17*0.87*0.85+25</f>
        <v>14001.55</v>
      </c>
      <c r="CE17" s="26">
        <f>'BAR BB| Open rates'!CE17*0.87*0.85+25</f>
        <v>13409.949999999999</v>
      </c>
      <c r="CF17" s="26">
        <f>'BAR BB| Open rates'!CF17*0.87*0.85+25</f>
        <v>13409.949999999999</v>
      </c>
      <c r="CG17" s="26">
        <f>'BAR BB| Open rates'!CG17*0.87*0.85+25</f>
        <v>13409.949999999999</v>
      </c>
      <c r="CH17" s="26">
        <f>'BAR BB| Open rates'!CH17*0.87*0.85+25</f>
        <v>13409.949999999999</v>
      </c>
      <c r="CI17" s="26">
        <f>'BAR BB| Open rates'!CI17*0.87*0.85+25</f>
        <v>13409.949999999999</v>
      </c>
      <c r="CJ17" s="26">
        <f>'BAR BB| Open rates'!CJ17*0.87*0.85+25</f>
        <v>14001.55</v>
      </c>
      <c r="CK17" s="26">
        <f>'BAR BB| Open rates'!CK17*0.87*0.85+25</f>
        <v>14001.55</v>
      </c>
      <c r="CL17" s="26">
        <f>'BAR BB| Open rates'!CL17*0.87*0.85+25</f>
        <v>13409.949999999999</v>
      </c>
      <c r="CM17" s="26">
        <f>'BAR BB| Open rates'!CM17*0.87*0.85+25</f>
        <v>13409.949999999999</v>
      </c>
      <c r="CN17" s="26">
        <f>'BAR BB| Open rates'!CN17*0.87*0.85+25</f>
        <v>13409.949999999999</v>
      </c>
      <c r="CO17" s="26">
        <f>'BAR BB| Open rates'!CO17*0.87*0.85+25</f>
        <v>13409.949999999999</v>
      </c>
      <c r="CP17" s="26">
        <f>'BAR BB| Open rates'!CP17*0.87*0.85+25</f>
        <v>13409.949999999999</v>
      </c>
      <c r="CQ17" s="26">
        <f>'BAR BB| Open rates'!CQ17*0.87*0.85+25</f>
        <v>13409.949999999999</v>
      </c>
      <c r="CR17" s="26">
        <f>'BAR BB| Open rates'!CR17*0.87*0.85+25</f>
        <v>13409.949999999999</v>
      </c>
      <c r="CS17" s="26">
        <f>'BAR BB| Open rates'!CS17*0.87*0.85+25</f>
        <v>12522.55</v>
      </c>
      <c r="CT17" s="26">
        <f>'BAR BB| Open rates'!CT17*0.87*0.85+25</f>
        <v>12522.55</v>
      </c>
      <c r="CU17" s="26">
        <f>'BAR BB| Open rates'!CU17*0.87*0.85+25</f>
        <v>12522.55</v>
      </c>
      <c r="CV17" s="26">
        <f>'BAR BB| Open rates'!CV17*0.87*0.85+25</f>
        <v>12522.55</v>
      </c>
      <c r="CW17" s="26">
        <f>'BAR BB| Open rates'!CW17*0.87*0.85+25</f>
        <v>12522.55</v>
      </c>
      <c r="CX17" s="26">
        <f>'BAR BB| Open rates'!CX17*0.87*0.85+25</f>
        <v>12522.55</v>
      </c>
      <c r="CY17" s="26">
        <f>'BAR BB| Open rates'!CY17*0.87*0.85+25</f>
        <v>12522.55</v>
      </c>
      <c r="CZ17" s="26">
        <f>'BAR BB| Open rates'!CZ17*0.87*0.85+25</f>
        <v>12522.55</v>
      </c>
      <c r="DA17" s="26">
        <f>'BAR BB| Open rates'!DA17*0.87*0.85+25</f>
        <v>12522.55</v>
      </c>
      <c r="DB17" s="26">
        <f>'BAR BB| Open rates'!DB17*0.87*0.85+25</f>
        <v>11265.4</v>
      </c>
      <c r="DC17" s="26">
        <f>'BAR BB| Open rates'!DC17*0.87*0.85+25</f>
        <v>11265.4</v>
      </c>
      <c r="DD17" s="26">
        <f>'BAR BB| Open rates'!DD17*0.87*0.85+25</f>
        <v>11265.4</v>
      </c>
      <c r="DE17" s="26">
        <f>'BAR BB| Open rates'!DE17*0.87*0.85+25</f>
        <v>12226.75</v>
      </c>
      <c r="DF17" s="26">
        <f>'BAR BB| Open rates'!DF17*0.87*0.85+25</f>
        <v>12226.75</v>
      </c>
      <c r="DG17" s="26">
        <f>'BAR BB| Open rates'!DG17*0.87*0.85+25</f>
        <v>11265.4</v>
      </c>
      <c r="DH17" s="26">
        <f>'BAR BB| Open rates'!DH17*0.87*0.85+25</f>
        <v>11265.4</v>
      </c>
      <c r="DI17" s="26">
        <f>'BAR BB| Open rates'!DI17*0.87*0.85+25</f>
        <v>11265.4</v>
      </c>
      <c r="DJ17" s="26">
        <f>'BAR BB| Open rates'!DJ17*0.87*0.85+25</f>
        <v>11265.4</v>
      </c>
      <c r="DK17" s="26">
        <f>'BAR BB| Open rates'!DK17*0.87*0.85+25</f>
        <v>11265.4</v>
      </c>
      <c r="DL17" s="26">
        <f>'BAR BB| Open rates'!DL17*0.87*0.85+25</f>
        <v>12226.75</v>
      </c>
      <c r="DM17" s="26">
        <f>'BAR BB| Open rates'!DM17*0.87*0.85+25</f>
        <v>12226.75</v>
      </c>
      <c r="DN17" s="26">
        <f>'BAR BB| Open rates'!DN17*0.87*0.85+25</f>
        <v>11265.4</v>
      </c>
      <c r="DO17" s="26">
        <f>'BAR BB| Open rates'!DO17*0.87*0.85+25</f>
        <v>11265.4</v>
      </c>
      <c r="DP17" s="26">
        <f>'BAR BB| Open rates'!DP17*0.87*0.85+25</f>
        <v>11265.4</v>
      </c>
      <c r="DQ17" s="26">
        <f>'BAR BB| Open rates'!DQ17*0.87*0.85+25</f>
        <v>11265.4</v>
      </c>
      <c r="DR17" s="26">
        <f>'BAR BB| Open rates'!DR17*0.87*0.85+25</f>
        <v>11265.4</v>
      </c>
      <c r="DS17" s="26">
        <f>'BAR BB| Open rates'!DS17*0.87*0.85+25</f>
        <v>12226.75</v>
      </c>
      <c r="DT17" s="26">
        <f>'BAR BB| Open rates'!DT17*0.87*0.85+25</f>
        <v>12226.75</v>
      </c>
      <c r="DU17" s="26">
        <f>'BAR BB| Open rates'!DU17*0.87*0.85+25</f>
        <v>11265.4</v>
      </c>
      <c r="DV17" s="26">
        <f>'BAR BB| Open rates'!DV17*0.87*0.85+25</f>
        <v>11265.4</v>
      </c>
      <c r="DW17" s="26">
        <f>'BAR BB| Open rates'!DW17*0.87*0.85+25</f>
        <v>11265.4</v>
      </c>
      <c r="DX17" s="26">
        <f>'BAR BB| Open rates'!DX17*0.87*0.85+25</f>
        <v>11265.4</v>
      </c>
      <c r="DY17" s="26">
        <f>'BAR BB| Open rates'!DY17*0.87*0.85+25</f>
        <v>11265.4</v>
      </c>
      <c r="DZ17" s="26">
        <f>'BAR BB| Open rates'!DZ17*0.87*0.85+25</f>
        <v>12226.75</v>
      </c>
      <c r="EA17" s="26">
        <f>'BAR BB| Open rates'!EA17*0.87*0.85+25</f>
        <v>12226.75</v>
      </c>
      <c r="EB17" s="26">
        <f>'BAR BB| Open rates'!EB17*0.87*0.85+25</f>
        <v>11265.4</v>
      </c>
      <c r="EC17" s="26">
        <f>'BAR BB| Open rates'!EC17*0.87*0.85+25</f>
        <v>11265.4</v>
      </c>
      <c r="ED17" s="26">
        <f>'BAR BB| Open rates'!ED17*0.87*0.85+25</f>
        <v>11265.4</v>
      </c>
      <c r="EE17" s="26">
        <f>'BAR BB| Open rates'!EE17*0.87*0.85+25</f>
        <v>11265.4</v>
      </c>
      <c r="EF17" s="26">
        <f>'BAR BB| Open rates'!EF17*0.87*0.85+25</f>
        <v>10156.15</v>
      </c>
      <c r="EG17" s="26">
        <f>'BAR BB| Open rates'!EG17*0.87*0.85+25</f>
        <v>10156.15</v>
      </c>
      <c r="EH17" s="26">
        <f>'BAR BB| Open rates'!EH17*0.87*0.85+25</f>
        <v>10156.15</v>
      </c>
      <c r="EI17" s="26">
        <f>'BAR BB| Open rates'!EI17*0.87*0.85+25</f>
        <v>9638.5</v>
      </c>
      <c r="EJ17" s="26">
        <f>'BAR BB| Open rates'!EJ17*0.87*0.85+25</f>
        <v>9638.5</v>
      </c>
      <c r="EK17" s="26">
        <f>'BAR BB| Open rates'!EK17*0.87*0.85+25</f>
        <v>9638.5</v>
      </c>
      <c r="EL17" s="26">
        <f>'BAR BB| Open rates'!EL17*0.87*0.85+25</f>
        <v>9638.5</v>
      </c>
      <c r="EM17" s="26">
        <f>'BAR BB| Open rates'!EM17*0.87*0.85+25</f>
        <v>9638.5</v>
      </c>
      <c r="EN17" s="26">
        <f>'BAR BB| Open rates'!EN17*0.87*0.85+25</f>
        <v>10156.15</v>
      </c>
      <c r="EO17" s="26">
        <f>'BAR BB| Open rates'!EO17*0.87*0.85+25</f>
        <v>10156.15</v>
      </c>
      <c r="EP17" s="26">
        <f>'BAR BB| Open rates'!EP17*0.87*0.85+25</f>
        <v>9416.65</v>
      </c>
      <c r="EQ17" s="26">
        <f>'BAR BB| Open rates'!EQ17*0.87*0.85+25</f>
        <v>9416.65</v>
      </c>
      <c r="ER17" s="26">
        <f>'BAR BB| Open rates'!ER17*0.87*0.85+25</f>
        <v>9416.65</v>
      </c>
      <c r="ES17" s="26">
        <f>'BAR BB| Open rates'!ES17*0.87*0.85+25</f>
        <v>9416.65</v>
      </c>
      <c r="ET17" s="26">
        <f>'BAR BB| Open rates'!ET17*0.87*0.85+25</f>
        <v>9416.65</v>
      </c>
      <c r="EU17" s="26">
        <f>'BAR BB| Open rates'!EU17*0.87*0.85+25</f>
        <v>10156.15</v>
      </c>
      <c r="EV17" s="26">
        <f>'BAR BB| Open rates'!EV17*0.87*0.85+25</f>
        <v>10156.15</v>
      </c>
      <c r="EW17" s="26">
        <f>'BAR BB| Open rates'!EW17*0.87*0.85+25</f>
        <v>9416.65</v>
      </c>
      <c r="EX17" s="26">
        <f>'BAR BB| Open rates'!EX17*0.87*0.85+25</f>
        <v>9416.65</v>
      </c>
      <c r="EY17" s="26">
        <f>'BAR BB| Open rates'!EY17*0.87*0.85+25</f>
        <v>9416.65</v>
      </c>
      <c r="EZ17" s="26">
        <f>'BAR BB| Open rates'!EZ17*0.87*0.85+25</f>
        <v>9416.65</v>
      </c>
      <c r="FA17" s="26">
        <f>'BAR BB| Open rates'!FA17*0.87*0.85+25</f>
        <v>9416.65</v>
      </c>
      <c r="FB17" s="26">
        <f>'BAR BB| Open rates'!FB17*0.87*0.85+25</f>
        <v>10156.15</v>
      </c>
      <c r="FC17" s="26">
        <f>'BAR BB| Open rates'!FC17*0.87*0.85+25</f>
        <v>10156.15</v>
      </c>
      <c r="FD17" s="26">
        <f>'BAR BB| Open rates'!FD17*0.87*0.85+25</f>
        <v>9416.65</v>
      </c>
      <c r="FE17" s="26">
        <f>'BAR BB| Open rates'!FE17*0.87*0.85+25</f>
        <v>9416.65</v>
      </c>
      <c r="FF17" s="26">
        <f>'BAR BB| Open rates'!FF17*0.87*0.85+25</f>
        <v>9416.65</v>
      </c>
      <c r="FG17" s="26">
        <f>'BAR BB| Open rates'!FG17*0.87*0.85+25</f>
        <v>9416.65</v>
      </c>
      <c r="FH17" s="26">
        <f>'BAR BB| Open rates'!FH17*0.87*0.85+25</f>
        <v>9416.65</v>
      </c>
      <c r="FI17" s="26">
        <f>'BAR BB| Open rates'!FI17*0.87*0.85+25</f>
        <v>10156.15</v>
      </c>
      <c r="FJ17" s="26">
        <f>'BAR BB| Open rates'!FJ17*0.87*0.85+25</f>
        <v>10156.15</v>
      </c>
      <c r="FK17" s="26">
        <f>'BAR BB| Open rates'!FK17*0.87*0.85+25</f>
        <v>9638.5</v>
      </c>
      <c r="FL17" s="26">
        <f>'BAR BB| Open rates'!FL17*0.87*0.85+25</f>
        <v>9638.5</v>
      </c>
      <c r="FM17" s="26">
        <f>'BAR BB| Open rates'!FM17*0.87*0.85+25</f>
        <v>9638.5</v>
      </c>
      <c r="FN17" s="26">
        <f>'BAR BB| Open rates'!FN17*0.87*0.85+25</f>
        <v>9638.5</v>
      </c>
      <c r="FO17" s="26">
        <f>'BAR BB| Open rates'!FO17*0.87*0.85+25</f>
        <v>9638.5</v>
      </c>
      <c r="FP17" s="26">
        <f>'BAR BB| Open rates'!FP17*0.87*0.85+25</f>
        <v>9638.5</v>
      </c>
      <c r="FQ17" s="26">
        <f>'BAR BB| Open rates'!FQ17*0.87*0.85+25</f>
        <v>9638.5</v>
      </c>
      <c r="FR17" s="26">
        <f>'BAR BB| Open rates'!FR17*0.87*0.85+25</f>
        <v>9416.65</v>
      </c>
      <c r="FS17" s="26">
        <f>'BAR BB| Open rates'!FS17*0.87*0.85+25</f>
        <v>9416.65</v>
      </c>
      <c r="FT17" s="26">
        <f>'BAR BB| Open rates'!FT17*0.87*0.85+25</f>
        <v>9416.65</v>
      </c>
      <c r="FU17" s="26">
        <f>'BAR BB| Open rates'!FU17*0.87*0.85+25</f>
        <v>9416.65</v>
      </c>
      <c r="FV17" s="26">
        <f>'BAR BB| Open rates'!FV17*0.87*0.85+25</f>
        <v>9416.65</v>
      </c>
      <c r="FW17" s="26">
        <f>'BAR BB| Open rates'!FW17*0.87*0.85+25</f>
        <v>10156.15</v>
      </c>
      <c r="FX17" s="26">
        <f>'BAR BB| Open rates'!FX17*0.87*0.85+25</f>
        <v>10156.15</v>
      </c>
      <c r="FY17" s="26">
        <f>'BAR BB| Open rates'!FY17*0.87*0.85+25</f>
        <v>9416.65</v>
      </c>
      <c r="FZ17" s="26">
        <f>'BAR BB| Open rates'!FZ17*0.87*0.85+25</f>
        <v>9416.65</v>
      </c>
      <c r="GA17" s="26">
        <f>'BAR BB| Open rates'!GA17*0.87*0.85+25</f>
        <v>9416.65</v>
      </c>
      <c r="GB17" s="26">
        <f>'BAR BB| Open rates'!GB17*0.87*0.85+25</f>
        <v>9416.65</v>
      </c>
      <c r="GC17" s="26">
        <f>'BAR BB| Open rates'!GC17*0.87*0.85+25</f>
        <v>9416.65</v>
      </c>
      <c r="GD17" s="26">
        <f>'BAR BB| Open rates'!GD17*0.87*0.85+25</f>
        <v>10156.15</v>
      </c>
      <c r="GE17" s="26">
        <f>'BAR BB| Open rates'!GE17*0.87*0.85+25</f>
        <v>10156.15</v>
      </c>
      <c r="GF17" s="26">
        <f>'BAR BB| Open rates'!GF17*0.87*0.85+25</f>
        <v>9416.65</v>
      </c>
      <c r="GG17" s="26">
        <f>'BAR BB| Open rates'!GG17*0.87*0.85+25</f>
        <v>9416.65</v>
      </c>
      <c r="GH17" s="26">
        <f>'BAR BB| Open rates'!GH17*0.87*0.85+25</f>
        <v>9416.65</v>
      </c>
      <c r="GI17" s="26">
        <f>'BAR BB| Open rates'!GI17*0.87*0.85+25</f>
        <v>9416.65</v>
      </c>
      <c r="GJ17" s="26">
        <f>'BAR BB| Open rates'!GJ17*0.87*0.85+25</f>
        <v>9416.65</v>
      </c>
      <c r="GK17" s="26">
        <f>'BAR BB| Open rates'!GK17*0.87*0.85+25</f>
        <v>10156.15</v>
      </c>
      <c r="GL17" s="26">
        <f>'BAR BB| Open rates'!GL17*0.87*0.85+25</f>
        <v>10156.15</v>
      </c>
      <c r="GM17" s="26">
        <f>'BAR BB| Open rates'!GM17*0.87*0.85+25</f>
        <v>9416.65</v>
      </c>
      <c r="GN17" s="26">
        <f>'BAR BB| Open rates'!GN17*0.87*0.85+25</f>
        <v>9416.65</v>
      </c>
      <c r="GO17" s="26">
        <f>'BAR BB| Open rates'!GO17*0.87*0.85+25</f>
        <v>9416.65</v>
      </c>
      <c r="GP17" s="26">
        <f>'BAR BB| Open rates'!GP17*0.87*0.85+25</f>
        <v>9416.65</v>
      </c>
      <c r="GQ17" s="26">
        <f>'BAR BB| Open rates'!GQ17*0.87*0.85+25</f>
        <v>9416.65</v>
      </c>
      <c r="GR17" s="26">
        <f>'BAR BB| Open rates'!GR17*0.87*0.85+25</f>
        <v>10156.15</v>
      </c>
      <c r="GS17" s="26">
        <f>'BAR BB| Open rates'!GS17*0.87*0.85+25</f>
        <v>10156.15</v>
      </c>
      <c r="GT17" s="26">
        <f>'BAR BB| Open rates'!GT17*0.87*0.85+25</f>
        <v>9416.65</v>
      </c>
      <c r="GU17" s="26">
        <f>'BAR BB| Open rates'!GU17*0.87*0.85+25</f>
        <v>9416.65</v>
      </c>
      <c r="GV17" s="26">
        <f>'BAR BB| Open rates'!GV17*0.87*0.85+25</f>
        <v>9416.65</v>
      </c>
      <c r="GW17" s="26">
        <f>'BAR BB| Open rates'!GW17*0.87*0.85+25</f>
        <v>9416.65</v>
      </c>
      <c r="GX17" s="26">
        <f>'BAR BB| Open rates'!GX17*0.87*0.85+25</f>
        <v>9416.65</v>
      </c>
      <c r="GY17" s="26">
        <f>'BAR BB| Open rates'!GY17*0.87*0.85+25</f>
        <v>10156.15</v>
      </c>
      <c r="GZ17" s="26">
        <f>'BAR BB| Open rates'!GZ17*0.87*0.85+25</f>
        <v>10156.15</v>
      </c>
      <c r="HA17" s="26">
        <f>'BAR BB| Open rates'!HA17*0.87*0.85+25</f>
        <v>9416.65</v>
      </c>
      <c r="HB17" s="26">
        <f>'BAR BB| Open rates'!HB17*0.87*0.85+25</f>
        <v>9416.65</v>
      </c>
      <c r="HC17" s="26">
        <f>'BAR BB| Open rates'!HC17*0.87*0.85+25</f>
        <v>9416.65</v>
      </c>
      <c r="HD17" s="26">
        <f>'BAR BB| Open rates'!HD17*0.87*0.85+25</f>
        <v>9416.65</v>
      </c>
      <c r="HE17" s="26">
        <f>'BAR BB| Open rates'!HE17*0.87*0.85+25</f>
        <v>9416.65</v>
      </c>
      <c r="HF17" s="26">
        <f>'BAR BB| Open rates'!HF17*0.87*0.85+25</f>
        <v>11117.5</v>
      </c>
      <c r="HG17" s="26">
        <f>'BAR BB| Open rates'!HG17*0.87*0.85+25</f>
        <v>11117.5</v>
      </c>
      <c r="HH17" s="26">
        <f>'BAR BB| Open rates'!HH17*0.87*0.85+25</f>
        <v>11117.5</v>
      </c>
      <c r="HI17" s="26">
        <f>'BAR BB| Open rates'!HI17*0.87*0.85+25</f>
        <v>11117.5</v>
      </c>
      <c r="HJ17" s="26">
        <f>'BAR BB| Open rates'!HJ17*0.87*0.85+25</f>
        <v>11117.5</v>
      </c>
      <c r="HK17" s="26">
        <f>'BAR BB| Open rates'!HK17*0.87*0.85+25</f>
        <v>11117.5</v>
      </c>
      <c r="HL17" s="26">
        <f>'BAR BB| Open rates'!HL17*0.87*0.85+25</f>
        <v>11117.5</v>
      </c>
      <c r="HM17" s="26">
        <f>'BAR BB| Open rates'!HM17*0.87*0.85+25</f>
        <v>11117.5</v>
      </c>
      <c r="HN17" s="26">
        <f>'BAR BB| Open rates'!HN17*0.87*0.85+25</f>
        <v>11117.5</v>
      </c>
      <c r="HO17" s="26">
        <f>'BAR BB| Open rates'!HO17*0.87*0.85+25</f>
        <v>11117.5</v>
      </c>
      <c r="HP17" s="26">
        <f>'BAR BB| Open rates'!HP17*0.87*0.85+25</f>
        <v>11117.5</v>
      </c>
    </row>
    <row r="18" spans="1:224" s="76" customFormat="1" ht="12" customHeight="1" x14ac:dyDescent="0.2">
      <c r="A18" s="15">
        <v>2</v>
      </c>
      <c r="B18" s="26">
        <f>'BAR BB| Open rates'!B18*0.87*0.85+25</f>
        <v>11117.5</v>
      </c>
      <c r="C18" s="26">
        <f>'BAR BB| Open rates'!C18*0.87*0.85+25</f>
        <v>11117.5</v>
      </c>
      <c r="D18" s="26">
        <f>'BAR BB| Open rates'!D18*0.87*0.85+25</f>
        <v>11117.5</v>
      </c>
      <c r="E18" s="26">
        <f>'BAR BB| Open rates'!E18*0.87*0.85+25</f>
        <v>11117.5</v>
      </c>
      <c r="F18" s="26">
        <f>'BAR BB| Open rates'!F18*0.87*0.85+25</f>
        <v>11117.5</v>
      </c>
      <c r="G18" s="26">
        <f>'BAR BB| Open rates'!G18*0.87*0.85+25</f>
        <v>11117.5</v>
      </c>
      <c r="H18" s="26">
        <f>'BAR BB| Open rates'!H18*0.87*0.85+25</f>
        <v>11117.5</v>
      </c>
      <c r="I18" s="26">
        <f>'BAR BB| Open rates'!I18*0.87*0.85+25</f>
        <v>11117.5</v>
      </c>
      <c r="J18" s="26">
        <f>'BAR BB| Open rates'!J18*0.87*0.85+25</f>
        <v>11117.5</v>
      </c>
      <c r="K18" s="26">
        <f>'BAR BB| Open rates'!K18*0.87*0.85+25</f>
        <v>11117.5</v>
      </c>
      <c r="L18" s="26">
        <f>'BAR BB| Open rates'!L18*0.87*0.85+25</f>
        <v>11117.5</v>
      </c>
      <c r="M18" s="26">
        <f>'BAR BB| Open rates'!M18*0.87*0.85+25</f>
        <v>11117.5</v>
      </c>
      <c r="N18" s="26">
        <f>'BAR BB| Open rates'!N18*0.87*0.85+25</f>
        <v>13040.199999999999</v>
      </c>
      <c r="O18" s="26">
        <f>'BAR BB| Open rates'!O18*0.87*0.85+25</f>
        <v>13040.199999999999</v>
      </c>
      <c r="P18" s="26">
        <f>'BAR BB| Open rates'!P18*0.87*0.85+25</f>
        <v>13040.199999999999</v>
      </c>
      <c r="Q18" s="26">
        <f>'BAR BB| Open rates'!Q18*0.87*0.85+25</f>
        <v>13040.199999999999</v>
      </c>
      <c r="R18" s="26">
        <f>'BAR BB| Open rates'!R18*0.87*0.85+25</f>
        <v>15480.55</v>
      </c>
      <c r="S18" s="26">
        <f>'BAR BB| Open rates'!S18*0.87*0.85+25</f>
        <v>15480.55</v>
      </c>
      <c r="T18" s="26">
        <f>'BAR BB| Open rates'!T18*0.87*0.85+25</f>
        <v>15480.55</v>
      </c>
      <c r="U18" s="26">
        <f>'BAR BB| Open rates'!U18*0.87*0.85+25</f>
        <v>15480.55</v>
      </c>
      <c r="V18" s="26">
        <f>'BAR BB| Open rates'!V18*0.87*0.85+25</f>
        <v>15480.55</v>
      </c>
      <c r="W18" s="26">
        <f>'BAR BB| Open rates'!W18*0.87*0.85+25</f>
        <v>15480.55</v>
      </c>
      <c r="X18" s="26">
        <f>'BAR BB| Open rates'!X18*0.87*0.85+25</f>
        <v>15480.55</v>
      </c>
      <c r="Y18" s="26">
        <f>'BAR BB| Open rates'!Y18*0.87*0.85+25</f>
        <v>15480.55</v>
      </c>
      <c r="Z18" s="26">
        <f>'BAR BB| Open rates'!Z18*0.87*0.85+25</f>
        <v>15480.55</v>
      </c>
      <c r="AA18" s="26">
        <f>'BAR BB| Open rates'!AA18*0.87*0.85+25</f>
        <v>15480.55</v>
      </c>
      <c r="AB18" s="26">
        <f>'BAR BB| Open rates'!AB18*0.87*0.85+25</f>
        <v>19178.05</v>
      </c>
      <c r="AC18" s="26">
        <f>'BAR BB| Open rates'!AC18*0.87*0.85+25</f>
        <v>19178.05</v>
      </c>
      <c r="AD18" s="26">
        <f>'BAR BB| Open rates'!AD18*0.87*0.85+25</f>
        <v>19178.05</v>
      </c>
      <c r="AE18" s="26">
        <f>'BAR BB| Open rates'!AE18*0.87*0.85+25</f>
        <v>19178.05</v>
      </c>
      <c r="AF18" s="26">
        <f>'BAR BB| Open rates'!AF18*0.87*0.85+25</f>
        <v>19178.05</v>
      </c>
      <c r="AG18" s="26">
        <f>'BAR BB| Open rates'!AG18*0.87*0.85+25</f>
        <v>19178.05</v>
      </c>
      <c r="AH18" s="26">
        <f>'BAR BB| Open rates'!AH18*0.87*0.85+25</f>
        <v>13040.199999999999</v>
      </c>
      <c r="AI18" s="26">
        <f>'BAR BB| Open rates'!AI18*0.87*0.85+25</f>
        <v>13040.199999999999</v>
      </c>
      <c r="AJ18" s="26">
        <f>'BAR BB| Open rates'!AJ18*0.87*0.85+25</f>
        <v>13040.199999999999</v>
      </c>
      <c r="AK18" s="26">
        <f>'BAR BB| Open rates'!AK18*0.87*0.85+25</f>
        <v>13040.199999999999</v>
      </c>
      <c r="AL18" s="26">
        <f>'BAR BB| Open rates'!AL18*0.87*0.85+25</f>
        <v>13040.199999999999</v>
      </c>
      <c r="AM18" s="26">
        <f>'BAR BB| Open rates'!AM18*0.87*0.85+25</f>
        <v>14001.55</v>
      </c>
      <c r="AN18" s="26">
        <f>'BAR BB| Open rates'!AN18*0.87*0.85+25</f>
        <v>14001.55</v>
      </c>
      <c r="AO18" s="26">
        <f>'BAR BB| Open rates'!AO18*0.87*0.85+25</f>
        <v>14001.55</v>
      </c>
      <c r="AP18" s="26">
        <f>'BAR BB| Open rates'!AP18*0.87*0.85+25</f>
        <v>14001.55</v>
      </c>
      <c r="AQ18" s="26">
        <f>'BAR BB| Open rates'!AQ18*0.87*0.85+25</f>
        <v>14001.55</v>
      </c>
      <c r="AR18" s="26">
        <f>'BAR BB| Open rates'!AR18*0.87*0.85+25</f>
        <v>14001.55</v>
      </c>
      <c r="AS18" s="26">
        <f>'BAR BB| Open rates'!AS18*0.87*0.85+25</f>
        <v>14001.55</v>
      </c>
      <c r="AT18" s="26">
        <f>'BAR BB| Open rates'!AT18*0.87*0.85+25</f>
        <v>14741.05</v>
      </c>
      <c r="AU18" s="26">
        <f>'BAR BB| Open rates'!AU18*0.87*0.85+25</f>
        <v>14741.05</v>
      </c>
      <c r="AV18" s="26">
        <f>'BAR BB| Open rates'!AV18*0.87*0.85+25</f>
        <v>14741.05</v>
      </c>
      <c r="AW18" s="26">
        <f>'BAR BB| Open rates'!AW18*0.87*0.85+25</f>
        <v>14741.05</v>
      </c>
      <c r="AX18" s="26">
        <f>'BAR BB| Open rates'!AX18*0.87*0.85+25</f>
        <v>14741.05</v>
      </c>
      <c r="AY18" s="26">
        <f>'BAR BB| Open rates'!AY18*0.87*0.85+25</f>
        <v>14888.949999999999</v>
      </c>
      <c r="AZ18" s="26">
        <f>'BAR BB| Open rates'!AZ18*0.87*0.85+25</f>
        <v>14888.949999999999</v>
      </c>
      <c r="BA18" s="26">
        <f>'BAR BB| Open rates'!BA18*0.87*0.85+25</f>
        <v>15480.55</v>
      </c>
      <c r="BB18" s="26">
        <f>'BAR BB| Open rates'!BB18*0.87*0.85+25</f>
        <v>15480.55</v>
      </c>
      <c r="BC18" s="26">
        <f>'BAR BB| Open rates'!BC18*0.87*0.85+25</f>
        <v>14888.949999999999</v>
      </c>
      <c r="BD18" s="26">
        <f>'BAR BB| Open rates'!BD18*0.87*0.85+25</f>
        <v>14888.949999999999</v>
      </c>
      <c r="BE18" s="26">
        <f>'BAR BB| Open rates'!BE18*0.87*0.85+25</f>
        <v>14888.949999999999</v>
      </c>
      <c r="BF18" s="26">
        <f>'BAR BB| Open rates'!BF18*0.87*0.85+25</f>
        <v>14888.949999999999</v>
      </c>
      <c r="BG18" s="26">
        <f>'BAR BB| Open rates'!BG18*0.87*0.85+25</f>
        <v>14888.949999999999</v>
      </c>
      <c r="BH18" s="26">
        <f>'BAR BB| Open rates'!BH18*0.87*0.85+25</f>
        <v>15480.55</v>
      </c>
      <c r="BI18" s="26">
        <f>'BAR BB| Open rates'!BI18*0.87*0.85+25</f>
        <v>15480.55</v>
      </c>
      <c r="BJ18" s="26">
        <f>'BAR BB| Open rates'!BJ18*0.87*0.85+25</f>
        <v>14888.949999999999</v>
      </c>
      <c r="BK18" s="26">
        <f>'BAR BB| Open rates'!BK18*0.87*0.85+25</f>
        <v>14888.949999999999</v>
      </c>
      <c r="BL18" s="26">
        <f>'BAR BB| Open rates'!BL18*0.87*0.85+25</f>
        <v>14888.949999999999</v>
      </c>
      <c r="BM18" s="26">
        <f>'BAR BB| Open rates'!BM18*0.87*0.85+25</f>
        <v>14888.949999999999</v>
      </c>
      <c r="BN18" s="26">
        <f>'BAR BB| Open rates'!BN18*0.87*0.85+25</f>
        <v>14888.949999999999</v>
      </c>
      <c r="BO18" s="26">
        <f>'BAR BB| Open rates'!BO18*0.87*0.85+25</f>
        <v>15480.55</v>
      </c>
      <c r="BP18" s="26">
        <f>'BAR BB| Open rates'!BP18*0.87*0.85+25</f>
        <v>15480.55</v>
      </c>
      <c r="BQ18" s="26">
        <f>'BAR BB| Open rates'!BQ18*0.87*0.85+25</f>
        <v>14888.949999999999</v>
      </c>
      <c r="BR18" s="26">
        <f>'BAR BB| Open rates'!BR18*0.87*0.85+25</f>
        <v>14888.949999999999</v>
      </c>
      <c r="BS18" s="26">
        <f>'BAR BB| Open rates'!BS18*0.87*0.85+25</f>
        <v>14888.949999999999</v>
      </c>
      <c r="BT18" s="26">
        <f>'BAR BB| Open rates'!BT18*0.87*0.85+25</f>
        <v>14888.949999999999</v>
      </c>
      <c r="BU18" s="26">
        <f>'BAR BB| Open rates'!BU18*0.87*0.85+25</f>
        <v>14888.949999999999</v>
      </c>
      <c r="BV18" s="26">
        <f>'BAR BB| Open rates'!BV18*0.87*0.85+25</f>
        <v>15480.55</v>
      </c>
      <c r="BW18" s="26">
        <f>'BAR BB| Open rates'!BW18*0.87*0.85+25</f>
        <v>15480.55</v>
      </c>
      <c r="BX18" s="26">
        <f>'BAR BB| Open rates'!BX18*0.87*0.85+25</f>
        <v>14888.949999999999</v>
      </c>
      <c r="BY18" s="26">
        <f>'BAR BB| Open rates'!BY18*0.87*0.85+25</f>
        <v>14888.949999999999</v>
      </c>
      <c r="BZ18" s="26">
        <f>'BAR BB| Open rates'!BZ18*0.87*0.85+25</f>
        <v>14888.949999999999</v>
      </c>
      <c r="CA18" s="26">
        <f>'BAR BB| Open rates'!CA18*0.87*0.85+25</f>
        <v>14888.949999999999</v>
      </c>
      <c r="CB18" s="26">
        <f>'BAR BB| Open rates'!CB18*0.87*0.85+25</f>
        <v>14888.949999999999</v>
      </c>
      <c r="CC18" s="26">
        <f>'BAR BB| Open rates'!CC18*0.87*0.85+25</f>
        <v>15480.55</v>
      </c>
      <c r="CD18" s="26">
        <f>'BAR BB| Open rates'!CD18*0.87*0.85+25</f>
        <v>15480.55</v>
      </c>
      <c r="CE18" s="26">
        <f>'BAR BB| Open rates'!CE18*0.87*0.85+25</f>
        <v>14888.949999999999</v>
      </c>
      <c r="CF18" s="26">
        <f>'BAR BB| Open rates'!CF18*0.87*0.85+25</f>
        <v>14888.949999999999</v>
      </c>
      <c r="CG18" s="26">
        <f>'BAR BB| Open rates'!CG18*0.87*0.85+25</f>
        <v>14888.949999999999</v>
      </c>
      <c r="CH18" s="26">
        <f>'BAR BB| Open rates'!CH18*0.87*0.85+25</f>
        <v>14888.949999999999</v>
      </c>
      <c r="CI18" s="26">
        <f>'BAR BB| Open rates'!CI18*0.87*0.85+25</f>
        <v>14888.949999999999</v>
      </c>
      <c r="CJ18" s="26">
        <f>'BAR BB| Open rates'!CJ18*0.87*0.85+25</f>
        <v>15480.55</v>
      </c>
      <c r="CK18" s="26">
        <f>'BAR BB| Open rates'!CK18*0.87*0.85+25</f>
        <v>15480.55</v>
      </c>
      <c r="CL18" s="26">
        <f>'BAR BB| Open rates'!CL18*0.87*0.85+25</f>
        <v>14888.949999999999</v>
      </c>
      <c r="CM18" s="26">
        <f>'BAR BB| Open rates'!CM18*0.87*0.85+25</f>
        <v>14888.949999999999</v>
      </c>
      <c r="CN18" s="26">
        <f>'BAR BB| Open rates'!CN18*0.87*0.85+25</f>
        <v>14888.949999999999</v>
      </c>
      <c r="CO18" s="26">
        <f>'BAR BB| Open rates'!CO18*0.87*0.85+25</f>
        <v>14888.949999999999</v>
      </c>
      <c r="CP18" s="26">
        <f>'BAR BB| Open rates'!CP18*0.87*0.85+25</f>
        <v>14888.949999999999</v>
      </c>
      <c r="CQ18" s="26">
        <f>'BAR BB| Open rates'!CQ18*0.87*0.85+25</f>
        <v>14888.949999999999</v>
      </c>
      <c r="CR18" s="26">
        <f>'BAR BB| Open rates'!CR18*0.87*0.85+25</f>
        <v>14888.949999999999</v>
      </c>
      <c r="CS18" s="26">
        <f>'BAR BB| Open rates'!CS18*0.87*0.85+25</f>
        <v>14001.55</v>
      </c>
      <c r="CT18" s="26">
        <f>'BAR BB| Open rates'!CT18*0.87*0.85+25</f>
        <v>14001.55</v>
      </c>
      <c r="CU18" s="26">
        <f>'BAR BB| Open rates'!CU18*0.87*0.85+25</f>
        <v>14001.55</v>
      </c>
      <c r="CV18" s="26">
        <f>'BAR BB| Open rates'!CV18*0.87*0.85+25</f>
        <v>14001.55</v>
      </c>
      <c r="CW18" s="26">
        <f>'BAR BB| Open rates'!CW18*0.87*0.85+25</f>
        <v>14001.55</v>
      </c>
      <c r="CX18" s="26">
        <f>'BAR BB| Open rates'!CX18*0.87*0.85+25</f>
        <v>14001.55</v>
      </c>
      <c r="CY18" s="26">
        <f>'BAR BB| Open rates'!CY18*0.87*0.85+25</f>
        <v>14001.55</v>
      </c>
      <c r="CZ18" s="26">
        <f>'BAR BB| Open rates'!CZ18*0.87*0.85+25</f>
        <v>14001.55</v>
      </c>
      <c r="DA18" s="26">
        <f>'BAR BB| Open rates'!DA18*0.87*0.85+25</f>
        <v>14001.55</v>
      </c>
      <c r="DB18" s="26">
        <f>'BAR BB| Open rates'!DB18*0.87*0.85+25</f>
        <v>12744.4</v>
      </c>
      <c r="DC18" s="26">
        <f>'BAR BB| Open rates'!DC18*0.87*0.85+25</f>
        <v>12744.4</v>
      </c>
      <c r="DD18" s="26">
        <f>'BAR BB| Open rates'!DD18*0.87*0.85+25</f>
        <v>12744.4</v>
      </c>
      <c r="DE18" s="26">
        <f>'BAR BB| Open rates'!DE18*0.87*0.85+25</f>
        <v>13705.75</v>
      </c>
      <c r="DF18" s="26">
        <f>'BAR BB| Open rates'!DF18*0.87*0.85+25</f>
        <v>13705.75</v>
      </c>
      <c r="DG18" s="26">
        <f>'BAR BB| Open rates'!DG18*0.87*0.85+25</f>
        <v>12744.4</v>
      </c>
      <c r="DH18" s="26">
        <f>'BAR BB| Open rates'!DH18*0.87*0.85+25</f>
        <v>12744.4</v>
      </c>
      <c r="DI18" s="26">
        <f>'BAR BB| Open rates'!DI18*0.87*0.85+25</f>
        <v>12744.4</v>
      </c>
      <c r="DJ18" s="26">
        <f>'BAR BB| Open rates'!DJ18*0.87*0.85+25</f>
        <v>12744.4</v>
      </c>
      <c r="DK18" s="26">
        <f>'BAR BB| Open rates'!DK18*0.87*0.85+25</f>
        <v>12744.4</v>
      </c>
      <c r="DL18" s="26">
        <f>'BAR BB| Open rates'!DL18*0.87*0.85+25</f>
        <v>13705.75</v>
      </c>
      <c r="DM18" s="26">
        <f>'BAR BB| Open rates'!DM18*0.87*0.85+25</f>
        <v>13705.75</v>
      </c>
      <c r="DN18" s="26">
        <f>'BAR BB| Open rates'!DN18*0.87*0.85+25</f>
        <v>12744.4</v>
      </c>
      <c r="DO18" s="26">
        <f>'BAR BB| Open rates'!DO18*0.87*0.85+25</f>
        <v>12744.4</v>
      </c>
      <c r="DP18" s="26">
        <f>'BAR BB| Open rates'!DP18*0.87*0.85+25</f>
        <v>12744.4</v>
      </c>
      <c r="DQ18" s="26">
        <f>'BAR BB| Open rates'!DQ18*0.87*0.85+25</f>
        <v>12744.4</v>
      </c>
      <c r="DR18" s="26">
        <f>'BAR BB| Open rates'!DR18*0.87*0.85+25</f>
        <v>12744.4</v>
      </c>
      <c r="DS18" s="26">
        <f>'BAR BB| Open rates'!DS18*0.87*0.85+25</f>
        <v>13705.75</v>
      </c>
      <c r="DT18" s="26">
        <f>'BAR BB| Open rates'!DT18*0.87*0.85+25</f>
        <v>13705.75</v>
      </c>
      <c r="DU18" s="26">
        <f>'BAR BB| Open rates'!DU18*0.87*0.85+25</f>
        <v>12744.4</v>
      </c>
      <c r="DV18" s="26">
        <f>'BAR BB| Open rates'!DV18*0.87*0.85+25</f>
        <v>12744.4</v>
      </c>
      <c r="DW18" s="26">
        <f>'BAR BB| Open rates'!DW18*0.87*0.85+25</f>
        <v>12744.4</v>
      </c>
      <c r="DX18" s="26">
        <f>'BAR BB| Open rates'!DX18*0.87*0.85+25</f>
        <v>12744.4</v>
      </c>
      <c r="DY18" s="26">
        <f>'BAR BB| Open rates'!DY18*0.87*0.85+25</f>
        <v>12744.4</v>
      </c>
      <c r="DZ18" s="26">
        <f>'BAR BB| Open rates'!DZ18*0.87*0.85+25</f>
        <v>13705.75</v>
      </c>
      <c r="EA18" s="26">
        <f>'BAR BB| Open rates'!EA18*0.87*0.85+25</f>
        <v>13705.75</v>
      </c>
      <c r="EB18" s="26">
        <f>'BAR BB| Open rates'!EB18*0.87*0.85+25</f>
        <v>12744.4</v>
      </c>
      <c r="EC18" s="26">
        <f>'BAR BB| Open rates'!EC18*0.87*0.85+25</f>
        <v>12744.4</v>
      </c>
      <c r="ED18" s="26">
        <f>'BAR BB| Open rates'!ED18*0.87*0.85+25</f>
        <v>12744.4</v>
      </c>
      <c r="EE18" s="26">
        <f>'BAR BB| Open rates'!EE18*0.87*0.85+25</f>
        <v>12744.4</v>
      </c>
      <c r="EF18" s="26">
        <f>'BAR BB| Open rates'!EF18*0.87*0.85+25</f>
        <v>11635.15</v>
      </c>
      <c r="EG18" s="26">
        <f>'BAR BB| Open rates'!EG18*0.87*0.85+25</f>
        <v>11635.15</v>
      </c>
      <c r="EH18" s="26">
        <f>'BAR BB| Open rates'!EH18*0.87*0.85+25</f>
        <v>11635.15</v>
      </c>
      <c r="EI18" s="26">
        <f>'BAR BB| Open rates'!EI18*0.87*0.85+25</f>
        <v>11117.5</v>
      </c>
      <c r="EJ18" s="26">
        <f>'BAR BB| Open rates'!EJ18*0.87*0.85+25</f>
        <v>11117.5</v>
      </c>
      <c r="EK18" s="26">
        <f>'BAR BB| Open rates'!EK18*0.87*0.85+25</f>
        <v>11117.5</v>
      </c>
      <c r="EL18" s="26">
        <f>'BAR BB| Open rates'!EL18*0.87*0.85+25</f>
        <v>11117.5</v>
      </c>
      <c r="EM18" s="26">
        <f>'BAR BB| Open rates'!EM18*0.87*0.85+25</f>
        <v>11117.5</v>
      </c>
      <c r="EN18" s="26">
        <f>'BAR BB| Open rates'!EN18*0.87*0.85+25</f>
        <v>11635.15</v>
      </c>
      <c r="EO18" s="26">
        <f>'BAR BB| Open rates'!EO18*0.87*0.85+25</f>
        <v>11635.15</v>
      </c>
      <c r="EP18" s="26">
        <f>'BAR BB| Open rates'!EP18*0.87*0.85+25</f>
        <v>10895.65</v>
      </c>
      <c r="EQ18" s="26">
        <f>'BAR BB| Open rates'!EQ18*0.87*0.85+25</f>
        <v>10895.65</v>
      </c>
      <c r="ER18" s="26">
        <f>'BAR BB| Open rates'!ER18*0.87*0.85+25</f>
        <v>10895.65</v>
      </c>
      <c r="ES18" s="26">
        <f>'BAR BB| Open rates'!ES18*0.87*0.85+25</f>
        <v>10895.65</v>
      </c>
      <c r="ET18" s="26">
        <f>'BAR BB| Open rates'!ET18*0.87*0.85+25</f>
        <v>10895.65</v>
      </c>
      <c r="EU18" s="26">
        <f>'BAR BB| Open rates'!EU18*0.87*0.85+25</f>
        <v>11635.15</v>
      </c>
      <c r="EV18" s="26">
        <f>'BAR BB| Open rates'!EV18*0.87*0.85+25</f>
        <v>11635.15</v>
      </c>
      <c r="EW18" s="26">
        <f>'BAR BB| Open rates'!EW18*0.87*0.85+25</f>
        <v>10895.65</v>
      </c>
      <c r="EX18" s="26">
        <f>'BAR BB| Open rates'!EX18*0.87*0.85+25</f>
        <v>10895.65</v>
      </c>
      <c r="EY18" s="26">
        <f>'BAR BB| Open rates'!EY18*0.87*0.85+25</f>
        <v>10895.65</v>
      </c>
      <c r="EZ18" s="26">
        <f>'BAR BB| Open rates'!EZ18*0.87*0.85+25</f>
        <v>10895.65</v>
      </c>
      <c r="FA18" s="26">
        <f>'BAR BB| Open rates'!FA18*0.87*0.85+25</f>
        <v>10895.65</v>
      </c>
      <c r="FB18" s="26">
        <f>'BAR BB| Open rates'!FB18*0.87*0.85+25</f>
        <v>11635.15</v>
      </c>
      <c r="FC18" s="26">
        <f>'BAR BB| Open rates'!FC18*0.87*0.85+25</f>
        <v>11635.15</v>
      </c>
      <c r="FD18" s="26">
        <f>'BAR BB| Open rates'!FD18*0.87*0.85+25</f>
        <v>10895.65</v>
      </c>
      <c r="FE18" s="26">
        <f>'BAR BB| Open rates'!FE18*0.87*0.85+25</f>
        <v>10895.65</v>
      </c>
      <c r="FF18" s="26">
        <f>'BAR BB| Open rates'!FF18*0.87*0.85+25</f>
        <v>10895.65</v>
      </c>
      <c r="FG18" s="26">
        <f>'BAR BB| Open rates'!FG18*0.87*0.85+25</f>
        <v>10895.65</v>
      </c>
      <c r="FH18" s="26">
        <f>'BAR BB| Open rates'!FH18*0.87*0.85+25</f>
        <v>10895.65</v>
      </c>
      <c r="FI18" s="26">
        <f>'BAR BB| Open rates'!FI18*0.87*0.85+25</f>
        <v>11635.15</v>
      </c>
      <c r="FJ18" s="26">
        <f>'BAR BB| Open rates'!FJ18*0.87*0.85+25</f>
        <v>11635.15</v>
      </c>
      <c r="FK18" s="26">
        <f>'BAR BB| Open rates'!FK18*0.87*0.85+25</f>
        <v>11117.5</v>
      </c>
      <c r="FL18" s="26">
        <f>'BAR BB| Open rates'!FL18*0.87*0.85+25</f>
        <v>11117.5</v>
      </c>
      <c r="FM18" s="26">
        <f>'BAR BB| Open rates'!FM18*0.87*0.85+25</f>
        <v>11117.5</v>
      </c>
      <c r="FN18" s="26">
        <f>'BAR BB| Open rates'!FN18*0.87*0.85+25</f>
        <v>11117.5</v>
      </c>
      <c r="FO18" s="26">
        <f>'BAR BB| Open rates'!FO18*0.87*0.85+25</f>
        <v>11117.5</v>
      </c>
      <c r="FP18" s="26">
        <f>'BAR BB| Open rates'!FP18*0.87*0.85+25</f>
        <v>11117.5</v>
      </c>
      <c r="FQ18" s="26">
        <f>'BAR BB| Open rates'!FQ18*0.87*0.85+25</f>
        <v>11117.5</v>
      </c>
      <c r="FR18" s="26">
        <f>'BAR BB| Open rates'!FR18*0.87*0.85+25</f>
        <v>10895.65</v>
      </c>
      <c r="FS18" s="26">
        <f>'BAR BB| Open rates'!FS18*0.87*0.85+25</f>
        <v>10895.65</v>
      </c>
      <c r="FT18" s="26">
        <f>'BAR BB| Open rates'!FT18*0.87*0.85+25</f>
        <v>10895.65</v>
      </c>
      <c r="FU18" s="26">
        <f>'BAR BB| Open rates'!FU18*0.87*0.85+25</f>
        <v>10895.65</v>
      </c>
      <c r="FV18" s="26">
        <f>'BAR BB| Open rates'!FV18*0.87*0.85+25</f>
        <v>10895.65</v>
      </c>
      <c r="FW18" s="26">
        <f>'BAR BB| Open rates'!FW18*0.87*0.85+25</f>
        <v>11635.15</v>
      </c>
      <c r="FX18" s="26">
        <f>'BAR BB| Open rates'!FX18*0.87*0.85+25</f>
        <v>11635.15</v>
      </c>
      <c r="FY18" s="26">
        <f>'BAR BB| Open rates'!FY18*0.87*0.85+25</f>
        <v>10895.65</v>
      </c>
      <c r="FZ18" s="26">
        <f>'BAR BB| Open rates'!FZ18*0.87*0.85+25</f>
        <v>10895.65</v>
      </c>
      <c r="GA18" s="26">
        <f>'BAR BB| Open rates'!GA18*0.87*0.85+25</f>
        <v>10895.65</v>
      </c>
      <c r="GB18" s="26">
        <f>'BAR BB| Open rates'!GB18*0.87*0.85+25</f>
        <v>10895.65</v>
      </c>
      <c r="GC18" s="26">
        <f>'BAR BB| Open rates'!GC18*0.87*0.85+25</f>
        <v>10895.65</v>
      </c>
      <c r="GD18" s="26">
        <f>'BAR BB| Open rates'!GD18*0.87*0.85+25</f>
        <v>11635.15</v>
      </c>
      <c r="GE18" s="26">
        <f>'BAR BB| Open rates'!GE18*0.87*0.85+25</f>
        <v>11635.15</v>
      </c>
      <c r="GF18" s="26">
        <f>'BAR BB| Open rates'!GF18*0.87*0.85+25</f>
        <v>10895.65</v>
      </c>
      <c r="GG18" s="26">
        <f>'BAR BB| Open rates'!GG18*0.87*0.85+25</f>
        <v>10895.65</v>
      </c>
      <c r="GH18" s="26">
        <f>'BAR BB| Open rates'!GH18*0.87*0.85+25</f>
        <v>10895.65</v>
      </c>
      <c r="GI18" s="26">
        <f>'BAR BB| Open rates'!GI18*0.87*0.85+25</f>
        <v>10895.65</v>
      </c>
      <c r="GJ18" s="26">
        <f>'BAR BB| Open rates'!GJ18*0.87*0.85+25</f>
        <v>10895.65</v>
      </c>
      <c r="GK18" s="26">
        <f>'BAR BB| Open rates'!GK18*0.87*0.85+25</f>
        <v>11635.15</v>
      </c>
      <c r="GL18" s="26">
        <f>'BAR BB| Open rates'!GL18*0.87*0.85+25</f>
        <v>11635.15</v>
      </c>
      <c r="GM18" s="26">
        <f>'BAR BB| Open rates'!GM18*0.87*0.85+25</f>
        <v>10895.65</v>
      </c>
      <c r="GN18" s="26">
        <f>'BAR BB| Open rates'!GN18*0.87*0.85+25</f>
        <v>10895.65</v>
      </c>
      <c r="GO18" s="26">
        <f>'BAR BB| Open rates'!GO18*0.87*0.85+25</f>
        <v>10895.65</v>
      </c>
      <c r="GP18" s="26">
        <f>'BAR BB| Open rates'!GP18*0.87*0.85+25</f>
        <v>10895.65</v>
      </c>
      <c r="GQ18" s="26">
        <f>'BAR BB| Open rates'!GQ18*0.87*0.85+25</f>
        <v>10895.65</v>
      </c>
      <c r="GR18" s="26">
        <f>'BAR BB| Open rates'!GR18*0.87*0.85+25</f>
        <v>11635.15</v>
      </c>
      <c r="GS18" s="26">
        <f>'BAR BB| Open rates'!GS18*0.87*0.85+25</f>
        <v>11635.15</v>
      </c>
      <c r="GT18" s="26">
        <f>'BAR BB| Open rates'!GT18*0.87*0.85+25</f>
        <v>10895.65</v>
      </c>
      <c r="GU18" s="26">
        <f>'BAR BB| Open rates'!GU18*0.87*0.85+25</f>
        <v>10895.65</v>
      </c>
      <c r="GV18" s="26">
        <f>'BAR BB| Open rates'!GV18*0.87*0.85+25</f>
        <v>10895.65</v>
      </c>
      <c r="GW18" s="26">
        <f>'BAR BB| Open rates'!GW18*0.87*0.85+25</f>
        <v>10895.65</v>
      </c>
      <c r="GX18" s="26">
        <f>'BAR BB| Open rates'!GX18*0.87*0.85+25</f>
        <v>10895.65</v>
      </c>
      <c r="GY18" s="26">
        <f>'BAR BB| Open rates'!GY18*0.87*0.85+25</f>
        <v>11635.15</v>
      </c>
      <c r="GZ18" s="26">
        <f>'BAR BB| Open rates'!GZ18*0.87*0.85+25</f>
        <v>11635.15</v>
      </c>
      <c r="HA18" s="26">
        <f>'BAR BB| Open rates'!HA18*0.87*0.85+25</f>
        <v>10895.65</v>
      </c>
      <c r="HB18" s="26">
        <f>'BAR BB| Open rates'!HB18*0.87*0.85+25</f>
        <v>10895.65</v>
      </c>
      <c r="HC18" s="26">
        <f>'BAR BB| Open rates'!HC18*0.87*0.85+25</f>
        <v>10895.65</v>
      </c>
      <c r="HD18" s="26">
        <f>'BAR BB| Open rates'!HD18*0.87*0.85+25</f>
        <v>10895.65</v>
      </c>
      <c r="HE18" s="26">
        <f>'BAR BB| Open rates'!HE18*0.87*0.85+25</f>
        <v>10895.65</v>
      </c>
      <c r="HF18" s="26">
        <f>'BAR BB| Open rates'!HF18*0.87*0.85+25</f>
        <v>12596.5</v>
      </c>
      <c r="HG18" s="26">
        <f>'BAR BB| Open rates'!HG18*0.87*0.85+25</f>
        <v>12596.5</v>
      </c>
      <c r="HH18" s="26">
        <f>'BAR BB| Open rates'!HH18*0.87*0.85+25</f>
        <v>12596.5</v>
      </c>
      <c r="HI18" s="26">
        <f>'BAR BB| Open rates'!HI18*0.87*0.85+25</f>
        <v>12596.5</v>
      </c>
      <c r="HJ18" s="26">
        <f>'BAR BB| Open rates'!HJ18*0.87*0.85+25</f>
        <v>12596.5</v>
      </c>
      <c r="HK18" s="26">
        <f>'BAR BB| Open rates'!HK18*0.87*0.85+25</f>
        <v>12596.5</v>
      </c>
      <c r="HL18" s="26">
        <f>'BAR BB| Open rates'!HL18*0.87*0.85+25</f>
        <v>12596.5</v>
      </c>
      <c r="HM18" s="26">
        <f>'BAR BB| Open rates'!HM18*0.87*0.85+25</f>
        <v>12596.5</v>
      </c>
      <c r="HN18" s="26">
        <f>'BAR BB| Open rates'!HN18*0.87*0.85+25</f>
        <v>12596.5</v>
      </c>
      <c r="HO18" s="26">
        <f>'BAR BB| Open rates'!HO18*0.87*0.85+25</f>
        <v>12596.5</v>
      </c>
      <c r="HP18" s="26">
        <f>'BAR BB| Open rates'!HP18*0.87*0.85+25</f>
        <v>12596.5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rates'!B20*0.87*0.85+25</f>
        <v>11043.55</v>
      </c>
      <c r="C20" s="26">
        <f>'BAR BB| Open rates'!C20*0.87*0.85+25</f>
        <v>11043.55</v>
      </c>
      <c r="D20" s="26">
        <f>'BAR BB| Open rates'!D20*0.87*0.85+25</f>
        <v>11043.55</v>
      </c>
      <c r="E20" s="26">
        <f>'BAR BB| Open rates'!E20*0.87*0.85+25</f>
        <v>11043.55</v>
      </c>
      <c r="F20" s="26">
        <f>'BAR BB| Open rates'!F20*0.87*0.85+25</f>
        <v>11043.55</v>
      </c>
      <c r="G20" s="26">
        <f>'BAR BB| Open rates'!G20*0.87*0.85+25</f>
        <v>11043.55</v>
      </c>
      <c r="H20" s="26">
        <f>'BAR BB| Open rates'!H20*0.87*0.85+25</f>
        <v>11043.55</v>
      </c>
      <c r="I20" s="26">
        <f>'BAR BB| Open rates'!I20*0.87*0.85+25</f>
        <v>11043.55</v>
      </c>
      <c r="J20" s="26">
        <f>'BAR BB| Open rates'!J20*0.87*0.85+25</f>
        <v>11043.55</v>
      </c>
      <c r="K20" s="26">
        <f>'BAR BB| Open rates'!K20*0.87*0.85+25</f>
        <v>11043.55</v>
      </c>
      <c r="L20" s="26">
        <f>'BAR BB| Open rates'!L20*0.87*0.85+25</f>
        <v>11043.55</v>
      </c>
      <c r="M20" s="26">
        <f>'BAR BB| Open rates'!M20*0.87*0.85+25</f>
        <v>11043.55</v>
      </c>
      <c r="N20" s="26">
        <f>'BAR BB| Open rates'!N20*0.87*0.85+25</f>
        <v>14519.199999999999</v>
      </c>
      <c r="O20" s="26">
        <f>'BAR BB| Open rates'!O20*0.87*0.85+25</f>
        <v>14519.199999999999</v>
      </c>
      <c r="P20" s="26">
        <f>'BAR BB| Open rates'!P20*0.87*0.85+25</f>
        <v>14519.199999999999</v>
      </c>
      <c r="Q20" s="26">
        <f>'BAR BB| Open rates'!Q20*0.87*0.85+25</f>
        <v>14519.199999999999</v>
      </c>
      <c r="R20" s="26">
        <f>'BAR BB| Open rates'!R20*0.87*0.85+25</f>
        <v>16959.55</v>
      </c>
      <c r="S20" s="26">
        <f>'BAR BB| Open rates'!S20*0.87*0.85+25</f>
        <v>16959.55</v>
      </c>
      <c r="T20" s="26">
        <f>'BAR BB| Open rates'!T20*0.87*0.85+25</f>
        <v>16959.55</v>
      </c>
      <c r="U20" s="26">
        <f>'BAR BB| Open rates'!U20*0.87*0.85+25</f>
        <v>16959.55</v>
      </c>
      <c r="V20" s="26">
        <f>'BAR BB| Open rates'!V20*0.87*0.85+25</f>
        <v>16959.55</v>
      </c>
      <c r="W20" s="26">
        <f>'BAR BB| Open rates'!W20*0.87*0.85+25</f>
        <v>16959.55</v>
      </c>
      <c r="X20" s="26">
        <f>'BAR BB| Open rates'!X20*0.87*0.85+25</f>
        <v>16959.55</v>
      </c>
      <c r="Y20" s="26">
        <f>'BAR BB| Open rates'!Y20*0.87*0.85+25</f>
        <v>16959.55</v>
      </c>
      <c r="Z20" s="26">
        <f>'BAR BB| Open rates'!Z20*0.87*0.85+25</f>
        <v>16959.55</v>
      </c>
      <c r="AA20" s="26">
        <f>'BAR BB| Open rates'!AA20*0.87*0.85+25</f>
        <v>16959.55</v>
      </c>
      <c r="AB20" s="26">
        <f>'BAR BB| Open rates'!AB20*0.87*0.85+25</f>
        <v>20657.05</v>
      </c>
      <c r="AC20" s="26">
        <f>'BAR BB| Open rates'!AC20*0.87*0.85+25</f>
        <v>20657.05</v>
      </c>
      <c r="AD20" s="26">
        <f>'BAR BB| Open rates'!AD20*0.87*0.85+25</f>
        <v>20657.05</v>
      </c>
      <c r="AE20" s="26">
        <f>'BAR BB| Open rates'!AE20*0.87*0.85+25</f>
        <v>20657.05</v>
      </c>
      <c r="AF20" s="26">
        <f>'BAR BB| Open rates'!AF20*0.87*0.85+25</f>
        <v>20657.05</v>
      </c>
      <c r="AG20" s="26">
        <f>'BAR BB| Open rates'!AG20*0.87*0.85+25</f>
        <v>20657.05</v>
      </c>
      <c r="AH20" s="26">
        <f>'BAR BB| Open rates'!AH20*0.87*0.85+25</f>
        <v>14519.199999999999</v>
      </c>
      <c r="AI20" s="26">
        <f>'BAR BB| Open rates'!AI20*0.87*0.85+25</f>
        <v>14519.199999999999</v>
      </c>
      <c r="AJ20" s="26">
        <f>'BAR BB| Open rates'!AJ20*0.87*0.85+25</f>
        <v>14519.199999999999</v>
      </c>
      <c r="AK20" s="26">
        <f>'BAR BB| Open rates'!AK20*0.87*0.85+25</f>
        <v>14519.199999999999</v>
      </c>
      <c r="AL20" s="26">
        <f>'BAR BB| Open rates'!AL20*0.87*0.85+25</f>
        <v>14519.199999999999</v>
      </c>
      <c r="AM20" s="26">
        <f>'BAR BB| Open rates'!AM20*0.87*0.85+25</f>
        <v>15480.55</v>
      </c>
      <c r="AN20" s="26">
        <f>'BAR BB| Open rates'!AN20*0.87*0.85+25</f>
        <v>15480.55</v>
      </c>
      <c r="AO20" s="26">
        <f>'BAR BB| Open rates'!AO20*0.87*0.85+25</f>
        <v>15480.55</v>
      </c>
      <c r="AP20" s="26">
        <f>'BAR BB| Open rates'!AP20*0.87*0.85+25</f>
        <v>15480.55</v>
      </c>
      <c r="AQ20" s="26">
        <f>'BAR BB| Open rates'!AQ20*0.87*0.85+25</f>
        <v>15480.55</v>
      </c>
      <c r="AR20" s="26">
        <f>'BAR BB| Open rates'!AR20*0.87*0.85+25</f>
        <v>15480.55</v>
      </c>
      <c r="AS20" s="26">
        <f>'BAR BB| Open rates'!AS20*0.87*0.85+25</f>
        <v>15480.55</v>
      </c>
      <c r="AT20" s="26">
        <f>'BAR BB| Open rates'!AT20*0.87*0.85+25</f>
        <v>16220.05</v>
      </c>
      <c r="AU20" s="26">
        <f>'BAR BB| Open rates'!AU20*0.87*0.85+25</f>
        <v>16220.05</v>
      </c>
      <c r="AV20" s="26">
        <f>'BAR BB| Open rates'!AV20*0.87*0.85+25</f>
        <v>16220.05</v>
      </c>
      <c r="AW20" s="26">
        <f>'BAR BB| Open rates'!AW20*0.87*0.85+25</f>
        <v>16220.05</v>
      </c>
      <c r="AX20" s="26">
        <f>'BAR BB| Open rates'!AX20*0.87*0.85+25</f>
        <v>16220.05</v>
      </c>
      <c r="AY20" s="26">
        <f>'BAR BB| Open rates'!AY20*0.87*0.85+25</f>
        <v>16367.949999999999</v>
      </c>
      <c r="AZ20" s="26">
        <f>'BAR BB| Open rates'!AZ20*0.87*0.85+25</f>
        <v>16367.949999999999</v>
      </c>
      <c r="BA20" s="26">
        <f>'BAR BB| Open rates'!BA20*0.87*0.85+25</f>
        <v>16959.55</v>
      </c>
      <c r="BB20" s="26">
        <f>'BAR BB| Open rates'!BB20*0.87*0.85+25</f>
        <v>16959.55</v>
      </c>
      <c r="BC20" s="26">
        <f>'BAR BB| Open rates'!BC20*0.87*0.85+25</f>
        <v>16367.949999999999</v>
      </c>
      <c r="BD20" s="26">
        <f>'BAR BB| Open rates'!BD20*0.87*0.85+25</f>
        <v>16367.949999999999</v>
      </c>
      <c r="BE20" s="26">
        <f>'BAR BB| Open rates'!BE20*0.87*0.85+25</f>
        <v>16367.949999999999</v>
      </c>
      <c r="BF20" s="26">
        <f>'BAR BB| Open rates'!BF20*0.87*0.85+25</f>
        <v>16367.949999999999</v>
      </c>
      <c r="BG20" s="26">
        <f>'BAR BB| Open rates'!BG20*0.87*0.85+25</f>
        <v>16367.949999999999</v>
      </c>
      <c r="BH20" s="26">
        <f>'BAR BB| Open rates'!BH20*0.87*0.85+25</f>
        <v>16959.55</v>
      </c>
      <c r="BI20" s="26">
        <f>'BAR BB| Open rates'!BI20*0.87*0.85+25</f>
        <v>16959.55</v>
      </c>
      <c r="BJ20" s="26">
        <f>'BAR BB| Open rates'!BJ20*0.87*0.85+25</f>
        <v>16367.949999999999</v>
      </c>
      <c r="BK20" s="26">
        <f>'BAR BB| Open rates'!BK20*0.87*0.85+25</f>
        <v>16367.949999999999</v>
      </c>
      <c r="BL20" s="26">
        <f>'BAR BB| Open rates'!BL20*0.87*0.85+25</f>
        <v>16367.949999999999</v>
      </c>
      <c r="BM20" s="26">
        <f>'BAR BB| Open rates'!BM20*0.87*0.85+25</f>
        <v>16367.949999999999</v>
      </c>
      <c r="BN20" s="26">
        <f>'BAR BB| Open rates'!BN20*0.87*0.85+25</f>
        <v>16367.949999999999</v>
      </c>
      <c r="BO20" s="26">
        <f>'BAR BB| Open rates'!BO20*0.87*0.85+25</f>
        <v>16959.55</v>
      </c>
      <c r="BP20" s="26">
        <f>'BAR BB| Open rates'!BP20*0.87*0.85+25</f>
        <v>16959.55</v>
      </c>
      <c r="BQ20" s="26">
        <f>'BAR BB| Open rates'!BQ20*0.87*0.85+25</f>
        <v>16367.949999999999</v>
      </c>
      <c r="BR20" s="26">
        <f>'BAR BB| Open rates'!BR20*0.87*0.85+25</f>
        <v>16367.949999999999</v>
      </c>
      <c r="BS20" s="26">
        <f>'BAR BB| Open rates'!BS20*0.87*0.85+25</f>
        <v>16367.949999999999</v>
      </c>
      <c r="BT20" s="26">
        <f>'BAR BB| Open rates'!BT20*0.87*0.85+25</f>
        <v>16367.949999999999</v>
      </c>
      <c r="BU20" s="26">
        <f>'BAR BB| Open rates'!BU20*0.87*0.85+25</f>
        <v>16367.949999999999</v>
      </c>
      <c r="BV20" s="26">
        <f>'BAR BB| Open rates'!BV20*0.87*0.85+25</f>
        <v>16959.55</v>
      </c>
      <c r="BW20" s="26">
        <f>'BAR BB| Open rates'!BW20*0.87*0.85+25</f>
        <v>16959.55</v>
      </c>
      <c r="BX20" s="26">
        <f>'BAR BB| Open rates'!BX20*0.87*0.85+25</f>
        <v>16367.949999999999</v>
      </c>
      <c r="BY20" s="26">
        <f>'BAR BB| Open rates'!BY20*0.87*0.85+25</f>
        <v>16367.949999999999</v>
      </c>
      <c r="BZ20" s="26">
        <f>'BAR BB| Open rates'!BZ20*0.87*0.85+25</f>
        <v>16367.949999999999</v>
      </c>
      <c r="CA20" s="26">
        <f>'BAR BB| Open rates'!CA20*0.87*0.85+25</f>
        <v>16367.949999999999</v>
      </c>
      <c r="CB20" s="26">
        <f>'BAR BB| Open rates'!CB20*0.87*0.85+25</f>
        <v>16367.949999999999</v>
      </c>
      <c r="CC20" s="26">
        <f>'BAR BB| Open rates'!CC20*0.87*0.85+25</f>
        <v>16959.55</v>
      </c>
      <c r="CD20" s="26">
        <f>'BAR BB| Open rates'!CD20*0.87*0.85+25</f>
        <v>16959.55</v>
      </c>
      <c r="CE20" s="26">
        <f>'BAR BB| Open rates'!CE20*0.87*0.85+25</f>
        <v>16367.949999999999</v>
      </c>
      <c r="CF20" s="26">
        <f>'BAR BB| Open rates'!CF20*0.87*0.85+25</f>
        <v>16367.949999999999</v>
      </c>
      <c r="CG20" s="26">
        <f>'BAR BB| Open rates'!CG20*0.87*0.85+25</f>
        <v>16367.949999999999</v>
      </c>
      <c r="CH20" s="26">
        <f>'BAR BB| Open rates'!CH20*0.87*0.85+25</f>
        <v>16367.949999999999</v>
      </c>
      <c r="CI20" s="26">
        <f>'BAR BB| Open rates'!CI20*0.87*0.85+25</f>
        <v>16367.949999999999</v>
      </c>
      <c r="CJ20" s="26">
        <f>'BAR BB| Open rates'!CJ20*0.87*0.85+25</f>
        <v>16959.55</v>
      </c>
      <c r="CK20" s="26">
        <f>'BAR BB| Open rates'!CK20*0.87*0.85+25</f>
        <v>16959.55</v>
      </c>
      <c r="CL20" s="26">
        <f>'BAR BB| Open rates'!CL20*0.87*0.85+25</f>
        <v>16367.949999999999</v>
      </c>
      <c r="CM20" s="26">
        <f>'BAR BB| Open rates'!CM20*0.87*0.85+25</f>
        <v>16367.949999999999</v>
      </c>
      <c r="CN20" s="26">
        <f>'BAR BB| Open rates'!CN20*0.87*0.85+25</f>
        <v>16367.949999999999</v>
      </c>
      <c r="CO20" s="26">
        <f>'BAR BB| Open rates'!CO20*0.87*0.85+25</f>
        <v>16367.949999999999</v>
      </c>
      <c r="CP20" s="26">
        <f>'BAR BB| Open rates'!CP20*0.87*0.85+25</f>
        <v>16367.949999999999</v>
      </c>
      <c r="CQ20" s="26">
        <f>'BAR BB| Open rates'!CQ20*0.87*0.85+25</f>
        <v>16367.949999999999</v>
      </c>
      <c r="CR20" s="26">
        <f>'BAR BB| Open rates'!CR20*0.87*0.85+25</f>
        <v>16367.949999999999</v>
      </c>
      <c r="CS20" s="26">
        <f>'BAR BB| Open rates'!CS20*0.87*0.85+25</f>
        <v>15480.55</v>
      </c>
      <c r="CT20" s="26">
        <f>'BAR BB| Open rates'!CT20*0.87*0.85+25</f>
        <v>15480.55</v>
      </c>
      <c r="CU20" s="26">
        <f>'BAR BB| Open rates'!CU20*0.87*0.85+25</f>
        <v>15480.55</v>
      </c>
      <c r="CV20" s="26">
        <f>'BAR BB| Open rates'!CV20*0.87*0.85+25</f>
        <v>15480.55</v>
      </c>
      <c r="CW20" s="26">
        <f>'BAR BB| Open rates'!CW20*0.87*0.85+25</f>
        <v>15480.55</v>
      </c>
      <c r="CX20" s="26">
        <f>'BAR BB| Open rates'!CX20*0.87*0.85+25</f>
        <v>15480.55</v>
      </c>
      <c r="CY20" s="26">
        <f>'BAR BB| Open rates'!CY20*0.87*0.85+25</f>
        <v>15480.55</v>
      </c>
      <c r="CZ20" s="26">
        <f>'BAR BB| Open rates'!CZ20*0.87*0.85+25</f>
        <v>15480.55</v>
      </c>
      <c r="DA20" s="26">
        <f>'BAR BB| Open rates'!DA20*0.87*0.85+25</f>
        <v>15480.55</v>
      </c>
      <c r="DB20" s="26">
        <f>'BAR BB| Open rates'!DB20*0.87*0.85+25</f>
        <v>13779.699999999999</v>
      </c>
      <c r="DC20" s="26">
        <f>'BAR BB| Open rates'!DC20*0.87*0.85+25</f>
        <v>13779.699999999999</v>
      </c>
      <c r="DD20" s="26">
        <f>'BAR BB| Open rates'!DD20*0.87*0.85+25</f>
        <v>13779.699999999999</v>
      </c>
      <c r="DE20" s="26">
        <f>'BAR BB| Open rates'!DE20*0.87*0.85+25</f>
        <v>14741.05</v>
      </c>
      <c r="DF20" s="26">
        <f>'BAR BB| Open rates'!DF20*0.87*0.85+25</f>
        <v>14741.05</v>
      </c>
      <c r="DG20" s="26">
        <f>'BAR BB| Open rates'!DG20*0.87*0.85+25</f>
        <v>13779.699999999999</v>
      </c>
      <c r="DH20" s="26">
        <f>'BAR BB| Open rates'!DH20*0.87*0.85+25</f>
        <v>13779.699999999999</v>
      </c>
      <c r="DI20" s="26">
        <f>'BAR BB| Open rates'!DI20*0.87*0.85+25</f>
        <v>13779.699999999999</v>
      </c>
      <c r="DJ20" s="26">
        <f>'BAR BB| Open rates'!DJ20*0.87*0.85+25</f>
        <v>13779.699999999999</v>
      </c>
      <c r="DK20" s="26">
        <f>'BAR BB| Open rates'!DK20*0.87*0.85+25</f>
        <v>13779.699999999999</v>
      </c>
      <c r="DL20" s="26">
        <f>'BAR BB| Open rates'!DL20*0.87*0.85+25</f>
        <v>14741.05</v>
      </c>
      <c r="DM20" s="26">
        <f>'BAR BB| Open rates'!DM20*0.87*0.85+25</f>
        <v>14741.05</v>
      </c>
      <c r="DN20" s="26">
        <f>'BAR BB| Open rates'!DN20*0.87*0.85+25</f>
        <v>13779.699999999999</v>
      </c>
      <c r="DO20" s="26">
        <f>'BAR BB| Open rates'!DO20*0.87*0.85+25</f>
        <v>13779.699999999999</v>
      </c>
      <c r="DP20" s="26">
        <f>'BAR BB| Open rates'!DP20*0.87*0.85+25</f>
        <v>13779.699999999999</v>
      </c>
      <c r="DQ20" s="26">
        <f>'BAR BB| Open rates'!DQ20*0.87*0.85+25</f>
        <v>13779.699999999999</v>
      </c>
      <c r="DR20" s="26">
        <f>'BAR BB| Open rates'!DR20*0.87*0.85+25</f>
        <v>13779.699999999999</v>
      </c>
      <c r="DS20" s="26">
        <f>'BAR BB| Open rates'!DS20*0.87*0.85+25</f>
        <v>14741.05</v>
      </c>
      <c r="DT20" s="26">
        <f>'BAR BB| Open rates'!DT20*0.87*0.85+25</f>
        <v>14741.05</v>
      </c>
      <c r="DU20" s="26">
        <f>'BAR BB| Open rates'!DU20*0.87*0.85+25</f>
        <v>13779.699999999999</v>
      </c>
      <c r="DV20" s="26">
        <f>'BAR BB| Open rates'!DV20*0.87*0.85+25</f>
        <v>13779.699999999999</v>
      </c>
      <c r="DW20" s="26">
        <f>'BAR BB| Open rates'!DW20*0.87*0.85+25</f>
        <v>13779.699999999999</v>
      </c>
      <c r="DX20" s="26">
        <f>'BAR BB| Open rates'!DX20*0.87*0.85+25</f>
        <v>13779.699999999999</v>
      </c>
      <c r="DY20" s="26">
        <f>'BAR BB| Open rates'!DY20*0.87*0.85+25</f>
        <v>13779.699999999999</v>
      </c>
      <c r="DZ20" s="26">
        <f>'BAR BB| Open rates'!DZ20*0.87*0.85+25</f>
        <v>14741.05</v>
      </c>
      <c r="EA20" s="26">
        <f>'BAR BB| Open rates'!EA20*0.87*0.85+25</f>
        <v>14741.05</v>
      </c>
      <c r="EB20" s="26">
        <f>'BAR BB| Open rates'!EB20*0.87*0.85+25</f>
        <v>13779.699999999999</v>
      </c>
      <c r="EC20" s="26">
        <f>'BAR BB| Open rates'!EC20*0.87*0.85+25</f>
        <v>13779.699999999999</v>
      </c>
      <c r="ED20" s="26">
        <f>'BAR BB| Open rates'!ED20*0.87*0.85+25</f>
        <v>13779.699999999999</v>
      </c>
      <c r="EE20" s="26">
        <f>'BAR BB| Open rates'!EE20*0.87*0.85+25</f>
        <v>13779.699999999999</v>
      </c>
      <c r="EF20" s="26">
        <f>'BAR BB| Open rates'!EF20*0.87*0.85+25</f>
        <v>11561.199999999999</v>
      </c>
      <c r="EG20" s="26">
        <f>'BAR BB| Open rates'!EG20*0.87*0.85+25</f>
        <v>11561.199999999999</v>
      </c>
      <c r="EH20" s="26">
        <f>'BAR BB| Open rates'!EH20*0.87*0.85+25</f>
        <v>11561.199999999999</v>
      </c>
      <c r="EI20" s="26">
        <f>'BAR BB| Open rates'!EI20*0.87*0.85+25</f>
        <v>11043.55</v>
      </c>
      <c r="EJ20" s="26">
        <f>'BAR BB| Open rates'!EJ20*0.87*0.85+25</f>
        <v>11043.55</v>
      </c>
      <c r="EK20" s="26">
        <f>'BAR BB| Open rates'!EK20*0.87*0.85+25</f>
        <v>11043.55</v>
      </c>
      <c r="EL20" s="26">
        <f>'BAR BB| Open rates'!EL20*0.87*0.85+25</f>
        <v>11043.55</v>
      </c>
      <c r="EM20" s="26">
        <f>'BAR BB| Open rates'!EM20*0.87*0.85+25</f>
        <v>11043.55</v>
      </c>
      <c r="EN20" s="26">
        <f>'BAR BB| Open rates'!EN20*0.87*0.85+25</f>
        <v>11561.199999999999</v>
      </c>
      <c r="EO20" s="26">
        <f>'BAR BB| Open rates'!EO20*0.87*0.85+25</f>
        <v>11561.199999999999</v>
      </c>
      <c r="EP20" s="26">
        <f>'BAR BB| Open rates'!EP20*0.87*0.85+25</f>
        <v>10821.699999999999</v>
      </c>
      <c r="EQ20" s="26">
        <f>'BAR BB| Open rates'!EQ20*0.87*0.85+25</f>
        <v>10821.699999999999</v>
      </c>
      <c r="ER20" s="26">
        <f>'BAR BB| Open rates'!ER20*0.87*0.85+25</f>
        <v>10821.699999999999</v>
      </c>
      <c r="ES20" s="26">
        <f>'BAR BB| Open rates'!ES20*0.87*0.85+25</f>
        <v>10821.699999999999</v>
      </c>
      <c r="ET20" s="26">
        <f>'BAR BB| Open rates'!ET20*0.87*0.85+25</f>
        <v>10821.699999999999</v>
      </c>
      <c r="EU20" s="26">
        <f>'BAR BB| Open rates'!EU20*0.87*0.85+25</f>
        <v>11561.199999999999</v>
      </c>
      <c r="EV20" s="26">
        <f>'BAR BB| Open rates'!EV20*0.87*0.85+25</f>
        <v>11561.199999999999</v>
      </c>
      <c r="EW20" s="26">
        <f>'BAR BB| Open rates'!EW20*0.87*0.85+25</f>
        <v>10821.699999999999</v>
      </c>
      <c r="EX20" s="26">
        <f>'BAR BB| Open rates'!EX20*0.87*0.85+25</f>
        <v>10821.699999999999</v>
      </c>
      <c r="EY20" s="26">
        <f>'BAR BB| Open rates'!EY20*0.87*0.85+25</f>
        <v>10821.699999999999</v>
      </c>
      <c r="EZ20" s="26">
        <f>'BAR BB| Open rates'!EZ20*0.87*0.85+25</f>
        <v>10821.699999999999</v>
      </c>
      <c r="FA20" s="26">
        <f>'BAR BB| Open rates'!FA20*0.87*0.85+25</f>
        <v>10821.699999999999</v>
      </c>
      <c r="FB20" s="26">
        <f>'BAR BB| Open rates'!FB20*0.87*0.85+25</f>
        <v>11561.199999999999</v>
      </c>
      <c r="FC20" s="26">
        <f>'BAR BB| Open rates'!FC20*0.87*0.85+25</f>
        <v>11561.199999999999</v>
      </c>
      <c r="FD20" s="26">
        <f>'BAR BB| Open rates'!FD20*0.87*0.85+25</f>
        <v>10821.699999999999</v>
      </c>
      <c r="FE20" s="26">
        <f>'BAR BB| Open rates'!FE20*0.87*0.85+25</f>
        <v>10821.699999999999</v>
      </c>
      <c r="FF20" s="26">
        <f>'BAR BB| Open rates'!FF20*0.87*0.85+25</f>
        <v>10821.699999999999</v>
      </c>
      <c r="FG20" s="26">
        <f>'BAR BB| Open rates'!FG20*0.87*0.85+25</f>
        <v>10821.699999999999</v>
      </c>
      <c r="FH20" s="26">
        <f>'BAR BB| Open rates'!FH20*0.87*0.85+25</f>
        <v>10821.699999999999</v>
      </c>
      <c r="FI20" s="26">
        <f>'BAR BB| Open rates'!FI20*0.87*0.85+25</f>
        <v>11561.199999999999</v>
      </c>
      <c r="FJ20" s="26">
        <f>'BAR BB| Open rates'!FJ20*0.87*0.85+25</f>
        <v>11561.199999999999</v>
      </c>
      <c r="FK20" s="26">
        <f>'BAR BB| Open rates'!FK20*0.87*0.85+25</f>
        <v>11043.55</v>
      </c>
      <c r="FL20" s="26">
        <f>'BAR BB| Open rates'!FL20*0.87*0.85+25</f>
        <v>11043.55</v>
      </c>
      <c r="FM20" s="26">
        <f>'BAR BB| Open rates'!FM20*0.87*0.85+25</f>
        <v>11043.55</v>
      </c>
      <c r="FN20" s="26">
        <f>'BAR BB| Open rates'!FN20*0.87*0.85+25</f>
        <v>11043.55</v>
      </c>
      <c r="FO20" s="26">
        <f>'BAR BB| Open rates'!FO20*0.87*0.85+25</f>
        <v>11043.55</v>
      </c>
      <c r="FP20" s="26">
        <f>'BAR BB| Open rates'!FP20*0.87*0.85+25</f>
        <v>11043.55</v>
      </c>
      <c r="FQ20" s="26">
        <f>'BAR BB| Open rates'!FQ20*0.87*0.85+25</f>
        <v>11043.55</v>
      </c>
      <c r="FR20" s="26">
        <f>'BAR BB| Open rates'!FR20*0.87*0.85+25</f>
        <v>10821.699999999999</v>
      </c>
      <c r="FS20" s="26">
        <f>'BAR BB| Open rates'!FS20*0.87*0.85+25</f>
        <v>10821.699999999999</v>
      </c>
      <c r="FT20" s="26">
        <f>'BAR BB| Open rates'!FT20*0.87*0.85+25</f>
        <v>10821.699999999999</v>
      </c>
      <c r="FU20" s="26">
        <f>'BAR BB| Open rates'!FU20*0.87*0.85+25</f>
        <v>10821.699999999999</v>
      </c>
      <c r="FV20" s="26">
        <f>'BAR BB| Open rates'!FV20*0.87*0.85+25</f>
        <v>10821.699999999999</v>
      </c>
      <c r="FW20" s="26">
        <f>'BAR BB| Open rates'!FW20*0.87*0.85+25</f>
        <v>11561.199999999999</v>
      </c>
      <c r="FX20" s="26">
        <f>'BAR BB| Open rates'!FX20*0.87*0.85+25</f>
        <v>11561.199999999999</v>
      </c>
      <c r="FY20" s="26">
        <f>'BAR BB| Open rates'!FY20*0.87*0.85+25</f>
        <v>10821.699999999999</v>
      </c>
      <c r="FZ20" s="26">
        <f>'BAR BB| Open rates'!FZ20*0.87*0.85+25</f>
        <v>10821.699999999999</v>
      </c>
      <c r="GA20" s="26">
        <f>'BAR BB| Open rates'!GA20*0.87*0.85+25</f>
        <v>10821.699999999999</v>
      </c>
      <c r="GB20" s="26">
        <f>'BAR BB| Open rates'!GB20*0.87*0.85+25</f>
        <v>10821.699999999999</v>
      </c>
      <c r="GC20" s="26">
        <f>'BAR BB| Open rates'!GC20*0.87*0.85+25</f>
        <v>10821.699999999999</v>
      </c>
      <c r="GD20" s="26">
        <f>'BAR BB| Open rates'!GD20*0.87*0.85+25</f>
        <v>11561.199999999999</v>
      </c>
      <c r="GE20" s="26">
        <f>'BAR BB| Open rates'!GE20*0.87*0.85+25</f>
        <v>11561.199999999999</v>
      </c>
      <c r="GF20" s="26">
        <f>'BAR BB| Open rates'!GF20*0.87*0.85+25</f>
        <v>10821.699999999999</v>
      </c>
      <c r="GG20" s="26">
        <f>'BAR BB| Open rates'!GG20*0.87*0.85+25</f>
        <v>10821.699999999999</v>
      </c>
      <c r="GH20" s="26">
        <f>'BAR BB| Open rates'!GH20*0.87*0.85+25</f>
        <v>10821.699999999999</v>
      </c>
      <c r="GI20" s="26">
        <f>'BAR BB| Open rates'!GI20*0.87*0.85+25</f>
        <v>10821.699999999999</v>
      </c>
      <c r="GJ20" s="26">
        <f>'BAR BB| Open rates'!GJ20*0.87*0.85+25</f>
        <v>10821.699999999999</v>
      </c>
      <c r="GK20" s="26">
        <f>'BAR BB| Open rates'!GK20*0.87*0.85+25</f>
        <v>11561.199999999999</v>
      </c>
      <c r="GL20" s="26">
        <f>'BAR BB| Open rates'!GL20*0.87*0.85+25</f>
        <v>11561.199999999999</v>
      </c>
      <c r="GM20" s="26">
        <f>'BAR BB| Open rates'!GM20*0.87*0.85+25</f>
        <v>10821.699999999999</v>
      </c>
      <c r="GN20" s="26">
        <f>'BAR BB| Open rates'!GN20*0.87*0.85+25</f>
        <v>10821.699999999999</v>
      </c>
      <c r="GO20" s="26">
        <f>'BAR BB| Open rates'!GO20*0.87*0.85+25</f>
        <v>10821.699999999999</v>
      </c>
      <c r="GP20" s="26">
        <f>'BAR BB| Open rates'!GP20*0.87*0.85+25</f>
        <v>10821.699999999999</v>
      </c>
      <c r="GQ20" s="26">
        <f>'BAR BB| Open rates'!GQ20*0.87*0.85+25</f>
        <v>10821.699999999999</v>
      </c>
      <c r="GR20" s="26">
        <f>'BAR BB| Open rates'!GR20*0.87*0.85+25</f>
        <v>11561.199999999999</v>
      </c>
      <c r="GS20" s="26">
        <f>'BAR BB| Open rates'!GS20*0.87*0.85+25</f>
        <v>11561.199999999999</v>
      </c>
      <c r="GT20" s="26">
        <f>'BAR BB| Open rates'!GT20*0.87*0.85+25</f>
        <v>10821.699999999999</v>
      </c>
      <c r="GU20" s="26">
        <f>'BAR BB| Open rates'!GU20*0.87*0.85+25</f>
        <v>10821.699999999999</v>
      </c>
      <c r="GV20" s="26">
        <f>'BAR BB| Open rates'!GV20*0.87*0.85+25</f>
        <v>10821.699999999999</v>
      </c>
      <c r="GW20" s="26">
        <f>'BAR BB| Open rates'!GW20*0.87*0.85+25</f>
        <v>10821.699999999999</v>
      </c>
      <c r="GX20" s="26">
        <f>'BAR BB| Open rates'!GX20*0.87*0.85+25</f>
        <v>10821.699999999999</v>
      </c>
      <c r="GY20" s="26">
        <f>'BAR BB| Open rates'!GY20*0.87*0.85+25</f>
        <v>11561.199999999999</v>
      </c>
      <c r="GZ20" s="26">
        <f>'BAR BB| Open rates'!GZ20*0.87*0.85+25</f>
        <v>11561.199999999999</v>
      </c>
      <c r="HA20" s="26">
        <f>'BAR BB| Open rates'!HA20*0.87*0.85+25</f>
        <v>10821.699999999999</v>
      </c>
      <c r="HB20" s="26">
        <f>'BAR BB| Open rates'!HB20*0.87*0.85+25</f>
        <v>10821.699999999999</v>
      </c>
      <c r="HC20" s="26">
        <f>'BAR BB| Open rates'!HC20*0.87*0.85+25</f>
        <v>10821.699999999999</v>
      </c>
      <c r="HD20" s="26">
        <f>'BAR BB| Open rates'!HD20*0.87*0.85+25</f>
        <v>10821.699999999999</v>
      </c>
      <c r="HE20" s="26">
        <f>'BAR BB| Open rates'!HE20*0.87*0.85+25</f>
        <v>10821.699999999999</v>
      </c>
      <c r="HF20" s="26">
        <f>'BAR BB| Open rates'!HF20*0.87*0.85+25</f>
        <v>12522.55</v>
      </c>
      <c r="HG20" s="26">
        <f>'BAR BB| Open rates'!HG20*0.87*0.85+25</f>
        <v>12522.55</v>
      </c>
      <c r="HH20" s="26">
        <f>'BAR BB| Open rates'!HH20*0.87*0.85+25</f>
        <v>12522.55</v>
      </c>
      <c r="HI20" s="26">
        <f>'BAR BB| Open rates'!HI20*0.87*0.85+25</f>
        <v>12522.55</v>
      </c>
      <c r="HJ20" s="26">
        <f>'BAR BB| Open rates'!HJ20*0.87*0.85+25</f>
        <v>12522.55</v>
      </c>
      <c r="HK20" s="26">
        <f>'BAR BB| Open rates'!HK20*0.87*0.85+25</f>
        <v>12522.55</v>
      </c>
      <c r="HL20" s="26">
        <f>'BAR BB| Open rates'!HL20*0.87*0.85+25</f>
        <v>12522.55</v>
      </c>
      <c r="HM20" s="26">
        <f>'BAR BB| Open rates'!HM20*0.87*0.85+25</f>
        <v>12522.55</v>
      </c>
      <c r="HN20" s="26">
        <f>'BAR BB| Open rates'!HN20*0.87*0.85+25</f>
        <v>12522.55</v>
      </c>
      <c r="HO20" s="26">
        <f>'BAR BB| Open rates'!HO20*0.87*0.85+25</f>
        <v>12522.55</v>
      </c>
      <c r="HP20" s="26">
        <f>'BAR BB| Open rates'!HP20*0.87*0.85+25</f>
        <v>12522.55</v>
      </c>
    </row>
    <row r="21" spans="1:224" s="76" customFormat="1" ht="12" customHeight="1" x14ac:dyDescent="0.2">
      <c r="A21" s="15">
        <v>2</v>
      </c>
      <c r="B21" s="26">
        <f>'BAR BB| Open rates'!B21*0.87*0.85+25</f>
        <v>12522.55</v>
      </c>
      <c r="C21" s="26">
        <f>'BAR BB| Open rates'!C21*0.87*0.85+25</f>
        <v>12522.55</v>
      </c>
      <c r="D21" s="26">
        <f>'BAR BB| Open rates'!D21*0.87*0.85+25</f>
        <v>12522.55</v>
      </c>
      <c r="E21" s="26">
        <f>'BAR BB| Open rates'!E21*0.87*0.85+25</f>
        <v>12522.55</v>
      </c>
      <c r="F21" s="26">
        <f>'BAR BB| Open rates'!F21*0.87*0.85+25</f>
        <v>12522.55</v>
      </c>
      <c r="G21" s="26">
        <f>'BAR BB| Open rates'!G21*0.87*0.85+25</f>
        <v>12522.55</v>
      </c>
      <c r="H21" s="26">
        <f>'BAR BB| Open rates'!H21*0.87*0.85+25</f>
        <v>12522.55</v>
      </c>
      <c r="I21" s="26">
        <f>'BAR BB| Open rates'!I21*0.87*0.85+25</f>
        <v>12522.55</v>
      </c>
      <c r="J21" s="26">
        <f>'BAR BB| Open rates'!J21*0.87*0.85+25</f>
        <v>12522.55</v>
      </c>
      <c r="K21" s="26">
        <f>'BAR BB| Open rates'!K21*0.87*0.85+25</f>
        <v>12522.55</v>
      </c>
      <c r="L21" s="26">
        <f>'BAR BB| Open rates'!L21*0.87*0.85+25</f>
        <v>12522.55</v>
      </c>
      <c r="M21" s="26">
        <f>'BAR BB| Open rates'!M21*0.87*0.85+25</f>
        <v>12522.55</v>
      </c>
      <c r="N21" s="26">
        <f>'BAR BB| Open rates'!N21*0.87*0.85+25</f>
        <v>15998.199999999999</v>
      </c>
      <c r="O21" s="26">
        <f>'BAR BB| Open rates'!O21*0.87*0.85+25</f>
        <v>15998.199999999999</v>
      </c>
      <c r="P21" s="26">
        <f>'BAR BB| Open rates'!P21*0.87*0.85+25</f>
        <v>15998.199999999999</v>
      </c>
      <c r="Q21" s="26">
        <f>'BAR BB| Open rates'!Q21*0.87*0.85+25</f>
        <v>15998.199999999999</v>
      </c>
      <c r="R21" s="26">
        <f>'BAR BB| Open rates'!R21*0.87*0.85+25</f>
        <v>18438.55</v>
      </c>
      <c r="S21" s="26">
        <f>'BAR BB| Open rates'!S21*0.87*0.85+25</f>
        <v>18438.55</v>
      </c>
      <c r="T21" s="26">
        <f>'BAR BB| Open rates'!T21*0.87*0.85+25</f>
        <v>18438.55</v>
      </c>
      <c r="U21" s="26">
        <f>'BAR BB| Open rates'!U21*0.87*0.85+25</f>
        <v>18438.55</v>
      </c>
      <c r="V21" s="26">
        <f>'BAR BB| Open rates'!V21*0.87*0.85+25</f>
        <v>18438.55</v>
      </c>
      <c r="W21" s="26">
        <f>'BAR BB| Open rates'!W21*0.87*0.85+25</f>
        <v>18438.55</v>
      </c>
      <c r="X21" s="26">
        <f>'BAR BB| Open rates'!X21*0.87*0.85+25</f>
        <v>18438.55</v>
      </c>
      <c r="Y21" s="26">
        <f>'BAR BB| Open rates'!Y21*0.87*0.85+25</f>
        <v>18438.55</v>
      </c>
      <c r="Z21" s="26">
        <f>'BAR BB| Open rates'!Z21*0.87*0.85+25</f>
        <v>18438.55</v>
      </c>
      <c r="AA21" s="26">
        <f>'BAR BB| Open rates'!AA21*0.87*0.85+25</f>
        <v>18438.55</v>
      </c>
      <c r="AB21" s="26">
        <f>'BAR BB| Open rates'!AB21*0.87*0.85+25</f>
        <v>22136.05</v>
      </c>
      <c r="AC21" s="26">
        <f>'BAR BB| Open rates'!AC21*0.87*0.85+25</f>
        <v>22136.05</v>
      </c>
      <c r="AD21" s="26">
        <f>'BAR BB| Open rates'!AD21*0.87*0.85+25</f>
        <v>22136.05</v>
      </c>
      <c r="AE21" s="26">
        <f>'BAR BB| Open rates'!AE21*0.87*0.85+25</f>
        <v>22136.05</v>
      </c>
      <c r="AF21" s="26">
        <f>'BAR BB| Open rates'!AF21*0.87*0.85+25</f>
        <v>22136.05</v>
      </c>
      <c r="AG21" s="26">
        <f>'BAR BB| Open rates'!AG21*0.87*0.85+25</f>
        <v>22136.05</v>
      </c>
      <c r="AH21" s="26">
        <f>'BAR BB| Open rates'!AH21*0.87*0.85+25</f>
        <v>15998.199999999999</v>
      </c>
      <c r="AI21" s="26">
        <f>'BAR BB| Open rates'!AI21*0.87*0.85+25</f>
        <v>15998.199999999999</v>
      </c>
      <c r="AJ21" s="26">
        <f>'BAR BB| Open rates'!AJ21*0.87*0.85+25</f>
        <v>15998.199999999999</v>
      </c>
      <c r="AK21" s="26">
        <f>'BAR BB| Open rates'!AK21*0.87*0.85+25</f>
        <v>15998.199999999999</v>
      </c>
      <c r="AL21" s="26">
        <f>'BAR BB| Open rates'!AL21*0.87*0.85+25</f>
        <v>15998.199999999999</v>
      </c>
      <c r="AM21" s="26">
        <f>'BAR BB| Open rates'!AM21*0.87*0.85+25</f>
        <v>16959.55</v>
      </c>
      <c r="AN21" s="26">
        <f>'BAR BB| Open rates'!AN21*0.87*0.85+25</f>
        <v>16959.55</v>
      </c>
      <c r="AO21" s="26">
        <f>'BAR BB| Open rates'!AO21*0.87*0.85+25</f>
        <v>16959.55</v>
      </c>
      <c r="AP21" s="26">
        <f>'BAR BB| Open rates'!AP21*0.87*0.85+25</f>
        <v>16959.55</v>
      </c>
      <c r="AQ21" s="26">
        <f>'BAR BB| Open rates'!AQ21*0.87*0.85+25</f>
        <v>16959.55</v>
      </c>
      <c r="AR21" s="26">
        <f>'BAR BB| Open rates'!AR21*0.87*0.85+25</f>
        <v>16959.55</v>
      </c>
      <c r="AS21" s="26">
        <f>'BAR BB| Open rates'!AS21*0.87*0.85+25</f>
        <v>16959.55</v>
      </c>
      <c r="AT21" s="26">
        <f>'BAR BB| Open rates'!AT21*0.87*0.85+25</f>
        <v>17699.05</v>
      </c>
      <c r="AU21" s="26">
        <f>'BAR BB| Open rates'!AU21*0.87*0.85+25</f>
        <v>17699.05</v>
      </c>
      <c r="AV21" s="26">
        <f>'BAR BB| Open rates'!AV21*0.87*0.85+25</f>
        <v>17699.05</v>
      </c>
      <c r="AW21" s="26">
        <f>'BAR BB| Open rates'!AW21*0.87*0.85+25</f>
        <v>17699.05</v>
      </c>
      <c r="AX21" s="26">
        <f>'BAR BB| Open rates'!AX21*0.87*0.85+25</f>
        <v>17699.05</v>
      </c>
      <c r="AY21" s="26">
        <f>'BAR BB| Open rates'!AY21*0.87*0.85+25</f>
        <v>17846.95</v>
      </c>
      <c r="AZ21" s="26">
        <f>'BAR BB| Open rates'!AZ21*0.87*0.85+25</f>
        <v>17846.95</v>
      </c>
      <c r="BA21" s="26">
        <f>'BAR BB| Open rates'!BA21*0.87*0.85+25</f>
        <v>18438.55</v>
      </c>
      <c r="BB21" s="26">
        <f>'BAR BB| Open rates'!BB21*0.87*0.85+25</f>
        <v>18438.55</v>
      </c>
      <c r="BC21" s="26">
        <f>'BAR BB| Open rates'!BC21*0.87*0.85+25</f>
        <v>17846.95</v>
      </c>
      <c r="BD21" s="26">
        <f>'BAR BB| Open rates'!BD21*0.87*0.85+25</f>
        <v>17846.95</v>
      </c>
      <c r="BE21" s="26">
        <f>'BAR BB| Open rates'!BE21*0.87*0.85+25</f>
        <v>17846.95</v>
      </c>
      <c r="BF21" s="26">
        <f>'BAR BB| Open rates'!BF21*0.87*0.85+25</f>
        <v>17846.95</v>
      </c>
      <c r="BG21" s="26">
        <f>'BAR BB| Open rates'!BG21*0.87*0.85+25</f>
        <v>17846.95</v>
      </c>
      <c r="BH21" s="26">
        <f>'BAR BB| Open rates'!BH21*0.87*0.85+25</f>
        <v>18438.55</v>
      </c>
      <c r="BI21" s="26">
        <f>'BAR BB| Open rates'!BI21*0.87*0.85+25</f>
        <v>18438.55</v>
      </c>
      <c r="BJ21" s="26">
        <f>'BAR BB| Open rates'!BJ21*0.87*0.85+25</f>
        <v>17846.95</v>
      </c>
      <c r="BK21" s="26">
        <f>'BAR BB| Open rates'!BK21*0.87*0.85+25</f>
        <v>17846.95</v>
      </c>
      <c r="BL21" s="26">
        <f>'BAR BB| Open rates'!BL21*0.87*0.85+25</f>
        <v>17846.95</v>
      </c>
      <c r="BM21" s="26">
        <f>'BAR BB| Open rates'!BM21*0.87*0.85+25</f>
        <v>17846.95</v>
      </c>
      <c r="BN21" s="26">
        <f>'BAR BB| Open rates'!BN21*0.87*0.85+25</f>
        <v>17846.95</v>
      </c>
      <c r="BO21" s="26">
        <f>'BAR BB| Open rates'!BO21*0.87*0.85+25</f>
        <v>18438.55</v>
      </c>
      <c r="BP21" s="26">
        <f>'BAR BB| Open rates'!BP21*0.87*0.85+25</f>
        <v>18438.55</v>
      </c>
      <c r="BQ21" s="26">
        <f>'BAR BB| Open rates'!BQ21*0.87*0.85+25</f>
        <v>17846.95</v>
      </c>
      <c r="BR21" s="26">
        <f>'BAR BB| Open rates'!BR21*0.87*0.85+25</f>
        <v>17846.95</v>
      </c>
      <c r="BS21" s="26">
        <f>'BAR BB| Open rates'!BS21*0.87*0.85+25</f>
        <v>17846.95</v>
      </c>
      <c r="BT21" s="26">
        <f>'BAR BB| Open rates'!BT21*0.87*0.85+25</f>
        <v>17846.95</v>
      </c>
      <c r="BU21" s="26">
        <f>'BAR BB| Open rates'!BU21*0.87*0.85+25</f>
        <v>17846.95</v>
      </c>
      <c r="BV21" s="26">
        <f>'BAR BB| Open rates'!BV21*0.87*0.85+25</f>
        <v>18438.55</v>
      </c>
      <c r="BW21" s="26">
        <f>'BAR BB| Open rates'!BW21*0.87*0.85+25</f>
        <v>18438.55</v>
      </c>
      <c r="BX21" s="26">
        <f>'BAR BB| Open rates'!BX21*0.87*0.85+25</f>
        <v>17846.95</v>
      </c>
      <c r="BY21" s="26">
        <f>'BAR BB| Open rates'!BY21*0.87*0.85+25</f>
        <v>17846.95</v>
      </c>
      <c r="BZ21" s="26">
        <f>'BAR BB| Open rates'!BZ21*0.87*0.85+25</f>
        <v>17846.95</v>
      </c>
      <c r="CA21" s="26">
        <f>'BAR BB| Open rates'!CA21*0.87*0.85+25</f>
        <v>17846.95</v>
      </c>
      <c r="CB21" s="26">
        <f>'BAR BB| Open rates'!CB21*0.87*0.85+25</f>
        <v>17846.95</v>
      </c>
      <c r="CC21" s="26">
        <f>'BAR BB| Open rates'!CC21*0.87*0.85+25</f>
        <v>18438.55</v>
      </c>
      <c r="CD21" s="26">
        <f>'BAR BB| Open rates'!CD21*0.87*0.85+25</f>
        <v>18438.55</v>
      </c>
      <c r="CE21" s="26">
        <f>'BAR BB| Open rates'!CE21*0.87*0.85+25</f>
        <v>17846.95</v>
      </c>
      <c r="CF21" s="26">
        <f>'BAR BB| Open rates'!CF21*0.87*0.85+25</f>
        <v>17846.95</v>
      </c>
      <c r="CG21" s="26">
        <f>'BAR BB| Open rates'!CG21*0.87*0.85+25</f>
        <v>17846.95</v>
      </c>
      <c r="CH21" s="26">
        <f>'BAR BB| Open rates'!CH21*0.87*0.85+25</f>
        <v>17846.95</v>
      </c>
      <c r="CI21" s="26">
        <f>'BAR BB| Open rates'!CI21*0.87*0.85+25</f>
        <v>17846.95</v>
      </c>
      <c r="CJ21" s="26">
        <f>'BAR BB| Open rates'!CJ21*0.87*0.85+25</f>
        <v>18438.55</v>
      </c>
      <c r="CK21" s="26">
        <f>'BAR BB| Open rates'!CK21*0.87*0.85+25</f>
        <v>18438.55</v>
      </c>
      <c r="CL21" s="26">
        <f>'BAR BB| Open rates'!CL21*0.87*0.85+25</f>
        <v>17846.95</v>
      </c>
      <c r="CM21" s="26">
        <f>'BAR BB| Open rates'!CM21*0.87*0.85+25</f>
        <v>17846.95</v>
      </c>
      <c r="CN21" s="26">
        <f>'BAR BB| Open rates'!CN21*0.87*0.85+25</f>
        <v>17846.95</v>
      </c>
      <c r="CO21" s="26">
        <f>'BAR BB| Open rates'!CO21*0.87*0.85+25</f>
        <v>17846.95</v>
      </c>
      <c r="CP21" s="26">
        <f>'BAR BB| Open rates'!CP21*0.87*0.85+25</f>
        <v>17846.95</v>
      </c>
      <c r="CQ21" s="26">
        <f>'BAR BB| Open rates'!CQ21*0.87*0.85+25</f>
        <v>17846.95</v>
      </c>
      <c r="CR21" s="26">
        <f>'BAR BB| Open rates'!CR21*0.87*0.85+25</f>
        <v>17846.95</v>
      </c>
      <c r="CS21" s="26">
        <f>'BAR BB| Open rates'!CS21*0.87*0.85+25</f>
        <v>16959.55</v>
      </c>
      <c r="CT21" s="26">
        <f>'BAR BB| Open rates'!CT21*0.87*0.85+25</f>
        <v>16959.55</v>
      </c>
      <c r="CU21" s="26">
        <f>'BAR BB| Open rates'!CU21*0.87*0.85+25</f>
        <v>16959.55</v>
      </c>
      <c r="CV21" s="26">
        <f>'BAR BB| Open rates'!CV21*0.87*0.85+25</f>
        <v>16959.55</v>
      </c>
      <c r="CW21" s="26">
        <f>'BAR BB| Open rates'!CW21*0.87*0.85+25</f>
        <v>16959.55</v>
      </c>
      <c r="CX21" s="26">
        <f>'BAR BB| Open rates'!CX21*0.87*0.85+25</f>
        <v>16959.55</v>
      </c>
      <c r="CY21" s="26">
        <f>'BAR BB| Open rates'!CY21*0.87*0.85+25</f>
        <v>16959.55</v>
      </c>
      <c r="CZ21" s="26">
        <f>'BAR BB| Open rates'!CZ21*0.87*0.85+25</f>
        <v>16959.55</v>
      </c>
      <c r="DA21" s="26">
        <f>'BAR BB| Open rates'!DA21*0.87*0.85+25</f>
        <v>16959.55</v>
      </c>
      <c r="DB21" s="26">
        <f>'BAR BB| Open rates'!DB21*0.87*0.85+25</f>
        <v>15258.699999999999</v>
      </c>
      <c r="DC21" s="26">
        <f>'BAR BB| Open rates'!DC21*0.87*0.85+25</f>
        <v>15258.699999999999</v>
      </c>
      <c r="DD21" s="26">
        <f>'BAR BB| Open rates'!DD21*0.87*0.85+25</f>
        <v>15258.699999999999</v>
      </c>
      <c r="DE21" s="26">
        <f>'BAR BB| Open rates'!DE21*0.87*0.85+25</f>
        <v>16220.05</v>
      </c>
      <c r="DF21" s="26">
        <f>'BAR BB| Open rates'!DF21*0.87*0.85+25</f>
        <v>16220.05</v>
      </c>
      <c r="DG21" s="26">
        <f>'BAR BB| Open rates'!DG21*0.87*0.85+25</f>
        <v>15258.699999999999</v>
      </c>
      <c r="DH21" s="26">
        <f>'BAR BB| Open rates'!DH21*0.87*0.85+25</f>
        <v>15258.699999999999</v>
      </c>
      <c r="DI21" s="26">
        <f>'BAR BB| Open rates'!DI21*0.87*0.85+25</f>
        <v>15258.699999999999</v>
      </c>
      <c r="DJ21" s="26">
        <f>'BAR BB| Open rates'!DJ21*0.87*0.85+25</f>
        <v>15258.699999999999</v>
      </c>
      <c r="DK21" s="26">
        <f>'BAR BB| Open rates'!DK21*0.87*0.85+25</f>
        <v>15258.699999999999</v>
      </c>
      <c r="DL21" s="26">
        <f>'BAR BB| Open rates'!DL21*0.87*0.85+25</f>
        <v>16220.05</v>
      </c>
      <c r="DM21" s="26">
        <f>'BAR BB| Open rates'!DM21*0.87*0.85+25</f>
        <v>16220.05</v>
      </c>
      <c r="DN21" s="26">
        <f>'BAR BB| Open rates'!DN21*0.87*0.85+25</f>
        <v>15258.699999999999</v>
      </c>
      <c r="DO21" s="26">
        <f>'BAR BB| Open rates'!DO21*0.87*0.85+25</f>
        <v>15258.699999999999</v>
      </c>
      <c r="DP21" s="26">
        <f>'BAR BB| Open rates'!DP21*0.87*0.85+25</f>
        <v>15258.699999999999</v>
      </c>
      <c r="DQ21" s="26">
        <f>'BAR BB| Open rates'!DQ21*0.87*0.85+25</f>
        <v>15258.699999999999</v>
      </c>
      <c r="DR21" s="26">
        <f>'BAR BB| Open rates'!DR21*0.87*0.85+25</f>
        <v>15258.699999999999</v>
      </c>
      <c r="DS21" s="26">
        <f>'BAR BB| Open rates'!DS21*0.87*0.85+25</f>
        <v>16220.05</v>
      </c>
      <c r="DT21" s="26">
        <f>'BAR BB| Open rates'!DT21*0.87*0.85+25</f>
        <v>16220.05</v>
      </c>
      <c r="DU21" s="26">
        <f>'BAR BB| Open rates'!DU21*0.87*0.85+25</f>
        <v>15258.699999999999</v>
      </c>
      <c r="DV21" s="26">
        <f>'BAR BB| Open rates'!DV21*0.87*0.85+25</f>
        <v>15258.699999999999</v>
      </c>
      <c r="DW21" s="26">
        <f>'BAR BB| Open rates'!DW21*0.87*0.85+25</f>
        <v>15258.699999999999</v>
      </c>
      <c r="DX21" s="26">
        <f>'BAR BB| Open rates'!DX21*0.87*0.85+25</f>
        <v>15258.699999999999</v>
      </c>
      <c r="DY21" s="26">
        <f>'BAR BB| Open rates'!DY21*0.87*0.85+25</f>
        <v>15258.699999999999</v>
      </c>
      <c r="DZ21" s="26">
        <f>'BAR BB| Open rates'!DZ21*0.87*0.85+25</f>
        <v>16220.05</v>
      </c>
      <c r="EA21" s="26">
        <f>'BAR BB| Open rates'!EA21*0.87*0.85+25</f>
        <v>16220.05</v>
      </c>
      <c r="EB21" s="26">
        <f>'BAR BB| Open rates'!EB21*0.87*0.85+25</f>
        <v>15258.699999999999</v>
      </c>
      <c r="EC21" s="26">
        <f>'BAR BB| Open rates'!EC21*0.87*0.85+25</f>
        <v>15258.699999999999</v>
      </c>
      <c r="ED21" s="26">
        <f>'BAR BB| Open rates'!ED21*0.87*0.85+25</f>
        <v>15258.699999999999</v>
      </c>
      <c r="EE21" s="26">
        <f>'BAR BB| Open rates'!EE21*0.87*0.85+25</f>
        <v>15258.699999999999</v>
      </c>
      <c r="EF21" s="26">
        <f>'BAR BB| Open rates'!EF21*0.87*0.85+25</f>
        <v>13040.199999999999</v>
      </c>
      <c r="EG21" s="26">
        <f>'BAR BB| Open rates'!EG21*0.87*0.85+25</f>
        <v>13040.199999999999</v>
      </c>
      <c r="EH21" s="26">
        <f>'BAR BB| Open rates'!EH21*0.87*0.85+25</f>
        <v>13040.199999999999</v>
      </c>
      <c r="EI21" s="26">
        <f>'BAR BB| Open rates'!EI21*0.87*0.85+25</f>
        <v>12522.55</v>
      </c>
      <c r="EJ21" s="26">
        <f>'BAR BB| Open rates'!EJ21*0.87*0.85+25</f>
        <v>12522.55</v>
      </c>
      <c r="EK21" s="26">
        <f>'BAR BB| Open rates'!EK21*0.87*0.85+25</f>
        <v>12522.55</v>
      </c>
      <c r="EL21" s="26">
        <f>'BAR BB| Open rates'!EL21*0.87*0.85+25</f>
        <v>12522.55</v>
      </c>
      <c r="EM21" s="26">
        <f>'BAR BB| Open rates'!EM21*0.87*0.85+25</f>
        <v>12522.55</v>
      </c>
      <c r="EN21" s="26">
        <f>'BAR BB| Open rates'!EN21*0.87*0.85+25</f>
        <v>13040.199999999999</v>
      </c>
      <c r="EO21" s="26">
        <f>'BAR BB| Open rates'!EO21*0.87*0.85+25</f>
        <v>13040.199999999999</v>
      </c>
      <c r="EP21" s="26">
        <f>'BAR BB| Open rates'!EP21*0.87*0.85+25</f>
        <v>12300.699999999999</v>
      </c>
      <c r="EQ21" s="26">
        <f>'BAR BB| Open rates'!EQ21*0.87*0.85+25</f>
        <v>12300.699999999999</v>
      </c>
      <c r="ER21" s="26">
        <f>'BAR BB| Open rates'!ER21*0.87*0.85+25</f>
        <v>12300.699999999999</v>
      </c>
      <c r="ES21" s="26">
        <f>'BAR BB| Open rates'!ES21*0.87*0.85+25</f>
        <v>12300.699999999999</v>
      </c>
      <c r="ET21" s="26">
        <f>'BAR BB| Open rates'!ET21*0.87*0.85+25</f>
        <v>12300.699999999999</v>
      </c>
      <c r="EU21" s="26">
        <f>'BAR BB| Open rates'!EU21*0.87*0.85+25</f>
        <v>13040.199999999999</v>
      </c>
      <c r="EV21" s="26">
        <f>'BAR BB| Open rates'!EV21*0.87*0.85+25</f>
        <v>13040.199999999999</v>
      </c>
      <c r="EW21" s="26">
        <f>'BAR BB| Open rates'!EW21*0.87*0.85+25</f>
        <v>12300.699999999999</v>
      </c>
      <c r="EX21" s="26">
        <f>'BAR BB| Open rates'!EX21*0.87*0.85+25</f>
        <v>12300.699999999999</v>
      </c>
      <c r="EY21" s="26">
        <f>'BAR BB| Open rates'!EY21*0.87*0.85+25</f>
        <v>12300.699999999999</v>
      </c>
      <c r="EZ21" s="26">
        <f>'BAR BB| Open rates'!EZ21*0.87*0.85+25</f>
        <v>12300.699999999999</v>
      </c>
      <c r="FA21" s="26">
        <f>'BAR BB| Open rates'!FA21*0.87*0.85+25</f>
        <v>12300.699999999999</v>
      </c>
      <c r="FB21" s="26">
        <f>'BAR BB| Open rates'!FB21*0.87*0.85+25</f>
        <v>13040.199999999999</v>
      </c>
      <c r="FC21" s="26">
        <f>'BAR BB| Open rates'!FC21*0.87*0.85+25</f>
        <v>13040.199999999999</v>
      </c>
      <c r="FD21" s="26">
        <f>'BAR BB| Open rates'!FD21*0.87*0.85+25</f>
        <v>12300.699999999999</v>
      </c>
      <c r="FE21" s="26">
        <f>'BAR BB| Open rates'!FE21*0.87*0.85+25</f>
        <v>12300.699999999999</v>
      </c>
      <c r="FF21" s="26">
        <f>'BAR BB| Open rates'!FF21*0.87*0.85+25</f>
        <v>12300.699999999999</v>
      </c>
      <c r="FG21" s="26">
        <f>'BAR BB| Open rates'!FG21*0.87*0.85+25</f>
        <v>12300.699999999999</v>
      </c>
      <c r="FH21" s="26">
        <f>'BAR BB| Open rates'!FH21*0.87*0.85+25</f>
        <v>12300.699999999999</v>
      </c>
      <c r="FI21" s="26">
        <f>'BAR BB| Open rates'!FI21*0.87*0.85+25</f>
        <v>13040.199999999999</v>
      </c>
      <c r="FJ21" s="26">
        <f>'BAR BB| Open rates'!FJ21*0.87*0.85+25</f>
        <v>13040.199999999999</v>
      </c>
      <c r="FK21" s="26">
        <f>'BAR BB| Open rates'!FK21*0.87*0.85+25</f>
        <v>12522.55</v>
      </c>
      <c r="FL21" s="26">
        <f>'BAR BB| Open rates'!FL21*0.87*0.85+25</f>
        <v>12522.55</v>
      </c>
      <c r="FM21" s="26">
        <f>'BAR BB| Open rates'!FM21*0.87*0.85+25</f>
        <v>12522.55</v>
      </c>
      <c r="FN21" s="26">
        <f>'BAR BB| Open rates'!FN21*0.87*0.85+25</f>
        <v>12522.55</v>
      </c>
      <c r="FO21" s="26">
        <f>'BAR BB| Open rates'!FO21*0.87*0.85+25</f>
        <v>12522.55</v>
      </c>
      <c r="FP21" s="26">
        <f>'BAR BB| Open rates'!FP21*0.87*0.85+25</f>
        <v>12522.55</v>
      </c>
      <c r="FQ21" s="26">
        <f>'BAR BB| Open rates'!FQ21*0.87*0.85+25</f>
        <v>12522.55</v>
      </c>
      <c r="FR21" s="26">
        <f>'BAR BB| Open rates'!FR21*0.87*0.85+25</f>
        <v>12300.699999999999</v>
      </c>
      <c r="FS21" s="26">
        <f>'BAR BB| Open rates'!FS21*0.87*0.85+25</f>
        <v>12300.699999999999</v>
      </c>
      <c r="FT21" s="26">
        <f>'BAR BB| Open rates'!FT21*0.87*0.85+25</f>
        <v>12300.699999999999</v>
      </c>
      <c r="FU21" s="26">
        <f>'BAR BB| Open rates'!FU21*0.87*0.85+25</f>
        <v>12300.699999999999</v>
      </c>
      <c r="FV21" s="26">
        <f>'BAR BB| Open rates'!FV21*0.87*0.85+25</f>
        <v>12300.699999999999</v>
      </c>
      <c r="FW21" s="26">
        <f>'BAR BB| Open rates'!FW21*0.87*0.85+25</f>
        <v>13040.199999999999</v>
      </c>
      <c r="FX21" s="26">
        <f>'BAR BB| Open rates'!FX21*0.87*0.85+25</f>
        <v>13040.199999999999</v>
      </c>
      <c r="FY21" s="26">
        <f>'BAR BB| Open rates'!FY21*0.87*0.85+25</f>
        <v>12300.699999999999</v>
      </c>
      <c r="FZ21" s="26">
        <f>'BAR BB| Open rates'!FZ21*0.87*0.85+25</f>
        <v>12300.699999999999</v>
      </c>
      <c r="GA21" s="26">
        <f>'BAR BB| Open rates'!GA21*0.87*0.85+25</f>
        <v>12300.699999999999</v>
      </c>
      <c r="GB21" s="26">
        <f>'BAR BB| Open rates'!GB21*0.87*0.85+25</f>
        <v>12300.699999999999</v>
      </c>
      <c r="GC21" s="26">
        <f>'BAR BB| Open rates'!GC21*0.87*0.85+25</f>
        <v>12300.699999999999</v>
      </c>
      <c r="GD21" s="26">
        <f>'BAR BB| Open rates'!GD21*0.87*0.85+25</f>
        <v>13040.199999999999</v>
      </c>
      <c r="GE21" s="26">
        <f>'BAR BB| Open rates'!GE21*0.87*0.85+25</f>
        <v>13040.199999999999</v>
      </c>
      <c r="GF21" s="26">
        <f>'BAR BB| Open rates'!GF21*0.87*0.85+25</f>
        <v>12300.699999999999</v>
      </c>
      <c r="GG21" s="26">
        <f>'BAR BB| Open rates'!GG21*0.87*0.85+25</f>
        <v>12300.699999999999</v>
      </c>
      <c r="GH21" s="26">
        <f>'BAR BB| Open rates'!GH21*0.87*0.85+25</f>
        <v>12300.699999999999</v>
      </c>
      <c r="GI21" s="26">
        <f>'BAR BB| Open rates'!GI21*0.87*0.85+25</f>
        <v>12300.699999999999</v>
      </c>
      <c r="GJ21" s="26">
        <f>'BAR BB| Open rates'!GJ21*0.87*0.85+25</f>
        <v>12300.699999999999</v>
      </c>
      <c r="GK21" s="26">
        <f>'BAR BB| Open rates'!GK21*0.87*0.85+25</f>
        <v>13040.199999999999</v>
      </c>
      <c r="GL21" s="26">
        <f>'BAR BB| Open rates'!GL21*0.87*0.85+25</f>
        <v>13040.199999999999</v>
      </c>
      <c r="GM21" s="26">
        <f>'BAR BB| Open rates'!GM21*0.87*0.85+25</f>
        <v>12300.699999999999</v>
      </c>
      <c r="GN21" s="26">
        <f>'BAR BB| Open rates'!GN21*0.87*0.85+25</f>
        <v>12300.699999999999</v>
      </c>
      <c r="GO21" s="26">
        <f>'BAR BB| Open rates'!GO21*0.87*0.85+25</f>
        <v>12300.699999999999</v>
      </c>
      <c r="GP21" s="26">
        <f>'BAR BB| Open rates'!GP21*0.87*0.85+25</f>
        <v>12300.699999999999</v>
      </c>
      <c r="GQ21" s="26">
        <f>'BAR BB| Open rates'!GQ21*0.87*0.85+25</f>
        <v>12300.699999999999</v>
      </c>
      <c r="GR21" s="26">
        <f>'BAR BB| Open rates'!GR21*0.87*0.85+25</f>
        <v>13040.199999999999</v>
      </c>
      <c r="GS21" s="26">
        <f>'BAR BB| Open rates'!GS21*0.87*0.85+25</f>
        <v>13040.199999999999</v>
      </c>
      <c r="GT21" s="26">
        <f>'BAR BB| Open rates'!GT21*0.87*0.85+25</f>
        <v>12300.699999999999</v>
      </c>
      <c r="GU21" s="26">
        <f>'BAR BB| Open rates'!GU21*0.87*0.85+25</f>
        <v>12300.699999999999</v>
      </c>
      <c r="GV21" s="26">
        <f>'BAR BB| Open rates'!GV21*0.87*0.85+25</f>
        <v>12300.699999999999</v>
      </c>
      <c r="GW21" s="26">
        <f>'BAR BB| Open rates'!GW21*0.87*0.85+25</f>
        <v>12300.699999999999</v>
      </c>
      <c r="GX21" s="26">
        <f>'BAR BB| Open rates'!GX21*0.87*0.85+25</f>
        <v>12300.699999999999</v>
      </c>
      <c r="GY21" s="26">
        <f>'BAR BB| Open rates'!GY21*0.87*0.85+25</f>
        <v>13040.199999999999</v>
      </c>
      <c r="GZ21" s="26">
        <f>'BAR BB| Open rates'!GZ21*0.87*0.85+25</f>
        <v>13040.199999999999</v>
      </c>
      <c r="HA21" s="26">
        <f>'BAR BB| Open rates'!HA21*0.87*0.85+25</f>
        <v>12300.699999999999</v>
      </c>
      <c r="HB21" s="26">
        <f>'BAR BB| Open rates'!HB21*0.87*0.85+25</f>
        <v>12300.699999999999</v>
      </c>
      <c r="HC21" s="26">
        <f>'BAR BB| Open rates'!HC21*0.87*0.85+25</f>
        <v>12300.699999999999</v>
      </c>
      <c r="HD21" s="26">
        <f>'BAR BB| Open rates'!HD21*0.87*0.85+25</f>
        <v>12300.699999999999</v>
      </c>
      <c r="HE21" s="26">
        <f>'BAR BB| Open rates'!HE21*0.87*0.85+25</f>
        <v>12300.699999999999</v>
      </c>
      <c r="HF21" s="26">
        <f>'BAR BB| Open rates'!HF21*0.87*0.85+25</f>
        <v>14001.55</v>
      </c>
      <c r="HG21" s="26">
        <f>'BAR BB| Open rates'!HG21*0.87*0.85+25</f>
        <v>14001.55</v>
      </c>
      <c r="HH21" s="26">
        <f>'BAR BB| Open rates'!HH21*0.87*0.85+25</f>
        <v>14001.55</v>
      </c>
      <c r="HI21" s="26">
        <f>'BAR BB| Open rates'!HI21*0.87*0.85+25</f>
        <v>14001.55</v>
      </c>
      <c r="HJ21" s="26">
        <f>'BAR BB| Open rates'!HJ21*0.87*0.85+25</f>
        <v>14001.55</v>
      </c>
      <c r="HK21" s="26">
        <f>'BAR BB| Open rates'!HK21*0.87*0.85+25</f>
        <v>14001.55</v>
      </c>
      <c r="HL21" s="26">
        <f>'BAR BB| Open rates'!HL21*0.87*0.85+25</f>
        <v>14001.55</v>
      </c>
      <c r="HM21" s="26">
        <f>'BAR BB| Open rates'!HM21*0.87*0.85+25</f>
        <v>14001.55</v>
      </c>
      <c r="HN21" s="26">
        <f>'BAR BB| Open rates'!HN21*0.87*0.85+25</f>
        <v>14001.55</v>
      </c>
      <c r="HO21" s="26">
        <f>'BAR BB| Open rates'!HO21*0.87*0.85+25</f>
        <v>14001.55</v>
      </c>
      <c r="HP21" s="26">
        <f>'BAR BB| Open rates'!HP21*0.87*0.85+25</f>
        <v>14001.55</v>
      </c>
    </row>
    <row r="22" spans="1:224" s="76" customFormat="1" ht="12" customHeight="1" x14ac:dyDescent="0.2">
      <c r="A22" s="15">
        <v>3</v>
      </c>
      <c r="B22" s="26">
        <f>'BAR BB| Open rates'!B22*0.87*0.85+25</f>
        <v>14001.55</v>
      </c>
      <c r="C22" s="26">
        <f>'BAR BB| Open rates'!C22*0.87*0.85+25</f>
        <v>14001.55</v>
      </c>
      <c r="D22" s="26">
        <f>'BAR BB| Open rates'!D22*0.87*0.85+25</f>
        <v>14001.55</v>
      </c>
      <c r="E22" s="26">
        <f>'BAR BB| Open rates'!E22*0.87*0.85+25</f>
        <v>14001.55</v>
      </c>
      <c r="F22" s="26">
        <f>'BAR BB| Open rates'!F22*0.87*0.85+25</f>
        <v>14001.55</v>
      </c>
      <c r="G22" s="26">
        <f>'BAR BB| Open rates'!G22*0.87*0.85+25</f>
        <v>14001.55</v>
      </c>
      <c r="H22" s="26">
        <f>'BAR BB| Open rates'!H22*0.87*0.85+25</f>
        <v>14001.55</v>
      </c>
      <c r="I22" s="26">
        <f>'BAR BB| Open rates'!I22*0.87*0.85+25</f>
        <v>14001.55</v>
      </c>
      <c r="J22" s="26">
        <f>'BAR BB| Open rates'!J22*0.87*0.85+25</f>
        <v>14001.55</v>
      </c>
      <c r="K22" s="26">
        <f>'BAR BB| Open rates'!K22*0.87*0.85+25</f>
        <v>14001.55</v>
      </c>
      <c r="L22" s="26">
        <f>'BAR BB| Open rates'!L22*0.87*0.85+25</f>
        <v>14001.55</v>
      </c>
      <c r="M22" s="26">
        <f>'BAR BB| Open rates'!M22*0.87*0.85+25</f>
        <v>14001.55</v>
      </c>
      <c r="N22" s="26">
        <f>'BAR BB| Open rates'!N22*0.87*0.85+25</f>
        <v>17477.2</v>
      </c>
      <c r="O22" s="26">
        <f>'BAR BB| Open rates'!O22*0.87*0.85+25</f>
        <v>17477.2</v>
      </c>
      <c r="P22" s="26">
        <f>'BAR BB| Open rates'!P22*0.87*0.85+25</f>
        <v>17477.2</v>
      </c>
      <c r="Q22" s="26">
        <f>'BAR BB| Open rates'!Q22*0.87*0.85+25</f>
        <v>17477.2</v>
      </c>
      <c r="R22" s="26">
        <f>'BAR BB| Open rates'!R22*0.87*0.85+25</f>
        <v>19917.55</v>
      </c>
      <c r="S22" s="26">
        <f>'BAR BB| Open rates'!S22*0.87*0.85+25</f>
        <v>19917.55</v>
      </c>
      <c r="T22" s="26">
        <f>'BAR BB| Open rates'!T22*0.87*0.85+25</f>
        <v>19917.55</v>
      </c>
      <c r="U22" s="26">
        <f>'BAR BB| Open rates'!U22*0.87*0.85+25</f>
        <v>19917.55</v>
      </c>
      <c r="V22" s="26">
        <f>'BAR BB| Open rates'!V22*0.87*0.85+25</f>
        <v>19917.55</v>
      </c>
      <c r="W22" s="26">
        <f>'BAR BB| Open rates'!W22*0.87*0.85+25</f>
        <v>19917.55</v>
      </c>
      <c r="X22" s="26">
        <f>'BAR BB| Open rates'!X22*0.87*0.85+25</f>
        <v>19917.55</v>
      </c>
      <c r="Y22" s="26">
        <f>'BAR BB| Open rates'!Y22*0.87*0.85+25</f>
        <v>19917.55</v>
      </c>
      <c r="Z22" s="26">
        <f>'BAR BB| Open rates'!Z22*0.87*0.85+25</f>
        <v>19917.55</v>
      </c>
      <c r="AA22" s="26">
        <f>'BAR BB| Open rates'!AA22*0.87*0.85+25</f>
        <v>19917.55</v>
      </c>
      <c r="AB22" s="26">
        <f>'BAR BB| Open rates'!AB22*0.87*0.85+25</f>
        <v>23615.05</v>
      </c>
      <c r="AC22" s="26">
        <f>'BAR BB| Open rates'!AC22*0.87*0.85+25</f>
        <v>23615.05</v>
      </c>
      <c r="AD22" s="26">
        <f>'BAR BB| Open rates'!AD22*0.87*0.85+25</f>
        <v>23615.05</v>
      </c>
      <c r="AE22" s="26">
        <f>'BAR BB| Open rates'!AE22*0.87*0.85+25</f>
        <v>23615.05</v>
      </c>
      <c r="AF22" s="26">
        <f>'BAR BB| Open rates'!AF22*0.87*0.85+25</f>
        <v>23615.05</v>
      </c>
      <c r="AG22" s="26">
        <f>'BAR BB| Open rates'!AG22*0.87*0.85+25</f>
        <v>23615.05</v>
      </c>
      <c r="AH22" s="26">
        <f>'BAR BB| Open rates'!AH22*0.87*0.85+25</f>
        <v>17477.2</v>
      </c>
      <c r="AI22" s="26">
        <f>'BAR BB| Open rates'!AI22*0.87*0.85+25</f>
        <v>17477.2</v>
      </c>
      <c r="AJ22" s="26">
        <f>'BAR BB| Open rates'!AJ22*0.87*0.85+25</f>
        <v>17477.2</v>
      </c>
      <c r="AK22" s="26">
        <f>'BAR BB| Open rates'!AK22*0.87*0.85+25</f>
        <v>17477.2</v>
      </c>
      <c r="AL22" s="26">
        <f>'BAR BB| Open rates'!AL22*0.87*0.85+25</f>
        <v>17477.2</v>
      </c>
      <c r="AM22" s="26">
        <f>'BAR BB| Open rates'!AM22*0.87*0.85+25</f>
        <v>18438.55</v>
      </c>
      <c r="AN22" s="26">
        <f>'BAR BB| Open rates'!AN22*0.87*0.85+25</f>
        <v>18438.55</v>
      </c>
      <c r="AO22" s="26">
        <f>'BAR BB| Open rates'!AO22*0.87*0.85+25</f>
        <v>18438.55</v>
      </c>
      <c r="AP22" s="26">
        <f>'BAR BB| Open rates'!AP22*0.87*0.85+25</f>
        <v>18438.55</v>
      </c>
      <c r="AQ22" s="26">
        <f>'BAR BB| Open rates'!AQ22*0.87*0.85+25</f>
        <v>18438.55</v>
      </c>
      <c r="AR22" s="26">
        <f>'BAR BB| Open rates'!AR22*0.87*0.85+25</f>
        <v>18438.55</v>
      </c>
      <c r="AS22" s="26">
        <f>'BAR BB| Open rates'!AS22*0.87*0.85+25</f>
        <v>18438.55</v>
      </c>
      <c r="AT22" s="26">
        <f>'BAR BB| Open rates'!AT22*0.87*0.85+25</f>
        <v>19178.05</v>
      </c>
      <c r="AU22" s="26">
        <f>'BAR BB| Open rates'!AU22*0.87*0.85+25</f>
        <v>19178.05</v>
      </c>
      <c r="AV22" s="26">
        <f>'BAR BB| Open rates'!AV22*0.87*0.85+25</f>
        <v>19178.05</v>
      </c>
      <c r="AW22" s="26">
        <f>'BAR BB| Open rates'!AW22*0.87*0.85+25</f>
        <v>19178.05</v>
      </c>
      <c r="AX22" s="26">
        <f>'BAR BB| Open rates'!AX22*0.87*0.85+25</f>
        <v>19178.05</v>
      </c>
      <c r="AY22" s="26">
        <f>'BAR BB| Open rates'!AY22*0.87*0.85+25</f>
        <v>19325.95</v>
      </c>
      <c r="AZ22" s="26">
        <f>'BAR BB| Open rates'!AZ22*0.87*0.85+25</f>
        <v>19325.95</v>
      </c>
      <c r="BA22" s="26">
        <f>'BAR BB| Open rates'!BA22*0.87*0.85+25</f>
        <v>19917.55</v>
      </c>
      <c r="BB22" s="26">
        <f>'BAR BB| Open rates'!BB22*0.87*0.85+25</f>
        <v>19917.55</v>
      </c>
      <c r="BC22" s="26">
        <f>'BAR BB| Open rates'!BC22*0.87*0.85+25</f>
        <v>19325.95</v>
      </c>
      <c r="BD22" s="26">
        <f>'BAR BB| Open rates'!BD22*0.87*0.85+25</f>
        <v>19325.95</v>
      </c>
      <c r="BE22" s="26">
        <f>'BAR BB| Open rates'!BE22*0.87*0.85+25</f>
        <v>19325.95</v>
      </c>
      <c r="BF22" s="26">
        <f>'BAR BB| Open rates'!BF22*0.87*0.85+25</f>
        <v>19325.95</v>
      </c>
      <c r="BG22" s="26">
        <f>'BAR BB| Open rates'!BG22*0.87*0.85+25</f>
        <v>19325.95</v>
      </c>
      <c r="BH22" s="26">
        <f>'BAR BB| Open rates'!BH22*0.87*0.85+25</f>
        <v>19917.55</v>
      </c>
      <c r="BI22" s="26">
        <f>'BAR BB| Open rates'!BI22*0.87*0.85+25</f>
        <v>19917.55</v>
      </c>
      <c r="BJ22" s="26">
        <f>'BAR BB| Open rates'!BJ22*0.87*0.85+25</f>
        <v>19325.95</v>
      </c>
      <c r="BK22" s="26">
        <f>'BAR BB| Open rates'!BK22*0.87*0.85+25</f>
        <v>19325.95</v>
      </c>
      <c r="BL22" s="26">
        <f>'BAR BB| Open rates'!BL22*0.87*0.85+25</f>
        <v>19325.95</v>
      </c>
      <c r="BM22" s="26">
        <f>'BAR BB| Open rates'!BM22*0.87*0.85+25</f>
        <v>19325.95</v>
      </c>
      <c r="BN22" s="26">
        <f>'BAR BB| Open rates'!BN22*0.87*0.85+25</f>
        <v>19325.95</v>
      </c>
      <c r="BO22" s="26">
        <f>'BAR BB| Open rates'!BO22*0.87*0.85+25</f>
        <v>19917.55</v>
      </c>
      <c r="BP22" s="26">
        <f>'BAR BB| Open rates'!BP22*0.87*0.85+25</f>
        <v>19917.55</v>
      </c>
      <c r="BQ22" s="26">
        <f>'BAR BB| Open rates'!BQ22*0.87*0.85+25</f>
        <v>19325.95</v>
      </c>
      <c r="BR22" s="26">
        <f>'BAR BB| Open rates'!BR22*0.87*0.85+25</f>
        <v>19325.95</v>
      </c>
      <c r="BS22" s="26">
        <f>'BAR BB| Open rates'!BS22*0.87*0.85+25</f>
        <v>19325.95</v>
      </c>
      <c r="BT22" s="26">
        <f>'BAR BB| Open rates'!BT22*0.87*0.85+25</f>
        <v>19325.95</v>
      </c>
      <c r="BU22" s="26">
        <f>'BAR BB| Open rates'!BU22*0.87*0.85+25</f>
        <v>19325.95</v>
      </c>
      <c r="BV22" s="26">
        <f>'BAR BB| Open rates'!BV22*0.87*0.85+25</f>
        <v>19917.55</v>
      </c>
      <c r="BW22" s="26">
        <f>'BAR BB| Open rates'!BW22*0.87*0.85+25</f>
        <v>19917.55</v>
      </c>
      <c r="BX22" s="26">
        <f>'BAR BB| Open rates'!BX22*0.87*0.85+25</f>
        <v>19325.95</v>
      </c>
      <c r="BY22" s="26">
        <f>'BAR BB| Open rates'!BY22*0.87*0.85+25</f>
        <v>19325.95</v>
      </c>
      <c r="BZ22" s="26">
        <f>'BAR BB| Open rates'!BZ22*0.87*0.85+25</f>
        <v>19325.95</v>
      </c>
      <c r="CA22" s="26">
        <f>'BAR BB| Open rates'!CA22*0.87*0.85+25</f>
        <v>19325.95</v>
      </c>
      <c r="CB22" s="26">
        <f>'BAR BB| Open rates'!CB22*0.87*0.85+25</f>
        <v>19325.95</v>
      </c>
      <c r="CC22" s="26">
        <f>'BAR BB| Open rates'!CC22*0.87*0.85+25</f>
        <v>19917.55</v>
      </c>
      <c r="CD22" s="26">
        <f>'BAR BB| Open rates'!CD22*0.87*0.85+25</f>
        <v>19917.55</v>
      </c>
      <c r="CE22" s="26">
        <f>'BAR BB| Open rates'!CE22*0.87*0.85+25</f>
        <v>19325.95</v>
      </c>
      <c r="CF22" s="26">
        <f>'BAR BB| Open rates'!CF22*0.87*0.85+25</f>
        <v>19325.95</v>
      </c>
      <c r="CG22" s="26">
        <f>'BAR BB| Open rates'!CG22*0.87*0.85+25</f>
        <v>19325.95</v>
      </c>
      <c r="CH22" s="26">
        <f>'BAR BB| Open rates'!CH22*0.87*0.85+25</f>
        <v>19325.95</v>
      </c>
      <c r="CI22" s="26">
        <f>'BAR BB| Open rates'!CI22*0.87*0.85+25</f>
        <v>19325.95</v>
      </c>
      <c r="CJ22" s="26">
        <f>'BAR BB| Open rates'!CJ22*0.87*0.85+25</f>
        <v>19917.55</v>
      </c>
      <c r="CK22" s="26">
        <f>'BAR BB| Open rates'!CK22*0.87*0.85+25</f>
        <v>19917.55</v>
      </c>
      <c r="CL22" s="26">
        <f>'BAR BB| Open rates'!CL22*0.87*0.85+25</f>
        <v>19325.95</v>
      </c>
      <c r="CM22" s="26">
        <f>'BAR BB| Open rates'!CM22*0.87*0.85+25</f>
        <v>19325.95</v>
      </c>
      <c r="CN22" s="26">
        <f>'BAR BB| Open rates'!CN22*0.87*0.85+25</f>
        <v>19325.95</v>
      </c>
      <c r="CO22" s="26">
        <f>'BAR BB| Open rates'!CO22*0.87*0.85+25</f>
        <v>19325.95</v>
      </c>
      <c r="CP22" s="26">
        <f>'BAR BB| Open rates'!CP22*0.87*0.85+25</f>
        <v>19325.95</v>
      </c>
      <c r="CQ22" s="26">
        <f>'BAR BB| Open rates'!CQ22*0.87*0.85+25</f>
        <v>19325.95</v>
      </c>
      <c r="CR22" s="26">
        <f>'BAR BB| Open rates'!CR22*0.87*0.85+25</f>
        <v>19325.95</v>
      </c>
      <c r="CS22" s="26">
        <f>'BAR BB| Open rates'!CS22*0.87*0.85+25</f>
        <v>18438.55</v>
      </c>
      <c r="CT22" s="26">
        <f>'BAR BB| Open rates'!CT22*0.87*0.85+25</f>
        <v>18438.55</v>
      </c>
      <c r="CU22" s="26">
        <f>'BAR BB| Open rates'!CU22*0.87*0.85+25</f>
        <v>18438.55</v>
      </c>
      <c r="CV22" s="26">
        <f>'BAR BB| Open rates'!CV22*0.87*0.85+25</f>
        <v>18438.55</v>
      </c>
      <c r="CW22" s="26">
        <f>'BAR BB| Open rates'!CW22*0.87*0.85+25</f>
        <v>18438.55</v>
      </c>
      <c r="CX22" s="26">
        <f>'BAR BB| Open rates'!CX22*0.87*0.85+25</f>
        <v>18438.55</v>
      </c>
      <c r="CY22" s="26">
        <f>'BAR BB| Open rates'!CY22*0.87*0.85+25</f>
        <v>18438.55</v>
      </c>
      <c r="CZ22" s="26">
        <f>'BAR BB| Open rates'!CZ22*0.87*0.85+25</f>
        <v>18438.55</v>
      </c>
      <c r="DA22" s="26">
        <f>'BAR BB| Open rates'!DA22*0.87*0.85+25</f>
        <v>18438.55</v>
      </c>
      <c r="DB22" s="26">
        <f>'BAR BB| Open rates'!DB22*0.87*0.85+25</f>
        <v>16737.7</v>
      </c>
      <c r="DC22" s="26">
        <f>'BAR BB| Open rates'!DC22*0.87*0.85+25</f>
        <v>16737.7</v>
      </c>
      <c r="DD22" s="26">
        <f>'BAR BB| Open rates'!DD22*0.87*0.85+25</f>
        <v>16737.7</v>
      </c>
      <c r="DE22" s="26">
        <f>'BAR BB| Open rates'!DE22*0.87*0.85+25</f>
        <v>17699.05</v>
      </c>
      <c r="DF22" s="26">
        <f>'BAR BB| Open rates'!DF22*0.87*0.85+25</f>
        <v>17699.05</v>
      </c>
      <c r="DG22" s="26">
        <f>'BAR BB| Open rates'!DG22*0.87*0.85+25</f>
        <v>16737.7</v>
      </c>
      <c r="DH22" s="26">
        <f>'BAR BB| Open rates'!DH22*0.87*0.85+25</f>
        <v>16737.7</v>
      </c>
      <c r="DI22" s="26">
        <f>'BAR BB| Open rates'!DI22*0.87*0.85+25</f>
        <v>16737.7</v>
      </c>
      <c r="DJ22" s="26">
        <f>'BAR BB| Open rates'!DJ22*0.87*0.85+25</f>
        <v>16737.7</v>
      </c>
      <c r="DK22" s="26">
        <f>'BAR BB| Open rates'!DK22*0.87*0.85+25</f>
        <v>16737.7</v>
      </c>
      <c r="DL22" s="26">
        <f>'BAR BB| Open rates'!DL22*0.87*0.85+25</f>
        <v>17699.05</v>
      </c>
      <c r="DM22" s="26">
        <f>'BAR BB| Open rates'!DM22*0.87*0.85+25</f>
        <v>17699.05</v>
      </c>
      <c r="DN22" s="26">
        <f>'BAR BB| Open rates'!DN22*0.87*0.85+25</f>
        <v>16737.7</v>
      </c>
      <c r="DO22" s="26">
        <f>'BAR BB| Open rates'!DO22*0.87*0.85+25</f>
        <v>16737.7</v>
      </c>
      <c r="DP22" s="26">
        <f>'BAR BB| Open rates'!DP22*0.87*0.85+25</f>
        <v>16737.7</v>
      </c>
      <c r="DQ22" s="26">
        <f>'BAR BB| Open rates'!DQ22*0.87*0.85+25</f>
        <v>16737.7</v>
      </c>
      <c r="DR22" s="26">
        <f>'BAR BB| Open rates'!DR22*0.87*0.85+25</f>
        <v>16737.7</v>
      </c>
      <c r="DS22" s="26">
        <f>'BAR BB| Open rates'!DS22*0.87*0.85+25</f>
        <v>17699.05</v>
      </c>
      <c r="DT22" s="26">
        <f>'BAR BB| Open rates'!DT22*0.87*0.85+25</f>
        <v>17699.05</v>
      </c>
      <c r="DU22" s="26">
        <f>'BAR BB| Open rates'!DU22*0.87*0.85+25</f>
        <v>16737.7</v>
      </c>
      <c r="DV22" s="26">
        <f>'BAR BB| Open rates'!DV22*0.87*0.85+25</f>
        <v>16737.7</v>
      </c>
      <c r="DW22" s="26">
        <f>'BAR BB| Open rates'!DW22*0.87*0.85+25</f>
        <v>16737.7</v>
      </c>
      <c r="DX22" s="26">
        <f>'BAR BB| Open rates'!DX22*0.87*0.85+25</f>
        <v>16737.7</v>
      </c>
      <c r="DY22" s="26">
        <f>'BAR BB| Open rates'!DY22*0.87*0.85+25</f>
        <v>16737.7</v>
      </c>
      <c r="DZ22" s="26">
        <f>'BAR BB| Open rates'!DZ22*0.87*0.85+25</f>
        <v>17699.05</v>
      </c>
      <c r="EA22" s="26">
        <f>'BAR BB| Open rates'!EA22*0.87*0.85+25</f>
        <v>17699.05</v>
      </c>
      <c r="EB22" s="26">
        <f>'BAR BB| Open rates'!EB22*0.87*0.85+25</f>
        <v>16737.7</v>
      </c>
      <c r="EC22" s="26">
        <f>'BAR BB| Open rates'!EC22*0.87*0.85+25</f>
        <v>16737.7</v>
      </c>
      <c r="ED22" s="26">
        <f>'BAR BB| Open rates'!ED22*0.87*0.85+25</f>
        <v>16737.7</v>
      </c>
      <c r="EE22" s="26">
        <f>'BAR BB| Open rates'!EE22*0.87*0.85+25</f>
        <v>16737.7</v>
      </c>
      <c r="EF22" s="26">
        <f>'BAR BB| Open rates'!EF22*0.87*0.85+25</f>
        <v>14519.199999999999</v>
      </c>
      <c r="EG22" s="26">
        <f>'BAR BB| Open rates'!EG22*0.87*0.85+25</f>
        <v>14519.199999999999</v>
      </c>
      <c r="EH22" s="26">
        <f>'BAR BB| Open rates'!EH22*0.87*0.85+25</f>
        <v>14519.199999999999</v>
      </c>
      <c r="EI22" s="26">
        <f>'BAR BB| Open rates'!EI22*0.87*0.85+25</f>
        <v>14001.55</v>
      </c>
      <c r="EJ22" s="26">
        <f>'BAR BB| Open rates'!EJ22*0.87*0.85+25</f>
        <v>14001.55</v>
      </c>
      <c r="EK22" s="26">
        <f>'BAR BB| Open rates'!EK22*0.87*0.85+25</f>
        <v>14001.55</v>
      </c>
      <c r="EL22" s="26">
        <f>'BAR BB| Open rates'!EL22*0.87*0.85+25</f>
        <v>14001.55</v>
      </c>
      <c r="EM22" s="26">
        <f>'BAR BB| Open rates'!EM22*0.87*0.85+25</f>
        <v>14001.55</v>
      </c>
      <c r="EN22" s="26">
        <f>'BAR BB| Open rates'!EN22*0.87*0.85+25</f>
        <v>14519.199999999999</v>
      </c>
      <c r="EO22" s="26">
        <f>'BAR BB| Open rates'!EO22*0.87*0.85+25</f>
        <v>14519.199999999999</v>
      </c>
      <c r="EP22" s="26">
        <f>'BAR BB| Open rates'!EP22*0.87*0.85+25</f>
        <v>13779.699999999999</v>
      </c>
      <c r="EQ22" s="26">
        <f>'BAR BB| Open rates'!EQ22*0.87*0.85+25</f>
        <v>13779.699999999999</v>
      </c>
      <c r="ER22" s="26">
        <f>'BAR BB| Open rates'!ER22*0.87*0.85+25</f>
        <v>13779.699999999999</v>
      </c>
      <c r="ES22" s="26">
        <f>'BAR BB| Open rates'!ES22*0.87*0.85+25</f>
        <v>13779.699999999999</v>
      </c>
      <c r="ET22" s="26">
        <f>'BAR BB| Open rates'!ET22*0.87*0.85+25</f>
        <v>13779.699999999999</v>
      </c>
      <c r="EU22" s="26">
        <f>'BAR BB| Open rates'!EU22*0.87*0.85+25</f>
        <v>14519.199999999999</v>
      </c>
      <c r="EV22" s="26">
        <f>'BAR BB| Open rates'!EV22*0.87*0.85+25</f>
        <v>14519.199999999999</v>
      </c>
      <c r="EW22" s="26">
        <f>'BAR BB| Open rates'!EW22*0.87*0.85+25</f>
        <v>13779.699999999999</v>
      </c>
      <c r="EX22" s="26">
        <f>'BAR BB| Open rates'!EX22*0.87*0.85+25</f>
        <v>13779.699999999999</v>
      </c>
      <c r="EY22" s="26">
        <f>'BAR BB| Open rates'!EY22*0.87*0.85+25</f>
        <v>13779.699999999999</v>
      </c>
      <c r="EZ22" s="26">
        <f>'BAR BB| Open rates'!EZ22*0.87*0.85+25</f>
        <v>13779.699999999999</v>
      </c>
      <c r="FA22" s="26">
        <f>'BAR BB| Open rates'!FA22*0.87*0.85+25</f>
        <v>13779.699999999999</v>
      </c>
      <c r="FB22" s="26">
        <f>'BAR BB| Open rates'!FB22*0.87*0.85+25</f>
        <v>14519.199999999999</v>
      </c>
      <c r="FC22" s="26">
        <f>'BAR BB| Open rates'!FC22*0.87*0.85+25</f>
        <v>14519.199999999999</v>
      </c>
      <c r="FD22" s="26">
        <f>'BAR BB| Open rates'!FD22*0.87*0.85+25</f>
        <v>13779.699999999999</v>
      </c>
      <c r="FE22" s="26">
        <f>'BAR BB| Open rates'!FE22*0.87*0.85+25</f>
        <v>13779.699999999999</v>
      </c>
      <c r="FF22" s="26">
        <f>'BAR BB| Open rates'!FF22*0.87*0.85+25</f>
        <v>13779.699999999999</v>
      </c>
      <c r="FG22" s="26">
        <f>'BAR BB| Open rates'!FG22*0.87*0.85+25</f>
        <v>13779.699999999999</v>
      </c>
      <c r="FH22" s="26">
        <f>'BAR BB| Open rates'!FH22*0.87*0.85+25</f>
        <v>13779.699999999999</v>
      </c>
      <c r="FI22" s="26">
        <f>'BAR BB| Open rates'!FI22*0.87*0.85+25</f>
        <v>14519.199999999999</v>
      </c>
      <c r="FJ22" s="26">
        <f>'BAR BB| Open rates'!FJ22*0.87*0.85+25</f>
        <v>14519.199999999999</v>
      </c>
      <c r="FK22" s="26">
        <f>'BAR BB| Open rates'!FK22*0.87*0.85+25</f>
        <v>14001.55</v>
      </c>
      <c r="FL22" s="26">
        <f>'BAR BB| Open rates'!FL22*0.87*0.85+25</f>
        <v>14001.55</v>
      </c>
      <c r="FM22" s="26">
        <f>'BAR BB| Open rates'!FM22*0.87*0.85+25</f>
        <v>14001.55</v>
      </c>
      <c r="FN22" s="26">
        <f>'BAR BB| Open rates'!FN22*0.87*0.85+25</f>
        <v>14001.55</v>
      </c>
      <c r="FO22" s="26">
        <f>'BAR BB| Open rates'!FO22*0.87*0.85+25</f>
        <v>14001.55</v>
      </c>
      <c r="FP22" s="26">
        <f>'BAR BB| Open rates'!FP22*0.87*0.85+25</f>
        <v>14001.55</v>
      </c>
      <c r="FQ22" s="26">
        <f>'BAR BB| Open rates'!FQ22*0.87*0.85+25</f>
        <v>14001.55</v>
      </c>
      <c r="FR22" s="26">
        <f>'BAR BB| Open rates'!FR22*0.87*0.85+25</f>
        <v>13779.699999999999</v>
      </c>
      <c r="FS22" s="26">
        <f>'BAR BB| Open rates'!FS22*0.87*0.85+25</f>
        <v>13779.699999999999</v>
      </c>
      <c r="FT22" s="26">
        <f>'BAR BB| Open rates'!FT22*0.87*0.85+25</f>
        <v>13779.699999999999</v>
      </c>
      <c r="FU22" s="26">
        <f>'BAR BB| Open rates'!FU22*0.87*0.85+25</f>
        <v>13779.699999999999</v>
      </c>
      <c r="FV22" s="26">
        <f>'BAR BB| Open rates'!FV22*0.87*0.85+25</f>
        <v>13779.699999999999</v>
      </c>
      <c r="FW22" s="26">
        <f>'BAR BB| Open rates'!FW22*0.87*0.85+25</f>
        <v>14519.199999999999</v>
      </c>
      <c r="FX22" s="26">
        <f>'BAR BB| Open rates'!FX22*0.87*0.85+25</f>
        <v>14519.199999999999</v>
      </c>
      <c r="FY22" s="26">
        <f>'BAR BB| Open rates'!FY22*0.87*0.85+25</f>
        <v>13779.699999999999</v>
      </c>
      <c r="FZ22" s="26">
        <f>'BAR BB| Open rates'!FZ22*0.87*0.85+25</f>
        <v>13779.699999999999</v>
      </c>
      <c r="GA22" s="26">
        <f>'BAR BB| Open rates'!GA22*0.87*0.85+25</f>
        <v>13779.699999999999</v>
      </c>
      <c r="GB22" s="26">
        <f>'BAR BB| Open rates'!GB22*0.87*0.85+25</f>
        <v>13779.699999999999</v>
      </c>
      <c r="GC22" s="26">
        <f>'BAR BB| Open rates'!GC22*0.87*0.85+25</f>
        <v>13779.699999999999</v>
      </c>
      <c r="GD22" s="26">
        <f>'BAR BB| Open rates'!GD22*0.87*0.85+25</f>
        <v>14519.199999999999</v>
      </c>
      <c r="GE22" s="26">
        <f>'BAR BB| Open rates'!GE22*0.87*0.85+25</f>
        <v>14519.199999999999</v>
      </c>
      <c r="GF22" s="26">
        <f>'BAR BB| Open rates'!GF22*0.87*0.85+25</f>
        <v>13779.699999999999</v>
      </c>
      <c r="GG22" s="26">
        <f>'BAR BB| Open rates'!GG22*0.87*0.85+25</f>
        <v>13779.699999999999</v>
      </c>
      <c r="GH22" s="26">
        <f>'BAR BB| Open rates'!GH22*0.87*0.85+25</f>
        <v>13779.699999999999</v>
      </c>
      <c r="GI22" s="26">
        <f>'BAR BB| Open rates'!GI22*0.87*0.85+25</f>
        <v>13779.699999999999</v>
      </c>
      <c r="GJ22" s="26">
        <f>'BAR BB| Open rates'!GJ22*0.87*0.85+25</f>
        <v>13779.699999999999</v>
      </c>
      <c r="GK22" s="26">
        <f>'BAR BB| Open rates'!GK22*0.87*0.85+25</f>
        <v>14519.199999999999</v>
      </c>
      <c r="GL22" s="26">
        <f>'BAR BB| Open rates'!GL22*0.87*0.85+25</f>
        <v>14519.199999999999</v>
      </c>
      <c r="GM22" s="26">
        <f>'BAR BB| Open rates'!GM22*0.87*0.85+25</f>
        <v>13779.699999999999</v>
      </c>
      <c r="GN22" s="26">
        <f>'BAR BB| Open rates'!GN22*0.87*0.85+25</f>
        <v>13779.699999999999</v>
      </c>
      <c r="GO22" s="26">
        <f>'BAR BB| Open rates'!GO22*0.87*0.85+25</f>
        <v>13779.699999999999</v>
      </c>
      <c r="GP22" s="26">
        <f>'BAR BB| Open rates'!GP22*0.87*0.85+25</f>
        <v>13779.699999999999</v>
      </c>
      <c r="GQ22" s="26">
        <f>'BAR BB| Open rates'!GQ22*0.87*0.85+25</f>
        <v>13779.699999999999</v>
      </c>
      <c r="GR22" s="26">
        <f>'BAR BB| Open rates'!GR22*0.87*0.85+25</f>
        <v>14519.199999999999</v>
      </c>
      <c r="GS22" s="26">
        <f>'BAR BB| Open rates'!GS22*0.87*0.85+25</f>
        <v>14519.199999999999</v>
      </c>
      <c r="GT22" s="26">
        <f>'BAR BB| Open rates'!GT22*0.87*0.85+25</f>
        <v>13779.699999999999</v>
      </c>
      <c r="GU22" s="26">
        <f>'BAR BB| Open rates'!GU22*0.87*0.85+25</f>
        <v>13779.699999999999</v>
      </c>
      <c r="GV22" s="26">
        <f>'BAR BB| Open rates'!GV22*0.87*0.85+25</f>
        <v>13779.699999999999</v>
      </c>
      <c r="GW22" s="26">
        <f>'BAR BB| Open rates'!GW22*0.87*0.85+25</f>
        <v>13779.699999999999</v>
      </c>
      <c r="GX22" s="26">
        <f>'BAR BB| Open rates'!GX22*0.87*0.85+25</f>
        <v>13779.699999999999</v>
      </c>
      <c r="GY22" s="26">
        <f>'BAR BB| Open rates'!GY22*0.87*0.85+25</f>
        <v>14519.199999999999</v>
      </c>
      <c r="GZ22" s="26">
        <f>'BAR BB| Open rates'!GZ22*0.87*0.85+25</f>
        <v>14519.199999999999</v>
      </c>
      <c r="HA22" s="26">
        <f>'BAR BB| Open rates'!HA22*0.87*0.85+25</f>
        <v>13779.699999999999</v>
      </c>
      <c r="HB22" s="26">
        <f>'BAR BB| Open rates'!HB22*0.87*0.85+25</f>
        <v>13779.699999999999</v>
      </c>
      <c r="HC22" s="26">
        <f>'BAR BB| Open rates'!HC22*0.87*0.85+25</f>
        <v>13779.699999999999</v>
      </c>
      <c r="HD22" s="26">
        <f>'BAR BB| Open rates'!HD22*0.87*0.85+25</f>
        <v>13779.699999999999</v>
      </c>
      <c r="HE22" s="26">
        <f>'BAR BB| Open rates'!HE22*0.87*0.85+25</f>
        <v>13779.699999999999</v>
      </c>
      <c r="HF22" s="26">
        <f>'BAR BB| Open rates'!HF22*0.87*0.85+25</f>
        <v>15480.55</v>
      </c>
      <c r="HG22" s="26">
        <f>'BAR BB| Open rates'!HG22*0.87*0.85+25</f>
        <v>15480.55</v>
      </c>
      <c r="HH22" s="26">
        <f>'BAR BB| Open rates'!HH22*0.87*0.85+25</f>
        <v>15480.55</v>
      </c>
      <c r="HI22" s="26">
        <f>'BAR BB| Open rates'!HI22*0.87*0.85+25</f>
        <v>15480.55</v>
      </c>
      <c r="HJ22" s="26">
        <f>'BAR BB| Open rates'!HJ22*0.87*0.85+25</f>
        <v>15480.55</v>
      </c>
      <c r="HK22" s="26">
        <f>'BAR BB| Open rates'!HK22*0.87*0.85+25</f>
        <v>15480.55</v>
      </c>
      <c r="HL22" s="26">
        <f>'BAR BB| Open rates'!HL22*0.87*0.85+25</f>
        <v>15480.55</v>
      </c>
      <c r="HM22" s="26">
        <f>'BAR BB| Open rates'!HM22*0.87*0.85+25</f>
        <v>15480.55</v>
      </c>
      <c r="HN22" s="26">
        <f>'BAR BB| Open rates'!HN22*0.87*0.85+25</f>
        <v>15480.55</v>
      </c>
      <c r="HO22" s="26">
        <f>'BAR BB| Open rates'!HO22*0.87*0.85+25</f>
        <v>15480.55</v>
      </c>
      <c r="HP22" s="26">
        <f>'BAR BB| Open rates'!HP22*0.87*0.85+25</f>
        <v>15480.55</v>
      </c>
    </row>
    <row r="23" spans="1:224" s="76" customFormat="1" ht="12" customHeight="1" x14ac:dyDescent="0.2">
      <c r="A23" s="15">
        <v>4</v>
      </c>
      <c r="B23" s="26">
        <f>'BAR BB| Open rates'!B23*0.87*0.85+25</f>
        <v>15480.55</v>
      </c>
      <c r="C23" s="26">
        <f>'BAR BB| Open rates'!C23*0.87*0.85+25</f>
        <v>15480.55</v>
      </c>
      <c r="D23" s="26">
        <f>'BAR BB| Open rates'!D23*0.87*0.85+25</f>
        <v>15480.55</v>
      </c>
      <c r="E23" s="26">
        <f>'BAR BB| Open rates'!E23*0.87*0.85+25</f>
        <v>15480.55</v>
      </c>
      <c r="F23" s="26">
        <f>'BAR BB| Open rates'!F23*0.87*0.85+25</f>
        <v>15480.55</v>
      </c>
      <c r="G23" s="26">
        <f>'BAR BB| Open rates'!G23*0.87*0.85+25</f>
        <v>15480.55</v>
      </c>
      <c r="H23" s="26">
        <f>'BAR BB| Open rates'!H23*0.87*0.85+25</f>
        <v>15480.55</v>
      </c>
      <c r="I23" s="26">
        <f>'BAR BB| Open rates'!I23*0.87*0.85+25</f>
        <v>15480.55</v>
      </c>
      <c r="J23" s="26">
        <f>'BAR BB| Open rates'!J23*0.87*0.85+25</f>
        <v>15480.55</v>
      </c>
      <c r="K23" s="26">
        <f>'BAR BB| Open rates'!K23*0.87*0.85+25</f>
        <v>15480.55</v>
      </c>
      <c r="L23" s="26">
        <f>'BAR BB| Open rates'!L23*0.87*0.85+25</f>
        <v>15480.55</v>
      </c>
      <c r="M23" s="26">
        <f>'BAR BB| Open rates'!M23*0.87*0.85+25</f>
        <v>15480.55</v>
      </c>
      <c r="N23" s="26">
        <f>'BAR BB| Open rates'!N23*0.87*0.85+25</f>
        <v>18956.2</v>
      </c>
      <c r="O23" s="26">
        <f>'BAR BB| Open rates'!O23*0.87*0.85+25</f>
        <v>18956.2</v>
      </c>
      <c r="P23" s="26">
        <f>'BAR BB| Open rates'!P23*0.87*0.85+25</f>
        <v>18956.2</v>
      </c>
      <c r="Q23" s="26">
        <f>'BAR BB| Open rates'!Q23*0.87*0.85+25</f>
        <v>18956.2</v>
      </c>
      <c r="R23" s="26">
        <f>'BAR BB| Open rates'!R23*0.87*0.85+25</f>
        <v>21396.55</v>
      </c>
      <c r="S23" s="26">
        <f>'BAR BB| Open rates'!S23*0.87*0.85+25</f>
        <v>21396.55</v>
      </c>
      <c r="T23" s="26">
        <f>'BAR BB| Open rates'!T23*0.87*0.85+25</f>
        <v>21396.55</v>
      </c>
      <c r="U23" s="26">
        <f>'BAR BB| Open rates'!U23*0.87*0.85+25</f>
        <v>21396.55</v>
      </c>
      <c r="V23" s="26">
        <f>'BAR BB| Open rates'!V23*0.87*0.85+25</f>
        <v>21396.55</v>
      </c>
      <c r="W23" s="26">
        <f>'BAR BB| Open rates'!W23*0.87*0.85+25</f>
        <v>21396.55</v>
      </c>
      <c r="X23" s="26">
        <f>'BAR BB| Open rates'!X23*0.87*0.85+25</f>
        <v>21396.55</v>
      </c>
      <c r="Y23" s="26">
        <f>'BAR BB| Open rates'!Y23*0.87*0.85+25</f>
        <v>21396.55</v>
      </c>
      <c r="Z23" s="26">
        <f>'BAR BB| Open rates'!Z23*0.87*0.85+25</f>
        <v>21396.55</v>
      </c>
      <c r="AA23" s="26">
        <f>'BAR BB| Open rates'!AA23*0.87*0.85+25</f>
        <v>21396.55</v>
      </c>
      <c r="AB23" s="26">
        <f>'BAR BB| Open rates'!AB23*0.87*0.85+25</f>
        <v>25094.05</v>
      </c>
      <c r="AC23" s="26">
        <f>'BAR BB| Open rates'!AC23*0.87*0.85+25</f>
        <v>25094.05</v>
      </c>
      <c r="AD23" s="26">
        <f>'BAR BB| Open rates'!AD23*0.87*0.85+25</f>
        <v>25094.05</v>
      </c>
      <c r="AE23" s="26">
        <f>'BAR BB| Open rates'!AE23*0.87*0.85+25</f>
        <v>25094.05</v>
      </c>
      <c r="AF23" s="26">
        <f>'BAR BB| Open rates'!AF23*0.87*0.85+25</f>
        <v>25094.05</v>
      </c>
      <c r="AG23" s="26">
        <f>'BAR BB| Open rates'!AG23*0.87*0.85+25</f>
        <v>25094.05</v>
      </c>
      <c r="AH23" s="26">
        <f>'BAR BB| Open rates'!AH23*0.87*0.85+25</f>
        <v>18956.2</v>
      </c>
      <c r="AI23" s="26">
        <f>'BAR BB| Open rates'!AI23*0.87*0.85+25</f>
        <v>18956.2</v>
      </c>
      <c r="AJ23" s="26">
        <f>'BAR BB| Open rates'!AJ23*0.87*0.85+25</f>
        <v>18956.2</v>
      </c>
      <c r="AK23" s="26">
        <f>'BAR BB| Open rates'!AK23*0.87*0.85+25</f>
        <v>18956.2</v>
      </c>
      <c r="AL23" s="26">
        <f>'BAR BB| Open rates'!AL23*0.87*0.85+25</f>
        <v>18956.2</v>
      </c>
      <c r="AM23" s="26">
        <f>'BAR BB| Open rates'!AM23*0.87*0.85+25</f>
        <v>19917.55</v>
      </c>
      <c r="AN23" s="26">
        <f>'BAR BB| Open rates'!AN23*0.87*0.85+25</f>
        <v>19917.55</v>
      </c>
      <c r="AO23" s="26">
        <f>'BAR BB| Open rates'!AO23*0.87*0.85+25</f>
        <v>19917.55</v>
      </c>
      <c r="AP23" s="26">
        <f>'BAR BB| Open rates'!AP23*0.87*0.85+25</f>
        <v>19917.55</v>
      </c>
      <c r="AQ23" s="26">
        <f>'BAR BB| Open rates'!AQ23*0.87*0.85+25</f>
        <v>19917.55</v>
      </c>
      <c r="AR23" s="26">
        <f>'BAR BB| Open rates'!AR23*0.87*0.85+25</f>
        <v>19917.55</v>
      </c>
      <c r="AS23" s="26">
        <f>'BAR BB| Open rates'!AS23*0.87*0.85+25</f>
        <v>19917.55</v>
      </c>
      <c r="AT23" s="26">
        <f>'BAR BB| Open rates'!AT23*0.87*0.85+25</f>
        <v>20657.05</v>
      </c>
      <c r="AU23" s="26">
        <f>'BAR BB| Open rates'!AU23*0.87*0.85+25</f>
        <v>20657.05</v>
      </c>
      <c r="AV23" s="26">
        <f>'BAR BB| Open rates'!AV23*0.87*0.85+25</f>
        <v>20657.05</v>
      </c>
      <c r="AW23" s="26">
        <f>'BAR BB| Open rates'!AW23*0.87*0.85+25</f>
        <v>20657.05</v>
      </c>
      <c r="AX23" s="26">
        <f>'BAR BB| Open rates'!AX23*0.87*0.85+25</f>
        <v>20657.05</v>
      </c>
      <c r="AY23" s="26">
        <f>'BAR BB| Open rates'!AY23*0.87*0.85+25</f>
        <v>20804.95</v>
      </c>
      <c r="AZ23" s="26">
        <f>'BAR BB| Open rates'!AZ23*0.87*0.85+25</f>
        <v>20804.95</v>
      </c>
      <c r="BA23" s="26">
        <f>'BAR BB| Open rates'!BA23*0.87*0.85+25</f>
        <v>21396.55</v>
      </c>
      <c r="BB23" s="26">
        <f>'BAR BB| Open rates'!BB23*0.87*0.85+25</f>
        <v>21396.55</v>
      </c>
      <c r="BC23" s="26">
        <f>'BAR BB| Open rates'!BC23*0.87*0.85+25</f>
        <v>20804.95</v>
      </c>
      <c r="BD23" s="26">
        <f>'BAR BB| Open rates'!BD23*0.87*0.85+25</f>
        <v>20804.95</v>
      </c>
      <c r="BE23" s="26">
        <f>'BAR BB| Open rates'!BE23*0.87*0.85+25</f>
        <v>20804.95</v>
      </c>
      <c r="BF23" s="26">
        <f>'BAR BB| Open rates'!BF23*0.87*0.85+25</f>
        <v>20804.95</v>
      </c>
      <c r="BG23" s="26">
        <f>'BAR BB| Open rates'!BG23*0.87*0.85+25</f>
        <v>20804.95</v>
      </c>
      <c r="BH23" s="26">
        <f>'BAR BB| Open rates'!BH23*0.87*0.85+25</f>
        <v>21396.55</v>
      </c>
      <c r="BI23" s="26">
        <f>'BAR BB| Open rates'!BI23*0.87*0.85+25</f>
        <v>21396.55</v>
      </c>
      <c r="BJ23" s="26">
        <f>'BAR BB| Open rates'!BJ23*0.87*0.85+25</f>
        <v>20804.95</v>
      </c>
      <c r="BK23" s="26">
        <f>'BAR BB| Open rates'!BK23*0.87*0.85+25</f>
        <v>20804.95</v>
      </c>
      <c r="BL23" s="26">
        <f>'BAR BB| Open rates'!BL23*0.87*0.85+25</f>
        <v>20804.95</v>
      </c>
      <c r="BM23" s="26">
        <f>'BAR BB| Open rates'!BM23*0.87*0.85+25</f>
        <v>20804.95</v>
      </c>
      <c r="BN23" s="26">
        <f>'BAR BB| Open rates'!BN23*0.87*0.85+25</f>
        <v>20804.95</v>
      </c>
      <c r="BO23" s="26">
        <f>'BAR BB| Open rates'!BO23*0.87*0.85+25</f>
        <v>21396.55</v>
      </c>
      <c r="BP23" s="26">
        <f>'BAR BB| Open rates'!BP23*0.87*0.85+25</f>
        <v>21396.55</v>
      </c>
      <c r="BQ23" s="26">
        <f>'BAR BB| Open rates'!BQ23*0.87*0.85+25</f>
        <v>20804.95</v>
      </c>
      <c r="BR23" s="26">
        <f>'BAR BB| Open rates'!BR23*0.87*0.85+25</f>
        <v>20804.95</v>
      </c>
      <c r="BS23" s="26">
        <f>'BAR BB| Open rates'!BS23*0.87*0.85+25</f>
        <v>20804.95</v>
      </c>
      <c r="BT23" s="26">
        <f>'BAR BB| Open rates'!BT23*0.87*0.85+25</f>
        <v>20804.95</v>
      </c>
      <c r="BU23" s="26">
        <f>'BAR BB| Open rates'!BU23*0.87*0.85+25</f>
        <v>20804.95</v>
      </c>
      <c r="BV23" s="26">
        <f>'BAR BB| Open rates'!BV23*0.87*0.85+25</f>
        <v>21396.55</v>
      </c>
      <c r="BW23" s="26">
        <f>'BAR BB| Open rates'!BW23*0.87*0.85+25</f>
        <v>21396.55</v>
      </c>
      <c r="BX23" s="26">
        <f>'BAR BB| Open rates'!BX23*0.87*0.85+25</f>
        <v>20804.95</v>
      </c>
      <c r="BY23" s="26">
        <f>'BAR BB| Open rates'!BY23*0.87*0.85+25</f>
        <v>20804.95</v>
      </c>
      <c r="BZ23" s="26">
        <f>'BAR BB| Open rates'!BZ23*0.87*0.85+25</f>
        <v>20804.95</v>
      </c>
      <c r="CA23" s="26">
        <f>'BAR BB| Open rates'!CA23*0.87*0.85+25</f>
        <v>20804.95</v>
      </c>
      <c r="CB23" s="26">
        <f>'BAR BB| Open rates'!CB23*0.87*0.85+25</f>
        <v>20804.95</v>
      </c>
      <c r="CC23" s="26">
        <f>'BAR BB| Open rates'!CC23*0.87*0.85+25</f>
        <v>21396.55</v>
      </c>
      <c r="CD23" s="26">
        <f>'BAR BB| Open rates'!CD23*0.87*0.85+25</f>
        <v>21396.55</v>
      </c>
      <c r="CE23" s="26">
        <f>'BAR BB| Open rates'!CE23*0.87*0.85+25</f>
        <v>20804.95</v>
      </c>
      <c r="CF23" s="26">
        <f>'BAR BB| Open rates'!CF23*0.87*0.85+25</f>
        <v>20804.95</v>
      </c>
      <c r="CG23" s="26">
        <f>'BAR BB| Open rates'!CG23*0.87*0.85+25</f>
        <v>20804.95</v>
      </c>
      <c r="CH23" s="26">
        <f>'BAR BB| Open rates'!CH23*0.87*0.85+25</f>
        <v>20804.95</v>
      </c>
      <c r="CI23" s="26">
        <f>'BAR BB| Open rates'!CI23*0.87*0.85+25</f>
        <v>20804.95</v>
      </c>
      <c r="CJ23" s="26">
        <f>'BAR BB| Open rates'!CJ23*0.87*0.85+25</f>
        <v>21396.55</v>
      </c>
      <c r="CK23" s="26">
        <f>'BAR BB| Open rates'!CK23*0.87*0.85+25</f>
        <v>21396.55</v>
      </c>
      <c r="CL23" s="26">
        <f>'BAR BB| Open rates'!CL23*0.87*0.85+25</f>
        <v>20804.95</v>
      </c>
      <c r="CM23" s="26">
        <f>'BAR BB| Open rates'!CM23*0.87*0.85+25</f>
        <v>20804.95</v>
      </c>
      <c r="CN23" s="26">
        <f>'BAR BB| Open rates'!CN23*0.87*0.85+25</f>
        <v>20804.95</v>
      </c>
      <c r="CO23" s="26">
        <f>'BAR BB| Open rates'!CO23*0.87*0.85+25</f>
        <v>20804.95</v>
      </c>
      <c r="CP23" s="26">
        <f>'BAR BB| Open rates'!CP23*0.87*0.85+25</f>
        <v>20804.95</v>
      </c>
      <c r="CQ23" s="26">
        <f>'BAR BB| Open rates'!CQ23*0.87*0.85+25</f>
        <v>20804.95</v>
      </c>
      <c r="CR23" s="26">
        <f>'BAR BB| Open rates'!CR23*0.87*0.85+25</f>
        <v>20804.95</v>
      </c>
      <c r="CS23" s="26">
        <f>'BAR BB| Open rates'!CS23*0.87*0.85+25</f>
        <v>19917.55</v>
      </c>
      <c r="CT23" s="26">
        <f>'BAR BB| Open rates'!CT23*0.87*0.85+25</f>
        <v>19917.55</v>
      </c>
      <c r="CU23" s="26">
        <f>'BAR BB| Open rates'!CU23*0.87*0.85+25</f>
        <v>19917.55</v>
      </c>
      <c r="CV23" s="26">
        <f>'BAR BB| Open rates'!CV23*0.87*0.85+25</f>
        <v>19917.55</v>
      </c>
      <c r="CW23" s="26">
        <f>'BAR BB| Open rates'!CW23*0.87*0.85+25</f>
        <v>19917.55</v>
      </c>
      <c r="CX23" s="26">
        <f>'BAR BB| Open rates'!CX23*0.87*0.85+25</f>
        <v>19917.55</v>
      </c>
      <c r="CY23" s="26">
        <f>'BAR BB| Open rates'!CY23*0.87*0.85+25</f>
        <v>19917.55</v>
      </c>
      <c r="CZ23" s="26">
        <f>'BAR BB| Open rates'!CZ23*0.87*0.85+25</f>
        <v>19917.55</v>
      </c>
      <c r="DA23" s="26">
        <f>'BAR BB| Open rates'!DA23*0.87*0.85+25</f>
        <v>19917.55</v>
      </c>
      <c r="DB23" s="26">
        <f>'BAR BB| Open rates'!DB23*0.87*0.85+25</f>
        <v>18216.7</v>
      </c>
      <c r="DC23" s="26">
        <f>'BAR BB| Open rates'!DC23*0.87*0.85+25</f>
        <v>18216.7</v>
      </c>
      <c r="DD23" s="26">
        <f>'BAR BB| Open rates'!DD23*0.87*0.85+25</f>
        <v>18216.7</v>
      </c>
      <c r="DE23" s="26">
        <f>'BAR BB| Open rates'!DE23*0.87*0.85+25</f>
        <v>19178.05</v>
      </c>
      <c r="DF23" s="26">
        <f>'BAR BB| Open rates'!DF23*0.87*0.85+25</f>
        <v>19178.05</v>
      </c>
      <c r="DG23" s="26">
        <f>'BAR BB| Open rates'!DG23*0.87*0.85+25</f>
        <v>18216.7</v>
      </c>
      <c r="DH23" s="26">
        <f>'BAR BB| Open rates'!DH23*0.87*0.85+25</f>
        <v>18216.7</v>
      </c>
      <c r="DI23" s="26">
        <f>'BAR BB| Open rates'!DI23*0.87*0.85+25</f>
        <v>18216.7</v>
      </c>
      <c r="DJ23" s="26">
        <f>'BAR BB| Open rates'!DJ23*0.87*0.85+25</f>
        <v>18216.7</v>
      </c>
      <c r="DK23" s="26">
        <f>'BAR BB| Open rates'!DK23*0.87*0.85+25</f>
        <v>18216.7</v>
      </c>
      <c r="DL23" s="26">
        <f>'BAR BB| Open rates'!DL23*0.87*0.85+25</f>
        <v>19178.05</v>
      </c>
      <c r="DM23" s="26">
        <f>'BAR BB| Open rates'!DM23*0.87*0.85+25</f>
        <v>19178.05</v>
      </c>
      <c r="DN23" s="26">
        <f>'BAR BB| Open rates'!DN23*0.87*0.85+25</f>
        <v>18216.7</v>
      </c>
      <c r="DO23" s="26">
        <f>'BAR BB| Open rates'!DO23*0.87*0.85+25</f>
        <v>18216.7</v>
      </c>
      <c r="DP23" s="26">
        <f>'BAR BB| Open rates'!DP23*0.87*0.85+25</f>
        <v>18216.7</v>
      </c>
      <c r="DQ23" s="26">
        <f>'BAR BB| Open rates'!DQ23*0.87*0.85+25</f>
        <v>18216.7</v>
      </c>
      <c r="DR23" s="26">
        <f>'BAR BB| Open rates'!DR23*0.87*0.85+25</f>
        <v>18216.7</v>
      </c>
      <c r="DS23" s="26">
        <f>'BAR BB| Open rates'!DS23*0.87*0.85+25</f>
        <v>19178.05</v>
      </c>
      <c r="DT23" s="26">
        <f>'BAR BB| Open rates'!DT23*0.87*0.85+25</f>
        <v>19178.05</v>
      </c>
      <c r="DU23" s="26">
        <f>'BAR BB| Open rates'!DU23*0.87*0.85+25</f>
        <v>18216.7</v>
      </c>
      <c r="DV23" s="26">
        <f>'BAR BB| Open rates'!DV23*0.87*0.85+25</f>
        <v>18216.7</v>
      </c>
      <c r="DW23" s="26">
        <f>'BAR BB| Open rates'!DW23*0.87*0.85+25</f>
        <v>18216.7</v>
      </c>
      <c r="DX23" s="26">
        <f>'BAR BB| Open rates'!DX23*0.87*0.85+25</f>
        <v>18216.7</v>
      </c>
      <c r="DY23" s="26">
        <f>'BAR BB| Open rates'!DY23*0.87*0.85+25</f>
        <v>18216.7</v>
      </c>
      <c r="DZ23" s="26">
        <f>'BAR BB| Open rates'!DZ23*0.87*0.85+25</f>
        <v>19178.05</v>
      </c>
      <c r="EA23" s="26">
        <f>'BAR BB| Open rates'!EA23*0.87*0.85+25</f>
        <v>19178.05</v>
      </c>
      <c r="EB23" s="26">
        <f>'BAR BB| Open rates'!EB23*0.87*0.85+25</f>
        <v>18216.7</v>
      </c>
      <c r="EC23" s="26">
        <f>'BAR BB| Open rates'!EC23*0.87*0.85+25</f>
        <v>18216.7</v>
      </c>
      <c r="ED23" s="26">
        <f>'BAR BB| Open rates'!ED23*0.87*0.85+25</f>
        <v>18216.7</v>
      </c>
      <c r="EE23" s="26">
        <f>'BAR BB| Open rates'!EE23*0.87*0.85+25</f>
        <v>18216.7</v>
      </c>
      <c r="EF23" s="26">
        <f>'BAR BB| Open rates'!EF23*0.87*0.85+25</f>
        <v>15998.199999999999</v>
      </c>
      <c r="EG23" s="26">
        <f>'BAR BB| Open rates'!EG23*0.87*0.85+25</f>
        <v>15998.199999999999</v>
      </c>
      <c r="EH23" s="26">
        <f>'BAR BB| Open rates'!EH23*0.87*0.85+25</f>
        <v>15998.199999999999</v>
      </c>
      <c r="EI23" s="26">
        <f>'BAR BB| Open rates'!EI23*0.87*0.85+25</f>
        <v>15480.55</v>
      </c>
      <c r="EJ23" s="26">
        <f>'BAR BB| Open rates'!EJ23*0.87*0.85+25</f>
        <v>15480.55</v>
      </c>
      <c r="EK23" s="26">
        <f>'BAR BB| Open rates'!EK23*0.87*0.85+25</f>
        <v>15480.55</v>
      </c>
      <c r="EL23" s="26">
        <f>'BAR BB| Open rates'!EL23*0.87*0.85+25</f>
        <v>15480.55</v>
      </c>
      <c r="EM23" s="26">
        <f>'BAR BB| Open rates'!EM23*0.87*0.85+25</f>
        <v>15480.55</v>
      </c>
      <c r="EN23" s="26">
        <f>'BAR BB| Open rates'!EN23*0.87*0.85+25</f>
        <v>15998.199999999999</v>
      </c>
      <c r="EO23" s="26">
        <f>'BAR BB| Open rates'!EO23*0.87*0.85+25</f>
        <v>15998.199999999999</v>
      </c>
      <c r="EP23" s="26">
        <f>'BAR BB| Open rates'!EP23*0.87*0.85+25</f>
        <v>15258.699999999999</v>
      </c>
      <c r="EQ23" s="26">
        <f>'BAR BB| Open rates'!EQ23*0.87*0.85+25</f>
        <v>15258.699999999999</v>
      </c>
      <c r="ER23" s="26">
        <f>'BAR BB| Open rates'!ER23*0.87*0.85+25</f>
        <v>15258.699999999999</v>
      </c>
      <c r="ES23" s="26">
        <f>'BAR BB| Open rates'!ES23*0.87*0.85+25</f>
        <v>15258.699999999999</v>
      </c>
      <c r="ET23" s="26">
        <f>'BAR BB| Open rates'!ET23*0.87*0.85+25</f>
        <v>15258.699999999999</v>
      </c>
      <c r="EU23" s="26">
        <f>'BAR BB| Open rates'!EU23*0.87*0.85+25</f>
        <v>15998.199999999999</v>
      </c>
      <c r="EV23" s="26">
        <f>'BAR BB| Open rates'!EV23*0.87*0.85+25</f>
        <v>15998.199999999999</v>
      </c>
      <c r="EW23" s="26">
        <f>'BAR BB| Open rates'!EW23*0.87*0.85+25</f>
        <v>15258.699999999999</v>
      </c>
      <c r="EX23" s="26">
        <f>'BAR BB| Open rates'!EX23*0.87*0.85+25</f>
        <v>15258.699999999999</v>
      </c>
      <c r="EY23" s="26">
        <f>'BAR BB| Open rates'!EY23*0.87*0.85+25</f>
        <v>15258.699999999999</v>
      </c>
      <c r="EZ23" s="26">
        <f>'BAR BB| Open rates'!EZ23*0.87*0.85+25</f>
        <v>15258.699999999999</v>
      </c>
      <c r="FA23" s="26">
        <f>'BAR BB| Open rates'!FA23*0.87*0.85+25</f>
        <v>15258.699999999999</v>
      </c>
      <c r="FB23" s="26">
        <f>'BAR BB| Open rates'!FB23*0.87*0.85+25</f>
        <v>15998.199999999999</v>
      </c>
      <c r="FC23" s="26">
        <f>'BAR BB| Open rates'!FC23*0.87*0.85+25</f>
        <v>15998.199999999999</v>
      </c>
      <c r="FD23" s="26">
        <f>'BAR BB| Open rates'!FD23*0.87*0.85+25</f>
        <v>15258.699999999999</v>
      </c>
      <c r="FE23" s="26">
        <f>'BAR BB| Open rates'!FE23*0.87*0.85+25</f>
        <v>15258.699999999999</v>
      </c>
      <c r="FF23" s="26">
        <f>'BAR BB| Open rates'!FF23*0.87*0.85+25</f>
        <v>15258.699999999999</v>
      </c>
      <c r="FG23" s="26">
        <f>'BAR BB| Open rates'!FG23*0.87*0.85+25</f>
        <v>15258.699999999999</v>
      </c>
      <c r="FH23" s="26">
        <f>'BAR BB| Open rates'!FH23*0.87*0.85+25</f>
        <v>15258.699999999999</v>
      </c>
      <c r="FI23" s="26">
        <f>'BAR BB| Open rates'!FI23*0.87*0.85+25</f>
        <v>15998.199999999999</v>
      </c>
      <c r="FJ23" s="26">
        <f>'BAR BB| Open rates'!FJ23*0.87*0.85+25</f>
        <v>15998.199999999999</v>
      </c>
      <c r="FK23" s="26">
        <f>'BAR BB| Open rates'!FK23*0.87*0.85+25</f>
        <v>15480.55</v>
      </c>
      <c r="FL23" s="26">
        <f>'BAR BB| Open rates'!FL23*0.87*0.85+25</f>
        <v>15480.55</v>
      </c>
      <c r="FM23" s="26">
        <f>'BAR BB| Open rates'!FM23*0.87*0.85+25</f>
        <v>15480.55</v>
      </c>
      <c r="FN23" s="26">
        <f>'BAR BB| Open rates'!FN23*0.87*0.85+25</f>
        <v>15480.55</v>
      </c>
      <c r="FO23" s="26">
        <f>'BAR BB| Open rates'!FO23*0.87*0.85+25</f>
        <v>15480.55</v>
      </c>
      <c r="FP23" s="26">
        <f>'BAR BB| Open rates'!FP23*0.87*0.85+25</f>
        <v>15480.55</v>
      </c>
      <c r="FQ23" s="26">
        <f>'BAR BB| Open rates'!FQ23*0.87*0.85+25</f>
        <v>15480.55</v>
      </c>
      <c r="FR23" s="26">
        <f>'BAR BB| Open rates'!FR23*0.87*0.85+25</f>
        <v>15258.699999999999</v>
      </c>
      <c r="FS23" s="26">
        <f>'BAR BB| Open rates'!FS23*0.87*0.85+25</f>
        <v>15258.699999999999</v>
      </c>
      <c r="FT23" s="26">
        <f>'BAR BB| Open rates'!FT23*0.87*0.85+25</f>
        <v>15258.699999999999</v>
      </c>
      <c r="FU23" s="26">
        <f>'BAR BB| Open rates'!FU23*0.87*0.85+25</f>
        <v>15258.699999999999</v>
      </c>
      <c r="FV23" s="26">
        <f>'BAR BB| Open rates'!FV23*0.87*0.85+25</f>
        <v>15258.699999999999</v>
      </c>
      <c r="FW23" s="26">
        <f>'BAR BB| Open rates'!FW23*0.87*0.85+25</f>
        <v>15998.199999999999</v>
      </c>
      <c r="FX23" s="26">
        <f>'BAR BB| Open rates'!FX23*0.87*0.85+25</f>
        <v>15998.199999999999</v>
      </c>
      <c r="FY23" s="26">
        <f>'BAR BB| Open rates'!FY23*0.87*0.85+25</f>
        <v>15258.699999999999</v>
      </c>
      <c r="FZ23" s="26">
        <f>'BAR BB| Open rates'!FZ23*0.87*0.85+25</f>
        <v>15258.699999999999</v>
      </c>
      <c r="GA23" s="26">
        <f>'BAR BB| Open rates'!GA23*0.87*0.85+25</f>
        <v>15258.699999999999</v>
      </c>
      <c r="GB23" s="26">
        <f>'BAR BB| Open rates'!GB23*0.87*0.85+25</f>
        <v>15258.699999999999</v>
      </c>
      <c r="GC23" s="26">
        <f>'BAR BB| Open rates'!GC23*0.87*0.85+25</f>
        <v>15258.699999999999</v>
      </c>
      <c r="GD23" s="26">
        <f>'BAR BB| Open rates'!GD23*0.87*0.85+25</f>
        <v>15998.199999999999</v>
      </c>
      <c r="GE23" s="26">
        <f>'BAR BB| Open rates'!GE23*0.87*0.85+25</f>
        <v>15998.199999999999</v>
      </c>
      <c r="GF23" s="26">
        <f>'BAR BB| Open rates'!GF23*0.87*0.85+25</f>
        <v>15258.699999999999</v>
      </c>
      <c r="GG23" s="26">
        <f>'BAR BB| Open rates'!GG23*0.87*0.85+25</f>
        <v>15258.699999999999</v>
      </c>
      <c r="GH23" s="26">
        <f>'BAR BB| Open rates'!GH23*0.87*0.85+25</f>
        <v>15258.699999999999</v>
      </c>
      <c r="GI23" s="26">
        <f>'BAR BB| Open rates'!GI23*0.87*0.85+25</f>
        <v>15258.699999999999</v>
      </c>
      <c r="GJ23" s="26">
        <f>'BAR BB| Open rates'!GJ23*0.87*0.85+25</f>
        <v>15258.699999999999</v>
      </c>
      <c r="GK23" s="26">
        <f>'BAR BB| Open rates'!GK23*0.87*0.85+25</f>
        <v>15998.199999999999</v>
      </c>
      <c r="GL23" s="26">
        <f>'BAR BB| Open rates'!GL23*0.87*0.85+25</f>
        <v>15998.199999999999</v>
      </c>
      <c r="GM23" s="26">
        <f>'BAR BB| Open rates'!GM23*0.87*0.85+25</f>
        <v>15258.699999999999</v>
      </c>
      <c r="GN23" s="26">
        <f>'BAR BB| Open rates'!GN23*0.87*0.85+25</f>
        <v>15258.699999999999</v>
      </c>
      <c r="GO23" s="26">
        <f>'BAR BB| Open rates'!GO23*0.87*0.85+25</f>
        <v>15258.699999999999</v>
      </c>
      <c r="GP23" s="26">
        <f>'BAR BB| Open rates'!GP23*0.87*0.85+25</f>
        <v>15258.699999999999</v>
      </c>
      <c r="GQ23" s="26">
        <f>'BAR BB| Open rates'!GQ23*0.87*0.85+25</f>
        <v>15258.699999999999</v>
      </c>
      <c r="GR23" s="26">
        <f>'BAR BB| Open rates'!GR23*0.87*0.85+25</f>
        <v>15998.199999999999</v>
      </c>
      <c r="GS23" s="26">
        <f>'BAR BB| Open rates'!GS23*0.87*0.85+25</f>
        <v>15998.199999999999</v>
      </c>
      <c r="GT23" s="26">
        <f>'BAR BB| Open rates'!GT23*0.87*0.85+25</f>
        <v>15258.699999999999</v>
      </c>
      <c r="GU23" s="26">
        <f>'BAR BB| Open rates'!GU23*0.87*0.85+25</f>
        <v>15258.699999999999</v>
      </c>
      <c r="GV23" s="26">
        <f>'BAR BB| Open rates'!GV23*0.87*0.85+25</f>
        <v>15258.699999999999</v>
      </c>
      <c r="GW23" s="26">
        <f>'BAR BB| Open rates'!GW23*0.87*0.85+25</f>
        <v>15258.699999999999</v>
      </c>
      <c r="GX23" s="26">
        <f>'BAR BB| Open rates'!GX23*0.87*0.85+25</f>
        <v>15258.699999999999</v>
      </c>
      <c r="GY23" s="26">
        <f>'BAR BB| Open rates'!GY23*0.87*0.85+25</f>
        <v>15998.199999999999</v>
      </c>
      <c r="GZ23" s="26">
        <f>'BAR BB| Open rates'!GZ23*0.87*0.85+25</f>
        <v>15998.199999999999</v>
      </c>
      <c r="HA23" s="26">
        <f>'BAR BB| Open rates'!HA23*0.87*0.85+25</f>
        <v>15258.699999999999</v>
      </c>
      <c r="HB23" s="26">
        <f>'BAR BB| Open rates'!HB23*0.87*0.85+25</f>
        <v>15258.699999999999</v>
      </c>
      <c r="HC23" s="26">
        <f>'BAR BB| Open rates'!HC23*0.87*0.85+25</f>
        <v>15258.699999999999</v>
      </c>
      <c r="HD23" s="26">
        <f>'BAR BB| Open rates'!HD23*0.87*0.85+25</f>
        <v>15258.699999999999</v>
      </c>
      <c r="HE23" s="26">
        <f>'BAR BB| Open rates'!HE23*0.87*0.85+25</f>
        <v>15258.699999999999</v>
      </c>
      <c r="HF23" s="26">
        <f>'BAR BB| Open rates'!HF23*0.87*0.85+25</f>
        <v>16959.55</v>
      </c>
      <c r="HG23" s="26">
        <f>'BAR BB| Open rates'!HG23*0.87*0.85+25</f>
        <v>16959.55</v>
      </c>
      <c r="HH23" s="26">
        <f>'BAR BB| Open rates'!HH23*0.87*0.85+25</f>
        <v>16959.55</v>
      </c>
      <c r="HI23" s="26">
        <f>'BAR BB| Open rates'!HI23*0.87*0.85+25</f>
        <v>16959.55</v>
      </c>
      <c r="HJ23" s="26">
        <f>'BAR BB| Open rates'!HJ23*0.87*0.85+25</f>
        <v>16959.55</v>
      </c>
      <c r="HK23" s="26">
        <f>'BAR BB| Open rates'!HK23*0.87*0.85+25</f>
        <v>16959.55</v>
      </c>
      <c r="HL23" s="26">
        <f>'BAR BB| Open rates'!HL23*0.87*0.85+25</f>
        <v>16959.55</v>
      </c>
      <c r="HM23" s="26">
        <f>'BAR BB| Open rates'!HM23*0.87*0.85+25</f>
        <v>16959.55</v>
      </c>
      <c r="HN23" s="26">
        <f>'BAR BB| Open rates'!HN23*0.87*0.85+25</f>
        <v>16959.55</v>
      </c>
      <c r="HO23" s="26">
        <f>'BAR BB| Open rates'!HO23*0.87*0.85+25</f>
        <v>16959.55</v>
      </c>
      <c r="HP23" s="26">
        <f>'BAR BB| Open rates'!HP23*0.87*0.85+25</f>
        <v>16959.55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rates'!B25*0.87*0.85+25</f>
        <v>19178.05</v>
      </c>
      <c r="C25" s="26">
        <f>'BAR BB| Open rates'!C25*0.87*0.85+25</f>
        <v>19178.05</v>
      </c>
      <c r="D25" s="26">
        <f>'BAR BB| Open rates'!D25*0.87*0.85+25</f>
        <v>19178.05</v>
      </c>
      <c r="E25" s="26">
        <f>'BAR BB| Open rates'!E25*0.87*0.85+25</f>
        <v>19178.05</v>
      </c>
      <c r="F25" s="26">
        <f>'BAR BB| Open rates'!F25*0.87*0.85+25</f>
        <v>19178.05</v>
      </c>
      <c r="G25" s="26">
        <f>'BAR BB| Open rates'!G25*0.87*0.85+25</f>
        <v>19178.05</v>
      </c>
      <c r="H25" s="26">
        <f>'BAR BB| Open rates'!H25*0.87*0.85+25</f>
        <v>19178.05</v>
      </c>
      <c r="I25" s="26">
        <f>'BAR BB| Open rates'!I25*0.87*0.85+25</f>
        <v>19178.05</v>
      </c>
      <c r="J25" s="26">
        <f>'BAR BB| Open rates'!J25*0.87*0.85+25</f>
        <v>19178.05</v>
      </c>
      <c r="K25" s="26">
        <f>'BAR BB| Open rates'!K25*0.87*0.85+25</f>
        <v>19178.05</v>
      </c>
      <c r="L25" s="26">
        <f>'BAR BB| Open rates'!L25*0.87*0.85+25</f>
        <v>19178.05</v>
      </c>
      <c r="M25" s="26">
        <f>'BAR BB| Open rates'!M25*0.87*0.85+25</f>
        <v>19178.05</v>
      </c>
      <c r="N25" s="26">
        <f>'BAR BB| Open rates'!N25*0.87*0.85+25</f>
        <v>23393.200000000001</v>
      </c>
      <c r="O25" s="26">
        <f>'BAR BB| Open rates'!O25*0.87*0.85+25</f>
        <v>23393.200000000001</v>
      </c>
      <c r="P25" s="26">
        <f>'BAR BB| Open rates'!P25*0.87*0.85+25</f>
        <v>23393.200000000001</v>
      </c>
      <c r="Q25" s="26">
        <f>'BAR BB| Open rates'!Q25*0.87*0.85+25</f>
        <v>23393.200000000001</v>
      </c>
      <c r="R25" s="26">
        <f>'BAR BB| Open rates'!R25*0.87*0.85+25</f>
        <v>25833.55</v>
      </c>
      <c r="S25" s="26">
        <f>'BAR BB| Open rates'!S25*0.87*0.85+25</f>
        <v>25833.55</v>
      </c>
      <c r="T25" s="26">
        <f>'BAR BB| Open rates'!T25*0.87*0.85+25</f>
        <v>25833.55</v>
      </c>
      <c r="U25" s="26">
        <f>'BAR BB| Open rates'!U25*0.87*0.85+25</f>
        <v>25833.55</v>
      </c>
      <c r="V25" s="26">
        <f>'BAR BB| Open rates'!V25*0.87*0.85+25</f>
        <v>25833.55</v>
      </c>
      <c r="W25" s="26">
        <f>'BAR BB| Open rates'!W25*0.87*0.85+25</f>
        <v>25833.55</v>
      </c>
      <c r="X25" s="26">
        <f>'BAR BB| Open rates'!X25*0.87*0.85+25</f>
        <v>25833.55</v>
      </c>
      <c r="Y25" s="26">
        <f>'BAR BB| Open rates'!Y25*0.87*0.85+25</f>
        <v>25833.55</v>
      </c>
      <c r="Z25" s="26">
        <f>'BAR BB| Open rates'!Z25*0.87*0.85+25</f>
        <v>25833.55</v>
      </c>
      <c r="AA25" s="26">
        <f>'BAR BB| Open rates'!AA25*0.87*0.85+25</f>
        <v>25833.55</v>
      </c>
      <c r="AB25" s="26">
        <f>'BAR BB| Open rates'!AB25*0.87*0.85+25</f>
        <v>29531.05</v>
      </c>
      <c r="AC25" s="26">
        <f>'BAR BB| Open rates'!AC25*0.87*0.85+25</f>
        <v>29531.05</v>
      </c>
      <c r="AD25" s="26">
        <f>'BAR BB| Open rates'!AD25*0.87*0.85+25</f>
        <v>29531.05</v>
      </c>
      <c r="AE25" s="26">
        <f>'BAR BB| Open rates'!AE25*0.87*0.85+25</f>
        <v>29531.05</v>
      </c>
      <c r="AF25" s="26">
        <f>'BAR BB| Open rates'!AF25*0.87*0.85+25</f>
        <v>29531.05</v>
      </c>
      <c r="AG25" s="26">
        <f>'BAR BB| Open rates'!AG25*0.87*0.85+25</f>
        <v>29531.05</v>
      </c>
      <c r="AH25" s="26">
        <f>'BAR BB| Open rates'!AH25*0.87*0.85+25</f>
        <v>23393.200000000001</v>
      </c>
      <c r="AI25" s="26">
        <f>'BAR BB| Open rates'!AI25*0.87*0.85+25</f>
        <v>23393.200000000001</v>
      </c>
      <c r="AJ25" s="26">
        <f>'BAR BB| Open rates'!AJ25*0.87*0.85+25</f>
        <v>23393.200000000001</v>
      </c>
      <c r="AK25" s="26">
        <f>'BAR BB| Open rates'!AK25*0.87*0.85+25</f>
        <v>23393.200000000001</v>
      </c>
      <c r="AL25" s="26">
        <f>'BAR BB| Open rates'!AL25*0.87*0.85+25</f>
        <v>23393.200000000001</v>
      </c>
      <c r="AM25" s="26">
        <f>'BAR BB| Open rates'!AM25*0.87*0.85+25</f>
        <v>24354.55</v>
      </c>
      <c r="AN25" s="26">
        <f>'BAR BB| Open rates'!AN25*0.87*0.85+25</f>
        <v>24354.55</v>
      </c>
      <c r="AO25" s="26">
        <f>'BAR BB| Open rates'!AO25*0.87*0.85+25</f>
        <v>24354.55</v>
      </c>
      <c r="AP25" s="26">
        <f>'BAR BB| Open rates'!AP25*0.87*0.85+25</f>
        <v>24354.55</v>
      </c>
      <c r="AQ25" s="26">
        <f>'BAR BB| Open rates'!AQ25*0.87*0.85+25</f>
        <v>24354.55</v>
      </c>
      <c r="AR25" s="26">
        <f>'BAR BB| Open rates'!AR25*0.87*0.85+25</f>
        <v>24354.55</v>
      </c>
      <c r="AS25" s="26">
        <f>'BAR BB| Open rates'!AS25*0.87*0.85+25</f>
        <v>24354.55</v>
      </c>
      <c r="AT25" s="26">
        <f>'BAR BB| Open rates'!AT25*0.87*0.85+25</f>
        <v>25094.05</v>
      </c>
      <c r="AU25" s="26">
        <f>'BAR BB| Open rates'!AU25*0.87*0.85+25</f>
        <v>25094.05</v>
      </c>
      <c r="AV25" s="26">
        <f>'BAR BB| Open rates'!AV25*0.87*0.85+25</f>
        <v>25094.05</v>
      </c>
      <c r="AW25" s="26">
        <f>'BAR BB| Open rates'!AW25*0.87*0.85+25</f>
        <v>25094.05</v>
      </c>
      <c r="AX25" s="26">
        <f>'BAR BB| Open rates'!AX25*0.87*0.85+25</f>
        <v>25094.05</v>
      </c>
      <c r="AY25" s="26">
        <f>'BAR BB| Open rates'!AY25*0.87*0.85+25</f>
        <v>25241.95</v>
      </c>
      <c r="AZ25" s="26">
        <f>'BAR BB| Open rates'!AZ25*0.87*0.85+25</f>
        <v>25241.95</v>
      </c>
      <c r="BA25" s="26">
        <f>'BAR BB| Open rates'!BA25*0.87*0.85+25</f>
        <v>25833.55</v>
      </c>
      <c r="BB25" s="26">
        <f>'BAR BB| Open rates'!BB25*0.87*0.85+25</f>
        <v>25833.55</v>
      </c>
      <c r="BC25" s="26">
        <f>'BAR BB| Open rates'!BC25*0.87*0.85+25</f>
        <v>25241.95</v>
      </c>
      <c r="BD25" s="26">
        <f>'BAR BB| Open rates'!BD25*0.87*0.85+25</f>
        <v>25241.95</v>
      </c>
      <c r="BE25" s="26">
        <f>'BAR BB| Open rates'!BE25*0.87*0.85+25</f>
        <v>25241.95</v>
      </c>
      <c r="BF25" s="26">
        <f>'BAR BB| Open rates'!BF25*0.87*0.85+25</f>
        <v>25241.95</v>
      </c>
      <c r="BG25" s="26">
        <f>'BAR BB| Open rates'!BG25*0.87*0.85+25</f>
        <v>25241.95</v>
      </c>
      <c r="BH25" s="26">
        <f>'BAR BB| Open rates'!BH25*0.87*0.85+25</f>
        <v>25833.55</v>
      </c>
      <c r="BI25" s="26">
        <f>'BAR BB| Open rates'!BI25*0.87*0.85+25</f>
        <v>25833.55</v>
      </c>
      <c r="BJ25" s="26">
        <f>'BAR BB| Open rates'!BJ25*0.87*0.85+25</f>
        <v>25241.95</v>
      </c>
      <c r="BK25" s="26">
        <f>'BAR BB| Open rates'!BK25*0.87*0.85+25</f>
        <v>25241.95</v>
      </c>
      <c r="BL25" s="26">
        <f>'BAR BB| Open rates'!BL25*0.87*0.85+25</f>
        <v>25241.95</v>
      </c>
      <c r="BM25" s="26">
        <f>'BAR BB| Open rates'!BM25*0.87*0.85+25</f>
        <v>25241.95</v>
      </c>
      <c r="BN25" s="26">
        <f>'BAR BB| Open rates'!BN25*0.87*0.85+25</f>
        <v>25241.95</v>
      </c>
      <c r="BO25" s="26">
        <f>'BAR BB| Open rates'!BO25*0.87*0.85+25</f>
        <v>25833.55</v>
      </c>
      <c r="BP25" s="26">
        <f>'BAR BB| Open rates'!BP25*0.87*0.85+25</f>
        <v>25833.55</v>
      </c>
      <c r="BQ25" s="26">
        <f>'BAR BB| Open rates'!BQ25*0.87*0.85+25</f>
        <v>25241.95</v>
      </c>
      <c r="BR25" s="26">
        <f>'BAR BB| Open rates'!BR25*0.87*0.85+25</f>
        <v>25241.95</v>
      </c>
      <c r="BS25" s="26">
        <f>'BAR BB| Open rates'!BS25*0.87*0.85+25</f>
        <v>25241.95</v>
      </c>
      <c r="BT25" s="26">
        <f>'BAR BB| Open rates'!BT25*0.87*0.85+25</f>
        <v>25241.95</v>
      </c>
      <c r="BU25" s="26">
        <f>'BAR BB| Open rates'!BU25*0.87*0.85+25</f>
        <v>25241.95</v>
      </c>
      <c r="BV25" s="26">
        <f>'BAR BB| Open rates'!BV25*0.87*0.85+25</f>
        <v>25833.55</v>
      </c>
      <c r="BW25" s="26">
        <f>'BAR BB| Open rates'!BW25*0.87*0.85+25</f>
        <v>25833.55</v>
      </c>
      <c r="BX25" s="26">
        <f>'BAR BB| Open rates'!BX25*0.87*0.85+25</f>
        <v>25241.95</v>
      </c>
      <c r="BY25" s="26">
        <f>'BAR BB| Open rates'!BY25*0.87*0.85+25</f>
        <v>25241.95</v>
      </c>
      <c r="BZ25" s="26">
        <f>'BAR BB| Open rates'!BZ25*0.87*0.85+25</f>
        <v>25241.95</v>
      </c>
      <c r="CA25" s="26">
        <f>'BAR BB| Open rates'!CA25*0.87*0.85+25</f>
        <v>25241.95</v>
      </c>
      <c r="CB25" s="26">
        <f>'BAR BB| Open rates'!CB25*0.87*0.85+25</f>
        <v>25241.95</v>
      </c>
      <c r="CC25" s="26">
        <f>'BAR BB| Open rates'!CC25*0.87*0.85+25</f>
        <v>25833.55</v>
      </c>
      <c r="CD25" s="26">
        <f>'BAR BB| Open rates'!CD25*0.87*0.85+25</f>
        <v>25833.55</v>
      </c>
      <c r="CE25" s="26">
        <f>'BAR BB| Open rates'!CE25*0.87*0.85+25</f>
        <v>25241.95</v>
      </c>
      <c r="CF25" s="26">
        <f>'BAR BB| Open rates'!CF25*0.87*0.85+25</f>
        <v>25241.95</v>
      </c>
      <c r="CG25" s="26">
        <f>'BAR BB| Open rates'!CG25*0.87*0.85+25</f>
        <v>25241.95</v>
      </c>
      <c r="CH25" s="26">
        <f>'BAR BB| Open rates'!CH25*0.87*0.85+25</f>
        <v>25241.95</v>
      </c>
      <c r="CI25" s="26">
        <f>'BAR BB| Open rates'!CI25*0.87*0.85+25</f>
        <v>25241.95</v>
      </c>
      <c r="CJ25" s="26">
        <f>'BAR BB| Open rates'!CJ25*0.87*0.85+25</f>
        <v>25833.55</v>
      </c>
      <c r="CK25" s="26">
        <f>'BAR BB| Open rates'!CK25*0.87*0.85+25</f>
        <v>25833.55</v>
      </c>
      <c r="CL25" s="26">
        <f>'BAR BB| Open rates'!CL25*0.87*0.85+25</f>
        <v>25241.95</v>
      </c>
      <c r="CM25" s="26">
        <f>'BAR BB| Open rates'!CM25*0.87*0.85+25</f>
        <v>25241.95</v>
      </c>
      <c r="CN25" s="26">
        <f>'BAR BB| Open rates'!CN25*0.87*0.85+25</f>
        <v>25241.95</v>
      </c>
      <c r="CO25" s="26">
        <f>'BAR BB| Open rates'!CO25*0.87*0.85+25</f>
        <v>25241.95</v>
      </c>
      <c r="CP25" s="26">
        <f>'BAR BB| Open rates'!CP25*0.87*0.85+25</f>
        <v>25241.95</v>
      </c>
      <c r="CQ25" s="26">
        <f>'BAR BB| Open rates'!CQ25*0.87*0.85+25</f>
        <v>25241.95</v>
      </c>
      <c r="CR25" s="26">
        <f>'BAR BB| Open rates'!CR25*0.87*0.85+25</f>
        <v>25241.95</v>
      </c>
      <c r="CS25" s="26">
        <f>'BAR BB| Open rates'!CS25*0.87*0.85+25</f>
        <v>24354.55</v>
      </c>
      <c r="CT25" s="26">
        <f>'BAR BB| Open rates'!CT25*0.87*0.85+25</f>
        <v>24354.55</v>
      </c>
      <c r="CU25" s="26">
        <f>'BAR BB| Open rates'!CU25*0.87*0.85+25</f>
        <v>24354.55</v>
      </c>
      <c r="CV25" s="26">
        <f>'BAR BB| Open rates'!CV25*0.87*0.85+25</f>
        <v>24354.55</v>
      </c>
      <c r="CW25" s="26">
        <f>'BAR BB| Open rates'!CW25*0.87*0.85+25</f>
        <v>24354.55</v>
      </c>
      <c r="CX25" s="26">
        <f>'BAR BB| Open rates'!CX25*0.87*0.85+25</f>
        <v>24354.55</v>
      </c>
      <c r="CY25" s="26">
        <f>'BAR BB| Open rates'!CY25*0.87*0.85+25</f>
        <v>24354.55</v>
      </c>
      <c r="CZ25" s="26">
        <f>'BAR BB| Open rates'!CZ25*0.87*0.85+25</f>
        <v>24354.55</v>
      </c>
      <c r="DA25" s="26">
        <f>'BAR BB| Open rates'!DA25*0.87*0.85+25</f>
        <v>24354.55</v>
      </c>
      <c r="DB25" s="26">
        <f>'BAR BB| Open rates'!DB25*0.87*0.85+25</f>
        <v>18216.7</v>
      </c>
      <c r="DC25" s="26">
        <f>'BAR BB| Open rates'!DC25*0.87*0.85+25</f>
        <v>18216.7</v>
      </c>
      <c r="DD25" s="26">
        <f>'BAR BB| Open rates'!DD25*0.87*0.85+25</f>
        <v>18216.7</v>
      </c>
      <c r="DE25" s="26">
        <f>'BAR BB| Open rates'!DE25*0.87*0.85+25</f>
        <v>19178.05</v>
      </c>
      <c r="DF25" s="26">
        <f>'BAR BB| Open rates'!DF25*0.87*0.85+25</f>
        <v>19178.05</v>
      </c>
      <c r="DG25" s="26">
        <f>'BAR BB| Open rates'!DG25*0.87*0.85+25</f>
        <v>18216.7</v>
      </c>
      <c r="DH25" s="26">
        <f>'BAR BB| Open rates'!DH25*0.87*0.85+25</f>
        <v>18216.7</v>
      </c>
      <c r="DI25" s="26">
        <f>'BAR BB| Open rates'!DI25*0.87*0.85+25</f>
        <v>18216.7</v>
      </c>
      <c r="DJ25" s="26">
        <f>'BAR BB| Open rates'!DJ25*0.87*0.85+25</f>
        <v>18216.7</v>
      </c>
      <c r="DK25" s="26">
        <f>'BAR BB| Open rates'!DK25*0.87*0.85+25</f>
        <v>18216.7</v>
      </c>
      <c r="DL25" s="26">
        <f>'BAR BB| Open rates'!DL25*0.87*0.85+25</f>
        <v>19178.05</v>
      </c>
      <c r="DM25" s="26">
        <f>'BAR BB| Open rates'!DM25*0.87*0.85+25</f>
        <v>19178.05</v>
      </c>
      <c r="DN25" s="26">
        <f>'BAR BB| Open rates'!DN25*0.87*0.85+25</f>
        <v>18216.7</v>
      </c>
      <c r="DO25" s="26">
        <f>'BAR BB| Open rates'!DO25*0.87*0.85+25</f>
        <v>18216.7</v>
      </c>
      <c r="DP25" s="26">
        <f>'BAR BB| Open rates'!DP25*0.87*0.85+25</f>
        <v>18216.7</v>
      </c>
      <c r="DQ25" s="26">
        <f>'BAR BB| Open rates'!DQ25*0.87*0.85+25</f>
        <v>18216.7</v>
      </c>
      <c r="DR25" s="26">
        <f>'BAR BB| Open rates'!DR25*0.87*0.85+25</f>
        <v>18216.7</v>
      </c>
      <c r="DS25" s="26">
        <f>'BAR BB| Open rates'!DS25*0.87*0.85+25</f>
        <v>19178.05</v>
      </c>
      <c r="DT25" s="26">
        <f>'BAR BB| Open rates'!DT25*0.87*0.85+25</f>
        <v>19178.05</v>
      </c>
      <c r="DU25" s="26">
        <f>'BAR BB| Open rates'!DU25*0.87*0.85+25</f>
        <v>18216.7</v>
      </c>
      <c r="DV25" s="26">
        <f>'BAR BB| Open rates'!DV25*0.87*0.85+25</f>
        <v>18216.7</v>
      </c>
      <c r="DW25" s="26">
        <f>'BAR BB| Open rates'!DW25*0.87*0.85+25</f>
        <v>18216.7</v>
      </c>
      <c r="DX25" s="26">
        <f>'BAR BB| Open rates'!DX25*0.87*0.85+25</f>
        <v>18216.7</v>
      </c>
      <c r="DY25" s="26">
        <f>'BAR BB| Open rates'!DY25*0.87*0.85+25</f>
        <v>18216.7</v>
      </c>
      <c r="DZ25" s="26">
        <f>'BAR BB| Open rates'!DZ25*0.87*0.85+25</f>
        <v>19178.05</v>
      </c>
      <c r="EA25" s="26">
        <f>'BAR BB| Open rates'!EA25*0.87*0.85+25</f>
        <v>19178.05</v>
      </c>
      <c r="EB25" s="26">
        <f>'BAR BB| Open rates'!EB25*0.87*0.85+25</f>
        <v>18216.7</v>
      </c>
      <c r="EC25" s="26">
        <f>'BAR BB| Open rates'!EC25*0.87*0.85+25</f>
        <v>18216.7</v>
      </c>
      <c r="ED25" s="26">
        <f>'BAR BB| Open rates'!ED25*0.87*0.85+25</f>
        <v>18216.7</v>
      </c>
      <c r="EE25" s="26">
        <f>'BAR BB| Open rates'!EE25*0.87*0.85+25</f>
        <v>18216.7</v>
      </c>
      <c r="EF25" s="26">
        <f>'BAR BB| Open rates'!EF25*0.87*0.85+25</f>
        <v>15998.199999999999</v>
      </c>
      <c r="EG25" s="26">
        <f>'BAR BB| Open rates'!EG25*0.87*0.85+25</f>
        <v>15998.199999999999</v>
      </c>
      <c r="EH25" s="26">
        <f>'BAR BB| Open rates'!EH25*0.87*0.85+25</f>
        <v>15998.199999999999</v>
      </c>
      <c r="EI25" s="26">
        <f>'BAR BB| Open rates'!EI25*0.87*0.85+25</f>
        <v>15480.55</v>
      </c>
      <c r="EJ25" s="26">
        <f>'BAR BB| Open rates'!EJ25*0.87*0.85+25</f>
        <v>15480.55</v>
      </c>
      <c r="EK25" s="26">
        <f>'BAR BB| Open rates'!EK25*0.87*0.85+25</f>
        <v>15480.55</v>
      </c>
      <c r="EL25" s="26">
        <f>'BAR BB| Open rates'!EL25*0.87*0.85+25</f>
        <v>15480.55</v>
      </c>
      <c r="EM25" s="26">
        <f>'BAR BB| Open rates'!EM25*0.87*0.85+25</f>
        <v>15480.55</v>
      </c>
      <c r="EN25" s="26">
        <f>'BAR BB| Open rates'!EN25*0.87*0.85+25</f>
        <v>15998.199999999999</v>
      </c>
      <c r="EO25" s="26">
        <f>'BAR BB| Open rates'!EO25*0.87*0.85+25</f>
        <v>15998.199999999999</v>
      </c>
      <c r="EP25" s="26">
        <f>'BAR BB| Open rates'!EP25*0.87*0.85+25</f>
        <v>15258.699999999999</v>
      </c>
      <c r="EQ25" s="26">
        <f>'BAR BB| Open rates'!EQ25*0.87*0.85+25</f>
        <v>15258.699999999999</v>
      </c>
      <c r="ER25" s="26">
        <f>'BAR BB| Open rates'!ER25*0.87*0.85+25</f>
        <v>15258.699999999999</v>
      </c>
      <c r="ES25" s="26">
        <f>'BAR BB| Open rates'!ES25*0.87*0.85+25</f>
        <v>15258.699999999999</v>
      </c>
      <c r="ET25" s="26">
        <f>'BAR BB| Open rates'!ET25*0.87*0.85+25</f>
        <v>15258.699999999999</v>
      </c>
      <c r="EU25" s="26">
        <f>'BAR BB| Open rates'!EU25*0.87*0.85+25</f>
        <v>15998.199999999999</v>
      </c>
      <c r="EV25" s="26">
        <f>'BAR BB| Open rates'!EV25*0.87*0.85+25</f>
        <v>15998.199999999999</v>
      </c>
      <c r="EW25" s="26">
        <f>'BAR BB| Open rates'!EW25*0.87*0.85+25</f>
        <v>15258.699999999999</v>
      </c>
      <c r="EX25" s="26">
        <f>'BAR BB| Open rates'!EX25*0.87*0.85+25</f>
        <v>15258.699999999999</v>
      </c>
      <c r="EY25" s="26">
        <f>'BAR BB| Open rates'!EY25*0.87*0.85+25</f>
        <v>15258.699999999999</v>
      </c>
      <c r="EZ25" s="26">
        <f>'BAR BB| Open rates'!EZ25*0.87*0.85+25</f>
        <v>15258.699999999999</v>
      </c>
      <c r="FA25" s="26">
        <f>'BAR BB| Open rates'!FA25*0.87*0.85+25</f>
        <v>15258.699999999999</v>
      </c>
      <c r="FB25" s="26">
        <f>'BAR BB| Open rates'!FB25*0.87*0.85+25</f>
        <v>15998.199999999999</v>
      </c>
      <c r="FC25" s="26">
        <f>'BAR BB| Open rates'!FC25*0.87*0.85+25</f>
        <v>15998.199999999999</v>
      </c>
      <c r="FD25" s="26">
        <f>'BAR BB| Open rates'!FD25*0.87*0.85+25</f>
        <v>15258.699999999999</v>
      </c>
      <c r="FE25" s="26">
        <f>'BAR BB| Open rates'!FE25*0.87*0.85+25</f>
        <v>15258.699999999999</v>
      </c>
      <c r="FF25" s="26">
        <f>'BAR BB| Open rates'!FF25*0.87*0.85+25</f>
        <v>15258.699999999999</v>
      </c>
      <c r="FG25" s="26">
        <f>'BAR BB| Open rates'!FG25*0.87*0.85+25</f>
        <v>15258.699999999999</v>
      </c>
      <c r="FH25" s="26">
        <f>'BAR BB| Open rates'!FH25*0.87*0.85+25</f>
        <v>15258.699999999999</v>
      </c>
      <c r="FI25" s="26">
        <f>'BAR BB| Open rates'!FI25*0.87*0.85+25</f>
        <v>15998.199999999999</v>
      </c>
      <c r="FJ25" s="26">
        <f>'BAR BB| Open rates'!FJ25*0.87*0.85+25</f>
        <v>15998.199999999999</v>
      </c>
      <c r="FK25" s="26">
        <f>'BAR BB| Open rates'!FK25*0.87*0.85+25</f>
        <v>15480.55</v>
      </c>
      <c r="FL25" s="26">
        <f>'BAR BB| Open rates'!FL25*0.87*0.85+25</f>
        <v>15480.55</v>
      </c>
      <c r="FM25" s="26">
        <f>'BAR BB| Open rates'!FM25*0.87*0.85+25</f>
        <v>15480.55</v>
      </c>
      <c r="FN25" s="26">
        <f>'BAR BB| Open rates'!FN25*0.87*0.85+25</f>
        <v>15480.55</v>
      </c>
      <c r="FO25" s="26">
        <f>'BAR BB| Open rates'!FO25*0.87*0.85+25</f>
        <v>15480.55</v>
      </c>
      <c r="FP25" s="26">
        <f>'BAR BB| Open rates'!FP25*0.87*0.85+25</f>
        <v>15480.55</v>
      </c>
      <c r="FQ25" s="26">
        <f>'BAR BB| Open rates'!FQ25*0.87*0.85+25</f>
        <v>15480.55</v>
      </c>
      <c r="FR25" s="26">
        <f>'BAR BB| Open rates'!FR25*0.87*0.85+25</f>
        <v>15258.699999999999</v>
      </c>
      <c r="FS25" s="26">
        <f>'BAR BB| Open rates'!FS25*0.87*0.85+25</f>
        <v>15258.699999999999</v>
      </c>
      <c r="FT25" s="26">
        <f>'BAR BB| Open rates'!FT25*0.87*0.85+25</f>
        <v>15258.699999999999</v>
      </c>
      <c r="FU25" s="26">
        <f>'BAR BB| Open rates'!FU25*0.87*0.85+25</f>
        <v>15258.699999999999</v>
      </c>
      <c r="FV25" s="26">
        <f>'BAR BB| Open rates'!FV25*0.87*0.85+25</f>
        <v>15258.699999999999</v>
      </c>
      <c r="FW25" s="26">
        <f>'BAR BB| Open rates'!FW25*0.87*0.85+25</f>
        <v>15998.199999999999</v>
      </c>
      <c r="FX25" s="26">
        <f>'BAR BB| Open rates'!FX25*0.87*0.85+25</f>
        <v>15998.199999999999</v>
      </c>
      <c r="FY25" s="26">
        <f>'BAR BB| Open rates'!FY25*0.87*0.85+25</f>
        <v>15258.699999999999</v>
      </c>
      <c r="FZ25" s="26">
        <f>'BAR BB| Open rates'!FZ25*0.87*0.85+25</f>
        <v>15258.699999999999</v>
      </c>
      <c r="GA25" s="26">
        <f>'BAR BB| Open rates'!GA25*0.87*0.85+25</f>
        <v>15258.699999999999</v>
      </c>
      <c r="GB25" s="26">
        <f>'BAR BB| Open rates'!GB25*0.87*0.85+25</f>
        <v>15258.699999999999</v>
      </c>
      <c r="GC25" s="26">
        <f>'BAR BB| Open rates'!GC25*0.87*0.85+25</f>
        <v>15258.699999999999</v>
      </c>
      <c r="GD25" s="26">
        <f>'BAR BB| Open rates'!GD25*0.87*0.85+25</f>
        <v>15998.199999999999</v>
      </c>
      <c r="GE25" s="26">
        <f>'BAR BB| Open rates'!GE25*0.87*0.85+25</f>
        <v>15998.199999999999</v>
      </c>
      <c r="GF25" s="26">
        <f>'BAR BB| Open rates'!GF25*0.87*0.85+25</f>
        <v>15258.699999999999</v>
      </c>
      <c r="GG25" s="26">
        <f>'BAR BB| Open rates'!GG25*0.87*0.85+25</f>
        <v>15258.699999999999</v>
      </c>
      <c r="GH25" s="26">
        <f>'BAR BB| Open rates'!GH25*0.87*0.85+25</f>
        <v>15258.699999999999</v>
      </c>
      <c r="GI25" s="26">
        <f>'BAR BB| Open rates'!GI25*0.87*0.85+25</f>
        <v>15258.699999999999</v>
      </c>
      <c r="GJ25" s="26">
        <f>'BAR BB| Open rates'!GJ25*0.87*0.85+25</f>
        <v>15258.699999999999</v>
      </c>
      <c r="GK25" s="26">
        <f>'BAR BB| Open rates'!GK25*0.87*0.85+25</f>
        <v>15998.199999999999</v>
      </c>
      <c r="GL25" s="26">
        <f>'BAR BB| Open rates'!GL25*0.87*0.85+25</f>
        <v>15998.199999999999</v>
      </c>
      <c r="GM25" s="26">
        <f>'BAR BB| Open rates'!GM25*0.87*0.85+25</f>
        <v>15258.699999999999</v>
      </c>
      <c r="GN25" s="26">
        <f>'BAR BB| Open rates'!GN25*0.87*0.85+25</f>
        <v>15258.699999999999</v>
      </c>
      <c r="GO25" s="26">
        <f>'BAR BB| Open rates'!GO25*0.87*0.85+25</f>
        <v>15258.699999999999</v>
      </c>
      <c r="GP25" s="26">
        <f>'BAR BB| Open rates'!GP25*0.87*0.85+25</f>
        <v>15258.699999999999</v>
      </c>
      <c r="GQ25" s="26">
        <f>'BAR BB| Open rates'!GQ25*0.87*0.85+25</f>
        <v>15258.699999999999</v>
      </c>
      <c r="GR25" s="26">
        <f>'BAR BB| Open rates'!GR25*0.87*0.85+25</f>
        <v>15998.199999999999</v>
      </c>
      <c r="GS25" s="26">
        <f>'BAR BB| Open rates'!GS25*0.87*0.85+25</f>
        <v>15998.199999999999</v>
      </c>
      <c r="GT25" s="26">
        <f>'BAR BB| Open rates'!GT25*0.87*0.85+25</f>
        <v>15258.699999999999</v>
      </c>
      <c r="GU25" s="26">
        <f>'BAR BB| Open rates'!GU25*0.87*0.85+25</f>
        <v>15258.699999999999</v>
      </c>
      <c r="GV25" s="26">
        <f>'BAR BB| Open rates'!GV25*0.87*0.85+25</f>
        <v>15258.699999999999</v>
      </c>
      <c r="GW25" s="26">
        <f>'BAR BB| Open rates'!GW25*0.87*0.85+25</f>
        <v>15258.699999999999</v>
      </c>
      <c r="GX25" s="26">
        <f>'BAR BB| Open rates'!GX25*0.87*0.85+25</f>
        <v>15258.699999999999</v>
      </c>
      <c r="GY25" s="26">
        <f>'BAR BB| Open rates'!GY25*0.87*0.85+25</f>
        <v>15998.199999999999</v>
      </c>
      <c r="GZ25" s="26">
        <f>'BAR BB| Open rates'!GZ25*0.87*0.85+25</f>
        <v>15998.199999999999</v>
      </c>
      <c r="HA25" s="26">
        <f>'BAR BB| Open rates'!HA25*0.87*0.85+25</f>
        <v>15258.699999999999</v>
      </c>
      <c r="HB25" s="26">
        <f>'BAR BB| Open rates'!HB25*0.87*0.85+25</f>
        <v>15258.699999999999</v>
      </c>
      <c r="HC25" s="26">
        <f>'BAR BB| Open rates'!HC25*0.87*0.85+25</f>
        <v>15258.699999999999</v>
      </c>
      <c r="HD25" s="26">
        <f>'BAR BB| Open rates'!HD25*0.87*0.85+25</f>
        <v>15258.699999999999</v>
      </c>
      <c r="HE25" s="26">
        <f>'BAR BB| Open rates'!HE25*0.87*0.85+25</f>
        <v>15258.699999999999</v>
      </c>
      <c r="HF25" s="26">
        <f>'BAR BB| Open rates'!HF25*0.87*0.85+25</f>
        <v>16959.55</v>
      </c>
      <c r="HG25" s="26">
        <f>'BAR BB| Open rates'!HG25*0.87*0.85+25</f>
        <v>16959.55</v>
      </c>
      <c r="HH25" s="26">
        <f>'BAR BB| Open rates'!HH25*0.87*0.85+25</f>
        <v>16959.55</v>
      </c>
      <c r="HI25" s="26">
        <f>'BAR BB| Open rates'!HI25*0.87*0.85+25</f>
        <v>16959.55</v>
      </c>
      <c r="HJ25" s="26">
        <f>'BAR BB| Open rates'!HJ25*0.87*0.85+25</f>
        <v>16959.55</v>
      </c>
      <c r="HK25" s="26">
        <f>'BAR BB| Open rates'!HK25*0.87*0.85+25</f>
        <v>16959.55</v>
      </c>
      <c r="HL25" s="26">
        <f>'BAR BB| Open rates'!HL25*0.87*0.85+25</f>
        <v>16959.55</v>
      </c>
      <c r="HM25" s="26">
        <f>'BAR BB| Open rates'!HM25*0.87*0.85+25</f>
        <v>16959.55</v>
      </c>
      <c r="HN25" s="26">
        <f>'BAR BB| Open rates'!HN25*0.87*0.85+25</f>
        <v>16959.55</v>
      </c>
      <c r="HO25" s="26">
        <f>'BAR BB| Open rates'!HO25*0.87*0.85+25</f>
        <v>16959.55</v>
      </c>
      <c r="HP25" s="26">
        <f>'BAR BB| Open rates'!HP25*0.87*0.85+25</f>
        <v>16959.55</v>
      </c>
    </row>
    <row r="26" spans="1:224" s="76" customFormat="1" ht="12" customHeight="1" x14ac:dyDescent="0.2">
      <c r="A26" s="15">
        <v>2</v>
      </c>
      <c r="B26" s="26">
        <f>'BAR BB| Open rates'!B26*0.87*0.85+25</f>
        <v>20657.05</v>
      </c>
      <c r="C26" s="26">
        <f>'BAR BB| Open rates'!C26*0.87*0.85+25</f>
        <v>20657.05</v>
      </c>
      <c r="D26" s="26">
        <f>'BAR BB| Open rates'!D26*0.87*0.85+25</f>
        <v>20657.05</v>
      </c>
      <c r="E26" s="26">
        <f>'BAR BB| Open rates'!E26*0.87*0.85+25</f>
        <v>20657.05</v>
      </c>
      <c r="F26" s="26">
        <f>'BAR BB| Open rates'!F26*0.87*0.85+25</f>
        <v>20657.05</v>
      </c>
      <c r="G26" s="26">
        <f>'BAR BB| Open rates'!G26*0.87*0.85+25</f>
        <v>20657.05</v>
      </c>
      <c r="H26" s="26">
        <f>'BAR BB| Open rates'!H26*0.87*0.85+25</f>
        <v>20657.05</v>
      </c>
      <c r="I26" s="26">
        <f>'BAR BB| Open rates'!I26*0.87*0.85+25</f>
        <v>20657.05</v>
      </c>
      <c r="J26" s="26">
        <f>'BAR BB| Open rates'!J26*0.87*0.85+25</f>
        <v>20657.05</v>
      </c>
      <c r="K26" s="26">
        <f>'BAR BB| Open rates'!K26*0.87*0.85+25</f>
        <v>20657.05</v>
      </c>
      <c r="L26" s="26">
        <f>'BAR BB| Open rates'!L26*0.87*0.85+25</f>
        <v>20657.05</v>
      </c>
      <c r="M26" s="26">
        <f>'BAR BB| Open rates'!M26*0.87*0.85+25</f>
        <v>20657.05</v>
      </c>
      <c r="N26" s="26">
        <f>'BAR BB| Open rates'!N26*0.87*0.85+25</f>
        <v>24872.2</v>
      </c>
      <c r="O26" s="26">
        <f>'BAR BB| Open rates'!O26*0.87*0.85+25</f>
        <v>24872.2</v>
      </c>
      <c r="P26" s="26">
        <f>'BAR BB| Open rates'!P26*0.87*0.85+25</f>
        <v>24872.2</v>
      </c>
      <c r="Q26" s="26">
        <f>'BAR BB| Open rates'!Q26*0.87*0.85+25</f>
        <v>24872.2</v>
      </c>
      <c r="R26" s="26">
        <f>'BAR BB| Open rates'!R26*0.87*0.85+25</f>
        <v>27312.55</v>
      </c>
      <c r="S26" s="26">
        <f>'BAR BB| Open rates'!S26*0.87*0.85+25</f>
        <v>27312.55</v>
      </c>
      <c r="T26" s="26">
        <f>'BAR BB| Open rates'!T26*0.87*0.85+25</f>
        <v>27312.55</v>
      </c>
      <c r="U26" s="26">
        <f>'BAR BB| Open rates'!U26*0.87*0.85+25</f>
        <v>27312.55</v>
      </c>
      <c r="V26" s="26">
        <f>'BAR BB| Open rates'!V26*0.87*0.85+25</f>
        <v>27312.55</v>
      </c>
      <c r="W26" s="26">
        <f>'BAR BB| Open rates'!W26*0.87*0.85+25</f>
        <v>27312.55</v>
      </c>
      <c r="X26" s="26">
        <f>'BAR BB| Open rates'!X26*0.87*0.85+25</f>
        <v>27312.55</v>
      </c>
      <c r="Y26" s="26">
        <f>'BAR BB| Open rates'!Y26*0.87*0.85+25</f>
        <v>27312.55</v>
      </c>
      <c r="Z26" s="26">
        <f>'BAR BB| Open rates'!Z26*0.87*0.85+25</f>
        <v>27312.55</v>
      </c>
      <c r="AA26" s="26">
        <f>'BAR BB| Open rates'!AA26*0.87*0.85+25</f>
        <v>27312.55</v>
      </c>
      <c r="AB26" s="26">
        <f>'BAR BB| Open rates'!AB26*0.87*0.85+25</f>
        <v>31010.05</v>
      </c>
      <c r="AC26" s="26">
        <f>'BAR BB| Open rates'!AC26*0.87*0.85+25</f>
        <v>31010.05</v>
      </c>
      <c r="AD26" s="26">
        <f>'BAR BB| Open rates'!AD26*0.87*0.85+25</f>
        <v>31010.05</v>
      </c>
      <c r="AE26" s="26">
        <f>'BAR BB| Open rates'!AE26*0.87*0.85+25</f>
        <v>31010.05</v>
      </c>
      <c r="AF26" s="26">
        <f>'BAR BB| Open rates'!AF26*0.87*0.85+25</f>
        <v>31010.05</v>
      </c>
      <c r="AG26" s="26">
        <f>'BAR BB| Open rates'!AG26*0.87*0.85+25</f>
        <v>31010.05</v>
      </c>
      <c r="AH26" s="26">
        <f>'BAR BB| Open rates'!AH26*0.87*0.85+25</f>
        <v>24872.2</v>
      </c>
      <c r="AI26" s="26">
        <f>'BAR BB| Open rates'!AI26*0.87*0.85+25</f>
        <v>24872.2</v>
      </c>
      <c r="AJ26" s="26">
        <f>'BAR BB| Open rates'!AJ26*0.87*0.85+25</f>
        <v>24872.2</v>
      </c>
      <c r="AK26" s="26">
        <f>'BAR BB| Open rates'!AK26*0.87*0.85+25</f>
        <v>24872.2</v>
      </c>
      <c r="AL26" s="26">
        <f>'BAR BB| Open rates'!AL26*0.87*0.85+25</f>
        <v>24872.2</v>
      </c>
      <c r="AM26" s="26">
        <f>'BAR BB| Open rates'!AM26*0.87*0.85+25</f>
        <v>25833.55</v>
      </c>
      <c r="AN26" s="26">
        <f>'BAR BB| Open rates'!AN26*0.87*0.85+25</f>
        <v>25833.55</v>
      </c>
      <c r="AO26" s="26">
        <f>'BAR BB| Open rates'!AO26*0.87*0.85+25</f>
        <v>25833.55</v>
      </c>
      <c r="AP26" s="26">
        <f>'BAR BB| Open rates'!AP26*0.87*0.85+25</f>
        <v>25833.55</v>
      </c>
      <c r="AQ26" s="26">
        <f>'BAR BB| Open rates'!AQ26*0.87*0.85+25</f>
        <v>25833.55</v>
      </c>
      <c r="AR26" s="26">
        <f>'BAR BB| Open rates'!AR26*0.87*0.85+25</f>
        <v>25833.55</v>
      </c>
      <c r="AS26" s="26">
        <f>'BAR BB| Open rates'!AS26*0.87*0.85+25</f>
        <v>25833.55</v>
      </c>
      <c r="AT26" s="26">
        <f>'BAR BB| Open rates'!AT26*0.87*0.85+25</f>
        <v>26573.05</v>
      </c>
      <c r="AU26" s="26">
        <f>'BAR BB| Open rates'!AU26*0.87*0.85+25</f>
        <v>26573.05</v>
      </c>
      <c r="AV26" s="26">
        <f>'BAR BB| Open rates'!AV26*0.87*0.85+25</f>
        <v>26573.05</v>
      </c>
      <c r="AW26" s="26">
        <f>'BAR BB| Open rates'!AW26*0.87*0.85+25</f>
        <v>26573.05</v>
      </c>
      <c r="AX26" s="26">
        <f>'BAR BB| Open rates'!AX26*0.87*0.85+25</f>
        <v>26573.05</v>
      </c>
      <c r="AY26" s="26">
        <f>'BAR BB| Open rates'!AY26*0.87*0.85+25</f>
        <v>26720.95</v>
      </c>
      <c r="AZ26" s="26">
        <f>'BAR BB| Open rates'!AZ26*0.87*0.85+25</f>
        <v>26720.95</v>
      </c>
      <c r="BA26" s="26">
        <f>'BAR BB| Open rates'!BA26*0.87*0.85+25</f>
        <v>27312.55</v>
      </c>
      <c r="BB26" s="26">
        <f>'BAR BB| Open rates'!BB26*0.87*0.85+25</f>
        <v>27312.55</v>
      </c>
      <c r="BC26" s="26">
        <f>'BAR BB| Open rates'!BC26*0.87*0.85+25</f>
        <v>26720.95</v>
      </c>
      <c r="BD26" s="26">
        <f>'BAR BB| Open rates'!BD26*0.87*0.85+25</f>
        <v>26720.95</v>
      </c>
      <c r="BE26" s="26">
        <f>'BAR BB| Open rates'!BE26*0.87*0.85+25</f>
        <v>26720.95</v>
      </c>
      <c r="BF26" s="26">
        <f>'BAR BB| Open rates'!BF26*0.87*0.85+25</f>
        <v>26720.95</v>
      </c>
      <c r="BG26" s="26">
        <f>'BAR BB| Open rates'!BG26*0.87*0.85+25</f>
        <v>26720.95</v>
      </c>
      <c r="BH26" s="26">
        <f>'BAR BB| Open rates'!BH26*0.87*0.85+25</f>
        <v>27312.55</v>
      </c>
      <c r="BI26" s="26">
        <f>'BAR BB| Open rates'!BI26*0.87*0.85+25</f>
        <v>27312.55</v>
      </c>
      <c r="BJ26" s="26">
        <f>'BAR BB| Open rates'!BJ26*0.87*0.85+25</f>
        <v>26720.95</v>
      </c>
      <c r="BK26" s="26">
        <f>'BAR BB| Open rates'!BK26*0.87*0.85+25</f>
        <v>26720.95</v>
      </c>
      <c r="BL26" s="26">
        <f>'BAR BB| Open rates'!BL26*0.87*0.85+25</f>
        <v>26720.95</v>
      </c>
      <c r="BM26" s="26">
        <f>'BAR BB| Open rates'!BM26*0.87*0.85+25</f>
        <v>26720.95</v>
      </c>
      <c r="BN26" s="26">
        <f>'BAR BB| Open rates'!BN26*0.87*0.85+25</f>
        <v>26720.95</v>
      </c>
      <c r="BO26" s="26">
        <f>'BAR BB| Open rates'!BO26*0.87*0.85+25</f>
        <v>27312.55</v>
      </c>
      <c r="BP26" s="26">
        <f>'BAR BB| Open rates'!BP26*0.87*0.85+25</f>
        <v>27312.55</v>
      </c>
      <c r="BQ26" s="26">
        <f>'BAR BB| Open rates'!BQ26*0.87*0.85+25</f>
        <v>26720.95</v>
      </c>
      <c r="BR26" s="26">
        <f>'BAR BB| Open rates'!BR26*0.87*0.85+25</f>
        <v>26720.95</v>
      </c>
      <c r="BS26" s="26">
        <f>'BAR BB| Open rates'!BS26*0.87*0.85+25</f>
        <v>26720.95</v>
      </c>
      <c r="BT26" s="26">
        <f>'BAR BB| Open rates'!BT26*0.87*0.85+25</f>
        <v>26720.95</v>
      </c>
      <c r="BU26" s="26">
        <f>'BAR BB| Open rates'!BU26*0.87*0.85+25</f>
        <v>26720.95</v>
      </c>
      <c r="BV26" s="26">
        <f>'BAR BB| Open rates'!BV26*0.87*0.85+25</f>
        <v>27312.55</v>
      </c>
      <c r="BW26" s="26">
        <f>'BAR BB| Open rates'!BW26*0.87*0.85+25</f>
        <v>27312.55</v>
      </c>
      <c r="BX26" s="26">
        <f>'BAR BB| Open rates'!BX26*0.87*0.85+25</f>
        <v>26720.95</v>
      </c>
      <c r="BY26" s="26">
        <f>'BAR BB| Open rates'!BY26*0.87*0.85+25</f>
        <v>26720.95</v>
      </c>
      <c r="BZ26" s="26">
        <f>'BAR BB| Open rates'!BZ26*0.87*0.85+25</f>
        <v>26720.95</v>
      </c>
      <c r="CA26" s="26">
        <f>'BAR BB| Open rates'!CA26*0.87*0.85+25</f>
        <v>26720.95</v>
      </c>
      <c r="CB26" s="26">
        <f>'BAR BB| Open rates'!CB26*0.87*0.85+25</f>
        <v>26720.95</v>
      </c>
      <c r="CC26" s="26">
        <f>'BAR BB| Open rates'!CC26*0.87*0.85+25</f>
        <v>27312.55</v>
      </c>
      <c r="CD26" s="26">
        <f>'BAR BB| Open rates'!CD26*0.87*0.85+25</f>
        <v>27312.55</v>
      </c>
      <c r="CE26" s="26">
        <f>'BAR BB| Open rates'!CE26*0.87*0.85+25</f>
        <v>26720.95</v>
      </c>
      <c r="CF26" s="26">
        <f>'BAR BB| Open rates'!CF26*0.87*0.85+25</f>
        <v>26720.95</v>
      </c>
      <c r="CG26" s="26">
        <f>'BAR BB| Open rates'!CG26*0.87*0.85+25</f>
        <v>26720.95</v>
      </c>
      <c r="CH26" s="26">
        <f>'BAR BB| Open rates'!CH26*0.87*0.85+25</f>
        <v>26720.95</v>
      </c>
      <c r="CI26" s="26">
        <f>'BAR BB| Open rates'!CI26*0.87*0.85+25</f>
        <v>26720.95</v>
      </c>
      <c r="CJ26" s="26">
        <f>'BAR BB| Open rates'!CJ26*0.87*0.85+25</f>
        <v>27312.55</v>
      </c>
      <c r="CK26" s="26">
        <f>'BAR BB| Open rates'!CK26*0.87*0.85+25</f>
        <v>27312.55</v>
      </c>
      <c r="CL26" s="26">
        <f>'BAR BB| Open rates'!CL26*0.87*0.85+25</f>
        <v>26720.95</v>
      </c>
      <c r="CM26" s="26">
        <f>'BAR BB| Open rates'!CM26*0.87*0.85+25</f>
        <v>26720.95</v>
      </c>
      <c r="CN26" s="26">
        <f>'BAR BB| Open rates'!CN26*0.87*0.85+25</f>
        <v>26720.95</v>
      </c>
      <c r="CO26" s="26">
        <f>'BAR BB| Open rates'!CO26*0.87*0.85+25</f>
        <v>26720.95</v>
      </c>
      <c r="CP26" s="26">
        <f>'BAR BB| Open rates'!CP26*0.87*0.85+25</f>
        <v>26720.95</v>
      </c>
      <c r="CQ26" s="26">
        <f>'BAR BB| Open rates'!CQ26*0.87*0.85+25</f>
        <v>26720.95</v>
      </c>
      <c r="CR26" s="26">
        <f>'BAR BB| Open rates'!CR26*0.87*0.85+25</f>
        <v>26720.95</v>
      </c>
      <c r="CS26" s="26">
        <f>'BAR BB| Open rates'!CS26*0.87*0.85+25</f>
        <v>25833.55</v>
      </c>
      <c r="CT26" s="26">
        <f>'BAR BB| Open rates'!CT26*0.87*0.85+25</f>
        <v>25833.55</v>
      </c>
      <c r="CU26" s="26">
        <f>'BAR BB| Open rates'!CU26*0.87*0.85+25</f>
        <v>25833.55</v>
      </c>
      <c r="CV26" s="26">
        <f>'BAR BB| Open rates'!CV26*0.87*0.85+25</f>
        <v>25833.55</v>
      </c>
      <c r="CW26" s="26">
        <f>'BAR BB| Open rates'!CW26*0.87*0.85+25</f>
        <v>25833.55</v>
      </c>
      <c r="CX26" s="26">
        <f>'BAR BB| Open rates'!CX26*0.87*0.85+25</f>
        <v>25833.55</v>
      </c>
      <c r="CY26" s="26">
        <f>'BAR BB| Open rates'!CY26*0.87*0.85+25</f>
        <v>25833.55</v>
      </c>
      <c r="CZ26" s="26">
        <f>'BAR BB| Open rates'!CZ26*0.87*0.85+25</f>
        <v>25833.55</v>
      </c>
      <c r="DA26" s="26">
        <f>'BAR BB| Open rates'!DA26*0.87*0.85+25</f>
        <v>25833.55</v>
      </c>
      <c r="DB26" s="26">
        <f>'BAR BB| Open rates'!DB26*0.87*0.85+25</f>
        <v>19695.7</v>
      </c>
      <c r="DC26" s="26">
        <f>'BAR BB| Open rates'!DC26*0.87*0.85+25</f>
        <v>19695.7</v>
      </c>
      <c r="DD26" s="26">
        <f>'BAR BB| Open rates'!DD26*0.87*0.85+25</f>
        <v>19695.7</v>
      </c>
      <c r="DE26" s="26">
        <f>'BAR BB| Open rates'!DE26*0.87*0.85+25</f>
        <v>20657.05</v>
      </c>
      <c r="DF26" s="26">
        <f>'BAR BB| Open rates'!DF26*0.87*0.85+25</f>
        <v>20657.05</v>
      </c>
      <c r="DG26" s="26">
        <f>'BAR BB| Open rates'!DG26*0.87*0.85+25</f>
        <v>19695.7</v>
      </c>
      <c r="DH26" s="26">
        <f>'BAR BB| Open rates'!DH26*0.87*0.85+25</f>
        <v>19695.7</v>
      </c>
      <c r="DI26" s="26">
        <f>'BAR BB| Open rates'!DI26*0.87*0.85+25</f>
        <v>19695.7</v>
      </c>
      <c r="DJ26" s="26">
        <f>'BAR BB| Open rates'!DJ26*0.87*0.85+25</f>
        <v>19695.7</v>
      </c>
      <c r="DK26" s="26">
        <f>'BAR BB| Open rates'!DK26*0.87*0.85+25</f>
        <v>19695.7</v>
      </c>
      <c r="DL26" s="26">
        <f>'BAR BB| Open rates'!DL26*0.87*0.85+25</f>
        <v>20657.05</v>
      </c>
      <c r="DM26" s="26">
        <f>'BAR BB| Open rates'!DM26*0.87*0.85+25</f>
        <v>20657.05</v>
      </c>
      <c r="DN26" s="26">
        <f>'BAR BB| Open rates'!DN26*0.87*0.85+25</f>
        <v>19695.7</v>
      </c>
      <c r="DO26" s="26">
        <f>'BAR BB| Open rates'!DO26*0.87*0.85+25</f>
        <v>19695.7</v>
      </c>
      <c r="DP26" s="26">
        <f>'BAR BB| Open rates'!DP26*0.87*0.85+25</f>
        <v>19695.7</v>
      </c>
      <c r="DQ26" s="26">
        <f>'BAR BB| Open rates'!DQ26*0.87*0.85+25</f>
        <v>19695.7</v>
      </c>
      <c r="DR26" s="26">
        <f>'BAR BB| Open rates'!DR26*0.87*0.85+25</f>
        <v>19695.7</v>
      </c>
      <c r="DS26" s="26">
        <f>'BAR BB| Open rates'!DS26*0.87*0.85+25</f>
        <v>20657.05</v>
      </c>
      <c r="DT26" s="26">
        <f>'BAR BB| Open rates'!DT26*0.87*0.85+25</f>
        <v>20657.05</v>
      </c>
      <c r="DU26" s="26">
        <f>'BAR BB| Open rates'!DU26*0.87*0.85+25</f>
        <v>19695.7</v>
      </c>
      <c r="DV26" s="26">
        <f>'BAR BB| Open rates'!DV26*0.87*0.85+25</f>
        <v>19695.7</v>
      </c>
      <c r="DW26" s="26">
        <f>'BAR BB| Open rates'!DW26*0.87*0.85+25</f>
        <v>19695.7</v>
      </c>
      <c r="DX26" s="26">
        <f>'BAR BB| Open rates'!DX26*0.87*0.85+25</f>
        <v>19695.7</v>
      </c>
      <c r="DY26" s="26">
        <f>'BAR BB| Open rates'!DY26*0.87*0.85+25</f>
        <v>19695.7</v>
      </c>
      <c r="DZ26" s="26">
        <f>'BAR BB| Open rates'!DZ26*0.87*0.85+25</f>
        <v>20657.05</v>
      </c>
      <c r="EA26" s="26">
        <f>'BAR BB| Open rates'!EA26*0.87*0.85+25</f>
        <v>20657.05</v>
      </c>
      <c r="EB26" s="26">
        <f>'BAR BB| Open rates'!EB26*0.87*0.85+25</f>
        <v>19695.7</v>
      </c>
      <c r="EC26" s="26">
        <f>'BAR BB| Open rates'!EC26*0.87*0.85+25</f>
        <v>19695.7</v>
      </c>
      <c r="ED26" s="26">
        <f>'BAR BB| Open rates'!ED26*0.87*0.85+25</f>
        <v>19695.7</v>
      </c>
      <c r="EE26" s="26">
        <f>'BAR BB| Open rates'!EE26*0.87*0.85+25</f>
        <v>19695.7</v>
      </c>
      <c r="EF26" s="26">
        <f>'BAR BB| Open rates'!EF26*0.87*0.85+25</f>
        <v>17477.2</v>
      </c>
      <c r="EG26" s="26">
        <f>'BAR BB| Open rates'!EG26*0.87*0.85+25</f>
        <v>17477.2</v>
      </c>
      <c r="EH26" s="26">
        <f>'BAR BB| Open rates'!EH26*0.87*0.85+25</f>
        <v>17477.2</v>
      </c>
      <c r="EI26" s="26">
        <f>'BAR BB| Open rates'!EI26*0.87*0.85+25</f>
        <v>16959.55</v>
      </c>
      <c r="EJ26" s="26">
        <f>'BAR BB| Open rates'!EJ26*0.87*0.85+25</f>
        <v>16959.55</v>
      </c>
      <c r="EK26" s="26">
        <f>'BAR BB| Open rates'!EK26*0.87*0.85+25</f>
        <v>16959.55</v>
      </c>
      <c r="EL26" s="26">
        <f>'BAR BB| Open rates'!EL26*0.87*0.85+25</f>
        <v>16959.55</v>
      </c>
      <c r="EM26" s="26">
        <f>'BAR BB| Open rates'!EM26*0.87*0.85+25</f>
        <v>16959.55</v>
      </c>
      <c r="EN26" s="26">
        <f>'BAR BB| Open rates'!EN26*0.87*0.85+25</f>
        <v>17477.2</v>
      </c>
      <c r="EO26" s="26">
        <f>'BAR BB| Open rates'!EO26*0.87*0.85+25</f>
        <v>17477.2</v>
      </c>
      <c r="EP26" s="26">
        <f>'BAR BB| Open rates'!EP26*0.87*0.85+25</f>
        <v>16737.7</v>
      </c>
      <c r="EQ26" s="26">
        <f>'BAR BB| Open rates'!EQ26*0.87*0.85+25</f>
        <v>16737.7</v>
      </c>
      <c r="ER26" s="26">
        <f>'BAR BB| Open rates'!ER26*0.87*0.85+25</f>
        <v>16737.7</v>
      </c>
      <c r="ES26" s="26">
        <f>'BAR BB| Open rates'!ES26*0.87*0.85+25</f>
        <v>16737.7</v>
      </c>
      <c r="ET26" s="26">
        <f>'BAR BB| Open rates'!ET26*0.87*0.85+25</f>
        <v>16737.7</v>
      </c>
      <c r="EU26" s="26">
        <f>'BAR BB| Open rates'!EU26*0.87*0.85+25</f>
        <v>17477.2</v>
      </c>
      <c r="EV26" s="26">
        <f>'BAR BB| Open rates'!EV26*0.87*0.85+25</f>
        <v>17477.2</v>
      </c>
      <c r="EW26" s="26">
        <f>'BAR BB| Open rates'!EW26*0.87*0.85+25</f>
        <v>16737.7</v>
      </c>
      <c r="EX26" s="26">
        <f>'BAR BB| Open rates'!EX26*0.87*0.85+25</f>
        <v>16737.7</v>
      </c>
      <c r="EY26" s="26">
        <f>'BAR BB| Open rates'!EY26*0.87*0.85+25</f>
        <v>16737.7</v>
      </c>
      <c r="EZ26" s="26">
        <f>'BAR BB| Open rates'!EZ26*0.87*0.85+25</f>
        <v>16737.7</v>
      </c>
      <c r="FA26" s="26">
        <f>'BAR BB| Open rates'!FA26*0.87*0.85+25</f>
        <v>16737.7</v>
      </c>
      <c r="FB26" s="26">
        <f>'BAR BB| Open rates'!FB26*0.87*0.85+25</f>
        <v>17477.2</v>
      </c>
      <c r="FC26" s="26">
        <f>'BAR BB| Open rates'!FC26*0.87*0.85+25</f>
        <v>17477.2</v>
      </c>
      <c r="FD26" s="26">
        <f>'BAR BB| Open rates'!FD26*0.87*0.85+25</f>
        <v>16737.7</v>
      </c>
      <c r="FE26" s="26">
        <f>'BAR BB| Open rates'!FE26*0.87*0.85+25</f>
        <v>16737.7</v>
      </c>
      <c r="FF26" s="26">
        <f>'BAR BB| Open rates'!FF26*0.87*0.85+25</f>
        <v>16737.7</v>
      </c>
      <c r="FG26" s="26">
        <f>'BAR BB| Open rates'!FG26*0.87*0.85+25</f>
        <v>16737.7</v>
      </c>
      <c r="FH26" s="26">
        <f>'BAR BB| Open rates'!FH26*0.87*0.85+25</f>
        <v>16737.7</v>
      </c>
      <c r="FI26" s="26">
        <f>'BAR BB| Open rates'!FI26*0.87*0.85+25</f>
        <v>17477.2</v>
      </c>
      <c r="FJ26" s="26">
        <f>'BAR BB| Open rates'!FJ26*0.87*0.85+25</f>
        <v>17477.2</v>
      </c>
      <c r="FK26" s="26">
        <f>'BAR BB| Open rates'!FK26*0.87*0.85+25</f>
        <v>16959.55</v>
      </c>
      <c r="FL26" s="26">
        <f>'BAR BB| Open rates'!FL26*0.87*0.85+25</f>
        <v>16959.55</v>
      </c>
      <c r="FM26" s="26">
        <f>'BAR BB| Open rates'!FM26*0.87*0.85+25</f>
        <v>16959.55</v>
      </c>
      <c r="FN26" s="26">
        <f>'BAR BB| Open rates'!FN26*0.87*0.85+25</f>
        <v>16959.55</v>
      </c>
      <c r="FO26" s="26">
        <f>'BAR BB| Open rates'!FO26*0.87*0.85+25</f>
        <v>16959.55</v>
      </c>
      <c r="FP26" s="26">
        <f>'BAR BB| Open rates'!FP26*0.87*0.85+25</f>
        <v>16959.55</v>
      </c>
      <c r="FQ26" s="26">
        <f>'BAR BB| Open rates'!FQ26*0.87*0.85+25</f>
        <v>16959.55</v>
      </c>
      <c r="FR26" s="26">
        <f>'BAR BB| Open rates'!FR26*0.87*0.85+25</f>
        <v>16737.7</v>
      </c>
      <c r="FS26" s="26">
        <f>'BAR BB| Open rates'!FS26*0.87*0.85+25</f>
        <v>16737.7</v>
      </c>
      <c r="FT26" s="26">
        <f>'BAR BB| Open rates'!FT26*0.87*0.85+25</f>
        <v>16737.7</v>
      </c>
      <c r="FU26" s="26">
        <f>'BAR BB| Open rates'!FU26*0.87*0.85+25</f>
        <v>16737.7</v>
      </c>
      <c r="FV26" s="26">
        <f>'BAR BB| Open rates'!FV26*0.87*0.85+25</f>
        <v>16737.7</v>
      </c>
      <c r="FW26" s="26">
        <f>'BAR BB| Open rates'!FW26*0.87*0.85+25</f>
        <v>17477.2</v>
      </c>
      <c r="FX26" s="26">
        <f>'BAR BB| Open rates'!FX26*0.87*0.85+25</f>
        <v>17477.2</v>
      </c>
      <c r="FY26" s="26">
        <f>'BAR BB| Open rates'!FY26*0.87*0.85+25</f>
        <v>16737.7</v>
      </c>
      <c r="FZ26" s="26">
        <f>'BAR BB| Open rates'!FZ26*0.87*0.85+25</f>
        <v>16737.7</v>
      </c>
      <c r="GA26" s="26">
        <f>'BAR BB| Open rates'!GA26*0.87*0.85+25</f>
        <v>16737.7</v>
      </c>
      <c r="GB26" s="26">
        <f>'BAR BB| Open rates'!GB26*0.87*0.85+25</f>
        <v>16737.7</v>
      </c>
      <c r="GC26" s="26">
        <f>'BAR BB| Open rates'!GC26*0.87*0.85+25</f>
        <v>16737.7</v>
      </c>
      <c r="GD26" s="26">
        <f>'BAR BB| Open rates'!GD26*0.87*0.85+25</f>
        <v>17477.2</v>
      </c>
      <c r="GE26" s="26">
        <f>'BAR BB| Open rates'!GE26*0.87*0.85+25</f>
        <v>17477.2</v>
      </c>
      <c r="GF26" s="26">
        <f>'BAR BB| Open rates'!GF26*0.87*0.85+25</f>
        <v>16737.7</v>
      </c>
      <c r="GG26" s="26">
        <f>'BAR BB| Open rates'!GG26*0.87*0.85+25</f>
        <v>16737.7</v>
      </c>
      <c r="GH26" s="26">
        <f>'BAR BB| Open rates'!GH26*0.87*0.85+25</f>
        <v>16737.7</v>
      </c>
      <c r="GI26" s="26">
        <f>'BAR BB| Open rates'!GI26*0.87*0.85+25</f>
        <v>16737.7</v>
      </c>
      <c r="GJ26" s="26">
        <f>'BAR BB| Open rates'!GJ26*0.87*0.85+25</f>
        <v>16737.7</v>
      </c>
      <c r="GK26" s="26">
        <f>'BAR BB| Open rates'!GK26*0.87*0.85+25</f>
        <v>17477.2</v>
      </c>
      <c r="GL26" s="26">
        <f>'BAR BB| Open rates'!GL26*0.87*0.85+25</f>
        <v>17477.2</v>
      </c>
      <c r="GM26" s="26">
        <f>'BAR BB| Open rates'!GM26*0.87*0.85+25</f>
        <v>16737.7</v>
      </c>
      <c r="GN26" s="26">
        <f>'BAR BB| Open rates'!GN26*0.87*0.85+25</f>
        <v>16737.7</v>
      </c>
      <c r="GO26" s="26">
        <f>'BAR BB| Open rates'!GO26*0.87*0.85+25</f>
        <v>16737.7</v>
      </c>
      <c r="GP26" s="26">
        <f>'BAR BB| Open rates'!GP26*0.87*0.85+25</f>
        <v>16737.7</v>
      </c>
      <c r="GQ26" s="26">
        <f>'BAR BB| Open rates'!GQ26*0.87*0.85+25</f>
        <v>16737.7</v>
      </c>
      <c r="GR26" s="26">
        <f>'BAR BB| Open rates'!GR26*0.87*0.85+25</f>
        <v>17477.2</v>
      </c>
      <c r="GS26" s="26">
        <f>'BAR BB| Open rates'!GS26*0.87*0.85+25</f>
        <v>17477.2</v>
      </c>
      <c r="GT26" s="26">
        <f>'BAR BB| Open rates'!GT26*0.87*0.85+25</f>
        <v>16737.7</v>
      </c>
      <c r="GU26" s="26">
        <f>'BAR BB| Open rates'!GU26*0.87*0.85+25</f>
        <v>16737.7</v>
      </c>
      <c r="GV26" s="26">
        <f>'BAR BB| Open rates'!GV26*0.87*0.85+25</f>
        <v>16737.7</v>
      </c>
      <c r="GW26" s="26">
        <f>'BAR BB| Open rates'!GW26*0.87*0.85+25</f>
        <v>16737.7</v>
      </c>
      <c r="GX26" s="26">
        <f>'BAR BB| Open rates'!GX26*0.87*0.85+25</f>
        <v>16737.7</v>
      </c>
      <c r="GY26" s="26">
        <f>'BAR BB| Open rates'!GY26*0.87*0.85+25</f>
        <v>17477.2</v>
      </c>
      <c r="GZ26" s="26">
        <f>'BAR BB| Open rates'!GZ26*0.87*0.85+25</f>
        <v>17477.2</v>
      </c>
      <c r="HA26" s="26">
        <f>'BAR BB| Open rates'!HA26*0.87*0.85+25</f>
        <v>16737.7</v>
      </c>
      <c r="HB26" s="26">
        <f>'BAR BB| Open rates'!HB26*0.87*0.85+25</f>
        <v>16737.7</v>
      </c>
      <c r="HC26" s="26">
        <f>'BAR BB| Open rates'!HC26*0.87*0.85+25</f>
        <v>16737.7</v>
      </c>
      <c r="HD26" s="26">
        <f>'BAR BB| Open rates'!HD26*0.87*0.85+25</f>
        <v>16737.7</v>
      </c>
      <c r="HE26" s="26">
        <f>'BAR BB| Open rates'!HE26*0.87*0.85+25</f>
        <v>16737.7</v>
      </c>
      <c r="HF26" s="26">
        <f>'BAR BB| Open rates'!HF26*0.87*0.85+25</f>
        <v>18438.55</v>
      </c>
      <c r="HG26" s="26">
        <f>'BAR BB| Open rates'!HG26*0.87*0.85+25</f>
        <v>18438.55</v>
      </c>
      <c r="HH26" s="26">
        <f>'BAR BB| Open rates'!HH26*0.87*0.85+25</f>
        <v>18438.55</v>
      </c>
      <c r="HI26" s="26">
        <f>'BAR BB| Open rates'!HI26*0.87*0.85+25</f>
        <v>18438.55</v>
      </c>
      <c r="HJ26" s="26">
        <f>'BAR BB| Open rates'!HJ26*0.87*0.85+25</f>
        <v>18438.55</v>
      </c>
      <c r="HK26" s="26">
        <f>'BAR BB| Open rates'!HK26*0.87*0.85+25</f>
        <v>18438.55</v>
      </c>
      <c r="HL26" s="26">
        <f>'BAR BB| Open rates'!HL26*0.87*0.85+25</f>
        <v>18438.55</v>
      </c>
      <c r="HM26" s="26">
        <f>'BAR BB| Open rates'!HM26*0.87*0.85+25</f>
        <v>18438.55</v>
      </c>
      <c r="HN26" s="26">
        <f>'BAR BB| Open rates'!HN26*0.87*0.85+25</f>
        <v>18438.55</v>
      </c>
      <c r="HO26" s="26">
        <f>'BAR BB| Open rates'!HO26*0.87*0.85+25</f>
        <v>18438.55</v>
      </c>
      <c r="HP26" s="26">
        <f>'BAR BB| Open rates'!HP26*0.87*0.85+25</f>
        <v>18438.55</v>
      </c>
    </row>
    <row r="27" spans="1:224" s="76" customFormat="1" ht="12" customHeight="1" x14ac:dyDescent="0.2">
      <c r="A27" s="15">
        <v>3</v>
      </c>
      <c r="B27" s="26">
        <f>'BAR BB| Open rates'!B27*0.87*0.85+25</f>
        <v>22136.05</v>
      </c>
      <c r="C27" s="26">
        <f>'BAR BB| Open rates'!C27*0.87*0.85+25</f>
        <v>22136.05</v>
      </c>
      <c r="D27" s="26">
        <f>'BAR BB| Open rates'!D27*0.87*0.85+25</f>
        <v>22136.05</v>
      </c>
      <c r="E27" s="26">
        <f>'BAR BB| Open rates'!E27*0.87*0.85+25</f>
        <v>22136.05</v>
      </c>
      <c r="F27" s="26">
        <f>'BAR BB| Open rates'!F27*0.87*0.85+25</f>
        <v>22136.05</v>
      </c>
      <c r="G27" s="26">
        <f>'BAR BB| Open rates'!G27*0.87*0.85+25</f>
        <v>22136.05</v>
      </c>
      <c r="H27" s="26">
        <f>'BAR BB| Open rates'!H27*0.87*0.85+25</f>
        <v>22136.05</v>
      </c>
      <c r="I27" s="26">
        <f>'BAR BB| Open rates'!I27*0.87*0.85+25</f>
        <v>22136.05</v>
      </c>
      <c r="J27" s="26">
        <f>'BAR BB| Open rates'!J27*0.87*0.85+25</f>
        <v>22136.05</v>
      </c>
      <c r="K27" s="26">
        <f>'BAR BB| Open rates'!K27*0.87*0.85+25</f>
        <v>22136.05</v>
      </c>
      <c r="L27" s="26">
        <f>'BAR BB| Open rates'!L27*0.87*0.85+25</f>
        <v>22136.05</v>
      </c>
      <c r="M27" s="26">
        <f>'BAR BB| Open rates'!M27*0.87*0.85+25</f>
        <v>22136.05</v>
      </c>
      <c r="N27" s="26">
        <f>'BAR BB| Open rates'!N27*0.87*0.85+25</f>
        <v>26351.200000000001</v>
      </c>
      <c r="O27" s="26">
        <f>'BAR BB| Open rates'!O27*0.87*0.85+25</f>
        <v>26351.200000000001</v>
      </c>
      <c r="P27" s="26">
        <f>'BAR BB| Open rates'!P27*0.87*0.85+25</f>
        <v>26351.200000000001</v>
      </c>
      <c r="Q27" s="26">
        <f>'BAR BB| Open rates'!Q27*0.87*0.85+25</f>
        <v>26351.200000000001</v>
      </c>
      <c r="R27" s="26">
        <f>'BAR BB| Open rates'!R27*0.87*0.85+25</f>
        <v>28791.55</v>
      </c>
      <c r="S27" s="26">
        <f>'BAR BB| Open rates'!S27*0.87*0.85+25</f>
        <v>28791.55</v>
      </c>
      <c r="T27" s="26">
        <f>'BAR BB| Open rates'!T27*0.87*0.85+25</f>
        <v>28791.55</v>
      </c>
      <c r="U27" s="26">
        <f>'BAR BB| Open rates'!U27*0.87*0.85+25</f>
        <v>28791.55</v>
      </c>
      <c r="V27" s="26">
        <f>'BAR BB| Open rates'!V27*0.87*0.85+25</f>
        <v>28791.55</v>
      </c>
      <c r="W27" s="26">
        <f>'BAR BB| Open rates'!W27*0.87*0.85+25</f>
        <v>28791.55</v>
      </c>
      <c r="X27" s="26">
        <f>'BAR BB| Open rates'!X27*0.87*0.85+25</f>
        <v>28791.55</v>
      </c>
      <c r="Y27" s="26">
        <f>'BAR BB| Open rates'!Y27*0.87*0.85+25</f>
        <v>28791.55</v>
      </c>
      <c r="Z27" s="26">
        <f>'BAR BB| Open rates'!Z27*0.87*0.85+25</f>
        <v>28791.55</v>
      </c>
      <c r="AA27" s="26">
        <f>'BAR BB| Open rates'!AA27*0.87*0.85+25</f>
        <v>28791.55</v>
      </c>
      <c r="AB27" s="26">
        <f>'BAR BB| Open rates'!AB27*0.87*0.85+25</f>
        <v>32489.05</v>
      </c>
      <c r="AC27" s="26">
        <f>'BAR BB| Open rates'!AC27*0.87*0.85+25</f>
        <v>32489.05</v>
      </c>
      <c r="AD27" s="26">
        <f>'BAR BB| Open rates'!AD27*0.87*0.85+25</f>
        <v>32489.05</v>
      </c>
      <c r="AE27" s="26">
        <f>'BAR BB| Open rates'!AE27*0.87*0.85+25</f>
        <v>32489.05</v>
      </c>
      <c r="AF27" s="26">
        <f>'BAR BB| Open rates'!AF27*0.87*0.85+25</f>
        <v>32489.05</v>
      </c>
      <c r="AG27" s="26">
        <f>'BAR BB| Open rates'!AG27*0.87*0.85+25</f>
        <v>32489.05</v>
      </c>
      <c r="AH27" s="26">
        <f>'BAR BB| Open rates'!AH27*0.87*0.85+25</f>
        <v>26351.200000000001</v>
      </c>
      <c r="AI27" s="26">
        <f>'BAR BB| Open rates'!AI27*0.87*0.85+25</f>
        <v>26351.200000000001</v>
      </c>
      <c r="AJ27" s="26">
        <f>'BAR BB| Open rates'!AJ27*0.87*0.85+25</f>
        <v>26351.200000000001</v>
      </c>
      <c r="AK27" s="26">
        <f>'BAR BB| Open rates'!AK27*0.87*0.85+25</f>
        <v>26351.200000000001</v>
      </c>
      <c r="AL27" s="26">
        <f>'BAR BB| Open rates'!AL27*0.87*0.85+25</f>
        <v>26351.200000000001</v>
      </c>
      <c r="AM27" s="26">
        <f>'BAR BB| Open rates'!AM27*0.87*0.85+25</f>
        <v>27312.55</v>
      </c>
      <c r="AN27" s="26">
        <f>'BAR BB| Open rates'!AN27*0.87*0.85+25</f>
        <v>27312.55</v>
      </c>
      <c r="AO27" s="26">
        <f>'BAR BB| Open rates'!AO27*0.87*0.85+25</f>
        <v>27312.55</v>
      </c>
      <c r="AP27" s="26">
        <f>'BAR BB| Open rates'!AP27*0.87*0.85+25</f>
        <v>27312.55</v>
      </c>
      <c r="AQ27" s="26">
        <f>'BAR BB| Open rates'!AQ27*0.87*0.85+25</f>
        <v>27312.55</v>
      </c>
      <c r="AR27" s="26">
        <f>'BAR BB| Open rates'!AR27*0.87*0.85+25</f>
        <v>27312.55</v>
      </c>
      <c r="AS27" s="26">
        <f>'BAR BB| Open rates'!AS27*0.87*0.85+25</f>
        <v>27312.55</v>
      </c>
      <c r="AT27" s="26">
        <f>'BAR BB| Open rates'!AT27*0.87*0.85+25</f>
        <v>28052.05</v>
      </c>
      <c r="AU27" s="26">
        <f>'BAR BB| Open rates'!AU27*0.87*0.85+25</f>
        <v>28052.05</v>
      </c>
      <c r="AV27" s="26">
        <f>'BAR BB| Open rates'!AV27*0.87*0.85+25</f>
        <v>28052.05</v>
      </c>
      <c r="AW27" s="26">
        <f>'BAR BB| Open rates'!AW27*0.87*0.85+25</f>
        <v>28052.05</v>
      </c>
      <c r="AX27" s="26">
        <f>'BAR BB| Open rates'!AX27*0.87*0.85+25</f>
        <v>28052.05</v>
      </c>
      <c r="AY27" s="26">
        <f>'BAR BB| Open rates'!AY27*0.87*0.85+25</f>
        <v>28199.95</v>
      </c>
      <c r="AZ27" s="26">
        <f>'BAR BB| Open rates'!AZ27*0.87*0.85+25</f>
        <v>28199.95</v>
      </c>
      <c r="BA27" s="26">
        <f>'BAR BB| Open rates'!BA27*0.87*0.85+25</f>
        <v>28791.55</v>
      </c>
      <c r="BB27" s="26">
        <f>'BAR BB| Open rates'!BB27*0.87*0.85+25</f>
        <v>28791.55</v>
      </c>
      <c r="BC27" s="26">
        <f>'BAR BB| Open rates'!BC27*0.87*0.85+25</f>
        <v>28199.95</v>
      </c>
      <c r="BD27" s="26">
        <f>'BAR BB| Open rates'!BD27*0.87*0.85+25</f>
        <v>28199.95</v>
      </c>
      <c r="BE27" s="26">
        <f>'BAR BB| Open rates'!BE27*0.87*0.85+25</f>
        <v>28199.95</v>
      </c>
      <c r="BF27" s="26">
        <f>'BAR BB| Open rates'!BF27*0.87*0.85+25</f>
        <v>28199.95</v>
      </c>
      <c r="BG27" s="26">
        <f>'BAR BB| Open rates'!BG27*0.87*0.85+25</f>
        <v>28199.95</v>
      </c>
      <c r="BH27" s="26">
        <f>'BAR BB| Open rates'!BH27*0.87*0.85+25</f>
        <v>28791.55</v>
      </c>
      <c r="BI27" s="26">
        <f>'BAR BB| Open rates'!BI27*0.87*0.85+25</f>
        <v>28791.55</v>
      </c>
      <c r="BJ27" s="26">
        <f>'BAR BB| Open rates'!BJ27*0.87*0.85+25</f>
        <v>28199.95</v>
      </c>
      <c r="BK27" s="26">
        <f>'BAR BB| Open rates'!BK27*0.87*0.85+25</f>
        <v>28199.95</v>
      </c>
      <c r="BL27" s="26">
        <f>'BAR BB| Open rates'!BL27*0.87*0.85+25</f>
        <v>28199.95</v>
      </c>
      <c r="BM27" s="26">
        <f>'BAR BB| Open rates'!BM27*0.87*0.85+25</f>
        <v>28199.95</v>
      </c>
      <c r="BN27" s="26">
        <f>'BAR BB| Open rates'!BN27*0.87*0.85+25</f>
        <v>28199.95</v>
      </c>
      <c r="BO27" s="26">
        <f>'BAR BB| Open rates'!BO27*0.87*0.85+25</f>
        <v>28791.55</v>
      </c>
      <c r="BP27" s="26">
        <f>'BAR BB| Open rates'!BP27*0.87*0.85+25</f>
        <v>28791.55</v>
      </c>
      <c r="BQ27" s="26">
        <f>'BAR BB| Open rates'!BQ27*0.87*0.85+25</f>
        <v>28199.95</v>
      </c>
      <c r="BR27" s="26">
        <f>'BAR BB| Open rates'!BR27*0.87*0.85+25</f>
        <v>28199.95</v>
      </c>
      <c r="BS27" s="26">
        <f>'BAR BB| Open rates'!BS27*0.87*0.85+25</f>
        <v>28199.95</v>
      </c>
      <c r="BT27" s="26">
        <f>'BAR BB| Open rates'!BT27*0.87*0.85+25</f>
        <v>28199.95</v>
      </c>
      <c r="BU27" s="26">
        <f>'BAR BB| Open rates'!BU27*0.87*0.85+25</f>
        <v>28199.95</v>
      </c>
      <c r="BV27" s="26">
        <f>'BAR BB| Open rates'!BV27*0.87*0.85+25</f>
        <v>28791.55</v>
      </c>
      <c r="BW27" s="26">
        <f>'BAR BB| Open rates'!BW27*0.87*0.85+25</f>
        <v>28791.55</v>
      </c>
      <c r="BX27" s="26">
        <f>'BAR BB| Open rates'!BX27*0.87*0.85+25</f>
        <v>28199.95</v>
      </c>
      <c r="BY27" s="26">
        <f>'BAR BB| Open rates'!BY27*0.87*0.85+25</f>
        <v>28199.95</v>
      </c>
      <c r="BZ27" s="26">
        <f>'BAR BB| Open rates'!BZ27*0.87*0.85+25</f>
        <v>28199.95</v>
      </c>
      <c r="CA27" s="26">
        <f>'BAR BB| Open rates'!CA27*0.87*0.85+25</f>
        <v>28199.95</v>
      </c>
      <c r="CB27" s="26">
        <f>'BAR BB| Open rates'!CB27*0.87*0.85+25</f>
        <v>28199.95</v>
      </c>
      <c r="CC27" s="26">
        <f>'BAR BB| Open rates'!CC27*0.87*0.85+25</f>
        <v>28791.55</v>
      </c>
      <c r="CD27" s="26">
        <f>'BAR BB| Open rates'!CD27*0.87*0.85+25</f>
        <v>28791.55</v>
      </c>
      <c r="CE27" s="26">
        <f>'BAR BB| Open rates'!CE27*0.87*0.85+25</f>
        <v>28199.95</v>
      </c>
      <c r="CF27" s="26">
        <f>'BAR BB| Open rates'!CF27*0.87*0.85+25</f>
        <v>28199.95</v>
      </c>
      <c r="CG27" s="26">
        <f>'BAR BB| Open rates'!CG27*0.87*0.85+25</f>
        <v>28199.95</v>
      </c>
      <c r="CH27" s="26">
        <f>'BAR BB| Open rates'!CH27*0.87*0.85+25</f>
        <v>28199.95</v>
      </c>
      <c r="CI27" s="26">
        <f>'BAR BB| Open rates'!CI27*0.87*0.85+25</f>
        <v>28199.95</v>
      </c>
      <c r="CJ27" s="26">
        <f>'BAR BB| Open rates'!CJ27*0.87*0.85+25</f>
        <v>28791.55</v>
      </c>
      <c r="CK27" s="26">
        <f>'BAR BB| Open rates'!CK27*0.87*0.85+25</f>
        <v>28791.55</v>
      </c>
      <c r="CL27" s="26">
        <f>'BAR BB| Open rates'!CL27*0.87*0.85+25</f>
        <v>28199.95</v>
      </c>
      <c r="CM27" s="26">
        <f>'BAR BB| Open rates'!CM27*0.87*0.85+25</f>
        <v>28199.95</v>
      </c>
      <c r="CN27" s="26">
        <f>'BAR BB| Open rates'!CN27*0.87*0.85+25</f>
        <v>28199.95</v>
      </c>
      <c r="CO27" s="26">
        <f>'BAR BB| Open rates'!CO27*0.87*0.85+25</f>
        <v>28199.95</v>
      </c>
      <c r="CP27" s="26">
        <f>'BAR BB| Open rates'!CP27*0.87*0.85+25</f>
        <v>28199.95</v>
      </c>
      <c r="CQ27" s="26">
        <f>'BAR BB| Open rates'!CQ27*0.87*0.85+25</f>
        <v>28199.95</v>
      </c>
      <c r="CR27" s="26">
        <f>'BAR BB| Open rates'!CR27*0.87*0.85+25</f>
        <v>28199.95</v>
      </c>
      <c r="CS27" s="26">
        <f>'BAR BB| Open rates'!CS27*0.87*0.85+25</f>
        <v>27312.55</v>
      </c>
      <c r="CT27" s="26">
        <f>'BAR BB| Open rates'!CT27*0.87*0.85+25</f>
        <v>27312.55</v>
      </c>
      <c r="CU27" s="26">
        <f>'BAR BB| Open rates'!CU27*0.87*0.85+25</f>
        <v>27312.55</v>
      </c>
      <c r="CV27" s="26">
        <f>'BAR BB| Open rates'!CV27*0.87*0.85+25</f>
        <v>27312.55</v>
      </c>
      <c r="CW27" s="26">
        <f>'BAR BB| Open rates'!CW27*0.87*0.85+25</f>
        <v>27312.55</v>
      </c>
      <c r="CX27" s="26">
        <f>'BAR BB| Open rates'!CX27*0.87*0.85+25</f>
        <v>27312.55</v>
      </c>
      <c r="CY27" s="26">
        <f>'BAR BB| Open rates'!CY27*0.87*0.85+25</f>
        <v>27312.55</v>
      </c>
      <c r="CZ27" s="26">
        <f>'BAR BB| Open rates'!CZ27*0.87*0.85+25</f>
        <v>27312.55</v>
      </c>
      <c r="DA27" s="26">
        <f>'BAR BB| Open rates'!DA27*0.87*0.85+25</f>
        <v>27312.55</v>
      </c>
      <c r="DB27" s="26">
        <f>'BAR BB| Open rates'!DB27*0.87*0.85+25</f>
        <v>21174.7</v>
      </c>
      <c r="DC27" s="26">
        <f>'BAR BB| Open rates'!DC27*0.87*0.85+25</f>
        <v>21174.7</v>
      </c>
      <c r="DD27" s="26">
        <f>'BAR BB| Open rates'!DD27*0.87*0.85+25</f>
        <v>21174.7</v>
      </c>
      <c r="DE27" s="26">
        <f>'BAR BB| Open rates'!DE27*0.87*0.85+25</f>
        <v>22136.05</v>
      </c>
      <c r="DF27" s="26">
        <f>'BAR BB| Open rates'!DF27*0.87*0.85+25</f>
        <v>22136.05</v>
      </c>
      <c r="DG27" s="26">
        <f>'BAR BB| Open rates'!DG27*0.87*0.85+25</f>
        <v>21174.7</v>
      </c>
      <c r="DH27" s="26">
        <f>'BAR BB| Open rates'!DH27*0.87*0.85+25</f>
        <v>21174.7</v>
      </c>
      <c r="DI27" s="26">
        <f>'BAR BB| Open rates'!DI27*0.87*0.85+25</f>
        <v>21174.7</v>
      </c>
      <c r="DJ27" s="26">
        <f>'BAR BB| Open rates'!DJ27*0.87*0.85+25</f>
        <v>21174.7</v>
      </c>
      <c r="DK27" s="26">
        <f>'BAR BB| Open rates'!DK27*0.87*0.85+25</f>
        <v>21174.7</v>
      </c>
      <c r="DL27" s="26">
        <f>'BAR BB| Open rates'!DL27*0.87*0.85+25</f>
        <v>22136.05</v>
      </c>
      <c r="DM27" s="26">
        <f>'BAR BB| Open rates'!DM27*0.87*0.85+25</f>
        <v>22136.05</v>
      </c>
      <c r="DN27" s="26">
        <f>'BAR BB| Open rates'!DN27*0.87*0.85+25</f>
        <v>21174.7</v>
      </c>
      <c r="DO27" s="26">
        <f>'BAR BB| Open rates'!DO27*0.87*0.85+25</f>
        <v>21174.7</v>
      </c>
      <c r="DP27" s="26">
        <f>'BAR BB| Open rates'!DP27*0.87*0.85+25</f>
        <v>21174.7</v>
      </c>
      <c r="DQ27" s="26">
        <f>'BAR BB| Open rates'!DQ27*0.87*0.85+25</f>
        <v>21174.7</v>
      </c>
      <c r="DR27" s="26">
        <f>'BAR BB| Open rates'!DR27*0.87*0.85+25</f>
        <v>21174.7</v>
      </c>
      <c r="DS27" s="26">
        <f>'BAR BB| Open rates'!DS27*0.87*0.85+25</f>
        <v>22136.05</v>
      </c>
      <c r="DT27" s="26">
        <f>'BAR BB| Open rates'!DT27*0.87*0.85+25</f>
        <v>22136.05</v>
      </c>
      <c r="DU27" s="26">
        <f>'BAR BB| Open rates'!DU27*0.87*0.85+25</f>
        <v>21174.7</v>
      </c>
      <c r="DV27" s="26">
        <f>'BAR BB| Open rates'!DV27*0.87*0.85+25</f>
        <v>21174.7</v>
      </c>
      <c r="DW27" s="26">
        <f>'BAR BB| Open rates'!DW27*0.87*0.85+25</f>
        <v>21174.7</v>
      </c>
      <c r="DX27" s="26">
        <f>'BAR BB| Open rates'!DX27*0.87*0.85+25</f>
        <v>21174.7</v>
      </c>
      <c r="DY27" s="26">
        <f>'BAR BB| Open rates'!DY27*0.87*0.85+25</f>
        <v>21174.7</v>
      </c>
      <c r="DZ27" s="26">
        <f>'BAR BB| Open rates'!DZ27*0.87*0.85+25</f>
        <v>22136.05</v>
      </c>
      <c r="EA27" s="26">
        <f>'BAR BB| Open rates'!EA27*0.87*0.85+25</f>
        <v>22136.05</v>
      </c>
      <c r="EB27" s="26">
        <f>'BAR BB| Open rates'!EB27*0.87*0.85+25</f>
        <v>21174.7</v>
      </c>
      <c r="EC27" s="26">
        <f>'BAR BB| Open rates'!EC27*0.87*0.85+25</f>
        <v>21174.7</v>
      </c>
      <c r="ED27" s="26">
        <f>'BAR BB| Open rates'!ED27*0.87*0.85+25</f>
        <v>21174.7</v>
      </c>
      <c r="EE27" s="26">
        <f>'BAR BB| Open rates'!EE27*0.87*0.85+25</f>
        <v>21174.7</v>
      </c>
      <c r="EF27" s="26">
        <f>'BAR BB| Open rates'!EF27*0.87*0.85+25</f>
        <v>18956.2</v>
      </c>
      <c r="EG27" s="26">
        <f>'BAR BB| Open rates'!EG27*0.87*0.85+25</f>
        <v>18956.2</v>
      </c>
      <c r="EH27" s="26">
        <f>'BAR BB| Open rates'!EH27*0.87*0.85+25</f>
        <v>18956.2</v>
      </c>
      <c r="EI27" s="26">
        <f>'BAR BB| Open rates'!EI27*0.87*0.85+25</f>
        <v>18438.55</v>
      </c>
      <c r="EJ27" s="26">
        <f>'BAR BB| Open rates'!EJ27*0.87*0.85+25</f>
        <v>18438.55</v>
      </c>
      <c r="EK27" s="26">
        <f>'BAR BB| Open rates'!EK27*0.87*0.85+25</f>
        <v>18438.55</v>
      </c>
      <c r="EL27" s="26">
        <f>'BAR BB| Open rates'!EL27*0.87*0.85+25</f>
        <v>18438.55</v>
      </c>
      <c r="EM27" s="26">
        <f>'BAR BB| Open rates'!EM27*0.87*0.85+25</f>
        <v>18438.55</v>
      </c>
      <c r="EN27" s="26">
        <f>'BAR BB| Open rates'!EN27*0.87*0.85+25</f>
        <v>18956.2</v>
      </c>
      <c r="EO27" s="26">
        <f>'BAR BB| Open rates'!EO27*0.87*0.85+25</f>
        <v>18956.2</v>
      </c>
      <c r="EP27" s="26">
        <f>'BAR BB| Open rates'!EP27*0.87*0.85+25</f>
        <v>18216.7</v>
      </c>
      <c r="EQ27" s="26">
        <f>'BAR BB| Open rates'!EQ27*0.87*0.85+25</f>
        <v>18216.7</v>
      </c>
      <c r="ER27" s="26">
        <f>'BAR BB| Open rates'!ER27*0.87*0.85+25</f>
        <v>18216.7</v>
      </c>
      <c r="ES27" s="26">
        <f>'BAR BB| Open rates'!ES27*0.87*0.85+25</f>
        <v>18216.7</v>
      </c>
      <c r="ET27" s="26">
        <f>'BAR BB| Open rates'!ET27*0.87*0.85+25</f>
        <v>18216.7</v>
      </c>
      <c r="EU27" s="26">
        <f>'BAR BB| Open rates'!EU27*0.87*0.85+25</f>
        <v>18956.2</v>
      </c>
      <c r="EV27" s="26">
        <f>'BAR BB| Open rates'!EV27*0.87*0.85+25</f>
        <v>18956.2</v>
      </c>
      <c r="EW27" s="26">
        <f>'BAR BB| Open rates'!EW27*0.87*0.85+25</f>
        <v>18216.7</v>
      </c>
      <c r="EX27" s="26">
        <f>'BAR BB| Open rates'!EX27*0.87*0.85+25</f>
        <v>18216.7</v>
      </c>
      <c r="EY27" s="26">
        <f>'BAR BB| Open rates'!EY27*0.87*0.85+25</f>
        <v>18216.7</v>
      </c>
      <c r="EZ27" s="26">
        <f>'BAR BB| Open rates'!EZ27*0.87*0.85+25</f>
        <v>18216.7</v>
      </c>
      <c r="FA27" s="26">
        <f>'BAR BB| Open rates'!FA27*0.87*0.85+25</f>
        <v>18216.7</v>
      </c>
      <c r="FB27" s="26">
        <f>'BAR BB| Open rates'!FB27*0.87*0.85+25</f>
        <v>18956.2</v>
      </c>
      <c r="FC27" s="26">
        <f>'BAR BB| Open rates'!FC27*0.87*0.85+25</f>
        <v>18956.2</v>
      </c>
      <c r="FD27" s="26">
        <f>'BAR BB| Open rates'!FD27*0.87*0.85+25</f>
        <v>18216.7</v>
      </c>
      <c r="FE27" s="26">
        <f>'BAR BB| Open rates'!FE27*0.87*0.85+25</f>
        <v>18216.7</v>
      </c>
      <c r="FF27" s="26">
        <f>'BAR BB| Open rates'!FF27*0.87*0.85+25</f>
        <v>18216.7</v>
      </c>
      <c r="FG27" s="26">
        <f>'BAR BB| Open rates'!FG27*0.87*0.85+25</f>
        <v>18216.7</v>
      </c>
      <c r="FH27" s="26">
        <f>'BAR BB| Open rates'!FH27*0.87*0.85+25</f>
        <v>18216.7</v>
      </c>
      <c r="FI27" s="26">
        <f>'BAR BB| Open rates'!FI27*0.87*0.85+25</f>
        <v>18956.2</v>
      </c>
      <c r="FJ27" s="26">
        <f>'BAR BB| Open rates'!FJ27*0.87*0.85+25</f>
        <v>18956.2</v>
      </c>
      <c r="FK27" s="26">
        <f>'BAR BB| Open rates'!FK27*0.87*0.85+25</f>
        <v>18438.55</v>
      </c>
      <c r="FL27" s="26">
        <f>'BAR BB| Open rates'!FL27*0.87*0.85+25</f>
        <v>18438.55</v>
      </c>
      <c r="FM27" s="26">
        <f>'BAR BB| Open rates'!FM27*0.87*0.85+25</f>
        <v>18438.55</v>
      </c>
      <c r="FN27" s="26">
        <f>'BAR BB| Open rates'!FN27*0.87*0.85+25</f>
        <v>18438.55</v>
      </c>
      <c r="FO27" s="26">
        <f>'BAR BB| Open rates'!FO27*0.87*0.85+25</f>
        <v>18438.55</v>
      </c>
      <c r="FP27" s="26">
        <f>'BAR BB| Open rates'!FP27*0.87*0.85+25</f>
        <v>18438.55</v>
      </c>
      <c r="FQ27" s="26">
        <f>'BAR BB| Open rates'!FQ27*0.87*0.85+25</f>
        <v>18438.55</v>
      </c>
      <c r="FR27" s="26">
        <f>'BAR BB| Open rates'!FR27*0.87*0.85+25</f>
        <v>18216.7</v>
      </c>
      <c r="FS27" s="26">
        <f>'BAR BB| Open rates'!FS27*0.87*0.85+25</f>
        <v>18216.7</v>
      </c>
      <c r="FT27" s="26">
        <f>'BAR BB| Open rates'!FT27*0.87*0.85+25</f>
        <v>18216.7</v>
      </c>
      <c r="FU27" s="26">
        <f>'BAR BB| Open rates'!FU27*0.87*0.85+25</f>
        <v>18216.7</v>
      </c>
      <c r="FV27" s="26">
        <f>'BAR BB| Open rates'!FV27*0.87*0.85+25</f>
        <v>18216.7</v>
      </c>
      <c r="FW27" s="26">
        <f>'BAR BB| Open rates'!FW27*0.87*0.85+25</f>
        <v>18956.2</v>
      </c>
      <c r="FX27" s="26">
        <f>'BAR BB| Open rates'!FX27*0.87*0.85+25</f>
        <v>18956.2</v>
      </c>
      <c r="FY27" s="26">
        <f>'BAR BB| Open rates'!FY27*0.87*0.85+25</f>
        <v>18216.7</v>
      </c>
      <c r="FZ27" s="26">
        <f>'BAR BB| Open rates'!FZ27*0.87*0.85+25</f>
        <v>18216.7</v>
      </c>
      <c r="GA27" s="26">
        <f>'BAR BB| Open rates'!GA27*0.87*0.85+25</f>
        <v>18216.7</v>
      </c>
      <c r="GB27" s="26">
        <f>'BAR BB| Open rates'!GB27*0.87*0.85+25</f>
        <v>18216.7</v>
      </c>
      <c r="GC27" s="26">
        <f>'BAR BB| Open rates'!GC27*0.87*0.85+25</f>
        <v>18216.7</v>
      </c>
      <c r="GD27" s="26">
        <f>'BAR BB| Open rates'!GD27*0.87*0.85+25</f>
        <v>18956.2</v>
      </c>
      <c r="GE27" s="26">
        <f>'BAR BB| Open rates'!GE27*0.87*0.85+25</f>
        <v>18956.2</v>
      </c>
      <c r="GF27" s="26">
        <f>'BAR BB| Open rates'!GF27*0.87*0.85+25</f>
        <v>18216.7</v>
      </c>
      <c r="GG27" s="26">
        <f>'BAR BB| Open rates'!GG27*0.87*0.85+25</f>
        <v>18216.7</v>
      </c>
      <c r="GH27" s="26">
        <f>'BAR BB| Open rates'!GH27*0.87*0.85+25</f>
        <v>18216.7</v>
      </c>
      <c r="GI27" s="26">
        <f>'BAR BB| Open rates'!GI27*0.87*0.85+25</f>
        <v>18216.7</v>
      </c>
      <c r="GJ27" s="26">
        <f>'BAR BB| Open rates'!GJ27*0.87*0.85+25</f>
        <v>18216.7</v>
      </c>
      <c r="GK27" s="26">
        <f>'BAR BB| Open rates'!GK27*0.87*0.85+25</f>
        <v>18956.2</v>
      </c>
      <c r="GL27" s="26">
        <f>'BAR BB| Open rates'!GL27*0.87*0.85+25</f>
        <v>18956.2</v>
      </c>
      <c r="GM27" s="26">
        <f>'BAR BB| Open rates'!GM27*0.87*0.85+25</f>
        <v>18216.7</v>
      </c>
      <c r="GN27" s="26">
        <f>'BAR BB| Open rates'!GN27*0.87*0.85+25</f>
        <v>18216.7</v>
      </c>
      <c r="GO27" s="26">
        <f>'BAR BB| Open rates'!GO27*0.87*0.85+25</f>
        <v>18216.7</v>
      </c>
      <c r="GP27" s="26">
        <f>'BAR BB| Open rates'!GP27*0.87*0.85+25</f>
        <v>18216.7</v>
      </c>
      <c r="GQ27" s="26">
        <f>'BAR BB| Open rates'!GQ27*0.87*0.85+25</f>
        <v>18216.7</v>
      </c>
      <c r="GR27" s="26">
        <f>'BAR BB| Open rates'!GR27*0.87*0.85+25</f>
        <v>18956.2</v>
      </c>
      <c r="GS27" s="26">
        <f>'BAR BB| Open rates'!GS27*0.87*0.85+25</f>
        <v>18956.2</v>
      </c>
      <c r="GT27" s="26">
        <f>'BAR BB| Open rates'!GT27*0.87*0.85+25</f>
        <v>18216.7</v>
      </c>
      <c r="GU27" s="26">
        <f>'BAR BB| Open rates'!GU27*0.87*0.85+25</f>
        <v>18216.7</v>
      </c>
      <c r="GV27" s="26">
        <f>'BAR BB| Open rates'!GV27*0.87*0.85+25</f>
        <v>18216.7</v>
      </c>
      <c r="GW27" s="26">
        <f>'BAR BB| Open rates'!GW27*0.87*0.85+25</f>
        <v>18216.7</v>
      </c>
      <c r="GX27" s="26">
        <f>'BAR BB| Open rates'!GX27*0.87*0.85+25</f>
        <v>18216.7</v>
      </c>
      <c r="GY27" s="26">
        <f>'BAR BB| Open rates'!GY27*0.87*0.85+25</f>
        <v>18956.2</v>
      </c>
      <c r="GZ27" s="26">
        <f>'BAR BB| Open rates'!GZ27*0.87*0.85+25</f>
        <v>18956.2</v>
      </c>
      <c r="HA27" s="26">
        <f>'BAR BB| Open rates'!HA27*0.87*0.85+25</f>
        <v>18216.7</v>
      </c>
      <c r="HB27" s="26">
        <f>'BAR BB| Open rates'!HB27*0.87*0.85+25</f>
        <v>18216.7</v>
      </c>
      <c r="HC27" s="26">
        <f>'BAR BB| Open rates'!HC27*0.87*0.85+25</f>
        <v>18216.7</v>
      </c>
      <c r="HD27" s="26">
        <f>'BAR BB| Open rates'!HD27*0.87*0.85+25</f>
        <v>18216.7</v>
      </c>
      <c r="HE27" s="26">
        <f>'BAR BB| Open rates'!HE27*0.87*0.85+25</f>
        <v>18216.7</v>
      </c>
      <c r="HF27" s="26">
        <f>'BAR BB| Open rates'!HF27*0.87*0.85+25</f>
        <v>19917.55</v>
      </c>
      <c r="HG27" s="26">
        <f>'BAR BB| Open rates'!HG27*0.87*0.85+25</f>
        <v>19917.55</v>
      </c>
      <c r="HH27" s="26">
        <f>'BAR BB| Open rates'!HH27*0.87*0.85+25</f>
        <v>19917.55</v>
      </c>
      <c r="HI27" s="26">
        <f>'BAR BB| Open rates'!HI27*0.87*0.85+25</f>
        <v>19917.55</v>
      </c>
      <c r="HJ27" s="26">
        <f>'BAR BB| Open rates'!HJ27*0.87*0.85+25</f>
        <v>19917.55</v>
      </c>
      <c r="HK27" s="26">
        <f>'BAR BB| Open rates'!HK27*0.87*0.85+25</f>
        <v>19917.55</v>
      </c>
      <c r="HL27" s="26">
        <f>'BAR BB| Open rates'!HL27*0.87*0.85+25</f>
        <v>19917.55</v>
      </c>
      <c r="HM27" s="26">
        <f>'BAR BB| Open rates'!HM27*0.87*0.85+25</f>
        <v>19917.55</v>
      </c>
      <c r="HN27" s="26">
        <f>'BAR BB| Open rates'!HN27*0.87*0.85+25</f>
        <v>19917.55</v>
      </c>
      <c r="HO27" s="26">
        <f>'BAR BB| Open rates'!HO27*0.87*0.85+25</f>
        <v>19917.55</v>
      </c>
      <c r="HP27" s="26">
        <f>'BAR BB| Open rates'!HP27*0.87*0.85+25</f>
        <v>19917.55</v>
      </c>
    </row>
    <row r="28" spans="1:224" s="76" customFormat="1" ht="12" customHeight="1" x14ac:dyDescent="0.2">
      <c r="A28" s="15">
        <v>4</v>
      </c>
      <c r="B28" s="26">
        <f>'BAR BB| Open rates'!B28*0.87*0.85+25</f>
        <v>23615.05</v>
      </c>
      <c r="C28" s="26">
        <f>'BAR BB| Open rates'!C28*0.87*0.85+25</f>
        <v>23615.05</v>
      </c>
      <c r="D28" s="26">
        <f>'BAR BB| Open rates'!D28*0.87*0.85+25</f>
        <v>23615.05</v>
      </c>
      <c r="E28" s="26">
        <f>'BAR BB| Open rates'!E28*0.87*0.85+25</f>
        <v>23615.05</v>
      </c>
      <c r="F28" s="26">
        <f>'BAR BB| Open rates'!F28*0.87*0.85+25</f>
        <v>23615.05</v>
      </c>
      <c r="G28" s="26">
        <f>'BAR BB| Open rates'!G28*0.87*0.85+25</f>
        <v>23615.05</v>
      </c>
      <c r="H28" s="26">
        <f>'BAR BB| Open rates'!H28*0.87*0.85+25</f>
        <v>23615.05</v>
      </c>
      <c r="I28" s="26">
        <f>'BAR BB| Open rates'!I28*0.87*0.85+25</f>
        <v>23615.05</v>
      </c>
      <c r="J28" s="26">
        <f>'BAR BB| Open rates'!J28*0.87*0.85+25</f>
        <v>23615.05</v>
      </c>
      <c r="K28" s="26">
        <f>'BAR BB| Open rates'!K28*0.87*0.85+25</f>
        <v>23615.05</v>
      </c>
      <c r="L28" s="26">
        <f>'BAR BB| Open rates'!L28*0.87*0.85+25</f>
        <v>23615.05</v>
      </c>
      <c r="M28" s="26">
        <f>'BAR BB| Open rates'!M28*0.87*0.85+25</f>
        <v>23615.05</v>
      </c>
      <c r="N28" s="26">
        <f>'BAR BB| Open rates'!N28*0.87*0.85+25</f>
        <v>27830.2</v>
      </c>
      <c r="O28" s="26">
        <f>'BAR BB| Open rates'!O28*0.87*0.85+25</f>
        <v>27830.2</v>
      </c>
      <c r="P28" s="26">
        <f>'BAR BB| Open rates'!P28*0.87*0.85+25</f>
        <v>27830.2</v>
      </c>
      <c r="Q28" s="26">
        <f>'BAR BB| Open rates'!Q28*0.87*0.85+25</f>
        <v>27830.2</v>
      </c>
      <c r="R28" s="26">
        <f>'BAR BB| Open rates'!R28*0.87*0.85+25</f>
        <v>30270.55</v>
      </c>
      <c r="S28" s="26">
        <f>'BAR BB| Open rates'!S28*0.87*0.85+25</f>
        <v>30270.55</v>
      </c>
      <c r="T28" s="26">
        <f>'BAR BB| Open rates'!T28*0.87*0.85+25</f>
        <v>30270.55</v>
      </c>
      <c r="U28" s="26">
        <f>'BAR BB| Open rates'!U28*0.87*0.85+25</f>
        <v>30270.55</v>
      </c>
      <c r="V28" s="26">
        <f>'BAR BB| Open rates'!V28*0.87*0.85+25</f>
        <v>30270.55</v>
      </c>
      <c r="W28" s="26">
        <f>'BAR BB| Open rates'!W28*0.87*0.85+25</f>
        <v>30270.55</v>
      </c>
      <c r="X28" s="26">
        <f>'BAR BB| Open rates'!X28*0.87*0.85+25</f>
        <v>30270.55</v>
      </c>
      <c r="Y28" s="26">
        <f>'BAR BB| Open rates'!Y28*0.87*0.85+25</f>
        <v>30270.55</v>
      </c>
      <c r="Z28" s="26">
        <f>'BAR BB| Open rates'!Z28*0.87*0.85+25</f>
        <v>30270.55</v>
      </c>
      <c r="AA28" s="26">
        <f>'BAR BB| Open rates'!AA28*0.87*0.85+25</f>
        <v>30270.55</v>
      </c>
      <c r="AB28" s="26">
        <f>'BAR BB| Open rates'!AB28*0.87*0.85+25</f>
        <v>33968.049999999996</v>
      </c>
      <c r="AC28" s="26">
        <f>'BAR BB| Open rates'!AC28*0.87*0.85+25</f>
        <v>33968.049999999996</v>
      </c>
      <c r="AD28" s="26">
        <f>'BAR BB| Open rates'!AD28*0.87*0.85+25</f>
        <v>33968.049999999996</v>
      </c>
      <c r="AE28" s="26">
        <f>'BAR BB| Open rates'!AE28*0.87*0.85+25</f>
        <v>33968.049999999996</v>
      </c>
      <c r="AF28" s="26">
        <f>'BAR BB| Open rates'!AF28*0.87*0.85+25</f>
        <v>33968.049999999996</v>
      </c>
      <c r="AG28" s="26">
        <f>'BAR BB| Open rates'!AG28*0.87*0.85+25</f>
        <v>33968.049999999996</v>
      </c>
      <c r="AH28" s="26">
        <f>'BAR BB| Open rates'!AH28*0.87*0.85+25</f>
        <v>27830.2</v>
      </c>
      <c r="AI28" s="26">
        <f>'BAR BB| Open rates'!AI28*0.87*0.85+25</f>
        <v>27830.2</v>
      </c>
      <c r="AJ28" s="26">
        <f>'BAR BB| Open rates'!AJ28*0.87*0.85+25</f>
        <v>27830.2</v>
      </c>
      <c r="AK28" s="26">
        <f>'BAR BB| Open rates'!AK28*0.87*0.85+25</f>
        <v>27830.2</v>
      </c>
      <c r="AL28" s="26">
        <f>'BAR BB| Open rates'!AL28*0.87*0.85+25</f>
        <v>27830.2</v>
      </c>
      <c r="AM28" s="26">
        <f>'BAR BB| Open rates'!AM28*0.87*0.85+25</f>
        <v>28791.55</v>
      </c>
      <c r="AN28" s="26">
        <f>'BAR BB| Open rates'!AN28*0.87*0.85+25</f>
        <v>28791.55</v>
      </c>
      <c r="AO28" s="26">
        <f>'BAR BB| Open rates'!AO28*0.87*0.85+25</f>
        <v>28791.55</v>
      </c>
      <c r="AP28" s="26">
        <f>'BAR BB| Open rates'!AP28*0.87*0.85+25</f>
        <v>28791.55</v>
      </c>
      <c r="AQ28" s="26">
        <f>'BAR BB| Open rates'!AQ28*0.87*0.85+25</f>
        <v>28791.55</v>
      </c>
      <c r="AR28" s="26">
        <f>'BAR BB| Open rates'!AR28*0.87*0.85+25</f>
        <v>28791.55</v>
      </c>
      <c r="AS28" s="26">
        <f>'BAR BB| Open rates'!AS28*0.87*0.85+25</f>
        <v>28791.55</v>
      </c>
      <c r="AT28" s="26">
        <f>'BAR BB| Open rates'!AT28*0.87*0.85+25</f>
        <v>29531.05</v>
      </c>
      <c r="AU28" s="26">
        <f>'BAR BB| Open rates'!AU28*0.87*0.85+25</f>
        <v>29531.05</v>
      </c>
      <c r="AV28" s="26">
        <f>'BAR BB| Open rates'!AV28*0.87*0.85+25</f>
        <v>29531.05</v>
      </c>
      <c r="AW28" s="26">
        <f>'BAR BB| Open rates'!AW28*0.87*0.85+25</f>
        <v>29531.05</v>
      </c>
      <c r="AX28" s="26">
        <f>'BAR BB| Open rates'!AX28*0.87*0.85+25</f>
        <v>29531.05</v>
      </c>
      <c r="AY28" s="26">
        <f>'BAR BB| Open rates'!AY28*0.87*0.85+25</f>
        <v>29678.95</v>
      </c>
      <c r="AZ28" s="26">
        <f>'BAR BB| Open rates'!AZ28*0.87*0.85+25</f>
        <v>29678.95</v>
      </c>
      <c r="BA28" s="26">
        <f>'BAR BB| Open rates'!BA28*0.87*0.85+25</f>
        <v>30270.55</v>
      </c>
      <c r="BB28" s="26">
        <f>'BAR BB| Open rates'!BB28*0.87*0.85+25</f>
        <v>30270.55</v>
      </c>
      <c r="BC28" s="26">
        <f>'BAR BB| Open rates'!BC28*0.87*0.85+25</f>
        <v>29678.95</v>
      </c>
      <c r="BD28" s="26">
        <f>'BAR BB| Open rates'!BD28*0.87*0.85+25</f>
        <v>29678.95</v>
      </c>
      <c r="BE28" s="26">
        <f>'BAR BB| Open rates'!BE28*0.87*0.85+25</f>
        <v>29678.95</v>
      </c>
      <c r="BF28" s="26">
        <f>'BAR BB| Open rates'!BF28*0.87*0.85+25</f>
        <v>29678.95</v>
      </c>
      <c r="BG28" s="26">
        <f>'BAR BB| Open rates'!BG28*0.87*0.85+25</f>
        <v>29678.95</v>
      </c>
      <c r="BH28" s="26">
        <f>'BAR BB| Open rates'!BH28*0.87*0.85+25</f>
        <v>30270.55</v>
      </c>
      <c r="BI28" s="26">
        <f>'BAR BB| Open rates'!BI28*0.87*0.85+25</f>
        <v>30270.55</v>
      </c>
      <c r="BJ28" s="26">
        <f>'BAR BB| Open rates'!BJ28*0.87*0.85+25</f>
        <v>29678.95</v>
      </c>
      <c r="BK28" s="26">
        <f>'BAR BB| Open rates'!BK28*0.87*0.85+25</f>
        <v>29678.95</v>
      </c>
      <c r="BL28" s="26">
        <f>'BAR BB| Open rates'!BL28*0.87*0.85+25</f>
        <v>29678.95</v>
      </c>
      <c r="BM28" s="26">
        <f>'BAR BB| Open rates'!BM28*0.87*0.85+25</f>
        <v>29678.95</v>
      </c>
      <c r="BN28" s="26">
        <f>'BAR BB| Open rates'!BN28*0.87*0.85+25</f>
        <v>29678.95</v>
      </c>
      <c r="BO28" s="26">
        <f>'BAR BB| Open rates'!BO28*0.87*0.85+25</f>
        <v>30270.55</v>
      </c>
      <c r="BP28" s="26">
        <f>'BAR BB| Open rates'!BP28*0.87*0.85+25</f>
        <v>30270.55</v>
      </c>
      <c r="BQ28" s="26">
        <f>'BAR BB| Open rates'!BQ28*0.87*0.85+25</f>
        <v>29678.95</v>
      </c>
      <c r="BR28" s="26">
        <f>'BAR BB| Open rates'!BR28*0.87*0.85+25</f>
        <v>29678.95</v>
      </c>
      <c r="BS28" s="26">
        <f>'BAR BB| Open rates'!BS28*0.87*0.85+25</f>
        <v>29678.95</v>
      </c>
      <c r="BT28" s="26">
        <f>'BAR BB| Open rates'!BT28*0.87*0.85+25</f>
        <v>29678.95</v>
      </c>
      <c r="BU28" s="26">
        <f>'BAR BB| Open rates'!BU28*0.87*0.85+25</f>
        <v>29678.95</v>
      </c>
      <c r="BV28" s="26">
        <f>'BAR BB| Open rates'!BV28*0.87*0.85+25</f>
        <v>30270.55</v>
      </c>
      <c r="BW28" s="26">
        <f>'BAR BB| Open rates'!BW28*0.87*0.85+25</f>
        <v>30270.55</v>
      </c>
      <c r="BX28" s="26">
        <f>'BAR BB| Open rates'!BX28*0.87*0.85+25</f>
        <v>29678.95</v>
      </c>
      <c r="BY28" s="26">
        <f>'BAR BB| Open rates'!BY28*0.87*0.85+25</f>
        <v>29678.95</v>
      </c>
      <c r="BZ28" s="26">
        <f>'BAR BB| Open rates'!BZ28*0.87*0.85+25</f>
        <v>29678.95</v>
      </c>
      <c r="CA28" s="26">
        <f>'BAR BB| Open rates'!CA28*0.87*0.85+25</f>
        <v>29678.95</v>
      </c>
      <c r="CB28" s="26">
        <f>'BAR BB| Open rates'!CB28*0.87*0.85+25</f>
        <v>29678.95</v>
      </c>
      <c r="CC28" s="26">
        <f>'BAR BB| Open rates'!CC28*0.87*0.85+25</f>
        <v>30270.55</v>
      </c>
      <c r="CD28" s="26">
        <f>'BAR BB| Open rates'!CD28*0.87*0.85+25</f>
        <v>30270.55</v>
      </c>
      <c r="CE28" s="26">
        <f>'BAR BB| Open rates'!CE28*0.87*0.85+25</f>
        <v>29678.95</v>
      </c>
      <c r="CF28" s="26">
        <f>'BAR BB| Open rates'!CF28*0.87*0.85+25</f>
        <v>29678.95</v>
      </c>
      <c r="CG28" s="26">
        <f>'BAR BB| Open rates'!CG28*0.87*0.85+25</f>
        <v>29678.95</v>
      </c>
      <c r="CH28" s="26">
        <f>'BAR BB| Open rates'!CH28*0.87*0.85+25</f>
        <v>29678.95</v>
      </c>
      <c r="CI28" s="26">
        <f>'BAR BB| Open rates'!CI28*0.87*0.85+25</f>
        <v>29678.95</v>
      </c>
      <c r="CJ28" s="26">
        <f>'BAR BB| Open rates'!CJ28*0.87*0.85+25</f>
        <v>30270.55</v>
      </c>
      <c r="CK28" s="26">
        <f>'BAR BB| Open rates'!CK28*0.87*0.85+25</f>
        <v>30270.55</v>
      </c>
      <c r="CL28" s="26">
        <f>'BAR BB| Open rates'!CL28*0.87*0.85+25</f>
        <v>29678.95</v>
      </c>
      <c r="CM28" s="26">
        <f>'BAR BB| Open rates'!CM28*0.87*0.85+25</f>
        <v>29678.95</v>
      </c>
      <c r="CN28" s="26">
        <f>'BAR BB| Open rates'!CN28*0.87*0.85+25</f>
        <v>29678.95</v>
      </c>
      <c r="CO28" s="26">
        <f>'BAR BB| Open rates'!CO28*0.87*0.85+25</f>
        <v>29678.95</v>
      </c>
      <c r="CP28" s="26">
        <f>'BAR BB| Open rates'!CP28*0.87*0.85+25</f>
        <v>29678.95</v>
      </c>
      <c r="CQ28" s="26">
        <f>'BAR BB| Open rates'!CQ28*0.87*0.85+25</f>
        <v>29678.95</v>
      </c>
      <c r="CR28" s="26">
        <f>'BAR BB| Open rates'!CR28*0.87*0.85+25</f>
        <v>29678.95</v>
      </c>
      <c r="CS28" s="26">
        <f>'BAR BB| Open rates'!CS28*0.87*0.85+25</f>
        <v>28791.55</v>
      </c>
      <c r="CT28" s="26">
        <f>'BAR BB| Open rates'!CT28*0.87*0.85+25</f>
        <v>28791.55</v>
      </c>
      <c r="CU28" s="26">
        <f>'BAR BB| Open rates'!CU28*0.87*0.85+25</f>
        <v>28791.55</v>
      </c>
      <c r="CV28" s="26">
        <f>'BAR BB| Open rates'!CV28*0.87*0.85+25</f>
        <v>28791.55</v>
      </c>
      <c r="CW28" s="26">
        <f>'BAR BB| Open rates'!CW28*0.87*0.85+25</f>
        <v>28791.55</v>
      </c>
      <c r="CX28" s="26">
        <f>'BAR BB| Open rates'!CX28*0.87*0.85+25</f>
        <v>28791.55</v>
      </c>
      <c r="CY28" s="26">
        <f>'BAR BB| Open rates'!CY28*0.87*0.85+25</f>
        <v>28791.55</v>
      </c>
      <c r="CZ28" s="26">
        <f>'BAR BB| Open rates'!CZ28*0.87*0.85+25</f>
        <v>28791.55</v>
      </c>
      <c r="DA28" s="26">
        <f>'BAR BB| Open rates'!DA28*0.87*0.85+25</f>
        <v>28791.55</v>
      </c>
      <c r="DB28" s="26">
        <f>'BAR BB| Open rates'!DB28*0.87*0.85+25</f>
        <v>22653.7</v>
      </c>
      <c r="DC28" s="26">
        <f>'BAR BB| Open rates'!DC28*0.87*0.85+25</f>
        <v>22653.7</v>
      </c>
      <c r="DD28" s="26">
        <f>'BAR BB| Open rates'!DD28*0.87*0.85+25</f>
        <v>22653.7</v>
      </c>
      <c r="DE28" s="26">
        <f>'BAR BB| Open rates'!DE28*0.87*0.85+25</f>
        <v>23615.05</v>
      </c>
      <c r="DF28" s="26">
        <f>'BAR BB| Open rates'!DF28*0.87*0.85+25</f>
        <v>23615.05</v>
      </c>
      <c r="DG28" s="26">
        <f>'BAR BB| Open rates'!DG28*0.87*0.85+25</f>
        <v>22653.7</v>
      </c>
      <c r="DH28" s="26">
        <f>'BAR BB| Open rates'!DH28*0.87*0.85+25</f>
        <v>22653.7</v>
      </c>
      <c r="DI28" s="26">
        <f>'BAR BB| Open rates'!DI28*0.87*0.85+25</f>
        <v>22653.7</v>
      </c>
      <c r="DJ28" s="26">
        <f>'BAR BB| Open rates'!DJ28*0.87*0.85+25</f>
        <v>22653.7</v>
      </c>
      <c r="DK28" s="26">
        <f>'BAR BB| Open rates'!DK28*0.87*0.85+25</f>
        <v>22653.7</v>
      </c>
      <c r="DL28" s="26">
        <f>'BAR BB| Open rates'!DL28*0.87*0.85+25</f>
        <v>23615.05</v>
      </c>
      <c r="DM28" s="26">
        <f>'BAR BB| Open rates'!DM28*0.87*0.85+25</f>
        <v>23615.05</v>
      </c>
      <c r="DN28" s="26">
        <f>'BAR BB| Open rates'!DN28*0.87*0.85+25</f>
        <v>22653.7</v>
      </c>
      <c r="DO28" s="26">
        <f>'BAR BB| Open rates'!DO28*0.87*0.85+25</f>
        <v>22653.7</v>
      </c>
      <c r="DP28" s="26">
        <f>'BAR BB| Open rates'!DP28*0.87*0.85+25</f>
        <v>22653.7</v>
      </c>
      <c r="DQ28" s="26">
        <f>'BAR BB| Open rates'!DQ28*0.87*0.85+25</f>
        <v>22653.7</v>
      </c>
      <c r="DR28" s="26">
        <f>'BAR BB| Open rates'!DR28*0.87*0.85+25</f>
        <v>22653.7</v>
      </c>
      <c r="DS28" s="26">
        <f>'BAR BB| Open rates'!DS28*0.87*0.85+25</f>
        <v>23615.05</v>
      </c>
      <c r="DT28" s="26">
        <f>'BAR BB| Open rates'!DT28*0.87*0.85+25</f>
        <v>23615.05</v>
      </c>
      <c r="DU28" s="26">
        <f>'BAR BB| Open rates'!DU28*0.87*0.85+25</f>
        <v>22653.7</v>
      </c>
      <c r="DV28" s="26">
        <f>'BAR BB| Open rates'!DV28*0.87*0.85+25</f>
        <v>22653.7</v>
      </c>
      <c r="DW28" s="26">
        <f>'BAR BB| Open rates'!DW28*0.87*0.85+25</f>
        <v>22653.7</v>
      </c>
      <c r="DX28" s="26">
        <f>'BAR BB| Open rates'!DX28*0.87*0.85+25</f>
        <v>22653.7</v>
      </c>
      <c r="DY28" s="26">
        <f>'BAR BB| Open rates'!DY28*0.87*0.85+25</f>
        <v>22653.7</v>
      </c>
      <c r="DZ28" s="26">
        <f>'BAR BB| Open rates'!DZ28*0.87*0.85+25</f>
        <v>23615.05</v>
      </c>
      <c r="EA28" s="26">
        <f>'BAR BB| Open rates'!EA28*0.87*0.85+25</f>
        <v>23615.05</v>
      </c>
      <c r="EB28" s="26">
        <f>'BAR BB| Open rates'!EB28*0.87*0.85+25</f>
        <v>22653.7</v>
      </c>
      <c r="EC28" s="26">
        <f>'BAR BB| Open rates'!EC28*0.87*0.85+25</f>
        <v>22653.7</v>
      </c>
      <c r="ED28" s="26">
        <f>'BAR BB| Open rates'!ED28*0.87*0.85+25</f>
        <v>22653.7</v>
      </c>
      <c r="EE28" s="26">
        <f>'BAR BB| Open rates'!EE28*0.87*0.85+25</f>
        <v>22653.7</v>
      </c>
      <c r="EF28" s="26">
        <f>'BAR BB| Open rates'!EF28*0.87*0.85+25</f>
        <v>20435.2</v>
      </c>
      <c r="EG28" s="26">
        <f>'BAR BB| Open rates'!EG28*0.87*0.85+25</f>
        <v>20435.2</v>
      </c>
      <c r="EH28" s="26">
        <f>'BAR BB| Open rates'!EH28*0.87*0.85+25</f>
        <v>20435.2</v>
      </c>
      <c r="EI28" s="26">
        <f>'BAR BB| Open rates'!EI28*0.87*0.85+25</f>
        <v>19917.55</v>
      </c>
      <c r="EJ28" s="26">
        <f>'BAR BB| Open rates'!EJ28*0.87*0.85+25</f>
        <v>19917.55</v>
      </c>
      <c r="EK28" s="26">
        <f>'BAR BB| Open rates'!EK28*0.87*0.85+25</f>
        <v>19917.55</v>
      </c>
      <c r="EL28" s="26">
        <f>'BAR BB| Open rates'!EL28*0.87*0.85+25</f>
        <v>19917.55</v>
      </c>
      <c r="EM28" s="26">
        <f>'BAR BB| Open rates'!EM28*0.87*0.85+25</f>
        <v>19917.55</v>
      </c>
      <c r="EN28" s="26">
        <f>'BAR BB| Open rates'!EN28*0.87*0.85+25</f>
        <v>20435.2</v>
      </c>
      <c r="EO28" s="26">
        <f>'BAR BB| Open rates'!EO28*0.87*0.85+25</f>
        <v>20435.2</v>
      </c>
      <c r="EP28" s="26">
        <f>'BAR BB| Open rates'!EP28*0.87*0.85+25</f>
        <v>19695.7</v>
      </c>
      <c r="EQ28" s="26">
        <f>'BAR BB| Open rates'!EQ28*0.87*0.85+25</f>
        <v>19695.7</v>
      </c>
      <c r="ER28" s="26">
        <f>'BAR BB| Open rates'!ER28*0.87*0.85+25</f>
        <v>19695.7</v>
      </c>
      <c r="ES28" s="26">
        <f>'BAR BB| Open rates'!ES28*0.87*0.85+25</f>
        <v>19695.7</v>
      </c>
      <c r="ET28" s="26">
        <f>'BAR BB| Open rates'!ET28*0.87*0.85+25</f>
        <v>19695.7</v>
      </c>
      <c r="EU28" s="26">
        <f>'BAR BB| Open rates'!EU28*0.87*0.85+25</f>
        <v>20435.2</v>
      </c>
      <c r="EV28" s="26">
        <f>'BAR BB| Open rates'!EV28*0.87*0.85+25</f>
        <v>20435.2</v>
      </c>
      <c r="EW28" s="26">
        <f>'BAR BB| Open rates'!EW28*0.87*0.85+25</f>
        <v>19695.7</v>
      </c>
      <c r="EX28" s="26">
        <f>'BAR BB| Open rates'!EX28*0.87*0.85+25</f>
        <v>19695.7</v>
      </c>
      <c r="EY28" s="26">
        <f>'BAR BB| Open rates'!EY28*0.87*0.85+25</f>
        <v>19695.7</v>
      </c>
      <c r="EZ28" s="26">
        <f>'BAR BB| Open rates'!EZ28*0.87*0.85+25</f>
        <v>19695.7</v>
      </c>
      <c r="FA28" s="26">
        <f>'BAR BB| Open rates'!FA28*0.87*0.85+25</f>
        <v>19695.7</v>
      </c>
      <c r="FB28" s="26">
        <f>'BAR BB| Open rates'!FB28*0.87*0.85+25</f>
        <v>20435.2</v>
      </c>
      <c r="FC28" s="26">
        <f>'BAR BB| Open rates'!FC28*0.87*0.85+25</f>
        <v>20435.2</v>
      </c>
      <c r="FD28" s="26">
        <f>'BAR BB| Open rates'!FD28*0.87*0.85+25</f>
        <v>19695.7</v>
      </c>
      <c r="FE28" s="26">
        <f>'BAR BB| Open rates'!FE28*0.87*0.85+25</f>
        <v>19695.7</v>
      </c>
      <c r="FF28" s="26">
        <f>'BAR BB| Open rates'!FF28*0.87*0.85+25</f>
        <v>19695.7</v>
      </c>
      <c r="FG28" s="26">
        <f>'BAR BB| Open rates'!FG28*0.87*0.85+25</f>
        <v>19695.7</v>
      </c>
      <c r="FH28" s="26">
        <f>'BAR BB| Open rates'!FH28*0.87*0.85+25</f>
        <v>19695.7</v>
      </c>
      <c r="FI28" s="26">
        <f>'BAR BB| Open rates'!FI28*0.87*0.85+25</f>
        <v>20435.2</v>
      </c>
      <c r="FJ28" s="26">
        <f>'BAR BB| Open rates'!FJ28*0.87*0.85+25</f>
        <v>20435.2</v>
      </c>
      <c r="FK28" s="26">
        <f>'BAR BB| Open rates'!FK28*0.87*0.85+25</f>
        <v>19917.55</v>
      </c>
      <c r="FL28" s="26">
        <f>'BAR BB| Open rates'!FL28*0.87*0.85+25</f>
        <v>19917.55</v>
      </c>
      <c r="FM28" s="26">
        <f>'BAR BB| Open rates'!FM28*0.87*0.85+25</f>
        <v>19917.55</v>
      </c>
      <c r="FN28" s="26">
        <f>'BAR BB| Open rates'!FN28*0.87*0.85+25</f>
        <v>19917.55</v>
      </c>
      <c r="FO28" s="26">
        <f>'BAR BB| Open rates'!FO28*0.87*0.85+25</f>
        <v>19917.55</v>
      </c>
      <c r="FP28" s="26">
        <f>'BAR BB| Open rates'!FP28*0.87*0.85+25</f>
        <v>19917.55</v>
      </c>
      <c r="FQ28" s="26">
        <f>'BAR BB| Open rates'!FQ28*0.87*0.85+25</f>
        <v>19917.55</v>
      </c>
      <c r="FR28" s="26">
        <f>'BAR BB| Open rates'!FR28*0.87*0.85+25</f>
        <v>19695.7</v>
      </c>
      <c r="FS28" s="26">
        <f>'BAR BB| Open rates'!FS28*0.87*0.85+25</f>
        <v>19695.7</v>
      </c>
      <c r="FT28" s="26">
        <f>'BAR BB| Open rates'!FT28*0.87*0.85+25</f>
        <v>19695.7</v>
      </c>
      <c r="FU28" s="26">
        <f>'BAR BB| Open rates'!FU28*0.87*0.85+25</f>
        <v>19695.7</v>
      </c>
      <c r="FV28" s="26">
        <f>'BAR BB| Open rates'!FV28*0.87*0.85+25</f>
        <v>19695.7</v>
      </c>
      <c r="FW28" s="26">
        <f>'BAR BB| Open rates'!FW28*0.87*0.85+25</f>
        <v>20435.2</v>
      </c>
      <c r="FX28" s="26">
        <f>'BAR BB| Open rates'!FX28*0.87*0.85+25</f>
        <v>20435.2</v>
      </c>
      <c r="FY28" s="26">
        <f>'BAR BB| Open rates'!FY28*0.87*0.85+25</f>
        <v>19695.7</v>
      </c>
      <c r="FZ28" s="26">
        <f>'BAR BB| Open rates'!FZ28*0.87*0.85+25</f>
        <v>19695.7</v>
      </c>
      <c r="GA28" s="26">
        <f>'BAR BB| Open rates'!GA28*0.87*0.85+25</f>
        <v>19695.7</v>
      </c>
      <c r="GB28" s="26">
        <f>'BAR BB| Open rates'!GB28*0.87*0.85+25</f>
        <v>19695.7</v>
      </c>
      <c r="GC28" s="26">
        <f>'BAR BB| Open rates'!GC28*0.87*0.85+25</f>
        <v>19695.7</v>
      </c>
      <c r="GD28" s="26">
        <f>'BAR BB| Open rates'!GD28*0.87*0.85+25</f>
        <v>20435.2</v>
      </c>
      <c r="GE28" s="26">
        <f>'BAR BB| Open rates'!GE28*0.87*0.85+25</f>
        <v>20435.2</v>
      </c>
      <c r="GF28" s="26">
        <f>'BAR BB| Open rates'!GF28*0.87*0.85+25</f>
        <v>19695.7</v>
      </c>
      <c r="GG28" s="26">
        <f>'BAR BB| Open rates'!GG28*0.87*0.85+25</f>
        <v>19695.7</v>
      </c>
      <c r="GH28" s="26">
        <f>'BAR BB| Open rates'!GH28*0.87*0.85+25</f>
        <v>19695.7</v>
      </c>
      <c r="GI28" s="26">
        <f>'BAR BB| Open rates'!GI28*0.87*0.85+25</f>
        <v>19695.7</v>
      </c>
      <c r="GJ28" s="26">
        <f>'BAR BB| Open rates'!GJ28*0.87*0.85+25</f>
        <v>19695.7</v>
      </c>
      <c r="GK28" s="26">
        <f>'BAR BB| Open rates'!GK28*0.87*0.85+25</f>
        <v>20435.2</v>
      </c>
      <c r="GL28" s="26">
        <f>'BAR BB| Open rates'!GL28*0.87*0.85+25</f>
        <v>20435.2</v>
      </c>
      <c r="GM28" s="26">
        <f>'BAR BB| Open rates'!GM28*0.87*0.85+25</f>
        <v>19695.7</v>
      </c>
      <c r="GN28" s="26">
        <f>'BAR BB| Open rates'!GN28*0.87*0.85+25</f>
        <v>19695.7</v>
      </c>
      <c r="GO28" s="26">
        <f>'BAR BB| Open rates'!GO28*0.87*0.85+25</f>
        <v>19695.7</v>
      </c>
      <c r="GP28" s="26">
        <f>'BAR BB| Open rates'!GP28*0.87*0.85+25</f>
        <v>19695.7</v>
      </c>
      <c r="GQ28" s="26">
        <f>'BAR BB| Open rates'!GQ28*0.87*0.85+25</f>
        <v>19695.7</v>
      </c>
      <c r="GR28" s="26">
        <f>'BAR BB| Open rates'!GR28*0.87*0.85+25</f>
        <v>20435.2</v>
      </c>
      <c r="GS28" s="26">
        <f>'BAR BB| Open rates'!GS28*0.87*0.85+25</f>
        <v>20435.2</v>
      </c>
      <c r="GT28" s="26">
        <f>'BAR BB| Open rates'!GT28*0.87*0.85+25</f>
        <v>19695.7</v>
      </c>
      <c r="GU28" s="26">
        <f>'BAR BB| Open rates'!GU28*0.87*0.85+25</f>
        <v>19695.7</v>
      </c>
      <c r="GV28" s="26">
        <f>'BAR BB| Open rates'!GV28*0.87*0.85+25</f>
        <v>19695.7</v>
      </c>
      <c r="GW28" s="26">
        <f>'BAR BB| Open rates'!GW28*0.87*0.85+25</f>
        <v>19695.7</v>
      </c>
      <c r="GX28" s="26">
        <f>'BAR BB| Open rates'!GX28*0.87*0.85+25</f>
        <v>19695.7</v>
      </c>
      <c r="GY28" s="26">
        <f>'BAR BB| Open rates'!GY28*0.87*0.85+25</f>
        <v>20435.2</v>
      </c>
      <c r="GZ28" s="26">
        <f>'BAR BB| Open rates'!GZ28*0.87*0.85+25</f>
        <v>20435.2</v>
      </c>
      <c r="HA28" s="26">
        <f>'BAR BB| Open rates'!HA28*0.87*0.85+25</f>
        <v>19695.7</v>
      </c>
      <c r="HB28" s="26">
        <f>'BAR BB| Open rates'!HB28*0.87*0.85+25</f>
        <v>19695.7</v>
      </c>
      <c r="HC28" s="26">
        <f>'BAR BB| Open rates'!HC28*0.87*0.85+25</f>
        <v>19695.7</v>
      </c>
      <c r="HD28" s="26">
        <f>'BAR BB| Open rates'!HD28*0.87*0.85+25</f>
        <v>19695.7</v>
      </c>
      <c r="HE28" s="26">
        <f>'BAR BB| Open rates'!HE28*0.87*0.85+25</f>
        <v>19695.7</v>
      </c>
      <c r="HF28" s="26">
        <f>'BAR BB| Open rates'!HF28*0.87*0.85+25</f>
        <v>21396.55</v>
      </c>
      <c r="HG28" s="26">
        <f>'BAR BB| Open rates'!HG28*0.87*0.85+25</f>
        <v>21396.55</v>
      </c>
      <c r="HH28" s="26">
        <f>'BAR BB| Open rates'!HH28*0.87*0.85+25</f>
        <v>21396.55</v>
      </c>
      <c r="HI28" s="26">
        <f>'BAR BB| Open rates'!HI28*0.87*0.85+25</f>
        <v>21396.55</v>
      </c>
      <c r="HJ28" s="26">
        <f>'BAR BB| Open rates'!HJ28*0.87*0.85+25</f>
        <v>21396.55</v>
      </c>
      <c r="HK28" s="26">
        <f>'BAR BB| Open rates'!HK28*0.87*0.85+25</f>
        <v>21396.55</v>
      </c>
      <c r="HL28" s="26">
        <f>'BAR BB| Open rates'!HL28*0.87*0.85+25</f>
        <v>21396.55</v>
      </c>
      <c r="HM28" s="26">
        <f>'BAR BB| Open rates'!HM28*0.87*0.85+25</f>
        <v>21396.55</v>
      </c>
      <c r="HN28" s="26">
        <f>'BAR BB| Open rates'!HN28*0.87*0.85+25</f>
        <v>21396.55</v>
      </c>
      <c r="HO28" s="26">
        <f>'BAR BB| Open rates'!HO28*0.87*0.85+25</f>
        <v>21396.55</v>
      </c>
      <c r="HP28" s="26">
        <f>'BAR BB| Open rates'!HP28*0.87*0.85+25</f>
        <v>21396.55</v>
      </c>
    </row>
    <row r="29" spans="1:224" s="76" customFormat="1" ht="12" customHeight="1" x14ac:dyDescent="0.2">
      <c r="A29" s="20"/>
    </row>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8.25" customHeight="1" x14ac:dyDescent="0.2">
      <c r="A36" s="198" t="s">
        <v>359</v>
      </c>
    </row>
    <row r="37" spans="1:1" s="203" customFormat="1" ht="38.25" customHeight="1" x14ac:dyDescent="0.2">
      <c r="A37" s="199" t="s">
        <v>360</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1" customHeight="1" x14ac:dyDescent="0.2">
      <c r="A42" s="219" t="s">
        <v>366</v>
      </c>
    </row>
    <row r="43" spans="1:1" s="76" customFormat="1" ht="13.5" customHeight="1" x14ac:dyDescent="0.2">
      <c r="A43" s="219" t="s">
        <v>164</v>
      </c>
    </row>
    <row r="44" spans="1:1" s="76" customFormat="1" ht="20.25" customHeight="1" x14ac:dyDescent="0.2">
      <c r="A44" s="219" t="s">
        <v>165</v>
      </c>
    </row>
    <row r="45" spans="1:1" s="76" customFormat="1" ht="35.25" customHeight="1" x14ac:dyDescent="0.2">
      <c r="A45" s="219" t="s">
        <v>162</v>
      </c>
    </row>
    <row r="46" spans="1:1" s="76" customFormat="1" ht="25.5" customHeight="1" x14ac:dyDescent="0.2">
      <c r="A46" s="219" t="s">
        <v>365</v>
      </c>
    </row>
    <row r="47" spans="1:1" s="76" customFormat="1" ht="26.25" customHeight="1" x14ac:dyDescent="0.2">
      <c r="A47" s="220" t="s">
        <v>173</v>
      </c>
    </row>
    <row r="48" spans="1:1" ht="12" customHeight="1" x14ac:dyDescent="0.2">
      <c r="A48" s="237"/>
    </row>
    <row r="49" spans="1:1" x14ac:dyDescent="0.2">
      <c r="A49" s="238" t="s">
        <v>80</v>
      </c>
    </row>
    <row r="50" spans="1:1" ht="12" customHeight="1" x14ac:dyDescent="0.2">
      <c r="A50" s="338" t="s">
        <v>355</v>
      </c>
    </row>
    <row r="51" spans="1:1" x14ac:dyDescent="0.2">
      <c r="A51" s="339"/>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HP53"/>
  <sheetViews>
    <sheetView zoomScaleNormal="100" workbookViewId="0">
      <pane xSplit="1" topLeftCell="B1" activePane="topRight" state="frozen"/>
      <selection activeCell="BE26" sqref="BE26:BE27"/>
      <selection pane="topRight" activeCell="B1" sqref="B1:G1048576"/>
    </sheetView>
  </sheetViews>
  <sheetFormatPr defaultColWidth="10.28515625" defaultRowHeight="12" x14ac:dyDescent="0.2"/>
  <cols>
    <col min="1" max="1" width="42.28515625" style="210" customWidth="1"/>
    <col min="2" max="16384" width="10.28515625" style="210"/>
  </cols>
  <sheetData>
    <row r="1" spans="1:224" s="5" customFormat="1" ht="25.5" customHeight="1" x14ac:dyDescent="0.2">
      <c r="A1" s="212" t="s">
        <v>50</v>
      </c>
    </row>
    <row r="2" spans="1:224" s="5" customFormat="1" ht="12.75" x14ac:dyDescent="0.2">
      <c r="A2" s="231" t="s">
        <v>187</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rates'!B5*0.85*0.85</f>
        <v>4262.75</v>
      </c>
      <c r="C5" s="26">
        <f>'BAR BB| Open rates'!C5*0.85*0.85</f>
        <v>4262.75</v>
      </c>
      <c r="D5" s="26">
        <f>'BAR BB| Open rates'!D5*0.85*0.85</f>
        <v>4262.75</v>
      </c>
      <c r="E5" s="26">
        <f>'BAR BB| Open rates'!E5*0.85*0.85</f>
        <v>4262.75</v>
      </c>
      <c r="F5" s="26">
        <f>'BAR BB| Open rates'!F5*0.85*0.85</f>
        <v>4262.75</v>
      </c>
      <c r="G5" s="26">
        <f>'BAR BB| Open rates'!G5*0.85*0.85</f>
        <v>4262.75</v>
      </c>
      <c r="H5" s="26">
        <f>'BAR BB| Open rates'!H5*0.85*0.85</f>
        <v>4262.75</v>
      </c>
      <c r="I5" s="26">
        <f>'BAR BB| Open rates'!I5*0.85*0.85</f>
        <v>4262.75</v>
      </c>
      <c r="J5" s="26">
        <f>'BAR BB| Open rates'!J5*0.85*0.85</f>
        <v>4262.75</v>
      </c>
      <c r="K5" s="26">
        <f>'BAR BB| Open rates'!K5*0.85*0.85</f>
        <v>4262.75</v>
      </c>
      <c r="L5" s="26">
        <f>'BAR BB| Open rates'!L5*0.85*0.85</f>
        <v>4262.75</v>
      </c>
      <c r="M5" s="26">
        <f>'BAR BB| Open rates'!M5*0.85*0.85</f>
        <v>4262.75</v>
      </c>
      <c r="N5" s="26">
        <f>'BAR BB| Open rates'!N5*0.85*0.85</f>
        <v>4768.5</v>
      </c>
      <c r="O5" s="26">
        <f>'BAR BB| Open rates'!O5*0.85*0.85</f>
        <v>4768.5</v>
      </c>
      <c r="P5" s="26">
        <f>'BAR BB| Open rates'!P5*0.85*0.85</f>
        <v>4768.5</v>
      </c>
      <c r="Q5" s="26">
        <f>'BAR BB| Open rates'!Q5*0.85*0.85</f>
        <v>4768.5</v>
      </c>
      <c r="R5" s="26">
        <f>'BAR BB| Open rates'!R5*0.85*0.85</f>
        <v>7152.75</v>
      </c>
      <c r="S5" s="26">
        <f>'BAR BB| Open rates'!S5*0.85*0.85</f>
        <v>7152.75</v>
      </c>
      <c r="T5" s="26">
        <f>'BAR BB| Open rates'!T5*0.85*0.85</f>
        <v>7152.75</v>
      </c>
      <c r="U5" s="26">
        <f>'BAR BB| Open rates'!U5*0.85*0.85</f>
        <v>7152.75</v>
      </c>
      <c r="V5" s="26">
        <f>'BAR BB| Open rates'!V5*0.85*0.85</f>
        <v>7152.75</v>
      </c>
      <c r="W5" s="26">
        <f>'BAR BB| Open rates'!W5*0.85*0.85</f>
        <v>7152.75</v>
      </c>
      <c r="X5" s="26">
        <f>'BAR BB| Open rates'!X5*0.85*0.85</f>
        <v>7152.75</v>
      </c>
      <c r="Y5" s="26">
        <f>'BAR BB| Open rates'!Y5*0.85*0.85</f>
        <v>7152.75</v>
      </c>
      <c r="Z5" s="26">
        <f>'BAR BB| Open rates'!Z5*0.85*0.85</f>
        <v>7152.75</v>
      </c>
      <c r="AA5" s="26">
        <f>'BAR BB| Open rates'!AA5*0.85*0.85</f>
        <v>7152.75</v>
      </c>
      <c r="AB5" s="26">
        <f>'BAR BB| Open rates'!AB5*0.85*0.85</f>
        <v>10765.25</v>
      </c>
      <c r="AC5" s="26">
        <f>'BAR BB| Open rates'!AC5*0.85*0.85</f>
        <v>10765.25</v>
      </c>
      <c r="AD5" s="26">
        <f>'BAR BB| Open rates'!AD5*0.85*0.85</f>
        <v>10765.25</v>
      </c>
      <c r="AE5" s="26">
        <f>'BAR BB| Open rates'!AE5*0.85*0.85</f>
        <v>10765.25</v>
      </c>
      <c r="AF5" s="26">
        <f>'BAR BB| Open rates'!AF5*0.85*0.85</f>
        <v>10765.25</v>
      </c>
      <c r="AG5" s="26">
        <f>'BAR BB| Open rates'!AG5*0.85*0.85</f>
        <v>10765.25</v>
      </c>
      <c r="AH5" s="26">
        <f>'BAR BB| Open rates'!AH5*0.85*0.85</f>
        <v>4768.5</v>
      </c>
      <c r="AI5" s="26">
        <f>'BAR BB| Open rates'!AI5*0.85*0.85</f>
        <v>4768.5</v>
      </c>
      <c r="AJ5" s="26">
        <f>'BAR BB| Open rates'!AJ5*0.85*0.85</f>
        <v>4768.5</v>
      </c>
      <c r="AK5" s="26">
        <f>'BAR BB| Open rates'!AK5*0.85*0.85</f>
        <v>4768.5</v>
      </c>
      <c r="AL5" s="26">
        <f>'BAR BB| Open rates'!AL5*0.85*0.85</f>
        <v>4768.5</v>
      </c>
      <c r="AM5" s="26">
        <f>'BAR BB| Open rates'!AM5*0.85*0.85</f>
        <v>5707.75</v>
      </c>
      <c r="AN5" s="26">
        <f>'BAR BB| Open rates'!AN5*0.85*0.85</f>
        <v>5707.75</v>
      </c>
      <c r="AO5" s="26">
        <f>'BAR BB| Open rates'!AO5*0.85*0.85</f>
        <v>5707.75</v>
      </c>
      <c r="AP5" s="26">
        <f>'BAR BB| Open rates'!AP5*0.85*0.85</f>
        <v>5707.75</v>
      </c>
      <c r="AQ5" s="26">
        <f>'BAR BB| Open rates'!AQ5*0.85*0.85</f>
        <v>5707.75</v>
      </c>
      <c r="AR5" s="26">
        <f>'BAR BB| Open rates'!AR5*0.85*0.85</f>
        <v>5707.75</v>
      </c>
      <c r="AS5" s="26">
        <f>'BAR BB| Open rates'!AS5*0.85*0.85</f>
        <v>5707.75</v>
      </c>
      <c r="AT5" s="26">
        <f>'BAR BB| Open rates'!AT5*0.85*0.85</f>
        <v>6430.25</v>
      </c>
      <c r="AU5" s="26">
        <f>'BAR BB| Open rates'!AU5*0.85*0.85</f>
        <v>6430.25</v>
      </c>
      <c r="AV5" s="26">
        <f>'BAR BB| Open rates'!AV5*0.85*0.85</f>
        <v>6430.25</v>
      </c>
      <c r="AW5" s="26">
        <f>'BAR BB| Open rates'!AW5*0.85*0.85</f>
        <v>6430.25</v>
      </c>
      <c r="AX5" s="26">
        <f>'BAR BB| Open rates'!AX5*0.85*0.85</f>
        <v>6430.25</v>
      </c>
      <c r="AY5" s="26">
        <f>'BAR BB| Open rates'!AY5*0.85*0.85</f>
        <v>6574.75</v>
      </c>
      <c r="AZ5" s="26">
        <f>'BAR BB| Open rates'!AZ5*0.85*0.85</f>
        <v>6574.75</v>
      </c>
      <c r="BA5" s="26">
        <f>'BAR BB| Open rates'!BA5*0.85*0.85</f>
        <v>7152.75</v>
      </c>
      <c r="BB5" s="26">
        <f>'BAR BB| Open rates'!BB5*0.85*0.85</f>
        <v>7152.75</v>
      </c>
      <c r="BC5" s="26">
        <f>'BAR BB| Open rates'!BC5*0.85*0.85</f>
        <v>6574.75</v>
      </c>
      <c r="BD5" s="26">
        <f>'BAR BB| Open rates'!BD5*0.85*0.85</f>
        <v>6574.75</v>
      </c>
      <c r="BE5" s="26">
        <f>'BAR BB| Open rates'!BE5*0.85*0.85</f>
        <v>6574.75</v>
      </c>
      <c r="BF5" s="26">
        <f>'BAR BB| Open rates'!BF5*0.85*0.85</f>
        <v>6574.75</v>
      </c>
      <c r="BG5" s="26">
        <f>'BAR BB| Open rates'!BG5*0.85*0.85</f>
        <v>6574.75</v>
      </c>
      <c r="BH5" s="26">
        <f>'BAR BB| Open rates'!BH5*0.85*0.85</f>
        <v>7152.75</v>
      </c>
      <c r="BI5" s="26">
        <f>'BAR BB| Open rates'!BI5*0.85*0.85</f>
        <v>7152.75</v>
      </c>
      <c r="BJ5" s="26">
        <f>'BAR BB| Open rates'!BJ5*0.85*0.85</f>
        <v>6574.75</v>
      </c>
      <c r="BK5" s="26">
        <f>'BAR BB| Open rates'!BK5*0.85*0.85</f>
        <v>6574.75</v>
      </c>
      <c r="BL5" s="26">
        <f>'BAR BB| Open rates'!BL5*0.85*0.85</f>
        <v>6574.75</v>
      </c>
      <c r="BM5" s="26">
        <f>'BAR BB| Open rates'!BM5*0.85*0.85</f>
        <v>6574.75</v>
      </c>
      <c r="BN5" s="26">
        <f>'BAR BB| Open rates'!BN5*0.85*0.85</f>
        <v>6574.75</v>
      </c>
      <c r="BO5" s="26">
        <f>'BAR BB| Open rates'!BO5*0.85*0.85</f>
        <v>7152.75</v>
      </c>
      <c r="BP5" s="26">
        <f>'BAR BB| Open rates'!BP5*0.85*0.85</f>
        <v>7152.75</v>
      </c>
      <c r="BQ5" s="26">
        <f>'BAR BB| Open rates'!BQ5*0.85*0.85</f>
        <v>6574.75</v>
      </c>
      <c r="BR5" s="26">
        <f>'BAR BB| Open rates'!BR5*0.85*0.85</f>
        <v>6574.75</v>
      </c>
      <c r="BS5" s="26">
        <f>'BAR BB| Open rates'!BS5*0.85*0.85</f>
        <v>6574.75</v>
      </c>
      <c r="BT5" s="26">
        <f>'BAR BB| Open rates'!BT5*0.85*0.85</f>
        <v>6574.75</v>
      </c>
      <c r="BU5" s="26">
        <f>'BAR BB| Open rates'!BU5*0.85*0.85</f>
        <v>6574.75</v>
      </c>
      <c r="BV5" s="26">
        <f>'BAR BB| Open rates'!BV5*0.85*0.85</f>
        <v>7152.75</v>
      </c>
      <c r="BW5" s="26">
        <f>'BAR BB| Open rates'!BW5*0.85*0.85</f>
        <v>7152.75</v>
      </c>
      <c r="BX5" s="26">
        <f>'BAR BB| Open rates'!BX5*0.85*0.85</f>
        <v>6574.75</v>
      </c>
      <c r="BY5" s="26">
        <f>'BAR BB| Open rates'!BY5*0.85*0.85</f>
        <v>6574.75</v>
      </c>
      <c r="BZ5" s="26">
        <f>'BAR BB| Open rates'!BZ5*0.85*0.85</f>
        <v>6574.75</v>
      </c>
      <c r="CA5" s="26">
        <f>'BAR BB| Open rates'!CA5*0.85*0.85</f>
        <v>6574.75</v>
      </c>
      <c r="CB5" s="26">
        <f>'BAR BB| Open rates'!CB5*0.85*0.85</f>
        <v>6574.75</v>
      </c>
      <c r="CC5" s="26">
        <f>'BAR BB| Open rates'!CC5*0.85*0.85</f>
        <v>7152.75</v>
      </c>
      <c r="CD5" s="26">
        <f>'BAR BB| Open rates'!CD5*0.85*0.85</f>
        <v>7152.75</v>
      </c>
      <c r="CE5" s="26">
        <f>'BAR BB| Open rates'!CE5*0.85*0.85</f>
        <v>6574.75</v>
      </c>
      <c r="CF5" s="26">
        <f>'BAR BB| Open rates'!CF5*0.85*0.85</f>
        <v>6574.75</v>
      </c>
      <c r="CG5" s="26">
        <f>'BAR BB| Open rates'!CG5*0.85*0.85</f>
        <v>6574.75</v>
      </c>
      <c r="CH5" s="26">
        <f>'BAR BB| Open rates'!CH5*0.85*0.85</f>
        <v>6574.75</v>
      </c>
      <c r="CI5" s="26">
        <f>'BAR BB| Open rates'!CI5*0.85*0.85</f>
        <v>6574.75</v>
      </c>
      <c r="CJ5" s="26">
        <f>'BAR BB| Open rates'!CJ5*0.85*0.85</f>
        <v>7152.75</v>
      </c>
      <c r="CK5" s="26">
        <f>'BAR BB| Open rates'!CK5*0.85*0.85</f>
        <v>7152.75</v>
      </c>
      <c r="CL5" s="26">
        <f>'BAR BB| Open rates'!CL5*0.85*0.85</f>
        <v>6574.75</v>
      </c>
      <c r="CM5" s="26">
        <f>'BAR BB| Open rates'!CM5*0.85*0.85</f>
        <v>6574.75</v>
      </c>
      <c r="CN5" s="26">
        <f>'BAR BB| Open rates'!CN5*0.85*0.85</f>
        <v>6574.75</v>
      </c>
      <c r="CO5" s="26">
        <f>'BAR BB| Open rates'!CO5*0.85*0.85</f>
        <v>6574.75</v>
      </c>
      <c r="CP5" s="26">
        <f>'BAR BB| Open rates'!CP5*0.85*0.85</f>
        <v>6574.75</v>
      </c>
      <c r="CQ5" s="26">
        <f>'BAR BB| Open rates'!CQ5*0.85*0.85</f>
        <v>6574.75</v>
      </c>
      <c r="CR5" s="26">
        <f>'BAR BB| Open rates'!CR5*0.85*0.85</f>
        <v>6574.75</v>
      </c>
      <c r="CS5" s="26">
        <f>'BAR BB| Open rates'!CS5*0.85*0.85</f>
        <v>5707.75</v>
      </c>
      <c r="CT5" s="26">
        <f>'BAR BB| Open rates'!CT5*0.85*0.85</f>
        <v>5707.75</v>
      </c>
      <c r="CU5" s="26">
        <f>'BAR BB| Open rates'!CU5*0.85*0.85</f>
        <v>5707.75</v>
      </c>
      <c r="CV5" s="26">
        <f>'BAR BB| Open rates'!CV5*0.85*0.85</f>
        <v>5707.75</v>
      </c>
      <c r="CW5" s="26">
        <f>'BAR BB| Open rates'!CW5*0.85*0.85</f>
        <v>5707.75</v>
      </c>
      <c r="CX5" s="26">
        <f>'BAR BB| Open rates'!CX5*0.85*0.85</f>
        <v>5707.75</v>
      </c>
      <c r="CY5" s="26">
        <f>'BAR BB| Open rates'!CY5*0.85*0.85</f>
        <v>5707.75</v>
      </c>
      <c r="CZ5" s="26">
        <f>'BAR BB| Open rates'!CZ5*0.85*0.85</f>
        <v>5707.75</v>
      </c>
      <c r="DA5" s="26">
        <f>'BAR BB| Open rates'!DA5*0.85*0.85</f>
        <v>5707.75</v>
      </c>
      <c r="DB5" s="26">
        <f>'BAR BB| Open rates'!DB5*0.85*0.85</f>
        <v>4768.5</v>
      </c>
      <c r="DC5" s="26">
        <f>'BAR BB| Open rates'!DC5*0.85*0.85</f>
        <v>4768.5</v>
      </c>
      <c r="DD5" s="26">
        <f>'BAR BB| Open rates'!DD5*0.85*0.85</f>
        <v>4768.5</v>
      </c>
      <c r="DE5" s="26">
        <f>'BAR BB| Open rates'!DE5*0.85*0.85</f>
        <v>5707.75</v>
      </c>
      <c r="DF5" s="26">
        <f>'BAR BB| Open rates'!DF5*0.85*0.85</f>
        <v>5707.75</v>
      </c>
      <c r="DG5" s="26">
        <f>'BAR BB| Open rates'!DG5*0.85*0.85</f>
        <v>4768.5</v>
      </c>
      <c r="DH5" s="26">
        <f>'BAR BB| Open rates'!DH5*0.85*0.85</f>
        <v>4768.5</v>
      </c>
      <c r="DI5" s="26">
        <f>'BAR BB| Open rates'!DI5*0.85*0.85</f>
        <v>4768.5</v>
      </c>
      <c r="DJ5" s="26">
        <f>'BAR BB| Open rates'!DJ5*0.85*0.85</f>
        <v>4768.5</v>
      </c>
      <c r="DK5" s="26">
        <f>'BAR BB| Open rates'!DK5*0.85*0.85</f>
        <v>4768.5</v>
      </c>
      <c r="DL5" s="26">
        <f>'BAR BB| Open rates'!DL5*0.85*0.85</f>
        <v>5707.75</v>
      </c>
      <c r="DM5" s="26">
        <f>'BAR BB| Open rates'!DM5*0.85*0.85</f>
        <v>5707.75</v>
      </c>
      <c r="DN5" s="26">
        <f>'BAR BB| Open rates'!DN5*0.85*0.85</f>
        <v>4768.5</v>
      </c>
      <c r="DO5" s="26">
        <f>'BAR BB| Open rates'!DO5*0.85*0.85</f>
        <v>4768.5</v>
      </c>
      <c r="DP5" s="26">
        <f>'BAR BB| Open rates'!DP5*0.85*0.85</f>
        <v>4768.5</v>
      </c>
      <c r="DQ5" s="26">
        <f>'BAR BB| Open rates'!DQ5*0.85*0.85</f>
        <v>4768.5</v>
      </c>
      <c r="DR5" s="26">
        <f>'BAR BB| Open rates'!DR5*0.85*0.85</f>
        <v>4768.5</v>
      </c>
      <c r="DS5" s="26">
        <f>'BAR BB| Open rates'!DS5*0.85*0.85</f>
        <v>5707.75</v>
      </c>
      <c r="DT5" s="26">
        <f>'BAR BB| Open rates'!DT5*0.85*0.85</f>
        <v>5707.75</v>
      </c>
      <c r="DU5" s="26">
        <f>'BAR BB| Open rates'!DU5*0.85*0.85</f>
        <v>4768.5</v>
      </c>
      <c r="DV5" s="26">
        <f>'BAR BB| Open rates'!DV5*0.85*0.85</f>
        <v>4768.5</v>
      </c>
      <c r="DW5" s="26">
        <f>'BAR BB| Open rates'!DW5*0.85*0.85</f>
        <v>4768.5</v>
      </c>
      <c r="DX5" s="26">
        <f>'BAR BB| Open rates'!DX5*0.85*0.85</f>
        <v>4768.5</v>
      </c>
      <c r="DY5" s="26">
        <f>'BAR BB| Open rates'!DY5*0.85*0.85</f>
        <v>4768.5</v>
      </c>
      <c r="DZ5" s="26">
        <f>'BAR BB| Open rates'!DZ5*0.85*0.85</f>
        <v>5707.75</v>
      </c>
      <c r="EA5" s="26">
        <f>'BAR BB| Open rates'!EA5*0.85*0.85</f>
        <v>5707.75</v>
      </c>
      <c r="EB5" s="26">
        <f>'BAR BB| Open rates'!EB5*0.85*0.85</f>
        <v>4768.5</v>
      </c>
      <c r="EC5" s="26">
        <f>'BAR BB| Open rates'!EC5*0.85*0.85</f>
        <v>4768.5</v>
      </c>
      <c r="ED5" s="26">
        <f>'BAR BB| Open rates'!ED5*0.85*0.85</f>
        <v>4768.5</v>
      </c>
      <c r="EE5" s="26">
        <f>'BAR BB| Open rates'!EE5*0.85*0.85</f>
        <v>4768.5</v>
      </c>
      <c r="EF5" s="26">
        <f>'BAR BB| Open rates'!EF5*0.85*0.85</f>
        <v>4768.5</v>
      </c>
      <c r="EG5" s="26">
        <f>'BAR BB| Open rates'!EG5*0.85*0.85</f>
        <v>4768.5</v>
      </c>
      <c r="EH5" s="26">
        <f>'BAR BB| Open rates'!EH5*0.85*0.85</f>
        <v>4768.5</v>
      </c>
      <c r="EI5" s="26">
        <f>'BAR BB| Open rates'!EI5*0.85*0.85</f>
        <v>4262.75</v>
      </c>
      <c r="EJ5" s="26">
        <f>'BAR BB| Open rates'!EJ5*0.85*0.85</f>
        <v>4262.75</v>
      </c>
      <c r="EK5" s="26">
        <f>'BAR BB| Open rates'!EK5*0.85*0.85</f>
        <v>4262.75</v>
      </c>
      <c r="EL5" s="26">
        <f>'BAR BB| Open rates'!EL5*0.85*0.85</f>
        <v>4262.75</v>
      </c>
      <c r="EM5" s="26">
        <f>'BAR BB| Open rates'!EM5*0.85*0.85</f>
        <v>4262.75</v>
      </c>
      <c r="EN5" s="26">
        <f>'BAR BB| Open rates'!EN5*0.85*0.85</f>
        <v>4768.5</v>
      </c>
      <c r="EO5" s="26">
        <f>'BAR BB| Open rates'!EO5*0.85*0.85</f>
        <v>4768.5</v>
      </c>
      <c r="EP5" s="26">
        <f>'BAR BB| Open rates'!EP5*0.85*0.85</f>
        <v>4046</v>
      </c>
      <c r="EQ5" s="26">
        <f>'BAR BB| Open rates'!EQ5*0.85*0.85</f>
        <v>4046</v>
      </c>
      <c r="ER5" s="26">
        <f>'BAR BB| Open rates'!ER5*0.85*0.85</f>
        <v>4046</v>
      </c>
      <c r="ES5" s="26">
        <f>'BAR BB| Open rates'!ES5*0.85*0.85</f>
        <v>4046</v>
      </c>
      <c r="ET5" s="26">
        <f>'BAR BB| Open rates'!ET5*0.85*0.85</f>
        <v>4046</v>
      </c>
      <c r="EU5" s="26">
        <f>'BAR BB| Open rates'!EU5*0.85*0.85</f>
        <v>4768.5</v>
      </c>
      <c r="EV5" s="26">
        <f>'BAR BB| Open rates'!EV5*0.85*0.85</f>
        <v>4768.5</v>
      </c>
      <c r="EW5" s="26">
        <f>'BAR BB| Open rates'!EW5*0.85*0.85</f>
        <v>4046</v>
      </c>
      <c r="EX5" s="26">
        <f>'BAR BB| Open rates'!EX5*0.85*0.85</f>
        <v>4046</v>
      </c>
      <c r="EY5" s="26">
        <f>'BAR BB| Open rates'!EY5*0.85*0.85</f>
        <v>4046</v>
      </c>
      <c r="EZ5" s="26">
        <f>'BAR BB| Open rates'!EZ5*0.85*0.85</f>
        <v>4046</v>
      </c>
      <c r="FA5" s="26">
        <f>'BAR BB| Open rates'!FA5*0.85*0.85</f>
        <v>4046</v>
      </c>
      <c r="FB5" s="26">
        <f>'BAR BB| Open rates'!FB5*0.85*0.85</f>
        <v>4768.5</v>
      </c>
      <c r="FC5" s="26">
        <f>'BAR BB| Open rates'!FC5*0.85*0.85</f>
        <v>4768.5</v>
      </c>
      <c r="FD5" s="26">
        <f>'BAR BB| Open rates'!FD5*0.85*0.85</f>
        <v>4046</v>
      </c>
      <c r="FE5" s="26">
        <f>'BAR BB| Open rates'!FE5*0.85*0.85</f>
        <v>4046</v>
      </c>
      <c r="FF5" s="26">
        <f>'BAR BB| Open rates'!FF5*0.85*0.85</f>
        <v>4046</v>
      </c>
      <c r="FG5" s="26">
        <f>'BAR BB| Open rates'!FG5*0.85*0.85</f>
        <v>4046</v>
      </c>
      <c r="FH5" s="26">
        <f>'BAR BB| Open rates'!FH5*0.85*0.85</f>
        <v>4046</v>
      </c>
      <c r="FI5" s="26">
        <f>'BAR BB| Open rates'!FI5*0.85*0.85</f>
        <v>4768.5</v>
      </c>
      <c r="FJ5" s="26">
        <f>'BAR BB| Open rates'!FJ5*0.85*0.85</f>
        <v>4768.5</v>
      </c>
      <c r="FK5" s="26">
        <f>'BAR BB| Open rates'!FK5*0.85*0.85</f>
        <v>4262.75</v>
      </c>
      <c r="FL5" s="26">
        <f>'BAR BB| Open rates'!FL5*0.85*0.85</f>
        <v>4262.75</v>
      </c>
      <c r="FM5" s="26">
        <f>'BAR BB| Open rates'!FM5*0.85*0.85</f>
        <v>4262.75</v>
      </c>
      <c r="FN5" s="26">
        <f>'BAR BB| Open rates'!FN5*0.85*0.85</f>
        <v>4262.75</v>
      </c>
      <c r="FO5" s="26">
        <f>'BAR BB| Open rates'!FO5*0.85*0.85</f>
        <v>4262.75</v>
      </c>
      <c r="FP5" s="26">
        <f>'BAR BB| Open rates'!FP5*0.85*0.85</f>
        <v>4262.75</v>
      </c>
      <c r="FQ5" s="26">
        <f>'BAR BB| Open rates'!FQ5*0.85*0.85</f>
        <v>4262.75</v>
      </c>
      <c r="FR5" s="26">
        <f>'BAR BB| Open rates'!FR5*0.85*0.85</f>
        <v>4046</v>
      </c>
      <c r="FS5" s="26">
        <f>'BAR BB| Open rates'!FS5*0.85*0.85</f>
        <v>4046</v>
      </c>
      <c r="FT5" s="26">
        <f>'BAR BB| Open rates'!FT5*0.85*0.85</f>
        <v>4046</v>
      </c>
      <c r="FU5" s="26">
        <f>'BAR BB| Open rates'!FU5*0.85*0.85</f>
        <v>4046</v>
      </c>
      <c r="FV5" s="26">
        <f>'BAR BB| Open rates'!FV5*0.85*0.85</f>
        <v>4046</v>
      </c>
      <c r="FW5" s="26">
        <f>'BAR BB| Open rates'!FW5*0.85*0.85</f>
        <v>4768.5</v>
      </c>
      <c r="FX5" s="26">
        <f>'BAR BB| Open rates'!FX5*0.85*0.85</f>
        <v>4768.5</v>
      </c>
      <c r="FY5" s="26">
        <f>'BAR BB| Open rates'!FY5*0.85*0.85</f>
        <v>4046</v>
      </c>
      <c r="FZ5" s="26">
        <f>'BAR BB| Open rates'!FZ5*0.85*0.85</f>
        <v>4046</v>
      </c>
      <c r="GA5" s="26">
        <f>'BAR BB| Open rates'!GA5*0.85*0.85</f>
        <v>4046</v>
      </c>
      <c r="GB5" s="26">
        <f>'BAR BB| Open rates'!GB5*0.85*0.85</f>
        <v>4046</v>
      </c>
      <c r="GC5" s="26">
        <f>'BAR BB| Open rates'!GC5*0.85*0.85</f>
        <v>4046</v>
      </c>
      <c r="GD5" s="26">
        <f>'BAR BB| Open rates'!GD5*0.85*0.85</f>
        <v>4768.5</v>
      </c>
      <c r="GE5" s="26">
        <f>'BAR BB| Open rates'!GE5*0.85*0.85</f>
        <v>4768.5</v>
      </c>
      <c r="GF5" s="26">
        <f>'BAR BB| Open rates'!GF5*0.85*0.85</f>
        <v>4046</v>
      </c>
      <c r="GG5" s="26">
        <f>'BAR BB| Open rates'!GG5*0.85*0.85</f>
        <v>4046</v>
      </c>
      <c r="GH5" s="26">
        <f>'BAR BB| Open rates'!GH5*0.85*0.85</f>
        <v>4046</v>
      </c>
      <c r="GI5" s="26">
        <f>'BAR BB| Open rates'!GI5*0.85*0.85</f>
        <v>4046</v>
      </c>
      <c r="GJ5" s="26">
        <f>'BAR BB| Open rates'!GJ5*0.85*0.85</f>
        <v>4046</v>
      </c>
      <c r="GK5" s="26">
        <f>'BAR BB| Open rates'!GK5*0.85*0.85</f>
        <v>4768.5</v>
      </c>
      <c r="GL5" s="26">
        <f>'BAR BB| Open rates'!GL5*0.85*0.85</f>
        <v>4768.5</v>
      </c>
      <c r="GM5" s="26">
        <f>'BAR BB| Open rates'!GM5*0.85*0.85</f>
        <v>4046</v>
      </c>
      <c r="GN5" s="26">
        <f>'BAR BB| Open rates'!GN5*0.85*0.85</f>
        <v>4046</v>
      </c>
      <c r="GO5" s="26">
        <f>'BAR BB| Open rates'!GO5*0.85*0.85</f>
        <v>4046</v>
      </c>
      <c r="GP5" s="26">
        <f>'BAR BB| Open rates'!GP5*0.85*0.85</f>
        <v>4046</v>
      </c>
      <c r="GQ5" s="26">
        <f>'BAR BB| Open rates'!GQ5*0.85*0.85</f>
        <v>4046</v>
      </c>
      <c r="GR5" s="26">
        <f>'BAR BB| Open rates'!GR5*0.85*0.85</f>
        <v>4768.5</v>
      </c>
      <c r="GS5" s="26">
        <f>'BAR BB| Open rates'!GS5*0.85*0.85</f>
        <v>4768.5</v>
      </c>
      <c r="GT5" s="26">
        <f>'BAR BB| Open rates'!GT5*0.85*0.85</f>
        <v>4046</v>
      </c>
      <c r="GU5" s="26">
        <f>'BAR BB| Open rates'!GU5*0.85*0.85</f>
        <v>4046</v>
      </c>
      <c r="GV5" s="26">
        <f>'BAR BB| Open rates'!GV5*0.85*0.85</f>
        <v>4046</v>
      </c>
      <c r="GW5" s="26">
        <f>'BAR BB| Open rates'!GW5*0.85*0.85</f>
        <v>4046</v>
      </c>
      <c r="GX5" s="26">
        <f>'BAR BB| Open rates'!GX5*0.85*0.85</f>
        <v>4046</v>
      </c>
      <c r="GY5" s="26">
        <f>'BAR BB| Open rates'!GY5*0.85*0.85</f>
        <v>4768.5</v>
      </c>
      <c r="GZ5" s="26">
        <f>'BAR BB| Open rates'!GZ5*0.85*0.85</f>
        <v>4768.5</v>
      </c>
      <c r="HA5" s="26">
        <f>'BAR BB| Open rates'!HA5*0.85*0.85</f>
        <v>4046</v>
      </c>
      <c r="HB5" s="26">
        <f>'BAR BB| Open rates'!HB5*0.85*0.85</f>
        <v>4046</v>
      </c>
      <c r="HC5" s="26">
        <f>'BAR BB| Open rates'!HC5*0.85*0.85</f>
        <v>4046</v>
      </c>
      <c r="HD5" s="26">
        <f>'BAR BB| Open rates'!HD5*0.85*0.85</f>
        <v>4046</v>
      </c>
      <c r="HE5" s="26">
        <f>'BAR BB| Open rates'!HE5*0.85*0.85</f>
        <v>4046</v>
      </c>
      <c r="HF5" s="26">
        <f>'BAR BB| Open rates'!HF5*0.85*0.85</f>
        <v>5707.75</v>
      </c>
      <c r="HG5" s="26">
        <f>'BAR BB| Open rates'!HG5*0.85*0.85</f>
        <v>5707.75</v>
      </c>
      <c r="HH5" s="26">
        <f>'BAR BB| Open rates'!HH5*0.85*0.85</f>
        <v>5707.75</v>
      </c>
      <c r="HI5" s="26">
        <f>'BAR BB| Open rates'!HI5*0.85*0.85</f>
        <v>5707.75</v>
      </c>
      <c r="HJ5" s="26">
        <f>'BAR BB| Open rates'!HJ5*0.85*0.85</f>
        <v>5707.75</v>
      </c>
      <c r="HK5" s="26">
        <f>'BAR BB| Open rates'!HK5*0.85*0.85</f>
        <v>5707.75</v>
      </c>
      <c r="HL5" s="26">
        <f>'BAR BB| Open rates'!HL5*0.85*0.85</f>
        <v>5707.75</v>
      </c>
      <c r="HM5" s="26">
        <f>'BAR BB| Open rates'!HM5*0.85*0.85</f>
        <v>5707.75</v>
      </c>
      <c r="HN5" s="26">
        <f>'BAR BB| Open rates'!HN5*0.85*0.85</f>
        <v>5707.75</v>
      </c>
      <c r="HO5" s="26">
        <f>'BAR BB| Open rates'!HO5*0.85*0.85</f>
        <v>5707.75</v>
      </c>
      <c r="HP5" s="26">
        <f>'BAR BB| Open rates'!HP5*0.85*0.85</f>
        <v>5707.75</v>
      </c>
    </row>
    <row r="6" spans="1:224" s="76" customFormat="1" ht="12" customHeight="1" x14ac:dyDescent="0.2">
      <c r="A6" s="15">
        <v>2</v>
      </c>
      <c r="B6" s="26">
        <f>'BAR BB| Open rates'!B6*0.85*0.85</f>
        <v>5707.75</v>
      </c>
      <c r="C6" s="26">
        <f>'BAR BB| Open rates'!C6*0.85*0.85</f>
        <v>5707.75</v>
      </c>
      <c r="D6" s="26">
        <f>'BAR BB| Open rates'!D6*0.85*0.85</f>
        <v>5707.75</v>
      </c>
      <c r="E6" s="26">
        <f>'BAR BB| Open rates'!E6*0.85*0.85</f>
        <v>5707.75</v>
      </c>
      <c r="F6" s="26">
        <f>'BAR BB| Open rates'!F6*0.85*0.85</f>
        <v>5707.75</v>
      </c>
      <c r="G6" s="26">
        <f>'BAR BB| Open rates'!G6*0.85*0.85</f>
        <v>5707.75</v>
      </c>
      <c r="H6" s="26">
        <f>'BAR BB| Open rates'!H6*0.85*0.85</f>
        <v>5707.75</v>
      </c>
      <c r="I6" s="26">
        <f>'BAR BB| Open rates'!I6*0.85*0.85</f>
        <v>5707.75</v>
      </c>
      <c r="J6" s="26">
        <f>'BAR BB| Open rates'!J6*0.85*0.85</f>
        <v>5707.75</v>
      </c>
      <c r="K6" s="26">
        <f>'BAR BB| Open rates'!K6*0.85*0.85</f>
        <v>5707.75</v>
      </c>
      <c r="L6" s="26">
        <f>'BAR BB| Open rates'!L6*0.85*0.85</f>
        <v>5707.75</v>
      </c>
      <c r="M6" s="26">
        <f>'BAR BB| Open rates'!M6*0.85*0.85</f>
        <v>5707.75</v>
      </c>
      <c r="N6" s="26">
        <f>'BAR BB| Open rates'!N6*0.85*0.85</f>
        <v>6213.5</v>
      </c>
      <c r="O6" s="26">
        <f>'BAR BB| Open rates'!O6*0.85*0.85</f>
        <v>6213.5</v>
      </c>
      <c r="P6" s="26">
        <f>'BAR BB| Open rates'!P6*0.85*0.85</f>
        <v>6213.5</v>
      </c>
      <c r="Q6" s="26">
        <f>'BAR BB| Open rates'!Q6*0.85*0.85</f>
        <v>6213.5</v>
      </c>
      <c r="R6" s="26">
        <f>'BAR BB| Open rates'!R6*0.85*0.85</f>
        <v>8597.75</v>
      </c>
      <c r="S6" s="26">
        <f>'BAR BB| Open rates'!S6*0.85*0.85</f>
        <v>8597.75</v>
      </c>
      <c r="T6" s="26">
        <f>'BAR BB| Open rates'!T6*0.85*0.85</f>
        <v>8597.75</v>
      </c>
      <c r="U6" s="26">
        <f>'BAR BB| Open rates'!U6*0.85*0.85</f>
        <v>8597.75</v>
      </c>
      <c r="V6" s="26">
        <f>'BAR BB| Open rates'!V6*0.85*0.85</f>
        <v>8597.75</v>
      </c>
      <c r="W6" s="26">
        <f>'BAR BB| Open rates'!W6*0.85*0.85</f>
        <v>8597.75</v>
      </c>
      <c r="X6" s="26">
        <f>'BAR BB| Open rates'!X6*0.85*0.85</f>
        <v>8597.75</v>
      </c>
      <c r="Y6" s="26">
        <f>'BAR BB| Open rates'!Y6*0.85*0.85</f>
        <v>8597.75</v>
      </c>
      <c r="Z6" s="26">
        <f>'BAR BB| Open rates'!Z6*0.85*0.85</f>
        <v>8597.75</v>
      </c>
      <c r="AA6" s="26">
        <f>'BAR BB| Open rates'!AA6*0.85*0.85</f>
        <v>8597.75</v>
      </c>
      <c r="AB6" s="26">
        <f>'BAR BB| Open rates'!AB6*0.85*0.85</f>
        <v>12210.25</v>
      </c>
      <c r="AC6" s="26">
        <f>'BAR BB| Open rates'!AC6*0.85*0.85</f>
        <v>12210.25</v>
      </c>
      <c r="AD6" s="26">
        <f>'BAR BB| Open rates'!AD6*0.85*0.85</f>
        <v>12210.25</v>
      </c>
      <c r="AE6" s="26">
        <f>'BAR BB| Open rates'!AE6*0.85*0.85</f>
        <v>12210.25</v>
      </c>
      <c r="AF6" s="26">
        <f>'BAR BB| Open rates'!AF6*0.85*0.85</f>
        <v>12210.25</v>
      </c>
      <c r="AG6" s="26">
        <f>'BAR BB| Open rates'!AG6*0.85*0.85</f>
        <v>12210.25</v>
      </c>
      <c r="AH6" s="26">
        <f>'BAR BB| Open rates'!AH6*0.85*0.85</f>
        <v>6213.5</v>
      </c>
      <c r="AI6" s="26">
        <f>'BAR BB| Open rates'!AI6*0.85*0.85</f>
        <v>6213.5</v>
      </c>
      <c r="AJ6" s="26">
        <f>'BAR BB| Open rates'!AJ6*0.85*0.85</f>
        <v>6213.5</v>
      </c>
      <c r="AK6" s="26">
        <f>'BAR BB| Open rates'!AK6*0.85*0.85</f>
        <v>6213.5</v>
      </c>
      <c r="AL6" s="26">
        <f>'BAR BB| Open rates'!AL6*0.85*0.85</f>
        <v>6213.5</v>
      </c>
      <c r="AM6" s="26">
        <f>'BAR BB| Open rates'!AM6*0.85*0.85</f>
        <v>7152.75</v>
      </c>
      <c r="AN6" s="26">
        <f>'BAR BB| Open rates'!AN6*0.85*0.85</f>
        <v>7152.75</v>
      </c>
      <c r="AO6" s="26">
        <f>'BAR BB| Open rates'!AO6*0.85*0.85</f>
        <v>7152.75</v>
      </c>
      <c r="AP6" s="26">
        <f>'BAR BB| Open rates'!AP6*0.85*0.85</f>
        <v>7152.75</v>
      </c>
      <c r="AQ6" s="26">
        <f>'BAR BB| Open rates'!AQ6*0.85*0.85</f>
        <v>7152.75</v>
      </c>
      <c r="AR6" s="26">
        <f>'BAR BB| Open rates'!AR6*0.85*0.85</f>
        <v>7152.75</v>
      </c>
      <c r="AS6" s="26">
        <f>'BAR BB| Open rates'!AS6*0.85*0.85</f>
        <v>7152.75</v>
      </c>
      <c r="AT6" s="26">
        <f>'BAR BB| Open rates'!AT6*0.85*0.85</f>
        <v>7875.25</v>
      </c>
      <c r="AU6" s="26">
        <f>'BAR BB| Open rates'!AU6*0.85*0.85</f>
        <v>7875.25</v>
      </c>
      <c r="AV6" s="26">
        <f>'BAR BB| Open rates'!AV6*0.85*0.85</f>
        <v>7875.25</v>
      </c>
      <c r="AW6" s="26">
        <f>'BAR BB| Open rates'!AW6*0.85*0.85</f>
        <v>7875.25</v>
      </c>
      <c r="AX6" s="26">
        <f>'BAR BB| Open rates'!AX6*0.85*0.85</f>
        <v>7875.25</v>
      </c>
      <c r="AY6" s="26">
        <f>'BAR BB| Open rates'!AY6*0.85*0.85</f>
        <v>8019.75</v>
      </c>
      <c r="AZ6" s="26">
        <f>'BAR BB| Open rates'!AZ6*0.85*0.85</f>
        <v>8019.75</v>
      </c>
      <c r="BA6" s="26">
        <f>'BAR BB| Open rates'!BA6*0.85*0.85</f>
        <v>8597.75</v>
      </c>
      <c r="BB6" s="26">
        <f>'BAR BB| Open rates'!BB6*0.85*0.85</f>
        <v>8597.75</v>
      </c>
      <c r="BC6" s="26">
        <f>'BAR BB| Open rates'!BC6*0.85*0.85</f>
        <v>8019.75</v>
      </c>
      <c r="BD6" s="26">
        <f>'BAR BB| Open rates'!BD6*0.85*0.85</f>
        <v>8019.75</v>
      </c>
      <c r="BE6" s="26">
        <f>'BAR BB| Open rates'!BE6*0.85*0.85</f>
        <v>8019.75</v>
      </c>
      <c r="BF6" s="26">
        <f>'BAR BB| Open rates'!BF6*0.85*0.85</f>
        <v>8019.75</v>
      </c>
      <c r="BG6" s="26">
        <f>'BAR BB| Open rates'!BG6*0.85*0.85</f>
        <v>8019.75</v>
      </c>
      <c r="BH6" s="26">
        <f>'BAR BB| Open rates'!BH6*0.85*0.85</f>
        <v>8597.75</v>
      </c>
      <c r="BI6" s="26">
        <f>'BAR BB| Open rates'!BI6*0.85*0.85</f>
        <v>8597.75</v>
      </c>
      <c r="BJ6" s="26">
        <f>'BAR BB| Open rates'!BJ6*0.85*0.85</f>
        <v>8019.75</v>
      </c>
      <c r="BK6" s="26">
        <f>'BAR BB| Open rates'!BK6*0.85*0.85</f>
        <v>8019.75</v>
      </c>
      <c r="BL6" s="26">
        <f>'BAR BB| Open rates'!BL6*0.85*0.85</f>
        <v>8019.75</v>
      </c>
      <c r="BM6" s="26">
        <f>'BAR BB| Open rates'!BM6*0.85*0.85</f>
        <v>8019.75</v>
      </c>
      <c r="BN6" s="26">
        <f>'BAR BB| Open rates'!BN6*0.85*0.85</f>
        <v>8019.75</v>
      </c>
      <c r="BO6" s="26">
        <f>'BAR BB| Open rates'!BO6*0.85*0.85</f>
        <v>8597.75</v>
      </c>
      <c r="BP6" s="26">
        <f>'BAR BB| Open rates'!BP6*0.85*0.85</f>
        <v>8597.75</v>
      </c>
      <c r="BQ6" s="26">
        <f>'BAR BB| Open rates'!BQ6*0.85*0.85</f>
        <v>8019.75</v>
      </c>
      <c r="BR6" s="26">
        <f>'BAR BB| Open rates'!BR6*0.85*0.85</f>
        <v>8019.75</v>
      </c>
      <c r="BS6" s="26">
        <f>'BAR BB| Open rates'!BS6*0.85*0.85</f>
        <v>8019.75</v>
      </c>
      <c r="BT6" s="26">
        <f>'BAR BB| Open rates'!BT6*0.85*0.85</f>
        <v>8019.75</v>
      </c>
      <c r="BU6" s="26">
        <f>'BAR BB| Open rates'!BU6*0.85*0.85</f>
        <v>8019.75</v>
      </c>
      <c r="BV6" s="26">
        <f>'BAR BB| Open rates'!BV6*0.85*0.85</f>
        <v>8597.75</v>
      </c>
      <c r="BW6" s="26">
        <f>'BAR BB| Open rates'!BW6*0.85*0.85</f>
        <v>8597.75</v>
      </c>
      <c r="BX6" s="26">
        <f>'BAR BB| Open rates'!BX6*0.85*0.85</f>
        <v>8019.75</v>
      </c>
      <c r="BY6" s="26">
        <f>'BAR BB| Open rates'!BY6*0.85*0.85</f>
        <v>8019.75</v>
      </c>
      <c r="BZ6" s="26">
        <f>'BAR BB| Open rates'!BZ6*0.85*0.85</f>
        <v>8019.75</v>
      </c>
      <c r="CA6" s="26">
        <f>'BAR BB| Open rates'!CA6*0.85*0.85</f>
        <v>8019.75</v>
      </c>
      <c r="CB6" s="26">
        <f>'BAR BB| Open rates'!CB6*0.85*0.85</f>
        <v>8019.75</v>
      </c>
      <c r="CC6" s="26">
        <f>'BAR BB| Open rates'!CC6*0.85*0.85</f>
        <v>8597.75</v>
      </c>
      <c r="CD6" s="26">
        <f>'BAR BB| Open rates'!CD6*0.85*0.85</f>
        <v>8597.75</v>
      </c>
      <c r="CE6" s="26">
        <f>'BAR BB| Open rates'!CE6*0.85*0.85</f>
        <v>8019.75</v>
      </c>
      <c r="CF6" s="26">
        <f>'BAR BB| Open rates'!CF6*0.85*0.85</f>
        <v>8019.75</v>
      </c>
      <c r="CG6" s="26">
        <f>'BAR BB| Open rates'!CG6*0.85*0.85</f>
        <v>8019.75</v>
      </c>
      <c r="CH6" s="26">
        <f>'BAR BB| Open rates'!CH6*0.85*0.85</f>
        <v>8019.75</v>
      </c>
      <c r="CI6" s="26">
        <f>'BAR BB| Open rates'!CI6*0.85*0.85</f>
        <v>8019.75</v>
      </c>
      <c r="CJ6" s="26">
        <f>'BAR BB| Open rates'!CJ6*0.85*0.85</f>
        <v>8597.75</v>
      </c>
      <c r="CK6" s="26">
        <f>'BAR BB| Open rates'!CK6*0.85*0.85</f>
        <v>8597.75</v>
      </c>
      <c r="CL6" s="26">
        <f>'BAR BB| Open rates'!CL6*0.85*0.85</f>
        <v>8019.75</v>
      </c>
      <c r="CM6" s="26">
        <f>'BAR BB| Open rates'!CM6*0.85*0.85</f>
        <v>8019.75</v>
      </c>
      <c r="CN6" s="26">
        <f>'BAR BB| Open rates'!CN6*0.85*0.85</f>
        <v>8019.75</v>
      </c>
      <c r="CO6" s="26">
        <f>'BAR BB| Open rates'!CO6*0.85*0.85</f>
        <v>8019.75</v>
      </c>
      <c r="CP6" s="26">
        <f>'BAR BB| Open rates'!CP6*0.85*0.85</f>
        <v>8019.75</v>
      </c>
      <c r="CQ6" s="26">
        <f>'BAR BB| Open rates'!CQ6*0.85*0.85</f>
        <v>8019.75</v>
      </c>
      <c r="CR6" s="26">
        <f>'BAR BB| Open rates'!CR6*0.85*0.85</f>
        <v>8019.75</v>
      </c>
      <c r="CS6" s="26">
        <f>'BAR BB| Open rates'!CS6*0.85*0.85</f>
        <v>7152.75</v>
      </c>
      <c r="CT6" s="26">
        <f>'BAR BB| Open rates'!CT6*0.85*0.85</f>
        <v>7152.75</v>
      </c>
      <c r="CU6" s="26">
        <f>'BAR BB| Open rates'!CU6*0.85*0.85</f>
        <v>7152.75</v>
      </c>
      <c r="CV6" s="26">
        <f>'BAR BB| Open rates'!CV6*0.85*0.85</f>
        <v>7152.75</v>
      </c>
      <c r="CW6" s="26">
        <f>'BAR BB| Open rates'!CW6*0.85*0.85</f>
        <v>7152.75</v>
      </c>
      <c r="CX6" s="26">
        <f>'BAR BB| Open rates'!CX6*0.85*0.85</f>
        <v>7152.75</v>
      </c>
      <c r="CY6" s="26">
        <f>'BAR BB| Open rates'!CY6*0.85*0.85</f>
        <v>7152.75</v>
      </c>
      <c r="CZ6" s="26">
        <f>'BAR BB| Open rates'!CZ6*0.85*0.85</f>
        <v>7152.75</v>
      </c>
      <c r="DA6" s="26">
        <f>'BAR BB| Open rates'!DA6*0.85*0.85</f>
        <v>7152.75</v>
      </c>
      <c r="DB6" s="26">
        <f>'BAR BB| Open rates'!DB6*0.85*0.85</f>
        <v>6213.5</v>
      </c>
      <c r="DC6" s="26">
        <f>'BAR BB| Open rates'!DC6*0.85*0.85</f>
        <v>6213.5</v>
      </c>
      <c r="DD6" s="26">
        <f>'BAR BB| Open rates'!DD6*0.85*0.85</f>
        <v>6213.5</v>
      </c>
      <c r="DE6" s="26">
        <f>'BAR BB| Open rates'!DE6*0.85*0.85</f>
        <v>7152.75</v>
      </c>
      <c r="DF6" s="26">
        <f>'BAR BB| Open rates'!DF6*0.85*0.85</f>
        <v>7152.75</v>
      </c>
      <c r="DG6" s="26">
        <f>'BAR BB| Open rates'!DG6*0.85*0.85</f>
        <v>6213.5</v>
      </c>
      <c r="DH6" s="26">
        <f>'BAR BB| Open rates'!DH6*0.85*0.85</f>
        <v>6213.5</v>
      </c>
      <c r="DI6" s="26">
        <f>'BAR BB| Open rates'!DI6*0.85*0.85</f>
        <v>6213.5</v>
      </c>
      <c r="DJ6" s="26">
        <f>'BAR BB| Open rates'!DJ6*0.85*0.85</f>
        <v>6213.5</v>
      </c>
      <c r="DK6" s="26">
        <f>'BAR BB| Open rates'!DK6*0.85*0.85</f>
        <v>6213.5</v>
      </c>
      <c r="DL6" s="26">
        <f>'BAR BB| Open rates'!DL6*0.85*0.85</f>
        <v>7152.75</v>
      </c>
      <c r="DM6" s="26">
        <f>'BAR BB| Open rates'!DM6*0.85*0.85</f>
        <v>7152.75</v>
      </c>
      <c r="DN6" s="26">
        <f>'BAR BB| Open rates'!DN6*0.85*0.85</f>
        <v>6213.5</v>
      </c>
      <c r="DO6" s="26">
        <f>'BAR BB| Open rates'!DO6*0.85*0.85</f>
        <v>6213.5</v>
      </c>
      <c r="DP6" s="26">
        <f>'BAR BB| Open rates'!DP6*0.85*0.85</f>
        <v>6213.5</v>
      </c>
      <c r="DQ6" s="26">
        <f>'BAR BB| Open rates'!DQ6*0.85*0.85</f>
        <v>6213.5</v>
      </c>
      <c r="DR6" s="26">
        <f>'BAR BB| Open rates'!DR6*0.85*0.85</f>
        <v>6213.5</v>
      </c>
      <c r="DS6" s="26">
        <f>'BAR BB| Open rates'!DS6*0.85*0.85</f>
        <v>7152.75</v>
      </c>
      <c r="DT6" s="26">
        <f>'BAR BB| Open rates'!DT6*0.85*0.85</f>
        <v>7152.75</v>
      </c>
      <c r="DU6" s="26">
        <f>'BAR BB| Open rates'!DU6*0.85*0.85</f>
        <v>6213.5</v>
      </c>
      <c r="DV6" s="26">
        <f>'BAR BB| Open rates'!DV6*0.85*0.85</f>
        <v>6213.5</v>
      </c>
      <c r="DW6" s="26">
        <f>'BAR BB| Open rates'!DW6*0.85*0.85</f>
        <v>6213.5</v>
      </c>
      <c r="DX6" s="26">
        <f>'BAR BB| Open rates'!DX6*0.85*0.85</f>
        <v>6213.5</v>
      </c>
      <c r="DY6" s="26">
        <f>'BAR BB| Open rates'!DY6*0.85*0.85</f>
        <v>6213.5</v>
      </c>
      <c r="DZ6" s="26">
        <f>'BAR BB| Open rates'!DZ6*0.85*0.85</f>
        <v>7152.75</v>
      </c>
      <c r="EA6" s="26">
        <f>'BAR BB| Open rates'!EA6*0.85*0.85</f>
        <v>7152.75</v>
      </c>
      <c r="EB6" s="26">
        <f>'BAR BB| Open rates'!EB6*0.85*0.85</f>
        <v>6213.5</v>
      </c>
      <c r="EC6" s="26">
        <f>'BAR BB| Open rates'!EC6*0.85*0.85</f>
        <v>6213.5</v>
      </c>
      <c r="ED6" s="26">
        <f>'BAR BB| Open rates'!ED6*0.85*0.85</f>
        <v>6213.5</v>
      </c>
      <c r="EE6" s="26">
        <f>'BAR BB| Open rates'!EE6*0.85*0.85</f>
        <v>6213.5</v>
      </c>
      <c r="EF6" s="26">
        <f>'BAR BB| Open rates'!EF6*0.85*0.85</f>
        <v>6213.5</v>
      </c>
      <c r="EG6" s="26">
        <f>'BAR BB| Open rates'!EG6*0.85*0.85</f>
        <v>6213.5</v>
      </c>
      <c r="EH6" s="26">
        <f>'BAR BB| Open rates'!EH6*0.85*0.85</f>
        <v>6213.5</v>
      </c>
      <c r="EI6" s="26">
        <f>'BAR BB| Open rates'!EI6*0.85*0.85</f>
        <v>5707.75</v>
      </c>
      <c r="EJ6" s="26">
        <f>'BAR BB| Open rates'!EJ6*0.85*0.85</f>
        <v>5707.75</v>
      </c>
      <c r="EK6" s="26">
        <f>'BAR BB| Open rates'!EK6*0.85*0.85</f>
        <v>5707.75</v>
      </c>
      <c r="EL6" s="26">
        <f>'BAR BB| Open rates'!EL6*0.85*0.85</f>
        <v>5707.75</v>
      </c>
      <c r="EM6" s="26">
        <f>'BAR BB| Open rates'!EM6*0.85*0.85</f>
        <v>5707.75</v>
      </c>
      <c r="EN6" s="26">
        <f>'BAR BB| Open rates'!EN6*0.85*0.85</f>
        <v>6213.5</v>
      </c>
      <c r="EO6" s="26">
        <f>'BAR BB| Open rates'!EO6*0.85*0.85</f>
        <v>6213.5</v>
      </c>
      <c r="EP6" s="26">
        <f>'BAR BB| Open rates'!EP6*0.85*0.85</f>
        <v>5491</v>
      </c>
      <c r="EQ6" s="26">
        <f>'BAR BB| Open rates'!EQ6*0.85*0.85</f>
        <v>5491</v>
      </c>
      <c r="ER6" s="26">
        <f>'BAR BB| Open rates'!ER6*0.85*0.85</f>
        <v>5491</v>
      </c>
      <c r="ES6" s="26">
        <f>'BAR BB| Open rates'!ES6*0.85*0.85</f>
        <v>5491</v>
      </c>
      <c r="ET6" s="26">
        <f>'BAR BB| Open rates'!ET6*0.85*0.85</f>
        <v>5491</v>
      </c>
      <c r="EU6" s="26">
        <f>'BAR BB| Open rates'!EU6*0.85*0.85</f>
        <v>6213.5</v>
      </c>
      <c r="EV6" s="26">
        <f>'BAR BB| Open rates'!EV6*0.85*0.85</f>
        <v>6213.5</v>
      </c>
      <c r="EW6" s="26">
        <f>'BAR BB| Open rates'!EW6*0.85*0.85</f>
        <v>5491</v>
      </c>
      <c r="EX6" s="26">
        <f>'BAR BB| Open rates'!EX6*0.85*0.85</f>
        <v>5491</v>
      </c>
      <c r="EY6" s="26">
        <f>'BAR BB| Open rates'!EY6*0.85*0.85</f>
        <v>5491</v>
      </c>
      <c r="EZ6" s="26">
        <f>'BAR BB| Open rates'!EZ6*0.85*0.85</f>
        <v>5491</v>
      </c>
      <c r="FA6" s="26">
        <f>'BAR BB| Open rates'!FA6*0.85*0.85</f>
        <v>5491</v>
      </c>
      <c r="FB6" s="26">
        <f>'BAR BB| Open rates'!FB6*0.85*0.85</f>
        <v>6213.5</v>
      </c>
      <c r="FC6" s="26">
        <f>'BAR BB| Open rates'!FC6*0.85*0.85</f>
        <v>6213.5</v>
      </c>
      <c r="FD6" s="26">
        <f>'BAR BB| Open rates'!FD6*0.85*0.85</f>
        <v>5491</v>
      </c>
      <c r="FE6" s="26">
        <f>'BAR BB| Open rates'!FE6*0.85*0.85</f>
        <v>5491</v>
      </c>
      <c r="FF6" s="26">
        <f>'BAR BB| Open rates'!FF6*0.85*0.85</f>
        <v>5491</v>
      </c>
      <c r="FG6" s="26">
        <f>'BAR BB| Open rates'!FG6*0.85*0.85</f>
        <v>5491</v>
      </c>
      <c r="FH6" s="26">
        <f>'BAR BB| Open rates'!FH6*0.85*0.85</f>
        <v>5491</v>
      </c>
      <c r="FI6" s="26">
        <f>'BAR BB| Open rates'!FI6*0.85*0.85</f>
        <v>6213.5</v>
      </c>
      <c r="FJ6" s="26">
        <f>'BAR BB| Open rates'!FJ6*0.85*0.85</f>
        <v>6213.5</v>
      </c>
      <c r="FK6" s="26">
        <f>'BAR BB| Open rates'!FK6*0.85*0.85</f>
        <v>5707.75</v>
      </c>
      <c r="FL6" s="26">
        <f>'BAR BB| Open rates'!FL6*0.85*0.85</f>
        <v>5707.75</v>
      </c>
      <c r="FM6" s="26">
        <f>'BAR BB| Open rates'!FM6*0.85*0.85</f>
        <v>5707.75</v>
      </c>
      <c r="FN6" s="26">
        <f>'BAR BB| Open rates'!FN6*0.85*0.85</f>
        <v>5707.75</v>
      </c>
      <c r="FO6" s="26">
        <f>'BAR BB| Open rates'!FO6*0.85*0.85</f>
        <v>5707.75</v>
      </c>
      <c r="FP6" s="26">
        <f>'BAR BB| Open rates'!FP6*0.85*0.85</f>
        <v>5707.75</v>
      </c>
      <c r="FQ6" s="26">
        <f>'BAR BB| Open rates'!FQ6*0.85*0.85</f>
        <v>5707.75</v>
      </c>
      <c r="FR6" s="26">
        <f>'BAR BB| Open rates'!FR6*0.85*0.85</f>
        <v>5491</v>
      </c>
      <c r="FS6" s="26">
        <f>'BAR BB| Open rates'!FS6*0.85*0.85</f>
        <v>5491</v>
      </c>
      <c r="FT6" s="26">
        <f>'BAR BB| Open rates'!FT6*0.85*0.85</f>
        <v>5491</v>
      </c>
      <c r="FU6" s="26">
        <f>'BAR BB| Open rates'!FU6*0.85*0.85</f>
        <v>5491</v>
      </c>
      <c r="FV6" s="26">
        <f>'BAR BB| Open rates'!FV6*0.85*0.85</f>
        <v>5491</v>
      </c>
      <c r="FW6" s="26">
        <f>'BAR BB| Open rates'!FW6*0.85*0.85</f>
        <v>6213.5</v>
      </c>
      <c r="FX6" s="26">
        <f>'BAR BB| Open rates'!FX6*0.85*0.85</f>
        <v>6213.5</v>
      </c>
      <c r="FY6" s="26">
        <f>'BAR BB| Open rates'!FY6*0.85*0.85</f>
        <v>5491</v>
      </c>
      <c r="FZ6" s="26">
        <f>'BAR BB| Open rates'!FZ6*0.85*0.85</f>
        <v>5491</v>
      </c>
      <c r="GA6" s="26">
        <f>'BAR BB| Open rates'!GA6*0.85*0.85</f>
        <v>5491</v>
      </c>
      <c r="GB6" s="26">
        <f>'BAR BB| Open rates'!GB6*0.85*0.85</f>
        <v>5491</v>
      </c>
      <c r="GC6" s="26">
        <f>'BAR BB| Open rates'!GC6*0.85*0.85</f>
        <v>5491</v>
      </c>
      <c r="GD6" s="26">
        <f>'BAR BB| Open rates'!GD6*0.85*0.85</f>
        <v>6213.5</v>
      </c>
      <c r="GE6" s="26">
        <f>'BAR BB| Open rates'!GE6*0.85*0.85</f>
        <v>6213.5</v>
      </c>
      <c r="GF6" s="26">
        <f>'BAR BB| Open rates'!GF6*0.85*0.85</f>
        <v>5491</v>
      </c>
      <c r="GG6" s="26">
        <f>'BAR BB| Open rates'!GG6*0.85*0.85</f>
        <v>5491</v>
      </c>
      <c r="GH6" s="26">
        <f>'BAR BB| Open rates'!GH6*0.85*0.85</f>
        <v>5491</v>
      </c>
      <c r="GI6" s="26">
        <f>'BAR BB| Open rates'!GI6*0.85*0.85</f>
        <v>5491</v>
      </c>
      <c r="GJ6" s="26">
        <f>'BAR BB| Open rates'!GJ6*0.85*0.85</f>
        <v>5491</v>
      </c>
      <c r="GK6" s="26">
        <f>'BAR BB| Open rates'!GK6*0.85*0.85</f>
        <v>6213.5</v>
      </c>
      <c r="GL6" s="26">
        <f>'BAR BB| Open rates'!GL6*0.85*0.85</f>
        <v>6213.5</v>
      </c>
      <c r="GM6" s="26">
        <f>'BAR BB| Open rates'!GM6*0.85*0.85</f>
        <v>5491</v>
      </c>
      <c r="GN6" s="26">
        <f>'BAR BB| Open rates'!GN6*0.85*0.85</f>
        <v>5491</v>
      </c>
      <c r="GO6" s="26">
        <f>'BAR BB| Open rates'!GO6*0.85*0.85</f>
        <v>5491</v>
      </c>
      <c r="GP6" s="26">
        <f>'BAR BB| Open rates'!GP6*0.85*0.85</f>
        <v>5491</v>
      </c>
      <c r="GQ6" s="26">
        <f>'BAR BB| Open rates'!GQ6*0.85*0.85</f>
        <v>5491</v>
      </c>
      <c r="GR6" s="26">
        <f>'BAR BB| Open rates'!GR6*0.85*0.85</f>
        <v>6213.5</v>
      </c>
      <c r="GS6" s="26">
        <f>'BAR BB| Open rates'!GS6*0.85*0.85</f>
        <v>6213.5</v>
      </c>
      <c r="GT6" s="26">
        <f>'BAR BB| Open rates'!GT6*0.85*0.85</f>
        <v>5491</v>
      </c>
      <c r="GU6" s="26">
        <f>'BAR BB| Open rates'!GU6*0.85*0.85</f>
        <v>5491</v>
      </c>
      <c r="GV6" s="26">
        <f>'BAR BB| Open rates'!GV6*0.85*0.85</f>
        <v>5491</v>
      </c>
      <c r="GW6" s="26">
        <f>'BAR BB| Open rates'!GW6*0.85*0.85</f>
        <v>5491</v>
      </c>
      <c r="GX6" s="26">
        <f>'BAR BB| Open rates'!GX6*0.85*0.85</f>
        <v>5491</v>
      </c>
      <c r="GY6" s="26">
        <f>'BAR BB| Open rates'!GY6*0.85*0.85</f>
        <v>6213.5</v>
      </c>
      <c r="GZ6" s="26">
        <f>'BAR BB| Open rates'!GZ6*0.85*0.85</f>
        <v>6213.5</v>
      </c>
      <c r="HA6" s="26">
        <f>'BAR BB| Open rates'!HA6*0.85*0.85</f>
        <v>5491</v>
      </c>
      <c r="HB6" s="26">
        <f>'BAR BB| Open rates'!HB6*0.85*0.85</f>
        <v>5491</v>
      </c>
      <c r="HC6" s="26">
        <f>'BAR BB| Open rates'!HC6*0.85*0.85</f>
        <v>5491</v>
      </c>
      <c r="HD6" s="26">
        <f>'BAR BB| Open rates'!HD6*0.85*0.85</f>
        <v>5491</v>
      </c>
      <c r="HE6" s="26">
        <f>'BAR BB| Open rates'!HE6*0.85*0.85</f>
        <v>5491</v>
      </c>
      <c r="HF6" s="26">
        <f>'BAR BB| Open rates'!HF6*0.85*0.85</f>
        <v>7152.75</v>
      </c>
      <c r="HG6" s="26">
        <f>'BAR BB| Open rates'!HG6*0.85*0.85</f>
        <v>7152.75</v>
      </c>
      <c r="HH6" s="26">
        <f>'BAR BB| Open rates'!HH6*0.85*0.85</f>
        <v>7152.75</v>
      </c>
      <c r="HI6" s="26">
        <f>'BAR BB| Open rates'!HI6*0.85*0.85</f>
        <v>7152.75</v>
      </c>
      <c r="HJ6" s="26">
        <f>'BAR BB| Open rates'!HJ6*0.85*0.85</f>
        <v>7152.75</v>
      </c>
      <c r="HK6" s="26">
        <f>'BAR BB| Open rates'!HK6*0.85*0.85</f>
        <v>7152.75</v>
      </c>
      <c r="HL6" s="26">
        <f>'BAR BB| Open rates'!HL6*0.85*0.85</f>
        <v>7152.75</v>
      </c>
      <c r="HM6" s="26">
        <f>'BAR BB| Open rates'!HM6*0.85*0.85</f>
        <v>7152.75</v>
      </c>
      <c r="HN6" s="26">
        <f>'BAR BB| Open rates'!HN6*0.85*0.85</f>
        <v>7152.75</v>
      </c>
      <c r="HO6" s="26">
        <f>'BAR BB| Open rates'!HO6*0.85*0.85</f>
        <v>7152.75</v>
      </c>
      <c r="HP6" s="26">
        <f>'BAR BB| Open rates'!HP6*0.85*0.85</f>
        <v>7152.75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rates'!B8*0.85*0.85</f>
        <v>6430.25</v>
      </c>
      <c r="C8" s="26">
        <f>'BAR BB| Open rates'!C8*0.85*0.85</f>
        <v>6430.25</v>
      </c>
      <c r="D8" s="26">
        <f>'BAR BB| Open rates'!D8*0.85*0.85</f>
        <v>6430.25</v>
      </c>
      <c r="E8" s="26">
        <f>'BAR BB| Open rates'!E8*0.85*0.85</f>
        <v>6430.25</v>
      </c>
      <c r="F8" s="26">
        <f>'BAR BB| Open rates'!F8*0.85*0.85</f>
        <v>6430.25</v>
      </c>
      <c r="G8" s="26">
        <f>'BAR BB| Open rates'!G8*0.85*0.85</f>
        <v>6430.25</v>
      </c>
      <c r="H8" s="26">
        <f>'BAR BB| Open rates'!H8*0.85*0.85</f>
        <v>6430.25</v>
      </c>
      <c r="I8" s="26">
        <f>'BAR BB| Open rates'!I8*0.85*0.85</f>
        <v>6430.25</v>
      </c>
      <c r="J8" s="26">
        <f>'BAR BB| Open rates'!J8*0.85*0.85</f>
        <v>6430.25</v>
      </c>
      <c r="K8" s="26">
        <f>'BAR BB| Open rates'!K8*0.85*0.85</f>
        <v>6430.25</v>
      </c>
      <c r="L8" s="26">
        <f>'BAR BB| Open rates'!L8*0.85*0.85</f>
        <v>6430.25</v>
      </c>
      <c r="M8" s="26">
        <f>'BAR BB| Open rates'!M8*0.85*0.85</f>
        <v>6430.25</v>
      </c>
      <c r="N8" s="26">
        <f>'BAR BB| Open rates'!N8*0.85*0.85</f>
        <v>6936</v>
      </c>
      <c r="O8" s="26">
        <f>'BAR BB| Open rates'!O8*0.85*0.85</f>
        <v>6936</v>
      </c>
      <c r="P8" s="26">
        <f>'BAR BB| Open rates'!P8*0.85*0.85</f>
        <v>6936</v>
      </c>
      <c r="Q8" s="26">
        <f>'BAR BB| Open rates'!Q8*0.85*0.85</f>
        <v>6936</v>
      </c>
      <c r="R8" s="26">
        <f>'BAR BB| Open rates'!R8*0.85*0.85</f>
        <v>9320.25</v>
      </c>
      <c r="S8" s="26">
        <f>'BAR BB| Open rates'!S8*0.85*0.85</f>
        <v>9320.25</v>
      </c>
      <c r="T8" s="26">
        <f>'BAR BB| Open rates'!T8*0.85*0.85</f>
        <v>9320.25</v>
      </c>
      <c r="U8" s="26">
        <f>'BAR BB| Open rates'!U8*0.85*0.85</f>
        <v>9320.25</v>
      </c>
      <c r="V8" s="26">
        <f>'BAR BB| Open rates'!V8*0.85*0.85</f>
        <v>9320.25</v>
      </c>
      <c r="W8" s="26">
        <f>'BAR BB| Open rates'!W8*0.85*0.85</f>
        <v>9320.25</v>
      </c>
      <c r="X8" s="26">
        <f>'BAR BB| Open rates'!X8*0.85*0.85</f>
        <v>9320.25</v>
      </c>
      <c r="Y8" s="26">
        <f>'BAR BB| Open rates'!Y8*0.85*0.85</f>
        <v>9320.25</v>
      </c>
      <c r="Z8" s="26">
        <f>'BAR BB| Open rates'!Z8*0.85*0.85</f>
        <v>9320.25</v>
      </c>
      <c r="AA8" s="26">
        <f>'BAR BB| Open rates'!AA8*0.85*0.85</f>
        <v>9320.25</v>
      </c>
      <c r="AB8" s="26">
        <f>'BAR BB| Open rates'!AB8*0.85*0.85</f>
        <v>12932.75</v>
      </c>
      <c r="AC8" s="26">
        <f>'BAR BB| Open rates'!AC8*0.85*0.85</f>
        <v>12932.75</v>
      </c>
      <c r="AD8" s="26">
        <f>'BAR BB| Open rates'!AD8*0.85*0.85</f>
        <v>12932.75</v>
      </c>
      <c r="AE8" s="26">
        <f>'BAR BB| Open rates'!AE8*0.85*0.85</f>
        <v>12932.75</v>
      </c>
      <c r="AF8" s="26">
        <f>'BAR BB| Open rates'!AF8*0.85*0.85</f>
        <v>12932.75</v>
      </c>
      <c r="AG8" s="26">
        <f>'BAR BB| Open rates'!AG8*0.85*0.85</f>
        <v>12932.75</v>
      </c>
      <c r="AH8" s="26">
        <f>'BAR BB| Open rates'!AH8*0.85*0.85</f>
        <v>6936</v>
      </c>
      <c r="AI8" s="26">
        <f>'BAR BB| Open rates'!AI8*0.85*0.85</f>
        <v>6936</v>
      </c>
      <c r="AJ8" s="26">
        <f>'BAR BB| Open rates'!AJ8*0.85*0.85</f>
        <v>6936</v>
      </c>
      <c r="AK8" s="26">
        <f>'BAR BB| Open rates'!AK8*0.85*0.85</f>
        <v>6936</v>
      </c>
      <c r="AL8" s="26">
        <f>'BAR BB| Open rates'!AL8*0.85*0.85</f>
        <v>6936</v>
      </c>
      <c r="AM8" s="26">
        <f>'BAR BB| Open rates'!AM8*0.85*0.85</f>
        <v>7875.25</v>
      </c>
      <c r="AN8" s="26">
        <f>'BAR BB| Open rates'!AN8*0.85*0.85</f>
        <v>7875.25</v>
      </c>
      <c r="AO8" s="26">
        <f>'BAR BB| Open rates'!AO8*0.85*0.85</f>
        <v>7875.25</v>
      </c>
      <c r="AP8" s="26">
        <f>'BAR BB| Open rates'!AP8*0.85*0.85</f>
        <v>7875.25</v>
      </c>
      <c r="AQ8" s="26">
        <f>'BAR BB| Open rates'!AQ8*0.85*0.85</f>
        <v>7875.25</v>
      </c>
      <c r="AR8" s="26">
        <f>'BAR BB| Open rates'!AR8*0.85*0.85</f>
        <v>7875.25</v>
      </c>
      <c r="AS8" s="26">
        <f>'BAR BB| Open rates'!AS8*0.85*0.85</f>
        <v>7875.25</v>
      </c>
      <c r="AT8" s="26">
        <f>'BAR BB| Open rates'!AT8*0.85*0.85</f>
        <v>8597.75</v>
      </c>
      <c r="AU8" s="26">
        <f>'BAR BB| Open rates'!AU8*0.85*0.85</f>
        <v>8597.75</v>
      </c>
      <c r="AV8" s="26">
        <f>'BAR BB| Open rates'!AV8*0.85*0.85</f>
        <v>8597.75</v>
      </c>
      <c r="AW8" s="26">
        <f>'BAR BB| Open rates'!AW8*0.85*0.85</f>
        <v>8597.75</v>
      </c>
      <c r="AX8" s="26">
        <f>'BAR BB| Open rates'!AX8*0.85*0.85</f>
        <v>8597.75</v>
      </c>
      <c r="AY8" s="26">
        <f>'BAR BB| Open rates'!AY8*0.85*0.85</f>
        <v>8742.25</v>
      </c>
      <c r="AZ8" s="26">
        <f>'BAR BB| Open rates'!AZ8*0.85*0.85</f>
        <v>8742.25</v>
      </c>
      <c r="BA8" s="26">
        <f>'BAR BB| Open rates'!BA8*0.85*0.85</f>
        <v>9320.25</v>
      </c>
      <c r="BB8" s="26">
        <f>'BAR BB| Open rates'!BB8*0.85*0.85</f>
        <v>9320.25</v>
      </c>
      <c r="BC8" s="26">
        <f>'BAR BB| Open rates'!BC8*0.85*0.85</f>
        <v>8742.25</v>
      </c>
      <c r="BD8" s="26">
        <f>'BAR BB| Open rates'!BD8*0.85*0.85</f>
        <v>8742.25</v>
      </c>
      <c r="BE8" s="26">
        <f>'BAR BB| Open rates'!BE8*0.85*0.85</f>
        <v>8742.25</v>
      </c>
      <c r="BF8" s="26">
        <f>'BAR BB| Open rates'!BF8*0.85*0.85</f>
        <v>8742.25</v>
      </c>
      <c r="BG8" s="26">
        <f>'BAR BB| Open rates'!BG8*0.85*0.85</f>
        <v>8742.25</v>
      </c>
      <c r="BH8" s="26">
        <f>'BAR BB| Open rates'!BH8*0.85*0.85</f>
        <v>9320.25</v>
      </c>
      <c r="BI8" s="26">
        <f>'BAR BB| Open rates'!BI8*0.85*0.85</f>
        <v>9320.25</v>
      </c>
      <c r="BJ8" s="26">
        <f>'BAR BB| Open rates'!BJ8*0.85*0.85</f>
        <v>8742.25</v>
      </c>
      <c r="BK8" s="26">
        <f>'BAR BB| Open rates'!BK8*0.85*0.85</f>
        <v>8742.25</v>
      </c>
      <c r="BL8" s="26">
        <f>'BAR BB| Open rates'!BL8*0.85*0.85</f>
        <v>8742.25</v>
      </c>
      <c r="BM8" s="26">
        <f>'BAR BB| Open rates'!BM8*0.85*0.85</f>
        <v>8742.25</v>
      </c>
      <c r="BN8" s="26">
        <f>'BAR BB| Open rates'!BN8*0.85*0.85</f>
        <v>8742.25</v>
      </c>
      <c r="BO8" s="26">
        <f>'BAR BB| Open rates'!BO8*0.85*0.85</f>
        <v>9320.25</v>
      </c>
      <c r="BP8" s="26">
        <f>'BAR BB| Open rates'!BP8*0.85*0.85</f>
        <v>9320.25</v>
      </c>
      <c r="BQ8" s="26">
        <f>'BAR BB| Open rates'!BQ8*0.85*0.85</f>
        <v>8742.25</v>
      </c>
      <c r="BR8" s="26">
        <f>'BAR BB| Open rates'!BR8*0.85*0.85</f>
        <v>8742.25</v>
      </c>
      <c r="BS8" s="26">
        <f>'BAR BB| Open rates'!BS8*0.85*0.85</f>
        <v>8742.25</v>
      </c>
      <c r="BT8" s="26">
        <f>'BAR BB| Open rates'!BT8*0.85*0.85</f>
        <v>8742.25</v>
      </c>
      <c r="BU8" s="26">
        <f>'BAR BB| Open rates'!BU8*0.85*0.85</f>
        <v>8742.25</v>
      </c>
      <c r="BV8" s="26">
        <f>'BAR BB| Open rates'!BV8*0.85*0.85</f>
        <v>9320.25</v>
      </c>
      <c r="BW8" s="26">
        <f>'BAR BB| Open rates'!BW8*0.85*0.85</f>
        <v>9320.25</v>
      </c>
      <c r="BX8" s="26">
        <f>'BAR BB| Open rates'!BX8*0.85*0.85</f>
        <v>8742.25</v>
      </c>
      <c r="BY8" s="26">
        <f>'BAR BB| Open rates'!BY8*0.85*0.85</f>
        <v>8742.25</v>
      </c>
      <c r="BZ8" s="26">
        <f>'BAR BB| Open rates'!BZ8*0.85*0.85</f>
        <v>8742.25</v>
      </c>
      <c r="CA8" s="26">
        <f>'BAR BB| Open rates'!CA8*0.85*0.85</f>
        <v>8742.25</v>
      </c>
      <c r="CB8" s="26">
        <f>'BAR BB| Open rates'!CB8*0.85*0.85</f>
        <v>8742.25</v>
      </c>
      <c r="CC8" s="26">
        <f>'BAR BB| Open rates'!CC8*0.85*0.85</f>
        <v>9320.25</v>
      </c>
      <c r="CD8" s="26">
        <f>'BAR BB| Open rates'!CD8*0.85*0.85</f>
        <v>9320.25</v>
      </c>
      <c r="CE8" s="26">
        <f>'BAR BB| Open rates'!CE8*0.85*0.85</f>
        <v>8742.25</v>
      </c>
      <c r="CF8" s="26">
        <f>'BAR BB| Open rates'!CF8*0.85*0.85</f>
        <v>8742.25</v>
      </c>
      <c r="CG8" s="26">
        <f>'BAR BB| Open rates'!CG8*0.85*0.85</f>
        <v>8742.25</v>
      </c>
      <c r="CH8" s="26">
        <f>'BAR BB| Open rates'!CH8*0.85*0.85</f>
        <v>8742.25</v>
      </c>
      <c r="CI8" s="26">
        <f>'BAR BB| Open rates'!CI8*0.85*0.85</f>
        <v>8742.25</v>
      </c>
      <c r="CJ8" s="26">
        <f>'BAR BB| Open rates'!CJ8*0.85*0.85</f>
        <v>9320.25</v>
      </c>
      <c r="CK8" s="26">
        <f>'BAR BB| Open rates'!CK8*0.85*0.85</f>
        <v>9320.25</v>
      </c>
      <c r="CL8" s="26">
        <f>'BAR BB| Open rates'!CL8*0.85*0.85</f>
        <v>8742.25</v>
      </c>
      <c r="CM8" s="26">
        <f>'BAR BB| Open rates'!CM8*0.85*0.85</f>
        <v>8742.25</v>
      </c>
      <c r="CN8" s="26">
        <f>'BAR BB| Open rates'!CN8*0.85*0.85</f>
        <v>8742.25</v>
      </c>
      <c r="CO8" s="26">
        <f>'BAR BB| Open rates'!CO8*0.85*0.85</f>
        <v>8742.25</v>
      </c>
      <c r="CP8" s="26">
        <f>'BAR BB| Open rates'!CP8*0.85*0.85</f>
        <v>8742.25</v>
      </c>
      <c r="CQ8" s="26">
        <f>'BAR BB| Open rates'!CQ8*0.85*0.85</f>
        <v>8742.25</v>
      </c>
      <c r="CR8" s="26">
        <f>'BAR BB| Open rates'!CR8*0.85*0.85</f>
        <v>8742.25</v>
      </c>
      <c r="CS8" s="26">
        <f>'BAR BB| Open rates'!CS8*0.85*0.85</f>
        <v>7875.25</v>
      </c>
      <c r="CT8" s="26">
        <f>'BAR BB| Open rates'!CT8*0.85*0.85</f>
        <v>7875.25</v>
      </c>
      <c r="CU8" s="26">
        <f>'BAR BB| Open rates'!CU8*0.85*0.85</f>
        <v>7875.25</v>
      </c>
      <c r="CV8" s="26">
        <f>'BAR BB| Open rates'!CV8*0.85*0.85</f>
        <v>7875.25</v>
      </c>
      <c r="CW8" s="26">
        <f>'BAR BB| Open rates'!CW8*0.85*0.85</f>
        <v>7875.25</v>
      </c>
      <c r="CX8" s="26">
        <f>'BAR BB| Open rates'!CX8*0.85*0.85</f>
        <v>7875.25</v>
      </c>
      <c r="CY8" s="26">
        <f>'BAR BB| Open rates'!CY8*0.85*0.85</f>
        <v>7875.25</v>
      </c>
      <c r="CZ8" s="26">
        <f>'BAR BB| Open rates'!CZ8*0.85*0.85</f>
        <v>7875.25</v>
      </c>
      <c r="DA8" s="26">
        <f>'BAR BB| Open rates'!DA8*0.85*0.85</f>
        <v>7875.25</v>
      </c>
      <c r="DB8" s="26">
        <f>'BAR BB| Open rates'!DB8*0.85*0.85</f>
        <v>6936</v>
      </c>
      <c r="DC8" s="26">
        <f>'BAR BB| Open rates'!DC8*0.85*0.85</f>
        <v>6936</v>
      </c>
      <c r="DD8" s="26">
        <f>'BAR BB| Open rates'!DD8*0.85*0.85</f>
        <v>6936</v>
      </c>
      <c r="DE8" s="26">
        <f>'BAR BB| Open rates'!DE8*0.85*0.85</f>
        <v>7875.25</v>
      </c>
      <c r="DF8" s="26">
        <f>'BAR BB| Open rates'!DF8*0.85*0.85</f>
        <v>7875.25</v>
      </c>
      <c r="DG8" s="26">
        <f>'BAR BB| Open rates'!DG8*0.85*0.85</f>
        <v>6936</v>
      </c>
      <c r="DH8" s="26">
        <f>'BAR BB| Open rates'!DH8*0.85*0.85</f>
        <v>6936</v>
      </c>
      <c r="DI8" s="26">
        <f>'BAR BB| Open rates'!DI8*0.85*0.85</f>
        <v>6936</v>
      </c>
      <c r="DJ8" s="26">
        <f>'BAR BB| Open rates'!DJ8*0.85*0.85</f>
        <v>6936</v>
      </c>
      <c r="DK8" s="26">
        <f>'BAR BB| Open rates'!DK8*0.85*0.85</f>
        <v>6936</v>
      </c>
      <c r="DL8" s="26">
        <f>'BAR BB| Open rates'!DL8*0.85*0.85</f>
        <v>7875.25</v>
      </c>
      <c r="DM8" s="26">
        <f>'BAR BB| Open rates'!DM8*0.85*0.85</f>
        <v>7875.25</v>
      </c>
      <c r="DN8" s="26">
        <f>'BAR BB| Open rates'!DN8*0.85*0.85</f>
        <v>6936</v>
      </c>
      <c r="DO8" s="26">
        <f>'BAR BB| Open rates'!DO8*0.85*0.85</f>
        <v>6936</v>
      </c>
      <c r="DP8" s="26">
        <f>'BAR BB| Open rates'!DP8*0.85*0.85</f>
        <v>6936</v>
      </c>
      <c r="DQ8" s="26">
        <f>'BAR BB| Open rates'!DQ8*0.85*0.85</f>
        <v>6936</v>
      </c>
      <c r="DR8" s="26">
        <f>'BAR BB| Open rates'!DR8*0.85*0.85</f>
        <v>6936</v>
      </c>
      <c r="DS8" s="26">
        <f>'BAR BB| Open rates'!DS8*0.85*0.85</f>
        <v>7875.25</v>
      </c>
      <c r="DT8" s="26">
        <f>'BAR BB| Open rates'!DT8*0.85*0.85</f>
        <v>7875.25</v>
      </c>
      <c r="DU8" s="26">
        <f>'BAR BB| Open rates'!DU8*0.85*0.85</f>
        <v>6936</v>
      </c>
      <c r="DV8" s="26">
        <f>'BAR BB| Open rates'!DV8*0.85*0.85</f>
        <v>6936</v>
      </c>
      <c r="DW8" s="26">
        <f>'BAR BB| Open rates'!DW8*0.85*0.85</f>
        <v>6936</v>
      </c>
      <c r="DX8" s="26">
        <f>'BAR BB| Open rates'!DX8*0.85*0.85</f>
        <v>6936</v>
      </c>
      <c r="DY8" s="26">
        <f>'BAR BB| Open rates'!DY8*0.85*0.85</f>
        <v>6936</v>
      </c>
      <c r="DZ8" s="26">
        <f>'BAR BB| Open rates'!DZ8*0.85*0.85</f>
        <v>7875.25</v>
      </c>
      <c r="EA8" s="26">
        <f>'BAR BB| Open rates'!EA8*0.85*0.85</f>
        <v>7875.25</v>
      </c>
      <c r="EB8" s="26">
        <f>'BAR BB| Open rates'!EB8*0.85*0.85</f>
        <v>6936</v>
      </c>
      <c r="EC8" s="26">
        <f>'BAR BB| Open rates'!EC8*0.85*0.85</f>
        <v>6936</v>
      </c>
      <c r="ED8" s="26">
        <f>'BAR BB| Open rates'!ED8*0.85*0.85</f>
        <v>6936</v>
      </c>
      <c r="EE8" s="26">
        <f>'BAR BB| Open rates'!EE8*0.85*0.85</f>
        <v>6936</v>
      </c>
      <c r="EF8" s="26">
        <f>'BAR BB| Open rates'!EF8*0.85*0.85</f>
        <v>6213.5</v>
      </c>
      <c r="EG8" s="26">
        <f>'BAR BB| Open rates'!EG8*0.85*0.85</f>
        <v>6213.5</v>
      </c>
      <c r="EH8" s="26">
        <f>'BAR BB| Open rates'!EH8*0.85*0.85</f>
        <v>6213.5</v>
      </c>
      <c r="EI8" s="26">
        <f>'BAR BB| Open rates'!EI8*0.85*0.85</f>
        <v>5707.75</v>
      </c>
      <c r="EJ8" s="26">
        <f>'BAR BB| Open rates'!EJ8*0.85*0.85</f>
        <v>5707.75</v>
      </c>
      <c r="EK8" s="26">
        <f>'BAR BB| Open rates'!EK8*0.85*0.85</f>
        <v>5707.75</v>
      </c>
      <c r="EL8" s="26">
        <f>'BAR BB| Open rates'!EL8*0.85*0.85</f>
        <v>5707.75</v>
      </c>
      <c r="EM8" s="26">
        <f>'BAR BB| Open rates'!EM8*0.85*0.85</f>
        <v>5707.75</v>
      </c>
      <c r="EN8" s="26">
        <f>'BAR BB| Open rates'!EN8*0.85*0.85</f>
        <v>6213.5</v>
      </c>
      <c r="EO8" s="26">
        <f>'BAR BB| Open rates'!EO8*0.85*0.85</f>
        <v>6213.5</v>
      </c>
      <c r="EP8" s="26">
        <f>'BAR BB| Open rates'!EP8*0.85*0.85</f>
        <v>5491</v>
      </c>
      <c r="EQ8" s="26">
        <f>'BAR BB| Open rates'!EQ8*0.85*0.85</f>
        <v>5491</v>
      </c>
      <c r="ER8" s="26">
        <f>'BAR BB| Open rates'!ER8*0.85*0.85</f>
        <v>5491</v>
      </c>
      <c r="ES8" s="26">
        <f>'BAR BB| Open rates'!ES8*0.85*0.85</f>
        <v>5491</v>
      </c>
      <c r="ET8" s="26">
        <f>'BAR BB| Open rates'!ET8*0.85*0.85</f>
        <v>5491</v>
      </c>
      <c r="EU8" s="26">
        <f>'BAR BB| Open rates'!EU8*0.85*0.85</f>
        <v>6213.5</v>
      </c>
      <c r="EV8" s="26">
        <f>'BAR BB| Open rates'!EV8*0.85*0.85</f>
        <v>6213.5</v>
      </c>
      <c r="EW8" s="26">
        <f>'BAR BB| Open rates'!EW8*0.85*0.85</f>
        <v>5491</v>
      </c>
      <c r="EX8" s="26">
        <f>'BAR BB| Open rates'!EX8*0.85*0.85</f>
        <v>5491</v>
      </c>
      <c r="EY8" s="26">
        <f>'BAR BB| Open rates'!EY8*0.85*0.85</f>
        <v>5491</v>
      </c>
      <c r="EZ8" s="26">
        <f>'BAR BB| Open rates'!EZ8*0.85*0.85</f>
        <v>5491</v>
      </c>
      <c r="FA8" s="26">
        <f>'BAR BB| Open rates'!FA8*0.85*0.85</f>
        <v>5491</v>
      </c>
      <c r="FB8" s="26">
        <f>'BAR BB| Open rates'!FB8*0.85*0.85</f>
        <v>6213.5</v>
      </c>
      <c r="FC8" s="26">
        <f>'BAR BB| Open rates'!FC8*0.85*0.85</f>
        <v>6213.5</v>
      </c>
      <c r="FD8" s="26">
        <f>'BAR BB| Open rates'!FD8*0.85*0.85</f>
        <v>5491</v>
      </c>
      <c r="FE8" s="26">
        <f>'BAR BB| Open rates'!FE8*0.85*0.85</f>
        <v>5491</v>
      </c>
      <c r="FF8" s="26">
        <f>'BAR BB| Open rates'!FF8*0.85*0.85</f>
        <v>5491</v>
      </c>
      <c r="FG8" s="26">
        <f>'BAR BB| Open rates'!FG8*0.85*0.85</f>
        <v>5491</v>
      </c>
      <c r="FH8" s="26">
        <f>'BAR BB| Open rates'!FH8*0.85*0.85</f>
        <v>5491</v>
      </c>
      <c r="FI8" s="26">
        <f>'BAR BB| Open rates'!FI8*0.85*0.85</f>
        <v>6213.5</v>
      </c>
      <c r="FJ8" s="26">
        <f>'BAR BB| Open rates'!FJ8*0.85*0.85</f>
        <v>6213.5</v>
      </c>
      <c r="FK8" s="26">
        <f>'BAR BB| Open rates'!FK8*0.85*0.85</f>
        <v>5707.75</v>
      </c>
      <c r="FL8" s="26">
        <f>'BAR BB| Open rates'!FL8*0.85*0.85</f>
        <v>5707.75</v>
      </c>
      <c r="FM8" s="26">
        <f>'BAR BB| Open rates'!FM8*0.85*0.85</f>
        <v>5707.75</v>
      </c>
      <c r="FN8" s="26">
        <f>'BAR BB| Open rates'!FN8*0.85*0.85</f>
        <v>5707.75</v>
      </c>
      <c r="FO8" s="26">
        <f>'BAR BB| Open rates'!FO8*0.85*0.85</f>
        <v>5707.75</v>
      </c>
      <c r="FP8" s="26">
        <f>'BAR BB| Open rates'!FP8*0.85*0.85</f>
        <v>5707.75</v>
      </c>
      <c r="FQ8" s="26">
        <f>'BAR BB| Open rates'!FQ8*0.85*0.85</f>
        <v>5707.75</v>
      </c>
      <c r="FR8" s="26">
        <f>'BAR BB| Open rates'!FR8*0.85*0.85</f>
        <v>5491</v>
      </c>
      <c r="FS8" s="26">
        <f>'BAR BB| Open rates'!FS8*0.85*0.85</f>
        <v>5491</v>
      </c>
      <c r="FT8" s="26">
        <f>'BAR BB| Open rates'!FT8*0.85*0.85</f>
        <v>5491</v>
      </c>
      <c r="FU8" s="26">
        <f>'BAR BB| Open rates'!FU8*0.85*0.85</f>
        <v>5491</v>
      </c>
      <c r="FV8" s="26">
        <f>'BAR BB| Open rates'!FV8*0.85*0.85</f>
        <v>5491</v>
      </c>
      <c r="FW8" s="26">
        <f>'BAR BB| Open rates'!FW8*0.85*0.85</f>
        <v>6213.5</v>
      </c>
      <c r="FX8" s="26">
        <f>'BAR BB| Open rates'!FX8*0.85*0.85</f>
        <v>6213.5</v>
      </c>
      <c r="FY8" s="26">
        <f>'BAR BB| Open rates'!FY8*0.85*0.85</f>
        <v>5491</v>
      </c>
      <c r="FZ8" s="26">
        <f>'BAR BB| Open rates'!FZ8*0.85*0.85</f>
        <v>5491</v>
      </c>
      <c r="GA8" s="26">
        <f>'BAR BB| Open rates'!GA8*0.85*0.85</f>
        <v>5491</v>
      </c>
      <c r="GB8" s="26">
        <f>'BAR BB| Open rates'!GB8*0.85*0.85</f>
        <v>5491</v>
      </c>
      <c r="GC8" s="26">
        <f>'BAR BB| Open rates'!GC8*0.85*0.85</f>
        <v>5491</v>
      </c>
      <c r="GD8" s="26">
        <f>'BAR BB| Open rates'!GD8*0.85*0.85</f>
        <v>6213.5</v>
      </c>
      <c r="GE8" s="26">
        <f>'BAR BB| Open rates'!GE8*0.85*0.85</f>
        <v>6213.5</v>
      </c>
      <c r="GF8" s="26">
        <f>'BAR BB| Open rates'!GF8*0.85*0.85</f>
        <v>5491</v>
      </c>
      <c r="GG8" s="26">
        <f>'BAR BB| Open rates'!GG8*0.85*0.85</f>
        <v>5491</v>
      </c>
      <c r="GH8" s="26">
        <f>'BAR BB| Open rates'!GH8*0.85*0.85</f>
        <v>5491</v>
      </c>
      <c r="GI8" s="26">
        <f>'BAR BB| Open rates'!GI8*0.85*0.85</f>
        <v>5491</v>
      </c>
      <c r="GJ8" s="26">
        <f>'BAR BB| Open rates'!GJ8*0.85*0.85</f>
        <v>5491</v>
      </c>
      <c r="GK8" s="26">
        <f>'BAR BB| Open rates'!GK8*0.85*0.85</f>
        <v>6213.5</v>
      </c>
      <c r="GL8" s="26">
        <f>'BAR BB| Open rates'!GL8*0.85*0.85</f>
        <v>6213.5</v>
      </c>
      <c r="GM8" s="26">
        <f>'BAR BB| Open rates'!GM8*0.85*0.85</f>
        <v>5491</v>
      </c>
      <c r="GN8" s="26">
        <f>'BAR BB| Open rates'!GN8*0.85*0.85</f>
        <v>5491</v>
      </c>
      <c r="GO8" s="26">
        <f>'BAR BB| Open rates'!GO8*0.85*0.85</f>
        <v>5491</v>
      </c>
      <c r="GP8" s="26">
        <f>'BAR BB| Open rates'!GP8*0.85*0.85</f>
        <v>5491</v>
      </c>
      <c r="GQ8" s="26">
        <f>'BAR BB| Open rates'!GQ8*0.85*0.85</f>
        <v>5491</v>
      </c>
      <c r="GR8" s="26">
        <f>'BAR BB| Open rates'!GR8*0.85*0.85</f>
        <v>6213.5</v>
      </c>
      <c r="GS8" s="26">
        <f>'BAR BB| Open rates'!GS8*0.85*0.85</f>
        <v>6213.5</v>
      </c>
      <c r="GT8" s="26">
        <f>'BAR BB| Open rates'!GT8*0.85*0.85</f>
        <v>5491</v>
      </c>
      <c r="GU8" s="26">
        <f>'BAR BB| Open rates'!GU8*0.85*0.85</f>
        <v>5491</v>
      </c>
      <c r="GV8" s="26">
        <f>'BAR BB| Open rates'!GV8*0.85*0.85</f>
        <v>5491</v>
      </c>
      <c r="GW8" s="26">
        <f>'BAR BB| Open rates'!GW8*0.85*0.85</f>
        <v>5491</v>
      </c>
      <c r="GX8" s="26">
        <f>'BAR BB| Open rates'!GX8*0.85*0.85</f>
        <v>5491</v>
      </c>
      <c r="GY8" s="26">
        <f>'BAR BB| Open rates'!GY8*0.85*0.85</f>
        <v>6213.5</v>
      </c>
      <c r="GZ8" s="26">
        <f>'BAR BB| Open rates'!GZ8*0.85*0.85</f>
        <v>6213.5</v>
      </c>
      <c r="HA8" s="26">
        <f>'BAR BB| Open rates'!HA8*0.85*0.85</f>
        <v>5491</v>
      </c>
      <c r="HB8" s="26">
        <f>'BAR BB| Open rates'!HB8*0.85*0.85</f>
        <v>5491</v>
      </c>
      <c r="HC8" s="26">
        <f>'BAR BB| Open rates'!HC8*0.85*0.85</f>
        <v>5491</v>
      </c>
      <c r="HD8" s="26">
        <f>'BAR BB| Open rates'!HD8*0.85*0.85</f>
        <v>5491</v>
      </c>
      <c r="HE8" s="26">
        <f>'BAR BB| Open rates'!HE8*0.85*0.85</f>
        <v>5491</v>
      </c>
      <c r="HF8" s="26">
        <f>'BAR BB| Open rates'!HF8*0.85*0.85</f>
        <v>7152.75</v>
      </c>
      <c r="HG8" s="26">
        <f>'BAR BB| Open rates'!HG8*0.85*0.85</f>
        <v>7152.75</v>
      </c>
      <c r="HH8" s="26">
        <f>'BAR BB| Open rates'!HH8*0.85*0.85</f>
        <v>7152.75</v>
      </c>
      <c r="HI8" s="26">
        <f>'BAR BB| Open rates'!HI8*0.85*0.85</f>
        <v>7152.75</v>
      </c>
      <c r="HJ8" s="26">
        <f>'BAR BB| Open rates'!HJ8*0.85*0.85</f>
        <v>7152.75</v>
      </c>
      <c r="HK8" s="26">
        <f>'BAR BB| Open rates'!HK8*0.85*0.85</f>
        <v>7152.75</v>
      </c>
      <c r="HL8" s="26">
        <f>'BAR BB| Open rates'!HL8*0.85*0.85</f>
        <v>7152.75</v>
      </c>
      <c r="HM8" s="26">
        <f>'BAR BB| Open rates'!HM8*0.85*0.85</f>
        <v>7152.75</v>
      </c>
      <c r="HN8" s="26">
        <f>'BAR BB| Open rates'!HN8*0.85*0.85</f>
        <v>7152.75</v>
      </c>
      <c r="HO8" s="26">
        <f>'BAR BB| Open rates'!HO8*0.85*0.85</f>
        <v>7152.75</v>
      </c>
      <c r="HP8" s="26">
        <f>'BAR BB| Open rates'!HP8*0.85*0.85</f>
        <v>7152.75</v>
      </c>
    </row>
    <row r="9" spans="1:224" s="76" customFormat="1" ht="12" customHeight="1" x14ac:dyDescent="0.2">
      <c r="A9" s="216">
        <v>2</v>
      </c>
      <c r="B9" s="26">
        <f>'BAR BB| Open rates'!B9*0.85*0.85</f>
        <v>7875.25</v>
      </c>
      <c r="C9" s="26">
        <f>'BAR BB| Open rates'!C9*0.85*0.85</f>
        <v>7875.25</v>
      </c>
      <c r="D9" s="26">
        <f>'BAR BB| Open rates'!D9*0.85*0.85</f>
        <v>7875.25</v>
      </c>
      <c r="E9" s="26">
        <f>'BAR BB| Open rates'!E9*0.85*0.85</f>
        <v>7875.25</v>
      </c>
      <c r="F9" s="26">
        <f>'BAR BB| Open rates'!F9*0.85*0.85</f>
        <v>7875.25</v>
      </c>
      <c r="G9" s="26">
        <f>'BAR BB| Open rates'!G9*0.85*0.85</f>
        <v>7875.25</v>
      </c>
      <c r="H9" s="26">
        <f>'BAR BB| Open rates'!H9*0.85*0.85</f>
        <v>7875.25</v>
      </c>
      <c r="I9" s="26">
        <f>'BAR BB| Open rates'!I9*0.85*0.85</f>
        <v>7875.25</v>
      </c>
      <c r="J9" s="26">
        <f>'BAR BB| Open rates'!J9*0.85*0.85</f>
        <v>7875.25</v>
      </c>
      <c r="K9" s="26">
        <f>'BAR BB| Open rates'!K9*0.85*0.85</f>
        <v>7875.25</v>
      </c>
      <c r="L9" s="26">
        <f>'BAR BB| Open rates'!L9*0.85*0.85</f>
        <v>7875.25</v>
      </c>
      <c r="M9" s="26">
        <f>'BAR BB| Open rates'!M9*0.85*0.85</f>
        <v>7875.25</v>
      </c>
      <c r="N9" s="26">
        <f>'BAR BB| Open rates'!N9*0.85*0.85</f>
        <v>8381</v>
      </c>
      <c r="O9" s="26">
        <f>'BAR BB| Open rates'!O9*0.85*0.85</f>
        <v>8381</v>
      </c>
      <c r="P9" s="26">
        <f>'BAR BB| Open rates'!P9*0.85*0.85</f>
        <v>8381</v>
      </c>
      <c r="Q9" s="26">
        <f>'BAR BB| Open rates'!Q9*0.85*0.85</f>
        <v>8381</v>
      </c>
      <c r="R9" s="26">
        <f>'BAR BB| Open rates'!R9*0.85*0.85</f>
        <v>10765.25</v>
      </c>
      <c r="S9" s="26">
        <f>'BAR BB| Open rates'!S9*0.85*0.85</f>
        <v>10765.25</v>
      </c>
      <c r="T9" s="26">
        <f>'BAR BB| Open rates'!T9*0.85*0.85</f>
        <v>10765.25</v>
      </c>
      <c r="U9" s="26">
        <f>'BAR BB| Open rates'!U9*0.85*0.85</f>
        <v>10765.25</v>
      </c>
      <c r="V9" s="26">
        <f>'BAR BB| Open rates'!V9*0.85*0.85</f>
        <v>10765.25</v>
      </c>
      <c r="W9" s="26">
        <f>'BAR BB| Open rates'!W9*0.85*0.85</f>
        <v>10765.25</v>
      </c>
      <c r="X9" s="26">
        <f>'BAR BB| Open rates'!X9*0.85*0.85</f>
        <v>10765.25</v>
      </c>
      <c r="Y9" s="26">
        <f>'BAR BB| Open rates'!Y9*0.85*0.85</f>
        <v>10765.25</v>
      </c>
      <c r="Z9" s="26">
        <f>'BAR BB| Open rates'!Z9*0.85*0.85</f>
        <v>10765.25</v>
      </c>
      <c r="AA9" s="26">
        <f>'BAR BB| Open rates'!AA9*0.85*0.85</f>
        <v>10765.25</v>
      </c>
      <c r="AB9" s="26">
        <f>'BAR BB| Open rates'!AB9*0.85*0.85</f>
        <v>14377.75</v>
      </c>
      <c r="AC9" s="26">
        <f>'BAR BB| Open rates'!AC9*0.85*0.85</f>
        <v>14377.75</v>
      </c>
      <c r="AD9" s="26">
        <f>'BAR BB| Open rates'!AD9*0.85*0.85</f>
        <v>14377.75</v>
      </c>
      <c r="AE9" s="26">
        <f>'BAR BB| Open rates'!AE9*0.85*0.85</f>
        <v>14377.75</v>
      </c>
      <c r="AF9" s="26">
        <f>'BAR BB| Open rates'!AF9*0.85*0.85</f>
        <v>14377.75</v>
      </c>
      <c r="AG9" s="26">
        <f>'BAR BB| Open rates'!AG9*0.85*0.85</f>
        <v>14377.75</v>
      </c>
      <c r="AH9" s="26">
        <f>'BAR BB| Open rates'!AH9*0.85*0.85</f>
        <v>8381</v>
      </c>
      <c r="AI9" s="26">
        <f>'BAR BB| Open rates'!AI9*0.85*0.85</f>
        <v>8381</v>
      </c>
      <c r="AJ9" s="26">
        <f>'BAR BB| Open rates'!AJ9*0.85*0.85</f>
        <v>8381</v>
      </c>
      <c r="AK9" s="26">
        <f>'BAR BB| Open rates'!AK9*0.85*0.85</f>
        <v>8381</v>
      </c>
      <c r="AL9" s="26">
        <f>'BAR BB| Open rates'!AL9*0.85*0.85</f>
        <v>8381</v>
      </c>
      <c r="AM9" s="26">
        <f>'BAR BB| Open rates'!AM9*0.85*0.85</f>
        <v>9320.25</v>
      </c>
      <c r="AN9" s="26">
        <f>'BAR BB| Open rates'!AN9*0.85*0.85</f>
        <v>9320.25</v>
      </c>
      <c r="AO9" s="26">
        <f>'BAR BB| Open rates'!AO9*0.85*0.85</f>
        <v>9320.25</v>
      </c>
      <c r="AP9" s="26">
        <f>'BAR BB| Open rates'!AP9*0.85*0.85</f>
        <v>9320.25</v>
      </c>
      <c r="AQ9" s="26">
        <f>'BAR BB| Open rates'!AQ9*0.85*0.85</f>
        <v>9320.25</v>
      </c>
      <c r="AR9" s="26">
        <f>'BAR BB| Open rates'!AR9*0.85*0.85</f>
        <v>9320.25</v>
      </c>
      <c r="AS9" s="26">
        <f>'BAR BB| Open rates'!AS9*0.85*0.85</f>
        <v>9320.25</v>
      </c>
      <c r="AT9" s="26">
        <f>'BAR BB| Open rates'!AT9*0.85*0.85</f>
        <v>10042.75</v>
      </c>
      <c r="AU9" s="26">
        <f>'BAR BB| Open rates'!AU9*0.85*0.85</f>
        <v>10042.75</v>
      </c>
      <c r="AV9" s="26">
        <f>'BAR BB| Open rates'!AV9*0.85*0.85</f>
        <v>10042.75</v>
      </c>
      <c r="AW9" s="26">
        <f>'BAR BB| Open rates'!AW9*0.85*0.85</f>
        <v>10042.75</v>
      </c>
      <c r="AX9" s="26">
        <f>'BAR BB| Open rates'!AX9*0.85*0.85</f>
        <v>10042.75</v>
      </c>
      <c r="AY9" s="26">
        <f>'BAR BB| Open rates'!AY9*0.85*0.85</f>
        <v>10187.25</v>
      </c>
      <c r="AZ9" s="26">
        <f>'BAR BB| Open rates'!AZ9*0.85*0.85</f>
        <v>10187.25</v>
      </c>
      <c r="BA9" s="26">
        <f>'BAR BB| Open rates'!BA9*0.85*0.85</f>
        <v>10765.25</v>
      </c>
      <c r="BB9" s="26">
        <f>'BAR BB| Open rates'!BB9*0.85*0.85</f>
        <v>10765.25</v>
      </c>
      <c r="BC9" s="26">
        <f>'BAR BB| Open rates'!BC9*0.85*0.85</f>
        <v>10187.25</v>
      </c>
      <c r="BD9" s="26">
        <f>'BAR BB| Open rates'!BD9*0.85*0.85</f>
        <v>10187.25</v>
      </c>
      <c r="BE9" s="26">
        <f>'BAR BB| Open rates'!BE9*0.85*0.85</f>
        <v>10187.25</v>
      </c>
      <c r="BF9" s="26">
        <f>'BAR BB| Open rates'!BF9*0.85*0.85</f>
        <v>10187.25</v>
      </c>
      <c r="BG9" s="26">
        <f>'BAR BB| Open rates'!BG9*0.85*0.85</f>
        <v>10187.25</v>
      </c>
      <c r="BH9" s="26">
        <f>'BAR BB| Open rates'!BH9*0.85*0.85</f>
        <v>10765.25</v>
      </c>
      <c r="BI9" s="26">
        <f>'BAR BB| Open rates'!BI9*0.85*0.85</f>
        <v>10765.25</v>
      </c>
      <c r="BJ9" s="26">
        <f>'BAR BB| Open rates'!BJ9*0.85*0.85</f>
        <v>10187.25</v>
      </c>
      <c r="BK9" s="26">
        <f>'BAR BB| Open rates'!BK9*0.85*0.85</f>
        <v>10187.25</v>
      </c>
      <c r="BL9" s="26">
        <f>'BAR BB| Open rates'!BL9*0.85*0.85</f>
        <v>10187.25</v>
      </c>
      <c r="BM9" s="26">
        <f>'BAR BB| Open rates'!BM9*0.85*0.85</f>
        <v>10187.25</v>
      </c>
      <c r="BN9" s="26">
        <f>'BAR BB| Open rates'!BN9*0.85*0.85</f>
        <v>10187.25</v>
      </c>
      <c r="BO9" s="26">
        <f>'BAR BB| Open rates'!BO9*0.85*0.85</f>
        <v>10765.25</v>
      </c>
      <c r="BP9" s="26">
        <f>'BAR BB| Open rates'!BP9*0.85*0.85</f>
        <v>10765.25</v>
      </c>
      <c r="BQ9" s="26">
        <f>'BAR BB| Open rates'!BQ9*0.85*0.85</f>
        <v>10187.25</v>
      </c>
      <c r="BR9" s="26">
        <f>'BAR BB| Open rates'!BR9*0.85*0.85</f>
        <v>10187.25</v>
      </c>
      <c r="BS9" s="26">
        <f>'BAR BB| Open rates'!BS9*0.85*0.85</f>
        <v>10187.25</v>
      </c>
      <c r="BT9" s="26">
        <f>'BAR BB| Open rates'!BT9*0.85*0.85</f>
        <v>10187.25</v>
      </c>
      <c r="BU9" s="26">
        <f>'BAR BB| Open rates'!BU9*0.85*0.85</f>
        <v>10187.25</v>
      </c>
      <c r="BV9" s="26">
        <f>'BAR BB| Open rates'!BV9*0.85*0.85</f>
        <v>10765.25</v>
      </c>
      <c r="BW9" s="26">
        <f>'BAR BB| Open rates'!BW9*0.85*0.85</f>
        <v>10765.25</v>
      </c>
      <c r="BX9" s="26">
        <f>'BAR BB| Open rates'!BX9*0.85*0.85</f>
        <v>10187.25</v>
      </c>
      <c r="BY9" s="26">
        <f>'BAR BB| Open rates'!BY9*0.85*0.85</f>
        <v>10187.25</v>
      </c>
      <c r="BZ9" s="26">
        <f>'BAR BB| Open rates'!BZ9*0.85*0.85</f>
        <v>10187.25</v>
      </c>
      <c r="CA9" s="26">
        <f>'BAR BB| Open rates'!CA9*0.85*0.85</f>
        <v>10187.25</v>
      </c>
      <c r="CB9" s="26">
        <f>'BAR BB| Open rates'!CB9*0.85*0.85</f>
        <v>10187.25</v>
      </c>
      <c r="CC9" s="26">
        <f>'BAR BB| Open rates'!CC9*0.85*0.85</f>
        <v>10765.25</v>
      </c>
      <c r="CD9" s="26">
        <f>'BAR BB| Open rates'!CD9*0.85*0.85</f>
        <v>10765.25</v>
      </c>
      <c r="CE9" s="26">
        <f>'BAR BB| Open rates'!CE9*0.85*0.85</f>
        <v>10187.25</v>
      </c>
      <c r="CF9" s="26">
        <f>'BAR BB| Open rates'!CF9*0.85*0.85</f>
        <v>10187.25</v>
      </c>
      <c r="CG9" s="26">
        <f>'BAR BB| Open rates'!CG9*0.85*0.85</f>
        <v>10187.25</v>
      </c>
      <c r="CH9" s="26">
        <f>'BAR BB| Open rates'!CH9*0.85*0.85</f>
        <v>10187.25</v>
      </c>
      <c r="CI9" s="26">
        <f>'BAR BB| Open rates'!CI9*0.85*0.85</f>
        <v>10187.25</v>
      </c>
      <c r="CJ9" s="26">
        <f>'BAR BB| Open rates'!CJ9*0.85*0.85</f>
        <v>10765.25</v>
      </c>
      <c r="CK9" s="26">
        <f>'BAR BB| Open rates'!CK9*0.85*0.85</f>
        <v>10765.25</v>
      </c>
      <c r="CL9" s="26">
        <f>'BAR BB| Open rates'!CL9*0.85*0.85</f>
        <v>10187.25</v>
      </c>
      <c r="CM9" s="26">
        <f>'BAR BB| Open rates'!CM9*0.85*0.85</f>
        <v>10187.25</v>
      </c>
      <c r="CN9" s="26">
        <f>'BAR BB| Open rates'!CN9*0.85*0.85</f>
        <v>10187.25</v>
      </c>
      <c r="CO9" s="26">
        <f>'BAR BB| Open rates'!CO9*0.85*0.85</f>
        <v>10187.25</v>
      </c>
      <c r="CP9" s="26">
        <f>'BAR BB| Open rates'!CP9*0.85*0.85</f>
        <v>10187.25</v>
      </c>
      <c r="CQ9" s="26">
        <f>'BAR BB| Open rates'!CQ9*0.85*0.85</f>
        <v>10187.25</v>
      </c>
      <c r="CR9" s="26">
        <f>'BAR BB| Open rates'!CR9*0.85*0.85</f>
        <v>10187.25</v>
      </c>
      <c r="CS9" s="26">
        <f>'BAR BB| Open rates'!CS9*0.85*0.85</f>
        <v>9320.25</v>
      </c>
      <c r="CT9" s="26">
        <f>'BAR BB| Open rates'!CT9*0.85*0.85</f>
        <v>9320.25</v>
      </c>
      <c r="CU9" s="26">
        <f>'BAR BB| Open rates'!CU9*0.85*0.85</f>
        <v>9320.25</v>
      </c>
      <c r="CV9" s="26">
        <f>'BAR BB| Open rates'!CV9*0.85*0.85</f>
        <v>9320.25</v>
      </c>
      <c r="CW9" s="26">
        <f>'BAR BB| Open rates'!CW9*0.85*0.85</f>
        <v>9320.25</v>
      </c>
      <c r="CX9" s="26">
        <f>'BAR BB| Open rates'!CX9*0.85*0.85</f>
        <v>9320.25</v>
      </c>
      <c r="CY9" s="26">
        <f>'BAR BB| Open rates'!CY9*0.85*0.85</f>
        <v>9320.25</v>
      </c>
      <c r="CZ9" s="26">
        <f>'BAR BB| Open rates'!CZ9*0.85*0.85</f>
        <v>9320.25</v>
      </c>
      <c r="DA9" s="26">
        <f>'BAR BB| Open rates'!DA9*0.85*0.85</f>
        <v>9320.25</v>
      </c>
      <c r="DB9" s="26">
        <f>'BAR BB| Open rates'!DB9*0.85*0.85</f>
        <v>8381</v>
      </c>
      <c r="DC9" s="26">
        <f>'BAR BB| Open rates'!DC9*0.85*0.85</f>
        <v>8381</v>
      </c>
      <c r="DD9" s="26">
        <f>'BAR BB| Open rates'!DD9*0.85*0.85</f>
        <v>8381</v>
      </c>
      <c r="DE9" s="26">
        <f>'BAR BB| Open rates'!DE9*0.85*0.85</f>
        <v>9320.25</v>
      </c>
      <c r="DF9" s="26">
        <f>'BAR BB| Open rates'!DF9*0.85*0.85</f>
        <v>9320.25</v>
      </c>
      <c r="DG9" s="26">
        <f>'BAR BB| Open rates'!DG9*0.85*0.85</f>
        <v>8381</v>
      </c>
      <c r="DH9" s="26">
        <f>'BAR BB| Open rates'!DH9*0.85*0.85</f>
        <v>8381</v>
      </c>
      <c r="DI9" s="26">
        <f>'BAR BB| Open rates'!DI9*0.85*0.85</f>
        <v>8381</v>
      </c>
      <c r="DJ9" s="26">
        <f>'BAR BB| Open rates'!DJ9*0.85*0.85</f>
        <v>8381</v>
      </c>
      <c r="DK9" s="26">
        <f>'BAR BB| Open rates'!DK9*0.85*0.85</f>
        <v>8381</v>
      </c>
      <c r="DL9" s="26">
        <f>'BAR BB| Open rates'!DL9*0.85*0.85</f>
        <v>9320.25</v>
      </c>
      <c r="DM9" s="26">
        <f>'BAR BB| Open rates'!DM9*0.85*0.85</f>
        <v>9320.25</v>
      </c>
      <c r="DN9" s="26">
        <f>'BAR BB| Open rates'!DN9*0.85*0.85</f>
        <v>8381</v>
      </c>
      <c r="DO9" s="26">
        <f>'BAR BB| Open rates'!DO9*0.85*0.85</f>
        <v>8381</v>
      </c>
      <c r="DP9" s="26">
        <f>'BAR BB| Open rates'!DP9*0.85*0.85</f>
        <v>8381</v>
      </c>
      <c r="DQ9" s="26">
        <f>'BAR BB| Open rates'!DQ9*0.85*0.85</f>
        <v>8381</v>
      </c>
      <c r="DR9" s="26">
        <f>'BAR BB| Open rates'!DR9*0.85*0.85</f>
        <v>8381</v>
      </c>
      <c r="DS9" s="26">
        <f>'BAR BB| Open rates'!DS9*0.85*0.85</f>
        <v>9320.25</v>
      </c>
      <c r="DT9" s="26">
        <f>'BAR BB| Open rates'!DT9*0.85*0.85</f>
        <v>9320.25</v>
      </c>
      <c r="DU9" s="26">
        <f>'BAR BB| Open rates'!DU9*0.85*0.85</f>
        <v>8381</v>
      </c>
      <c r="DV9" s="26">
        <f>'BAR BB| Open rates'!DV9*0.85*0.85</f>
        <v>8381</v>
      </c>
      <c r="DW9" s="26">
        <f>'BAR BB| Open rates'!DW9*0.85*0.85</f>
        <v>8381</v>
      </c>
      <c r="DX9" s="26">
        <f>'BAR BB| Open rates'!DX9*0.85*0.85</f>
        <v>8381</v>
      </c>
      <c r="DY9" s="26">
        <f>'BAR BB| Open rates'!DY9*0.85*0.85</f>
        <v>8381</v>
      </c>
      <c r="DZ9" s="26">
        <f>'BAR BB| Open rates'!DZ9*0.85*0.85</f>
        <v>9320.25</v>
      </c>
      <c r="EA9" s="26">
        <f>'BAR BB| Open rates'!EA9*0.85*0.85</f>
        <v>9320.25</v>
      </c>
      <c r="EB9" s="26">
        <f>'BAR BB| Open rates'!EB9*0.85*0.85</f>
        <v>8381</v>
      </c>
      <c r="EC9" s="26">
        <f>'BAR BB| Open rates'!EC9*0.85*0.85</f>
        <v>8381</v>
      </c>
      <c r="ED9" s="26">
        <f>'BAR BB| Open rates'!ED9*0.85*0.85</f>
        <v>8381</v>
      </c>
      <c r="EE9" s="26">
        <f>'BAR BB| Open rates'!EE9*0.85*0.85</f>
        <v>8381</v>
      </c>
      <c r="EF9" s="26">
        <f>'BAR BB| Open rates'!EF9*0.85*0.85</f>
        <v>7658.5</v>
      </c>
      <c r="EG9" s="26">
        <f>'BAR BB| Open rates'!EG9*0.85*0.85</f>
        <v>7658.5</v>
      </c>
      <c r="EH9" s="26">
        <f>'BAR BB| Open rates'!EH9*0.85*0.85</f>
        <v>7658.5</v>
      </c>
      <c r="EI9" s="26">
        <f>'BAR BB| Open rates'!EI9*0.85*0.85</f>
        <v>7152.75</v>
      </c>
      <c r="EJ9" s="26">
        <f>'BAR BB| Open rates'!EJ9*0.85*0.85</f>
        <v>7152.75</v>
      </c>
      <c r="EK9" s="26">
        <f>'BAR BB| Open rates'!EK9*0.85*0.85</f>
        <v>7152.75</v>
      </c>
      <c r="EL9" s="26">
        <f>'BAR BB| Open rates'!EL9*0.85*0.85</f>
        <v>7152.75</v>
      </c>
      <c r="EM9" s="26">
        <f>'BAR BB| Open rates'!EM9*0.85*0.85</f>
        <v>7152.75</v>
      </c>
      <c r="EN9" s="26">
        <f>'BAR BB| Open rates'!EN9*0.85*0.85</f>
        <v>7658.5</v>
      </c>
      <c r="EO9" s="26">
        <f>'BAR BB| Open rates'!EO9*0.85*0.85</f>
        <v>7658.5</v>
      </c>
      <c r="EP9" s="26">
        <f>'BAR BB| Open rates'!EP9*0.85*0.85</f>
        <v>6936</v>
      </c>
      <c r="EQ9" s="26">
        <f>'BAR BB| Open rates'!EQ9*0.85*0.85</f>
        <v>6936</v>
      </c>
      <c r="ER9" s="26">
        <f>'BAR BB| Open rates'!ER9*0.85*0.85</f>
        <v>6936</v>
      </c>
      <c r="ES9" s="26">
        <f>'BAR BB| Open rates'!ES9*0.85*0.85</f>
        <v>6936</v>
      </c>
      <c r="ET9" s="26">
        <f>'BAR BB| Open rates'!ET9*0.85*0.85</f>
        <v>6936</v>
      </c>
      <c r="EU9" s="26">
        <f>'BAR BB| Open rates'!EU9*0.85*0.85</f>
        <v>7658.5</v>
      </c>
      <c r="EV9" s="26">
        <f>'BAR BB| Open rates'!EV9*0.85*0.85</f>
        <v>7658.5</v>
      </c>
      <c r="EW9" s="26">
        <f>'BAR BB| Open rates'!EW9*0.85*0.85</f>
        <v>6936</v>
      </c>
      <c r="EX9" s="26">
        <f>'BAR BB| Open rates'!EX9*0.85*0.85</f>
        <v>6936</v>
      </c>
      <c r="EY9" s="26">
        <f>'BAR BB| Open rates'!EY9*0.85*0.85</f>
        <v>6936</v>
      </c>
      <c r="EZ9" s="26">
        <f>'BAR BB| Open rates'!EZ9*0.85*0.85</f>
        <v>6936</v>
      </c>
      <c r="FA9" s="26">
        <f>'BAR BB| Open rates'!FA9*0.85*0.85</f>
        <v>6936</v>
      </c>
      <c r="FB9" s="26">
        <f>'BAR BB| Open rates'!FB9*0.85*0.85</f>
        <v>7658.5</v>
      </c>
      <c r="FC9" s="26">
        <f>'BAR BB| Open rates'!FC9*0.85*0.85</f>
        <v>7658.5</v>
      </c>
      <c r="FD9" s="26">
        <f>'BAR BB| Open rates'!FD9*0.85*0.85</f>
        <v>6936</v>
      </c>
      <c r="FE9" s="26">
        <f>'BAR BB| Open rates'!FE9*0.85*0.85</f>
        <v>6936</v>
      </c>
      <c r="FF9" s="26">
        <f>'BAR BB| Open rates'!FF9*0.85*0.85</f>
        <v>6936</v>
      </c>
      <c r="FG9" s="26">
        <f>'BAR BB| Open rates'!FG9*0.85*0.85</f>
        <v>6936</v>
      </c>
      <c r="FH9" s="26">
        <f>'BAR BB| Open rates'!FH9*0.85*0.85</f>
        <v>6936</v>
      </c>
      <c r="FI9" s="26">
        <f>'BAR BB| Open rates'!FI9*0.85*0.85</f>
        <v>7658.5</v>
      </c>
      <c r="FJ9" s="26">
        <f>'BAR BB| Open rates'!FJ9*0.85*0.85</f>
        <v>7658.5</v>
      </c>
      <c r="FK9" s="26">
        <f>'BAR BB| Open rates'!FK9*0.85*0.85</f>
        <v>7152.75</v>
      </c>
      <c r="FL9" s="26">
        <f>'BAR BB| Open rates'!FL9*0.85*0.85</f>
        <v>7152.75</v>
      </c>
      <c r="FM9" s="26">
        <f>'BAR BB| Open rates'!FM9*0.85*0.85</f>
        <v>7152.75</v>
      </c>
      <c r="FN9" s="26">
        <f>'BAR BB| Open rates'!FN9*0.85*0.85</f>
        <v>7152.75</v>
      </c>
      <c r="FO9" s="26">
        <f>'BAR BB| Open rates'!FO9*0.85*0.85</f>
        <v>7152.75</v>
      </c>
      <c r="FP9" s="26">
        <f>'BAR BB| Open rates'!FP9*0.85*0.85</f>
        <v>7152.75</v>
      </c>
      <c r="FQ9" s="26">
        <f>'BAR BB| Open rates'!FQ9*0.85*0.85</f>
        <v>7152.75</v>
      </c>
      <c r="FR9" s="26">
        <f>'BAR BB| Open rates'!FR9*0.85*0.85</f>
        <v>6936</v>
      </c>
      <c r="FS9" s="26">
        <f>'BAR BB| Open rates'!FS9*0.85*0.85</f>
        <v>6936</v>
      </c>
      <c r="FT9" s="26">
        <f>'BAR BB| Open rates'!FT9*0.85*0.85</f>
        <v>6936</v>
      </c>
      <c r="FU9" s="26">
        <f>'BAR BB| Open rates'!FU9*0.85*0.85</f>
        <v>6936</v>
      </c>
      <c r="FV9" s="26">
        <f>'BAR BB| Open rates'!FV9*0.85*0.85</f>
        <v>6936</v>
      </c>
      <c r="FW9" s="26">
        <f>'BAR BB| Open rates'!FW9*0.85*0.85</f>
        <v>7658.5</v>
      </c>
      <c r="FX9" s="26">
        <f>'BAR BB| Open rates'!FX9*0.85*0.85</f>
        <v>7658.5</v>
      </c>
      <c r="FY9" s="26">
        <f>'BAR BB| Open rates'!FY9*0.85*0.85</f>
        <v>6936</v>
      </c>
      <c r="FZ9" s="26">
        <f>'BAR BB| Open rates'!FZ9*0.85*0.85</f>
        <v>6936</v>
      </c>
      <c r="GA9" s="26">
        <f>'BAR BB| Open rates'!GA9*0.85*0.85</f>
        <v>6936</v>
      </c>
      <c r="GB9" s="26">
        <f>'BAR BB| Open rates'!GB9*0.85*0.85</f>
        <v>6936</v>
      </c>
      <c r="GC9" s="26">
        <f>'BAR BB| Open rates'!GC9*0.85*0.85</f>
        <v>6936</v>
      </c>
      <c r="GD9" s="26">
        <f>'BAR BB| Open rates'!GD9*0.85*0.85</f>
        <v>7658.5</v>
      </c>
      <c r="GE9" s="26">
        <f>'BAR BB| Open rates'!GE9*0.85*0.85</f>
        <v>7658.5</v>
      </c>
      <c r="GF9" s="26">
        <f>'BAR BB| Open rates'!GF9*0.85*0.85</f>
        <v>6936</v>
      </c>
      <c r="GG9" s="26">
        <f>'BAR BB| Open rates'!GG9*0.85*0.85</f>
        <v>6936</v>
      </c>
      <c r="GH9" s="26">
        <f>'BAR BB| Open rates'!GH9*0.85*0.85</f>
        <v>6936</v>
      </c>
      <c r="GI9" s="26">
        <f>'BAR BB| Open rates'!GI9*0.85*0.85</f>
        <v>6936</v>
      </c>
      <c r="GJ9" s="26">
        <f>'BAR BB| Open rates'!GJ9*0.85*0.85</f>
        <v>6936</v>
      </c>
      <c r="GK9" s="26">
        <f>'BAR BB| Open rates'!GK9*0.85*0.85</f>
        <v>7658.5</v>
      </c>
      <c r="GL9" s="26">
        <f>'BAR BB| Open rates'!GL9*0.85*0.85</f>
        <v>7658.5</v>
      </c>
      <c r="GM9" s="26">
        <f>'BAR BB| Open rates'!GM9*0.85*0.85</f>
        <v>6936</v>
      </c>
      <c r="GN9" s="26">
        <f>'BAR BB| Open rates'!GN9*0.85*0.85</f>
        <v>6936</v>
      </c>
      <c r="GO9" s="26">
        <f>'BAR BB| Open rates'!GO9*0.85*0.85</f>
        <v>6936</v>
      </c>
      <c r="GP9" s="26">
        <f>'BAR BB| Open rates'!GP9*0.85*0.85</f>
        <v>6936</v>
      </c>
      <c r="GQ9" s="26">
        <f>'BAR BB| Open rates'!GQ9*0.85*0.85</f>
        <v>6936</v>
      </c>
      <c r="GR9" s="26">
        <f>'BAR BB| Open rates'!GR9*0.85*0.85</f>
        <v>7658.5</v>
      </c>
      <c r="GS9" s="26">
        <f>'BAR BB| Open rates'!GS9*0.85*0.85</f>
        <v>7658.5</v>
      </c>
      <c r="GT9" s="26">
        <f>'BAR BB| Open rates'!GT9*0.85*0.85</f>
        <v>6936</v>
      </c>
      <c r="GU9" s="26">
        <f>'BAR BB| Open rates'!GU9*0.85*0.85</f>
        <v>6936</v>
      </c>
      <c r="GV9" s="26">
        <f>'BAR BB| Open rates'!GV9*0.85*0.85</f>
        <v>6936</v>
      </c>
      <c r="GW9" s="26">
        <f>'BAR BB| Open rates'!GW9*0.85*0.85</f>
        <v>6936</v>
      </c>
      <c r="GX9" s="26">
        <f>'BAR BB| Open rates'!GX9*0.85*0.85</f>
        <v>6936</v>
      </c>
      <c r="GY9" s="26">
        <f>'BAR BB| Open rates'!GY9*0.85*0.85</f>
        <v>7658.5</v>
      </c>
      <c r="GZ9" s="26">
        <f>'BAR BB| Open rates'!GZ9*0.85*0.85</f>
        <v>7658.5</v>
      </c>
      <c r="HA9" s="26">
        <f>'BAR BB| Open rates'!HA9*0.85*0.85</f>
        <v>6936</v>
      </c>
      <c r="HB9" s="26">
        <f>'BAR BB| Open rates'!HB9*0.85*0.85</f>
        <v>6936</v>
      </c>
      <c r="HC9" s="26">
        <f>'BAR BB| Open rates'!HC9*0.85*0.85</f>
        <v>6936</v>
      </c>
      <c r="HD9" s="26">
        <f>'BAR BB| Open rates'!HD9*0.85*0.85</f>
        <v>6936</v>
      </c>
      <c r="HE9" s="26">
        <f>'BAR BB| Open rates'!HE9*0.85*0.85</f>
        <v>6936</v>
      </c>
      <c r="HF9" s="26">
        <f>'BAR BB| Open rates'!HF9*0.85*0.85</f>
        <v>8597.75</v>
      </c>
      <c r="HG9" s="26">
        <f>'BAR BB| Open rates'!HG9*0.85*0.85</f>
        <v>8597.75</v>
      </c>
      <c r="HH9" s="26">
        <f>'BAR BB| Open rates'!HH9*0.85*0.85</f>
        <v>8597.75</v>
      </c>
      <c r="HI9" s="26">
        <f>'BAR BB| Open rates'!HI9*0.85*0.85</f>
        <v>8597.75</v>
      </c>
      <c r="HJ9" s="26">
        <f>'BAR BB| Open rates'!HJ9*0.85*0.85</f>
        <v>8597.75</v>
      </c>
      <c r="HK9" s="26">
        <f>'BAR BB| Open rates'!HK9*0.85*0.85</f>
        <v>8597.75</v>
      </c>
      <c r="HL9" s="26">
        <f>'BAR BB| Open rates'!HL9*0.85*0.85</f>
        <v>8597.75</v>
      </c>
      <c r="HM9" s="26">
        <f>'BAR BB| Open rates'!HM9*0.85*0.85</f>
        <v>8597.75</v>
      </c>
      <c r="HN9" s="26">
        <f>'BAR BB| Open rates'!HN9*0.85*0.85</f>
        <v>8597.75</v>
      </c>
      <c r="HO9" s="26">
        <f>'BAR BB| Open rates'!HO9*0.85*0.85</f>
        <v>8597.75</v>
      </c>
      <c r="HP9" s="26">
        <f>'BAR BB| Open rates'!HP9*0.85*0.85</f>
        <v>8597.75</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rates'!B11*0.85*0.85</f>
        <v>7152.75</v>
      </c>
      <c r="C11" s="26">
        <f>'BAR BB| Open rates'!C11*0.85*0.85</f>
        <v>7152.75</v>
      </c>
      <c r="D11" s="26">
        <f>'BAR BB| Open rates'!D11*0.85*0.85</f>
        <v>7152.75</v>
      </c>
      <c r="E11" s="26">
        <f>'BAR BB| Open rates'!E11*0.85*0.85</f>
        <v>7152.75</v>
      </c>
      <c r="F11" s="26">
        <f>'BAR BB| Open rates'!F11*0.85*0.85</f>
        <v>7152.75</v>
      </c>
      <c r="G11" s="26">
        <f>'BAR BB| Open rates'!G11*0.85*0.85</f>
        <v>7152.75</v>
      </c>
      <c r="H11" s="26">
        <f>'BAR BB| Open rates'!H11*0.85*0.85</f>
        <v>7152.75</v>
      </c>
      <c r="I11" s="26">
        <f>'BAR BB| Open rates'!I11*0.85*0.85</f>
        <v>7152.75</v>
      </c>
      <c r="J11" s="26">
        <f>'BAR BB| Open rates'!J11*0.85*0.85</f>
        <v>7152.75</v>
      </c>
      <c r="K11" s="26">
        <f>'BAR BB| Open rates'!K11*0.85*0.85</f>
        <v>7152.75</v>
      </c>
      <c r="L11" s="26">
        <f>'BAR BB| Open rates'!L11*0.85*0.85</f>
        <v>7152.75</v>
      </c>
      <c r="M11" s="26">
        <f>'BAR BB| Open rates'!M11*0.85*0.85</f>
        <v>7152.75</v>
      </c>
      <c r="N11" s="26">
        <f>'BAR BB| Open rates'!N11*0.85*0.85</f>
        <v>7658.5</v>
      </c>
      <c r="O11" s="26">
        <f>'BAR BB| Open rates'!O11*0.85*0.85</f>
        <v>7658.5</v>
      </c>
      <c r="P11" s="26">
        <f>'BAR BB| Open rates'!P11*0.85*0.85</f>
        <v>7658.5</v>
      </c>
      <c r="Q11" s="26">
        <f>'BAR BB| Open rates'!Q11*0.85*0.85</f>
        <v>7658.5</v>
      </c>
      <c r="R11" s="26">
        <f>'BAR BB| Open rates'!R11*0.85*0.85</f>
        <v>10042.75</v>
      </c>
      <c r="S11" s="26">
        <f>'BAR BB| Open rates'!S11*0.85*0.85</f>
        <v>10042.75</v>
      </c>
      <c r="T11" s="26">
        <f>'BAR BB| Open rates'!T11*0.85*0.85</f>
        <v>10042.75</v>
      </c>
      <c r="U11" s="26">
        <f>'BAR BB| Open rates'!U11*0.85*0.85</f>
        <v>10042.75</v>
      </c>
      <c r="V11" s="26">
        <f>'BAR BB| Open rates'!V11*0.85*0.85</f>
        <v>10042.75</v>
      </c>
      <c r="W11" s="26">
        <f>'BAR BB| Open rates'!W11*0.85*0.85</f>
        <v>10042.75</v>
      </c>
      <c r="X11" s="26">
        <f>'BAR BB| Open rates'!X11*0.85*0.85</f>
        <v>10042.75</v>
      </c>
      <c r="Y11" s="26">
        <f>'BAR BB| Open rates'!Y11*0.85*0.85</f>
        <v>10042.75</v>
      </c>
      <c r="Z11" s="26">
        <f>'BAR BB| Open rates'!Z11*0.85*0.85</f>
        <v>10042.75</v>
      </c>
      <c r="AA11" s="26">
        <f>'BAR BB| Open rates'!AA11*0.85*0.85</f>
        <v>10042.75</v>
      </c>
      <c r="AB11" s="26">
        <f>'BAR BB| Open rates'!AB11*0.85*0.85</f>
        <v>13655.25</v>
      </c>
      <c r="AC11" s="26">
        <f>'BAR BB| Open rates'!AC11*0.85*0.85</f>
        <v>13655.25</v>
      </c>
      <c r="AD11" s="26">
        <f>'BAR BB| Open rates'!AD11*0.85*0.85</f>
        <v>13655.25</v>
      </c>
      <c r="AE11" s="26">
        <f>'BAR BB| Open rates'!AE11*0.85*0.85</f>
        <v>13655.25</v>
      </c>
      <c r="AF11" s="26">
        <f>'BAR BB| Open rates'!AF11*0.85*0.85</f>
        <v>13655.25</v>
      </c>
      <c r="AG11" s="26">
        <f>'BAR BB| Open rates'!AG11*0.85*0.85</f>
        <v>13655.25</v>
      </c>
      <c r="AH11" s="26">
        <f>'BAR BB| Open rates'!AH11*0.85*0.85</f>
        <v>7658.5</v>
      </c>
      <c r="AI11" s="26">
        <f>'BAR BB| Open rates'!AI11*0.85*0.85</f>
        <v>7658.5</v>
      </c>
      <c r="AJ11" s="26">
        <f>'BAR BB| Open rates'!AJ11*0.85*0.85</f>
        <v>7658.5</v>
      </c>
      <c r="AK11" s="26">
        <f>'BAR BB| Open rates'!AK11*0.85*0.85</f>
        <v>7658.5</v>
      </c>
      <c r="AL11" s="26">
        <f>'BAR BB| Open rates'!AL11*0.85*0.85</f>
        <v>7658.5</v>
      </c>
      <c r="AM11" s="26">
        <f>'BAR BB| Open rates'!AM11*0.85*0.85</f>
        <v>8597.75</v>
      </c>
      <c r="AN11" s="26">
        <f>'BAR BB| Open rates'!AN11*0.85*0.85</f>
        <v>8597.75</v>
      </c>
      <c r="AO11" s="26">
        <f>'BAR BB| Open rates'!AO11*0.85*0.85</f>
        <v>8597.75</v>
      </c>
      <c r="AP11" s="26">
        <f>'BAR BB| Open rates'!AP11*0.85*0.85</f>
        <v>8597.75</v>
      </c>
      <c r="AQ11" s="26">
        <f>'BAR BB| Open rates'!AQ11*0.85*0.85</f>
        <v>8597.75</v>
      </c>
      <c r="AR11" s="26">
        <f>'BAR BB| Open rates'!AR11*0.85*0.85</f>
        <v>8597.75</v>
      </c>
      <c r="AS11" s="26">
        <f>'BAR BB| Open rates'!AS11*0.85*0.85</f>
        <v>8597.75</v>
      </c>
      <c r="AT11" s="26">
        <f>'BAR BB| Open rates'!AT11*0.85*0.85</f>
        <v>9320.25</v>
      </c>
      <c r="AU11" s="26">
        <f>'BAR BB| Open rates'!AU11*0.85*0.85</f>
        <v>9320.25</v>
      </c>
      <c r="AV11" s="26">
        <f>'BAR BB| Open rates'!AV11*0.85*0.85</f>
        <v>9320.25</v>
      </c>
      <c r="AW11" s="26">
        <f>'BAR BB| Open rates'!AW11*0.85*0.85</f>
        <v>9320.25</v>
      </c>
      <c r="AX11" s="26">
        <f>'BAR BB| Open rates'!AX11*0.85*0.85</f>
        <v>9320.25</v>
      </c>
      <c r="AY11" s="26">
        <f>'BAR BB| Open rates'!AY11*0.85*0.85</f>
        <v>9464.75</v>
      </c>
      <c r="AZ11" s="26">
        <f>'BAR BB| Open rates'!AZ11*0.85*0.85</f>
        <v>9464.75</v>
      </c>
      <c r="BA11" s="26">
        <f>'BAR BB| Open rates'!BA11*0.85*0.85</f>
        <v>10042.75</v>
      </c>
      <c r="BB11" s="26">
        <f>'BAR BB| Open rates'!BB11*0.85*0.85</f>
        <v>10042.75</v>
      </c>
      <c r="BC11" s="26">
        <f>'BAR BB| Open rates'!BC11*0.85*0.85</f>
        <v>9464.75</v>
      </c>
      <c r="BD11" s="26">
        <f>'BAR BB| Open rates'!BD11*0.85*0.85</f>
        <v>9464.75</v>
      </c>
      <c r="BE11" s="26">
        <f>'BAR BB| Open rates'!BE11*0.85*0.85</f>
        <v>9464.75</v>
      </c>
      <c r="BF11" s="26">
        <f>'BAR BB| Open rates'!BF11*0.85*0.85</f>
        <v>9464.75</v>
      </c>
      <c r="BG11" s="26">
        <f>'BAR BB| Open rates'!BG11*0.85*0.85</f>
        <v>9464.75</v>
      </c>
      <c r="BH11" s="26">
        <f>'BAR BB| Open rates'!BH11*0.85*0.85</f>
        <v>10042.75</v>
      </c>
      <c r="BI11" s="26">
        <f>'BAR BB| Open rates'!BI11*0.85*0.85</f>
        <v>10042.75</v>
      </c>
      <c r="BJ11" s="26">
        <f>'BAR BB| Open rates'!BJ11*0.85*0.85</f>
        <v>9464.75</v>
      </c>
      <c r="BK11" s="26">
        <f>'BAR BB| Open rates'!BK11*0.85*0.85</f>
        <v>9464.75</v>
      </c>
      <c r="BL11" s="26">
        <f>'BAR BB| Open rates'!BL11*0.85*0.85</f>
        <v>9464.75</v>
      </c>
      <c r="BM11" s="26">
        <f>'BAR BB| Open rates'!BM11*0.85*0.85</f>
        <v>9464.75</v>
      </c>
      <c r="BN11" s="26">
        <f>'BAR BB| Open rates'!BN11*0.85*0.85</f>
        <v>9464.75</v>
      </c>
      <c r="BO11" s="26">
        <f>'BAR BB| Open rates'!BO11*0.85*0.85</f>
        <v>10042.75</v>
      </c>
      <c r="BP11" s="26">
        <f>'BAR BB| Open rates'!BP11*0.85*0.85</f>
        <v>10042.75</v>
      </c>
      <c r="BQ11" s="26">
        <f>'BAR BB| Open rates'!BQ11*0.85*0.85</f>
        <v>9464.75</v>
      </c>
      <c r="BR11" s="26">
        <f>'BAR BB| Open rates'!BR11*0.85*0.85</f>
        <v>9464.75</v>
      </c>
      <c r="BS11" s="26">
        <f>'BAR BB| Open rates'!BS11*0.85*0.85</f>
        <v>9464.75</v>
      </c>
      <c r="BT11" s="26">
        <f>'BAR BB| Open rates'!BT11*0.85*0.85</f>
        <v>9464.75</v>
      </c>
      <c r="BU11" s="26">
        <f>'BAR BB| Open rates'!BU11*0.85*0.85</f>
        <v>9464.75</v>
      </c>
      <c r="BV11" s="26">
        <f>'BAR BB| Open rates'!BV11*0.85*0.85</f>
        <v>10042.75</v>
      </c>
      <c r="BW11" s="26">
        <f>'BAR BB| Open rates'!BW11*0.85*0.85</f>
        <v>10042.75</v>
      </c>
      <c r="BX11" s="26">
        <f>'BAR BB| Open rates'!BX11*0.85*0.85</f>
        <v>9464.75</v>
      </c>
      <c r="BY11" s="26">
        <f>'BAR BB| Open rates'!BY11*0.85*0.85</f>
        <v>9464.75</v>
      </c>
      <c r="BZ11" s="26">
        <f>'BAR BB| Open rates'!BZ11*0.85*0.85</f>
        <v>9464.75</v>
      </c>
      <c r="CA11" s="26">
        <f>'BAR BB| Open rates'!CA11*0.85*0.85</f>
        <v>9464.75</v>
      </c>
      <c r="CB11" s="26">
        <f>'BAR BB| Open rates'!CB11*0.85*0.85</f>
        <v>9464.75</v>
      </c>
      <c r="CC11" s="26">
        <f>'BAR BB| Open rates'!CC11*0.85*0.85</f>
        <v>10042.75</v>
      </c>
      <c r="CD11" s="26">
        <f>'BAR BB| Open rates'!CD11*0.85*0.85</f>
        <v>10042.75</v>
      </c>
      <c r="CE11" s="26">
        <f>'BAR BB| Open rates'!CE11*0.85*0.85</f>
        <v>9464.75</v>
      </c>
      <c r="CF11" s="26">
        <f>'BAR BB| Open rates'!CF11*0.85*0.85</f>
        <v>9464.75</v>
      </c>
      <c r="CG11" s="26">
        <f>'BAR BB| Open rates'!CG11*0.85*0.85</f>
        <v>9464.75</v>
      </c>
      <c r="CH11" s="26">
        <f>'BAR BB| Open rates'!CH11*0.85*0.85</f>
        <v>9464.75</v>
      </c>
      <c r="CI11" s="26">
        <f>'BAR BB| Open rates'!CI11*0.85*0.85</f>
        <v>9464.75</v>
      </c>
      <c r="CJ11" s="26">
        <f>'BAR BB| Open rates'!CJ11*0.85*0.85</f>
        <v>10042.75</v>
      </c>
      <c r="CK11" s="26">
        <f>'BAR BB| Open rates'!CK11*0.85*0.85</f>
        <v>10042.75</v>
      </c>
      <c r="CL11" s="26">
        <f>'BAR BB| Open rates'!CL11*0.85*0.85</f>
        <v>9464.75</v>
      </c>
      <c r="CM11" s="26">
        <f>'BAR BB| Open rates'!CM11*0.85*0.85</f>
        <v>9464.75</v>
      </c>
      <c r="CN11" s="26">
        <f>'BAR BB| Open rates'!CN11*0.85*0.85</f>
        <v>9464.75</v>
      </c>
      <c r="CO11" s="26">
        <f>'BAR BB| Open rates'!CO11*0.85*0.85</f>
        <v>9464.75</v>
      </c>
      <c r="CP11" s="26">
        <f>'BAR BB| Open rates'!CP11*0.85*0.85</f>
        <v>9464.75</v>
      </c>
      <c r="CQ11" s="26">
        <f>'BAR BB| Open rates'!CQ11*0.85*0.85</f>
        <v>9464.75</v>
      </c>
      <c r="CR11" s="26">
        <f>'BAR BB| Open rates'!CR11*0.85*0.85</f>
        <v>9464.75</v>
      </c>
      <c r="CS11" s="26">
        <f>'BAR BB| Open rates'!CS11*0.85*0.85</f>
        <v>8597.75</v>
      </c>
      <c r="CT11" s="26">
        <f>'BAR BB| Open rates'!CT11*0.85*0.85</f>
        <v>8597.75</v>
      </c>
      <c r="CU11" s="26">
        <f>'BAR BB| Open rates'!CU11*0.85*0.85</f>
        <v>8597.75</v>
      </c>
      <c r="CV11" s="26">
        <f>'BAR BB| Open rates'!CV11*0.85*0.85</f>
        <v>8597.75</v>
      </c>
      <c r="CW11" s="26">
        <f>'BAR BB| Open rates'!CW11*0.85*0.85</f>
        <v>8597.75</v>
      </c>
      <c r="CX11" s="26">
        <f>'BAR BB| Open rates'!CX11*0.85*0.85</f>
        <v>8597.75</v>
      </c>
      <c r="CY11" s="26">
        <f>'BAR BB| Open rates'!CY11*0.85*0.85</f>
        <v>8597.75</v>
      </c>
      <c r="CZ11" s="26">
        <f>'BAR BB| Open rates'!CZ11*0.85*0.85</f>
        <v>8597.75</v>
      </c>
      <c r="DA11" s="26">
        <f>'BAR BB| Open rates'!DA11*0.85*0.85</f>
        <v>8597.75</v>
      </c>
      <c r="DB11" s="26">
        <f>'BAR BB| Open rates'!DB11*0.85*0.85</f>
        <v>7658.5</v>
      </c>
      <c r="DC11" s="26">
        <f>'BAR BB| Open rates'!DC11*0.85*0.85</f>
        <v>7658.5</v>
      </c>
      <c r="DD11" s="26">
        <f>'BAR BB| Open rates'!DD11*0.85*0.85</f>
        <v>7658.5</v>
      </c>
      <c r="DE11" s="26">
        <f>'BAR BB| Open rates'!DE11*0.85*0.85</f>
        <v>8597.75</v>
      </c>
      <c r="DF11" s="26">
        <f>'BAR BB| Open rates'!DF11*0.85*0.85</f>
        <v>8597.75</v>
      </c>
      <c r="DG11" s="26">
        <f>'BAR BB| Open rates'!DG11*0.85*0.85</f>
        <v>7658.5</v>
      </c>
      <c r="DH11" s="26">
        <f>'BAR BB| Open rates'!DH11*0.85*0.85</f>
        <v>7658.5</v>
      </c>
      <c r="DI11" s="26">
        <f>'BAR BB| Open rates'!DI11*0.85*0.85</f>
        <v>7658.5</v>
      </c>
      <c r="DJ11" s="26">
        <f>'BAR BB| Open rates'!DJ11*0.85*0.85</f>
        <v>7658.5</v>
      </c>
      <c r="DK11" s="26">
        <f>'BAR BB| Open rates'!DK11*0.85*0.85</f>
        <v>7658.5</v>
      </c>
      <c r="DL11" s="26">
        <f>'BAR BB| Open rates'!DL11*0.85*0.85</f>
        <v>8597.75</v>
      </c>
      <c r="DM11" s="26">
        <f>'BAR BB| Open rates'!DM11*0.85*0.85</f>
        <v>8597.75</v>
      </c>
      <c r="DN11" s="26">
        <f>'BAR BB| Open rates'!DN11*0.85*0.85</f>
        <v>7658.5</v>
      </c>
      <c r="DO11" s="26">
        <f>'BAR BB| Open rates'!DO11*0.85*0.85</f>
        <v>7658.5</v>
      </c>
      <c r="DP11" s="26">
        <f>'BAR BB| Open rates'!DP11*0.85*0.85</f>
        <v>7658.5</v>
      </c>
      <c r="DQ11" s="26">
        <f>'BAR BB| Open rates'!DQ11*0.85*0.85</f>
        <v>7658.5</v>
      </c>
      <c r="DR11" s="26">
        <f>'BAR BB| Open rates'!DR11*0.85*0.85</f>
        <v>7658.5</v>
      </c>
      <c r="DS11" s="26">
        <f>'BAR BB| Open rates'!DS11*0.85*0.85</f>
        <v>8597.75</v>
      </c>
      <c r="DT11" s="26">
        <f>'BAR BB| Open rates'!DT11*0.85*0.85</f>
        <v>8597.75</v>
      </c>
      <c r="DU11" s="26">
        <f>'BAR BB| Open rates'!DU11*0.85*0.85</f>
        <v>7658.5</v>
      </c>
      <c r="DV11" s="26">
        <f>'BAR BB| Open rates'!DV11*0.85*0.85</f>
        <v>7658.5</v>
      </c>
      <c r="DW11" s="26">
        <f>'BAR BB| Open rates'!DW11*0.85*0.85</f>
        <v>7658.5</v>
      </c>
      <c r="DX11" s="26">
        <f>'BAR BB| Open rates'!DX11*0.85*0.85</f>
        <v>7658.5</v>
      </c>
      <c r="DY11" s="26">
        <f>'BAR BB| Open rates'!DY11*0.85*0.85</f>
        <v>7658.5</v>
      </c>
      <c r="DZ11" s="26">
        <f>'BAR BB| Open rates'!DZ11*0.85*0.85</f>
        <v>8597.75</v>
      </c>
      <c r="EA11" s="26">
        <f>'BAR BB| Open rates'!EA11*0.85*0.85</f>
        <v>8597.75</v>
      </c>
      <c r="EB11" s="26">
        <f>'BAR BB| Open rates'!EB11*0.85*0.85</f>
        <v>7658.5</v>
      </c>
      <c r="EC11" s="26">
        <f>'BAR BB| Open rates'!EC11*0.85*0.85</f>
        <v>7658.5</v>
      </c>
      <c r="ED11" s="26">
        <f>'BAR BB| Open rates'!ED11*0.85*0.85</f>
        <v>7658.5</v>
      </c>
      <c r="EE11" s="26">
        <f>'BAR BB| Open rates'!EE11*0.85*0.85</f>
        <v>7658.5</v>
      </c>
      <c r="EF11" s="26">
        <f>'BAR BB| Open rates'!EF11*0.85*0.85</f>
        <v>6936</v>
      </c>
      <c r="EG11" s="26">
        <f>'BAR BB| Open rates'!EG11*0.85*0.85</f>
        <v>6936</v>
      </c>
      <c r="EH11" s="26">
        <f>'BAR BB| Open rates'!EH11*0.85*0.85</f>
        <v>6936</v>
      </c>
      <c r="EI11" s="26">
        <f>'BAR BB| Open rates'!EI11*0.85*0.85</f>
        <v>6430.25</v>
      </c>
      <c r="EJ11" s="26">
        <f>'BAR BB| Open rates'!EJ11*0.85*0.85</f>
        <v>6430.25</v>
      </c>
      <c r="EK11" s="26">
        <f>'BAR BB| Open rates'!EK11*0.85*0.85</f>
        <v>6430.25</v>
      </c>
      <c r="EL11" s="26">
        <f>'BAR BB| Open rates'!EL11*0.85*0.85</f>
        <v>6430.25</v>
      </c>
      <c r="EM11" s="26">
        <f>'BAR BB| Open rates'!EM11*0.85*0.85</f>
        <v>6430.25</v>
      </c>
      <c r="EN11" s="26">
        <f>'BAR BB| Open rates'!EN11*0.85*0.85</f>
        <v>6936</v>
      </c>
      <c r="EO11" s="26">
        <f>'BAR BB| Open rates'!EO11*0.85*0.85</f>
        <v>6936</v>
      </c>
      <c r="EP11" s="26">
        <f>'BAR BB| Open rates'!EP11*0.85*0.85</f>
        <v>6213.5</v>
      </c>
      <c r="EQ11" s="26">
        <f>'BAR BB| Open rates'!EQ11*0.85*0.85</f>
        <v>6213.5</v>
      </c>
      <c r="ER11" s="26">
        <f>'BAR BB| Open rates'!ER11*0.85*0.85</f>
        <v>6213.5</v>
      </c>
      <c r="ES11" s="26">
        <f>'BAR BB| Open rates'!ES11*0.85*0.85</f>
        <v>6213.5</v>
      </c>
      <c r="ET11" s="26">
        <f>'BAR BB| Open rates'!ET11*0.85*0.85</f>
        <v>6213.5</v>
      </c>
      <c r="EU11" s="26">
        <f>'BAR BB| Open rates'!EU11*0.85*0.85</f>
        <v>6936</v>
      </c>
      <c r="EV11" s="26">
        <f>'BAR BB| Open rates'!EV11*0.85*0.85</f>
        <v>6936</v>
      </c>
      <c r="EW11" s="26">
        <f>'BAR BB| Open rates'!EW11*0.85*0.85</f>
        <v>6213.5</v>
      </c>
      <c r="EX11" s="26">
        <f>'BAR BB| Open rates'!EX11*0.85*0.85</f>
        <v>6213.5</v>
      </c>
      <c r="EY11" s="26">
        <f>'BAR BB| Open rates'!EY11*0.85*0.85</f>
        <v>6213.5</v>
      </c>
      <c r="EZ11" s="26">
        <f>'BAR BB| Open rates'!EZ11*0.85*0.85</f>
        <v>6213.5</v>
      </c>
      <c r="FA11" s="26">
        <f>'BAR BB| Open rates'!FA11*0.85*0.85</f>
        <v>6213.5</v>
      </c>
      <c r="FB11" s="26">
        <f>'BAR BB| Open rates'!FB11*0.85*0.85</f>
        <v>6936</v>
      </c>
      <c r="FC11" s="26">
        <f>'BAR BB| Open rates'!FC11*0.85*0.85</f>
        <v>6936</v>
      </c>
      <c r="FD11" s="26">
        <f>'BAR BB| Open rates'!FD11*0.85*0.85</f>
        <v>6213.5</v>
      </c>
      <c r="FE11" s="26">
        <f>'BAR BB| Open rates'!FE11*0.85*0.85</f>
        <v>6213.5</v>
      </c>
      <c r="FF11" s="26">
        <f>'BAR BB| Open rates'!FF11*0.85*0.85</f>
        <v>6213.5</v>
      </c>
      <c r="FG11" s="26">
        <f>'BAR BB| Open rates'!FG11*0.85*0.85</f>
        <v>6213.5</v>
      </c>
      <c r="FH11" s="26">
        <f>'BAR BB| Open rates'!FH11*0.85*0.85</f>
        <v>6213.5</v>
      </c>
      <c r="FI11" s="26">
        <f>'BAR BB| Open rates'!FI11*0.85*0.85</f>
        <v>6936</v>
      </c>
      <c r="FJ11" s="26">
        <f>'BAR BB| Open rates'!FJ11*0.85*0.85</f>
        <v>6936</v>
      </c>
      <c r="FK11" s="26">
        <f>'BAR BB| Open rates'!FK11*0.85*0.85</f>
        <v>6430.25</v>
      </c>
      <c r="FL11" s="26">
        <f>'BAR BB| Open rates'!FL11*0.85*0.85</f>
        <v>6430.25</v>
      </c>
      <c r="FM11" s="26">
        <f>'BAR BB| Open rates'!FM11*0.85*0.85</f>
        <v>6430.25</v>
      </c>
      <c r="FN11" s="26">
        <f>'BAR BB| Open rates'!FN11*0.85*0.85</f>
        <v>6430.25</v>
      </c>
      <c r="FO11" s="26">
        <f>'BAR BB| Open rates'!FO11*0.85*0.85</f>
        <v>6430.25</v>
      </c>
      <c r="FP11" s="26">
        <f>'BAR BB| Open rates'!FP11*0.85*0.85</f>
        <v>6430.25</v>
      </c>
      <c r="FQ11" s="26">
        <f>'BAR BB| Open rates'!FQ11*0.85*0.85</f>
        <v>6430.25</v>
      </c>
      <c r="FR11" s="26">
        <f>'BAR BB| Open rates'!FR11*0.85*0.85</f>
        <v>6213.5</v>
      </c>
      <c r="FS11" s="26">
        <f>'BAR BB| Open rates'!FS11*0.85*0.85</f>
        <v>6213.5</v>
      </c>
      <c r="FT11" s="26">
        <f>'BAR BB| Open rates'!FT11*0.85*0.85</f>
        <v>6213.5</v>
      </c>
      <c r="FU11" s="26">
        <f>'BAR BB| Open rates'!FU11*0.85*0.85</f>
        <v>6213.5</v>
      </c>
      <c r="FV11" s="26">
        <f>'BAR BB| Open rates'!FV11*0.85*0.85</f>
        <v>6213.5</v>
      </c>
      <c r="FW11" s="26">
        <f>'BAR BB| Open rates'!FW11*0.85*0.85</f>
        <v>6936</v>
      </c>
      <c r="FX11" s="26">
        <f>'BAR BB| Open rates'!FX11*0.85*0.85</f>
        <v>6936</v>
      </c>
      <c r="FY11" s="26">
        <f>'BAR BB| Open rates'!FY11*0.85*0.85</f>
        <v>6213.5</v>
      </c>
      <c r="FZ11" s="26">
        <f>'BAR BB| Open rates'!FZ11*0.85*0.85</f>
        <v>6213.5</v>
      </c>
      <c r="GA11" s="26">
        <f>'BAR BB| Open rates'!GA11*0.85*0.85</f>
        <v>6213.5</v>
      </c>
      <c r="GB11" s="26">
        <f>'BAR BB| Open rates'!GB11*0.85*0.85</f>
        <v>6213.5</v>
      </c>
      <c r="GC11" s="26">
        <f>'BAR BB| Open rates'!GC11*0.85*0.85</f>
        <v>6213.5</v>
      </c>
      <c r="GD11" s="26">
        <f>'BAR BB| Open rates'!GD11*0.85*0.85</f>
        <v>6936</v>
      </c>
      <c r="GE11" s="26">
        <f>'BAR BB| Open rates'!GE11*0.85*0.85</f>
        <v>6936</v>
      </c>
      <c r="GF11" s="26">
        <f>'BAR BB| Open rates'!GF11*0.85*0.85</f>
        <v>6213.5</v>
      </c>
      <c r="GG11" s="26">
        <f>'BAR BB| Open rates'!GG11*0.85*0.85</f>
        <v>6213.5</v>
      </c>
      <c r="GH11" s="26">
        <f>'BAR BB| Open rates'!GH11*0.85*0.85</f>
        <v>6213.5</v>
      </c>
      <c r="GI11" s="26">
        <f>'BAR BB| Open rates'!GI11*0.85*0.85</f>
        <v>6213.5</v>
      </c>
      <c r="GJ11" s="26">
        <f>'BAR BB| Open rates'!GJ11*0.85*0.85</f>
        <v>6213.5</v>
      </c>
      <c r="GK11" s="26">
        <f>'BAR BB| Open rates'!GK11*0.85*0.85</f>
        <v>6936</v>
      </c>
      <c r="GL11" s="26">
        <f>'BAR BB| Open rates'!GL11*0.85*0.85</f>
        <v>6936</v>
      </c>
      <c r="GM11" s="26">
        <f>'BAR BB| Open rates'!GM11*0.85*0.85</f>
        <v>6213.5</v>
      </c>
      <c r="GN11" s="26">
        <f>'BAR BB| Open rates'!GN11*0.85*0.85</f>
        <v>6213.5</v>
      </c>
      <c r="GO11" s="26">
        <f>'BAR BB| Open rates'!GO11*0.85*0.85</f>
        <v>6213.5</v>
      </c>
      <c r="GP11" s="26">
        <f>'BAR BB| Open rates'!GP11*0.85*0.85</f>
        <v>6213.5</v>
      </c>
      <c r="GQ11" s="26">
        <f>'BAR BB| Open rates'!GQ11*0.85*0.85</f>
        <v>6213.5</v>
      </c>
      <c r="GR11" s="26">
        <f>'BAR BB| Open rates'!GR11*0.85*0.85</f>
        <v>6936</v>
      </c>
      <c r="GS11" s="26">
        <f>'BAR BB| Open rates'!GS11*0.85*0.85</f>
        <v>6936</v>
      </c>
      <c r="GT11" s="26">
        <f>'BAR BB| Open rates'!GT11*0.85*0.85</f>
        <v>6213.5</v>
      </c>
      <c r="GU11" s="26">
        <f>'BAR BB| Open rates'!GU11*0.85*0.85</f>
        <v>6213.5</v>
      </c>
      <c r="GV11" s="26">
        <f>'BAR BB| Open rates'!GV11*0.85*0.85</f>
        <v>6213.5</v>
      </c>
      <c r="GW11" s="26">
        <f>'BAR BB| Open rates'!GW11*0.85*0.85</f>
        <v>6213.5</v>
      </c>
      <c r="GX11" s="26">
        <f>'BAR BB| Open rates'!GX11*0.85*0.85</f>
        <v>6213.5</v>
      </c>
      <c r="GY11" s="26">
        <f>'BAR BB| Open rates'!GY11*0.85*0.85</f>
        <v>6936</v>
      </c>
      <c r="GZ11" s="26">
        <f>'BAR BB| Open rates'!GZ11*0.85*0.85</f>
        <v>6936</v>
      </c>
      <c r="HA11" s="26">
        <f>'BAR BB| Open rates'!HA11*0.85*0.85</f>
        <v>6213.5</v>
      </c>
      <c r="HB11" s="26">
        <f>'BAR BB| Open rates'!HB11*0.85*0.85</f>
        <v>6213.5</v>
      </c>
      <c r="HC11" s="26">
        <f>'BAR BB| Open rates'!HC11*0.85*0.85</f>
        <v>6213.5</v>
      </c>
      <c r="HD11" s="26">
        <f>'BAR BB| Open rates'!HD11*0.85*0.85</f>
        <v>6213.5</v>
      </c>
      <c r="HE11" s="26">
        <f>'BAR BB| Open rates'!HE11*0.85*0.85</f>
        <v>6213.5</v>
      </c>
      <c r="HF11" s="26">
        <f>'BAR BB| Open rates'!HF11*0.85*0.85</f>
        <v>7875.25</v>
      </c>
      <c r="HG11" s="26">
        <f>'BAR BB| Open rates'!HG11*0.85*0.85</f>
        <v>7875.25</v>
      </c>
      <c r="HH11" s="26">
        <f>'BAR BB| Open rates'!HH11*0.85*0.85</f>
        <v>7875.25</v>
      </c>
      <c r="HI11" s="26">
        <f>'BAR BB| Open rates'!HI11*0.85*0.85</f>
        <v>7875.25</v>
      </c>
      <c r="HJ11" s="26">
        <f>'BAR BB| Open rates'!HJ11*0.85*0.85</f>
        <v>7875.25</v>
      </c>
      <c r="HK11" s="26">
        <f>'BAR BB| Open rates'!HK11*0.85*0.85</f>
        <v>7875.25</v>
      </c>
      <c r="HL11" s="26">
        <f>'BAR BB| Open rates'!HL11*0.85*0.85</f>
        <v>7875.25</v>
      </c>
      <c r="HM11" s="26">
        <f>'BAR BB| Open rates'!HM11*0.85*0.85</f>
        <v>7875.25</v>
      </c>
      <c r="HN11" s="26">
        <f>'BAR BB| Open rates'!HN11*0.85*0.85</f>
        <v>7875.25</v>
      </c>
      <c r="HO11" s="26">
        <f>'BAR BB| Open rates'!HO11*0.85*0.85</f>
        <v>7875.25</v>
      </c>
      <c r="HP11" s="26">
        <f>'BAR BB| Open rates'!HP11*0.85*0.85</f>
        <v>7875.25</v>
      </c>
    </row>
    <row r="12" spans="1:224" s="76" customFormat="1" ht="12" customHeight="1" x14ac:dyDescent="0.2">
      <c r="A12" s="216">
        <v>2</v>
      </c>
      <c r="B12" s="26">
        <f>'BAR BB| Open rates'!B12*0.85*0.85</f>
        <v>8597.75</v>
      </c>
      <c r="C12" s="26">
        <f>'BAR BB| Open rates'!C12*0.85*0.85</f>
        <v>8597.75</v>
      </c>
      <c r="D12" s="26">
        <f>'BAR BB| Open rates'!D12*0.85*0.85</f>
        <v>8597.75</v>
      </c>
      <c r="E12" s="26">
        <f>'BAR BB| Open rates'!E12*0.85*0.85</f>
        <v>8597.75</v>
      </c>
      <c r="F12" s="26">
        <f>'BAR BB| Open rates'!F12*0.85*0.85</f>
        <v>8597.75</v>
      </c>
      <c r="G12" s="26">
        <f>'BAR BB| Open rates'!G12*0.85*0.85</f>
        <v>8597.75</v>
      </c>
      <c r="H12" s="26">
        <f>'BAR BB| Open rates'!H12*0.85*0.85</f>
        <v>8597.75</v>
      </c>
      <c r="I12" s="26">
        <f>'BAR BB| Open rates'!I12*0.85*0.85</f>
        <v>8597.75</v>
      </c>
      <c r="J12" s="26">
        <f>'BAR BB| Open rates'!J12*0.85*0.85</f>
        <v>8597.75</v>
      </c>
      <c r="K12" s="26">
        <f>'BAR BB| Open rates'!K12*0.85*0.85</f>
        <v>8597.75</v>
      </c>
      <c r="L12" s="26">
        <f>'BAR BB| Open rates'!L12*0.85*0.85</f>
        <v>8597.75</v>
      </c>
      <c r="M12" s="26">
        <f>'BAR BB| Open rates'!M12*0.85*0.85</f>
        <v>8597.75</v>
      </c>
      <c r="N12" s="26">
        <f>'BAR BB| Open rates'!N12*0.85*0.85</f>
        <v>9103.5</v>
      </c>
      <c r="O12" s="26">
        <f>'BAR BB| Open rates'!O12*0.85*0.85</f>
        <v>9103.5</v>
      </c>
      <c r="P12" s="26">
        <f>'BAR BB| Open rates'!P12*0.85*0.85</f>
        <v>9103.5</v>
      </c>
      <c r="Q12" s="26">
        <f>'BAR BB| Open rates'!Q12*0.85*0.85</f>
        <v>9103.5</v>
      </c>
      <c r="R12" s="26">
        <f>'BAR BB| Open rates'!R12*0.85*0.85</f>
        <v>11487.75</v>
      </c>
      <c r="S12" s="26">
        <f>'BAR BB| Open rates'!S12*0.85*0.85</f>
        <v>11487.75</v>
      </c>
      <c r="T12" s="26">
        <f>'BAR BB| Open rates'!T12*0.85*0.85</f>
        <v>11487.75</v>
      </c>
      <c r="U12" s="26">
        <f>'BAR BB| Open rates'!U12*0.85*0.85</f>
        <v>11487.75</v>
      </c>
      <c r="V12" s="26">
        <f>'BAR BB| Open rates'!V12*0.85*0.85</f>
        <v>11487.75</v>
      </c>
      <c r="W12" s="26">
        <f>'BAR BB| Open rates'!W12*0.85*0.85</f>
        <v>11487.75</v>
      </c>
      <c r="X12" s="26">
        <f>'BAR BB| Open rates'!X12*0.85*0.85</f>
        <v>11487.75</v>
      </c>
      <c r="Y12" s="26">
        <f>'BAR BB| Open rates'!Y12*0.85*0.85</f>
        <v>11487.75</v>
      </c>
      <c r="Z12" s="26">
        <f>'BAR BB| Open rates'!Z12*0.85*0.85</f>
        <v>11487.75</v>
      </c>
      <c r="AA12" s="26">
        <f>'BAR BB| Open rates'!AA12*0.85*0.85</f>
        <v>11487.75</v>
      </c>
      <c r="AB12" s="26">
        <f>'BAR BB| Open rates'!AB12*0.85*0.85</f>
        <v>15100.25</v>
      </c>
      <c r="AC12" s="26">
        <f>'BAR BB| Open rates'!AC12*0.85*0.85</f>
        <v>15100.25</v>
      </c>
      <c r="AD12" s="26">
        <f>'BAR BB| Open rates'!AD12*0.85*0.85</f>
        <v>15100.25</v>
      </c>
      <c r="AE12" s="26">
        <f>'BAR BB| Open rates'!AE12*0.85*0.85</f>
        <v>15100.25</v>
      </c>
      <c r="AF12" s="26">
        <f>'BAR BB| Open rates'!AF12*0.85*0.85</f>
        <v>15100.25</v>
      </c>
      <c r="AG12" s="26">
        <f>'BAR BB| Open rates'!AG12*0.85*0.85</f>
        <v>15100.25</v>
      </c>
      <c r="AH12" s="26">
        <f>'BAR BB| Open rates'!AH12*0.85*0.85</f>
        <v>9103.5</v>
      </c>
      <c r="AI12" s="26">
        <f>'BAR BB| Open rates'!AI12*0.85*0.85</f>
        <v>9103.5</v>
      </c>
      <c r="AJ12" s="26">
        <f>'BAR BB| Open rates'!AJ12*0.85*0.85</f>
        <v>9103.5</v>
      </c>
      <c r="AK12" s="26">
        <f>'BAR BB| Open rates'!AK12*0.85*0.85</f>
        <v>9103.5</v>
      </c>
      <c r="AL12" s="26">
        <f>'BAR BB| Open rates'!AL12*0.85*0.85</f>
        <v>9103.5</v>
      </c>
      <c r="AM12" s="26">
        <f>'BAR BB| Open rates'!AM12*0.85*0.85</f>
        <v>10042.75</v>
      </c>
      <c r="AN12" s="26">
        <f>'BAR BB| Open rates'!AN12*0.85*0.85</f>
        <v>10042.75</v>
      </c>
      <c r="AO12" s="26">
        <f>'BAR BB| Open rates'!AO12*0.85*0.85</f>
        <v>10042.75</v>
      </c>
      <c r="AP12" s="26">
        <f>'BAR BB| Open rates'!AP12*0.85*0.85</f>
        <v>10042.75</v>
      </c>
      <c r="AQ12" s="26">
        <f>'BAR BB| Open rates'!AQ12*0.85*0.85</f>
        <v>10042.75</v>
      </c>
      <c r="AR12" s="26">
        <f>'BAR BB| Open rates'!AR12*0.85*0.85</f>
        <v>10042.75</v>
      </c>
      <c r="AS12" s="26">
        <f>'BAR BB| Open rates'!AS12*0.85*0.85</f>
        <v>10042.75</v>
      </c>
      <c r="AT12" s="26">
        <f>'BAR BB| Open rates'!AT12*0.85*0.85</f>
        <v>10765.25</v>
      </c>
      <c r="AU12" s="26">
        <f>'BAR BB| Open rates'!AU12*0.85*0.85</f>
        <v>10765.25</v>
      </c>
      <c r="AV12" s="26">
        <f>'BAR BB| Open rates'!AV12*0.85*0.85</f>
        <v>10765.25</v>
      </c>
      <c r="AW12" s="26">
        <f>'BAR BB| Open rates'!AW12*0.85*0.85</f>
        <v>10765.25</v>
      </c>
      <c r="AX12" s="26">
        <f>'BAR BB| Open rates'!AX12*0.85*0.85</f>
        <v>10765.25</v>
      </c>
      <c r="AY12" s="26">
        <f>'BAR BB| Open rates'!AY12*0.85*0.85</f>
        <v>10909.75</v>
      </c>
      <c r="AZ12" s="26">
        <f>'BAR BB| Open rates'!AZ12*0.85*0.85</f>
        <v>10909.75</v>
      </c>
      <c r="BA12" s="26">
        <f>'BAR BB| Open rates'!BA12*0.85*0.85</f>
        <v>11487.75</v>
      </c>
      <c r="BB12" s="26">
        <f>'BAR BB| Open rates'!BB12*0.85*0.85</f>
        <v>11487.75</v>
      </c>
      <c r="BC12" s="26">
        <f>'BAR BB| Open rates'!BC12*0.85*0.85</f>
        <v>10909.75</v>
      </c>
      <c r="BD12" s="26">
        <f>'BAR BB| Open rates'!BD12*0.85*0.85</f>
        <v>10909.75</v>
      </c>
      <c r="BE12" s="26">
        <f>'BAR BB| Open rates'!BE12*0.85*0.85</f>
        <v>10909.75</v>
      </c>
      <c r="BF12" s="26">
        <f>'BAR BB| Open rates'!BF12*0.85*0.85</f>
        <v>10909.75</v>
      </c>
      <c r="BG12" s="26">
        <f>'BAR BB| Open rates'!BG12*0.85*0.85</f>
        <v>10909.75</v>
      </c>
      <c r="BH12" s="26">
        <f>'BAR BB| Open rates'!BH12*0.85*0.85</f>
        <v>11487.75</v>
      </c>
      <c r="BI12" s="26">
        <f>'BAR BB| Open rates'!BI12*0.85*0.85</f>
        <v>11487.75</v>
      </c>
      <c r="BJ12" s="26">
        <f>'BAR BB| Open rates'!BJ12*0.85*0.85</f>
        <v>10909.75</v>
      </c>
      <c r="BK12" s="26">
        <f>'BAR BB| Open rates'!BK12*0.85*0.85</f>
        <v>10909.75</v>
      </c>
      <c r="BL12" s="26">
        <f>'BAR BB| Open rates'!BL12*0.85*0.85</f>
        <v>10909.75</v>
      </c>
      <c r="BM12" s="26">
        <f>'BAR BB| Open rates'!BM12*0.85*0.85</f>
        <v>10909.75</v>
      </c>
      <c r="BN12" s="26">
        <f>'BAR BB| Open rates'!BN12*0.85*0.85</f>
        <v>10909.75</v>
      </c>
      <c r="BO12" s="26">
        <f>'BAR BB| Open rates'!BO12*0.85*0.85</f>
        <v>11487.75</v>
      </c>
      <c r="BP12" s="26">
        <f>'BAR BB| Open rates'!BP12*0.85*0.85</f>
        <v>11487.75</v>
      </c>
      <c r="BQ12" s="26">
        <f>'BAR BB| Open rates'!BQ12*0.85*0.85</f>
        <v>10909.75</v>
      </c>
      <c r="BR12" s="26">
        <f>'BAR BB| Open rates'!BR12*0.85*0.85</f>
        <v>10909.75</v>
      </c>
      <c r="BS12" s="26">
        <f>'BAR BB| Open rates'!BS12*0.85*0.85</f>
        <v>10909.75</v>
      </c>
      <c r="BT12" s="26">
        <f>'BAR BB| Open rates'!BT12*0.85*0.85</f>
        <v>10909.75</v>
      </c>
      <c r="BU12" s="26">
        <f>'BAR BB| Open rates'!BU12*0.85*0.85</f>
        <v>10909.75</v>
      </c>
      <c r="BV12" s="26">
        <f>'BAR BB| Open rates'!BV12*0.85*0.85</f>
        <v>11487.75</v>
      </c>
      <c r="BW12" s="26">
        <f>'BAR BB| Open rates'!BW12*0.85*0.85</f>
        <v>11487.75</v>
      </c>
      <c r="BX12" s="26">
        <f>'BAR BB| Open rates'!BX12*0.85*0.85</f>
        <v>10909.75</v>
      </c>
      <c r="BY12" s="26">
        <f>'BAR BB| Open rates'!BY12*0.85*0.85</f>
        <v>10909.75</v>
      </c>
      <c r="BZ12" s="26">
        <f>'BAR BB| Open rates'!BZ12*0.85*0.85</f>
        <v>10909.75</v>
      </c>
      <c r="CA12" s="26">
        <f>'BAR BB| Open rates'!CA12*0.85*0.85</f>
        <v>10909.75</v>
      </c>
      <c r="CB12" s="26">
        <f>'BAR BB| Open rates'!CB12*0.85*0.85</f>
        <v>10909.75</v>
      </c>
      <c r="CC12" s="26">
        <f>'BAR BB| Open rates'!CC12*0.85*0.85</f>
        <v>11487.75</v>
      </c>
      <c r="CD12" s="26">
        <f>'BAR BB| Open rates'!CD12*0.85*0.85</f>
        <v>11487.75</v>
      </c>
      <c r="CE12" s="26">
        <f>'BAR BB| Open rates'!CE12*0.85*0.85</f>
        <v>10909.75</v>
      </c>
      <c r="CF12" s="26">
        <f>'BAR BB| Open rates'!CF12*0.85*0.85</f>
        <v>10909.75</v>
      </c>
      <c r="CG12" s="26">
        <f>'BAR BB| Open rates'!CG12*0.85*0.85</f>
        <v>10909.75</v>
      </c>
      <c r="CH12" s="26">
        <f>'BAR BB| Open rates'!CH12*0.85*0.85</f>
        <v>10909.75</v>
      </c>
      <c r="CI12" s="26">
        <f>'BAR BB| Open rates'!CI12*0.85*0.85</f>
        <v>10909.75</v>
      </c>
      <c r="CJ12" s="26">
        <f>'BAR BB| Open rates'!CJ12*0.85*0.85</f>
        <v>11487.75</v>
      </c>
      <c r="CK12" s="26">
        <f>'BAR BB| Open rates'!CK12*0.85*0.85</f>
        <v>11487.75</v>
      </c>
      <c r="CL12" s="26">
        <f>'BAR BB| Open rates'!CL12*0.85*0.85</f>
        <v>10909.75</v>
      </c>
      <c r="CM12" s="26">
        <f>'BAR BB| Open rates'!CM12*0.85*0.85</f>
        <v>10909.75</v>
      </c>
      <c r="CN12" s="26">
        <f>'BAR BB| Open rates'!CN12*0.85*0.85</f>
        <v>10909.75</v>
      </c>
      <c r="CO12" s="26">
        <f>'BAR BB| Open rates'!CO12*0.85*0.85</f>
        <v>10909.75</v>
      </c>
      <c r="CP12" s="26">
        <f>'BAR BB| Open rates'!CP12*0.85*0.85</f>
        <v>10909.75</v>
      </c>
      <c r="CQ12" s="26">
        <f>'BAR BB| Open rates'!CQ12*0.85*0.85</f>
        <v>10909.75</v>
      </c>
      <c r="CR12" s="26">
        <f>'BAR BB| Open rates'!CR12*0.85*0.85</f>
        <v>10909.75</v>
      </c>
      <c r="CS12" s="26">
        <f>'BAR BB| Open rates'!CS12*0.85*0.85</f>
        <v>10042.75</v>
      </c>
      <c r="CT12" s="26">
        <f>'BAR BB| Open rates'!CT12*0.85*0.85</f>
        <v>10042.75</v>
      </c>
      <c r="CU12" s="26">
        <f>'BAR BB| Open rates'!CU12*0.85*0.85</f>
        <v>10042.75</v>
      </c>
      <c r="CV12" s="26">
        <f>'BAR BB| Open rates'!CV12*0.85*0.85</f>
        <v>10042.75</v>
      </c>
      <c r="CW12" s="26">
        <f>'BAR BB| Open rates'!CW12*0.85*0.85</f>
        <v>10042.75</v>
      </c>
      <c r="CX12" s="26">
        <f>'BAR BB| Open rates'!CX12*0.85*0.85</f>
        <v>10042.75</v>
      </c>
      <c r="CY12" s="26">
        <f>'BAR BB| Open rates'!CY12*0.85*0.85</f>
        <v>10042.75</v>
      </c>
      <c r="CZ12" s="26">
        <f>'BAR BB| Open rates'!CZ12*0.85*0.85</f>
        <v>10042.75</v>
      </c>
      <c r="DA12" s="26">
        <f>'BAR BB| Open rates'!DA12*0.85*0.85</f>
        <v>10042.75</v>
      </c>
      <c r="DB12" s="26">
        <f>'BAR BB| Open rates'!DB12*0.85*0.85</f>
        <v>9103.5</v>
      </c>
      <c r="DC12" s="26">
        <f>'BAR BB| Open rates'!DC12*0.85*0.85</f>
        <v>9103.5</v>
      </c>
      <c r="DD12" s="26">
        <f>'BAR BB| Open rates'!DD12*0.85*0.85</f>
        <v>9103.5</v>
      </c>
      <c r="DE12" s="26">
        <f>'BAR BB| Open rates'!DE12*0.85*0.85</f>
        <v>10042.75</v>
      </c>
      <c r="DF12" s="26">
        <f>'BAR BB| Open rates'!DF12*0.85*0.85</f>
        <v>10042.75</v>
      </c>
      <c r="DG12" s="26">
        <f>'BAR BB| Open rates'!DG12*0.85*0.85</f>
        <v>9103.5</v>
      </c>
      <c r="DH12" s="26">
        <f>'BAR BB| Open rates'!DH12*0.85*0.85</f>
        <v>9103.5</v>
      </c>
      <c r="DI12" s="26">
        <f>'BAR BB| Open rates'!DI12*0.85*0.85</f>
        <v>9103.5</v>
      </c>
      <c r="DJ12" s="26">
        <f>'BAR BB| Open rates'!DJ12*0.85*0.85</f>
        <v>9103.5</v>
      </c>
      <c r="DK12" s="26">
        <f>'BAR BB| Open rates'!DK12*0.85*0.85</f>
        <v>9103.5</v>
      </c>
      <c r="DL12" s="26">
        <f>'BAR BB| Open rates'!DL12*0.85*0.85</f>
        <v>10042.75</v>
      </c>
      <c r="DM12" s="26">
        <f>'BAR BB| Open rates'!DM12*0.85*0.85</f>
        <v>10042.75</v>
      </c>
      <c r="DN12" s="26">
        <f>'BAR BB| Open rates'!DN12*0.85*0.85</f>
        <v>9103.5</v>
      </c>
      <c r="DO12" s="26">
        <f>'BAR BB| Open rates'!DO12*0.85*0.85</f>
        <v>9103.5</v>
      </c>
      <c r="DP12" s="26">
        <f>'BAR BB| Open rates'!DP12*0.85*0.85</f>
        <v>9103.5</v>
      </c>
      <c r="DQ12" s="26">
        <f>'BAR BB| Open rates'!DQ12*0.85*0.85</f>
        <v>9103.5</v>
      </c>
      <c r="DR12" s="26">
        <f>'BAR BB| Open rates'!DR12*0.85*0.85</f>
        <v>9103.5</v>
      </c>
      <c r="DS12" s="26">
        <f>'BAR BB| Open rates'!DS12*0.85*0.85</f>
        <v>10042.75</v>
      </c>
      <c r="DT12" s="26">
        <f>'BAR BB| Open rates'!DT12*0.85*0.85</f>
        <v>10042.75</v>
      </c>
      <c r="DU12" s="26">
        <f>'BAR BB| Open rates'!DU12*0.85*0.85</f>
        <v>9103.5</v>
      </c>
      <c r="DV12" s="26">
        <f>'BAR BB| Open rates'!DV12*0.85*0.85</f>
        <v>9103.5</v>
      </c>
      <c r="DW12" s="26">
        <f>'BAR BB| Open rates'!DW12*0.85*0.85</f>
        <v>9103.5</v>
      </c>
      <c r="DX12" s="26">
        <f>'BAR BB| Open rates'!DX12*0.85*0.85</f>
        <v>9103.5</v>
      </c>
      <c r="DY12" s="26">
        <f>'BAR BB| Open rates'!DY12*0.85*0.85</f>
        <v>9103.5</v>
      </c>
      <c r="DZ12" s="26">
        <f>'BAR BB| Open rates'!DZ12*0.85*0.85</f>
        <v>10042.75</v>
      </c>
      <c r="EA12" s="26">
        <f>'BAR BB| Open rates'!EA12*0.85*0.85</f>
        <v>10042.75</v>
      </c>
      <c r="EB12" s="26">
        <f>'BAR BB| Open rates'!EB12*0.85*0.85</f>
        <v>9103.5</v>
      </c>
      <c r="EC12" s="26">
        <f>'BAR BB| Open rates'!EC12*0.85*0.85</f>
        <v>9103.5</v>
      </c>
      <c r="ED12" s="26">
        <f>'BAR BB| Open rates'!ED12*0.85*0.85</f>
        <v>9103.5</v>
      </c>
      <c r="EE12" s="26">
        <f>'BAR BB| Open rates'!EE12*0.85*0.85</f>
        <v>9103.5</v>
      </c>
      <c r="EF12" s="26">
        <f>'BAR BB| Open rates'!EF12*0.85*0.85</f>
        <v>8381</v>
      </c>
      <c r="EG12" s="26">
        <f>'BAR BB| Open rates'!EG12*0.85*0.85</f>
        <v>8381</v>
      </c>
      <c r="EH12" s="26">
        <f>'BAR BB| Open rates'!EH12*0.85*0.85</f>
        <v>8381</v>
      </c>
      <c r="EI12" s="26">
        <f>'BAR BB| Open rates'!EI12*0.85*0.85</f>
        <v>7875.25</v>
      </c>
      <c r="EJ12" s="26">
        <f>'BAR BB| Open rates'!EJ12*0.85*0.85</f>
        <v>7875.25</v>
      </c>
      <c r="EK12" s="26">
        <f>'BAR BB| Open rates'!EK12*0.85*0.85</f>
        <v>7875.25</v>
      </c>
      <c r="EL12" s="26">
        <f>'BAR BB| Open rates'!EL12*0.85*0.85</f>
        <v>7875.25</v>
      </c>
      <c r="EM12" s="26">
        <f>'BAR BB| Open rates'!EM12*0.85*0.85</f>
        <v>7875.25</v>
      </c>
      <c r="EN12" s="26">
        <f>'BAR BB| Open rates'!EN12*0.85*0.85</f>
        <v>8381</v>
      </c>
      <c r="EO12" s="26">
        <f>'BAR BB| Open rates'!EO12*0.85*0.85</f>
        <v>8381</v>
      </c>
      <c r="EP12" s="26">
        <f>'BAR BB| Open rates'!EP12*0.85*0.85</f>
        <v>7658.5</v>
      </c>
      <c r="EQ12" s="26">
        <f>'BAR BB| Open rates'!EQ12*0.85*0.85</f>
        <v>7658.5</v>
      </c>
      <c r="ER12" s="26">
        <f>'BAR BB| Open rates'!ER12*0.85*0.85</f>
        <v>7658.5</v>
      </c>
      <c r="ES12" s="26">
        <f>'BAR BB| Open rates'!ES12*0.85*0.85</f>
        <v>7658.5</v>
      </c>
      <c r="ET12" s="26">
        <f>'BAR BB| Open rates'!ET12*0.85*0.85</f>
        <v>7658.5</v>
      </c>
      <c r="EU12" s="26">
        <f>'BAR BB| Open rates'!EU12*0.85*0.85</f>
        <v>8381</v>
      </c>
      <c r="EV12" s="26">
        <f>'BAR BB| Open rates'!EV12*0.85*0.85</f>
        <v>8381</v>
      </c>
      <c r="EW12" s="26">
        <f>'BAR BB| Open rates'!EW12*0.85*0.85</f>
        <v>7658.5</v>
      </c>
      <c r="EX12" s="26">
        <f>'BAR BB| Open rates'!EX12*0.85*0.85</f>
        <v>7658.5</v>
      </c>
      <c r="EY12" s="26">
        <f>'BAR BB| Open rates'!EY12*0.85*0.85</f>
        <v>7658.5</v>
      </c>
      <c r="EZ12" s="26">
        <f>'BAR BB| Open rates'!EZ12*0.85*0.85</f>
        <v>7658.5</v>
      </c>
      <c r="FA12" s="26">
        <f>'BAR BB| Open rates'!FA12*0.85*0.85</f>
        <v>7658.5</v>
      </c>
      <c r="FB12" s="26">
        <f>'BAR BB| Open rates'!FB12*0.85*0.85</f>
        <v>8381</v>
      </c>
      <c r="FC12" s="26">
        <f>'BAR BB| Open rates'!FC12*0.85*0.85</f>
        <v>8381</v>
      </c>
      <c r="FD12" s="26">
        <f>'BAR BB| Open rates'!FD12*0.85*0.85</f>
        <v>7658.5</v>
      </c>
      <c r="FE12" s="26">
        <f>'BAR BB| Open rates'!FE12*0.85*0.85</f>
        <v>7658.5</v>
      </c>
      <c r="FF12" s="26">
        <f>'BAR BB| Open rates'!FF12*0.85*0.85</f>
        <v>7658.5</v>
      </c>
      <c r="FG12" s="26">
        <f>'BAR BB| Open rates'!FG12*0.85*0.85</f>
        <v>7658.5</v>
      </c>
      <c r="FH12" s="26">
        <f>'BAR BB| Open rates'!FH12*0.85*0.85</f>
        <v>7658.5</v>
      </c>
      <c r="FI12" s="26">
        <f>'BAR BB| Open rates'!FI12*0.85*0.85</f>
        <v>8381</v>
      </c>
      <c r="FJ12" s="26">
        <f>'BAR BB| Open rates'!FJ12*0.85*0.85</f>
        <v>8381</v>
      </c>
      <c r="FK12" s="26">
        <f>'BAR BB| Open rates'!FK12*0.85*0.85</f>
        <v>7875.25</v>
      </c>
      <c r="FL12" s="26">
        <f>'BAR BB| Open rates'!FL12*0.85*0.85</f>
        <v>7875.25</v>
      </c>
      <c r="FM12" s="26">
        <f>'BAR BB| Open rates'!FM12*0.85*0.85</f>
        <v>7875.25</v>
      </c>
      <c r="FN12" s="26">
        <f>'BAR BB| Open rates'!FN12*0.85*0.85</f>
        <v>7875.25</v>
      </c>
      <c r="FO12" s="26">
        <f>'BAR BB| Open rates'!FO12*0.85*0.85</f>
        <v>7875.25</v>
      </c>
      <c r="FP12" s="26">
        <f>'BAR BB| Open rates'!FP12*0.85*0.85</f>
        <v>7875.25</v>
      </c>
      <c r="FQ12" s="26">
        <f>'BAR BB| Open rates'!FQ12*0.85*0.85</f>
        <v>7875.25</v>
      </c>
      <c r="FR12" s="26">
        <f>'BAR BB| Open rates'!FR12*0.85*0.85</f>
        <v>7658.5</v>
      </c>
      <c r="FS12" s="26">
        <f>'BAR BB| Open rates'!FS12*0.85*0.85</f>
        <v>7658.5</v>
      </c>
      <c r="FT12" s="26">
        <f>'BAR BB| Open rates'!FT12*0.85*0.85</f>
        <v>7658.5</v>
      </c>
      <c r="FU12" s="26">
        <f>'BAR BB| Open rates'!FU12*0.85*0.85</f>
        <v>7658.5</v>
      </c>
      <c r="FV12" s="26">
        <f>'BAR BB| Open rates'!FV12*0.85*0.85</f>
        <v>7658.5</v>
      </c>
      <c r="FW12" s="26">
        <f>'BAR BB| Open rates'!FW12*0.85*0.85</f>
        <v>8381</v>
      </c>
      <c r="FX12" s="26">
        <f>'BAR BB| Open rates'!FX12*0.85*0.85</f>
        <v>8381</v>
      </c>
      <c r="FY12" s="26">
        <f>'BAR BB| Open rates'!FY12*0.85*0.85</f>
        <v>7658.5</v>
      </c>
      <c r="FZ12" s="26">
        <f>'BAR BB| Open rates'!FZ12*0.85*0.85</f>
        <v>7658.5</v>
      </c>
      <c r="GA12" s="26">
        <f>'BAR BB| Open rates'!GA12*0.85*0.85</f>
        <v>7658.5</v>
      </c>
      <c r="GB12" s="26">
        <f>'BAR BB| Open rates'!GB12*0.85*0.85</f>
        <v>7658.5</v>
      </c>
      <c r="GC12" s="26">
        <f>'BAR BB| Open rates'!GC12*0.85*0.85</f>
        <v>7658.5</v>
      </c>
      <c r="GD12" s="26">
        <f>'BAR BB| Open rates'!GD12*0.85*0.85</f>
        <v>8381</v>
      </c>
      <c r="GE12" s="26">
        <f>'BAR BB| Open rates'!GE12*0.85*0.85</f>
        <v>8381</v>
      </c>
      <c r="GF12" s="26">
        <f>'BAR BB| Open rates'!GF12*0.85*0.85</f>
        <v>7658.5</v>
      </c>
      <c r="GG12" s="26">
        <f>'BAR BB| Open rates'!GG12*0.85*0.85</f>
        <v>7658.5</v>
      </c>
      <c r="GH12" s="26">
        <f>'BAR BB| Open rates'!GH12*0.85*0.85</f>
        <v>7658.5</v>
      </c>
      <c r="GI12" s="26">
        <f>'BAR BB| Open rates'!GI12*0.85*0.85</f>
        <v>7658.5</v>
      </c>
      <c r="GJ12" s="26">
        <f>'BAR BB| Open rates'!GJ12*0.85*0.85</f>
        <v>7658.5</v>
      </c>
      <c r="GK12" s="26">
        <f>'BAR BB| Open rates'!GK12*0.85*0.85</f>
        <v>8381</v>
      </c>
      <c r="GL12" s="26">
        <f>'BAR BB| Open rates'!GL12*0.85*0.85</f>
        <v>8381</v>
      </c>
      <c r="GM12" s="26">
        <f>'BAR BB| Open rates'!GM12*0.85*0.85</f>
        <v>7658.5</v>
      </c>
      <c r="GN12" s="26">
        <f>'BAR BB| Open rates'!GN12*0.85*0.85</f>
        <v>7658.5</v>
      </c>
      <c r="GO12" s="26">
        <f>'BAR BB| Open rates'!GO12*0.85*0.85</f>
        <v>7658.5</v>
      </c>
      <c r="GP12" s="26">
        <f>'BAR BB| Open rates'!GP12*0.85*0.85</f>
        <v>7658.5</v>
      </c>
      <c r="GQ12" s="26">
        <f>'BAR BB| Open rates'!GQ12*0.85*0.85</f>
        <v>7658.5</v>
      </c>
      <c r="GR12" s="26">
        <f>'BAR BB| Open rates'!GR12*0.85*0.85</f>
        <v>8381</v>
      </c>
      <c r="GS12" s="26">
        <f>'BAR BB| Open rates'!GS12*0.85*0.85</f>
        <v>8381</v>
      </c>
      <c r="GT12" s="26">
        <f>'BAR BB| Open rates'!GT12*0.85*0.85</f>
        <v>7658.5</v>
      </c>
      <c r="GU12" s="26">
        <f>'BAR BB| Open rates'!GU12*0.85*0.85</f>
        <v>7658.5</v>
      </c>
      <c r="GV12" s="26">
        <f>'BAR BB| Open rates'!GV12*0.85*0.85</f>
        <v>7658.5</v>
      </c>
      <c r="GW12" s="26">
        <f>'BAR BB| Open rates'!GW12*0.85*0.85</f>
        <v>7658.5</v>
      </c>
      <c r="GX12" s="26">
        <f>'BAR BB| Open rates'!GX12*0.85*0.85</f>
        <v>7658.5</v>
      </c>
      <c r="GY12" s="26">
        <f>'BAR BB| Open rates'!GY12*0.85*0.85</f>
        <v>8381</v>
      </c>
      <c r="GZ12" s="26">
        <f>'BAR BB| Open rates'!GZ12*0.85*0.85</f>
        <v>8381</v>
      </c>
      <c r="HA12" s="26">
        <f>'BAR BB| Open rates'!HA12*0.85*0.85</f>
        <v>7658.5</v>
      </c>
      <c r="HB12" s="26">
        <f>'BAR BB| Open rates'!HB12*0.85*0.85</f>
        <v>7658.5</v>
      </c>
      <c r="HC12" s="26">
        <f>'BAR BB| Open rates'!HC12*0.85*0.85</f>
        <v>7658.5</v>
      </c>
      <c r="HD12" s="26">
        <f>'BAR BB| Open rates'!HD12*0.85*0.85</f>
        <v>7658.5</v>
      </c>
      <c r="HE12" s="26">
        <f>'BAR BB| Open rates'!HE12*0.85*0.85</f>
        <v>7658.5</v>
      </c>
      <c r="HF12" s="26">
        <f>'BAR BB| Open rates'!HF12*0.85*0.85</f>
        <v>9320.25</v>
      </c>
      <c r="HG12" s="26">
        <f>'BAR BB| Open rates'!HG12*0.85*0.85</f>
        <v>9320.25</v>
      </c>
      <c r="HH12" s="26">
        <f>'BAR BB| Open rates'!HH12*0.85*0.85</f>
        <v>9320.25</v>
      </c>
      <c r="HI12" s="26">
        <f>'BAR BB| Open rates'!HI12*0.85*0.85</f>
        <v>9320.25</v>
      </c>
      <c r="HJ12" s="26">
        <f>'BAR BB| Open rates'!HJ12*0.85*0.85</f>
        <v>9320.25</v>
      </c>
      <c r="HK12" s="26">
        <f>'BAR BB| Open rates'!HK12*0.85*0.85</f>
        <v>9320.25</v>
      </c>
      <c r="HL12" s="26">
        <f>'BAR BB| Open rates'!HL12*0.85*0.85</f>
        <v>9320.25</v>
      </c>
      <c r="HM12" s="26">
        <f>'BAR BB| Open rates'!HM12*0.85*0.85</f>
        <v>9320.25</v>
      </c>
      <c r="HN12" s="26">
        <f>'BAR BB| Open rates'!HN12*0.85*0.85</f>
        <v>9320.25</v>
      </c>
      <c r="HO12" s="26">
        <f>'BAR BB| Open rates'!HO12*0.85*0.85</f>
        <v>9320.25</v>
      </c>
      <c r="HP12" s="26">
        <f>'BAR BB| Open rates'!HP12*0.85*0.85</f>
        <v>9320.25</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rates'!B14*0.85*0.85</f>
        <v>9320.25</v>
      </c>
      <c r="C14" s="26">
        <f>'BAR BB| Open rates'!C14*0.85*0.85</f>
        <v>9320.25</v>
      </c>
      <c r="D14" s="26">
        <f>'BAR BB| Open rates'!D14*0.85*0.85</f>
        <v>9320.25</v>
      </c>
      <c r="E14" s="26">
        <f>'BAR BB| Open rates'!E14*0.85*0.85</f>
        <v>9320.25</v>
      </c>
      <c r="F14" s="26">
        <f>'BAR BB| Open rates'!F14*0.85*0.85</f>
        <v>9320.25</v>
      </c>
      <c r="G14" s="26">
        <f>'BAR BB| Open rates'!G14*0.85*0.85</f>
        <v>9320.25</v>
      </c>
      <c r="H14" s="26">
        <f>'BAR BB| Open rates'!H14*0.85*0.85</f>
        <v>9320.25</v>
      </c>
      <c r="I14" s="26">
        <f>'BAR BB| Open rates'!I14*0.85*0.85</f>
        <v>9320.25</v>
      </c>
      <c r="J14" s="26">
        <f>'BAR BB| Open rates'!J14*0.85*0.85</f>
        <v>9320.25</v>
      </c>
      <c r="K14" s="26">
        <f>'BAR BB| Open rates'!K14*0.85*0.85</f>
        <v>9320.25</v>
      </c>
      <c r="L14" s="26">
        <f>'BAR BB| Open rates'!L14*0.85*0.85</f>
        <v>9320.25</v>
      </c>
      <c r="M14" s="26">
        <f>'BAR BB| Open rates'!M14*0.85*0.85</f>
        <v>9320.25</v>
      </c>
      <c r="N14" s="26">
        <f>'BAR BB| Open rates'!N14*0.85*0.85</f>
        <v>10982</v>
      </c>
      <c r="O14" s="26">
        <f>'BAR BB| Open rates'!O14*0.85*0.85</f>
        <v>10982</v>
      </c>
      <c r="P14" s="26">
        <f>'BAR BB| Open rates'!P14*0.85*0.85</f>
        <v>10982</v>
      </c>
      <c r="Q14" s="26">
        <f>'BAR BB| Open rates'!Q14*0.85*0.85</f>
        <v>10982</v>
      </c>
      <c r="R14" s="26">
        <f>'BAR BB| Open rates'!R14*0.85*0.85</f>
        <v>13366.25</v>
      </c>
      <c r="S14" s="26">
        <f>'BAR BB| Open rates'!S14*0.85*0.85</f>
        <v>13366.25</v>
      </c>
      <c r="T14" s="26">
        <f>'BAR BB| Open rates'!T14*0.85*0.85</f>
        <v>13366.25</v>
      </c>
      <c r="U14" s="26">
        <f>'BAR BB| Open rates'!U14*0.85*0.85</f>
        <v>13366.25</v>
      </c>
      <c r="V14" s="26">
        <f>'BAR BB| Open rates'!V14*0.85*0.85</f>
        <v>13366.25</v>
      </c>
      <c r="W14" s="26">
        <f>'BAR BB| Open rates'!W14*0.85*0.85</f>
        <v>13366.25</v>
      </c>
      <c r="X14" s="26">
        <f>'BAR BB| Open rates'!X14*0.85*0.85</f>
        <v>13366.25</v>
      </c>
      <c r="Y14" s="26">
        <f>'BAR BB| Open rates'!Y14*0.85*0.85</f>
        <v>13366.25</v>
      </c>
      <c r="Z14" s="26">
        <f>'BAR BB| Open rates'!Z14*0.85*0.85</f>
        <v>13366.25</v>
      </c>
      <c r="AA14" s="26">
        <f>'BAR BB| Open rates'!AA14*0.85*0.85</f>
        <v>13366.25</v>
      </c>
      <c r="AB14" s="26">
        <f>'BAR BB| Open rates'!AB14*0.85*0.85</f>
        <v>16978.75</v>
      </c>
      <c r="AC14" s="26">
        <f>'BAR BB| Open rates'!AC14*0.85*0.85</f>
        <v>16978.75</v>
      </c>
      <c r="AD14" s="26">
        <f>'BAR BB| Open rates'!AD14*0.85*0.85</f>
        <v>16978.75</v>
      </c>
      <c r="AE14" s="26">
        <f>'BAR BB| Open rates'!AE14*0.85*0.85</f>
        <v>16978.75</v>
      </c>
      <c r="AF14" s="26">
        <f>'BAR BB| Open rates'!AF14*0.85*0.85</f>
        <v>16978.75</v>
      </c>
      <c r="AG14" s="26">
        <f>'BAR BB| Open rates'!AG14*0.85*0.85</f>
        <v>16978.75</v>
      </c>
      <c r="AH14" s="26">
        <f>'BAR BB| Open rates'!AH14*0.85*0.85</f>
        <v>10982</v>
      </c>
      <c r="AI14" s="26">
        <f>'BAR BB| Open rates'!AI14*0.85*0.85</f>
        <v>10982</v>
      </c>
      <c r="AJ14" s="26">
        <f>'BAR BB| Open rates'!AJ14*0.85*0.85</f>
        <v>10982</v>
      </c>
      <c r="AK14" s="26">
        <f>'BAR BB| Open rates'!AK14*0.85*0.85</f>
        <v>10982</v>
      </c>
      <c r="AL14" s="26">
        <f>'BAR BB| Open rates'!AL14*0.85*0.85</f>
        <v>10982</v>
      </c>
      <c r="AM14" s="26">
        <f>'BAR BB| Open rates'!AM14*0.85*0.85</f>
        <v>11921.25</v>
      </c>
      <c r="AN14" s="26">
        <f>'BAR BB| Open rates'!AN14*0.85*0.85</f>
        <v>11921.25</v>
      </c>
      <c r="AO14" s="26">
        <f>'BAR BB| Open rates'!AO14*0.85*0.85</f>
        <v>11921.25</v>
      </c>
      <c r="AP14" s="26">
        <f>'BAR BB| Open rates'!AP14*0.85*0.85</f>
        <v>11921.25</v>
      </c>
      <c r="AQ14" s="26">
        <f>'BAR BB| Open rates'!AQ14*0.85*0.85</f>
        <v>11921.25</v>
      </c>
      <c r="AR14" s="26">
        <f>'BAR BB| Open rates'!AR14*0.85*0.85</f>
        <v>11921.25</v>
      </c>
      <c r="AS14" s="26">
        <f>'BAR BB| Open rates'!AS14*0.85*0.85</f>
        <v>11921.25</v>
      </c>
      <c r="AT14" s="26">
        <f>'BAR BB| Open rates'!AT14*0.85*0.85</f>
        <v>12643.75</v>
      </c>
      <c r="AU14" s="26">
        <f>'BAR BB| Open rates'!AU14*0.85*0.85</f>
        <v>12643.75</v>
      </c>
      <c r="AV14" s="26">
        <f>'BAR BB| Open rates'!AV14*0.85*0.85</f>
        <v>12643.75</v>
      </c>
      <c r="AW14" s="26">
        <f>'BAR BB| Open rates'!AW14*0.85*0.85</f>
        <v>12643.75</v>
      </c>
      <c r="AX14" s="26">
        <f>'BAR BB| Open rates'!AX14*0.85*0.85</f>
        <v>12643.75</v>
      </c>
      <c r="AY14" s="26">
        <f>'BAR BB| Open rates'!AY14*0.85*0.85</f>
        <v>12788.25</v>
      </c>
      <c r="AZ14" s="26">
        <f>'BAR BB| Open rates'!AZ14*0.85*0.85</f>
        <v>12788.25</v>
      </c>
      <c r="BA14" s="26">
        <f>'BAR BB| Open rates'!BA14*0.85*0.85</f>
        <v>13366.25</v>
      </c>
      <c r="BB14" s="26">
        <f>'BAR BB| Open rates'!BB14*0.85*0.85</f>
        <v>13366.25</v>
      </c>
      <c r="BC14" s="26">
        <f>'BAR BB| Open rates'!BC14*0.85*0.85</f>
        <v>12788.25</v>
      </c>
      <c r="BD14" s="26">
        <f>'BAR BB| Open rates'!BD14*0.85*0.85</f>
        <v>12788.25</v>
      </c>
      <c r="BE14" s="26">
        <f>'BAR BB| Open rates'!BE14*0.85*0.85</f>
        <v>12788.25</v>
      </c>
      <c r="BF14" s="26">
        <f>'BAR BB| Open rates'!BF14*0.85*0.85</f>
        <v>12788.25</v>
      </c>
      <c r="BG14" s="26">
        <f>'BAR BB| Open rates'!BG14*0.85*0.85</f>
        <v>12788.25</v>
      </c>
      <c r="BH14" s="26">
        <f>'BAR BB| Open rates'!BH14*0.85*0.85</f>
        <v>13366.25</v>
      </c>
      <c r="BI14" s="26">
        <f>'BAR BB| Open rates'!BI14*0.85*0.85</f>
        <v>13366.25</v>
      </c>
      <c r="BJ14" s="26">
        <f>'BAR BB| Open rates'!BJ14*0.85*0.85</f>
        <v>12788.25</v>
      </c>
      <c r="BK14" s="26">
        <f>'BAR BB| Open rates'!BK14*0.85*0.85</f>
        <v>12788.25</v>
      </c>
      <c r="BL14" s="26">
        <f>'BAR BB| Open rates'!BL14*0.85*0.85</f>
        <v>12788.25</v>
      </c>
      <c r="BM14" s="26">
        <f>'BAR BB| Open rates'!BM14*0.85*0.85</f>
        <v>12788.25</v>
      </c>
      <c r="BN14" s="26">
        <f>'BAR BB| Open rates'!BN14*0.85*0.85</f>
        <v>12788.25</v>
      </c>
      <c r="BO14" s="26">
        <f>'BAR BB| Open rates'!BO14*0.85*0.85</f>
        <v>13366.25</v>
      </c>
      <c r="BP14" s="26">
        <f>'BAR BB| Open rates'!BP14*0.85*0.85</f>
        <v>13366.25</v>
      </c>
      <c r="BQ14" s="26">
        <f>'BAR BB| Open rates'!BQ14*0.85*0.85</f>
        <v>12788.25</v>
      </c>
      <c r="BR14" s="26">
        <f>'BAR BB| Open rates'!BR14*0.85*0.85</f>
        <v>12788.25</v>
      </c>
      <c r="BS14" s="26">
        <f>'BAR BB| Open rates'!BS14*0.85*0.85</f>
        <v>12788.25</v>
      </c>
      <c r="BT14" s="26">
        <f>'BAR BB| Open rates'!BT14*0.85*0.85</f>
        <v>12788.25</v>
      </c>
      <c r="BU14" s="26">
        <f>'BAR BB| Open rates'!BU14*0.85*0.85</f>
        <v>12788.25</v>
      </c>
      <c r="BV14" s="26">
        <f>'BAR BB| Open rates'!BV14*0.85*0.85</f>
        <v>13366.25</v>
      </c>
      <c r="BW14" s="26">
        <f>'BAR BB| Open rates'!BW14*0.85*0.85</f>
        <v>13366.25</v>
      </c>
      <c r="BX14" s="26">
        <f>'BAR BB| Open rates'!BX14*0.85*0.85</f>
        <v>12788.25</v>
      </c>
      <c r="BY14" s="26">
        <f>'BAR BB| Open rates'!BY14*0.85*0.85</f>
        <v>12788.25</v>
      </c>
      <c r="BZ14" s="26">
        <f>'BAR BB| Open rates'!BZ14*0.85*0.85</f>
        <v>12788.25</v>
      </c>
      <c r="CA14" s="26">
        <f>'BAR BB| Open rates'!CA14*0.85*0.85</f>
        <v>12788.25</v>
      </c>
      <c r="CB14" s="26">
        <f>'BAR BB| Open rates'!CB14*0.85*0.85</f>
        <v>12788.25</v>
      </c>
      <c r="CC14" s="26">
        <f>'BAR BB| Open rates'!CC14*0.85*0.85</f>
        <v>13366.25</v>
      </c>
      <c r="CD14" s="26">
        <f>'BAR BB| Open rates'!CD14*0.85*0.85</f>
        <v>13366.25</v>
      </c>
      <c r="CE14" s="26">
        <f>'BAR BB| Open rates'!CE14*0.85*0.85</f>
        <v>12788.25</v>
      </c>
      <c r="CF14" s="26">
        <f>'BAR BB| Open rates'!CF14*0.85*0.85</f>
        <v>12788.25</v>
      </c>
      <c r="CG14" s="26">
        <f>'BAR BB| Open rates'!CG14*0.85*0.85</f>
        <v>12788.25</v>
      </c>
      <c r="CH14" s="26">
        <f>'BAR BB| Open rates'!CH14*0.85*0.85</f>
        <v>12788.25</v>
      </c>
      <c r="CI14" s="26">
        <f>'BAR BB| Open rates'!CI14*0.85*0.85</f>
        <v>12788.25</v>
      </c>
      <c r="CJ14" s="26">
        <f>'BAR BB| Open rates'!CJ14*0.85*0.85</f>
        <v>13366.25</v>
      </c>
      <c r="CK14" s="26">
        <f>'BAR BB| Open rates'!CK14*0.85*0.85</f>
        <v>13366.25</v>
      </c>
      <c r="CL14" s="26">
        <f>'BAR BB| Open rates'!CL14*0.85*0.85</f>
        <v>12788.25</v>
      </c>
      <c r="CM14" s="26">
        <f>'BAR BB| Open rates'!CM14*0.85*0.85</f>
        <v>12788.25</v>
      </c>
      <c r="CN14" s="26">
        <f>'BAR BB| Open rates'!CN14*0.85*0.85</f>
        <v>12788.25</v>
      </c>
      <c r="CO14" s="26">
        <f>'BAR BB| Open rates'!CO14*0.85*0.85</f>
        <v>12788.25</v>
      </c>
      <c r="CP14" s="26">
        <f>'BAR BB| Open rates'!CP14*0.85*0.85</f>
        <v>12788.25</v>
      </c>
      <c r="CQ14" s="26">
        <f>'BAR BB| Open rates'!CQ14*0.85*0.85</f>
        <v>12788.25</v>
      </c>
      <c r="CR14" s="26">
        <f>'BAR BB| Open rates'!CR14*0.85*0.85</f>
        <v>12788.25</v>
      </c>
      <c r="CS14" s="26">
        <f>'BAR BB| Open rates'!CS14*0.85*0.85</f>
        <v>11921.25</v>
      </c>
      <c r="CT14" s="26">
        <f>'BAR BB| Open rates'!CT14*0.85*0.85</f>
        <v>11921.25</v>
      </c>
      <c r="CU14" s="26">
        <f>'BAR BB| Open rates'!CU14*0.85*0.85</f>
        <v>11921.25</v>
      </c>
      <c r="CV14" s="26">
        <f>'BAR BB| Open rates'!CV14*0.85*0.85</f>
        <v>11921.25</v>
      </c>
      <c r="CW14" s="26">
        <f>'BAR BB| Open rates'!CW14*0.85*0.85</f>
        <v>11921.25</v>
      </c>
      <c r="CX14" s="26">
        <f>'BAR BB| Open rates'!CX14*0.85*0.85</f>
        <v>11921.25</v>
      </c>
      <c r="CY14" s="26">
        <f>'BAR BB| Open rates'!CY14*0.85*0.85</f>
        <v>11921.25</v>
      </c>
      <c r="CZ14" s="26">
        <f>'BAR BB| Open rates'!CZ14*0.85*0.85</f>
        <v>11921.25</v>
      </c>
      <c r="DA14" s="26">
        <f>'BAR BB| Open rates'!DA14*0.85*0.85</f>
        <v>11921.25</v>
      </c>
      <c r="DB14" s="26">
        <f>'BAR BB| Open rates'!DB14*0.85*0.85</f>
        <v>10259.5</v>
      </c>
      <c r="DC14" s="26">
        <f>'BAR BB| Open rates'!DC14*0.85*0.85</f>
        <v>10259.5</v>
      </c>
      <c r="DD14" s="26">
        <f>'BAR BB| Open rates'!DD14*0.85*0.85</f>
        <v>10259.5</v>
      </c>
      <c r="DE14" s="26">
        <f>'BAR BB| Open rates'!DE14*0.85*0.85</f>
        <v>11198.75</v>
      </c>
      <c r="DF14" s="26">
        <f>'BAR BB| Open rates'!DF14*0.85*0.85</f>
        <v>11198.75</v>
      </c>
      <c r="DG14" s="26">
        <f>'BAR BB| Open rates'!DG14*0.85*0.85</f>
        <v>10259.5</v>
      </c>
      <c r="DH14" s="26">
        <f>'BAR BB| Open rates'!DH14*0.85*0.85</f>
        <v>10259.5</v>
      </c>
      <c r="DI14" s="26">
        <f>'BAR BB| Open rates'!DI14*0.85*0.85</f>
        <v>10259.5</v>
      </c>
      <c r="DJ14" s="26">
        <f>'BAR BB| Open rates'!DJ14*0.85*0.85</f>
        <v>10259.5</v>
      </c>
      <c r="DK14" s="26">
        <f>'BAR BB| Open rates'!DK14*0.85*0.85</f>
        <v>10259.5</v>
      </c>
      <c r="DL14" s="26">
        <f>'BAR BB| Open rates'!DL14*0.85*0.85</f>
        <v>11198.75</v>
      </c>
      <c r="DM14" s="26">
        <f>'BAR BB| Open rates'!DM14*0.85*0.85</f>
        <v>11198.75</v>
      </c>
      <c r="DN14" s="26">
        <f>'BAR BB| Open rates'!DN14*0.85*0.85</f>
        <v>10259.5</v>
      </c>
      <c r="DO14" s="26">
        <f>'BAR BB| Open rates'!DO14*0.85*0.85</f>
        <v>10259.5</v>
      </c>
      <c r="DP14" s="26">
        <f>'BAR BB| Open rates'!DP14*0.85*0.85</f>
        <v>10259.5</v>
      </c>
      <c r="DQ14" s="26">
        <f>'BAR BB| Open rates'!DQ14*0.85*0.85</f>
        <v>10259.5</v>
      </c>
      <c r="DR14" s="26">
        <f>'BAR BB| Open rates'!DR14*0.85*0.85</f>
        <v>10259.5</v>
      </c>
      <c r="DS14" s="26">
        <f>'BAR BB| Open rates'!DS14*0.85*0.85</f>
        <v>11198.75</v>
      </c>
      <c r="DT14" s="26">
        <f>'BAR BB| Open rates'!DT14*0.85*0.85</f>
        <v>11198.75</v>
      </c>
      <c r="DU14" s="26">
        <f>'BAR BB| Open rates'!DU14*0.85*0.85</f>
        <v>10259.5</v>
      </c>
      <c r="DV14" s="26">
        <f>'BAR BB| Open rates'!DV14*0.85*0.85</f>
        <v>10259.5</v>
      </c>
      <c r="DW14" s="26">
        <f>'BAR BB| Open rates'!DW14*0.85*0.85</f>
        <v>10259.5</v>
      </c>
      <c r="DX14" s="26">
        <f>'BAR BB| Open rates'!DX14*0.85*0.85</f>
        <v>10259.5</v>
      </c>
      <c r="DY14" s="26">
        <f>'BAR BB| Open rates'!DY14*0.85*0.85</f>
        <v>10259.5</v>
      </c>
      <c r="DZ14" s="26">
        <f>'BAR BB| Open rates'!DZ14*0.85*0.85</f>
        <v>11198.75</v>
      </c>
      <c r="EA14" s="26">
        <f>'BAR BB| Open rates'!EA14*0.85*0.85</f>
        <v>11198.75</v>
      </c>
      <c r="EB14" s="26">
        <f>'BAR BB| Open rates'!EB14*0.85*0.85</f>
        <v>10259.5</v>
      </c>
      <c r="EC14" s="26">
        <f>'BAR BB| Open rates'!EC14*0.85*0.85</f>
        <v>10259.5</v>
      </c>
      <c r="ED14" s="26">
        <f>'BAR BB| Open rates'!ED14*0.85*0.85</f>
        <v>10259.5</v>
      </c>
      <c r="EE14" s="26">
        <f>'BAR BB| Open rates'!EE14*0.85*0.85</f>
        <v>10259.5</v>
      </c>
      <c r="EF14" s="26">
        <f>'BAR BB| Open rates'!EF14*0.85*0.85</f>
        <v>9537</v>
      </c>
      <c r="EG14" s="26">
        <f>'BAR BB| Open rates'!EG14*0.85*0.85</f>
        <v>9537</v>
      </c>
      <c r="EH14" s="26">
        <f>'BAR BB| Open rates'!EH14*0.85*0.85</f>
        <v>9537</v>
      </c>
      <c r="EI14" s="26">
        <f>'BAR BB| Open rates'!EI14*0.85*0.85</f>
        <v>9031.25</v>
      </c>
      <c r="EJ14" s="26">
        <f>'BAR BB| Open rates'!EJ14*0.85*0.85</f>
        <v>9031.25</v>
      </c>
      <c r="EK14" s="26">
        <f>'BAR BB| Open rates'!EK14*0.85*0.85</f>
        <v>9031.25</v>
      </c>
      <c r="EL14" s="26">
        <f>'BAR BB| Open rates'!EL14*0.85*0.85</f>
        <v>9031.25</v>
      </c>
      <c r="EM14" s="26">
        <f>'BAR BB| Open rates'!EM14*0.85*0.85</f>
        <v>9031.25</v>
      </c>
      <c r="EN14" s="26">
        <f>'BAR BB| Open rates'!EN14*0.85*0.85</f>
        <v>9537</v>
      </c>
      <c r="EO14" s="26">
        <f>'BAR BB| Open rates'!EO14*0.85*0.85</f>
        <v>9537</v>
      </c>
      <c r="EP14" s="26">
        <f>'BAR BB| Open rates'!EP14*0.85*0.85</f>
        <v>8814.5</v>
      </c>
      <c r="EQ14" s="26">
        <f>'BAR BB| Open rates'!EQ14*0.85*0.85</f>
        <v>8814.5</v>
      </c>
      <c r="ER14" s="26">
        <f>'BAR BB| Open rates'!ER14*0.85*0.85</f>
        <v>8814.5</v>
      </c>
      <c r="ES14" s="26">
        <f>'BAR BB| Open rates'!ES14*0.85*0.85</f>
        <v>8814.5</v>
      </c>
      <c r="ET14" s="26">
        <f>'BAR BB| Open rates'!ET14*0.85*0.85</f>
        <v>8814.5</v>
      </c>
      <c r="EU14" s="26">
        <f>'BAR BB| Open rates'!EU14*0.85*0.85</f>
        <v>9537</v>
      </c>
      <c r="EV14" s="26">
        <f>'BAR BB| Open rates'!EV14*0.85*0.85</f>
        <v>9537</v>
      </c>
      <c r="EW14" s="26">
        <f>'BAR BB| Open rates'!EW14*0.85*0.85</f>
        <v>8814.5</v>
      </c>
      <c r="EX14" s="26">
        <f>'BAR BB| Open rates'!EX14*0.85*0.85</f>
        <v>8814.5</v>
      </c>
      <c r="EY14" s="26">
        <f>'BAR BB| Open rates'!EY14*0.85*0.85</f>
        <v>8814.5</v>
      </c>
      <c r="EZ14" s="26">
        <f>'BAR BB| Open rates'!EZ14*0.85*0.85</f>
        <v>8814.5</v>
      </c>
      <c r="FA14" s="26">
        <f>'BAR BB| Open rates'!FA14*0.85*0.85</f>
        <v>8814.5</v>
      </c>
      <c r="FB14" s="26">
        <f>'BAR BB| Open rates'!FB14*0.85*0.85</f>
        <v>9537</v>
      </c>
      <c r="FC14" s="26">
        <f>'BAR BB| Open rates'!FC14*0.85*0.85</f>
        <v>9537</v>
      </c>
      <c r="FD14" s="26">
        <f>'BAR BB| Open rates'!FD14*0.85*0.85</f>
        <v>8814.5</v>
      </c>
      <c r="FE14" s="26">
        <f>'BAR BB| Open rates'!FE14*0.85*0.85</f>
        <v>8814.5</v>
      </c>
      <c r="FF14" s="26">
        <f>'BAR BB| Open rates'!FF14*0.85*0.85</f>
        <v>8814.5</v>
      </c>
      <c r="FG14" s="26">
        <f>'BAR BB| Open rates'!FG14*0.85*0.85</f>
        <v>8814.5</v>
      </c>
      <c r="FH14" s="26">
        <f>'BAR BB| Open rates'!FH14*0.85*0.85</f>
        <v>8814.5</v>
      </c>
      <c r="FI14" s="26">
        <f>'BAR BB| Open rates'!FI14*0.85*0.85</f>
        <v>9537</v>
      </c>
      <c r="FJ14" s="26">
        <f>'BAR BB| Open rates'!FJ14*0.85*0.85</f>
        <v>9537</v>
      </c>
      <c r="FK14" s="26">
        <f>'BAR BB| Open rates'!FK14*0.85*0.85</f>
        <v>9031.25</v>
      </c>
      <c r="FL14" s="26">
        <f>'BAR BB| Open rates'!FL14*0.85*0.85</f>
        <v>9031.25</v>
      </c>
      <c r="FM14" s="26">
        <f>'BAR BB| Open rates'!FM14*0.85*0.85</f>
        <v>9031.25</v>
      </c>
      <c r="FN14" s="26">
        <f>'BAR BB| Open rates'!FN14*0.85*0.85</f>
        <v>9031.25</v>
      </c>
      <c r="FO14" s="26">
        <f>'BAR BB| Open rates'!FO14*0.85*0.85</f>
        <v>9031.25</v>
      </c>
      <c r="FP14" s="26">
        <f>'BAR BB| Open rates'!FP14*0.85*0.85</f>
        <v>9031.25</v>
      </c>
      <c r="FQ14" s="26">
        <f>'BAR BB| Open rates'!FQ14*0.85*0.85</f>
        <v>9031.25</v>
      </c>
      <c r="FR14" s="26">
        <f>'BAR BB| Open rates'!FR14*0.85*0.85</f>
        <v>8814.5</v>
      </c>
      <c r="FS14" s="26">
        <f>'BAR BB| Open rates'!FS14*0.85*0.85</f>
        <v>8814.5</v>
      </c>
      <c r="FT14" s="26">
        <f>'BAR BB| Open rates'!FT14*0.85*0.85</f>
        <v>8814.5</v>
      </c>
      <c r="FU14" s="26">
        <f>'BAR BB| Open rates'!FU14*0.85*0.85</f>
        <v>8814.5</v>
      </c>
      <c r="FV14" s="26">
        <f>'BAR BB| Open rates'!FV14*0.85*0.85</f>
        <v>8814.5</v>
      </c>
      <c r="FW14" s="26">
        <f>'BAR BB| Open rates'!FW14*0.85*0.85</f>
        <v>9537</v>
      </c>
      <c r="FX14" s="26">
        <f>'BAR BB| Open rates'!FX14*0.85*0.85</f>
        <v>9537</v>
      </c>
      <c r="FY14" s="26">
        <f>'BAR BB| Open rates'!FY14*0.85*0.85</f>
        <v>8814.5</v>
      </c>
      <c r="FZ14" s="26">
        <f>'BAR BB| Open rates'!FZ14*0.85*0.85</f>
        <v>8814.5</v>
      </c>
      <c r="GA14" s="26">
        <f>'BAR BB| Open rates'!GA14*0.85*0.85</f>
        <v>8814.5</v>
      </c>
      <c r="GB14" s="26">
        <f>'BAR BB| Open rates'!GB14*0.85*0.85</f>
        <v>8814.5</v>
      </c>
      <c r="GC14" s="26">
        <f>'BAR BB| Open rates'!GC14*0.85*0.85</f>
        <v>8814.5</v>
      </c>
      <c r="GD14" s="26">
        <f>'BAR BB| Open rates'!GD14*0.85*0.85</f>
        <v>9537</v>
      </c>
      <c r="GE14" s="26">
        <f>'BAR BB| Open rates'!GE14*0.85*0.85</f>
        <v>9537</v>
      </c>
      <c r="GF14" s="26">
        <f>'BAR BB| Open rates'!GF14*0.85*0.85</f>
        <v>8814.5</v>
      </c>
      <c r="GG14" s="26">
        <f>'BAR BB| Open rates'!GG14*0.85*0.85</f>
        <v>8814.5</v>
      </c>
      <c r="GH14" s="26">
        <f>'BAR BB| Open rates'!GH14*0.85*0.85</f>
        <v>8814.5</v>
      </c>
      <c r="GI14" s="26">
        <f>'BAR BB| Open rates'!GI14*0.85*0.85</f>
        <v>8814.5</v>
      </c>
      <c r="GJ14" s="26">
        <f>'BAR BB| Open rates'!GJ14*0.85*0.85</f>
        <v>8814.5</v>
      </c>
      <c r="GK14" s="26">
        <f>'BAR BB| Open rates'!GK14*0.85*0.85</f>
        <v>9537</v>
      </c>
      <c r="GL14" s="26">
        <f>'BAR BB| Open rates'!GL14*0.85*0.85</f>
        <v>9537</v>
      </c>
      <c r="GM14" s="26">
        <f>'BAR BB| Open rates'!GM14*0.85*0.85</f>
        <v>8814.5</v>
      </c>
      <c r="GN14" s="26">
        <f>'BAR BB| Open rates'!GN14*0.85*0.85</f>
        <v>8814.5</v>
      </c>
      <c r="GO14" s="26">
        <f>'BAR BB| Open rates'!GO14*0.85*0.85</f>
        <v>8814.5</v>
      </c>
      <c r="GP14" s="26">
        <f>'BAR BB| Open rates'!GP14*0.85*0.85</f>
        <v>8814.5</v>
      </c>
      <c r="GQ14" s="26">
        <f>'BAR BB| Open rates'!GQ14*0.85*0.85</f>
        <v>8814.5</v>
      </c>
      <c r="GR14" s="26">
        <f>'BAR BB| Open rates'!GR14*0.85*0.85</f>
        <v>9537</v>
      </c>
      <c r="GS14" s="26">
        <f>'BAR BB| Open rates'!GS14*0.85*0.85</f>
        <v>9537</v>
      </c>
      <c r="GT14" s="26">
        <f>'BAR BB| Open rates'!GT14*0.85*0.85</f>
        <v>8814.5</v>
      </c>
      <c r="GU14" s="26">
        <f>'BAR BB| Open rates'!GU14*0.85*0.85</f>
        <v>8814.5</v>
      </c>
      <c r="GV14" s="26">
        <f>'BAR BB| Open rates'!GV14*0.85*0.85</f>
        <v>8814.5</v>
      </c>
      <c r="GW14" s="26">
        <f>'BAR BB| Open rates'!GW14*0.85*0.85</f>
        <v>8814.5</v>
      </c>
      <c r="GX14" s="26">
        <f>'BAR BB| Open rates'!GX14*0.85*0.85</f>
        <v>8814.5</v>
      </c>
      <c r="GY14" s="26">
        <f>'BAR BB| Open rates'!GY14*0.85*0.85</f>
        <v>9537</v>
      </c>
      <c r="GZ14" s="26">
        <f>'BAR BB| Open rates'!GZ14*0.85*0.85</f>
        <v>9537</v>
      </c>
      <c r="HA14" s="26">
        <f>'BAR BB| Open rates'!HA14*0.85*0.85</f>
        <v>8814.5</v>
      </c>
      <c r="HB14" s="26">
        <f>'BAR BB| Open rates'!HB14*0.85*0.85</f>
        <v>8814.5</v>
      </c>
      <c r="HC14" s="26">
        <f>'BAR BB| Open rates'!HC14*0.85*0.85</f>
        <v>8814.5</v>
      </c>
      <c r="HD14" s="26">
        <f>'BAR BB| Open rates'!HD14*0.85*0.85</f>
        <v>8814.5</v>
      </c>
      <c r="HE14" s="26">
        <f>'BAR BB| Open rates'!HE14*0.85*0.85</f>
        <v>8814.5</v>
      </c>
      <c r="HF14" s="26">
        <f>'BAR BB| Open rates'!HF14*0.85*0.85</f>
        <v>10476.25</v>
      </c>
      <c r="HG14" s="26">
        <f>'BAR BB| Open rates'!HG14*0.85*0.85</f>
        <v>10476.25</v>
      </c>
      <c r="HH14" s="26">
        <f>'BAR BB| Open rates'!HH14*0.85*0.85</f>
        <v>10476.25</v>
      </c>
      <c r="HI14" s="26">
        <f>'BAR BB| Open rates'!HI14*0.85*0.85</f>
        <v>10476.25</v>
      </c>
      <c r="HJ14" s="26">
        <f>'BAR BB| Open rates'!HJ14*0.85*0.85</f>
        <v>10476.25</v>
      </c>
      <c r="HK14" s="26">
        <f>'BAR BB| Open rates'!HK14*0.85*0.85</f>
        <v>10476.25</v>
      </c>
      <c r="HL14" s="26">
        <f>'BAR BB| Open rates'!HL14*0.85*0.85</f>
        <v>10476.25</v>
      </c>
      <c r="HM14" s="26">
        <f>'BAR BB| Open rates'!HM14*0.85*0.85</f>
        <v>10476.25</v>
      </c>
      <c r="HN14" s="26">
        <f>'BAR BB| Open rates'!HN14*0.85*0.85</f>
        <v>10476.25</v>
      </c>
      <c r="HO14" s="26">
        <f>'BAR BB| Open rates'!HO14*0.85*0.85</f>
        <v>10476.25</v>
      </c>
      <c r="HP14" s="26">
        <f>'BAR BB| Open rates'!HP14*0.85*0.85</f>
        <v>10476.25</v>
      </c>
    </row>
    <row r="15" spans="1:224" s="76" customFormat="1" ht="12" customHeight="1" x14ac:dyDescent="0.2">
      <c r="A15" s="15">
        <v>2</v>
      </c>
      <c r="B15" s="26">
        <f>'BAR BB| Open rates'!B15*0.85*0.85</f>
        <v>10765.25</v>
      </c>
      <c r="C15" s="26">
        <f>'BAR BB| Open rates'!C15*0.85*0.85</f>
        <v>10765.25</v>
      </c>
      <c r="D15" s="26">
        <f>'BAR BB| Open rates'!D15*0.85*0.85</f>
        <v>10765.25</v>
      </c>
      <c r="E15" s="26">
        <f>'BAR BB| Open rates'!E15*0.85*0.85</f>
        <v>10765.25</v>
      </c>
      <c r="F15" s="26">
        <f>'BAR BB| Open rates'!F15*0.85*0.85</f>
        <v>10765.25</v>
      </c>
      <c r="G15" s="26">
        <f>'BAR BB| Open rates'!G15*0.85*0.85</f>
        <v>10765.25</v>
      </c>
      <c r="H15" s="26">
        <f>'BAR BB| Open rates'!H15*0.85*0.85</f>
        <v>10765.25</v>
      </c>
      <c r="I15" s="26">
        <f>'BAR BB| Open rates'!I15*0.85*0.85</f>
        <v>10765.25</v>
      </c>
      <c r="J15" s="26">
        <f>'BAR BB| Open rates'!J15*0.85*0.85</f>
        <v>10765.25</v>
      </c>
      <c r="K15" s="26">
        <f>'BAR BB| Open rates'!K15*0.85*0.85</f>
        <v>10765.25</v>
      </c>
      <c r="L15" s="26">
        <f>'BAR BB| Open rates'!L15*0.85*0.85</f>
        <v>10765.25</v>
      </c>
      <c r="M15" s="26">
        <f>'BAR BB| Open rates'!M15*0.85*0.85</f>
        <v>10765.25</v>
      </c>
      <c r="N15" s="26">
        <f>'BAR BB| Open rates'!N15*0.85*0.85</f>
        <v>12427</v>
      </c>
      <c r="O15" s="26">
        <f>'BAR BB| Open rates'!O15*0.85*0.85</f>
        <v>12427</v>
      </c>
      <c r="P15" s="26">
        <f>'BAR BB| Open rates'!P15*0.85*0.85</f>
        <v>12427</v>
      </c>
      <c r="Q15" s="26">
        <f>'BAR BB| Open rates'!Q15*0.85*0.85</f>
        <v>12427</v>
      </c>
      <c r="R15" s="26">
        <f>'BAR BB| Open rates'!R15*0.85*0.85</f>
        <v>14811.25</v>
      </c>
      <c r="S15" s="26">
        <f>'BAR BB| Open rates'!S15*0.85*0.85</f>
        <v>14811.25</v>
      </c>
      <c r="T15" s="26">
        <f>'BAR BB| Open rates'!T15*0.85*0.85</f>
        <v>14811.25</v>
      </c>
      <c r="U15" s="26">
        <f>'BAR BB| Open rates'!U15*0.85*0.85</f>
        <v>14811.25</v>
      </c>
      <c r="V15" s="26">
        <f>'BAR BB| Open rates'!V15*0.85*0.85</f>
        <v>14811.25</v>
      </c>
      <c r="W15" s="26">
        <f>'BAR BB| Open rates'!W15*0.85*0.85</f>
        <v>14811.25</v>
      </c>
      <c r="X15" s="26">
        <f>'BAR BB| Open rates'!X15*0.85*0.85</f>
        <v>14811.25</v>
      </c>
      <c r="Y15" s="26">
        <f>'BAR BB| Open rates'!Y15*0.85*0.85</f>
        <v>14811.25</v>
      </c>
      <c r="Z15" s="26">
        <f>'BAR BB| Open rates'!Z15*0.85*0.85</f>
        <v>14811.25</v>
      </c>
      <c r="AA15" s="26">
        <f>'BAR BB| Open rates'!AA15*0.85*0.85</f>
        <v>14811.25</v>
      </c>
      <c r="AB15" s="26">
        <f>'BAR BB| Open rates'!AB15*0.85*0.85</f>
        <v>18423.75</v>
      </c>
      <c r="AC15" s="26">
        <f>'BAR BB| Open rates'!AC15*0.85*0.85</f>
        <v>18423.75</v>
      </c>
      <c r="AD15" s="26">
        <f>'BAR BB| Open rates'!AD15*0.85*0.85</f>
        <v>18423.75</v>
      </c>
      <c r="AE15" s="26">
        <f>'BAR BB| Open rates'!AE15*0.85*0.85</f>
        <v>18423.75</v>
      </c>
      <c r="AF15" s="26">
        <f>'BAR BB| Open rates'!AF15*0.85*0.85</f>
        <v>18423.75</v>
      </c>
      <c r="AG15" s="26">
        <f>'BAR BB| Open rates'!AG15*0.85*0.85</f>
        <v>18423.75</v>
      </c>
      <c r="AH15" s="26">
        <f>'BAR BB| Open rates'!AH15*0.85*0.85</f>
        <v>12427</v>
      </c>
      <c r="AI15" s="26">
        <f>'BAR BB| Open rates'!AI15*0.85*0.85</f>
        <v>12427</v>
      </c>
      <c r="AJ15" s="26">
        <f>'BAR BB| Open rates'!AJ15*0.85*0.85</f>
        <v>12427</v>
      </c>
      <c r="AK15" s="26">
        <f>'BAR BB| Open rates'!AK15*0.85*0.85</f>
        <v>12427</v>
      </c>
      <c r="AL15" s="26">
        <f>'BAR BB| Open rates'!AL15*0.85*0.85</f>
        <v>12427</v>
      </c>
      <c r="AM15" s="26">
        <f>'BAR BB| Open rates'!AM15*0.85*0.85</f>
        <v>13366.25</v>
      </c>
      <c r="AN15" s="26">
        <f>'BAR BB| Open rates'!AN15*0.85*0.85</f>
        <v>13366.25</v>
      </c>
      <c r="AO15" s="26">
        <f>'BAR BB| Open rates'!AO15*0.85*0.85</f>
        <v>13366.25</v>
      </c>
      <c r="AP15" s="26">
        <f>'BAR BB| Open rates'!AP15*0.85*0.85</f>
        <v>13366.25</v>
      </c>
      <c r="AQ15" s="26">
        <f>'BAR BB| Open rates'!AQ15*0.85*0.85</f>
        <v>13366.25</v>
      </c>
      <c r="AR15" s="26">
        <f>'BAR BB| Open rates'!AR15*0.85*0.85</f>
        <v>13366.25</v>
      </c>
      <c r="AS15" s="26">
        <f>'BAR BB| Open rates'!AS15*0.85*0.85</f>
        <v>13366.25</v>
      </c>
      <c r="AT15" s="26">
        <f>'BAR BB| Open rates'!AT15*0.85*0.85</f>
        <v>14088.75</v>
      </c>
      <c r="AU15" s="26">
        <f>'BAR BB| Open rates'!AU15*0.85*0.85</f>
        <v>14088.75</v>
      </c>
      <c r="AV15" s="26">
        <f>'BAR BB| Open rates'!AV15*0.85*0.85</f>
        <v>14088.75</v>
      </c>
      <c r="AW15" s="26">
        <f>'BAR BB| Open rates'!AW15*0.85*0.85</f>
        <v>14088.75</v>
      </c>
      <c r="AX15" s="26">
        <f>'BAR BB| Open rates'!AX15*0.85*0.85</f>
        <v>14088.75</v>
      </c>
      <c r="AY15" s="26">
        <f>'BAR BB| Open rates'!AY15*0.85*0.85</f>
        <v>14233.25</v>
      </c>
      <c r="AZ15" s="26">
        <f>'BAR BB| Open rates'!AZ15*0.85*0.85</f>
        <v>14233.25</v>
      </c>
      <c r="BA15" s="26">
        <f>'BAR BB| Open rates'!BA15*0.85*0.85</f>
        <v>14811.25</v>
      </c>
      <c r="BB15" s="26">
        <f>'BAR BB| Open rates'!BB15*0.85*0.85</f>
        <v>14811.25</v>
      </c>
      <c r="BC15" s="26">
        <f>'BAR BB| Open rates'!BC15*0.85*0.85</f>
        <v>14233.25</v>
      </c>
      <c r="BD15" s="26">
        <f>'BAR BB| Open rates'!BD15*0.85*0.85</f>
        <v>14233.25</v>
      </c>
      <c r="BE15" s="26">
        <f>'BAR BB| Open rates'!BE15*0.85*0.85</f>
        <v>14233.25</v>
      </c>
      <c r="BF15" s="26">
        <f>'BAR BB| Open rates'!BF15*0.85*0.85</f>
        <v>14233.25</v>
      </c>
      <c r="BG15" s="26">
        <f>'BAR BB| Open rates'!BG15*0.85*0.85</f>
        <v>14233.25</v>
      </c>
      <c r="BH15" s="26">
        <f>'BAR BB| Open rates'!BH15*0.85*0.85</f>
        <v>14811.25</v>
      </c>
      <c r="BI15" s="26">
        <f>'BAR BB| Open rates'!BI15*0.85*0.85</f>
        <v>14811.25</v>
      </c>
      <c r="BJ15" s="26">
        <f>'BAR BB| Open rates'!BJ15*0.85*0.85</f>
        <v>14233.25</v>
      </c>
      <c r="BK15" s="26">
        <f>'BAR BB| Open rates'!BK15*0.85*0.85</f>
        <v>14233.25</v>
      </c>
      <c r="BL15" s="26">
        <f>'BAR BB| Open rates'!BL15*0.85*0.85</f>
        <v>14233.25</v>
      </c>
      <c r="BM15" s="26">
        <f>'BAR BB| Open rates'!BM15*0.85*0.85</f>
        <v>14233.25</v>
      </c>
      <c r="BN15" s="26">
        <f>'BAR BB| Open rates'!BN15*0.85*0.85</f>
        <v>14233.25</v>
      </c>
      <c r="BO15" s="26">
        <f>'BAR BB| Open rates'!BO15*0.85*0.85</f>
        <v>14811.25</v>
      </c>
      <c r="BP15" s="26">
        <f>'BAR BB| Open rates'!BP15*0.85*0.85</f>
        <v>14811.25</v>
      </c>
      <c r="BQ15" s="26">
        <f>'BAR BB| Open rates'!BQ15*0.85*0.85</f>
        <v>14233.25</v>
      </c>
      <c r="BR15" s="26">
        <f>'BAR BB| Open rates'!BR15*0.85*0.85</f>
        <v>14233.25</v>
      </c>
      <c r="BS15" s="26">
        <f>'BAR BB| Open rates'!BS15*0.85*0.85</f>
        <v>14233.25</v>
      </c>
      <c r="BT15" s="26">
        <f>'BAR BB| Open rates'!BT15*0.85*0.85</f>
        <v>14233.25</v>
      </c>
      <c r="BU15" s="26">
        <f>'BAR BB| Open rates'!BU15*0.85*0.85</f>
        <v>14233.25</v>
      </c>
      <c r="BV15" s="26">
        <f>'BAR BB| Open rates'!BV15*0.85*0.85</f>
        <v>14811.25</v>
      </c>
      <c r="BW15" s="26">
        <f>'BAR BB| Open rates'!BW15*0.85*0.85</f>
        <v>14811.25</v>
      </c>
      <c r="BX15" s="26">
        <f>'BAR BB| Open rates'!BX15*0.85*0.85</f>
        <v>14233.25</v>
      </c>
      <c r="BY15" s="26">
        <f>'BAR BB| Open rates'!BY15*0.85*0.85</f>
        <v>14233.25</v>
      </c>
      <c r="BZ15" s="26">
        <f>'BAR BB| Open rates'!BZ15*0.85*0.85</f>
        <v>14233.25</v>
      </c>
      <c r="CA15" s="26">
        <f>'BAR BB| Open rates'!CA15*0.85*0.85</f>
        <v>14233.25</v>
      </c>
      <c r="CB15" s="26">
        <f>'BAR BB| Open rates'!CB15*0.85*0.85</f>
        <v>14233.25</v>
      </c>
      <c r="CC15" s="26">
        <f>'BAR BB| Open rates'!CC15*0.85*0.85</f>
        <v>14811.25</v>
      </c>
      <c r="CD15" s="26">
        <f>'BAR BB| Open rates'!CD15*0.85*0.85</f>
        <v>14811.25</v>
      </c>
      <c r="CE15" s="26">
        <f>'BAR BB| Open rates'!CE15*0.85*0.85</f>
        <v>14233.25</v>
      </c>
      <c r="CF15" s="26">
        <f>'BAR BB| Open rates'!CF15*0.85*0.85</f>
        <v>14233.25</v>
      </c>
      <c r="CG15" s="26">
        <f>'BAR BB| Open rates'!CG15*0.85*0.85</f>
        <v>14233.25</v>
      </c>
      <c r="CH15" s="26">
        <f>'BAR BB| Open rates'!CH15*0.85*0.85</f>
        <v>14233.25</v>
      </c>
      <c r="CI15" s="26">
        <f>'BAR BB| Open rates'!CI15*0.85*0.85</f>
        <v>14233.25</v>
      </c>
      <c r="CJ15" s="26">
        <f>'BAR BB| Open rates'!CJ15*0.85*0.85</f>
        <v>14811.25</v>
      </c>
      <c r="CK15" s="26">
        <f>'BAR BB| Open rates'!CK15*0.85*0.85</f>
        <v>14811.25</v>
      </c>
      <c r="CL15" s="26">
        <f>'BAR BB| Open rates'!CL15*0.85*0.85</f>
        <v>14233.25</v>
      </c>
      <c r="CM15" s="26">
        <f>'BAR BB| Open rates'!CM15*0.85*0.85</f>
        <v>14233.25</v>
      </c>
      <c r="CN15" s="26">
        <f>'BAR BB| Open rates'!CN15*0.85*0.85</f>
        <v>14233.25</v>
      </c>
      <c r="CO15" s="26">
        <f>'BAR BB| Open rates'!CO15*0.85*0.85</f>
        <v>14233.25</v>
      </c>
      <c r="CP15" s="26">
        <f>'BAR BB| Open rates'!CP15*0.85*0.85</f>
        <v>14233.25</v>
      </c>
      <c r="CQ15" s="26">
        <f>'BAR BB| Open rates'!CQ15*0.85*0.85</f>
        <v>14233.25</v>
      </c>
      <c r="CR15" s="26">
        <f>'BAR BB| Open rates'!CR15*0.85*0.85</f>
        <v>14233.25</v>
      </c>
      <c r="CS15" s="26">
        <f>'BAR BB| Open rates'!CS15*0.85*0.85</f>
        <v>13366.25</v>
      </c>
      <c r="CT15" s="26">
        <f>'BAR BB| Open rates'!CT15*0.85*0.85</f>
        <v>13366.25</v>
      </c>
      <c r="CU15" s="26">
        <f>'BAR BB| Open rates'!CU15*0.85*0.85</f>
        <v>13366.25</v>
      </c>
      <c r="CV15" s="26">
        <f>'BAR BB| Open rates'!CV15*0.85*0.85</f>
        <v>13366.25</v>
      </c>
      <c r="CW15" s="26">
        <f>'BAR BB| Open rates'!CW15*0.85*0.85</f>
        <v>13366.25</v>
      </c>
      <c r="CX15" s="26">
        <f>'BAR BB| Open rates'!CX15*0.85*0.85</f>
        <v>13366.25</v>
      </c>
      <c r="CY15" s="26">
        <f>'BAR BB| Open rates'!CY15*0.85*0.85</f>
        <v>13366.25</v>
      </c>
      <c r="CZ15" s="26">
        <f>'BAR BB| Open rates'!CZ15*0.85*0.85</f>
        <v>13366.25</v>
      </c>
      <c r="DA15" s="26">
        <f>'BAR BB| Open rates'!DA15*0.85*0.85</f>
        <v>13366.25</v>
      </c>
      <c r="DB15" s="26">
        <f>'BAR BB| Open rates'!DB15*0.85*0.85</f>
        <v>11704.5</v>
      </c>
      <c r="DC15" s="26">
        <f>'BAR BB| Open rates'!DC15*0.85*0.85</f>
        <v>11704.5</v>
      </c>
      <c r="DD15" s="26">
        <f>'BAR BB| Open rates'!DD15*0.85*0.85</f>
        <v>11704.5</v>
      </c>
      <c r="DE15" s="26">
        <f>'BAR BB| Open rates'!DE15*0.85*0.85</f>
        <v>12643.75</v>
      </c>
      <c r="DF15" s="26">
        <f>'BAR BB| Open rates'!DF15*0.85*0.85</f>
        <v>12643.75</v>
      </c>
      <c r="DG15" s="26">
        <f>'BAR BB| Open rates'!DG15*0.85*0.85</f>
        <v>11704.5</v>
      </c>
      <c r="DH15" s="26">
        <f>'BAR BB| Open rates'!DH15*0.85*0.85</f>
        <v>11704.5</v>
      </c>
      <c r="DI15" s="26">
        <f>'BAR BB| Open rates'!DI15*0.85*0.85</f>
        <v>11704.5</v>
      </c>
      <c r="DJ15" s="26">
        <f>'BAR BB| Open rates'!DJ15*0.85*0.85</f>
        <v>11704.5</v>
      </c>
      <c r="DK15" s="26">
        <f>'BAR BB| Open rates'!DK15*0.85*0.85</f>
        <v>11704.5</v>
      </c>
      <c r="DL15" s="26">
        <f>'BAR BB| Open rates'!DL15*0.85*0.85</f>
        <v>12643.75</v>
      </c>
      <c r="DM15" s="26">
        <f>'BAR BB| Open rates'!DM15*0.85*0.85</f>
        <v>12643.75</v>
      </c>
      <c r="DN15" s="26">
        <f>'BAR BB| Open rates'!DN15*0.85*0.85</f>
        <v>11704.5</v>
      </c>
      <c r="DO15" s="26">
        <f>'BAR BB| Open rates'!DO15*0.85*0.85</f>
        <v>11704.5</v>
      </c>
      <c r="DP15" s="26">
        <f>'BAR BB| Open rates'!DP15*0.85*0.85</f>
        <v>11704.5</v>
      </c>
      <c r="DQ15" s="26">
        <f>'BAR BB| Open rates'!DQ15*0.85*0.85</f>
        <v>11704.5</v>
      </c>
      <c r="DR15" s="26">
        <f>'BAR BB| Open rates'!DR15*0.85*0.85</f>
        <v>11704.5</v>
      </c>
      <c r="DS15" s="26">
        <f>'BAR BB| Open rates'!DS15*0.85*0.85</f>
        <v>12643.75</v>
      </c>
      <c r="DT15" s="26">
        <f>'BAR BB| Open rates'!DT15*0.85*0.85</f>
        <v>12643.75</v>
      </c>
      <c r="DU15" s="26">
        <f>'BAR BB| Open rates'!DU15*0.85*0.85</f>
        <v>11704.5</v>
      </c>
      <c r="DV15" s="26">
        <f>'BAR BB| Open rates'!DV15*0.85*0.85</f>
        <v>11704.5</v>
      </c>
      <c r="DW15" s="26">
        <f>'BAR BB| Open rates'!DW15*0.85*0.85</f>
        <v>11704.5</v>
      </c>
      <c r="DX15" s="26">
        <f>'BAR BB| Open rates'!DX15*0.85*0.85</f>
        <v>11704.5</v>
      </c>
      <c r="DY15" s="26">
        <f>'BAR BB| Open rates'!DY15*0.85*0.85</f>
        <v>11704.5</v>
      </c>
      <c r="DZ15" s="26">
        <f>'BAR BB| Open rates'!DZ15*0.85*0.85</f>
        <v>12643.75</v>
      </c>
      <c r="EA15" s="26">
        <f>'BAR BB| Open rates'!EA15*0.85*0.85</f>
        <v>12643.75</v>
      </c>
      <c r="EB15" s="26">
        <f>'BAR BB| Open rates'!EB15*0.85*0.85</f>
        <v>11704.5</v>
      </c>
      <c r="EC15" s="26">
        <f>'BAR BB| Open rates'!EC15*0.85*0.85</f>
        <v>11704.5</v>
      </c>
      <c r="ED15" s="26">
        <f>'BAR BB| Open rates'!ED15*0.85*0.85</f>
        <v>11704.5</v>
      </c>
      <c r="EE15" s="26">
        <f>'BAR BB| Open rates'!EE15*0.85*0.85</f>
        <v>11704.5</v>
      </c>
      <c r="EF15" s="26">
        <f>'BAR BB| Open rates'!EF15*0.85*0.85</f>
        <v>10982</v>
      </c>
      <c r="EG15" s="26">
        <f>'BAR BB| Open rates'!EG15*0.85*0.85</f>
        <v>10982</v>
      </c>
      <c r="EH15" s="26">
        <f>'BAR BB| Open rates'!EH15*0.85*0.85</f>
        <v>10982</v>
      </c>
      <c r="EI15" s="26">
        <f>'BAR BB| Open rates'!EI15*0.85*0.85</f>
        <v>10476.25</v>
      </c>
      <c r="EJ15" s="26">
        <f>'BAR BB| Open rates'!EJ15*0.85*0.85</f>
        <v>10476.25</v>
      </c>
      <c r="EK15" s="26">
        <f>'BAR BB| Open rates'!EK15*0.85*0.85</f>
        <v>10476.25</v>
      </c>
      <c r="EL15" s="26">
        <f>'BAR BB| Open rates'!EL15*0.85*0.85</f>
        <v>10476.25</v>
      </c>
      <c r="EM15" s="26">
        <f>'BAR BB| Open rates'!EM15*0.85*0.85</f>
        <v>10476.25</v>
      </c>
      <c r="EN15" s="26">
        <f>'BAR BB| Open rates'!EN15*0.85*0.85</f>
        <v>10982</v>
      </c>
      <c r="EO15" s="26">
        <f>'BAR BB| Open rates'!EO15*0.85*0.85</f>
        <v>10982</v>
      </c>
      <c r="EP15" s="26">
        <f>'BAR BB| Open rates'!EP15*0.85*0.85</f>
        <v>10259.5</v>
      </c>
      <c r="EQ15" s="26">
        <f>'BAR BB| Open rates'!EQ15*0.85*0.85</f>
        <v>10259.5</v>
      </c>
      <c r="ER15" s="26">
        <f>'BAR BB| Open rates'!ER15*0.85*0.85</f>
        <v>10259.5</v>
      </c>
      <c r="ES15" s="26">
        <f>'BAR BB| Open rates'!ES15*0.85*0.85</f>
        <v>10259.5</v>
      </c>
      <c r="ET15" s="26">
        <f>'BAR BB| Open rates'!ET15*0.85*0.85</f>
        <v>10259.5</v>
      </c>
      <c r="EU15" s="26">
        <f>'BAR BB| Open rates'!EU15*0.85*0.85</f>
        <v>10982</v>
      </c>
      <c r="EV15" s="26">
        <f>'BAR BB| Open rates'!EV15*0.85*0.85</f>
        <v>10982</v>
      </c>
      <c r="EW15" s="26">
        <f>'BAR BB| Open rates'!EW15*0.85*0.85</f>
        <v>10259.5</v>
      </c>
      <c r="EX15" s="26">
        <f>'BAR BB| Open rates'!EX15*0.85*0.85</f>
        <v>10259.5</v>
      </c>
      <c r="EY15" s="26">
        <f>'BAR BB| Open rates'!EY15*0.85*0.85</f>
        <v>10259.5</v>
      </c>
      <c r="EZ15" s="26">
        <f>'BAR BB| Open rates'!EZ15*0.85*0.85</f>
        <v>10259.5</v>
      </c>
      <c r="FA15" s="26">
        <f>'BAR BB| Open rates'!FA15*0.85*0.85</f>
        <v>10259.5</v>
      </c>
      <c r="FB15" s="26">
        <f>'BAR BB| Open rates'!FB15*0.85*0.85</f>
        <v>10982</v>
      </c>
      <c r="FC15" s="26">
        <f>'BAR BB| Open rates'!FC15*0.85*0.85</f>
        <v>10982</v>
      </c>
      <c r="FD15" s="26">
        <f>'BAR BB| Open rates'!FD15*0.85*0.85</f>
        <v>10259.5</v>
      </c>
      <c r="FE15" s="26">
        <f>'BAR BB| Open rates'!FE15*0.85*0.85</f>
        <v>10259.5</v>
      </c>
      <c r="FF15" s="26">
        <f>'BAR BB| Open rates'!FF15*0.85*0.85</f>
        <v>10259.5</v>
      </c>
      <c r="FG15" s="26">
        <f>'BAR BB| Open rates'!FG15*0.85*0.85</f>
        <v>10259.5</v>
      </c>
      <c r="FH15" s="26">
        <f>'BAR BB| Open rates'!FH15*0.85*0.85</f>
        <v>10259.5</v>
      </c>
      <c r="FI15" s="26">
        <f>'BAR BB| Open rates'!FI15*0.85*0.85</f>
        <v>10982</v>
      </c>
      <c r="FJ15" s="26">
        <f>'BAR BB| Open rates'!FJ15*0.85*0.85</f>
        <v>10982</v>
      </c>
      <c r="FK15" s="26">
        <f>'BAR BB| Open rates'!FK15*0.85*0.85</f>
        <v>10476.25</v>
      </c>
      <c r="FL15" s="26">
        <f>'BAR BB| Open rates'!FL15*0.85*0.85</f>
        <v>10476.25</v>
      </c>
      <c r="FM15" s="26">
        <f>'BAR BB| Open rates'!FM15*0.85*0.85</f>
        <v>10476.25</v>
      </c>
      <c r="FN15" s="26">
        <f>'BAR BB| Open rates'!FN15*0.85*0.85</f>
        <v>10476.25</v>
      </c>
      <c r="FO15" s="26">
        <f>'BAR BB| Open rates'!FO15*0.85*0.85</f>
        <v>10476.25</v>
      </c>
      <c r="FP15" s="26">
        <f>'BAR BB| Open rates'!FP15*0.85*0.85</f>
        <v>10476.25</v>
      </c>
      <c r="FQ15" s="26">
        <f>'BAR BB| Open rates'!FQ15*0.85*0.85</f>
        <v>10476.25</v>
      </c>
      <c r="FR15" s="26">
        <f>'BAR BB| Open rates'!FR15*0.85*0.85</f>
        <v>10259.5</v>
      </c>
      <c r="FS15" s="26">
        <f>'BAR BB| Open rates'!FS15*0.85*0.85</f>
        <v>10259.5</v>
      </c>
      <c r="FT15" s="26">
        <f>'BAR BB| Open rates'!FT15*0.85*0.85</f>
        <v>10259.5</v>
      </c>
      <c r="FU15" s="26">
        <f>'BAR BB| Open rates'!FU15*0.85*0.85</f>
        <v>10259.5</v>
      </c>
      <c r="FV15" s="26">
        <f>'BAR BB| Open rates'!FV15*0.85*0.85</f>
        <v>10259.5</v>
      </c>
      <c r="FW15" s="26">
        <f>'BAR BB| Open rates'!FW15*0.85*0.85</f>
        <v>10982</v>
      </c>
      <c r="FX15" s="26">
        <f>'BAR BB| Open rates'!FX15*0.85*0.85</f>
        <v>10982</v>
      </c>
      <c r="FY15" s="26">
        <f>'BAR BB| Open rates'!FY15*0.85*0.85</f>
        <v>10259.5</v>
      </c>
      <c r="FZ15" s="26">
        <f>'BAR BB| Open rates'!FZ15*0.85*0.85</f>
        <v>10259.5</v>
      </c>
      <c r="GA15" s="26">
        <f>'BAR BB| Open rates'!GA15*0.85*0.85</f>
        <v>10259.5</v>
      </c>
      <c r="GB15" s="26">
        <f>'BAR BB| Open rates'!GB15*0.85*0.85</f>
        <v>10259.5</v>
      </c>
      <c r="GC15" s="26">
        <f>'BAR BB| Open rates'!GC15*0.85*0.85</f>
        <v>10259.5</v>
      </c>
      <c r="GD15" s="26">
        <f>'BAR BB| Open rates'!GD15*0.85*0.85</f>
        <v>10982</v>
      </c>
      <c r="GE15" s="26">
        <f>'BAR BB| Open rates'!GE15*0.85*0.85</f>
        <v>10982</v>
      </c>
      <c r="GF15" s="26">
        <f>'BAR BB| Open rates'!GF15*0.85*0.85</f>
        <v>10259.5</v>
      </c>
      <c r="GG15" s="26">
        <f>'BAR BB| Open rates'!GG15*0.85*0.85</f>
        <v>10259.5</v>
      </c>
      <c r="GH15" s="26">
        <f>'BAR BB| Open rates'!GH15*0.85*0.85</f>
        <v>10259.5</v>
      </c>
      <c r="GI15" s="26">
        <f>'BAR BB| Open rates'!GI15*0.85*0.85</f>
        <v>10259.5</v>
      </c>
      <c r="GJ15" s="26">
        <f>'BAR BB| Open rates'!GJ15*0.85*0.85</f>
        <v>10259.5</v>
      </c>
      <c r="GK15" s="26">
        <f>'BAR BB| Open rates'!GK15*0.85*0.85</f>
        <v>10982</v>
      </c>
      <c r="GL15" s="26">
        <f>'BAR BB| Open rates'!GL15*0.85*0.85</f>
        <v>10982</v>
      </c>
      <c r="GM15" s="26">
        <f>'BAR BB| Open rates'!GM15*0.85*0.85</f>
        <v>10259.5</v>
      </c>
      <c r="GN15" s="26">
        <f>'BAR BB| Open rates'!GN15*0.85*0.85</f>
        <v>10259.5</v>
      </c>
      <c r="GO15" s="26">
        <f>'BAR BB| Open rates'!GO15*0.85*0.85</f>
        <v>10259.5</v>
      </c>
      <c r="GP15" s="26">
        <f>'BAR BB| Open rates'!GP15*0.85*0.85</f>
        <v>10259.5</v>
      </c>
      <c r="GQ15" s="26">
        <f>'BAR BB| Open rates'!GQ15*0.85*0.85</f>
        <v>10259.5</v>
      </c>
      <c r="GR15" s="26">
        <f>'BAR BB| Open rates'!GR15*0.85*0.85</f>
        <v>10982</v>
      </c>
      <c r="GS15" s="26">
        <f>'BAR BB| Open rates'!GS15*0.85*0.85</f>
        <v>10982</v>
      </c>
      <c r="GT15" s="26">
        <f>'BAR BB| Open rates'!GT15*0.85*0.85</f>
        <v>10259.5</v>
      </c>
      <c r="GU15" s="26">
        <f>'BAR BB| Open rates'!GU15*0.85*0.85</f>
        <v>10259.5</v>
      </c>
      <c r="GV15" s="26">
        <f>'BAR BB| Open rates'!GV15*0.85*0.85</f>
        <v>10259.5</v>
      </c>
      <c r="GW15" s="26">
        <f>'BAR BB| Open rates'!GW15*0.85*0.85</f>
        <v>10259.5</v>
      </c>
      <c r="GX15" s="26">
        <f>'BAR BB| Open rates'!GX15*0.85*0.85</f>
        <v>10259.5</v>
      </c>
      <c r="GY15" s="26">
        <f>'BAR BB| Open rates'!GY15*0.85*0.85</f>
        <v>10982</v>
      </c>
      <c r="GZ15" s="26">
        <f>'BAR BB| Open rates'!GZ15*0.85*0.85</f>
        <v>10982</v>
      </c>
      <c r="HA15" s="26">
        <f>'BAR BB| Open rates'!HA15*0.85*0.85</f>
        <v>10259.5</v>
      </c>
      <c r="HB15" s="26">
        <f>'BAR BB| Open rates'!HB15*0.85*0.85</f>
        <v>10259.5</v>
      </c>
      <c r="HC15" s="26">
        <f>'BAR BB| Open rates'!HC15*0.85*0.85</f>
        <v>10259.5</v>
      </c>
      <c r="HD15" s="26">
        <f>'BAR BB| Open rates'!HD15*0.85*0.85</f>
        <v>10259.5</v>
      </c>
      <c r="HE15" s="26">
        <f>'BAR BB| Open rates'!HE15*0.85*0.85</f>
        <v>10259.5</v>
      </c>
      <c r="HF15" s="26">
        <f>'BAR BB| Open rates'!HF15*0.85*0.85</f>
        <v>11921.25</v>
      </c>
      <c r="HG15" s="26">
        <f>'BAR BB| Open rates'!HG15*0.85*0.85</f>
        <v>11921.25</v>
      </c>
      <c r="HH15" s="26">
        <f>'BAR BB| Open rates'!HH15*0.85*0.85</f>
        <v>11921.25</v>
      </c>
      <c r="HI15" s="26">
        <f>'BAR BB| Open rates'!HI15*0.85*0.85</f>
        <v>11921.25</v>
      </c>
      <c r="HJ15" s="26">
        <f>'BAR BB| Open rates'!HJ15*0.85*0.85</f>
        <v>11921.25</v>
      </c>
      <c r="HK15" s="26">
        <f>'BAR BB| Open rates'!HK15*0.85*0.85</f>
        <v>11921.25</v>
      </c>
      <c r="HL15" s="26">
        <f>'BAR BB| Open rates'!HL15*0.85*0.85</f>
        <v>11921.25</v>
      </c>
      <c r="HM15" s="26">
        <f>'BAR BB| Open rates'!HM15*0.85*0.85</f>
        <v>11921.25</v>
      </c>
      <c r="HN15" s="26">
        <f>'BAR BB| Open rates'!HN15*0.85*0.85</f>
        <v>11921.25</v>
      </c>
      <c r="HO15" s="26">
        <f>'BAR BB| Open rates'!HO15*0.85*0.85</f>
        <v>11921.25</v>
      </c>
      <c r="HP15" s="26">
        <f>'BAR BB| Open rates'!HP15*0.85*0.85</f>
        <v>11921.25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rates'!B17*0.85*0.85</f>
        <v>9392.5</v>
      </c>
      <c r="C17" s="26">
        <f>'BAR BB| Open rates'!C17*0.85*0.85</f>
        <v>9392.5</v>
      </c>
      <c r="D17" s="26">
        <f>'BAR BB| Open rates'!D17*0.85*0.85</f>
        <v>9392.5</v>
      </c>
      <c r="E17" s="26">
        <f>'BAR BB| Open rates'!E17*0.85*0.85</f>
        <v>9392.5</v>
      </c>
      <c r="F17" s="26">
        <f>'BAR BB| Open rates'!F17*0.85*0.85</f>
        <v>9392.5</v>
      </c>
      <c r="G17" s="26">
        <f>'BAR BB| Open rates'!G17*0.85*0.85</f>
        <v>9392.5</v>
      </c>
      <c r="H17" s="26">
        <f>'BAR BB| Open rates'!H17*0.85*0.85</f>
        <v>9392.5</v>
      </c>
      <c r="I17" s="26">
        <f>'BAR BB| Open rates'!I17*0.85*0.85</f>
        <v>9392.5</v>
      </c>
      <c r="J17" s="26">
        <f>'BAR BB| Open rates'!J17*0.85*0.85</f>
        <v>9392.5</v>
      </c>
      <c r="K17" s="26">
        <f>'BAR BB| Open rates'!K17*0.85*0.85</f>
        <v>9392.5</v>
      </c>
      <c r="L17" s="26">
        <f>'BAR BB| Open rates'!L17*0.85*0.85</f>
        <v>9392.5</v>
      </c>
      <c r="M17" s="26">
        <f>'BAR BB| Open rates'!M17*0.85*0.85</f>
        <v>9392.5</v>
      </c>
      <c r="N17" s="26">
        <f>'BAR BB| Open rates'!N17*0.85*0.85</f>
        <v>11271</v>
      </c>
      <c r="O17" s="26">
        <f>'BAR BB| Open rates'!O17*0.85*0.85</f>
        <v>11271</v>
      </c>
      <c r="P17" s="26">
        <f>'BAR BB| Open rates'!P17*0.85*0.85</f>
        <v>11271</v>
      </c>
      <c r="Q17" s="26">
        <f>'BAR BB| Open rates'!Q17*0.85*0.85</f>
        <v>11271</v>
      </c>
      <c r="R17" s="26">
        <f>'BAR BB| Open rates'!R17*0.85*0.85</f>
        <v>13655.25</v>
      </c>
      <c r="S17" s="26">
        <f>'BAR BB| Open rates'!S17*0.85*0.85</f>
        <v>13655.25</v>
      </c>
      <c r="T17" s="26">
        <f>'BAR BB| Open rates'!T17*0.85*0.85</f>
        <v>13655.25</v>
      </c>
      <c r="U17" s="26">
        <f>'BAR BB| Open rates'!U17*0.85*0.85</f>
        <v>13655.25</v>
      </c>
      <c r="V17" s="26">
        <f>'BAR BB| Open rates'!V17*0.85*0.85</f>
        <v>13655.25</v>
      </c>
      <c r="W17" s="26">
        <f>'BAR BB| Open rates'!W17*0.85*0.85</f>
        <v>13655.25</v>
      </c>
      <c r="X17" s="26">
        <f>'BAR BB| Open rates'!X17*0.85*0.85</f>
        <v>13655.25</v>
      </c>
      <c r="Y17" s="26">
        <f>'BAR BB| Open rates'!Y17*0.85*0.85</f>
        <v>13655.25</v>
      </c>
      <c r="Z17" s="26">
        <f>'BAR BB| Open rates'!Z17*0.85*0.85</f>
        <v>13655.25</v>
      </c>
      <c r="AA17" s="26">
        <f>'BAR BB| Open rates'!AA17*0.85*0.85</f>
        <v>13655.25</v>
      </c>
      <c r="AB17" s="26">
        <f>'BAR BB| Open rates'!AB17*0.85*0.85</f>
        <v>17267.75</v>
      </c>
      <c r="AC17" s="26">
        <f>'BAR BB| Open rates'!AC17*0.85*0.85</f>
        <v>17267.75</v>
      </c>
      <c r="AD17" s="26">
        <f>'BAR BB| Open rates'!AD17*0.85*0.85</f>
        <v>17267.75</v>
      </c>
      <c r="AE17" s="26">
        <f>'BAR BB| Open rates'!AE17*0.85*0.85</f>
        <v>17267.75</v>
      </c>
      <c r="AF17" s="26">
        <f>'BAR BB| Open rates'!AF17*0.85*0.85</f>
        <v>17267.75</v>
      </c>
      <c r="AG17" s="26">
        <f>'BAR BB| Open rates'!AG17*0.85*0.85</f>
        <v>17267.75</v>
      </c>
      <c r="AH17" s="26">
        <f>'BAR BB| Open rates'!AH17*0.85*0.85</f>
        <v>11271</v>
      </c>
      <c r="AI17" s="26">
        <f>'BAR BB| Open rates'!AI17*0.85*0.85</f>
        <v>11271</v>
      </c>
      <c r="AJ17" s="26">
        <f>'BAR BB| Open rates'!AJ17*0.85*0.85</f>
        <v>11271</v>
      </c>
      <c r="AK17" s="26">
        <f>'BAR BB| Open rates'!AK17*0.85*0.85</f>
        <v>11271</v>
      </c>
      <c r="AL17" s="26">
        <f>'BAR BB| Open rates'!AL17*0.85*0.85</f>
        <v>11271</v>
      </c>
      <c r="AM17" s="26">
        <f>'BAR BB| Open rates'!AM17*0.85*0.85</f>
        <v>12210.25</v>
      </c>
      <c r="AN17" s="26">
        <f>'BAR BB| Open rates'!AN17*0.85*0.85</f>
        <v>12210.25</v>
      </c>
      <c r="AO17" s="26">
        <f>'BAR BB| Open rates'!AO17*0.85*0.85</f>
        <v>12210.25</v>
      </c>
      <c r="AP17" s="26">
        <f>'BAR BB| Open rates'!AP17*0.85*0.85</f>
        <v>12210.25</v>
      </c>
      <c r="AQ17" s="26">
        <f>'BAR BB| Open rates'!AQ17*0.85*0.85</f>
        <v>12210.25</v>
      </c>
      <c r="AR17" s="26">
        <f>'BAR BB| Open rates'!AR17*0.85*0.85</f>
        <v>12210.25</v>
      </c>
      <c r="AS17" s="26">
        <f>'BAR BB| Open rates'!AS17*0.85*0.85</f>
        <v>12210.25</v>
      </c>
      <c r="AT17" s="26">
        <f>'BAR BB| Open rates'!AT17*0.85*0.85</f>
        <v>12932.75</v>
      </c>
      <c r="AU17" s="26">
        <f>'BAR BB| Open rates'!AU17*0.85*0.85</f>
        <v>12932.75</v>
      </c>
      <c r="AV17" s="26">
        <f>'BAR BB| Open rates'!AV17*0.85*0.85</f>
        <v>12932.75</v>
      </c>
      <c r="AW17" s="26">
        <f>'BAR BB| Open rates'!AW17*0.85*0.85</f>
        <v>12932.75</v>
      </c>
      <c r="AX17" s="26">
        <f>'BAR BB| Open rates'!AX17*0.85*0.85</f>
        <v>12932.75</v>
      </c>
      <c r="AY17" s="26">
        <f>'BAR BB| Open rates'!AY17*0.85*0.85</f>
        <v>13077.25</v>
      </c>
      <c r="AZ17" s="26">
        <f>'BAR BB| Open rates'!AZ17*0.85*0.85</f>
        <v>13077.25</v>
      </c>
      <c r="BA17" s="26">
        <f>'BAR BB| Open rates'!BA17*0.85*0.85</f>
        <v>13655.25</v>
      </c>
      <c r="BB17" s="26">
        <f>'BAR BB| Open rates'!BB17*0.85*0.85</f>
        <v>13655.25</v>
      </c>
      <c r="BC17" s="26">
        <f>'BAR BB| Open rates'!BC17*0.85*0.85</f>
        <v>13077.25</v>
      </c>
      <c r="BD17" s="26">
        <f>'BAR BB| Open rates'!BD17*0.85*0.85</f>
        <v>13077.25</v>
      </c>
      <c r="BE17" s="26">
        <f>'BAR BB| Open rates'!BE17*0.85*0.85</f>
        <v>13077.25</v>
      </c>
      <c r="BF17" s="26">
        <f>'BAR BB| Open rates'!BF17*0.85*0.85</f>
        <v>13077.25</v>
      </c>
      <c r="BG17" s="26">
        <f>'BAR BB| Open rates'!BG17*0.85*0.85</f>
        <v>13077.25</v>
      </c>
      <c r="BH17" s="26">
        <f>'BAR BB| Open rates'!BH17*0.85*0.85</f>
        <v>13655.25</v>
      </c>
      <c r="BI17" s="26">
        <f>'BAR BB| Open rates'!BI17*0.85*0.85</f>
        <v>13655.25</v>
      </c>
      <c r="BJ17" s="26">
        <f>'BAR BB| Open rates'!BJ17*0.85*0.85</f>
        <v>13077.25</v>
      </c>
      <c r="BK17" s="26">
        <f>'BAR BB| Open rates'!BK17*0.85*0.85</f>
        <v>13077.25</v>
      </c>
      <c r="BL17" s="26">
        <f>'BAR BB| Open rates'!BL17*0.85*0.85</f>
        <v>13077.25</v>
      </c>
      <c r="BM17" s="26">
        <f>'BAR BB| Open rates'!BM17*0.85*0.85</f>
        <v>13077.25</v>
      </c>
      <c r="BN17" s="26">
        <f>'BAR BB| Open rates'!BN17*0.85*0.85</f>
        <v>13077.25</v>
      </c>
      <c r="BO17" s="26">
        <f>'BAR BB| Open rates'!BO17*0.85*0.85</f>
        <v>13655.25</v>
      </c>
      <c r="BP17" s="26">
        <f>'BAR BB| Open rates'!BP17*0.85*0.85</f>
        <v>13655.25</v>
      </c>
      <c r="BQ17" s="26">
        <f>'BAR BB| Open rates'!BQ17*0.85*0.85</f>
        <v>13077.25</v>
      </c>
      <c r="BR17" s="26">
        <f>'BAR BB| Open rates'!BR17*0.85*0.85</f>
        <v>13077.25</v>
      </c>
      <c r="BS17" s="26">
        <f>'BAR BB| Open rates'!BS17*0.85*0.85</f>
        <v>13077.25</v>
      </c>
      <c r="BT17" s="26">
        <f>'BAR BB| Open rates'!BT17*0.85*0.85</f>
        <v>13077.25</v>
      </c>
      <c r="BU17" s="26">
        <f>'BAR BB| Open rates'!BU17*0.85*0.85</f>
        <v>13077.25</v>
      </c>
      <c r="BV17" s="26">
        <f>'BAR BB| Open rates'!BV17*0.85*0.85</f>
        <v>13655.25</v>
      </c>
      <c r="BW17" s="26">
        <f>'BAR BB| Open rates'!BW17*0.85*0.85</f>
        <v>13655.25</v>
      </c>
      <c r="BX17" s="26">
        <f>'BAR BB| Open rates'!BX17*0.85*0.85</f>
        <v>13077.25</v>
      </c>
      <c r="BY17" s="26">
        <f>'BAR BB| Open rates'!BY17*0.85*0.85</f>
        <v>13077.25</v>
      </c>
      <c r="BZ17" s="26">
        <f>'BAR BB| Open rates'!BZ17*0.85*0.85</f>
        <v>13077.25</v>
      </c>
      <c r="CA17" s="26">
        <f>'BAR BB| Open rates'!CA17*0.85*0.85</f>
        <v>13077.25</v>
      </c>
      <c r="CB17" s="26">
        <f>'BAR BB| Open rates'!CB17*0.85*0.85</f>
        <v>13077.25</v>
      </c>
      <c r="CC17" s="26">
        <f>'BAR BB| Open rates'!CC17*0.85*0.85</f>
        <v>13655.25</v>
      </c>
      <c r="CD17" s="26">
        <f>'BAR BB| Open rates'!CD17*0.85*0.85</f>
        <v>13655.25</v>
      </c>
      <c r="CE17" s="26">
        <f>'BAR BB| Open rates'!CE17*0.85*0.85</f>
        <v>13077.25</v>
      </c>
      <c r="CF17" s="26">
        <f>'BAR BB| Open rates'!CF17*0.85*0.85</f>
        <v>13077.25</v>
      </c>
      <c r="CG17" s="26">
        <f>'BAR BB| Open rates'!CG17*0.85*0.85</f>
        <v>13077.25</v>
      </c>
      <c r="CH17" s="26">
        <f>'BAR BB| Open rates'!CH17*0.85*0.85</f>
        <v>13077.25</v>
      </c>
      <c r="CI17" s="26">
        <f>'BAR BB| Open rates'!CI17*0.85*0.85</f>
        <v>13077.25</v>
      </c>
      <c r="CJ17" s="26">
        <f>'BAR BB| Open rates'!CJ17*0.85*0.85</f>
        <v>13655.25</v>
      </c>
      <c r="CK17" s="26">
        <f>'BAR BB| Open rates'!CK17*0.85*0.85</f>
        <v>13655.25</v>
      </c>
      <c r="CL17" s="26">
        <f>'BAR BB| Open rates'!CL17*0.85*0.85</f>
        <v>13077.25</v>
      </c>
      <c r="CM17" s="26">
        <f>'BAR BB| Open rates'!CM17*0.85*0.85</f>
        <v>13077.25</v>
      </c>
      <c r="CN17" s="26">
        <f>'BAR BB| Open rates'!CN17*0.85*0.85</f>
        <v>13077.25</v>
      </c>
      <c r="CO17" s="26">
        <f>'BAR BB| Open rates'!CO17*0.85*0.85</f>
        <v>13077.25</v>
      </c>
      <c r="CP17" s="26">
        <f>'BAR BB| Open rates'!CP17*0.85*0.85</f>
        <v>13077.25</v>
      </c>
      <c r="CQ17" s="26">
        <f>'BAR BB| Open rates'!CQ17*0.85*0.85</f>
        <v>13077.25</v>
      </c>
      <c r="CR17" s="26">
        <f>'BAR BB| Open rates'!CR17*0.85*0.85</f>
        <v>13077.25</v>
      </c>
      <c r="CS17" s="26">
        <f>'BAR BB| Open rates'!CS17*0.85*0.85</f>
        <v>12210.25</v>
      </c>
      <c r="CT17" s="26">
        <f>'BAR BB| Open rates'!CT17*0.85*0.85</f>
        <v>12210.25</v>
      </c>
      <c r="CU17" s="26">
        <f>'BAR BB| Open rates'!CU17*0.85*0.85</f>
        <v>12210.25</v>
      </c>
      <c r="CV17" s="26">
        <f>'BAR BB| Open rates'!CV17*0.85*0.85</f>
        <v>12210.25</v>
      </c>
      <c r="CW17" s="26">
        <f>'BAR BB| Open rates'!CW17*0.85*0.85</f>
        <v>12210.25</v>
      </c>
      <c r="CX17" s="26">
        <f>'BAR BB| Open rates'!CX17*0.85*0.85</f>
        <v>12210.25</v>
      </c>
      <c r="CY17" s="26">
        <f>'BAR BB| Open rates'!CY17*0.85*0.85</f>
        <v>12210.25</v>
      </c>
      <c r="CZ17" s="26">
        <f>'BAR BB| Open rates'!CZ17*0.85*0.85</f>
        <v>12210.25</v>
      </c>
      <c r="DA17" s="26">
        <f>'BAR BB| Open rates'!DA17*0.85*0.85</f>
        <v>12210.25</v>
      </c>
      <c r="DB17" s="26">
        <f>'BAR BB| Open rates'!DB17*0.85*0.85</f>
        <v>10982</v>
      </c>
      <c r="DC17" s="26">
        <f>'BAR BB| Open rates'!DC17*0.85*0.85</f>
        <v>10982</v>
      </c>
      <c r="DD17" s="26">
        <f>'BAR BB| Open rates'!DD17*0.85*0.85</f>
        <v>10982</v>
      </c>
      <c r="DE17" s="26">
        <f>'BAR BB| Open rates'!DE17*0.85*0.85</f>
        <v>11921.25</v>
      </c>
      <c r="DF17" s="26">
        <f>'BAR BB| Open rates'!DF17*0.85*0.85</f>
        <v>11921.25</v>
      </c>
      <c r="DG17" s="26">
        <f>'BAR BB| Open rates'!DG17*0.85*0.85</f>
        <v>10982</v>
      </c>
      <c r="DH17" s="26">
        <f>'BAR BB| Open rates'!DH17*0.85*0.85</f>
        <v>10982</v>
      </c>
      <c r="DI17" s="26">
        <f>'BAR BB| Open rates'!DI17*0.85*0.85</f>
        <v>10982</v>
      </c>
      <c r="DJ17" s="26">
        <f>'BAR BB| Open rates'!DJ17*0.85*0.85</f>
        <v>10982</v>
      </c>
      <c r="DK17" s="26">
        <f>'BAR BB| Open rates'!DK17*0.85*0.85</f>
        <v>10982</v>
      </c>
      <c r="DL17" s="26">
        <f>'BAR BB| Open rates'!DL17*0.85*0.85</f>
        <v>11921.25</v>
      </c>
      <c r="DM17" s="26">
        <f>'BAR BB| Open rates'!DM17*0.85*0.85</f>
        <v>11921.25</v>
      </c>
      <c r="DN17" s="26">
        <f>'BAR BB| Open rates'!DN17*0.85*0.85</f>
        <v>10982</v>
      </c>
      <c r="DO17" s="26">
        <f>'BAR BB| Open rates'!DO17*0.85*0.85</f>
        <v>10982</v>
      </c>
      <c r="DP17" s="26">
        <f>'BAR BB| Open rates'!DP17*0.85*0.85</f>
        <v>10982</v>
      </c>
      <c r="DQ17" s="26">
        <f>'BAR BB| Open rates'!DQ17*0.85*0.85</f>
        <v>10982</v>
      </c>
      <c r="DR17" s="26">
        <f>'BAR BB| Open rates'!DR17*0.85*0.85</f>
        <v>10982</v>
      </c>
      <c r="DS17" s="26">
        <f>'BAR BB| Open rates'!DS17*0.85*0.85</f>
        <v>11921.25</v>
      </c>
      <c r="DT17" s="26">
        <f>'BAR BB| Open rates'!DT17*0.85*0.85</f>
        <v>11921.25</v>
      </c>
      <c r="DU17" s="26">
        <f>'BAR BB| Open rates'!DU17*0.85*0.85</f>
        <v>10982</v>
      </c>
      <c r="DV17" s="26">
        <f>'BAR BB| Open rates'!DV17*0.85*0.85</f>
        <v>10982</v>
      </c>
      <c r="DW17" s="26">
        <f>'BAR BB| Open rates'!DW17*0.85*0.85</f>
        <v>10982</v>
      </c>
      <c r="DX17" s="26">
        <f>'BAR BB| Open rates'!DX17*0.85*0.85</f>
        <v>10982</v>
      </c>
      <c r="DY17" s="26">
        <f>'BAR BB| Open rates'!DY17*0.85*0.85</f>
        <v>10982</v>
      </c>
      <c r="DZ17" s="26">
        <f>'BAR BB| Open rates'!DZ17*0.85*0.85</f>
        <v>11921.25</v>
      </c>
      <c r="EA17" s="26">
        <f>'BAR BB| Open rates'!EA17*0.85*0.85</f>
        <v>11921.25</v>
      </c>
      <c r="EB17" s="26">
        <f>'BAR BB| Open rates'!EB17*0.85*0.85</f>
        <v>10982</v>
      </c>
      <c r="EC17" s="26">
        <f>'BAR BB| Open rates'!EC17*0.85*0.85</f>
        <v>10982</v>
      </c>
      <c r="ED17" s="26">
        <f>'BAR BB| Open rates'!ED17*0.85*0.85</f>
        <v>10982</v>
      </c>
      <c r="EE17" s="26">
        <f>'BAR BB| Open rates'!EE17*0.85*0.85</f>
        <v>10982</v>
      </c>
      <c r="EF17" s="26">
        <f>'BAR BB| Open rates'!EF17*0.85*0.85</f>
        <v>9898.25</v>
      </c>
      <c r="EG17" s="26">
        <f>'BAR BB| Open rates'!EG17*0.85*0.85</f>
        <v>9898.25</v>
      </c>
      <c r="EH17" s="26">
        <f>'BAR BB| Open rates'!EH17*0.85*0.85</f>
        <v>9898.25</v>
      </c>
      <c r="EI17" s="26">
        <f>'BAR BB| Open rates'!EI17*0.85*0.85</f>
        <v>9392.5</v>
      </c>
      <c r="EJ17" s="26">
        <f>'BAR BB| Open rates'!EJ17*0.85*0.85</f>
        <v>9392.5</v>
      </c>
      <c r="EK17" s="26">
        <f>'BAR BB| Open rates'!EK17*0.85*0.85</f>
        <v>9392.5</v>
      </c>
      <c r="EL17" s="26">
        <f>'BAR BB| Open rates'!EL17*0.85*0.85</f>
        <v>9392.5</v>
      </c>
      <c r="EM17" s="26">
        <f>'BAR BB| Open rates'!EM17*0.85*0.85</f>
        <v>9392.5</v>
      </c>
      <c r="EN17" s="26">
        <f>'BAR BB| Open rates'!EN17*0.85*0.85</f>
        <v>9898.25</v>
      </c>
      <c r="EO17" s="26">
        <f>'BAR BB| Open rates'!EO17*0.85*0.85</f>
        <v>9898.25</v>
      </c>
      <c r="EP17" s="26">
        <f>'BAR BB| Open rates'!EP17*0.85*0.85</f>
        <v>9175.75</v>
      </c>
      <c r="EQ17" s="26">
        <f>'BAR BB| Open rates'!EQ17*0.85*0.85</f>
        <v>9175.75</v>
      </c>
      <c r="ER17" s="26">
        <f>'BAR BB| Open rates'!ER17*0.85*0.85</f>
        <v>9175.75</v>
      </c>
      <c r="ES17" s="26">
        <f>'BAR BB| Open rates'!ES17*0.85*0.85</f>
        <v>9175.75</v>
      </c>
      <c r="ET17" s="26">
        <f>'BAR BB| Open rates'!ET17*0.85*0.85</f>
        <v>9175.75</v>
      </c>
      <c r="EU17" s="26">
        <f>'BAR BB| Open rates'!EU17*0.85*0.85</f>
        <v>9898.25</v>
      </c>
      <c r="EV17" s="26">
        <f>'BAR BB| Open rates'!EV17*0.85*0.85</f>
        <v>9898.25</v>
      </c>
      <c r="EW17" s="26">
        <f>'BAR BB| Open rates'!EW17*0.85*0.85</f>
        <v>9175.75</v>
      </c>
      <c r="EX17" s="26">
        <f>'BAR BB| Open rates'!EX17*0.85*0.85</f>
        <v>9175.75</v>
      </c>
      <c r="EY17" s="26">
        <f>'BAR BB| Open rates'!EY17*0.85*0.85</f>
        <v>9175.75</v>
      </c>
      <c r="EZ17" s="26">
        <f>'BAR BB| Open rates'!EZ17*0.85*0.85</f>
        <v>9175.75</v>
      </c>
      <c r="FA17" s="26">
        <f>'BAR BB| Open rates'!FA17*0.85*0.85</f>
        <v>9175.75</v>
      </c>
      <c r="FB17" s="26">
        <f>'BAR BB| Open rates'!FB17*0.85*0.85</f>
        <v>9898.25</v>
      </c>
      <c r="FC17" s="26">
        <f>'BAR BB| Open rates'!FC17*0.85*0.85</f>
        <v>9898.25</v>
      </c>
      <c r="FD17" s="26">
        <f>'BAR BB| Open rates'!FD17*0.85*0.85</f>
        <v>9175.75</v>
      </c>
      <c r="FE17" s="26">
        <f>'BAR BB| Open rates'!FE17*0.85*0.85</f>
        <v>9175.75</v>
      </c>
      <c r="FF17" s="26">
        <f>'BAR BB| Open rates'!FF17*0.85*0.85</f>
        <v>9175.75</v>
      </c>
      <c r="FG17" s="26">
        <f>'BAR BB| Open rates'!FG17*0.85*0.85</f>
        <v>9175.75</v>
      </c>
      <c r="FH17" s="26">
        <f>'BAR BB| Open rates'!FH17*0.85*0.85</f>
        <v>9175.75</v>
      </c>
      <c r="FI17" s="26">
        <f>'BAR BB| Open rates'!FI17*0.85*0.85</f>
        <v>9898.25</v>
      </c>
      <c r="FJ17" s="26">
        <f>'BAR BB| Open rates'!FJ17*0.85*0.85</f>
        <v>9898.25</v>
      </c>
      <c r="FK17" s="26">
        <f>'BAR BB| Open rates'!FK17*0.85*0.85</f>
        <v>9392.5</v>
      </c>
      <c r="FL17" s="26">
        <f>'BAR BB| Open rates'!FL17*0.85*0.85</f>
        <v>9392.5</v>
      </c>
      <c r="FM17" s="26">
        <f>'BAR BB| Open rates'!FM17*0.85*0.85</f>
        <v>9392.5</v>
      </c>
      <c r="FN17" s="26">
        <f>'BAR BB| Open rates'!FN17*0.85*0.85</f>
        <v>9392.5</v>
      </c>
      <c r="FO17" s="26">
        <f>'BAR BB| Open rates'!FO17*0.85*0.85</f>
        <v>9392.5</v>
      </c>
      <c r="FP17" s="26">
        <f>'BAR BB| Open rates'!FP17*0.85*0.85</f>
        <v>9392.5</v>
      </c>
      <c r="FQ17" s="26">
        <f>'BAR BB| Open rates'!FQ17*0.85*0.85</f>
        <v>9392.5</v>
      </c>
      <c r="FR17" s="26">
        <f>'BAR BB| Open rates'!FR17*0.85*0.85</f>
        <v>9175.75</v>
      </c>
      <c r="FS17" s="26">
        <f>'BAR BB| Open rates'!FS17*0.85*0.85</f>
        <v>9175.75</v>
      </c>
      <c r="FT17" s="26">
        <f>'BAR BB| Open rates'!FT17*0.85*0.85</f>
        <v>9175.75</v>
      </c>
      <c r="FU17" s="26">
        <f>'BAR BB| Open rates'!FU17*0.85*0.85</f>
        <v>9175.75</v>
      </c>
      <c r="FV17" s="26">
        <f>'BAR BB| Open rates'!FV17*0.85*0.85</f>
        <v>9175.75</v>
      </c>
      <c r="FW17" s="26">
        <f>'BAR BB| Open rates'!FW17*0.85*0.85</f>
        <v>9898.25</v>
      </c>
      <c r="FX17" s="26">
        <f>'BAR BB| Open rates'!FX17*0.85*0.85</f>
        <v>9898.25</v>
      </c>
      <c r="FY17" s="26">
        <f>'BAR BB| Open rates'!FY17*0.85*0.85</f>
        <v>9175.75</v>
      </c>
      <c r="FZ17" s="26">
        <f>'BAR BB| Open rates'!FZ17*0.85*0.85</f>
        <v>9175.75</v>
      </c>
      <c r="GA17" s="26">
        <f>'BAR BB| Open rates'!GA17*0.85*0.85</f>
        <v>9175.75</v>
      </c>
      <c r="GB17" s="26">
        <f>'BAR BB| Open rates'!GB17*0.85*0.85</f>
        <v>9175.75</v>
      </c>
      <c r="GC17" s="26">
        <f>'BAR BB| Open rates'!GC17*0.85*0.85</f>
        <v>9175.75</v>
      </c>
      <c r="GD17" s="26">
        <f>'BAR BB| Open rates'!GD17*0.85*0.85</f>
        <v>9898.25</v>
      </c>
      <c r="GE17" s="26">
        <f>'BAR BB| Open rates'!GE17*0.85*0.85</f>
        <v>9898.25</v>
      </c>
      <c r="GF17" s="26">
        <f>'BAR BB| Open rates'!GF17*0.85*0.85</f>
        <v>9175.75</v>
      </c>
      <c r="GG17" s="26">
        <f>'BAR BB| Open rates'!GG17*0.85*0.85</f>
        <v>9175.75</v>
      </c>
      <c r="GH17" s="26">
        <f>'BAR BB| Open rates'!GH17*0.85*0.85</f>
        <v>9175.75</v>
      </c>
      <c r="GI17" s="26">
        <f>'BAR BB| Open rates'!GI17*0.85*0.85</f>
        <v>9175.75</v>
      </c>
      <c r="GJ17" s="26">
        <f>'BAR BB| Open rates'!GJ17*0.85*0.85</f>
        <v>9175.75</v>
      </c>
      <c r="GK17" s="26">
        <f>'BAR BB| Open rates'!GK17*0.85*0.85</f>
        <v>9898.25</v>
      </c>
      <c r="GL17" s="26">
        <f>'BAR BB| Open rates'!GL17*0.85*0.85</f>
        <v>9898.25</v>
      </c>
      <c r="GM17" s="26">
        <f>'BAR BB| Open rates'!GM17*0.85*0.85</f>
        <v>9175.75</v>
      </c>
      <c r="GN17" s="26">
        <f>'BAR BB| Open rates'!GN17*0.85*0.85</f>
        <v>9175.75</v>
      </c>
      <c r="GO17" s="26">
        <f>'BAR BB| Open rates'!GO17*0.85*0.85</f>
        <v>9175.75</v>
      </c>
      <c r="GP17" s="26">
        <f>'BAR BB| Open rates'!GP17*0.85*0.85</f>
        <v>9175.75</v>
      </c>
      <c r="GQ17" s="26">
        <f>'BAR BB| Open rates'!GQ17*0.85*0.85</f>
        <v>9175.75</v>
      </c>
      <c r="GR17" s="26">
        <f>'BAR BB| Open rates'!GR17*0.85*0.85</f>
        <v>9898.25</v>
      </c>
      <c r="GS17" s="26">
        <f>'BAR BB| Open rates'!GS17*0.85*0.85</f>
        <v>9898.25</v>
      </c>
      <c r="GT17" s="26">
        <f>'BAR BB| Open rates'!GT17*0.85*0.85</f>
        <v>9175.75</v>
      </c>
      <c r="GU17" s="26">
        <f>'BAR BB| Open rates'!GU17*0.85*0.85</f>
        <v>9175.75</v>
      </c>
      <c r="GV17" s="26">
        <f>'BAR BB| Open rates'!GV17*0.85*0.85</f>
        <v>9175.75</v>
      </c>
      <c r="GW17" s="26">
        <f>'BAR BB| Open rates'!GW17*0.85*0.85</f>
        <v>9175.75</v>
      </c>
      <c r="GX17" s="26">
        <f>'BAR BB| Open rates'!GX17*0.85*0.85</f>
        <v>9175.75</v>
      </c>
      <c r="GY17" s="26">
        <f>'BAR BB| Open rates'!GY17*0.85*0.85</f>
        <v>9898.25</v>
      </c>
      <c r="GZ17" s="26">
        <f>'BAR BB| Open rates'!GZ17*0.85*0.85</f>
        <v>9898.25</v>
      </c>
      <c r="HA17" s="26">
        <f>'BAR BB| Open rates'!HA17*0.85*0.85</f>
        <v>9175.75</v>
      </c>
      <c r="HB17" s="26">
        <f>'BAR BB| Open rates'!HB17*0.85*0.85</f>
        <v>9175.75</v>
      </c>
      <c r="HC17" s="26">
        <f>'BAR BB| Open rates'!HC17*0.85*0.85</f>
        <v>9175.75</v>
      </c>
      <c r="HD17" s="26">
        <f>'BAR BB| Open rates'!HD17*0.85*0.85</f>
        <v>9175.75</v>
      </c>
      <c r="HE17" s="26">
        <f>'BAR BB| Open rates'!HE17*0.85*0.85</f>
        <v>9175.75</v>
      </c>
      <c r="HF17" s="26">
        <f>'BAR BB| Open rates'!HF17*0.85*0.85</f>
        <v>10837.5</v>
      </c>
      <c r="HG17" s="26">
        <f>'BAR BB| Open rates'!HG17*0.85*0.85</f>
        <v>10837.5</v>
      </c>
      <c r="HH17" s="26">
        <f>'BAR BB| Open rates'!HH17*0.85*0.85</f>
        <v>10837.5</v>
      </c>
      <c r="HI17" s="26">
        <f>'BAR BB| Open rates'!HI17*0.85*0.85</f>
        <v>10837.5</v>
      </c>
      <c r="HJ17" s="26">
        <f>'BAR BB| Open rates'!HJ17*0.85*0.85</f>
        <v>10837.5</v>
      </c>
      <c r="HK17" s="26">
        <f>'BAR BB| Open rates'!HK17*0.85*0.85</f>
        <v>10837.5</v>
      </c>
      <c r="HL17" s="26">
        <f>'BAR BB| Open rates'!HL17*0.85*0.85</f>
        <v>10837.5</v>
      </c>
      <c r="HM17" s="26">
        <f>'BAR BB| Open rates'!HM17*0.85*0.85</f>
        <v>10837.5</v>
      </c>
      <c r="HN17" s="26">
        <f>'BAR BB| Open rates'!HN17*0.85*0.85</f>
        <v>10837.5</v>
      </c>
      <c r="HO17" s="26">
        <f>'BAR BB| Open rates'!HO17*0.85*0.85</f>
        <v>10837.5</v>
      </c>
      <c r="HP17" s="26">
        <f>'BAR BB| Open rates'!HP17*0.85*0.85</f>
        <v>10837.5</v>
      </c>
    </row>
    <row r="18" spans="1:224" s="76" customFormat="1" ht="12" customHeight="1" x14ac:dyDescent="0.2">
      <c r="A18" s="15">
        <v>2</v>
      </c>
      <c r="B18" s="26">
        <f>'BAR BB| Open rates'!B18*0.85*0.85</f>
        <v>10837.5</v>
      </c>
      <c r="C18" s="26">
        <f>'BAR BB| Open rates'!C18*0.85*0.85</f>
        <v>10837.5</v>
      </c>
      <c r="D18" s="26">
        <f>'BAR BB| Open rates'!D18*0.85*0.85</f>
        <v>10837.5</v>
      </c>
      <c r="E18" s="26">
        <f>'BAR BB| Open rates'!E18*0.85*0.85</f>
        <v>10837.5</v>
      </c>
      <c r="F18" s="26">
        <f>'BAR BB| Open rates'!F18*0.85*0.85</f>
        <v>10837.5</v>
      </c>
      <c r="G18" s="26">
        <f>'BAR BB| Open rates'!G18*0.85*0.85</f>
        <v>10837.5</v>
      </c>
      <c r="H18" s="26">
        <f>'BAR BB| Open rates'!H18*0.85*0.85</f>
        <v>10837.5</v>
      </c>
      <c r="I18" s="26">
        <f>'BAR BB| Open rates'!I18*0.85*0.85</f>
        <v>10837.5</v>
      </c>
      <c r="J18" s="26">
        <f>'BAR BB| Open rates'!J18*0.85*0.85</f>
        <v>10837.5</v>
      </c>
      <c r="K18" s="26">
        <f>'BAR BB| Open rates'!K18*0.85*0.85</f>
        <v>10837.5</v>
      </c>
      <c r="L18" s="26">
        <f>'BAR BB| Open rates'!L18*0.85*0.85</f>
        <v>10837.5</v>
      </c>
      <c r="M18" s="26">
        <f>'BAR BB| Open rates'!M18*0.85*0.85</f>
        <v>10837.5</v>
      </c>
      <c r="N18" s="26">
        <f>'BAR BB| Open rates'!N18*0.85*0.85</f>
        <v>12716</v>
      </c>
      <c r="O18" s="26">
        <f>'BAR BB| Open rates'!O18*0.85*0.85</f>
        <v>12716</v>
      </c>
      <c r="P18" s="26">
        <f>'BAR BB| Open rates'!P18*0.85*0.85</f>
        <v>12716</v>
      </c>
      <c r="Q18" s="26">
        <f>'BAR BB| Open rates'!Q18*0.85*0.85</f>
        <v>12716</v>
      </c>
      <c r="R18" s="26">
        <f>'BAR BB| Open rates'!R18*0.85*0.85</f>
        <v>15100.25</v>
      </c>
      <c r="S18" s="26">
        <f>'BAR BB| Open rates'!S18*0.85*0.85</f>
        <v>15100.25</v>
      </c>
      <c r="T18" s="26">
        <f>'BAR BB| Open rates'!T18*0.85*0.85</f>
        <v>15100.25</v>
      </c>
      <c r="U18" s="26">
        <f>'BAR BB| Open rates'!U18*0.85*0.85</f>
        <v>15100.25</v>
      </c>
      <c r="V18" s="26">
        <f>'BAR BB| Open rates'!V18*0.85*0.85</f>
        <v>15100.25</v>
      </c>
      <c r="W18" s="26">
        <f>'BAR BB| Open rates'!W18*0.85*0.85</f>
        <v>15100.25</v>
      </c>
      <c r="X18" s="26">
        <f>'BAR BB| Open rates'!X18*0.85*0.85</f>
        <v>15100.25</v>
      </c>
      <c r="Y18" s="26">
        <f>'BAR BB| Open rates'!Y18*0.85*0.85</f>
        <v>15100.25</v>
      </c>
      <c r="Z18" s="26">
        <f>'BAR BB| Open rates'!Z18*0.85*0.85</f>
        <v>15100.25</v>
      </c>
      <c r="AA18" s="26">
        <f>'BAR BB| Open rates'!AA18*0.85*0.85</f>
        <v>15100.25</v>
      </c>
      <c r="AB18" s="26">
        <f>'BAR BB| Open rates'!AB18*0.85*0.85</f>
        <v>18712.75</v>
      </c>
      <c r="AC18" s="26">
        <f>'BAR BB| Open rates'!AC18*0.85*0.85</f>
        <v>18712.75</v>
      </c>
      <c r="AD18" s="26">
        <f>'BAR BB| Open rates'!AD18*0.85*0.85</f>
        <v>18712.75</v>
      </c>
      <c r="AE18" s="26">
        <f>'BAR BB| Open rates'!AE18*0.85*0.85</f>
        <v>18712.75</v>
      </c>
      <c r="AF18" s="26">
        <f>'BAR BB| Open rates'!AF18*0.85*0.85</f>
        <v>18712.75</v>
      </c>
      <c r="AG18" s="26">
        <f>'BAR BB| Open rates'!AG18*0.85*0.85</f>
        <v>18712.75</v>
      </c>
      <c r="AH18" s="26">
        <f>'BAR BB| Open rates'!AH18*0.85*0.85</f>
        <v>12716</v>
      </c>
      <c r="AI18" s="26">
        <f>'BAR BB| Open rates'!AI18*0.85*0.85</f>
        <v>12716</v>
      </c>
      <c r="AJ18" s="26">
        <f>'BAR BB| Open rates'!AJ18*0.85*0.85</f>
        <v>12716</v>
      </c>
      <c r="AK18" s="26">
        <f>'BAR BB| Open rates'!AK18*0.85*0.85</f>
        <v>12716</v>
      </c>
      <c r="AL18" s="26">
        <f>'BAR BB| Open rates'!AL18*0.85*0.85</f>
        <v>12716</v>
      </c>
      <c r="AM18" s="26">
        <f>'BAR BB| Open rates'!AM18*0.85*0.85</f>
        <v>13655.25</v>
      </c>
      <c r="AN18" s="26">
        <f>'BAR BB| Open rates'!AN18*0.85*0.85</f>
        <v>13655.25</v>
      </c>
      <c r="AO18" s="26">
        <f>'BAR BB| Open rates'!AO18*0.85*0.85</f>
        <v>13655.25</v>
      </c>
      <c r="AP18" s="26">
        <f>'BAR BB| Open rates'!AP18*0.85*0.85</f>
        <v>13655.25</v>
      </c>
      <c r="AQ18" s="26">
        <f>'BAR BB| Open rates'!AQ18*0.85*0.85</f>
        <v>13655.25</v>
      </c>
      <c r="AR18" s="26">
        <f>'BAR BB| Open rates'!AR18*0.85*0.85</f>
        <v>13655.25</v>
      </c>
      <c r="AS18" s="26">
        <f>'BAR BB| Open rates'!AS18*0.85*0.85</f>
        <v>13655.25</v>
      </c>
      <c r="AT18" s="26">
        <f>'BAR BB| Open rates'!AT18*0.85*0.85</f>
        <v>14377.75</v>
      </c>
      <c r="AU18" s="26">
        <f>'BAR BB| Open rates'!AU18*0.85*0.85</f>
        <v>14377.75</v>
      </c>
      <c r="AV18" s="26">
        <f>'BAR BB| Open rates'!AV18*0.85*0.85</f>
        <v>14377.75</v>
      </c>
      <c r="AW18" s="26">
        <f>'BAR BB| Open rates'!AW18*0.85*0.85</f>
        <v>14377.75</v>
      </c>
      <c r="AX18" s="26">
        <f>'BAR BB| Open rates'!AX18*0.85*0.85</f>
        <v>14377.75</v>
      </c>
      <c r="AY18" s="26">
        <f>'BAR BB| Open rates'!AY18*0.85*0.85</f>
        <v>14522.25</v>
      </c>
      <c r="AZ18" s="26">
        <f>'BAR BB| Open rates'!AZ18*0.85*0.85</f>
        <v>14522.25</v>
      </c>
      <c r="BA18" s="26">
        <f>'BAR BB| Open rates'!BA18*0.85*0.85</f>
        <v>15100.25</v>
      </c>
      <c r="BB18" s="26">
        <f>'BAR BB| Open rates'!BB18*0.85*0.85</f>
        <v>15100.25</v>
      </c>
      <c r="BC18" s="26">
        <f>'BAR BB| Open rates'!BC18*0.85*0.85</f>
        <v>14522.25</v>
      </c>
      <c r="BD18" s="26">
        <f>'BAR BB| Open rates'!BD18*0.85*0.85</f>
        <v>14522.25</v>
      </c>
      <c r="BE18" s="26">
        <f>'BAR BB| Open rates'!BE18*0.85*0.85</f>
        <v>14522.25</v>
      </c>
      <c r="BF18" s="26">
        <f>'BAR BB| Open rates'!BF18*0.85*0.85</f>
        <v>14522.25</v>
      </c>
      <c r="BG18" s="26">
        <f>'BAR BB| Open rates'!BG18*0.85*0.85</f>
        <v>14522.25</v>
      </c>
      <c r="BH18" s="26">
        <f>'BAR BB| Open rates'!BH18*0.85*0.85</f>
        <v>15100.25</v>
      </c>
      <c r="BI18" s="26">
        <f>'BAR BB| Open rates'!BI18*0.85*0.85</f>
        <v>15100.25</v>
      </c>
      <c r="BJ18" s="26">
        <f>'BAR BB| Open rates'!BJ18*0.85*0.85</f>
        <v>14522.25</v>
      </c>
      <c r="BK18" s="26">
        <f>'BAR BB| Open rates'!BK18*0.85*0.85</f>
        <v>14522.25</v>
      </c>
      <c r="BL18" s="26">
        <f>'BAR BB| Open rates'!BL18*0.85*0.85</f>
        <v>14522.25</v>
      </c>
      <c r="BM18" s="26">
        <f>'BAR BB| Open rates'!BM18*0.85*0.85</f>
        <v>14522.25</v>
      </c>
      <c r="BN18" s="26">
        <f>'BAR BB| Open rates'!BN18*0.85*0.85</f>
        <v>14522.25</v>
      </c>
      <c r="BO18" s="26">
        <f>'BAR BB| Open rates'!BO18*0.85*0.85</f>
        <v>15100.25</v>
      </c>
      <c r="BP18" s="26">
        <f>'BAR BB| Open rates'!BP18*0.85*0.85</f>
        <v>15100.25</v>
      </c>
      <c r="BQ18" s="26">
        <f>'BAR BB| Open rates'!BQ18*0.85*0.85</f>
        <v>14522.25</v>
      </c>
      <c r="BR18" s="26">
        <f>'BAR BB| Open rates'!BR18*0.85*0.85</f>
        <v>14522.25</v>
      </c>
      <c r="BS18" s="26">
        <f>'BAR BB| Open rates'!BS18*0.85*0.85</f>
        <v>14522.25</v>
      </c>
      <c r="BT18" s="26">
        <f>'BAR BB| Open rates'!BT18*0.85*0.85</f>
        <v>14522.25</v>
      </c>
      <c r="BU18" s="26">
        <f>'BAR BB| Open rates'!BU18*0.85*0.85</f>
        <v>14522.25</v>
      </c>
      <c r="BV18" s="26">
        <f>'BAR BB| Open rates'!BV18*0.85*0.85</f>
        <v>15100.25</v>
      </c>
      <c r="BW18" s="26">
        <f>'BAR BB| Open rates'!BW18*0.85*0.85</f>
        <v>15100.25</v>
      </c>
      <c r="BX18" s="26">
        <f>'BAR BB| Open rates'!BX18*0.85*0.85</f>
        <v>14522.25</v>
      </c>
      <c r="BY18" s="26">
        <f>'BAR BB| Open rates'!BY18*0.85*0.85</f>
        <v>14522.25</v>
      </c>
      <c r="BZ18" s="26">
        <f>'BAR BB| Open rates'!BZ18*0.85*0.85</f>
        <v>14522.25</v>
      </c>
      <c r="CA18" s="26">
        <f>'BAR BB| Open rates'!CA18*0.85*0.85</f>
        <v>14522.25</v>
      </c>
      <c r="CB18" s="26">
        <f>'BAR BB| Open rates'!CB18*0.85*0.85</f>
        <v>14522.25</v>
      </c>
      <c r="CC18" s="26">
        <f>'BAR BB| Open rates'!CC18*0.85*0.85</f>
        <v>15100.25</v>
      </c>
      <c r="CD18" s="26">
        <f>'BAR BB| Open rates'!CD18*0.85*0.85</f>
        <v>15100.25</v>
      </c>
      <c r="CE18" s="26">
        <f>'BAR BB| Open rates'!CE18*0.85*0.85</f>
        <v>14522.25</v>
      </c>
      <c r="CF18" s="26">
        <f>'BAR BB| Open rates'!CF18*0.85*0.85</f>
        <v>14522.25</v>
      </c>
      <c r="CG18" s="26">
        <f>'BAR BB| Open rates'!CG18*0.85*0.85</f>
        <v>14522.25</v>
      </c>
      <c r="CH18" s="26">
        <f>'BAR BB| Open rates'!CH18*0.85*0.85</f>
        <v>14522.25</v>
      </c>
      <c r="CI18" s="26">
        <f>'BAR BB| Open rates'!CI18*0.85*0.85</f>
        <v>14522.25</v>
      </c>
      <c r="CJ18" s="26">
        <f>'BAR BB| Open rates'!CJ18*0.85*0.85</f>
        <v>15100.25</v>
      </c>
      <c r="CK18" s="26">
        <f>'BAR BB| Open rates'!CK18*0.85*0.85</f>
        <v>15100.25</v>
      </c>
      <c r="CL18" s="26">
        <f>'BAR BB| Open rates'!CL18*0.85*0.85</f>
        <v>14522.25</v>
      </c>
      <c r="CM18" s="26">
        <f>'BAR BB| Open rates'!CM18*0.85*0.85</f>
        <v>14522.25</v>
      </c>
      <c r="CN18" s="26">
        <f>'BAR BB| Open rates'!CN18*0.85*0.85</f>
        <v>14522.25</v>
      </c>
      <c r="CO18" s="26">
        <f>'BAR BB| Open rates'!CO18*0.85*0.85</f>
        <v>14522.25</v>
      </c>
      <c r="CP18" s="26">
        <f>'BAR BB| Open rates'!CP18*0.85*0.85</f>
        <v>14522.25</v>
      </c>
      <c r="CQ18" s="26">
        <f>'BAR BB| Open rates'!CQ18*0.85*0.85</f>
        <v>14522.25</v>
      </c>
      <c r="CR18" s="26">
        <f>'BAR BB| Open rates'!CR18*0.85*0.85</f>
        <v>14522.25</v>
      </c>
      <c r="CS18" s="26">
        <f>'BAR BB| Open rates'!CS18*0.85*0.85</f>
        <v>13655.25</v>
      </c>
      <c r="CT18" s="26">
        <f>'BAR BB| Open rates'!CT18*0.85*0.85</f>
        <v>13655.25</v>
      </c>
      <c r="CU18" s="26">
        <f>'BAR BB| Open rates'!CU18*0.85*0.85</f>
        <v>13655.25</v>
      </c>
      <c r="CV18" s="26">
        <f>'BAR BB| Open rates'!CV18*0.85*0.85</f>
        <v>13655.25</v>
      </c>
      <c r="CW18" s="26">
        <f>'BAR BB| Open rates'!CW18*0.85*0.85</f>
        <v>13655.25</v>
      </c>
      <c r="CX18" s="26">
        <f>'BAR BB| Open rates'!CX18*0.85*0.85</f>
        <v>13655.25</v>
      </c>
      <c r="CY18" s="26">
        <f>'BAR BB| Open rates'!CY18*0.85*0.85</f>
        <v>13655.25</v>
      </c>
      <c r="CZ18" s="26">
        <f>'BAR BB| Open rates'!CZ18*0.85*0.85</f>
        <v>13655.25</v>
      </c>
      <c r="DA18" s="26">
        <f>'BAR BB| Open rates'!DA18*0.85*0.85</f>
        <v>13655.25</v>
      </c>
      <c r="DB18" s="26">
        <f>'BAR BB| Open rates'!DB18*0.85*0.85</f>
        <v>12427</v>
      </c>
      <c r="DC18" s="26">
        <f>'BAR BB| Open rates'!DC18*0.85*0.85</f>
        <v>12427</v>
      </c>
      <c r="DD18" s="26">
        <f>'BAR BB| Open rates'!DD18*0.85*0.85</f>
        <v>12427</v>
      </c>
      <c r="DE18" s="26">
        <f>'BAR BB| Open rates'!DE18*0.85*0.85</f>
        <v>13366.25</v>
      </c>
      <c r="DF18" s="26">
        <f>'BAR BB| Open rates'!DF18*0.85*0.85</f>
        <v>13366.25</v>
      </c>
      <c r="DG18" s="26">
        <f>'BAR BB| Open rates'!DG18*0.85*0.85</f>
        <v>12427</v>
      </c>
      <c r="DH18" s="26">
        <f>'BAR BB| Open rates'!DH18*0.85*0.85</f>
        <v>12427</v>
      </c>
      <c r="DI18" s="26">
        <f>'BAR BB| Open rates'!DI18*0.85*0.85</f>
        <v>12427</v>
      </c>
      <c r="DJ18" s="26">
        <f>'BAR BB| Open rates'!DJ18*0.85*0.85</f>
        <v>12427</v>
      </c>
      <c r="DK18" s="26">
        <f>'BAR BB| Open rates'!DK18*0.85*0.85</f>
        <v>12427</v>
      </c>
      <c r="DL18" s="26">
        <f>'BAR BB| Open rates'!DL18*0.85*0.85</f>
        <v>13366.25</v>
      </c>
      <c r="DM18" s="26">
        <f>'BAR BB| Open rates'!DM18*0.85*0.85</f>
        <v>13366.25</v>
      </c>
      <c r="DN18" s="26">
        <f>'BAR BB| Open rates'!DN18*0.85*0.85</f>
        <v>12427</v>
      </c>
      <c r="DO18" s="26">
        <f>'BAR BB| Open rates'!DO18*0.85*0.85</f>
        <v>12427</v>
      </c>
      <c r="DP18" s="26">
        <f>'BAR BB| Open rates'!DP18*0.85*0.85</f>
        <v>12427</v>
      </c>
      <c r="DQ18" s="26">
        <f>'BAR BB| Open rates'!DQ18*0.85*0.85</f>
        <v>12427</v>
      </c>
      <c r="DR18" s="26">
        <f>'BAR BB| Open rates'!DR18*0.85*0.85</f>
        <v>12427</v>
      </c>
      <c r="DS18" s="26">
        <f>'BAR BB| Open rates'!DS18*0.85*0.85</f>
        <v>13366.25</v>
      </c>
      <c r="DT18" s="26">
        <f>'BAR BB| Open rates'!DT18*0.85*0.85</f>
        <v>13366.25</v>
      </c>
      <c r="DU18" s="26">
        <f>'BAR BB| Open rates'!DU18*0.85*0.85</f>
        <v>12427</v>
      </c>
      <c r="DV18" s="26">
        <f>'BAR BB| Open rates'!DV18*0.85*0.85</f>
        <v>12427</v>
      </c>
      <c r="DW18" s="26">
        <f>'BAR BB| Open rates'!DW18*0.85*0.85</f>
        <v>12427</v>
      </c>
      <c r="DX18" s="26">
        <f>'BAR BB| Open rates'!DX18*0.85*0.85</f>
        <v>12427</v>
      </c>
      <c r="DY18" s="26">
        <f>'BAR BB| Open rates'!DY18*0.85*0.85</f>
        <v>12427</v>
      </c>
      <c r="DZ18" s="26">
        <f>'BAR BB| Open rates'!DZ18*0.85*0.85</f>
        <v>13366.25</v>
      </c>
      <c r="EA18" s="26">
        <f>'BAR BB| Open rates'!EA18*0.85*0.85</f>
        <v>13366.25</v>
      </c>
      <c r="EB18" s="26">
        <f>'BAR BB| Open rates'!EB18*0.85*0.85</f>
        <v>12427</v>
      </c>
      <c r="EC18" s="26">
        <f>'BAR BB| Open rates'!EC18*0.85*0.85</f>
        <v>12427</v>
      </c>
      <c r="ED18" s="26">
        <f>'BAR BB| Open rates'!ED18*0.85*0.85</f>
        <v>12427</v>
      </c>
      <c r="EE18" s="26">
        <f>'BAR BB| Open rates'!EE18*0.85*0.85</f>
        <v>12427</v>
      </c>
      <c r="EF18" s="26">
        <f>'BAR BB| Open rates'!EF18*0.85*0.85</f>
        <v>11343.25</v>
      </c>
      <c r="EG18" s="26">
        <f>'BAR BB| Open rates'!EG18*0.85*0.85</f>
        <v>11343.25</v>
      </c>
      <c r="EH18" s="26">
        <f>'BAR BB| Open rates'!EH18*0.85*0.85</f>
        <v>11343.25</v>
      </c>
      <c r="EI18" s="26">
        <f>'BAR BB| Open rates'!EI18*0.85*0.85</f>
        <v>10837.5</v>
      </c>
      <c r="EJ18" s="26">
        <f>'BAR BB| Open rates'!EJ18*0.85*0.85</f>
        <v>10837.5</v>
      </c>
      <c r="EK18" s="26">
        <f>'BAR BB| Open rates'!EK18*0.85*0.85</f>
        <v>10837.5</v>
      </c>
      <c r="EL18" s="26">
        <f>'BAR BB| Open rates'!EL18*0.85*0.85</f>
        <v>10837.5</v>
      </c>
      <c r="EM18" s="26">
        <f>'BAR BB| Open rates'!EM18*0.85*0.85</f>
        <v>10837.5</v>
      </c>
      <c r="EN18" s="26">
        <f>'BAR BB| Open rates'!EN18*0.85*0.85</f>
        <v>11343.25</v>
      </c>
      <c r="EO18" s="26">
        <f>'BAR BB| Open rates'!EO18*0.85*0.85</f>
        <v>11343.25</v>
      </c>
      <c r="EP18" s="26">
        <f>'BAR BB| Open rates'!EP18*0.85*0.85</f>
        <v>10620.75</v>
      </c>
      <c r="EQ18" s="26">
        <f>'BAR BB| Open rates'!EQ18*0.85*0.85</f>
        <v>10620.75</v>
      </c>
      <c r="ER18" s="26">
        <f>'BAR BB| Open rates'!ER18*0.85*0.85</f>
        <v>10620.75</v>
      </c>
      <c r="ES18" s="26">
        <f>'BAR BB| Open rates'!ES18*0.85*0.85</f>
        <v>10620.75</v>
      </c>
      <c r="ET18" s="26">
        <f>'BAR BB| Open rates'!ET18*0.85*0.85</f>
        <v>10620.75</v>
      </c>
      <c r="EU18" s="26">
        <f>'BAR BB| Open rates'!EU18*0.85*0.85</f>
        <v>11343.25</v>
      </c>
      <c r="EV18" s="26">
        <f>'BAR BB| Open rates'!EV18*0.85*0.85</f>
        <v>11343.25</v>
      </c>
      <c r="EW18" s="26">
        <f>'BAR BB| Open rates'!EW18*0.85*0.85</f>
        <v>10620.75</v>
      </c>
      <c r="EX18" s="26">
        <f>'BAR BB| Open rates'!EX18*0.85*0.85</f>
        <v>10620.75</v>
      </c>
      <c r="EY18" s="26">
        <f>'BAR BB| Open rates'!EY18*0.85*0.85</f>
        <v>10620.75</v>
      </c>
      <c r="EZ18" s="26">
        <f>'BAR BB| Open rates'!EZ18*0.85*0.85</f>
        <v>10620.75</v>
      </c>
      <c r="FA18" s="26">
        <f>'BAR BB| Open rates'!FA18*0.85*0.85</f>
        <v>10620.75</v>
      </c>
      <c r="FB18" s="26">
        <f>'BAR BB| Open rates'!FB18*0.85*0.85</f>
        <v>11343.25</v>
      </c>
      <c r="FC18" s="26">
        <f>'BAR BB| Open rates'!FC18*0.85*0.85</f>
        <v>11343.25</v>
      </c>
      <c r="FD18" s="26">
        <f>'BAR BB| Open rates'!FD18*0.85*0.85</f>
        <v>10620.75</v>
      </c>
      <c r="FE18" s="26">
        <f>'BAR BB| Open rates'!FE18*0.85*0.85</f>
        <v>10620.75</v>
      </c>
      <c r="FF18" s="26">
        <f>'BAR BB| Open rates'!FF18*0.85*0.85</f>
        <v>10620.75</v>
      </c>
      <c r="FG18" s="26">
        <f>'BAR BB| Open rates'!FG18*0.85*0.85</f>
        <v>10620.75</v>
      </c>
      <c r="FH18" s="26">
        <f>'BAR BB| Open rates'!FH18*0.85*0.85</f>
        <v>10620.75</v>
      </c>
      <c r="FI18" s="26">
        <f>'BAR BB| Open rates'!FI18*0.85*0.85</f>
        <v>11343.25</v>
      </c>
      <c r="FJ18" s="26">
        <f>'BAR BB| Open rates'!FJ18*0.85*0.85</f>
        <v>11343.25</v>
      </c>
      <c r="FK18" s="26">
        <f>'BAR BB| Open rates'!FK18*0.85*0.85</f>
        <v>10837.5</v>
      </c>
      <c r="FL18" s="26">
        <f>'BAR BB| Open rates'!FL18*0.85*0.85</f>
        <v>10837.5</v>
      </c>
      <c r="FM18" s="26">
        <f>'BAR BB| Open rates'!FM18*0.85*0.85</f>
        <v>10837.5</v>
      </c>
      <c r="FN18" s="26">
        <f>'BAR BB| Open rates'!FN18*0.85*0.85</f>
        <v>10837.5</v>
      </c>
      <c r="FO18" s="26">
        <f>'BAR BB| Open rates'!FO18*0.85*0.85</f>
        <v>10837.5</v>
      </c>
      <c r="FP18" s="26">
        <f>'BAR BB| Open rates'!FP18*0.85*0.85</f>
        <v>10837.5</v>
      </c>
      <c r="FQ18" s="26">
        <f>'BAR BB| Open rates'!FQ18*0.85*0.85</f>
        <v>10837.5</v>
      </c>
      <c r="FR18" s="26">
        <f>'BAR BB| Open rates'!FR18*0.85*0.85</f>
        <v>10620.75</v>
      </c>
      <c r="FS18" s="26">
        <f>'BAR BB| Open rates'!FS18*0.85*0.85</f>
        <v>10620.75</v>
      </c>
      <c r="FT18" s="26">
        <f>'BAR BB| Open rates'!FT18*0.85*0.85</f>
        <v>10620.75</v>
      </c>
      <c r="FU18" s="26">
        <f>'BAR BB| Open rates'!FU18*0.85*0.85</f>
        <v>10620.75</v>
      </c>
      <c r="FV18" s="26">
        <f>'BAR BB| Open rates'!FV18*0.85*0.85</f>
        <v>10620.75</v>
      </c>
      <c r="FW18" s="26">
        <f>'BAR BB| Open rates'!FW18*0.85*0.85</f>
        <v>11343.25</v>
      </c>
      <c r="FX18" s="26">
        <f>'BAR BB| Open rates'!FX18*0.85*0.85</f>
        <v>11343.25</v>
      </c>
      <c r="FY18" s="26">
        <f>'BAR BB| Open rates'!FY18*0.85*0.85</f>
        <v>10620.75</v>
      </c>
      <c r="FZ18" s="26">
        <f>'BAR BB| Open rates'!FZ18*0.85*0.85</f>
        <v>10620.75</v>
      </c>
      <c r="GA18" s="26">
        <f>'BAR BB| Open rates'!GA18*0.85*0.85</f>
        <v>10620.75</v>
      </c>
      <c r="GB18" s="26">
        <f>'BAR BB| Open rates'!GB18*0.85*0.85</f>
        <v>10620.75</v>
      </c>
      <c r="GC18" s="26">
        <f>'BAR BB| Open rates'!GC18*0.85*0.85</f>
        <v>10620.75</v>
      </c>
      <c r="GD18" s="26">
        <f>'BAR BB| Open rates'!GD18*0.85*0.85</f>
        <v>11343.25</v>
      </c>
      <c r="GE18" s="26">
        <f>'BAR BB| Open rates'!GE18*0.85*0.85</f>
        <v>11343.25</v>
      </c>
      <c r="GF18" s="26">
        <f>'BAR BB| Open rates'!GF18*0.85*0.85</f>
        <v>10620.75</v>
      </c>
      <c r="GG18" s="26">
        <f>'BAR BB| Open rates'!GG18*0.85*0.85</f>
        <v>10620.75</v>
      </c>
      <c r="GH18" s="26">
        <f>'BAR BB| Open rates'!GH18*0.85*0.85</f>
        <v>10620.75</v>
      </c>
      <c r="GI18" s="26">
        <f>'BAR BB| Open rates'!GI18*0.85*0.85</f>
        <v>10620.75</v>
      </c>
      <c r="GJ18" s="26">
        <f>'BAR BB| Open rates'!GJ18*0.85*0.85</f>
        <v>10620.75</v>
      </c>
      <c r="GK18" s="26">
        <f>'BAR BB| Open rates'!GK18*0.85*0.85</f>
        <v>11343.25</v>
      </c>
      <c r="GL18" s="26">
        <f>'BAR BB| Open rates'!GL18*0.85*0.85</f>
        <v>11343.25</v>
      </c>
      <c r="GM18" s="26">
        <f>'BAR BB| Open rates'!GM18*0.85*0.85</f>
        <v>10620.75</v>
      </c>
      <c r="GN18" s="26">
        <f>'BAR BB| Open rates'!GN18*0.85*0.85</f>
        <v>10620.75</v>
      </c>
      <c r="GO18" s="26">
        <f>'BAR BB| Open rates'!GO18*0.85*0.85</f>
        <v>10620.75</v>
      </c>
      <c r="GP18" s="26">
        <f>'BAR BB| Open rates'!GP18*0.85*0.85</f>
        <v>10620.75</v>
      </c>
      <c r="GQ18" s="26">
        <f>'BAR BB| Open rates'!GQ18*0.85*0.85</f>
        <v>10620.75</v>
      </c>
      <c r="GR18" s="26">
        <f>'BAR BB| Open rates'!GR18*0.85*0.85</f>
        <v>11343.25</v>
      </c>
      <c r="GS18" s="26">
        <f>'BAR BB| Open rates'!GS18*0.85*0.85</f>
        <v>11343.25</v>
      </c>
      <c r="GT18" s="26">
        <f>'BAR BB| Open rates'!GT18*0.85*0.85</f>
        <v>10620.75</v>
      </c>
      <c r="GU18" s="26">
        <f>'BAR BB| Open rates'!GU18*0.85*0.85</f>
        <v>10620.75</v>
      </c>
      <c r="GV18" s="26">
        <f>'BAR BB| Open rates'!GV18*0.85*0.85</f>
        <v>10620.75</v>
      </c>
      <c r="GW18" s="26">
        <f>'BAR BB| Open rates'!GW18*0.85*0.85</f>
        <v>10620.75</v>
      </c>
      <c r="GX18" s="26">
        <f>'BAR BB| Open rates'!GX18*0.85*0.85</f>
        <v>10620.75</v>
      </c>
      <c r="GY18" s="26">
        <f>'BAR BB| Open rates'!GY18*0.85*0.85</f>
        <v>11343.25</v>
      </c>
      <c r="GZ18" s="26">
        <f>'BAR BB| Open rates'!GZ18*0.85*0.85</f>
        <v>11343.25</v>
      </c>
      <c r="HA18" s="26">
        <f>'BAR BB| Open rates'!HA18*0.85*0.85</f>
        <v>10620.75</v>
      </c>
      <c r="HB18" s="26">
        <f>'BAR BB| Open rates'!HB18*0.85*0.85</f>
        <v>10620.75</v>
      </c>
      <c r="HC18" s="26">
        <f>'BAR BB| Open rates'!HC18*0.85*0.85</f>
        <v>10620.75</v>
      </c>
      <c r="HD18" s="26">
        <f>'BAR BB| Open rates'!HD18*0.85*0.85</f>
        <v>10620.75</v>
      </c>
      <c r="HE18" s="26">
        <f>'BAR BB| Open rates'!HE18*0.85*0.85</f>
        <v>10620.75</v>
      </c>
      <c r="HF18" s="26">
        <f>'BAR BB| Open rates'!HF18*0.85*0.85</f>
        <v>12282.5</v>
      </c>
      <c r="HG18" s="26">
        <f>'BAR BB| Open rates'!HG18*0.85*0.85</f>
        <v>12282.5</v>
      </c>
      <c r="HH18" s="26">
        <f>'BAR BB| Open rates'!HH18*0.85*0.85</f>
        <v>12282.5</v>
      </c>
      <c r="HI18" s="26">
        <f>'BAR BB| Open rates'!HI18*0.85*0.85</f>
        <v>12282.5</v>
      </c>
      <c r="HJ18" s="26">
        <f>'BAR BB| Open rates'!HJ18*0.85*0.85</f>
        <v>12282.5</v>
      </c>
      <c r="HK18" s="26">
        <f>'BAR BB| Open rates'!HK18*0.85*0.85</f>
        <v>12282.5</v>
      </c>
      <c r="HL18" s="26">
        <f>'BAR BB| Open rates'!HL18*0.85*0.85</f>
        <v>12282.5</v>
      </c>
      <c r="HM18" s="26">
        <f>'BAR BB| Open rates'!HM18*0.85*0.85</f>
        <v>12282.5</v>
      </c>
      <c r="HN18" s="26">
        <f>'BAR BB| Open rates'!HN18*0.85*0.85</f>
        <v>12282.5</v>
      </c>
      <c r="HO18" s="26">
        <f>'BAR BB| Open rates'!HO18*0.85*0.85</f>
        <v>12282.5</v>
      </c>
      <c r="HP18" s="26">
        <f>'BAR BB| Open rates'!HP18*0.85*0.85</f>
        <v>12282.5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rates'!B20*0.85*0.85</f>
        <v>10765.25</v>
      </c>
      <c r="C20" s="26">
        <f>'BAR BB| Open rates'!C20*0.85*0.85</f>
        <v>10765.25</v>
      </c>
      <c r="D20" s="26">
        <f>'BAR BB| Open rates'!D20*0.85*0.85</f>
        <v>10765.25</v>
      </c>
      <c r="E20" s="26">
        <f>'BAR BB| Open rates'!E20*0.85*0.85</f>
        <v>10765.25</v>
      </c>
      <c r="F20" s="26">
        <f>'BAR BB| Open rates'!F20*0.85*0.85</f>
        <v>10765.25</v>
      </c>
      <c r="G20" s="26">
        <f>'BAR BB| Open rates'!G20*0.85*0.85</f>
        <v>10765.25</v>
      </c>
      <c r="H20" s="26">
        <f>'BAR BB| Open rates'!H20*0.85*0.85</f>
        <v>10765.25</v>
      </c>
      <c r="I20" s="26">
        <f>'BAR BB| Open rates'!I20*0.85*0.85</f>
        <v>10765.25</v>
      </c>
      <c r="J20" s="26">
        <f>'BAR BB| Open rates'!J20*0.85*0.85</f>
        <v>10765.25</v>
      </c>
      <c r="K20" s="26">
        <f>'BAR BB| Open rates'!K20*0.85*0.85</f>
        <v>10765.25</v>
      </c>
      <c r="L20" s="26">
        <f>'BAR BB| Open rates'!L20*0.85*0.85</f>
        <v>10765.25</v>
      </c>
      <c r="M20" s="26">
        <f>'BAR BB| Open rates'!M20*0.85*0.85</f>
        <v>10765.25</v>
      </c>
      <c r="N20" s="26">
        <f>'BAR BB| Open rates'!N20*0.85*0.85</f>
        <v>14161</v>
      </c>
      <c r="O20" s="26">
        <f>'BAR BB| Open rates'!O20*0.85*0.85</f>
        <v>14161</v>
      </c>
      <c r="P20" s="26">
        <f>'BAR BB| Open rates'!P20*0.85*0.85</f>
        <v>14161</v>
      </c>
      <c r="Q20" s="26">
        <f>'BAR BB| Open rates'!Q20*0.85*0.85</f>
        <v>14161</v>
      </c>
      <c r="R20" s="26">
        <f>'BAR BB| Open rates'!R20*0.85*0.85</f>
        <v>16545.25</v>
      </c>
      <c r="S20" s="26">
        <f>'BAR BB| Open rates'!S20*0.85*0.85</f>
        <v>16545.25</v>
      </c>
      <c r="T20" s="26">
        <f>'BAR BB| Open rates'!T20*0.85*0.85</f>
        <v>16545.25</v>
      </c>
      <c r="U20" s="26">
        <f>'BAR BB| Open rates'!U20*0.85*0.85</f>
        <v>16545.25</v>
      </c>
      <c r="V20" s="26">
        <f>'BAR BB| Open rates'!V20*0.85*0.85</f>
        <v>16545.25</v>
      </c>
      <c r="W20" s="26">
        <f>'BAR BB| Open rates'!W20*0.85*0.85</f>
        <v>16545.25</v>
      </c>
      <c r="X20" s="26">
        <f>'BAR BB| Open rates'!X20*0.85*0.85</f>
        <v>16545.25</v>
      </c>
      <c r="Y20" s="26">
        <f>'BAR BB| Open rates'!Y20*0.85*0.85</f>
        <v>16545.25</v>
      </c>
      <c r="Z20" s="26">
        <f>'BAR BB| Open rates'!Z20*0.85*0.85</f>
        <v>16545.25</v>
      </c>
      <c r="AA20" s="26">
        <f>'BAR BB| Open rates'!AA20*0.85*0.85</f>
        <v>16545.25</v>
      </c>
      <c r="AB20" s="26">
        <f>'BAR BB| Open rates'!AB20*0.85*0.85</f>
        <v>20157.75</v>
      </c>
      <c r="AC20" s="26">
        <f>'BAR BB| Open rates'!AC20*0.85*0.85</f>
        <v>20157.75</v>
      </c>
      <c r="AD20" s="26">
        <f>'BAR BB| Open rates'!AD20*0.85*0.85</f>
        <v>20157.75</v>
      </c>
      <c r="AE20" s="26">
        <f>'BAR BB| Open rates'!AE20*0.85*0.85</f>
        <v>20157.75</v>
      </c>
      <c r="AF20" s="26">
        <f>'BAR BB| Open rates'!AF20*0.85*0.85</f>
        <v>20157.75</v>
      </c>
      <c r="AG20" s="26">
        <f>'BAR BB| Open rates'!AG20*0.85*0.85</f>
        <v>20157.75</v>
      </c>
      <c r="AH20" s="26">
        <f>'BAR BB| Open rates'!AH20*0.85*0.85</f>
        <v>14161</v>
      </c>
      <c r="AI20" s="26">
        <f>'BAR BB| Open rates'!AI20*0.85*0.85</f>
        <v>14161</v>
      </c>
      <c r="AJ20" s="26">
        <f>'BAR BB| Open rates'!AJ20*0.85*0.85</f>
        <v>14161</v>
      </c>
      <c r="AK20" s="26">
        <f>'BAR BB| Open rates'!AK20*0.85*0.85</f>
        <v>14161</v>
      </c>
      <c r="AL20" s="26">
        <f>'BAR BB| Open rates'!AL20*0.85*0.85</f>
        <v>14161</v>
      </c>
      <c r="AM20" s="26">
        <f>'BAR BB| Open rates'!AM20*0.85*0.85</f>
        <v>15100.25</v>
      </c>
      <c r="AN20" s="26">
        <f>'BAR BB| Open rates'!AN20*0.85*0.85</f>
        <v>15100.25</v>
      </c>
      <c r="AO20" s="26">
        <f>'BAR BB| Open rates'!AO20*0.85*0.85</f>
        <v>15100.25</v>
      </c>
      <c r="AP20" s="26">
        <f>'BAR BB| Open rates'!AP20*0.85*0.85</f>
        <v>15100.25</v>
      </c>
      <c r="AQ20" s="26">
        <f>'BAR BB| Open rates'!AQ20*0.85*0.85</f>
        <v>15100.25</v>
      </c>
      <c r="AR20" s="26">
        <f>'BAR BB| Open rates'!AR20*0.85*0.85</f>
        <v>15100.25</v>
      </c>
      <c r="AS20" s="26">
        <f>'BAR BB| Open rates'!AS20*0.85*0.85</f>
        <v>15100.25</v>
      </c>
      <c r="AT20" s="26">
        <f>'BAR BB| Open rates'!AT20*0.85*0.85</f>
        <v>15822.75</v>
      </c>
      <c r="AU20" s="26">
        <f>'BAR BB| Open rates'!AU20*0.85*0.85</f>
        <v>15822.75</v>
      </c>
      <c r="AV20" s="26">
        <f>'BAR BB| Open rates'!AV20*0.85*0.85</f>
        <v>15822.75</v>
      </c>
      <c r="AW20" s="26">
        <f>'BAR BB| Open rates'!AW20*0.85*0.85</f>
        <v>15822.75</v>
      </c>
      <c r="AX20" s="26">
        <f>'BAR BB| Open rates'!AX20*0.85*0.85</f>
        <v>15822.75</v>
      </c>
      <c r="AY20" s="26">
        <f>'BAR BB| Open rates'!AY20*0.85*0.85</f>
        <v>15967.25</v>
      </c>
      <c r="AZ20" s="26">
        <f>'BAR BB| Open rates'!AZ20*0.85*0.85</f>
        <v>15967.25</v>
      </c>
      <c r="BA20" s="26">
        <f>'BAR BB| Open rates'!BA20*0.85*0.85</f>
        <v>16545.25</v>
      </c>
      <c r="BB20" s="26">
        <f>'BAR BB| Open rates'!BB20*0.85*0.85</f>
        <v>16545.25</v>
      </c>
      <c r="BC20" s="26">
        <f>'BAR BB| Open rates'!BC20*0.85*0.85</f>
        <v>15967.25</v>
      </c>
      <c r="BD20" s="26">
        <f>'BAR BB| Open rates'!BD20*0.85*0.85</f>
        <v>15967.25</v>
      </c>
      <c r="BE20" s="26">
        <f>'BAR BB| Open rates'!BE20*0.85*0.85</f>
        <v>15967.25</v>
      </c>
      <c r="BF20" s="26">
        <f>'BAR BB| Open rates'!BF20*0.85*0.85</f>
        <v>15967.25</v>
      </c>
      <c r="BG20" s="26">
        <f>'BAR BB| Open rates'!BG20*0.85*0.85</f>
        <v>15967.25</v>
      </c>
      <c r="BH20" s="26">
        <f>'BAR BB| Open rates'!BH20*0.85*0.85</f>
        <v>16545.25</v>
      </c>
      <c r="BI20" s="26">
        <f>'BAR BB| Open rates'!BI20*0.85*0.85</f>
        <v>16545.25</v>
      </c>
      <c r="BJ20" s="26">
        <f>'BAR BB| Open rates'!BJ20*0.85*0.85</f>
        <v>15967.25</v>
      </c>
      <c r="BK20" s="26">
        <f>'BAR BB| Open rates'!BK20*0.85*0.85</f>
        <v>15967.25</v>
      </c>
      <c r="BL20" s="26">
        <f>'BAR BB| Open rates'!BL20*0.85*0.85</f>
        <v>15967.25</v>
      </c>
      <c r="BM20" s="26">
        <f>'BAR BB| Open rates'!BM20*0.85*0.85</f>
        <v>15967.25</v>
      </c>
      <c r="BN20" s="26">
        <f>'BAR BB| Open rates'!BN20*0.85*0.85</f>
        <v>15967.25</v>
      </c>
      <c r="BO20" s="26">
        <f>'BAR BB| Open rates'!BO20*0.85*0.85</f>
        <v>16545.25</v>
      </c>
      <c r="BP20" s="26">
        <f>'BAR BB| Open rates'!BP20*0.85*0.85</f>
        <v>16545.25</v>
      </c>
      <c r="BQ20" s="26">
        <f>'BAR BB| Open rates'!BQ20*0.85*0.85</f>
        <v>15967.25</v>
      </c>
      <c r="BR20" s="26">
        <f>'BAR BB| Open rates'!BR20*0.85*0.85</f>
        <v>15967.25</v>
      </c>
      <c r="BS20" s="26">
        <f>'BAR BB| Open rates'!BS20*0.85*0.85</f>
        <v>15967.25</v>
      </c>
      <c r="BT20" s="26">
        <f>'BAR BB| Open rates'!BT20*0.85*0.85</f>
        <v>15967.25</v>
      </c>
      <c r="BU20" s="26">
        <f>'BAR BB| Open rates'!BU20*0.85*0.85</f>
        <v>15967.25</v>
      </c>
      <c r="BV20" s="26">
        <f>'BAR BB| Open rates'!BV20*0.85*0.85</f>
        <v>16545.25</v>
      </c>
      <c r="BW20" s="26">
        <f>'BAR BB| Open rates'!BW20*0.85*0.85</f>
        <v>16545.25</v>
      </c>
      <c r="BX20" s="26">
        <f>'BAR BB| Open rates'!BX20*0.85*0.85</f>
        <v>15967.25</v>
      </c>
      <c r="BY20" s="26">
        <f>'BAR BB| Open rates'!BY20*0.85*0.85</f>
        <v>15967.25</v>
      </c>
      <c r="BZ20" s="26">
        <f>'BAR BB| Open rates'!BZ20*0.85*0.85</f>
        <v>15967.25</v>
      </c>
      <c r="CA20" s="26">
        <f>'BAR BB| Open rates'!CA20*0.85*0.85</f>
        <v>15967.25</v>
      </c>
      <c r="CB20" s="26">
        <f>'BAR BB| Open rates'!CB20*0.85*0.85</f>
        <v>15967.25</v>
      </c>
      <c r="CC20" s="26">
        <f>'BAR BB| Open rates'!CC20*0.85*0.85</f>
        <v>16545.25</v>
      </c>
      <c r="CD20" s="26">
        <f>'BAR BB| Open rates'!CD20*0.85*0.85</f>
        <v>16545.25</v>
      </c>
      <c r="CE20" s="26">
        <f>'BAR BB| Open rates'!CE20*0.85*0.85</f>
        <v>15967.25</v>
      </c>
      <c r="CF20" s="26">
        <f>'BAR BB| Open rates'!CF20*0.85*0.85</f>
        <v>15967.25</v>
      </c>
      <c r="CG20" s="26">
        <f>'BAR BB| Open rates'!CG20*0.85*0.85</f>
        <v>15967.25</v>
      </c>
      <c r="CH20" s="26">
        <f>'BAR BB| Open rates'!CH20*0.85*0.85</f>
        <v>15967.25</v>
      </c>
      <c r="CI20" s="26">
        <f>'BAR BB| Open rates'!CI20*0.85*0.85</f>
        <v>15967.25</v>
      </c>
      <c r="CJ20" s="26">
        <f>'BAR BB| Open rates'!CJ20*0.85*0.85</f>
        <v>16545.25</v>
      </c>
      <c r="CK20" s="26">
        <f>'BAR BB| Open rates'!CK20*0.85*0.85</f>
        <v>16545.25</v>
      </c>
      <c r="CL20" s="26">
        <f>'BAR BB| Open rates'!CL20*0.85*0.85</f>
        <v>15967.25</v>
      </c>
      <c r="CM20" s="26">
        <f>'BAR BB| Open rates'!CM20*0.85*0.85</f>
        <v>15967.25</v>
      </c>
      <c r="CN20" s="26">
        <f>'BAR BB| Open rates'!CN20*0.85*0.85</f>
        <v>15967.25</v>
      </c>
      <c r="CO20" s="26">
        <f>'BAR BB| Open rates'!CO20*0.85*0.85</f>
        <v>15967.25</v>
      </c>
      <c r="CP20" s="26">
        <f>'BAR BB| Open rates'!CP20*0.85*0.85</f>
        <v>15967.25</v>
      </c>
      <c r="CQ20" s="26">
        <f>'BAR BB| Open rates'!CQ20*0.85*0.85</f>
        <v>15967.25</v>
      </c>
      <c r="CR20" s="26">
        <f>'BAR BB| Open rates'!CR20*0.85*0.85</f>
        <v>15967.25</v>
      </c>
      <c r="CS20" s="26">
        <f>'BAR BB| Open rates'!CS20*0.85*0.85</f>
        <v>15100.25</v>
      </c>
      <c r="CT20" s="26">
        <f>'BAR BB| Open rates'!CT20*0.85*0.85</f>
        <v>15100.25</v>
      </c>
      <c r="CU20" s="26">
        <f>'BAR BB| Open rates'!CU20*0.85*0.85</f>
        <v>15100.25</v>
      </c>
      <c r="CV20" s="26">
        <f>'BAR BB| Open rates'!CV20*0.85*0.85</f>
        <v>15100.25</v>
      </c>
      <c r="CW20" s="26">
        <f>'BAR BB| Open rates'!CW20*0.85*0.85</f>
        <v>15100.25</v>
      </c>
      <c r="CX20" s="26">
        <f>'BAR BB| Open rates'!CX20*0.85*0.85</f>
        <v>15100.25</v>
      </c>
      <c r="CY20" s="26">
        <f>'BAR BB| Open rates'!CY20*0.85*0.85</f>
        <v>15100.25</v>
      </c>
      <c r="CZ20" s="26">
        <f>'BAR BB| Open rates'!CZ20*0.85*0.85</f>
        <v>15100.25</v>
      </c>
      <c r="DA20" s="26">
        <f>'BAR BB| Open rates'!DA20*0.85*0.85</f>
        <v>15100.25</v>
      </c>
      <c r="DB20" s="26">
        <f>'BAR BB| Open rates'!DB20*0.85*0.85</f>
        <v>13438.5</v>
      </c>
      <c r="DC20" s="26">
        <f>'BAR BB| Open rates'!DC20*0.85*0.85</f>
        <v>13438.5</v>
      </c>
      <c r="DD20" s="26">
        <f>'BAR BB| Open rates'!DD20*0.85*0.85</f>
        <v>13438.5</v>
      </c>
      <c r="DE20" s="26">
        <f>'BAR BB| Open rates'!DE20*0.85*0.85</f>
        <v>14377.75</v>
      </c>
      <c r="DF20" s="26">
        <f>'BAR BB| Open rates'!DF20*0.85*0.85</f>
        <v>14377.75</v>
      </c>
      <c r="DG20" s="26">
        <f>'BAR BB| Open rates'!DG20*0.85*0.85</f>
        <v>13438.5</v>
      </c>
      <c r="DH20" s="26">
        <f>'BAR BB| Open rates'!DH20*0.85*0.85</f>
        <v>13438.5</v>
      </c>
      <c r="DI20" s="26">
        <f>'BAR BB| Open rates'!DI20*0.85*0.85</f>
        <v>13438.5</v>
      </c>
      <c r="DJ20" s="26">
        <f>'BAR BB| Open rates'!DJ20*0.85*0.85</f>
        <v>13438.5</v>
      </c>
      <c r="DK20" s="26">
        <f>'BAR BB| Open rates'!DK20*0.85*0.85</f>
        <v>13438.5</v>
      </c>
      <c r="DL20" s="26">
        <f>'BAR BB| Open rates'!DL20*0.85*0.85</f>
        <v>14377.75</v>
      </c>
      <c r="DM20" s="26">
        <f>'BAR BB| Open rates'!DM20*0.85*0.85</f>
        <v>14377.75</v>
      </c>
      <c r="DN20" s="26">
        <f>'BAR BB| Open rates'!DN20*0.85*0.85</f>
        <v>13438.5</v>
      </c>
      <c r="DO20" s="26">
        <f>'BAR BB| Open rates'!DO20*0.85*0.85</f>
        <v>13438.5</v>
      </c>
      <c r="DP20" s="26">
        <f>'BAR BB| Open rates'!DP20*0.85*0.85</f>
        <v>13438.5</v>
      </c>
      <c r="DQ20" s="26">
        <f>'BAR BB| Open rates'!DQ20*0.85*0.85</f>
        <v>13438.5</v>
      </c>
      <c r="DR20" s="26">
        <f>'BAR BB| Open rates'!DR20*0.85*0.85</f>
        <v>13438.5</v>
      </c>
      <c r="DS20" s="26">
        <f>'BAR BB| Open rates'!DS20*0.85*0.85</f>
        <v>14377.75</v>
      </c>
      <c r="DT20" s="26">
        <f>'BAR BB| Open rates'!DT20*0.85*0.85</f>
        <v>14377.75</v>
      </c>
      <c r="DU20" s="26">
        <f>'BAR BB| Open rates'!DU20*0.85*0.85</f>
        <v>13438.5</v>
      </c>
      <c r="DV20" s="26">
        <f>'BAR BB| Open rates'!DV20*0.85*0.85</f>
        <v>13438.5</v>
      </c>
      <c r="DW20" s="26">
        <f>'BAR BB| Open rates'!DW20*0.85*0.85</f>
        <v>13438.5</v>
      </c>
      <c r="DX20" s="26">
        <f>'BAR BB| Open rates'!DX20*0.85*0.85</f>
        <v>13438.5</v>
      </c>
      <c r="DY20" s="26">
        <f>'BAR BB| Open rates'!DY20*0.85*0.85</f>
        <v>13438.5</v>
      </c>
      <c r="DZ20" s="26">
        <f>'BAR BB| Open rates'!DZ20*0.85*0.85</f>
        <v>14377.75</v>
      </c>
      <c r="EA20" s="26">
        <f>'BAR BB| Open rates'!EA20*0.85*0.85</f>
        <v>14377.75</v>
      </c>
      <c r="EB20" s="26">
        <f>'BAR BB| Open rates'!EB20*0.85*0.85</f>
        <v>13438.5</v>
      </c>
      <c r="EC20" s="26">
        <f>'BAR BB| Open rates'!EC20*0.85*0.85</f>
        <v>13438.5</v>
      </c>
      <c r="ED20" s="26">
        <f>'BAR BB| Open rates'!ED20*0.85*0.85</f>
        <v>13438.5</v>
      </c>
      <c r="EE20" s="26">
        <f>'BAR BB| Open rates'!EE20*0.85*0.85</f>
        <v>13438.5</v>
      </c>
      <c r="EF20" s="26">
        <f>'BAR BB| Open rates'!EF20*0.85*0.85</f>
        <v>11271</v>
      </c>
      <c r="EG20" s="26">
        <f>'BAR BB| Open rates'!EG20*0.85*0.85</f>
        <v>11271</v>
      </c>
      <c r="EH20" s="26">
        <f>'BAR BB| Open rates'!EH20*0.85*0.85</f>
        <v>11271</v>
      </c>
      <c r="EI20" s="26">
        <f>'BAR BB| Open rates'!EI20*0.85*0.85</f>
        <v>10765.25</v>
      </c>
      <c r="EJ20" s="26">
        <f>'BAR BB| Open rates'!EJ20*0.85*0.85</f>
        <v>10765.25</v>
      </c>
      <c r="EK20" s="26">
        <f>'BAR BB| Open rates'!EK20*0.85*0.85</f>
        <v>10765.25</v>
      </c>
      <c r="EL20" s="26">
        <f>'BAR BB| Open rates'!EL20*0.85*0.85</f>
        <v>10765.25</v>
      </c>
      <c r="EM20" s="26">
        <f>'BAR BB| Open rates'!EM20*0.85*0.85</f>
        <v>10765.25</v>
      </c>
      <c r="EN20" s="26">
        <f>'BAR BB| Open rates'!EN20*0.85*0.85</f>
        <v>11271</v>
      </c>
      <c r="EO20" s="26">
        <f>'BAR BB| Open rates'!EO20*0.85*0.85</f>
        <v>11271</v>
      </c>
      <c r="EP20" s="26">
        <f>'BAR BB| Open rates'!EP20*0.85*0.85</f>
        <v>10548.5</v>
      </c>
      <c r="EQ20" s="26">
        <f>'BAR BB| Open rates'!EQ20*0.85*0.85</f>
        <v>10548.5</v>
      </c>
      <c r="ER20" s="26">
        <f>'BAR BB| Open rates'!ER20*0.85*0.85</f>
        <v>10548.5</v>
      </c>
      <c r="ES20" s="26">
        <f>'BAR BB| Open rates'!ES20*0.85*0.85</f>
        <v>10548.5</v>
      </c>
      <c r="ET20" s="26">
        <f>'BAR BB| Open rates'!ET20*0.85*0.85</f>
        <v>10548.5</v>
      </c>
      <c r="EU20" s="26">
        <f>'BAR BB| Open rates'!EU20*0.85*0.85</f>
        <v>11271</v>
      </c>
      <c r="EV20" s="26">
        <f>'BAR BB| Open rates'!EV20*0.85*0.85</f>
        <v>11271</v>
      </c>
      <c r="EW20" s="26">
        <f>'BAR BB| Open rates'!EW20*0.85*0.85</f>
        <v>10548.5</v>
      </c>
      <c r="EX20" s="26">
        <f>'BAR BB| Open rates'!EX20*0.85*0.85</f>
        <v>10548.5</v>
      </c>
      <c r="EY20" s="26">
        <f>'BAR BB| Open rates'!EY20*0.85*0.85</f>
        <v>10548.5</v>
      </c>
      <c r="EZ20" s="26">
        <f>'BAR BB| Open rates'!EZ20*0.85*0.85</f>
        <v>10548.5</v>
      </c>
      <c r="FA20" s="26">
        <f>'BAR BB| Open rates'!FA20*0.85*0.85</f>
        <v>10548.5</v>
      </c>
      <c r="FB20" s="26">
        <f>'BAR BB| Open rates'!FB20*0.85*0.85</f>
        <v>11271</v>
      </c>
      <c r="FC20" s="26">
        <f>'BAR BB| Open rates'!FC20*0.85*0.85</f>
        <v>11271</v>
      </c>
      <c r="FD20" s="26">
        <f>'BAR BB| Open rates'!FD20*0.85*0.85</f>
        <v>10548.5</v>
      </c>
      <c r="FE20" s="26">
        <f>'BAR BB| Open rates'!FE20*0.85*0.85</f>
        <v>10548.5</v>
      </c>
      <c r="FF20" s="26">
        <f>'BAR BB| Open rates'!FF20*0.85*0.85</f>
        <v>10548.5</v>
      </c>
      <c r="FG20" s="26">
        <f>'BAR BB| Open rates'!FG20*0.85*0.85</f>
        <v>10548.5</v>
      </c>
      <c r="FH20" s="26">
        <f>'BAR BB| Open rates'!FH20*0.85*0.85</f>
        <v>10548.5</v>
      </c>
      <c r="FI20" s="26">
        <f>'BAR BB| Open rates'!FI20*0.85*0.85</f>
        <v>11271</v>
      </c>
      <c r="FJ20" s="26">
        <f>'BAR BB| Open rates'!FJ20*0.85*0.85</f>
        <v>11271</v>
      </c>
      <c r="FK20" s="26">
        <f>'BAR BB| Open rates'!FK20*0.85*0.85</f>
        <v>10765.25</v>
      </c>
      <c r="FL20" s="26">
        <f>'BAR BB| Open rates'!FL20*0.85*0.85</f>
        <v>10765.25</v>
      </c>
      <c r="FM20" s="26">
        <f>'BAR BB| Open rates'!FM20*0.85*0.85</f>
        <v>10765.25</v>
      </c>
      <c r="FN20" s="26">
        <f>'BAR BB| Open rates'!FN20*0.85*0.85</f>
        <v>10765.25</v>
      </c>
      <c r="FO20" s="26">
        <f>'BAR BB| Open rates'!FO20*0.85*0.85</f>
        <v>10765.25</v>
      </c>
      <c r="FP20" s="26">
        <f>'BAR BB| Open rates'!FP20*0.85*0.85</f>
        <v>10765.25</v>
      </c>
      <c r="FQ20" s="26">
        <f>'BAR BB| Open rates'!FQ20*0.85*0.85</f>
        <v>10765.25</v>
      </c>
      <c r="FR20" s="26">
        <f>'BAR BB| Open rates'!FR20*0.85*0.85</f>
        <v>10548.5</v>
      </c>
      <c r="FS20" s="26">
        <f>'BAR BB| Open rates'!FS20*0.85*0.85</f>
        <v>10548.5</v>
      </c>
      <c r="FT20" s="26">
        <f>'BAR BB| Open rates'!FT20*0.85*0.85</f>
        <v>10548.5</v>
      </c>
      <c r="FU20" s="26">
        <f>'BAR BB| Open rates'!FU20*0.85*0.85</f>
        <v>10548.5</v>
      </c>
      <c r="FV20" s="26">
        <f>'BAR BB| Open rates'!FV20*0.85*0.85</f>
        <v>10548.5</v>
      </c>
      <c r="FW20" s="26">
        <f>'BAR BB| Open rates'!FW20*0.85*0.85</f>
        <v>11271</v>
      </c>
      <c r="FX20" s="26">
        <f>'BAR BB| Open rates'!FX20*0.85*0.85</f>
        <v>11271</v>
      </c>
      <c r="FY20" s="26">
        <f>'BAR BB| Open rates'!FY20*0.85*0.85</f>
        <v>10548.5</v>
      </c>
      <c r="FZ20" s="26">
        <f>'BAR BB| Open rates'!FZ20*0.85*0.85</f>
        <v>10548.5</v>
      </c>
      <c r="GA20" s="26">
        <f>'BAR BB| Open rates'!GA20*0.85*0.85</f>
        <v>10548.5</v>
      </c>
      <c r="GB20" s="26">
        <f>'BAR BB| Open rates'!GB20*0.85*0.85</f>
        <v>10548.5</v>
      </c>
      <c r="GC20" s="26">
        <f>'BAR BB| Open rates'!GC20*0.85*0.85</f>
        <v>10548.5</v>
      </c>
      <c r="GD20" s="26">
        <f>'BAR BB| Open rates'!GD20*0.85*0.85</f>
        <v>11271</v>
      </c>
      <c r="GE20" s="26">
        <f>'BAR BB| Open rates'!GE20*0.85*0.85</f>
        <v>11271</v>
      </c>
      <c r="GF20" s="26">
        <f>'BAR BB| Open rates'!GF20*0.85*0.85</f>
        <v>10548.5</v>
      </c>
      <c r="GG20" s="26">
        <f>'BAR BB| Open rates'!GG20*0.85*0.85</f>
        <v>10548.5</v>
      </c>
      <c r="GH20" s="26">
        <f>'BAR BB| Open rates'!GH20*0.85*0.85</f>
        <v>10548.5</v>
      </c>
      <c r="GI20" s="26">
        <f>'BAR BB| Open rates'!GI20*0.85*0.85</f>
        <v>10548.5</v>
      </c>
      <c r="GJ20" s="26">
        <f>'BAR BB| Open rates'!GJ20*0.85*0.85</f>
        <v>10548.5</v>
      </c>
      <c r="GK20" s="26">
        <f>'BAR BB| Open rates'!GK20*0.85*0.85</f>
        <v>11271</v>
      </c>
      <c r="GL20" s="26">
        <f>'BAR BB| Open rates'!GL20*0.85*0.85</f>
        <v>11271</v>
      </c>
      <c r="GM20" s="26">
        <f>'BAR BB| Open rates'!GM20*0.85*0.85</f>
        <v>10548.5</v>
      </c>
      <c r="GN20" s="26">
        <f>'BAR BB| Open rates'!GN20*0.85*0.85</f>
        <v>10548.5</v>
      </c>
      <c r="GO20" s="26">
        <f>'BAR BB| Open rates'!GO20*0.85*0.85</f>
        <v>10548.5</v>
      </c>
      <c r="GP20" s="26">
        <f>'BAR BB| Open rates'!GP20*0.85*0.85</f>
        <v>10548.5</v>
      </c>
      <c r="GQ20" s="26">
        <f>'BAR BB| Open rates'!GQ20*0.85*0.85</f>
        <v>10548.5</v>
      </c>
      <c r="GR20" s="26">
        <f>'BAR BB| Open rates'!GR20*0.85*0.85</f>
        <v>11271</v>
      </c>
      <c r="GS20" s="26">
        <f>'BAR BB| Open rates'!GS20*0.85*0.85</f>
        <v>11271</v>
      </c>
      <c r="GT20" s="26">
        <f>'BAR BB| Open rates'!GT20*0.85*0.85</f>
        <v>10548.5</v>
      </c>
      <c r="GU20" s="26">
        <f>'BAR BB| Open rates'!GU20*0.85*0.85</f>
        <v>10548.5</v>
      </c>
      <c r="GV20" s="26">
        <f>'BAR BB| Open rates'!GV20*0.85*0.85</f>
        <v>10548.5</v>
      </c>
      <c r="GW20" s="26">
        <f>'BAR BB| Open rates'!GW20*0.85*0.85</f>
        <v>10548.5</v>
      </c>
      <c r="GX20" s="26">
        <f>'BAR BB| Open rates'!GX20*0.85*0.85</f>
        <v>10548.5</v>
      </c>
      <c r="GY20" s="26">
        <f>'BAR BB| Open rates'!GY20*0.85*0.85</f>
        <v>11271</v>
      </c>
      <c r="GZ20" s="26">
        <f>'BAR BB| Open rates'!GZ20*0.85*0.85</f>
        <v>11271</v>
      </c>
      <c r="HA20" s="26">
        <f>'BAR BB| Open rates'!HA20*0.85*0.85</f>
        <v>10548.5</v>
      </c>
      <c r="HB20" s="26">
        <f>'BAR BB| Open rates'!HB20*0.85*0.85</f>
        <v>10548.5</v>
      </c>
      <c r="HC20" s="26">
        <f>'BAR BB| Open rates'!HC20*0.85*0.85</f>
        <v>10548.5</v>
      </c>
      <c r="HD20" s="26">
        <f>'BAR BB| Open rates'!HD20*0.85*0.85</f>
        <v>10548.5</v>
      </c>
      <c r="HE20" s="26">
        <f>'BAR BB| Open rates'!HE20*0.85*0.85</f>
        <v>10548.5</v>
      </c>
      <c r="HF20" s="26">
        <f>'BAR BB| Open rates'!HF20*0.85*0.85</f>
        <v>12210.25</v>
      </c>
      <c r="HG20" s="26">
        <f>'BAR BB| Open rates'!HG20*0.85*0.85</f>
        <v>12210.25</v>
      </c>
      <c r="HH20" s="26">
        <f>'BAR BB| Open rates'!HH20*0.85*0.85</f>
        <v>12210.25</v>
      </c>
      <c r="HI20" s="26">
        <f>'BAR BB| Open rates'!HI20*0.85*0.85</f>
        <v>12210.25</v>
      </c>
      <c r="HJ20" s="26">
        <f>'BAR BB| Open rates'!HJ20*0.85*0.85</f>
        <v>12210.25</v>
      </c>
      <c r="HK20" s="26">
        <f>'BAR BB| Open rates'!HK20*0.85*0.85</f>
        <v>12210.25</v>
      </c>
      <c r="HL20" s="26">
        <f>'BAR BB| Open rates'!HL20*0.85*0.85</f>
        <v>12210.25</v>
      </c>
      <c r="HM20" s="26">
        <f>'BAR BB| Open rates'!HM20*0.85*0.85</f>
        <v>12210.25</v>
      </c>
      <c r="HN20" s="26">
        <f>'BAR BB| Open rates'!HN20*0.85*0.85</f>
        <v>12210.25</v>
      </c>
      <c r="HO20" s="26">
        <f>'BAR BB| Open rates'!HO20*0.85*0.85</f>
        <v>12210.25</v>
      </c>
      <c r="HP20" s="26">
        <f>'BAR BB| Open rates'!HP20*0.85*0.85</f>
        <v>12210.25</v>
      </c>
    </row>
    <row r="21" spans="1:224" s="76" customFormat="1" ht="12" customHeight="1" x14ac:dyDescent="0.2">
      <c r="A21" s="15">
        <v>2</v>
      </c>
      <c r="B21" s="26">
        <f>'BAR BB| Open rates'!B21*0.85*0.85</f>
        <v>12210.25</v>
      </c>
      <c r="C21" s="26">
        <f>'BAR BB| Open rates'!C21*0.85*0.85</f>
        <v>12210.25</v>
      </c>
      <c r="D21" s="26">
        <f>'BAR BB| Open rates'!D21*0.85*0.85</f>
        <v>12210.25</v>
      </c>
      <c r="E21" s="26">
        <f>'BAR BB| Open rates'!E21*0.85*0.85</f>
        <v>12210.25</v>
      </c>
      <c r="F21" s="26">
        <f>'BAR BB| Open rates'!F21*0.85*0.85</f>
        <v>12210.25</v>
      </c>
      <c r="G21" s="26">
        <f>'BAR BB| Open rates'!G21*0.85*0.85</f>
        <v>12210.25</v>
      </c>
      <c r="H21" s="26">
        <f>'BAR BB| Open rates'!H21*0.85*0.85</f>
        <v>12210.25</v>
      </c>
      <c r="I21" s="26">
        <f>'BAR BB| Open rates'!I21*0.85*0.85</f>
        <v>12210.25</v>
      </c>
      <c r="J21" s="26">
        <f>'BAR BB| Open rates'!J21*0.85*0.85</f>
        <v>12210.25</v>
      </c>
      <c r="K21" s="26">
        <f>'BAR BB| Open rates'!K21*0.85*0.85</f>
        <v>12210.25</v>
      </c>
      <c r="L21" s="26">
        <f>'BAR BB| Open rates'!L21*0.85*0.85</f>
        <v>12210.25</v>
      </c>
      <c r="M21" s="26">
        <f>'BAR BB| Open rates'!M21*0.85*0.85</f>
        <v>12210.25</v>
      </c>
      <c r="N21" s="26">
        <f>'BAR BB| Open rates'!N21*0.85*0.85</f>
        <v>15606</v>
      </c>
      <c r="O21" s="26">
        <f>'BAR BB| Open rates'!O21*0.85*0.85</f>
        <v>15606</v>
      </c>
      <c r="P21" s="26">
        <f>'BAR BB| Open rates'!P21*0.85*0.85</f>
        <v>15606</v>
      </c>
      <c r="Q21" s="26">
        <f>'BAR BB| Open rates'!Q21*0.85*0.85</f>
        <v>15606</v>
      </c>
      <c r="R21" s="26">
        <f>'BAR BB| Open rates'!R21*0.85*0.85</f>
        <v>17990.25</v>
      </c>
      <c r="S21" s="26">
        <f>'BAR BB| Open rates'!S21*0.85*0.85</f>
        <v>17990.25</v>
      </c>
      <c r="T21" s="26">
        <f>'BAR BB| Open rates'!T21*0.85*0.85</f>
        <v>17990.25</v>
      </c>
      <c r="U21" s="26">
        <f>'BAR BB| Open rates'!U21*0.85*0.85</f>
        <v>17990.25</v>
      </c>
      <c r="V21" s="26">
        <f>'BAR BB| Open rates'!V21*0.85*0.85</f>
        <v>17990.25</v>
      </c>
      <c r="W21" s="26">
        <f>'BAR BB| Open rates'!W21*0.85*0.85</f>
        <v>17990.25</v>
      </c>
      <c r="X21" s="26">
        <f>'BAR BB| Open rates'!X21*0.85*0.85</f>
        <v>17990.25</v>
      </c>
      <c r="Y21" s="26">
        <f>'BAR BB| Open rates'!Y21*0.85*0.85</f>
        <v>17990.25</v>
      </c>
      <c r="Z21" s="26">
        <f>'BAR BB| Open rates'!Z21*0.85*0.85</f>
        <v>17990.25</v>
      </c>
      <c r="AA21" s="26">
        <f>'BAR BB| Open rates'!AA21*0.85*0.85</f>
        <v>17990.25</v>
      </c>
      <c r="AB21" s="26">
        <f>'BAR BB| Open rates'!AB21*0.85*0.85</f>
        <v>21602.75</v>
      </c>
      <c r="AC21" s="26">
        <f>'BAR BB| Open rates'!AC21*0.85*0.85</f>
        <v>21602.75</v>
      </c>
      <c r="AD21" s="26">
        <f>'BAR BB| Open rates'!AD21*0.85*0.85</f>
        <v>21602.75</v>
      </c>
      <c r="AE21" s="26">
        <f>'BAR BB| Open rates'!AE21*0.85*0.85</f>
        <v>21602.75</v>
      </c>
      <c r="AF21" s="26">
        <f>'BAR BB| Open rates'!AF21*0.85*0.85</f>
        <v>21602.75</v>
      </c>
      <c r="AG21" s="26">
        <f>'BAR BB| Open rates'!AG21*0.85*0.85</f>
        <v>21602.75</v>
      </c>
      <c r="AH21" s="26">
        <f>'BAR BB| Open rates'!AH21*0.85*0.85</f>
        <v>15606</v>
      </c>
      <c r="AI21" s="26">
        <f>'BAR BB| Open rates'!AI21*0.85*0.85</f>
        <v>15606</v>
      </c>
      <c r="AJ21" s="26">
        <f>'BAR BB| Open rates'!AJ21*0.85*0.85</f>
        <v>15606</v>
      </c>
      <c r="AK21" s="26">
        <f>'BAR BB| Open rates'!AK21*0.85*0.85</f>
        <v>15606</v>
      </c>
      <c r="AL21" s="26">
        <f>'BAR BB| Open rates'!AL21*0.85*0.85</f>
        <v>15606</v>
      </c>
      <c r="AM21" s="26">
        <f>'BAR BB| Open rates'!AM21*0.85*0.85</f>
        <v>16545.25</v>
      </c>
      <c r="AN21" s="26">
        <f>'BAR BB| Open rates'!AN21*0.85*0.85</f>
        <v>16545.25</v>
      </c>
      <c r="AO21" s="26">
        <f>'BAR BB| Open rates'!AO21*0.85*0.85</f>
        <v>16545.25</v>
      </c>
      <c r="AP21" s="26">
        <f>'BAR BB| Open rates'!AP21*0.85*0.85</f>
        <v>16545.25</v>
      </c>
      <c r="AQ21" s="26">
        <f>'BAR BB| Open rates'!AQ21*0.85*0.85</f>
        <v>16545.25</v>
      </c>
      <c r="AR21" s="26">
        <f>'BAR BB| Open rates'!AR21*0.85*0.85</f>
        <v>16545.25</v>
      </c>
      <c r="AS21" s="26">
        <f>'BAR BB| Open rates'!AS21*0.85*0.85</f>
        <v>16545.25</v>
      </c>
      <c r="AT21" s="26">
        <f>'BAR BB| Open rates'!AT21*0.85*0.85</f>
        <v>17267.75</v>
      </c>
      <c r="AU21" s="26">
        <f>'BAR BB| Open rates'!AU21*0.85*0.85</f>
        <v>17267.75</v>
      </c>
      <c r="AV21" s="26">
        <f>'BAR BB| Open rates'!AV21*0.85*0.85</f>
        <v>17267.75</v>
      </c>
      <c r="AW21" s="26">
        <f>'BAR BB| Open rates'!AW21*0.85*0.85</f>
        <v>17267.75</v>
      </c>
      <c r="AX21" s="26">
        <f>'BAR BB| Open rates'!AX21*0.85*0.85</f>
        <v>17267.75</v>
      </c>
      <c r="AY21" s="26">
        <f>'BAR BB| Open rates'!AY21*0.85*0.85</f>
        <v>17412.25</v>
      </c>
      <c r="AZ21" s="26">
        <f>'BAR BB| Open rates'!AZ21*0.85*0.85</f>
        <v>17412.25</v>
      </c>
      <c r="BA21" s="26">
        <f>'BAR BB| Open rates'!BA21*0.85*0.85</f>
        <v>17990.25</v>
      </c>
      <c r="BB21" s="26">
        <f>'BAR BB| Open rates'!BB21*0.85*0.85</f>
        <v>17990.25</v>
      </c>
      <c r="BC21" s="26">
        <f>'BAR BB| Open rates'!BC21*0.85*0.85</f>
        <v>17412.25</v>
      </c>
      <c r="BD21" s="26">
        <f>'BAR BB| Open rates'!BD21*0.85*0.85</f>
        <v>17412.25</v>
      </c>
      <c r="BE21" s="26">
        <f>'BAR BB| Open rates'!BE21*0.85*0.85</f>
        <v>17412.25</v>
      </c>
      <c r="BF21" s="26">
        <f>'BAR BB| Open rates'!BF21*0.85*0.85</f>
        <v>17412.25</v>
      </c>
      <c r="BG21" s="26">
        <f>'BAR BB| Open rates'!BG21*0.85*0.85</f>
        <v>17412.25</v>
      </c>
      <c r="BH21" s="26">
        <f>'BAR BB| Open rates'!BH21*0.85*0.85</f>
        <v>17990.25</v>
      </c>
      <c r="BI21" s="26">
        <f>'BAR BB| Open rates'!BI21*0.85*0.85</f>
        <v>17990.25</v>
      </c>
      <c r="BJ21" s="26">
        <f>'BAR BB| Open rates'!BJ21*0.85*0.85</f>
        <v>17412.25</v>
      </c>
      <c r="BK21" s="26">
        <f>'BAR BB| Open rates'!BK21*0.85*0.85</f>
        <v>17412.25</v>
      </c>
      <c r="BL21" s="26">
        <f>'BAR BB| Open rates'!BL21*0.85*0.85</f>
        <v>17412.25</v>
      </c>
      <c r="BM21" s="26">
        <f>'BAR BB| Open rates'!BM21*0.85*0.85</f>
        <v>17412.25</v>
      </c>
      <c r="BN21" s="26">
        <f>'BAR BB| Open rates'!BN21*0.85*0.85</f>
        <v>17412.25</v>
      </c>
      <c r="BO21" s="26">
        <f>'BAR BB| Open rates'!BO21*0.85*0.85</f>
        <v>17990.25</v>
      </c>
      <c r="BP21" s="26">
        <f>'BAR BB| Open rates'!BP21*0.85*0.85</f>
        <v>17990.25</v>
      </c>
      <c r="BQ21" s="26">
        <f>'BAR BB| Open rates'!BQ21*0.85*0.85</f>
        <v>17412.25</v>
      </c>
      <c r="BR21" s="26">
        <f>'BAR BB| Open rates'!BR21*0.85*0.85</f>
        <v>17412.25</v>
      </c>
      <c r="BS21" s="26">
        <f>'BAR BB| Open rates'!BS21*0.85*0.85</f>
        <v>17412.25</v>
      </c>
      <c r="BT21" s="26">
        <f>'BAR BB| Open rates'!BT21*0.85*0.85</f>
        <v>17412.25</v>
      </c>
      <c r="BU21" s="26">
        <f>'BAR BB| Open rates'!BU21*0.85*0.85</f>
        <v>17412.25</v>
      </c>
      <c r="BV21" s="26">
        <f>'BAR BB| Open rates'!BV21*0.85*0.85</f>
        <v>17990.25</v>
      </c>
      <c r="BW21" s="26">
        <f>'BAR BB| Open rates'!BW21*0.85*0.85</f>
        <v>17990.25</v>
      </c>
      <c r="BX21" s="26">
        <f>'BAR BB| Open rates'!BX21*0.85*0.85</f>
        <v>17412.25</v>
      </c>
      <c r="BY21" s="26">
        <f>'BAR BB| Open rates'!BY21*0.85*0.85</f>
        <v>17412.25</v>
      </c>
      <c r="BZ21" s="26">
        <f>'BAR BB| Open rates'!BZ21*0.85*0.85</f>
        <v>17412.25</v>
      </c>
      <c r="CA21" s="26">
        <f>'BAR BB| Open rates'!CA21*0.85*0.85</f>
        <v>17412.25</v>
      </c>
      <c r="CB21" s="26">
        <f>'BAR BB| Open rates'!CB21*0.85*0.85</f>
        <v>17412.25</v>
      </c>
      <c r="CC21" s="26">
        <f>'BAR BB| Open rates'!CC21*0.85*0.85</f>
        <v>17990.25</v>
      </c>
      <c r="CD21" s="26">
        <f>'BAR BB| Open rates'!CD21*0.85*0.85</f>
        <v>17990.25</v>
      </c>
      <c r="CE21" s="26">
        <f>'BAR BB| Open rates'!CE21*0.85*0.85</f>
        <v>17412.25</v>
      </c>
      <c r="CF21" s="26">
        <f>'BAR BB| Open rates'!CF21*0.85*0.85</f>
        <v>17412.25</v>
      </c>
      <c r="CG21" s="26">
        <f>'BAR BB| Open rates'!CG21*0.85*0.85</f>
        <v>17412.25</v>
      </c>
      <c r="CH21" s="26">
        <f>'BAR BB| Open rates'!CH21*0.85*0.85</f>
        <v>17412.25</v>
      </c>
      <c r="CI21" s="26">
        <f>'BAR BB| Open rates'!CI21*0.85*0.85</f>
        <v>17412.25</v>
      </c>
      <c r="CJ21" s="26">
        <f>'BAR BB| Open rates'!CJ21*0.85*0.85</f>
        <v>17990.25</v>
      </c>
      <c r="CK21" s="26">
        <f>'BAR BB| Open rates'!CK21*0.85*0.85</f>
        <v>17990.25</v>
      </c>
      <c r="CL21" s="26">
        <f>'BAR BB| Open rates'!CL21*0.85*0.85</f>
        <v>17412.25</v>
      </c>
      <c r="CM21" s="26">
        <f>'BAR BB| Open rates'!CM21*0.85*0.85</f>
        <v>17412.25</v>
      </c>
      <c r="CN21" s="26">
        <f>'BAR BB| Open rates'!CN21*0.85*0.85</f>
        <v>17412.25</v>
      </c>
      <c r="CO21" s="26">
        <f>'BAR BB| Open rates'!CO21*0.85*0.85</f>
        <v>17412.25</v>
      </c>
      <c r="CP21" s="26">
        <f>'BAR BB| Open rates'!CP21*0.85*0.85</f>
        <v>17412.25</v>
      </c>
      <c r="CQ21" s="26">
        <f>'BAR BB| Open rates'!CQ21*0.85*0.85</f>
        <v>17412.25</v>
      </c>
      <c r="CR21" s="26">
        <f>'BAR BB| Open rates'!CR21*0.85*0.85</f>
        <v>17412.25</v>
      </c>
      <c r="CS21" s="26">
        <f>'BAR BB| Open rates'!CS21*0.85*0.85</f>
        <v>16545.25</v>
      </c>
      <c r="CT21" s="26">
        <f>'BAR BB| Open rates'!CT21*0.85*0.85</f>
        <v>16545.25</v>
      </c>
      <c r="CU21" s="26">
        <f>'BAR BB| Open rates'!CU21*0.85*0.85</f>
        <v>16545.25</v>
      </c>
      <c r="CV21" s="26">
        <f>'BAR BB| Open rates'!CV21*0.85*0.85</f>
        <v>16545.25</v>
      </c>
      <c r="CW21" s="26">
        <f>'BAR BB| Open rates'!CW21*0.85*0.85</f>
        <v>16545.25</v>
      </c>
      <c r="CX21" s="26">
        <f>'BAR BB| Open rates'!CX21*0.85*0.85</f>
        <v>16545.25</v>
      </c>
      <c r="CY21" s="26">
        <f>'BAR BB| Open rates'!CY21*0.85*0.85</f>
        <v>16545.25</v>
      </c>
      <c r="CZ21" s="26">
        <f>'BAR BB| Open rates'!CZ21*0.85*0.85</f>
        <v>16545.25</v>
      </c>
      <c r="DA21" s="26">
        <f>'BAR BB| Open rates'!DA21*0.85*0.85</f>
        <v>16545.25</v>
      </c>
      <c r="DB21" s="26">
        <f>'BAR BB| Open rates'!DB21*0.85*0.85</f>
        <v>14883.5</v>
      </c>
      <c r="DC21" s="26">
        <f>'BAR BB| Open rates'!DC21*0.85*0.85</f>
        <v>14883.5</v>
      </c>
      <c r="DD21" s="26">
        <f>'BAR BB| Open rates'!DD21*0.85*0.85</f>
        <v>14883.5</v>
      </c>
      <c r="DE21" s="26">
        <f>'BAR BB| Open rates'!DE21*0.85*0.85</f>
        <v>15822.75</v>
      </c>
      <c r="DF21" s="26">
        <f>'BAR BB| Open rates'!DF21*0.85*0.85</f>
        <v>15822.75</v>
      </c>
      <c r="DG21" s="26">
        <f>'BAR BB| Open rates'!DG21*0.85*0.85</f>
        <v>14883.5</v>
      </c>
      <c r="DH21" s="26">
        <f>'BAR BB| Open rates'!DH21*0.85*0.85</f>
        <v>14883.5</v>
      </c>
      <c r="DI21" s="26">
        <f>'BAR BB| Open rates'!DI21*0.85*0.85</f>
        <v>14883.5</v>
      </c>
      <c r="DJ21" s="26">
        <f>'BAR BB| Open rates'!DJ21*0.85*0.85</f>
        <v>14883.5</v>
      </c>
      <c r="DK21" s="26">
        <f>'BAR BB| Open rates'!DK21*0.85*0.85</f>
        <v>14883.5</v>
      </c>
      <c r="DL21" s="26">
        <f>'BAR BB| Open rates'!DL21*0.85*0.85</f>
        <v>15822.75</v>
      </c>
      <c r="DM21" s="26">
        <f>'BAR BB| Open rates'!DM21*0.85*0.85</f>
        <v>15822.75</v>
      </c>
      <c r="DN21" s="26">
        <f>'BAR BB| Open rates'!DN21*0.85*0.85</f>
        <v>14883.5</v>
      </c>
      <c r="DO21" s="26">
        <f>'BAR BB| Open rates'!DO21*0.85*0.85</f>
        <v>14883.5</v>
      </c>
      <c r="DP21" s="26">
        <f>'BAR BB| Open rates'!DP21*0.85*0.85</f>
        <v>14883.5</v>
      </c>
      <c r="DQ21" s="26">
        <f>'BAR BB| Open rates'!DQ21*0.85*0.85</f>
        <v>14883.5</v>
      </c>
      <c r="DR21" s="26">
        <f>'BAR BB| Open rates'!DR21*0.85*0.85</f>
        <v>14883.5</v>
      </c>
      <c r="DS21" s="26">
        <f>'BAR BB| Open rates'!DS21*0.85*0.85</f>
        <v>15822.75</v>
      </c>
      <c r="DT21" s="26">
        <f>'BAR BB| Open rates'!DT21*0.85*0.85</f>
        <v>15822.75</v>
      </c>
      <c r="DU21" s="26">
        <f>'BAR BB| Open rates'!DU21*0.85*0.85</f>
        <v>14883.5</v>
      </c>
      <c r="DV21" s="26">
        <f>'BAR BB| Open rates'!DV21*0.85*0.85</f>
        <v>14883.5</v>
      </c>
      <c r="DW21" s="26">
        <f>'BAR BB| Open rates'!DW21*0.85*0.85</f>
        <v>14883.5</v>
      </c>
      <c r="DX21" s="26">
        <f>'BAR BB| Open rates'!DX21*0.85*0.85</f>
        <v>14883.5</v>
      </c>
      <c r="DY21" s="26">
        <f>'BAR BB| Open rates'!DY21*0.85*0.85</f>
        <v>14883.5</v>
      </c>
      <c r="DZ21" s="26">
        <f>'BAR BB| Open rates'!DZ21*0.85*0.85</f>
        <v>15822.75</v>
      </c>
      <c r="EA21" s="26">
        <f>'BAR BB| Open rates'!EA21*0.85*0.85</f>
        <v>15822.75</v>
      </c>
      <c r="EB21" s="26">
        <f>'BAR BB| Open rates'!EB21*0.85*0.85</f>
        <v>14883.5</v>
      </c>
      <c r="EC21" s="26">
        <f>'BAR BB| Open rates'!EC21*0.85*0.85</f>
        <v>14883.5</v>
      </c>
      <c r="ED21" s="26">
        <f>'BAR BB| Open rates'!ED21*0.85*0.85</f>
        <v>14883.5</v>
      </c>
      <c r="EE21" s="26">
        <f>'BAR BB| Open rates'!EE21*0.85*0.85</f>
        <v>14883.5</v>
      </c>
      <c r="EF21" s="26">
        <f>'BAR BB| Open rates'!EF21*0.85*0.85</f>
        <v>12716</v>
      </c>
      <c r="EG21" s="26">
        <f>'BAR BB| Open rates'!EG21*0.85*0.85</f>
        <v>12716</v>
      </c>
      <c r="EH21" s="26">
        <f>'BAR BB| Open rates'!EH21*0.85*0.85</f>
        <v>12716</v>
      </c>
      <c r="EI21" s="26">
        <f>'BAR BB| Open rates'!EI21*0.85*0.85</f>
        <v>12210.25</v>
      </c>
      <c r="EJ21" s="26">
        <f>'BAR BB| Open rates'!EJ21*0.85*0.85</f>
        <v>12210.25</v>
      </c>
      <c r="EK21" s="26">
        <f>'BAR BB| Open rates'!EK21*0.85*0.85</f>
        <v>12210.25</v>
      </c>
      <c r="EL21" s="26">
        <f>'BAR BB| Open rates'!EL21*0.85*0.85</f>
        <v>12210.25</v>
      </c>
      <c r="EM21" s="26">
        <f>'BAR BB| Open rates'!EM21*0.85*0.85</f>
        <v>12210.25</v>
      </c>
      <c r="EN21" s="26">
        <f>'BAR BB| Open rates'!EN21*0.85*0.85</f>
        <v>12716</v>
      </c>
      <c r="EO21" s="26">
        <f>'BAR BB| Open rates'!EO21*0.85*0.85</f>
        <v>12716</v>
      </c>
      <c r="EP21" s="26">
        <f>'BAR BB| Open rates'!EP21*0.85*0.85</f>
        <v>11993.5</v>
      </c>
      <c r="EQ21" s="26">
        <f>'BAR BB| Open rates'!EQ21*0.85*0.85</f>
        <v>11993.5</v>
      </c>
      <c r="ER21" s="26">
        <f>'BAR BB| Open rates'!ER21*0.85*0.85</f>
        <v>11993.5</v>
      </c>
      <c r="ES21" s="26">
        <f>'BAR BB| Open rates'!ES21*0.85*0.85</f>
        <v>11993.5</v>
      </c>
      <c r="ET21" s="26">
        <f>'BAR BB| Open rates'!ET21*0.85*0.85</f>
        <v>11993.5</v>
      </c>
      <c r="EU21" s="26">
        <f>'BAR BB| Open rates'!EU21*0.85*0.85</f>
        <v>12716</v>
      </c>
      <c r="EV21" s="26">
        <f>'BAR BB| Open rates'!EV21*0.85*0.85</f>
        <v>12716</v>
      </c>
      <c r="EW21" s="26">
        <f>'BAR BB| Open rates'!EW21*0.85*0.85</f>
        <v>11993.5</v>
      </c>
      <c r="EX21" s="26">
        <f>'BAR BB| Open rates'!EX21*0.85*0.85</f>
        <v>11993.5</v>
      </c>
      <c r="EY21" s="26">
        <f>'BAR BB| Open rates'!EY21*0.85*0.85</f>
        <v>11993.5</v>
      </c>
      <c r="EZ21" s="26">
        <f>'BAR BB| Open rates'!EZ21*0.85*0.85</f>
        <v>11993.5</v>
      </c>
      <c r="FA21" s="26">
        <f>'BAR BB| Open rates'!FA21*0.85*0.85</f>
        <v>11993.5</v>
      </c>
      <c r="FB21" s="26">
        <f>'BAR BB| Open rates'!FB21*0.85*0.85</f>
        <v>12716</v>
      </c>
      <c r="FC21" s="26">
        <f>'BAR BB| Open rates'!FC21*0.85*0.85</f>
        <v>12716</v>
      </c>
      <c r="FD21" s="26">
        <f>'BAR BB| Open rates'!FD21*0.85*0.85</f>
        <v>11993.5</v>
      </c>
      <c r="FE21" s="26">
        <f>'BAR BB| Open rates'!FE21*0.85*0.85</f>
        <v>11993.5</v>
      </c>
      <c r="FF21" s="26">
        <f>'BAR BB| Open rates'!FF21*0.85*0.85</f>
        <v>11993.5</v>
      </c>
      <c r="FG21" s="26">
        <f>'BAR BB| Open rates'!FG21*0.85*0.85</f>
        <v>11993.5</v>
      </c>
      <c r="FH21" s="26">
        <f>'BAR BB| Open rates'!FH21*0.85*0.85</f>
        <v>11993.5</v>
      </c>
      <c r="FI21" s="26">
        <f>'BAR BB| Open rates'!FI21*0.85*0.85</f>
        <v>12716</v>
      </c>
      <c r="FJ21" s="26">
        <f>'BAR BB| Open rates'!FJ21*0.85*0.85</f>
        <v>12716</v>
      </c>
      <c r="FK21" s="26">
        <f>'BAR BB| Open rates'!FK21*0.85*0.85</f>
        <v>12210.25</v>
      </c>
      <c r="FL21" s="26">
        <f>'BAR BB| Open rates'!FL21*0.85*0.85</f>
        <v>12210.25</v>
      </c>
      <c r="FM21" s="26">
        <f>'BAR BB| Open rates'!FM21*0.85*0.85</f>
        <v>12210.25</v>
      </c>
      <c r="FN21" s="26">
        <f>'BAR BB| Open rates'!FN21*0.85*0.85</f>
        <v>12210.25</v>
      </c>
      <c r="FO21" s="26">
        <f>'BAR BB| Open rates'!FO21*0.85*0.85</f>
        <v>12210.25</v>
      </c>
      <c r="FP21" s="26">
        <f>'BAR BB| Open rates'!FP21*0.85*0.85</f>
        <v>12210.25</v>
      </c>
      <c r="FQ21" s="26">
        <f>'BAR BB| Open rates'!FQ21*0.85*0.85</f>
        <v>12210.25</v>
      </c>
      <c r="FR21" s="26">
        <f>'BAR BB| Open rates'!FR21*0.85*0.85</f>
        <v>11993.5</v>
      </c>
      <c r="FS21" s="26">
        <f>'BAR BB| Open rates'!FS21*0.85*0.85</f>
        <v>11993.5</v>
      </c>
      <c r="FT21" s="26">
        <f>'BAR BB| Open rates'!FT21*0.85*0.85</f>
        <v>11993.5</v>
      </c>
      <c r="FU21" s="26">
        <f>'BAR BB| Open rates'!FU21*0.85*0.85</f>
        <v>11993.5</v>
      </c>
      <c r="FV21" s="26">
        <f>'BAR BB| Open rates'!FV21*0.85*0.85</f>
        <v>11993.5</v>
      </c>
      <c r="FW21" s="26">
        <f>'BAR BB| Open rates'!FW21*0.85*0.85</f>
        <v>12716</v>
      </c>
      <c r="FX21" s="26">
        <f>'BAR BB| Open rates'!FX21*0.85*0.85</f>
        <v>12716</v>
      </c>
      <c r="FY21" s="26">
        <f>'BAR BB| Open rates'!FY21*0.85*0.85</f>
        <v>11993.5</v>
      </c>
      <c r="FZ21" s="26">
        <f>'BAR BB| Open rates'!FZ21*0.85*0.85</f>
        <v>11993.5</v>
      </c>
      <c r="GA21" s="26">
        <f>'BAR BB| Open rates'!GA21*0.85*0.85</f>
        <v>11993.5</v>
      </c>
      <c r="GB21" s="26">
        <f>'BAR BB| Open rates'!GB21*0.85*0.85</f>
        <v>11993.5</v>
      </c>
      <c r="GC21" s="26">
        <f>'BAR BB| Open rates'!GC21*0.85*0.85</f>
        <v>11993.5</v>
      </c>
      <c r="GD21" s="26">
        <f>'BAR BB| Open rates'!GD21*0.85*0.85</f>
        <v>12716</v>
      </c>
      <c r="GE21" s="26">
        <f>'BAR BB| Open rates'!GE21*0.85*0.85</f>
        <v>12716</v>
      </c>
      <c r="GF21" s="26">
        <f>'BAR BB| Open rates'!GF21*0.85*0.85</f>
        <v>11993.5</v>
      </c>
      <c r="GG21" s="26">
        <f>'BAR BB| Open rates'!GG21*0.85*0.85</f>
        <v>11993.5</v>
      </c>
      <c r="GH21" s="26">
        <f>'BAR BB| Open rates'!GH21*0.85*0.85</f>
        <v>11993.5</v>
      </c>
      <c r="GI21" s="26">
        <f>'BAR BB| Open rates'!GI21*0.85*0.85</f>
        <v>11993.5</v>
      </c>
      <c r="GJ21" s="26">
        <f>'BAR BB| Open rates'!GJ21*0.85*0.85</f>
        <v>11993.5</v>
      </c>
      <c r="GK21" s="26">
        <f>'BAR BB| Open rates'!GK21*0.85*0.85</f>
        <v>12716</v>
      </c>
      <c r="GL21" s="26">
        <f>'BAR BB| Open rates'!GL21*0.85*0.85</f>
        <v>12716</v>
      </c>
      <c r="GM21" s="26">
        <f>'BAR BB| Open rates'!GM21*0.85*0.85</f>
        <v>11993.5</v>
      </c>
      <c r="GN21" s="26">
        <f>'BAR BB| Open rates'!GN21*0.85*0.85</f>
        <v>11993.5</v>
      </c>
      <c r="GO21" s="26">
        <f>'BAR BB| Open rates'!GO21*0.85*0.85</f>
        <v>11993.5</v>
      </c>
      <c r="GP21" s="26">
        <f>'BAR BB| Open rates'!GP21*0.85*0.85</f>
        <v>11993.5</v>
      </c>
      <c r="GQ21" s="26">
        <f>'BAR BB| Open rates'!GQ21*0.85*0.85</f>
        <v>11993.5</v>
      </c>
      <c r="GR21" s="26">
        <f>'BAR BB| Open rates'!GR21*0.85*0.85</f>
        <v>12716</v>
      </c>
      <c r="GS21" s="26">
        <f>'BAR BB| Open rates'!GS21*0.85*0.85</f>
        <v>12716</v>
      </c>
      <c r="GT21" s="26">
        <f>'BAR BB| Open rates'!GT21*0.85*0.85</f>
        <v>11993.5</v>
      </c>
      <c r="GU21" s="26">
        <f>'BAR BB| Open rates'!GU21*0.85*0.85</f>
        <v>11993.5</v>
      </c>
      <c r="GV21" s="26">
        <f>'BAR BB| Open rates'!GV21*0.85*0.85</f>
        <v>11993.5</v>
      </c>
      <c r="GW21" s="26">
        <f>'BAR BB| Open rates'!GW21*0.85*0.85</f>
        <v>11993.5</v>
      </c>
      <c r="GX21" s="26">
        <f>'BAR BB| Open rates'!GX21*0.85*0.85</f>
        <v>11993.5</v>
      </c>
      <c r="GY21" s="26">
        <f>'BAR BB| Open rates'!GY21*0.85*0.85</f>
        <v>12716</v>
      </c>
      <c r="GZ21" s="26">
        <f>'BAR BB| Open rates'!GZ21*0.85*0.85</f>
        <v>12716</v>
      </c>
      <c r="HA21" s="26">
        <f>'BAR BB| Open rates'!HA21*0.85*0.85</f>
        <v>11993.5</v>
      </c>
      <c r="HB21" s="26">
        <f>'BAR BB| Open rates'!HB21*0.85*0.85</f>
        <v>11993.5</v>
      </c>
      <c r="HC21" s="26">
        <f>'BAR BB| Open rates'!HC21*0.85*0.85</f>
        <v>11993.5</v>
      </c>
      <c r="HD21" s="26">
        <f>'BAR BB| Open rates'!HD21*0.85*0.85</f>
        <v>11993.5</v>
      </c>
      <c r="HE21" s="26">
        <f>'BAR BB| Open rates'!HE21*0.85*0.85</f>
        <v>11993.5</v>
      </c>
      <c r="HF21" s="26">
        <f>'BAR BB| Open rates'!HF21*0.85*0.85</f>
        <v>13655.25</v>
      </c>
      <c r="HG21" s="26">
        <f>'BAR BB| Open rates'!HG21*0.85*0.85</f>
        <v>13655.25</v>
      </c>
      <c r="HH21" s="26">
        <f>'BAR BB| Open rates'!HH21*0.85*0.85</f>
        <v>13655.25</v>
      </c>
      <c r="HI21" s="26">
        <f>'BAR BB| Open rates'!HI21*0.85*0.85</f>
        <v>13655.25</v>
      </c>
      <c r="HJ21" s="26">
        <f>'BAR BB| Open rates'!HJ21*0.85*0.85</f>
        <v>13655.25</v>
      </c>
      <c r="HK21" s="26">
        <f>'BAR BB| Open rates'!HK21*0.85*0.85</f>
        <v>13655.25</v>
      </c>
      <c r="HL21" s="26">
        <f>'BAR BB| Open rates'!HL21*0.85*0.85</f>
        <v>13655.25</v>
      </c>
      <c r="HM21" s="26">
        <f>'BAR BB| Open rates'!HM21*0.85*0.85</f>
        <v>13655.25</v>
      </c>
      <c r="HN21" s="26">
        <f>'BAR BB| Open rates'!HN21*0.85*0.85</f>
        <v>13655.25</v>
      </c>
      <c r="HO21" s="26">
        <f>'BAR BB| Open rates'!HO21*0.85*0.85</f>
        <v>13655.25</v>
      </c>
      <c r="HP21" s="26">
        <f>'BAR BB| Open rates'!HP21*0.85*0.85</f>
        <v>13655.25</v>
      </c>
    </row>
    <row r="22" spans="1:224" s="76" customFormat="1" ht="12" customHeight="1" x14ac:dyDescent="0.2">
      <c r="A22" s="15">
        <v>3</v>
      </c>
      <c r="B22" s="26">
        <f>'BAR BB| Open rates'!B22*0.85*0.85</f>
        <v>13655.25</v>
      </c>
      <c r="C22" s="26">
        <f>'BAR BB| Open rates'!C22*0.85*0.85</f>
        <v>13655.25</v>
      </c>
      <c r="D22" s="26">
        <f>'BAR BB| Open rates'!D22*0.85*0.85</f>
        <v>13655.25</v>
      </c>
      <c r="E22" s="26">
        <f>'BAR BB| Open rates'!E22*0.85*0.85</f>
        <v>13655.25</v>
      </c>
      <c r="F22" s="26">
        <f>'BAR BB| Open rates'!F22*0.85*0.85</f>
        <v>13655.25</v>
      </c>
      <c r="G22" s="26">
        <f>'BAR BB| Open rates'!G22*0.85*0.85</f>
        <v>13655.25</v>
      </c>
      <c r="H22" s="26">
        <f>'BAR BB| Open rates'!H22*0.85*0.85</f>
        <v>13655.25</v>
      </c>
      <c r="I22" s="26">
        <f>'BAR BB| Open rates'!I22*0.85*0.85</f>
        <v>13655.25</v>
      </c>
      <c r="J22" s="26">
        <f>'BAR BB| Open rates'!J22*0.85*0.85</f>
        <v>13655.25</v>
      </c>
      <c r="K22" s="26">
        <f>'BAR BB| Open rates'!K22*0.85*0.85</f>
        <v>13655.25</v>
      </c>
      <c r="L22" s="26">
        <f>'BAR BB| Open rates'!L22*0.85*0.85</f>
        <v>13655.25</v>
      </c>
      <c r="M22" s="26">
        <f>'BAR BB| Open rates'!M22*0.85*0.85</f>
        <v>13655.25</v>
      </c>
      <c r="N22" s="26">
        <f>'BAR BB| Open rates'!N22*0.85*0.85</f>
        <v>17051</v>
      </c>
      <c r="O22" s="26">
        <f>'BAR BB| Open rates'!O22*0.85*0.85</f>
        <v>17051</v>
      </c>
      <c r="P22" s="26">
        <f>'BAR BB| Open rates'!P22*0.85*0.85</f>
        <v>17051</v>
      </c>
      <c r="Q22" s="26">
        <f>'BAR BB| Open rates'!Q22*0.85*0.85</f>
        <v>17051</v>
      </c>
      <c r="R22" s="26">
        <f>'BAR BB| Open rates'!R22*0.85*0.85</f>
        <v>19435.25</v>
      </c>
      <c r="S22" s="26">
        <f>'BAR BB| Open rates'!S22*0.85*0.85</f>
        <v>19435.25</v>
      </c>
      <c r="T22" s="26">
        <f>'BAR BB| Open rates'!T22*0.85*0.85</f>
        <v>19435.25</v>
      </c>
      <c r="U22" s="26">
        <f>'BAR BB| Open rates'!U22*0.85*0.85</f>
        <v>19435.25</v>
      </c>
      <c r="V22" s="26">
        <f>'BAR BB| Open rates'!V22*0.85*0.85</f>
        <v>19435.25</v>
      </c>
      <c r="W22" s="26">
        <f>'BAR BB| Open rates'!W22*0.85*0.85</f>
        <v>19435.25</v>
      </c>
      <c r="X22" s="26">
        <f>'BAR BB| Open rates'!X22*0.85*0.85</f>
        <v>19435.25</v>
      </c>
      <c r="Y22" s="26">
        <f>'BAR BB| Open rates'!Y22*0.85*0.85</f>
        <v>19435.25</v>
      </c>
      <c r="Z22" s="26">
        <f>'BAR BB| Open rates'!Z22*0.85*0.85</f>
        <v>19435.25</v>
      </c>
      <c r="AA22" s="26">
        <f>'BAR BB| Open rates'!AA22*0.85*0.85</f>
        <v>19435.25</v>
      </c>
      <c r="AB22" s="26">
        <f>'BAR BB| Open rates'!AB22*0.85*0.85</f>
        <v>23047.75</v>
      </c>
      <c r="AC22" s="26">
        <f>'BAR BB| Open rates'!AC22*0.85*0.85</f>
        <v>23047.75</v>
      </c>
      <c r="AD22" s="26">
        <f>'BAR BB| Open rates'!AD22*0.85*0.85</f>
        <v>23047.75</v>
      </c>
      <c r="AE22" s="26">
        <f>'BAR BB| Open rates'!AE22*0.85*0.85</f>
        <v>23047.75</v>
      </c>
      <c r="AF22" s="26">
        <f>'BAR BB| Open rates'!AF22*0.85*0.85</f>
        <v>23047.75</v>
      </c>
      <c r="AG22" s="26">
        <f>'BAR BB| Open rates'!AG22*0.85*0.85</f>
        <v>23047.75</v>
      </c>
      <c r="AH22" s="26">
        <f>'BAR BB| Open rates'!AH22*0.85*0.85</f>
        <v>17051</v>
      </c>
      <c r="AI22" s="26">
        <f>'BAR BB| Open rates'!AI22*0.85*0.85</f>
        <v>17051</v>
      </c>
      <c r="AJ22" s="26">
        <f>'BAR BB| Open rates'!AJ22*0.85*0.85</f>
        <v>17051</v>
      </c>
      <c r="AK22" s="26">
        <f>'BAR BB| Open rates'!AK22*0.85*0.85</f>
        <v>17051</v>
      </c>
      <c r="AL22" s="26">
        <f>'BAR BB| Open rates'!AL22*0.85*0.85</f>
        <v>17051</v>
      </c>
      <c r="AM22" s="26">
        <f>'BAR BB| Open rates'!AM22*0.85*0.85</f>
        <v>17990.25</v>
      </c>
      <c r="AN22" s="26">
        <f>'BAR BB| Open rates'!AN22*0.85*0.85</f>
        <v>17990.25</v>
      </c>
      <c r="AO22" s="26">
        <f>'BAR BB| Open rates'!AO22*0.85*0.85</f>
        <v>17990.25</v>
      </c>
      <c r="AP22" s="26">
        <f>'BAR BB| Open rates'!AP22*0.85*0.85</f>
        <v>17990.25</v>
      </c>
      <c r="AQ22" s="26">
        <f>'BAR BB| Open rates'!AQ22*0.85*0.85</f>
        <v>17990.25</v>
      </c>
      <c r="AR22" s="26">
        <f>'BAR BB| Open rates'!AR22*0.85*0.85</f>
        <v>17990.25</v>
      </c>
      <c r="AS22" s="26">
        <f>'BAR BB| Open rates'!AS22*0.85*0.85</f>
        <v>17990.25</v>
      </c>
      <c r="AT22" s="26">
        <f>'BAR BB| Open rates'!AT22*0.85*0.85</f>
        <v>18712.75</v>
      </c>
      <c r="AU22" s="26">
        <f>'BAR BB| Open rates'!AU22*0.85*0.85</f>
        <v>18712.75</v>
      </c>
      <c r="AV22" s="26">
        <f>'BAR BB| Open rates'!AV22*0.85*0.85</f>
        <v>18712.75</v>
      </c>
      <c r="AW22" s="26">
        <f>'BAR BB| Open rates'!AW22*0.85*0.85</f>
        <v>18712.75</v>
      </c>
      <c r="AX22" s="26">
        <f>'BAR BB| Open rates'!AX22*0.85*0.85</f>
        <v>18712.75</v>
      </c>
      <c r="AY22" s="26">
        <f>'BAR BB| Open rates'!AY22*0.85*0.85</f>
        <v>18857.25</v>
      </c>
      <c r="AZ22" s="26">
        <f>'BAR BB| Open rates'!AZ22*0.85*0.85</f>
        <v>18857.25</v>
      </c>
      <c r="BA22" s="26">
        <f>'BAR BB| Open rates'!BA22*0.85*0.85</f>
        <v>19435.25</v>
      </c>
      <c r="BB22" s="26">
        <f>'BAR BB| Open rates'!BB22*0.85*0.85</f>
        <v>19435.25</v>
      </c>
      <c r="BC22" s="26">
        <f>'BAR BB| Open rates'!BC22*0.85*0.85</f>
        <v>18857.25</v>
      </c>
      <c r="BD22" s="26">
        <f>'BAR BB| Open rates'!BD22*0.85*0.85</f>
        <v>18857.25</v>
      </c>
      <c r="BE22" s="26">
        <f>'BAR BB| Open rates'!BE22*0.85*0.85</f>
        <v>18857.25</v>
      </c>
      <c r="BF22" s="26">
        <f>'BAR BB| Open rates'!BF22*0.85*0.85</f>
        <v>18857.25</v>
      </c>
      <c r="BG22" s="26">
        <f>'BAR BB| Open rates'!BG22*0.85*0.85</f>
        <v>18857.25</v>
      </c>
      <c r="BH22" s="26">
        <f>'BAR BB| Open rates'!BH22*0.85*0.85</f>
        <v>19435.25</v>
      </c>
      <c r="BI22" s="26">
        <f>'BAR BB| Open rates'!BI22*0.85*0.85</f>
        <v>19435.25</v>
      </c>
      <c r="BJ22" s="26">
        <f>'BAR BB| Open rates'!BJ22*0.85*0.85</f>
        <v>18857.25</v>
      </c>
      <c r="BK22" s="26">
        <f>'BAR BB| Open rates'!BK22*0.85*0.85</f>
        <v>18857.25</v>
      </c>
      <c r="BL22" s="26">
        <f>'BAR BB| Open rates'!BL22*0.85*0.85</f>
        <v>18857.25</v>
      </c>
      <c r="BM22" s="26">
        <f>'BAR BB| Open rates'!BM22*0.85*0.85</f>
        <v>18857.25</v>
      </c>
      <c r="BN22" s="26">
        <f>'BAR BB| Open rates'!BN22*0.85*0.85</f>
        <v>18857.25</v>
      </c>
      <c r="BO22" s="26">
        <f>'BAR BB| Open rates'!BO22*0.85*0.85</f>
        <v>19435.25</v>
      </c>
      <c r="BP22" s="26">
        <f>'BAR BB| Open rates'!BP22*0.85*0.85</f>
        <v>19435.25</v>
      </c>
      <c r="BQ22" s="26">
        <f>'BAR BB| Open rates'!BQ22*0.85*0.85</f>
        <v>18857.25</v>
      </c>
      <c r="BR22" s="26">
        <f>'BAR BB| Open rates'!BR22*0.85*0.85</f>
        <v>18857.25</v>
      </c>
      <c r="BS22" s="26">
        <f>'BAR BB| Open rates'!BS22*0.85*0.85</f>
        <v>18857.25</v>
      </c>
      <c r="BT22" s="26">
        <f>'BAR BB| Open rates'!BT22*0.85*0.85</f>
        <v>18857.25</v>
      </c>
      <c r="BU22" s="26">
        <f>'BAR BB| Open rates'!BU22*0.85*0.85</f>
        <v>18857.25</v>
      </c>
      <c r="BV22" s="26">
        <f>'BAR BB| Open rates'!BV22*0.85*0.85</f>
        <v>19435.25</v>
      </c>
      <c r="BW22" s="26">
        <f>'BAR BB| Open rates'!BW22*0.85*0.85</f>
        <v>19435.25</v>
      </c>
      <c r="BX22" s="26">
        <f>'BAR BB| Open rates'!BX22*0.85*0.85</f>
        <v>18857.25</v>
      </c>
      <c r="BY22" s="26">
        <f>'BAR BB| Open rates'!BY22*0.85*0.85</f>
        <v>18857.25</v>
      </c>
      <c r="BZ22" s="26">
        <f>'BAR BB| Open rates'!BZ22*0.85*0.85</f>
        <v>18857.25</v>
      </c>
      <c r="CA22" s="26">
        <f>'BAR BB| Open rates'!CA22*0.85*0.85</f>
        <v>18857.25</v>
      </c>
      <c r="CB22" s="26">
        <f>'BAR BB| Open rates'!CB22*0.85*0.85</f>
        <v>18857.25</v>
      </c>
      <c r="CC22" s="26">
        <f>'BAR BB| Open rates'!CC22*0.85*0.85</f>
        <v>19435.25</v>
      </c>
      <c r="CD22" s="26">
        <f>'BAR BB| Open rates'!CD22*0.85*0.85</f>
        <v>19435.25</v>
      </c>
      <c r="CE22" s="26">
        <f>'BAR BB| Open rates'!CE22*0.85*0.85</f>
        <v>18857.25</v>
      </c>
      <c r="CF22" s="26">
        <f>'BAR BB| Open rates'!CF22*0.85*0.85</f>
        <v>18857.25</v>
      </c>
      <c r="CG22" s="26">
        <f>'BAR BB| Open rates'!CG22*0.85*0.85</f>
        <v>18857.25</v>
      </c>
      <c r="CH22" s="26">
        <f>'BAR BB| Open rates'!CH22*0.85*0.85</f>
        <v>18857.25</v>
      </c>
      <c r="CI22" s="26">
        <f>'BAR BB| Open rates'!CI22*0.85*0.85</f>
        <v>18857.25</v>
      </c>
      <c r="CJ22" s="26">
        <f>'BAR BB| Open rates'!CJ22*0.85*0.85</f>
        <v>19435.25</v>
      </c>
      <c r="CK22" s="26">
        <f>'BAR BB| Open rates'!CK22*0.85*0.85</f>
        <v>19435.25</v>
      </c>
      <c r="CL22" s="26">
        <f>'BAR BB| Open rates'!CL22*0.85*0.85</f>
        <v>18857.25</v>
      </c>
      <c r="CM22" s="26">
        <f>'BAR BB| Open rates'!CM22*0.85*0.85</f>
        <v>18857.25</v>
      </c>
      <c r="CN22" s="26">
        <f>'BAR BB| Open rates'!CN22*0.85*0.85</f>
        <v>18857.25</v>
      </c>
      <c r="CO22" s="26">
        <f>'BAR BB| Open rates'!CO22*0.85*0.85</f>
        <v>18857.25</v>
      </c>
      <c r="CP22" s="26">
        <f>'BAR BB| Open rates'!CP22*0.85*0.85</f>
        <v>18857.25</v>
      </c>
      <c r="CQ22" s="26">
        <f>'BAR BB| Open rates'!CQ22*0.85*0.85</f>
        <v>18857.25</v>
      </c>
      <c r="CR22" s="26">
        <f>'BAR BB| Open rates'!CR22*0.85*0.85</f>
        <v>18857.25</v>
      </c>
      <c r="CS22" s="26">
        <f>'BAR BB| Open rates'!CS22*0.85*0.85</f>
        <v>17990.25</v>
      </c>
      <c r="CT22" s="26">
        <f>'BAR BB| Open rates'!CT22*0.85*0.85</f>
        <v>17990.25</v>
      </c>
      <c r="CU22" s="26">
        <f>'BAR BB| Open rates'!CU22*0.85*0.85</f>
        <v>17990.25</v>
      </c>
      <c r="CV22" s="26">
        <f>'BAR BB| Open rates'!CV22*0.85*0.85</f>
        <v>17990.25</v>
      </c>
      <c r="CW22" s="26">
        <f>'BAR BB| Open rates'!CW22*0.85*0.85</f>
        <v>17990.25</v>
      </c>
      <c r="CX22" s="26">
        <f>'BAR BB| Open rates'!CX22*0.85*0.85</f>
        <v>17990.25</v>
      </c>
      <c r="CY22" s="26">
        <f>'BAR BB| Open rates'!CY22*0.85*0.85</f>
        <v>17990.25</v>
      </c>
      <c r="CZ22" s="26">
        <f>'BAR BB| Open rates'!CZ22*0.85*0.85</f>
        <v>17990.25</v>
      </c>
      <c r="DA22" s="26">
        <f>'BAR BB| Open rates'!DA22*0.85*0.85</f>
        <v>17990.25</v>
      </c>
      <c r="DB22" s="26">
        <f>'BAR BB| Open rates'!DB22*0.85*0.85</f>
        <v>16328.5</v>
      </c>
      <c r="DC22" s="26">
        <f>'BAR BB| Open rates'!DC22*0.85*0.85</f>
        <v>16328.5</v>
      </c>
      <c r="DD22" s="26">
        <f>'BAR BB| Open rates'!DD22*0.85*0.85</f>
        <v>16328.5</v>
      </c>
      <c r="DE22" s="26">
        <f>'BAR BB| Open rates'!DE22*0.85*0.85</f>
        <v>17267.75</v>
      </c>
      <c r="DF22" s="26">
        <f>'BAR BB| Open rates'!DF22*0.85*0.85</f>
        <v>17267.75</v>
      </c>
      <c r="DG22" s="26">
        <f>'BAR BB| Open rates'!DG22*0.85*0.85</f>
        <v>16328.5</v>
      </c>
      <c r="DH22" s="26">
        <f>'BAR BB| Open rates'!DH22*0.85*0.85</f>
        <v>16328.5</v>
      </c>
      <c r="DI22" s="26">
        <f>'BAR BB| Open rates'!DI22*0.85*0.85</f>
        <v>16328.5</v>
      </c>
      <c r="DJ22" s="26">
        <f>'BAR BB| Open rates'!DJ22*0.85*0.85</f>
        <v>16328.5</v>
      </c>
      <c r="DK22" s="26">
        <f>'BAR BB| Open rates'!DK22*0.85*0.85</f>
        <v>16328.5</v>
      </c>
      <c r="DL22" s="26">
        <f>'BAR BB| Open rates'!DL22*0.85*0.85</f>
        <v>17267.75</v>
      </c>
      <c r="DM22" s="26">
        <f>'BAR BB| Open rates'!DM22*0.85*0.85</f>
        <v>17267.75</v>
      </c>
      <c r="DN22" s="26">
        <f>'BAR BB| Open rates'!DN22*0.85*0.85</f>
        <v>16328.5</v>
      </c>
      <c r="DO22" s="26">
        <f>'BAR BB| Open rates'!DO22*0.85*0.85</f>
        <v>16328.5</v>
      </c>
      <c r="DP22" s="26">
        <f>'BAR BB| Open rates'!DP22*0.85*0.85</f>
        <v>16328.5</v>
      </c>
      <c r="DQ22" s="26">
        <f>'BAR BB| Open rates'!DQ22*0.85*0.85</f>
        <v>16328.5</v>
      </c>
      <c r="DR22" s="26">
        <f>'BAR BB| Open rates'!DR22*0.85*0.85</f>
        <v>16328.5</v>
      </c>
      <c r="DS22" s="26">
        <f>'BAR BB| Open rates'!DS22*0.85*0.85</f>
        <v>17267.75</v>
      </c>
      <c r="DT22" s="26">
        <f>'BAR BB| Open rates'!DT22*0.85*0.85</f>
        <v>17267.75</v>
      </c>
      <c r="DU22" s="26">
        <f>'BAR BB| Open rates'!DU22*0.85*0.85</f>
        <v>16328.5</v>
      </c>
      <c r="DV22" s="26">
        <f>'BAR BB| Open rates'!DV22*0.85*0.85</f>
        <v>16328.5</v>
      </c>
      <c r="DW22" s="26">
        <f>'BAR BB| Open rates'!DW22*0.85*0.85</f>
        <v>16328.5</v>
      </c>
      <c r="DX22" s="26">
        <f>'BAR BB| Open rates'!DX22*0.85*0.85</f>
        <v>16328.5</v>
      </c>
      <c r="DY22" s="26">
        <f>'BAR BB| Open rates'!DY22*0.85*0.85</f>
        <v>16328.5</v>
      </c>
      <c r="DZ22" s="26">
        <f>'BAR BB| Open rates'!DZ22*0.85*0.85</f>
        <v>17267.75</v>
      </c>
      <c r="EA22" s="26">
        <f>'BAR BB| Open rates'!EA22*0.85*0.85</f>
        <v>17267.75</v>
      </c>
      <c r="EB22" s="26">
        <f>'BAR BB| Open rates'!EB22*0.85*0.85</f>
        <v>16328.5</v>
      </c>
      <c r="EC22" s="26">
        <f>'BAR BB| Open rates'!EC22*0.85*0.85</f>
        <v>16328.5</v>
      </c>
      <c r="ED22" s="26">
        <f>'BAR BB| Open rates'!ED22*0.85*0.85</f>
        <v>16328.5</v>
      </c>
      <c r="EE22" s="26">
        <f>'BAR BB| Open rates'!EE22*0.85*0.85</f>
        <v>16328.5</v>
      </c>
      <c r="EF22" s="26">
        <f>'BAR BB| Open rates'!EF22*0.85*0.85</f>
        <v>14161</v>
      </c>
      <c r="EG22" s="26">
        <f>'BAR BB| Open rates'!EG22*0.85*0.85</f>
        <v>14161</v>
      </c>
      <c r="EH22" s="26">
        <f>'BAR BB| Open rates'!EH22*0.85*0.85</f>
        <v>14161</v>
      </c>
      <c r="EI22" s="26">
        <f>'BAR BB| Open rates'!EI22*0.85*0.85</f>
        <v>13655.25</v>
      </c>
      <c r="EJ22" s="26">
        <f>'BAR BB| Open rates'!EJ22*0.85*0.85</f>
        <v>13655.25</v>
      </c>
      <c r="EK22" s="26">
        <f>'BAR BB| Open rates'!EK22*0.85*0.85</f>
        <v>13655.25</v>
      </c>
      <c r="EL22" s="26">
        <f>'BAR BB| Open rates'!EL22*0.85*0.85</f>
        <v>13655.25</v>
      </c>
      <c r="EM22" s="26">
        <f>'BAR BB| Open rates'!EM22*0.85*0.85</f>
        <v>13655.25</v>
      </c>
      <c r="EN22" s="26">
        <f>'BAR BB| Open rates'!EN22*0.85*0.85</f>
        <v>14161</v>
      </c>
      <c r="EO22" s="26">
        <f>'BAR BB| Open rates'!EO22*0.85*0.85</f>
        <v>14161</v>
      </c>
      <c r="EP22" s="26">
        <f>'BAR BB| Open rates'!EP22*0.85*0.85</f>
        <v>13438.5</v>
      </c>
      <c r="EQ22" s="26">
        <f>'BAR BB| Open rates'!EQ22*0.85*0.85</f>
        <v>13438.5</v>
      </c>
      <c r="ER22" s="26">
        <f>'BAR BB| Open rates'!ER22*0.85*0.85</f>
        <v>13438.5</v>
      </c>
      <c r="ES22" s="26">
        <f>'BAR BB| Open rates'!ES22*0.85*0.85</f>
        <v>13438.5</v>
      </c>
      <c r="ET22" s="26">
        <f>'BAR BB| Open rates'!ET22*0.85*0.85</f>
        <v>13438.5</v>
      </c>
      <c r="EU22" s="26">
        <f>'BAR BB| Open rates'!EU22*0.85*0.85</f>
        <v>14161</v>
      </c>
      <c r="EV22" s="26">
        <f>'BAR BB| Open rates'!EV22*0.85*0.85</f>
        <v>14161</v>
      </c>
      <c r="EW22" s="26">
        <f>'BAR BB| Open rates'!EW22*0.85*0.85</f>
        <v>13438.5</v>
      </c>
      <c r="EX22" s="26">
        <f>'BAR BB| Open rates'!EX22*0.85*0.85</f>
        <v>13438.5</v>
      </c>
      <c r="EY22" s="26">
        <f>'BAR BB| Open rates'!EY22*0.85*0.85</f>
        <v>13438.5</v>
      </c>
      <c r="EZ22" s="26">
        <f>'BAR BB| Open rates'!EZ22*0.85*0.85</f>
        <v>13438.5</v>
      </c>
      <c r="FA22" s="26">
        <f>'BAR BB| Open rates'!FA22*0.85*0.85</f>
        <v>13438.5</v>
      </c>
      <c r="FB22" s="26">
        <f>'BAR BB| Open rates'!FB22*0.85*0.85</f>
        <v>14161</v>
      </c>
      <c r="FC22" s="26">
        <f>'BAR BB| Open rates'!FC22*0.85*0.85</f>
        <v>14161</v>
      </c>
      <c r="FD22" s="26">
        <f>'BAR BB| Open rates'!FD22*0.85*0.85</f>
        <v>13438.5</v>
      </c>
      <c r="FE22" s="26">
        <f>'BAR BB| Open rates'!FE22*0.85*0.85</f>
        <v>13438.5</v>
      </c>
      <c r="FF22" s="26">
        <f>'BAR BB| Open rates'!FF22*0.85*0.85</f>
        <v>13438.5</v>
      </c>
      <c r="FG22" s="26">
        <f>'BAR BB| Open rates'!FG22*0.85*0.85</f>
        <v>13438.5</v>
      </c>
      <c r="FH22" s="26">
        <f>'BAR BB| Open rates'!FH22*0.85*0.85</f>
        <v>13438.5</v>
      </c>
      <c r="FI22" s="26">
        <f>'BAR BB| Open rates'!FI22*0.85*0.85</f>
        <v>14161</v>
      </c>
      <c r="FJ22" s="26">
        <f>'BAR BB| Open rates'!FJ22*0.85*0.85</f>
        <v>14161</v>
      </c>
      <c r="FK22" s="26">
        <f>'BAR BB| Open rates'!FK22*0.85*0.85</f>
        <v>13655.25</v>
      </c>
      <c r="FL22" s="26">
        <f>'BAR BB| Open rates'!FL22*0.85*0.85</f>
        <v>13655.25</v>
      </c>
      <c r="FM22" s="26">
        <f>'BAR BB| Open rates'!FM22*0.85*0.85</f>
        <v>13655.25</v>
      </c>
      <c r="FN22" s="26">
        <f>'BAR BB| Open rates'!FN22*0.85*0.85</f>
        <v>13655.25</v>
      </c>
      <c r="FO22" s="26">
        <f>'BAR BB| Open rates'!FO22*0.85*0.85</f>
        <v>13655.25</v>
      </c>
      <c r="FP22" s="26">
        <f>'BAR BB| Open rates'!FP22*0.85*0.85</f>
        <v>13655.25</v>
      </c>
      <c r="FQ22" s="26">
        <f>'BAR BB| Open rates'!FQ22*0.85*0.85</f>
        <v>13655.25</v>
      </c>
      <c r="FR22" s="26">
        <f>'BAR BB| Open rates'!FR22*0.85*0.85</f>
        <v>13438.5</v>
      </c>
      <c r="FS22" s="26">
        <f>'BAR BB| Open rates'!FS22*0.85*0.85</f>
        <v>13438.5</v>
      </c>
      <c r="FT22" s="26">
        <f>'BAR BB| Open rates'!FT22*0.85*0.85</f>
        <v>13438.5</v>
      </c>
      <c r="FU22" s="26">
        <f>'BAR BB| Open rates'!FU22*0.85*0.85</f>
        <v>13438.5</v>
      </c>
      <c r="FV22" s="26">
        <f>'BAR BB| Open rates'!FV22*0.85*0.85</f>
        <v>13438.5</v>
      </c>
      <c r="FW22" s="26">
        <f>'BAR BB| Open rates'!FW22*0.85*0.85</f>
        <v>14161</v>
      </c>
      <c r="FX22" s="26">
        <f>'BAR BB| Open rates'!FX22*0.85*0.85</f>
        <v>14161</v>
      </c>
      <c r="FY22" s="26">
        <f>'BAR BB| Open rates'!FY22*0.85*0.85</f>
        <v>13438.5</v>
      </c>
      <c r="FZ22" s="26">
        <f>'BAR BB| Open rates'!FZ22*0.85*0.85</f>
        <v>13438.5</v>
      </c>
      <c r="GA22" s="26">
        <f>'BAR BB| Open rates'!GA22*0.85*0.85</f>
        <v>13438.5</v>
      </c>
      <c r="GB22" s="26">
        <f>'BAR BB| Open rates'!GB22*0.85*0.85</f>
        <v>13438.5</v>
      </c>
      <c r="GC22" s="26">
        <f>'BAR BB| Open rates'!GC22*0.85*0.85</f>
        <v>13438.5</v>
      </c>
      <c r="GD22" s="26">
        <f>'BAR BB| Open rates'!GD22*0.85*0.85</f>
        <v>14161</v>
      </c>
      <c r="GE22" s="26">
        <f>'BAR BB| Open rates'!GE22*0.85*0.85</f>
        <v>14161</v>
      </c>
      <c r="GF22" s="26">
        <f>'BAR BB| Open rates'!GF22*0.85*0.85</f>
        <v>13438.5</v>
      </c>
      <c r="GG22" s="26">
        <f>'BAR BB| Open rates'!GG22*0.85*0.85</f>
        <v>13438.5</v>
      </c>
      <c r="GH22" s="26">
        <f>'BAR BB| Open rates'!GH22*0.85*0.85</f>
        <v>13438.5</v>
      </c>
      <c r="GI22" s="26">
        <f>'BAR BB| Open rates'!GI22*0.85*0.85</f>
        <v>13438.5</v>
      </c>
      <c r="GJ22" s="26">
        <f>'BAR BB| Open rates'!GJ22*0.85*0.85</f>
        <v>13438.5</v>
      </c>
      <c r="GK22" s="26">
        <f>'BAR BB| Open rates'!GK22*0.85*0.85</f>
        <v>14161</v>
      </c>
      <c r="GL22" s="26">
        <f>'BAR BB| Open rates'!GL22*0.85*0.85</f>
        <v>14161</v>
      </c>
      <c r="GM22" s="26">
        <f>'BAR BB| Open rates'!GM22*0.85*0.85</f>
        <v>13438.5</v>
      </c>
      <c r="GN22" s="26">
        <f>'BAR BB| Open rates'!GN22*0.85*0.85</f>
        <v>13438.5</v>
      </c>
      <c r="GO22" s="26">
        <f>'BAR BB| Open rates'!GO22*0.85*0.85</f>
        <v>13438.5</v>
      </c>
      <c r="GP22" s="26">
        <f>'BAR BB| Open rates'!GP22*0.85*0.85</f>
        <v>13438.5</v>
      </c>
      <c r="GQ22" s="26">
        <f>'BAR BB| Open rates'!GQ22*0.85*0.85</f>
        <v>13438.5</v>
      </c>
      <c r="GR22" s="26">
        <f>'BAR BB| Open rates'!GR22*0.85*0.85</f>
        <v>14161</v>
      </c>
      <c r="GS22" s="26">
        <f>'BAR BB| Open rates'!GS22*0.85*0.85</f>
        <v>14161</v>
      </c>
      <c r="GT22" s="26">
        <f>'BAR BB| Open rates'!GT22*0.85*0.85</f>
        <v>13438.5</v>
      </c>
      <c r="GU22" s="26">
        <f>'BAR BB| Open rates'!GU22*0.85*0.85</f>
        <v>13438.5</v>
      </c>
      <c r="GV22" s="26">
        <f>'BAR BB| Open rates'!GV22*0.85*0.85</f>
        <v>13438.5</v>
      </c>
      <c r="GW22" s="26">
        <f>'BAR BB| Open rates'!GW22*0.85*0.85</f>
        <v>13438.5</v>
      </c>
      <c r="GX22" s="26">
        <f>'BAR BB| Open rates'!GX22*0.85*0.85</f>
        <v>13438.5</v>
      </c>
      <c r="GY22" s="26">
        <f>'BAR BB| Open rates'!GY22*0.85*0.85</f>
        <v>14161</v>
      </c>
      <c r="GZ22" s="26">
        <f>'BAR BB| Open rates'!GZ22*0.85*0.85</f>
        <v>14161</v>
      </c>
      <c r="HA22" s="26">
        <f>'BAR BB| Open rates'!HA22*0.85*0.85</f>
        <v>13438.5</v>
      </c>
      <c r="HB22" s="26">
        <f>'BAR BB| Open rates'!HB22*0.85*0.85</f>
        <v>13438.5</v>
      </c>
      <c r="HC22" s="26">
        <f>'BAR BB| Open rates'!HC22*0.85*0.85</f>
        <v>13438.5</v>
      </c>
      <c r="HD22" s="26">
        <f>'BAR BB| Open rates'!HD22*0.85*0.85</f>
        <v>13438.5</v>
      </c>
      <c r="HE22" s="26">
        <f>'BAR BB| Open rates'!HE22*0.85*0.85</f>
        <v>13438.5</v>
      </c>
      <c r="HF22" s="26">
        <f>'BAR BB| Open rates'!HF22*0.85*0.85</f>
        <v>15100.25</v>
      </c>
      <c r="HG22" s="26">
        <f>'BAR BB| Open rates'!HG22*0.85*0.85</f>
        <v>15100.25</v>
      </c>
      <c r="HH22" s="26">
        <f>'BAR BB| Open rates'!HH22*0.85*0.85</f>
        <v>15100.25</v>
      </c>
      <c r="HI22" s="26">
        <f>'BAR BB| Open rates'!HI22*0.85*0.85</f>
        <v>15100.25</v>
      </c>
      <c r="HJ22" s="26">
        <f>'BAR BB| Open rates'!HJ22*0.85*0.85</f>
        <v>15100.25</v>
      </c>
      <c r="HK22" s="26">
        <f>'BAR BB| Open rates'!HK22*0.85*0.85</f>
        <v>15100.25</v>
      </c>
      <c r="HL22" s="26">
        <f>'BAR BB| Open rates'!HL22*0.85*0.85</f>
        <v>15100.25</v>
      </c>
      <c r="HM22" s="26">
        <f>'BAR BB| Open rates'!HM22*0.85*0.85</f>
        <v>15100.25</v>
      </c>
      <c r="HN22" s="26">
        <f>'BAR BB| Open rates'!HN22*0.85*0.85</f>
        <v>15100.25</v>
      </c>
      <c r="HO22" s="26">
        <f>'BAR BB| Open rates'!HO22*0.85*0.85</f>
        <v>15100.25</v>
      </c>
      <c r="HP22" s="26">
        <f>'BAR BB| Open rates'!HP22*0.85*0.85</f>
        <v>15100.25</v>
      </c>
    </row>
    <row r="23" spans="1:224" s="76" customFormat="1" ht="12" customHeight="1" x14ac:dyDescent="0.2">
      <c r="A23" s="15">
        <v>4</v>
      </c>
      <c r="B23" s="26">
        <f>'BAR BB| Open rates'!B23*0.85*0.85</f>
        <v>15100.25</v>
      </c>
      <c r="C23" s="26">
        <f>'BAR BB| Open rates'!C23*0.85*0.85</f>
        <v>15100.25</v>
      </c>
      <c r="D23" s="26">
        <f>'BAR BB| Open rates'!D23*0.85*0.85</f>
        <v>15100.25</v>
      </c>
      <c r="E23" s="26">
        <f>'BAR BB| Open rates'!E23*0.85*0.85</f>
        <v>15100.25</v>
      </c>
      <c r="F23" s="26">
        <f>'BAR BB| Open rates'!F23*0.85*0.85</f>
        <v>15100.25</v>
      </c>
      <c r="G23" s="26">
        <f>'BAR BB| Open rates'!G23*0.85*0.85</f>
        <v>15100.25</v>
      </c>
      <c r="H23" s="26">
        <f>'BAR BB| Open rates'!H23*0.85*0.85</f>
        <v>15100.25</v>
      </c>
      <c r="I23" s="26">
        <f>'BAR BB| Open rates'!I23*0.85*0.85</f>
        <v>15100.25</v>
      </c>
      <c r="J23" s="26">
        <f>'BAR BB| Open rates'!J23*0.85*0.85</f>
        <v>15100.25</v>
      </c>
      <c r="K23" s="26">
        <f>'BAR BB| Open rates'!K23*0.85*0.85</f>
        <v>15100.25</v>
      </c>
      <c r="L23" s="26">
        <f>'BAR BB| Open rates'!L23*0.85*0.85</f>
        <v>15100.25</v>
      </c>
      <c r="M23" s="26">
        <f>'BAR BB| Open rates'!M23*0.85*0.85</f>
        <v>15100.25</v>
      </c>
      <c r="N23" s="26">
        <f>'BAR BB| Open rates'!N23*0.85*0.85</f>
        <v>18496</v>
      </c>
      <c r="O23" s="26">
        <f>'BAR BB| Open rates'!O23*0.85*0.85</f>
        <v>18496</v>
      </c>
      <c r="P23" s="26">
        <f>'BAR BB| Open rates'!P23*0.85*0.85</f>
        <v>18496</v>
      </c>
      <c r="Q23" s="26">
        <f>'BAR BB| Open rates'!Q23*0.85*0.85</f>
        <v>18496</v>
      </c>
      <c r="R23" s="26">
        <f>'BAR BB| Open rates'!R23*0.85*0.85</f>
        <v>20880.25</v>
      </c>
      <c r="S23" s="26">
        <f>'BAR BB| Open rates'!S23*0.85*0.85</f>
        <v>20880.25</v>
      </c>
      <c r="T23" s="26">
        <f>'BAR BB| Open rates'!T23*0.85*0.85</f>
        <v>20880.25</v>
      </c>
      <c r="U23" s="26">
        <f>'BAR BB| Open rates'!U23*0.85*0.85</f>
        <v>20880.25</v>
      </c>
      <c r="V23" s="26">
        <f>'BAR BB| Open rates'!V23*0.85*0.85</f>
        <v>20880.25</v>
      </c>
      <c r="W23" s="26">
        <f>'BAR BB| Open rates'!W23*0.85*0.85</f>
        <v>20880.25</v>
      </c>
      <c r="X23" s="26">
        <f>'BAR BB| Open rates'!X23*0.85*0.85</f>
        <v>20880.25</v>
      </c>
      <c r="Y23" s="26">
        <f>'BAR BB| Open rates'!Y23*0.85*0.85</f>
        <v>20880.25</v>
      </c>
      <c r="Z23" s="26">
        <f>'BAR BB| Open rates'!Z23*0.85*0.85</f>
        <v>20880.25</v>
      </c>
      <c r="AA23" s="26">
        <f>'BAR BB| Open rates'!AA23*0.85*0.85</f>
        <v>20880.25</v>
      </c>
      <c r="AB23" s="26">
        <f>'BAR BB| Open rates'!AB23*0.85*0.85</f>
        <v>24492.75</v>
      </c>
      <c r="AC23" s="26">
        <f>'BAR BB| Open rates'!AC23*0.85*0.85</f>
        <v>24492.75</v>
      </c>
      <c r="AD23" s="26">
        <f>'BAR BB| Open rates'!AD23*0.85*0.85</f>
        <v>24492.75</v>
      </c>
      <c r="AE23" s="26">
        <f>'BAR BB| Open rates'!AE23*0.85*0.85</f>
        <v>24492.75</v>
      </c>
      <c r="AF23" s="26">
        <f>'BAR BB| Open rates'!AF23*0.85*0.85</f>
        <v>24492.75</v>
      </c>
      <c r="AG23" s="26">
        <f>'BAR BB| Open rates'!AG23*0.85*0.85</f>
        <v>24492.75</v>
      </c>
      <c r="AH23" s="26">
        <f>'BAR BB| Open rates'!AH23*0.85*0.85</f>
        <v>18496</v>
      </c>
      <c r="AI23" s="26">
        <f>'BAR BB| Open rates'!AI23*0.85*0.85</f>
        <v>18496</v>
      </c>
      <c r="AJ23" s="26">
        <f>'BAR BB| Open rates'!AJ23*0.85*0.85</f>
        <v>18496</v>
      </c>
      <c r="AK23" s="26">
        <f>'BAR BB| Open rates'!AK23*0.85*0.85</f>
        <v>18496</v>
      </c>
      <c r="AL23" s="26">
        <f>'BAR BB| Open rates'!AL23*0.85*0.85</f>
        <v>18496</v>
      </c>
      <c r="AM23" s="26">
        <f>'BAR BB| Open rates'!AM23*0.85*0.85</f>
        <v>19435.25</v>
      </c>
      <c r="AN23" s="26">
        <f>'BAR BB| Open rates'!AN23*0.85*0.85</f>
        <v>19435.25</v>
      </c>
      <c r="AO23" s="26">
        <f>'BAR BB| Open rates'!AO23*0.85*0.85</f>
        <v>19435.25</v>
      </c>
      <c r="AP23" s="26">
        <f>'BAR BB| Open rates'!AP23*0.85*0.85</f>
        <v>19435.25</v>
      </c>
      <c r="AQ23" s="26">
        <f>'BAR BB| Open rates'!AQ23*0.85*0.85</f>
        <v>19435.25</v>
      </c>
      <c r="AR23" s="26">
        <f>'BAR BB| Open rates'!AR23*0.85*0.85</f>
        <v>19435.25</v>
      </c>
      <c r="AS23" s="26">
        <f>'BAR BB| Open rates'!AS23*0.85*0.85</f>
        <v>19435.25</v>
      </c>
      <c r="AT23" s="26">
        <f>'BAR BB| Open rates'!AT23*0.85*0.85</f>
        <v>20157.75</v>
      </c>
      <c r="AU23" s="26">
        <f>'BAR BB| Open rates'!AU23*0.85*0.85</f>
        <v>20157.75</v>
      </c>
      <c r="AV23" s="26">
        <f>'BAR BB| Open rates'!AV23*0.85*0.85</f>
        <v>20157.75</v>
      </c>
      <c r="AW23" s="26">
        <f>'BAR BB| Open rates'!AW23*0.85*0.85</f>
        <v>20157.75</v>
      </c>
      <c r="AX23" s="26">
        <f>'BAR BB| Open rates'!AX23*0.85*0.85</f>
        <v>20157.75</v>
      </c>
      <c r="AY23" s="26">
        <f>'BAR BB| Open rates'!AY23*0.85*0.85</f>
        <v>20302.25</v>
      </c>
      <c r="AZ23" s="26">
        <f>'BAR BB| Open rates'!AZ23*0.85*0.85</f>
        <v>20302.25</v>
      </c>
      <c r="BA23" s="26">
        <f>'BAR BB| Open rates'!BA23*0.85*0.85</f>
        <v>20880.25</v>
      </c>
      <c r="BB23" s="26">
        <f>'BAR BB| Open rates'!BB23*0.85*0.85</f>
        <v>20880.25</v>
      </c>
      <c r="BC23" s="26">
        <f>'BAR BB| Open rates'!BC23*0.85*0.85</f>
        <v>20302.25</v>
      </c>
      <c r="BD23" s="26">
        <f>'BAR BB| Open rates'!BD23*0.85*0.85</f>
        <v>20302.25</v>
      </c>
      <c r="BE23" s="26">
        <f>'BAR BB| Open rates'!BE23*0.85*0.85</f>
        <v>20302.25</v>
      </c>
      <c r="BF23" s="26">
        <f>'BAR BB| Open rates'!BF23*0.85*0.85</f>
        <v>20302.25</v>
      </c>
      <c r="BG23" s="26">
        <f>'BAR BB| Open rates'!BG23*0.85*0.85</f>
        <v>20302.25</v>
      </c>
      <c r="BH23" s="26">
        <f>'BAR BB| Open rates'!BH23*0.85*0.85</f>
        <v>20880.25</v>
      </c>
      <c r="BI23" s="26">
        <f>'BAR BB| Open rates'!BI23*0.85*0.85</f>
        <v>20880.25</v>
      </c>
      <c r="BJ23" s="26">
        <f>'BAR BB| Open rates'!BJ23*0.85*0.85</f>
        <v>20302.25</v>
      </c>
      <c r="BK23" s="26">
        <f>'BAR BB| Open rates'!BK23*0.85*0.85</f>
        <v>20302.25</v>
      </c>
      <c r="BL23" s="26">
        <f>'BAR BB| Open rates'!BL23*0.85*0.85</f>
        <v>20302.25</v>
      </c>
      <c r="BM23" s="26">
        <f>'BAR BB| Open rates'!BM23*0.85*0.85</f>
        <v>20302.25</v>
      </c>
      <c r="BN23" s="26">
        <f>'BAR BB| Open rates'!BN23*0.85*0.85</f>
        <v>20302.25</v>
      </c>
      <c r="BO23" s="26">
        <f>'BAR BB| Open rates'!BO23*0.85*0.85</f>
        <v>20880.25</v>
      </c>
      <c r="BP23" s="26">
        <f>'BAR BB| Open rates'!BP23*0.85*0.85</f>
        <v>20880.25</v>
      </c>
      <c r="BQ23" s="26">
        <f>'BAR BB| Open rates'!BQ23*0.85*0.85</f>
        <v>20302.25</v>
      </c>
      <c r="BR23" s="26">
        <f>'BAR BB| Open rates'!BR23*0.85*0.85</f>
        <v>20302.25</v>
      </c>
      <c r="BS23" s="26">
        <f>'BAR BB| Open rates'!BS23*0.85*0.85</f>
        <v>20302.25</v>
      </c>
      <c r="BT23" s="26">
        <f>'BAR BB| Open rates'!BT23*0.85*0.85</f>
        <v>20302.25</v>
      </c>
      <c r="BU23" s="26">
        <f>'BAR BB| Open rates'!BU23*0.85*0.85</f>
        <v>20302.25</v>
      </c>
      <c r="BV23" s="26">
        <f>'BAR BB| Open rates'!BV23*0.85*0.85</f>
        <v>20880.25</v>
      </c>
      <c r="BW23" s="26">
        <f>'BAR BB| Open rates'!BW23*0.85*0.85</f>
        <v>20880.25</v>
      </c>
      <c r="BX23" s="26">
        <f>'BAR BB| Open rates'!BX23*0.85*0.85</f>
        <v>20302.25</v>
      </c>
      <c r="BY23" s="26">
        <f>'BAR BB| Open rates'!BY23*0.85*0.85</f>
        <v>20302.25</v>
      </c>
      <c r="BZ23" s="26">
        <f>'BAR BB| Open rates'!BZ23*0.85*0.85</f>
        <v>20302.25</v>
      </c>
      <c r="CA23" s="26">
        <f>'BAR BB| Open rates'!CA23*0.85*0.85</f>
        <v>20302.25</v>
      </c>
      <c r="CB23" s="26">
        <f>'BAR BB| Open rates'!CB23*0.85*0.85</f>
        <v>20302.25</v>
      </c>
      <c r="CC23" s="26">
        <f>'BAR BB| Open rates'!CC23*0.85*0.85</f>
        <v>20880.25</v>
      </c>
      <c r="CD23" s="26">
        <f>'BAR BB| Open rates'!CD23*0.85*0.85</f>
        <v>20880.25</v>
      </c>
      <c r="CE23" s="26">
        <f>'BAR BB| Open rates'!CE23*0.85*0.85</f>
        <v>20302.25</v>
      </c>
      <c r="CF23" s="26">
        <f>'BAR BB| Open rates'!CF23*0.85*0.85</f>
        <v>20302.25</v>
      </c>
      <c r="CG23" s="26">
        <f>'BAR BB| Open rates'!CG23*0.85*0.85</f>
        <v>20302.25</v>
      </c>
      <c r="CH23" s="26">
        <f>'BAR BB| Open rates'!CH23*0.85*0.85</f>
        <v>20302.25</v>
      </c>
      <c r="CI23" s="26">
        <f>'BAR BB| Open rates'!CI23*0.85*0.85</f>
        <v>20302.25</v>
      </c>
      <c r="CJ23" s="26">
        <f>'BAR BB| Open rates'!CJ23*0.85*0.85</f>
        <v>20880.25</v>
      </c>
      <c r="CK23" s="26">
        <f>'BAR BB| Open rates'!CK23*0.85*0.85</f>
        <v>20880.25</v>
      </c>
      <c r="CL23" s="26">
        <f>'BAR BB| Open rates'!CL23*0.85*0.85</f>
        <v>20302.25</v>
      </c>
      <c r="CM23" s="26">
        <f>'BAR BB| Open rates'!CM23*0.85*0.85</f>
        <v>20302.25</v>
      </c>
      <c r="CN23" s="26">
        <f>'BAR BB| Open rates'!CN23*0.85*0.85</f>
        <v>20302.25</v>
      </c>
      <c r="CO23" s="26">
        <f>'BAR BB| Open rates'!CO23*0.85*0.85</f>
        <v>20302.25</v>
      </c>
      <c r="CP23" s="26">
        <f>'BAR BB| Open rates'!CP23*0.85*0.85</f>
        <v>20302.25</v>
      </c>
      <c r="CQ23" s="26">
        <f>'BAR BB| Open rates'!CQ23*0.85*0.85</f>
        <v>20302.25</v>
      </c>
      <c r="CR23" s="26">
        <f>'BAR BB| Open rates'!CR23*0.85*0.85</f>
        <v>20302.25</v>
      </c>
      <c r="CS23" s="26">
        <f>'BAR BB| Open rates'!CS23*0.85*0.85</f>
        <v>19435.25</v>
      </c>
      <c r="CT23" s="26">
        <f>'BAR BB| Open rates'!CT23*0.85*0.85</f>
        <v>19435.25</v>
      </c>
      <c r="CU23" s="26">
        <f>'BAR BB| Open rates'!CU23*0.85*0.85</f>
        <v>19435.25</v>
      </c>
      <c r="CV23" s="26">
        <f>'BAR BB| Open rates'!CV23*0.85*0.85</f>
        <v>19435.25</v>
      </c>
      <c r="CW23" s="26">
        <f>'BAR BB| Open rates'!CW23*0.85*0.85</f>
        <v>19435.25</v>
      </c>
      <c r="CX23" s="26">
        <f>'BAR BB| Open rates'!CX23*0.85*0.85</f>
        <v>19435.25</v>
      </c>
      <c r="CY23" s="26">
        <f>'BAR BB| Open rates'!CY23*0.85*0.85</f>
        <v>19435.25</v>
      </c>
      <c r="CZ23" s="26">
        <f>'BAR BB| Open rates'!CZ23*0.85*0.85</f>
        <v>19435.25</v>
      </c>
      <c r="DA23" s="26">
        <f>'BAR BB| Open rates'!DA23*0.85*0.85</f>
        <v>19435.25</v>
      </c>
      <c r="DB23" s="26">
        <f>'BAR BB| Open rates'!DB23*0.85*0.85</f>
        <v>17773.5</v>
      </c>
      <c r="DC23" s="26">
        <f>'BAR BB| Open rates'!DC23*0.85*0.85</f>
        <v>17773.5</v>
      </c>
      <c r="DD23" s="26">
        <f>'BAR BB| Open rates'!DD23*0.85*0.85</f>
        <v>17773.5</v>
      </c>
      <c r="DE23" s="26">
        <f>'BAR BB| Open rates'!DE23*0.85*0.85</f>
        <v>18712.75</v>
      </c>
      <c r="DF23" s="26">
        <f>'BAR BB| Open rates'!DF23*0.85*0.85</f>
        <v>18712.75</v>
      </c>
      <c r="DG23" s="26">
        <f>'BAR BB| Open rates'!DG23*0.85*0.85</f>
        <v>17773.5</v>
      </c>
      <c r="DH23" s="26">
        <f>'BAR BB| Open rates'!DH23*0.85*0.85</f>
        <v>17773.5</v>
      </c>
      <c r="DI23" s="26">
        <f>'BAR BB| Open rates'!DI23*0.85*0.85</f>
        <v>17773.5</v>
      </c>
      <c r="DJ23" s="26">
        <f>'BAR BB| Open rates'!DJ23*0.85*0.85</f>
        <v>17773.5</v>
      </c>
      <c r="DK23" s="26">
        <f>'BAR BB| Open rates'!DK23*0.85*0.85</f>
        <v>17773.5</v>
      </c>
      <c r="DL23" s="26">
        <f>'BAR BB| Open rates'!DL23*0.85*0.85</f>
        <v>18712.75</v>
      </c>
      <c r="DM23" s="26">
        <f>'BAR BB| Open rates'!DM23*0.85*0.85</f>
        <v>18712.75</v>
      </c>
      <c r="DN23" s="26">
        <f>'BAR BB| Open rates'!DN23*0.85*0.85</f>
        <v>17773.5</v>
      </c>
      <c r="DO23" s="26">
        <f>'BAR BB| Open rates'!DO23*0.85*0.85</f>
        <v>17773.5</v>
      </c>
      <c r="DP23" s="26">
        <f>'BAR BB| Open rates'!DP23*0.85*0.85</f>
        <v>17773.5</v>
      </c>
      <c r="DQ23" s="26">
        <f>'BAR BB| Open rates'!DQ23*0.85*0.85</f>
        <v>17773.5</v>
      </c>
      <c r="DR23" s="26">
        <f>'BAR BB| Open rates'!DR23*0.85*0.85</f>
        <v>17773.5</v>
      </c>
      <c r="DS23" s="26">
        <f>'BAR BB| Open rates'!DS23*0.85*0.85</f>
        <v>18712.75</v>
      </c>
      <c r="DT23" s="26">
        <f>'BAR BB| Open rates'!DT23*0.85*0.85</f>
        <v>18712.75</v>
      </c>
      <c r="DU23" s="26">
        <f>'BAR BB| Open rates'!DU23*0.85*0.85</f>
        <v>17773.5</v>
      </c>
      <c r="DV23" s="26">
        <f>'BAR BB| Open rates'!DV23*0.85*0.85</f>
        <v>17773.5</v>
      </c>
      <c r="DW23" s="26">
        <f>'BAR BB| Open rates'!DW23*0.85*0.85</f>
        <v>17773.5</v>
      </c>
      <c r="DX23" s="26">
        <f>'BAR BB| Open rates'!DX23*0.85*0.85</f>
        <v>17773.5</v>
      </c>
      <c r="DY23" s="26">
        <f>'BAR BB| Open rates'!DY23*0.85*0.85</f>
        <v>17773.5</v>
      </c>
      <c r="DZ23" s="26">
        <f>'BAR BB| Open rates'!DZ23*0.85*0.85</f>
        <v>18712.75</v>
      </c>
      <c r="EA23" s="26">
        <f>'BAR BB| Open rates'!EA23*0.85*0.85</f>
        <v>18712.75</v>
      </c>
      <c r="EB23" s="26">
        <f>'BAR BB| Open rates'!EB23*0.85*0.85</f>
        <v>17773.5</v>
      </c>
      <c r="EC23" s="26">
        <f>'BAR BB| Open rates'!EC23*0.85*0.85</f>
        <v>17773.5</v>
      </c>
      <c r="ED23" s="26">
        <f>'BAR BB| Open rates'!ED23*0.85*0.85</f>
        <v>17773.5</v>
      </c>
      <c r="EE23" s="26">
        <f>'BAR BB| Open rates'!EE23*0.85*0.85</f>
        <v>17773.5</v>
      </c>
      <c r="EF23" s="26">
        <f>'BAR BB| Open rates'!EF23*0.85*0.85</f>
        <v>15606</v>
      </c>
      <c r="EG23" s="26">
        <f>'BAR BB| Open rates'!EG23*0.85*0.85</f>
        <v>15606</v>
      </c>
      <c r="EH23" s="26">
        <f>'BAR BB| Open rates'!EH23*0.85*0.85</f>
        <v>15606</v>
      </c>
      <c r="EI23" s="26">
        <f>'BAR BB| Open rates'!EI23*0.85*0.85</f>
        <v>15100.25</v>
      </c>
      <c r="EJ23" s="26">
        <f>'BAR BB| Open rates'!EJ23*0.85*0.85</f>
        <v>15100.25</v>
      </c>
      <c r="EK23" s="26">
        <f>'BAR BB| Open rates'!EK23*0.85*0.85</f>
        <v>15100.25</v>
      </c>
      <c r="EL23" s="26">
        <f>'BAR BB| Open rates'!EL23*0.85*0.85</f>
        <v>15100.25</v>
      </c>
      <c r="EM23" s="26">
        <f>'BAR BB| Open rates'!EM23*0.85*0.85</f>
        <v>15100.25</v>
      </c>
      <c r="EN23" s="26">
        <f>'BAR BB| Open rates'!EN23*0.85*0.85</f>
        <v>15606</v>
      </c>
      <c r="EO23" s="26">
        <f>'BAR BB| Open rates'!EO23*0.85*0.85</f>
        <v>15606</v>
      </c>
      <c r="EP23" s="26">
        <f>'BAR BB| Open rates'!EP23*0.85*0.85</f>
        <v>14883.5</v>
      </c>
      <c r="EQ23" s="26">
        <f>'BAR BB| Open rates'!EQ23*0.85*0.85</f>
        <v>14883.5</v>
      </c>
      <c r="ER23" s="26">
        <f>'BAR BB| Open rates'!ER23*0.85*0.85</f>
        <v>14883.5</v>
      </c>
      <c r="ES23" s="26">
        <f>'BAR BB| Open rates'!ES23*0.85*0.85</f>
        <v>14883.5</v>
      </c>
      <c r="ET23" s="26">
        <f>'BAR BB| Open rates'!ET23*0.85*0.85</f>
        <v>14883.5</v>
      </c>
      <c r="EU23" s="26">
        <f>'BAR BB| Open rates'!EU23*0.85*0.85</f>
        <v>15606</v>
      </c>
      <c r="EV23" s="26">
        <f>'BAR BB| Open rates'!EV23*0.85*0.85</f>
        <v>15606</v>
      </c>
      <c r="EW23" s="26">
        <f>'BAR BB| Open rates'!EW23*0.85*0.85</f>
        <v>14883.5</v>
      </c>
      <c r="EX23" s="26">
        <f>'BAR BB| Open rates'!EX23*0.85*0.85</f>
        <v>14883.5</v>
      </c>
      <c r="EY23" s="26">
        <f>'BAR BB| Open rates'!EY23*0.85*0.85</f>
        <v>14883.5</v>
      </c>
      <c r="EZ23" s="26">
        <f>'BAR BB| Open rates'!EZ23*0.85*0.85</f>
        <v>14883.5</v>
      </c>
      <c r="FA23" s="26">
        <f>'BAR BB| Open rates'!FA23*0.85*0.85</f>
        <v>14883.5</v>
      </c>
      <c r="FB23" s="26">
        <f>'BAR BB| Open rates'!FB23*0.85*0.85</f>
        <v>15606</v>
      </c>
      <c r="FC23" s="26">
        <f>'BAR BB| Open rates'!FC23*0.85*0.85</f>
        <v>15606</v>
      </c>
      <c r="FD23" s="26">
        <f>'BAR BB| Open rates'!FD23*0.85*0.85</f>
        <v>14883.5</v>
      </c>
      <c r="FE23" s="26">
        <f>'BAR BB| Open rates'!FE23*0.85*0.85</f>
        <v>14883.5</v>
      </c>
      <c r="FF23" s="26">
        <f>'BAR BB| Open rates'!FF23*0.85*0.85</f>
        <v>14883.5</v>
      </c>
      <c r="FG23" s="26">
        <f>'BAR BB| Open rates'!FG23*0.85*0.85</f>
        <v>14883.5</v>
      </c>
      <c r="FH23" s="26">
        <f>'BAR BB| Open rates'!FH23*0.85*0.85</f>
        <v>14883.5</v>
      </c>
      <c r="FI23" s="26">
        <f>'BAR BB| Open rates'!FI23*0.85*0.85</f>
        <v>15606</v>
      </c>
      <c r="FJ23" s="26">
        <f>'BAR BB| Open rates'!FJ23*0.85*0.85</f>
        <v>15606</v>
      </c>
      <c r="FK23" s="26">
        <f>'BAR BB| Open rates'!FK23*0.85*0.85</f>
        <v>15100.25</v>
      </c>
      <c r="FL23" s="26">
        <f>'BAR BB| Open rates'!FL23*0.85*0.85</f>
        <v>15100.25</v>
      </c>
      <c r="FM23" s="26">
        <f>'BAR BB| Open rates'!FM23*0.85*0.85</f>
        <v>15100.25</v>
      </c>
      <c r="FN23" s="26">
        <f>'BAR BB| Open rates'!FN23*0.85*0.85</f>
        <v>15100.25</v>
      </c>
      <c r="FO23" s="26">
        <f>'BAR BB| Open rates'!FO23*0.85*0.85</f>
        <v>15100.25</v>
      </c>
      <c r="FP23" s="26">
        <f>'BAR BB| Open rates'!FP23*0.85*0.85</f>
        <v>15100.25</v>
      </c>
      <c r="FQ23" s="26">
        <f>'BAR BB| Open rates'!FQ23*0.85*0.85</f>
        <v>15100.25</v>
      </c>
      <c r="FR23" s="26">
        <f>'BAR BB| Open rates'!FR23*0.85*0.85</f>
        <v>14883.5</v>
      </c>
      <c r="FS23" s="26">
        <f>'BAR BB| Open rates'!FS23*0.85*0.85</f>
        <v>14883.5</v>
      </c>
      <c r="FT23" s="26">
        <f>'BAR BB| Open rates'!FT23*0.85*0.85</f>
        <v>14883.5</v>
      </c>
      <c r="FU23" s="26">
        <f>'BAR BB| Open rates'!FU23*0.85*0.85</f>
        <v>14883.5</v>
      </c>
      <c r="FV23" s="26">
        <f>'BAR BB| Open rates'!FV23*0.85*0.85</f>
        <v>14883.5</v>
      </c>
      <c r="FW23" s="26">
        <f>'BAR BB| Open rates'!FW23*0.85*0.85</f>
        <v>15606</v>
      </c>
      <c r="FX23" s="26">
        <f>'BAR BB| Open rates'!FX23*0.85*0.85</f>
        <v>15606</v>
      </c>
      <c r="FY23" s="26">
        <f>'BAR BB| Open rates'!FY23*0.85*0.85</f>
        <v>14883.5</v>
      </c>
      <c r="FZ23" s="26">
        <f>'BAR BB| Open rates'!FZ23*0.85*0.85</f>
        <v>14883.5</v>
      </c>
      <c r="GA23" s="26">
        <f>'BAR BB| Open rates'!GA23*0.85*0.85</f>
        <v>14883.5</v>
      </c>
      <c r="GB23" s="26">
        <f>'BAR BB| Open rates'!GB23*0.85*0.85</f>
        <v>14883.5</v>
      </c>
      <c r="GC23" s="26">
        <f>'BAR BB| Open rates'!GC23*0.85*0.85</f>
        <v>14883.5</v>
      </c>
      <c r="GD23" s="26">
        <f>'BAR BB| Open rates'!GD23*0.85*0.85</f>
        <v>15606</v>
      </c>
      <c r="GE23" s="26">
        <f>'BAR BB| Open rates'!GE23*0.85*0.85</f>
        <v>15606</v>
      </c>
      <c r="GF23" s="26">
        <f>'BAR BB| Open rates'!GF23*0.85*0.85</f>
        <v>14883.5</v>
      </c>
      <c r="GG23" s="26">
        <f>'BAR BB| Open rates'!GG23*0.85*0.85</f>
        <v>14883.5</v>
      </c>
      <c r="GH23" s="26">
        <f>'BAR BB| Open rates'!GH23*0.85*0.85</f>
        <v>14883.5</v>
      </c>
      <c r="GI23" s="26">
        <f>'BAR BB| Open rates'!GI23*0.85*0.85</f>
        <v>14883.5</v>
      </c>
      <c r="GJ23" s="26">
        <f>'BAR BB| Open rates'!GJ23*0.85*0.85</f>
        <v>14883.5</v>
      </c>
      <c r="GK23" s="26">
        <f>'BAR BB| Open rates'!GK23*0.85*0.85</f>
        <v>15606</v>
      </c>
      <c r="GL23" s="26">
        <f>'BAR BB| Open rates'!GL23*0.85*0.85</f>
        <v>15606</v>
      </c>
      <c r="GM23" s="26">
        <f>'BAR BB| Open rates'!GM23*0.85*0.85</f>
        <v>14883.5</v>
      </c>
      <c r="GN23" s="26">
        <f>'BAR BB| Open rates'!GN23*0.85*0.85</f>
        <v>14883.5</v>
      </c>
      <c r="GO23" s="26">
        <f>'BAR BB| Open rates'!GO23*0.85*0.85</f>
        <v>14883.5</v>
      </c>
      <c r="GP23" s="26">
        <f>'BAR BB| Open rates'!GP23*0.85*0.85</f>
        <v>14883.5</v>
      </c>
      <c r="GQ23" s="26">
        <f>'BAR BB| Open rates'!GQ23*0.85*0.85</f>
        <v>14883.5</v>
      </c>
      <c r="GR23" s="26">
        <f>'BAR BB| Open rates'!GR23*0.85*0.85</f>
        <v>15606</v>
      </c>
      <c r="GS23" s="26">
        <f>'BAR BB| Open rates'!GS23*0.85*0.85</f>
        <v>15606</v>
      </c>
      <c r="GT23" s="26">
        <f>'BAR BB| Open rates'!GT23*0.85*0.85</f>
        <v>14883.5</v>
      </c>
      <c r="GU23" s="26">
        <f>'BAR BB| Open rates'!GU23*0.85*0.85</f>
        <v>14883.5</v>
      </c>
      <c r="GV23" s="26">
        <f>'BAR BB| Open rates'!GV23*0.85*0.85</f>
        <v>14883.5</v>
      </c>
      <c r="GW23" s="26">
        <f>'BAR BB| Open rates'!GW23*0.85*0.85</f>
        <v>14883.5</v>
      </c>
      <c r="GX23" s="26">
        <f>'BAR BB| Open rates'!GX23*0.85*0.85</f>
        <v>14883.5</v>
      </c>
      <c r="GY23" s="26">
        <f>'BAR BB| Open rates'!GY23*0.85*0.85</f>
        <v>15606</v>
      </c>
      <c r="GZ23" s="26">
        <f>'BAR BB| Open rates'!GZ23*0.85*0.85</f>
        <v>15606</v>
      </c>
      <c r="HA23" s="26">
        <f>'BAR BB| Open rates'!HA23*0.85*0.85</f>
        <v>14883.5</v>
      </c>
      <c r="HB23" s="26">
        <f>'BAR BB| Open rates'!HB23*0.85*0.85</f>
        <v>14883.5</v>
      </c>
      <c r="HC23" s="26">
        <f>'BAR BB| Open rates'!HC23*0.85*0.85</f>
        <v>14883.5</v>
      </c>
      <c r="HD23" s="26">
        <f>'BAR BB| Open rates'!HD23*0.85*0.85</f>
        <v>14883.5</v>
      </c>
      <c r="HE23" s="26">
        <f>'BAR BB| Open rates'!HE23*0.85*0.85</f>
        <v>14883.5</v>
      </c>
      <c r="HF23" s="26">
        <f>'BAR BB| Open rates'!HF23*0.85*0.85</f>
        <v>16545.25</v>
      </c>
      <c r="HG23" s="26">
        <f>'BAR BB| Open rates'!HG23*0.85*0.85</f>
        <v>16545.25</v>
      </c>
      <c r="HH23" s="26">
        <f>'BAR BB| Open rates'!HH23*0.85*0.85</f>
        <v>16545.25</v>
      </c>
      <c r="HI23" s="26">
        <f>'BAR BB| Open rates'!HI23*0.85*0.85</f>
        <v>16545.25</v>
      </c>
      <c r="HJ23" s="26">
        <f>'BAR BB| Open rates'!HJ23*0.85*0.85</f>
        <v>16545.25</v>
      </c>
      <c r="HK23" s="26">
        <f>'BAR BB| Open rates'!HK23*0.85*0.85</f>
        <v>16545.25</v>
      </c>
      <c r="HL23" s="26">
        <f>'BAR BB| Open rates'!HL23*0.85*0.85</f>
        <v>16545.25</v>
      </c>
      <c r="HM23" s="26">
        <f>'BAR BB| Open rates'!HM23*0.85*0.85</f>
        <v>16545.25</v>
      </c>
      <c r="HN23" s="26">
        <f>'BAR BB| Open rates'!HN23*0.85*0.85</f>
        <v>16545.25</v>
      </c>
      <c r="HO23" s="26">
        <f>'BAR BB| Open rates'!HO23*0.85*0.85</f>
        <v>16545.25</v>
      </c>
      <c r="HP23" s="26">
        <f>'BAR BB| Open rates'!HP23*0.85*0.85</f>
        <v>16545.25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rates'!B25*0.85*0.85</f>
        <v>18712.75</v>
      </c>
      <c r="C25" s="26">
        <f>'BAR BB| Open rates'!C25*0.85*0.85</f>
        <v>18712.75</v>
      </c>
      <c r="D25" s="26">
        <f>'BAR BB| Open rates'!D25*0.85*0.85</f>
        <v>18712.75</v>
      </c>
      <c r="E25" s="26">
        <f>'BAR BB| Open rates'!E25*0.85*0.85</f>
        <v>18712.75</v>
      </c>
      <c r="F25" s="26">
        <f>'BAR BB| Open rates'!F25*0.85*0.85</f>
        <v>18712.75</v>
      </c>
      <c r="G25" s="26">
        <f>'BAR BB| Open rates'!G25*0.85*0.85</f>
        <v>18712.75</v>
      </c>
      <c r="H25" s="26">
        <f>'BAR BB| Open rates'!H25*0.85*0.85</f>
        <v>18712.75</v>
      </c>
      <c r="I25" s="26">
        <f>'BAR BB| Open rates'!I25*0.85*0.85</f>
        <v>18712.75</v>
      </c>
      <c r="J25" s="26">
        <f>'BAR BB| Open rates'!J25*0.85*0.85</f>
        <v>18712.75</v>
      </c>
      <c r="K25" s="26">
        <f>'BAR BB| Open rates'!K25*0.85*0.85</f>
        <v>18712.75</v>
      </c>
      <c r="L25" s="26">
        <f>'BAR BB| Open rates'!L25*0.85*0.85</f>
        <v>18712.75</v>
      </c>
      <c r="M25" s="26">
        <f>'BAR BB| Open rates'!M25*0.85*0.85</f>
        <v>18712.75</v>
      </c>
      <c r="N25" s="26">
        <f>'BAR BB| Open rates'!N25*0.85*0.85</f>
        <v>22831</v>
      </c>
      <c r="O25" s="26">
        <f>'BAR BB| Open rates'!O25*0.85*0.85</f>
        <v>22831</v>
      </c>
      <c r="P25" s="26">
        <f>'BAR BB| Open rates'!P25*0.85*0.85</f>
        <v>22831</v>
      </c>
      <c r="Q25" s="26">
        <f>'BAR BB| Open rates'!Q25*0.85*0.85</f>
        <v>22831</v>
      </c>
      <c r="R25" s="26">
        <f>'BAR BB| Open rates'!R25*0.85*0.85</f>
        <v>25215.25</v>
      </c>
      <c r="S25" s="26">
        <f>'BAR BB| Open rates'!S25*0.85*0.85</f>
        <v>25215.25</v>
      </c>
      <c r="T25" s="26">
        <f>'BAR BB| Open rates'!T25*0.85*0.85</f>
        <v>25215.25</v>
      </c>
      <c r="U25" s="26">
        <f>'BAR BB| Open rates'!U25*0.85*0.85</f>
        <v>25215.25</v>
      </c>
      <c r="V25" s="26">
        <f>'BAR BB| Open rates'!V25*0.85*0.85</f>
        <v>25215.25</v>
      </c>
      <c r="W25" s="26">
        <f>'BAR BB| Open rates'!W25*0.85*0.85</f>
        <v>25215.25</v>
      </c>
      <c r="X25" s="26">
        <f>'BAR BB| Open rates'!X25*0.85*0.85</f>
        <v>25215.25</v>
      </c>
      <c r="Y25" s="26">
        <f>'BAR BB| Open rates'!Y25*0.85*0.85</f>
        <v>25215.25</v>
      </c>
      <c r="Z25" s="26">
        <f>'BAR BB| Open rates'!Z25*0.85*0.85</f>
        <v>25215.25</v>
      </c>
      <c r="AA25" s="26">
        <f>'BAR BB| Open rates'!AA25*0.85*0.85</f>
        <v>25215.25</v>
      </c>
      <c r="AB25" s="26">
        <f>'BAR BB| Open rates'!AB25*0.85*0.85</f>
        <v>28827.75</v>
      </c>
      <c r="AC25" s="26">
        <f>'BAR BB| Open rates'!AC25*0.85*0.85</f>
        <v>28827.75</v>
      </c>
      <c r="AD25" s="26">
        <f>'BAR BB| Open rates'!AD25*0.85*0.85</f>
        <v>28827.75</v>
      </c>
      <c r="AE25" s="26">
        <f>'BAR BB| Open rates'!AE25*0.85*0.85</f>
        <v>28827.75</v>
      </c>
      <c r="AF25" s="26">
        <f>'BAR BB| Open rates'!AF25*0.85*0.85</f>
        <v>28827.75</v>
      </c>
      <c r="AG25" s="26">
        <f>'BAR BB| Open rates'!AG25*0.85*0.85</f>
        <v>28827.75</v>
      </c>
      <c r="AH25" s="26">
        <f>'BAR BB| Open rates'!AH25*0.85*0.85</f>
        <v>22831</v>
      </c>
      <c r="AI25" s="26">
        <f>'BAR BB| Open rates'!AI25*0.85*0.85</f>
        <v>22831</v>
      </c>
      <c r="AJ25" s="26">
        <f>'BAR BB| Open rates'!AJ25*0.85*0.85</f>
        <v>22831</v>
      </c>
      <c r="AK25" s="26">
        <f>'BAR BB| Open rates'!AK25*0.85*0.85</f>
        <v>22831</v>
      </c>
      <c r="AL25" s="26">
        <f>'BAR BB| Open rates'!AL25*0.85*0.85</f>
        <v>22831</v>
      </c>
      <c r="AM25" s="26">
        <f>'BAR BB| Open rates'!AM25*0.85*0.85</f>
        <v>23770.25</v>
      </c>
      <c r="AN25" s="26">
        <f>'BAR BB| Open rates'!AN25*0.85*0.85</f>
        <v>23770.25</v>
      </c>
      <c r="AO25" s="26">
        <f>'BAR BB| Open rates'!AO25*0.85*0.85</f>
        <v>23770.25</v>
      </c>
      <c r="AP25" s="26">
        <f>'BAR BB| Open rates'!AP25*0.85*0.85</f>
        <v>23770.25</v>
      </c>
      <c r="AQ25" s="26">
        <f>'BAR BB| Open rates'!AQ25*0.85*0.85</f>
        <v>23770.25</v>
      </c>
      <c r="AR25" s="26">
        <f>'BAR BB| Open rates'!AR25*0.85*0.85</f>
        <v>23770.25</v>
      </c>
      <c r="AS25" s="26">
        <f>'BAR BB| Open rates'!AS25*0.85*0.85</f>
        <v>23770.25</v>
      </c>
      <c r="AT25" s="26">
        <f>'BAR BB| Open rates'!AT25*0.85*0.85</f>
        <v>24492.75</v>
      </c>
      <c r="AU25" s="26">
        <f>'BAR BB| Open rates'!AU25*0.85*0.85</f>
        <v>24492.75</v>
      </c>
      <c r="AV25" s="26">
        <f>'BAR BB| Open rates'!AV25*0.85*0.85</f>
        <v>24492.75</v>
      </c>
      <c r="AW25" s="26">
        <f>'BAR BB| Open rates'!AW25*0.85*0.85</f>
        <v>24492.75</v>
      </c>
      <c r="AX25" s="26">
        <f>'BAR BB| Open rates'!AX25*0.85*0.85</f>
        <v>24492.75</v>
      </c>
      <c r="AY25" s="26">
        <f>'BAR BB| Open rates'!AY25*0.85*0.85</f>
        <v>24637.25</v>
      </c>
      <c r="AZ25" s="26">
        <f>'BAR BB| Open rates'!AZ25*0.85*0.85</f>
        <v>24637.25</v>
      </c>
      <c r="BA25" s="26">
        <f>'BAR BB| Open rates'!BA25*0.85*0.85</f>
        <v>25215.25</v>
      </c>
      <c r="BB25" s="26">
        <f>'BAR BB| Open rates'!BB25*0.85*0.85</f>
        <v>25215.25</v>
      </c>
      <c r="BC25" s="26">
        <f>'BAR BB| Open rates'!BC25*0.85*0.85</f>
        <v>24637.25</v>
      </c>
      <c r="BD25" s="26">
        <f>'BAR BB| Open rates'!BD25*0.85*0.85</f>
        <v>24637.25</v>
      </c>
      <c r="BE25" s="26">
        <f>'BAR BB| Open rates'!BE25*0.85*0.85</f>
        <v>24637.25</v>
      </c>
      <c r="BF25" s="26">
        <f>'BAR BB| Open rates'!BF25*0.85*0.85</f>
        <v>24637.25</v>
      </c>
      <c r="BG25" s="26">
        <f>'BAR BB| Open rates'!BG25*0.85*0.85</f>
        <v>24637.25</v>
      </c>
      <c r="BH25" s="26">
        <f>'BAR BB| Open rates'!BH25*0.85*0.85</f>
        <v>25215.25</v>
      </c>
      <c r="BI25" s="26">
        <f>'BAR BB| Open rates'!BI25*0.85*0.85</f>
        <v>25215.25</v>
      </c>
      <c r="BJ25" s="26">
        <f>'BAR BB| Open rates'!BJ25*0.85*0.85</f>
        <v>24637.25</v>
      </c>
      <c r="BK25" s="26">
        <f>'BAR BB| Open rates'!BK25*0.85*0.85</f>
        <v>24637.25</v>
      </c>
      <c r="BL25" s="26">
        <f>'BAR BB| Open rates'!BL25*0.85*0.85</f>
        <v>24637.25</v>
      </c>
      <c r="BM25" s="26">
        <f>'BAR BB| Open rates'!BM25*0.85*0.85</f>
        <v>24637.25</v>
      </c>
      <c r="BN25" s="26">
        <f>'BAR BB| Open rates'!BN25*0.85*0.85</f>
        <v>24637.25</v>
      </c>
      <c r="BO25" s="26">
        <f>'BAR BB| Open rates'!BO25*0.85*0.85</f>
        <v>25215.25</v>
      </c>
      <c r="BP25" s="26">
        <f>'BAR BB| Open rates'!BP25*0.85*0.85</f>
        <v>25215.25</v>
      </c>
      <c r="BQ25" s="26">
        <f>'BAR BB| Open rates'!BQ25*0.85*0.85</f>
        <v>24637.25</v>
      </c>
      <c r="BR25" s="26">
        <f>'BAR BB| Open rates'!BR25*0.85*0.85</f>
        <v>24637.25</v>
      </c>
      <c r="BS25" s="26">
        <f>'BAR BB| Open rates'!BS25*0.85*0.85</f>
        <v>24637.25</v>
      </c>
      <c r="BT25" s="26">
        <f>'BAR BB| Open rates'!BT25*0.85*0.85</f>
        <v>24637.25</v>
      </c>
      <c r="BU25" s="26">
        <f>'BAR BB| Open rates'!BU25*0.85*0.85</f>
        <v>24637.25</v>
      </c>
      <c r="BV25" s="26">
        <f>'BAR BB| Open rates'!BV25*0.85*0.85</f>
        <v>25215.25</v>
      </c>
      <c r="BW25" s="26">
        <f>'BAR BB| Open rates'!BW25*0.85*0.85</f>
        <v>25215.25</v>
      </c>
      <c r="BX25" s="26">
        <f>'BAR BB| Open rates'!BX25*0.85*0.85</f>
        <v>24637.25</v>
      </c>
      <c r="BY25" s="26">
        <f>'BAR BB| Open rates'!BY25*0.85*0.85</f>
        <v>24637.25</v>
      </c>
      <c r="BZ25" s="26">
        <f>'BAR BB| Open rates'!BZ25*0.85*0.85</f>
        <v>24637.25</v>
      </c>
      <c r="CA25" s="26">
        <f>'BAR BB| Open rates'!CA25*0.85*0.85</f>
        <v>24637.25</v>
      </c>
      <c r="CB25" s="26">
        <f>'BAR BB| Open rates'!CB25*0.85*0.85</f>
        <v>24637.25</v>
      </c>
      <c r="CC25" s="26">
        <f>'BAR BB| Open rates'!CC25*0.85*0.85</f>
        <v>25215.25</v>
      </c>
      <c r="CD25" s="26">
        <f>'BAR BB| Open rates'!CD25*0.85*0.85</f>
        <v>25215.25</v>
      </c>
      <c r="CE25" s="26">
        <f>'BAR BB| Open rates'!CE25*0.85*0.85</f>
        <v>24637.25</v>
      </c>
      <c r="CF25" s="26">
        <f>'BAR BB| Open rates'!CF25*0.85*0.85</f>
        <v>24637.25</v>
      </c>
      <c r="CG25" s="26">
        <f>'BAR BB| Open rates'!CG25*0.85*0.85</f>
        <v>24637.25</v>
      </c>
      <c r="CH25" s="26">
        <f>'BAR BB| Open rates'!CH25*0.85*0.85</f>
        <v>24637.25</v>
      </c>
      <c r="CI25" s="26">
        <f>'BAR BB| Open rates'!CI25*0.85*0.85</f>
        <v>24637.25</v>
      </c>
      <c r="CJ25" s="26">
        <f>'BAR BB| Open rates'!CJ25*0.85*0.85</f>
        <v>25215.25</v>
      </c>
      <c r="CK25" s="26">
        <f>'BAR BB| Open rates'!CK25*0.85*0.85</f>
        <v>25215.25</v>
      </c>
      <c r="CL25" s="26">
        <f>'BAR BB| Open rates'!CL25*0.85*0.85</f>
        <v>24637.25</v>
      </c>
      <c r="CM25" s="26">
        <f>'BAR BB| Open rates'!CM25*0.85*0.85</f>
        <v>24637.25</v>
      </c>
      <c r="CN25" s="26">
        <f>'BAR BB| Open rates'!CN25*0.85*0.85</f>
        <v>24637.25</v>
      </c>
      <c r="CO25" s="26">
        <f>'BAR BB| Open rates'!CO25*0.85*0.85</f>
        <v>24637.25</v>
      </c>
      <c r="CP25" s="26">
        <f>'BAR BB| Open rates'!CP25*0.85*0.85</f>
        <v>24637.25</v>
      </c>
      <c r="CQ25" s="26">
        <f>'BAR BB| Open rates'!CQ25*0.85*0.85</f>
        <v>24637.25</v>
      </c>
      <c r="CR25" s="26">
        <f>'BAR BB| Open rates'!CR25*0.85*0.85</f>
        <v>24637.25</v>
      </c>
      <c r="CS25" s="26">
        <f>'BAR BB| Open rates'!CS25*0.85*0.85</f>
        <v>23770.25</v>
      </c>
      <c r="CT25" s="26">
        <f>'BAR BB| Open rates'!CT25*0.85*0.85</f>
        <v>23770.25</v>
      </c>
      <c r="CU25" s="26">
        <f>'BAR BB| Open rates'!CU25*0.85*0.85</f>
        <v>23770.25</v>
      </c>
      <c r="CV25" s="26">
        <f>'BAR BB| Open rates'!CV25*0.85*0.85</f>
        <v>23770.25</v>
      </c>
      <c r="CW25" s="26">
        <f>'BAR BB| Open rates'!CW25*0.85*0.85</f>
        <v>23770.25</v>
      </c>
      <c r="CX25" s="26">
        <f>'BAR BB| Open rates'!CX25*0.85*0.85</f>
        <v>23770.25</v>
      </c>
      <c r="CY25" s="26">
        <f>'BAR BB| Open rates'!CY25*0.85*0.85</f>
        <v>23770.25</v>
      </c>
      <c r="CZ25" s="26">
        <f>'BAR BB| Open rates'!CZ25*0.85*0.85</f>
        <v>23770.25</v>
      </c>
      <c r="DA25" s="26">
        <f>'BAR BB| Open rates'!DA25*0.85*0.85</f>
        <v>23770.25</v>
      </c>
      <c r="DB25" s="26">
        <f>'BAR BB| Open rates'!DB25*0.85*0.85</f>
        <v>17773.5</v>
      </c>
      <c r="DC25" s="26">
        <f>'BAR BB| Open rates'!DC25*0.85*0.85</f>
        <v>17773.5</v>
      </c>
      <c r="DD25" s="26">
        <f>'BAR BB| Open rates'!DD25*0.85*0.85</f>
        <v>17773.5</v>
      </c>
      <c r="DE25" s="26">
        <f>'BAR BB| Open rates'!DE25*0.85*0.85</f>
        <v>18712.75</v>
      </c>
      <c r="DF25" s="26">
        <f>'BAR BB| Open rates'!DF25*0.85*0.85</f>
        <v>18712.75</v>
      </c>
      <c r="DG25" s="26">
        <f>'BAR BB| Open rates'!DG25*0.85*0.85</f>
        <v>17773.5</v>
      </c>
      <c r="DH25" s="26">
        <f>'BAR BB| Open rates'!DH25*0.85*0.85</f>
        <v>17773.5</v>
      </c>
      <c r="DI25" s="26">
        <f>'BAR BB| Open rates'!DI25*0.85*0.85</f>
        <v>17773.5</v>
      </c>
      <c r="DJ25" s="26">
        <f>'BAR BB| Open rates'!DJ25*0.85*0.85</f>
        <v>17773.5</v>
      </c>
      <c r="DK25" s="26">
        <f>'BAR BB| Open rates'!DK25*0.85*0.85</f>
        <v>17773.5</v>
      </c>
      <c r="DL25" s="26">
        <f>'BAR BB| Open rates'!DL25*0.85*0.85</f>
        <v>18712.75</v>
      </c>
      <c r="DM25" s="26">
        <f>'BAR BB| Open rates'!DM25*0.85*0.85</f>
        <v>18712.75</v>
      </c>
      <c r="DN25" s="26">
        <f>'BAR BB| Open rates'!DN25*0.85*0.85</f>
        <v>17773.5</v>
      </c>
      <c r="DO25" s="26">
        <f>'BAR BB| Open rates'!DO25*0.85*0.85</f>
        <v>17773.5</v>
      </c>
      <c r="DP25" s="26">
        <f>'BAR BB| Open rates'!DP25*0.85*0.85</f>
        <v>17773.5</v>
      </c>
      <c r="DQ25" s="26">
        <f>'BAR BB| Open rates'!DQ25*0.85*0.85</f>
        <v>17773.5</v>
      </c>
      <c r="DR25" s="26">
        <f>'BAR BB| Open rates'!DR25*0.85*0.85</f>
        <v>17773.5</v>
      </c>
      <c r="DS25" s="26">
        <f>'BAR BB| Open rates'!DS25*0.85*0.85</f>
        <v>18712.75</v>
      </c>
      <c r="DT25" s="26">
        <f>'BAR BB| Open rates'!DT25*0.85*0.85</f>
        <v>18712.75</v>
      </c>
      <c r="DU25" s="26">
        <f>'BAR BB| Open rates'!DU25*0.85*0.85</f>
        <v>17773.5</v>
      </c>
      <c r="DV25" s="26">
        <f>'BAR BB| Open rates'!DV25*0.85*0.85</f>
        <v>17773.5</v>
      </c>
      <c r="DW25" s="26">
        <f>'BAR BB| Open rates'!DW25*0.85*0.85</f>
        <v>17773.5</v>
      </c>
      <c r="DX25" s="26">
        <f>'BAR BB| Open rates'!DX25*0.85*0.85</f>
        <v>17773.5</v>
      </c>
      <c r="DY25" s="26">
        <f>'BAR BB| Open rates'!DY25*0.85*0.85</f>
        <v>17773.5</v>
      </c>
      <c r="DZ25" s="26">
        <f>'BAR BB| Open rates'!DZ25*0.85*0.85</f>
        <v>18712.75</v>
      </c>
      <c r="EA25" s="26">
        <f>'BAR BB| Open rates'!EA25*0.85*0.85</f>
        <v>18712.75</v>
      </c>
      <c r="EB25" s="26">
        <f>'BAR BB| Open rates'!EB25*0.85*0.85</f>
        <v>17773.5</v>
      </c>
      <c r="EC25" s="26">
        <f>'BAR BB| Open rates'!EC25*0.85*0.85</f>
        <v>17773.5</v>
      </c>
      <c r="ED25" s="26">
        <f>'BAR BB| Open rates'!ED25*0.85*0.85</f>
        <v>17773.5</v>
      </c>
      <c r="EE25" s="26">
        <f>'BAR BB| Open rates'!EE25*0.85*0.85</f>
        <v>17773.5</v>
      </c>
      <c r="EF25" s="26">
        <f>'BAR BB| Open rates'!EF25*0.85*0.85</f>
        <v>15606</v>
      </c>
      <c r="EG25" s="26">
        <f>'BAR BB| Open rates'!EG25*0.85*0.85</f>
        <v>15606</v>
      </c>
      <c r="EH25" s="26">
        <f>'BAR BB| Open rates'!EH25*0.85*0.85</f>
        <v>15606</v>
      </c>
      <c r="EI25" s="26">
        <f>'BAR BB| Open rates'!EI25*0.85*0.85</f>
        <v>15100.25</v>
      </c>
      <c r="EJ25" s="26">
        <f>'BAR BB| Open rates'!EJ25*0.85*0.85</f>
        <v>15100.25</v>
      </c>
      <c r="EK25" s="26">
        <f>'BAR BB| Open rates'!EK25*0.85*0.85</f>
        <v>15100.25</v>
      </c>
      <c r="EL25" s="26">
        <f>'BAR BB| Open rates'!EL25*0.85*0.85</f>
        <v>15100.25</v>
      </c>
      <c r="EM25" s="26">
        <f>'BAR BB| Open rates'!EM25*0.85*0.85</f>
        <v>15100.25</v>
      </c>
      <c r="EN25" s="26">
        <f>'BAR BB| Open rates'!EN25*0.85*0.85</f>
        <v>15606</v>
      </c>
      <c r="EO25" s="26">
        <f>'BAR BB| Open rates'!EO25*0.85*0.85</f>
        <v>15606</v>
      </c>
      <c r="EP25" s="26">
        <f>'BAR BB| Open rates'!EP25*0.85*0.85</f>
        <v>14883.5</v>
      </c>
      <c r="EQ25" s="26">
        <f>'BAR BB| Open rates'!EQ25*0.85*0.85</f>
        <v>14883.5</v>
      </c>
      <c r="ER25" s="26">
        <f>'BAR BB| Open rates'!ER25*0.85*0.85</f>
        <v>14883.5</v>
      </c>
      <c r="ES25" s="26">
        <f>'BAR BB| Open rates'!ES25*0.85*0.85</f>
        <v>14883.5</v>
      </c>
      <c r="ET25" s="26">
        <f>'BAR BB| Open rates'!ET25*0.85*0.85</f>
        <v>14883.5</v>
      </c>
      <c r="EU25" s="26">
        <f>'BAR BB| Open rates'!EU25*0.85*0.85</f>
        <v>15606</v>
      </c>
      <c r="EV25" s="26">
        <f>'BAR BB| Open rates'!EV25*0.85*0.85</f>
        <v>15606</v>
      </c>
      <c r="EW25" s="26">
        <f>'BAR BB| Open rates'!EW25*0.85*0.85</f>
        <v>14883.5</v>
      </c>
      <c r="EX25" s="26">
        <f>'BAR BB| Open rates'!EX25*0.85*0.85</f>
        <v>14883.5</v>
      </c>
      <c r="EY25" s="26">
        <f>'BAR BB| Open rates'!EY25*0.85*0.85</f>
        <v>14883.5</v>
      </c>
      <c r="EZ25" s="26">
        <f>'BAR BB| Open rates'!EZ25*0.85*0.85</f>
        <v>14883.5</v>
      </c>
      <c r="FA25" s="26">
        <f>'BAR BB| Open rates'!FA25*0.85*0.85</f>
        <v>14883.5</v>
      </c>
      <c r="FB25" s="26">
        <f>'BAR BB| Open rates'!FB25*0.85*0.85</f>
        <v>15606</v>
      </c>
      <c r="FC25" s="26">
        <f>'BAR BB| Open rates'!FC25*0.85*0.85</f>
        <v>15606</v>
      </c>
      <c r="FD25" s="26">
        <f>'BAR BB| Open rates'!FD25*0.85*0.85</f>
        <v>14883.5</v>
      </c>
      <c r="FE25" s="26">
        <f>'BAR BB| Open rates'!FE25*0.85*0.85</f>
        <v>14883.5</v>
      </c>
      <c r="FF25" s="26">
        <f>'BAR BB| Open rates'!FF25*0.85*0.85</f>
        <v>14883.5</v>
      </c>
      <c r="FG25" s="26">
        <f>'BAR BB| Open rates'!FG25*0.85*0.85</f>
        <v>14883.5</v>
      </c>
      <c r="FH25" s="26">
        <f>'BAR BB| Open rates'!FH25*0.85*0.85</f>
        <v>14883.5</v>
      </c>
      <c r="FI25" s="26">
        <f>'BAR BB| Open rates'!FI25*0.85*0.85</f>
        <v>15606</v>
      </c>
      <c r="FJ25" s="26">
        <f>'BAR BB| Open rates'!FJ25*0.85*0.85</f>
        <v>15606</v>
      </c>
      <c r="FK25" s="26">
        <f>'BAR BB| Open rates'!FK25*0.85*0.85</f>
        <v>15100.25</v>
      </c>
      <c r="FL25" s="26">
        <f>'BAR BB| Open rates'!FL25*0.85*0.85</f>
        <v>15100.25</v>
      </c>
      <c r="FM25" s="26">
        <f>'BAR BB| Open rates'!FM25*0.85*0.85</f>
        <v>15100.25</v>
      </c>
      <c r="FN25" s="26">
        <f>'BAR BB| Open rates'!FN25*0.85*0.85</f>
        <v>15100.25</v>
      </c>
      <c r="FO25" s="26">
        <f>'BAR BB| Open rates'!FO25*0.85*0.85</f>
        <v>15100.25</v>
      </c>
      <c r="FP25" s="26">
        <f>'BAR BB| Open rates'!FP25*0.85*0.85</f>
        <v>15100.25</v>
      </c>
      <c r="FQ25" s="26">
        <f>'BAR BB| Open rates'!FQ25*0.85*0.85</f>
        <v>15100.25</v>
      </c>
      <c r="FR25" s="26">
        <f>'BAR BB| Open rates'!FR25*0.85*0.85</f>
        <v>14883.5</v>
      </c>
      <c r="FS25" s="26">
        <f>'BAR BB| Open rates'!FS25*0.85*0.85</f>
        <v>14883.5</v>
      </c>
      <c r="FT25" s="26">
        <f>'BAR BB| Open rates'!FT25*0.85*0.85</f>
        <v>14883.5</v>
      </c>
      <c r="FU25" s="26">
        <f>'BAR BB| Open rates'!FU25*0.85*0.85</f>
        <v>14883.5</v>
      </c>
      <c r="FV25" s="26">
        <f>'BAR BB| Open rates'!FV25*0.85*0.85</f>
        <v>14883.5</v>
      </c>
      <c r="FW25" s="26">
        <f>'BAR BB| Open rates'!FW25*0.85*0.85</f>
        <v>15606</v>
      </c>
      <c r="FX25" s="26">
        <f>'BAR BB| Open rates'!FX25*0.85*0.85</f>
        <v>15606</v>
      </c>
      <c r="FY25" s="26">
        <f>'BAR BB| Open rates'!FY25*0.85*0.85</f>
        <v>14883.5</v>
      </c>
      <c r="FZ25" s="26">
        <f>'BAR BB| Open rates'!FZ25*0.85*0.85</f>
        <v>14883.5</v>
      </c>
      <c r="GA25" s="26">
        <f>'BAR BB| Open rates'!GA25*0.85*0.85</f>
        <v>14883.5</v>
      </c>
      <c r="GB25" s="26">
        <f>'BAR BB| Open rates'!GB25*0.85*0.85</f>
        <v>14883.5</v>
      </c>
      <c r="GC25" s="26">
        <f>'BAR BB| Open rates'!GC25*0.85*0.85</f>
        <v>14883.5</v>
      </c>
      <c r="GD25" s="26">
        <f>'BAR BB| Open rates'!GD25*0.85*0.85</f>
        <v>15606</v>
      </c>
      <c r="GE25" s="26">
        <f>'BAR BB| Open rates'!GE25*0.85*0.85</f>
        <v>15606</v>
      </c>
      <c r="GF25" s="26">
        <f>'BAR BB| Open rates'!GF25*0.85*0.85</f>
        <v>14883.5</v>
      </c>
      <c r="GG25" s="26">
        <f>'BAR BB| Open rates'!GG25*0.85*0.85</f>
        <v>14883.5</v>
      </c>
      <c r="GH25" s="26">
        <f>'BAR BB| Open rates'!GH25*0.85*0.85</f>
        <v>14883.5</v>
      </c>
      <c r="GI25" s="26">
        <f>'BAR BB| Open rates'!GI25*0.85*0.85</f>
        <v>14883.5</v>
      </c>
      <c r="GJ25" s="26">
        <f>'BAR BB| Open rates'!GJ25*0.85*0.85</f>
        <v>14883.5</v>
      </c>
      <c r="GK25" s="26">
        <f>'BAR BB| Open rates'!GK25*0.85*0.85</f>
        <v>15606</v>
      </c>
      <c r="GL25" s="26">
        <f>'BAR BB| Open rates'!GL25*0.85*0.85</f>
        <v>15606</v>
      </c>
      <c r="GM25" s="26">
        <f>'BAR BB| Open rates'!GM25*0.85*0.85</f>
        <v>14883.5</v>
      </c>
      <c r="GN25" s="26">
        <f>'BAR BB| Open rates'!GN25*0.85*0.85</f>
        <v>14883.5</v>
      </c>
      <c r="GO25" s="26">
        <f>'BAR BB| Open rates'!GO25*0.85*0.85</f>
        <v>14883.5</v>
      </c>
      <c r="GP25" s="26">
        <f>'BAR BB| Open rates'!GP25*0.85*0.85</f>
        <v>14883.5</v>
      </c>
      <c r="GQ25" s="26">
        <f>'BAR BB| Open rates'!GQ25*0.85*0.85</f>
        <v>14883.5</v>
      </c>
      <c r="GR25" s="26">
        <f>'BAR BB| Open rates'!GR25*0.85*0.85</f>
        <v>15606</v>
      </c>
      <c r="GS25" s="26">
        <f>'BAR BB| Open rates'!GS25*0.85*0.85</f>
        <v>15606</v>
      </c>
      <c r="GT25" s="26">
        <f>'BAR BB| Open rates'!GT25*0.85*0.85</f>
        <v>14883.5</v>
      </c>
      <c r="GU25" s="26">
        <f>'BAR BB| Open rates'!GU25*0.85*0.85</f>
        <v>14883.5</v>
      </c>
      <c r="GV25" s="26">
        <f>'BAR BB| Open rates'!GV25*0.85*0.85</f>
        <v>14883.5</v>
      </c>
      <c r="GW25" s="26">
        <f>'BAR BB| Open rates'!GW25*0.85*0.85</f>
        <v>14883.5</v>
      </c>
      <c r="GX25" s="26">
        <f>'BAR BB| Open rates'!GX25*0.85*0.85</f>
        <v>14883.5</v>
      </c>
      <c r="GY25" s="26">
        <f>'BAR BB| Open rates'!GY25*0.85*0.85</f>
        <v>15606</v>
      </c>
      <c r="GZ25" s="26">
        <f>'BAR BB| Open rates'!GZ25*0.85*0.85</f>
        <v>15606</v>
      </c>
      <c r="HA25" s="26">
        <f>'BAR BB| Open rates'!HA25*0.85*0.85</f>
        <v>14883.5</v>
      </c>
      <c r="HB25" s="26">
        <f>'BAR BB| Open rates'!HB25*0.85*0.85</f>
        <v>14883.5</v>
      </c>
      <c r="HC25" s="26">
        <f>'BAR BB| Open rates'!HC25*0.85*0.85</f>
        <v>14883.5</v>
      </c>
      <c r="HD25" s="26">
        <f>'BAR BB| Open rates'!HD25*0.85*0.85</f>
        <v>14883.5</v>
      </c>
      <c r="HE25" s="26">
        <f>'BAR BB| Open rates'!HE25*0.85*0.85</f>
        <v>14883.5</v>
      </c>
      <c r="HF25" s="26">
        <f>'BAR BB| Open rates'!HF25*0.85*0.85</f>
        <v>16545.25</v>
      </c>
      <c r="HG25" s="26">
        <f>'BAR BB| Open rates'!HG25*0.85*0.85</f>
        <v>16545.25</v>
      </c>
      <c r="HH25" s="26">
        <f>'BAR BB| Open rates'!HH25*0.85*0.85</f>
        <v>16545.25</v>
      </c>
      <c r="HI25" s="26">
        <f>'BAR BB| Open rates'!HI25*0.85*0.85</f>
        <v>16545.25</v>
      </c>
      <c r="HJ25" s="26">
        <f>'BAR BB| Open rates'!HJ25*0.85*0.85</f>
        <v>16545.25</v>
      </c>
      <c r="HK25" s="26">
        <f>'BAR BB| Open rates'!HK25*0.85*0.85</f>
        <v>16545.25</v>
      </c>
      <c r="HL25" s="26">
        <f>'BAR BB| Open rates'!HL25*0.85*0.85</f>
        <v>16545.25</v>
      </c>
      <c r="HM25" s="26">
        <f>'BAR BB| Open rates'!HM25*0.85*0.85</f>
        <v>16545.25</v>
      </c>
      <c r="HN25" s="26">
        <f>'BAR BB| Open rates'!HN25*0.85*0.85</f>
        <v>16545.25</v>
      </c>
      <c r="HO25" s="26">
        <f>'BAR BB| Open rates'!HO25*0.85*0.85</f>
        <v>16545.25</v>
      </c>
      <c r="HP25" s="26">
        <f>'BAR BB| Open rates'!HP25*0.85*0.85</f>
        <v>16545.25</v>
      </c>
    </row>
    <row r="26" spans="1:224" s="76" customFormat="1" ht="12" customHeight="1" x14ac:dyDescent="0.2">
      <c r="A26" s="15">
        <v>2</v>
      </c>
      <c r="B26" s="26">
        <f>'BAR BB| Open rates'!B26*0.85*0.85</f>
        <v>20157.75</v>
      </c>
      <c r="C26" s="26">
        <f>'BAR BB| Open rates'!C26*0.85*0.85</f>
        <v>20157.75</v>
      </c>
      <c r="D26" s="26">
        <f>'BAR BB| Open rates'!D26*0.85*0.85</f>
        <v>20157.75</v>
      </c>
      <c r="E26" s="26">
        <f>'BAR BB| Open rates'!E26*0.85*0.85</f>
        <v>20157.75</v>
      </c>
      <c r="F26" s="26">
        <f>'BAR BB| Open rates'!F26*0.85*0.85</f>
        <v>20157.75</v>
      </c>
      <c r="G26" s="26">
        <f>'BAR BB| Open rates'!G26*0.85*0.85</f>
        <v>20157.75</v>
      </c>
      <c r="H26" s="26">
        <f>'BAR BB| Open rates'!H26*0.85*0.85</f>
        <v>20157.75</v>
      </c>
      <c r="I26" s="26">
        <f>'BAR BB| Open rates'!I26*0.85*0.85</f>
        <v>20157.75</v>
      </c>
      <c r="J26" s="26">
        <f>'BAR BB| Open rates'!J26*0.85*0.85</f>
        <v>20157.75</v>
      </c>
      <c r="K26" s="26">
        <f>'BAR BB| Open rates'!K26*0.85*0.85</f>
        <v>20157.75</v>
      </c>
      <c r="L26" s="26">
        <f>'BAR BB| Open rates'!L26*0.85*0.85</f>
        <v>20157.75</v>
      </c>
      <c r="M26" s="26">
        <f>'BAR BB| Open rates'!M26*0.85*0.85</f>
        <v>20157.75</v>
      </c>
      <c r="N26" s="26">
        <f>'BAR BB| Open rates'!N26*0.85*0.85</f>
        <v>24276</v>
      </c>
      <c r="O26" s="26">
        <f>'BAR BB| Open rates'!O26*0.85*0.85</f>
        <v>24276</v>
      </c>
      <c r="P26" s="26">
        <f>'BAR BB| Open rates'!P26*0.85*0.85</f>
        <v>24276</v>
      </c>
      <c r="Q26" s="26">
        <f>'BAR BB| Open rates'!Q26*0.85*0.85</f>
        <v>24276</v>
      </c>
      <c r="R26" s="26">
        <f>'BAR BB| Open rates'!R26*0.85*0.85</f>
        <v>26660.25</v>
      </c>
      <c r="S26" s="26">
        <f>'BAR BB| Open rates'!S26*0.85*0.85</f>
        <v>26660.25</v>
      </c>
      <c r="T26" s="26">
        <f>'BAR BB| Open rates'!T26*0.85*0.85</f>
        <v>26660.25</v>
      </c>
      <c r="U26" s="26">
        <f>'BAR BB| Open rates'!U26*0.85*0.85</f>
        <v>26660.25</v>
      </c>
      <c r="V26" s="26">
        <f>'BAR BB| Open rates'!V26*0.85*0.85</f>
        <v>26660.25</v>
      </c>
      <c r="W26" s="26">
        <f>'BAR BB| Open rates'!W26*0.85*0.85</f>
        <v>26660.25</v>
      </c>
      <c r="X26" s="26">
        <f>'BAR BB| Open rates'!X26*0.85*0.85</f>
        <v>26660.25</v>
      </c>
      <c r="Y26" s="26">
        <f>'BAR BB| Open rates'!Y26*0.85*0.85</f>
        <v>26660.25</v>
      </c>
      <c r="Z26" s="26">
        <f>'BAR BB| Open rates'!Z26*0.85*0.85</f>
        <v>26660.25</v>
      </c>
      <c r="AA26" s="26">
        <f>'BAR BB| Open rates'!AA26*0.85*0.85</f>
        <v>26660.25</v>
      </c>
      <c r="AB26" s="26">
        <f>'BAR BB| Open rates'!AB26*0.85*0.85</f>
        <v>30272.75</v>
      </c>
      <c r="AC26" s="26">
        <f>'BAR BB| Open rates'!AC26*0.85*0.85</f>
        <v>30272.75</v>
      </c>
      <c r="AD26" s="26">
        <f>'BAR BB| Open rates'!AD26*0.85*0.85</f>
        <v>30272.75</v>
      </c>
      <c r="AE26" s="26">
        <f>'BAR BB| Open rates'!AE26*0.85*0.85</f>
        <v>30272.75</v>
      </c>
      <c r="AF26" s="26">
        <f>'BAR BB| Open rates'!AF26*0.85*0.85</f>
        <v>30272.75</v>
      </c>
      <c r="AG26" s="26">
        <f>'BAR BB| Open rates'!AG26*0.85*0.85</f>
        <v>30272.75</v>
      </c>
      <c r="AH26" s="26">
        <f>'BAR BB| Open rates'!AH26*0.85*0.85</f>
        <v>24276</v>
      </c>
      <c r="AI26" s="26">
        <f>'BAR BB| Open rates'!AI26*0.85*0.85</f>
        <v>24276</v>
      </c>
      <c r="AJ26" s="26">
        <f>'BAR BB| Open rates'!AJ26*0.85*0.85</f>
        <v>24276</v>
      </c>
      <c r="AK26" s="26">
        <f>'BAR BB| Open rates'!AK26*0.85*0.85</f>
        <v>24276</v>
      </c>
      <c r="AL26" s="26">
        <f>'BAR BB| Open rates'!AL26*0.85*0.85</f>
        <v>24276</v>
      </c>
      <c r="AM26" s="26">
        <f>'BAR BB| Open rates'!AM26*0.85*0.85</f>
        <v>25215.25</v>
      </c>
      <c r="AN26" s="26">
        <f>'BAR BB| Open rates'!AN26*0.85*0.85</f>
        <v>25215.25</v>
      </c>
      <c r="AO26" s="26">
        <f>'BAR BB| Open rates'!AO26*0.85*0.85</f>
        <v>25215.25</v>
      </c>
      <c r="AP26" s="26">
        <f>'BAR BB| Open rates'!AP26*0.85*0.85</f>
        <v>25215.25</v>
      </c>
      <c r="AQ26" s="26">
        <f>'BAR BB| Open rates'!AQ26*0.85*0.85</f>
        <v>25215.25</v>
      </c>
      <c r="AR26" s="26">
        <f>'BAR BB| Open rates'!AR26*0.85*0.85</f>
        <v>25215.25</v>
      </c>
      <c r="AS26" s="26">
        <f>'BAR BB| Open rates'!AS26*0.85*0.85</f>
        <v>25215.25</v>
      </c>
      <c r="AT26" s="26">
        <f>'BAR BB| Open rates'!AT26*0.85*0.85</f>
        <v>25937.75</v>
      </c>
      <c r="AU26" s="26">
        <f>'BAR BB| Open rates'!AU26*0.85*0.85</f>
        <v>25937.75</v>
      </c>
      <c r="AV26" s="26">
        <f>'BAR BB| Open rates'!AV26*0.85*0.85</f>
        <v>25937.75</v>
      </c>
      <c r="AW26" s="26">
        <f>'BAR BB| Open rates'!AW26*0.85*0.85</f>
        <v>25937.75</v>
      </c>
      <c r="AX26" s="26">
        <f>'BAR BB| Open rates'!AX26*0.85*0.85</f>
        <v>25937.75</v>
      </c>
      <c r="AY26" s="26">
        <f>'BAR BB| Open rates'!AY26*0.85*0.85</f>
        <v>26082.25</v>
      </c>
      <c r="AZ26" s="26">
        <f>'BAR BB| Open rates'!AZ26*0.85*0.85</f>
        <v>26082.25</v>
      </c>
      <c r="BA26" s="26">
        <f>'BAR BB| Open rates'!BA26*0.85*0.85</f>
        <v>26660.25</v>
      </c>
      <c r="BB26" s="26">
        <f>'BAR BB| Open rates'!BB26*0.85*0.85</f>
        <v>26660.25</v>
      </c>
      <c r="BC26" s="26">
        <f>'BAR BB| Open rates'!BC26*0.85*0.85</f>
        <v>26082.25</v>
      </c>
      <c r="BD26" s="26">
        <f>'BAR BB| Open rates'!BD26*0.85*0.85</f>
        <v>26082.25</v>
      </c>
      <c r="BE26" s="26">
        <f>'BAR BB| Open rates'!BE26*0.85*0.85</f>
        <v>26082.25</v>
      </c>
      <c r="BF26" s="26">
        <f>'BAR BB| Open rates'!BF26*0.85*0.85</f>
        <v>26082.25</v>
      </c>
      <c r="BG26" s="26">
        <f>'BAR BB| Open rates'!BG26*0.85*0.85</f>
        <v>26082.25</v>
      </c>
      <c r="BH26" s="26">
        <f>'BAR BB| Open rates'!BH26*0.85*0.85</f>
        <v>26660.25</v>
      </c>
      <c r="BI26" s="26">
        <f>'BAR BB| Open rates'!BI26*0.85*0.85</f>
        <v>26660.25</v>
      </c>
      <c r="BJ26" s="26">
        <f>'BAR BB| Open rates'!BJ26*0.85*0.85</f>
        <v>26082.25</v>
      </c>
      <c r="BK26" s="26">
        <f>'BAR BB| Open rates'!BK26*0.85*0.85</f>
        <v>26082.25</v>
      </c>
      <c r="BL26" s="26">
        <f>'BAR BB| Open rates'!BL26*0.85*0.85</f>
        <v>26082.25</v>
      </c>
      <c r="BM26" s="26">
        <f>'BAR BB| Open rates'!BM26*0.85*0.85</f>
        <v>26082.25</v>
      </c>
      <c r="BN26" s="26">
        <f>'BAR BB| Open rates'!BN26*0.85*0.85</f>
        <v>26082.25</v>
      </c>
      <c r="BO26" s="26">
        <f>'BAR BB| Open rates'!BO26*0.85*0.85</f>
        <v>26660.25</v>
      </c>
      <c r="BP26" s="26">
        <f>'BAR BB| Open rates'!BP26*0.85*0.85</f>
        <v>26660.25</v>
      </c>
      <c r="BQ26" s="26">
        <f>'BAR BB| Open rates'!BQ26*0.85*0.85</f>
        <v>26082.25</v>
      </c>
      <c r="BR26" s="26">
        <f>'BAR BB| Open rates'!BR26*0.85*0.85</f>
        <v>26082.25</v>
      </c>
      <c r="BS26" s="26">
        <f>'BAR BB| Open rates'!BS26*0.85*0.85</f>
        <v>26082.25</v>
      </c>
      <c r="BT26" s="26">
        <f>'BAR BB| Open rates'!BT26*0.85*0.85</f>
        <v>26082.25</v>
      </c>
      <c r="BU26" s="26">
        <f>'BAR BB| Open rates'!BU26*0.85*0.85</f>
        <v>26082.25</v>
      </c>
      <c r="BV26" s="26">
        <f>'BAR BB| Open rates'!BV26*0.85*0.85</f>
        <v>26660.25</v>
      </c>
      <c r="BW26" s="26">
        <f>'BAR BB| Open rates'!BW26*0.85*0.85</f>
        <v>26660.25</v>
      </c>
      <c r="BX26" s="26">
        <f>'BAR BB| Open rates'!BX26*0.85*0.85</f>
        <v>26082.25</v>
      </c>
      <c r="BY26" s="26">
        <f>'BAR BB| Open rates'!BY26*0.85*0.85</f>
        <v>26082.25</v>
      </c>
      <c r="BZ26" s="26">
        <f>'BAR BB| Open rates'!BZ26*0.85*0.85</f>
        <v>26082.25</v>
      </c>
      <c r="CA26" s="26">
        <f>'BAR BB| Open rates'!CA26*0.85*0.85</f>
        <v>26082.25</v>
      </c>
      <c r="CB26" s="26">
        <f>'BAR BB| Open rates'!CB26*0.85*0.85</f>
        <v>26082.25</v>
      </c>
      <c r="CC26" s="26">
        <f>'BAR BB| Open rates'!CC26*0.85*0.85</f>
        <v>26660.25</v>
      </c>
      <c r="CD26" s="26">
        <f>'BAR BB| Open rates'!CD26*0.85*0.85</f>
        <v>26660.25</v>
      </c>
      <c r="CE26" s="26">
        <f>'BAR BB| Open rates'!CE26*0.85*0.85</f>
        <v>26082.25</v>
      </c>
      <c r="CF26" s="26">
        <f>'BAR BB| Open rates'!CF26*0.85*0.85</f>
        <v>26082.25</v>
      </c>
      <c r="CG26" s="26">
        <f>'BAR BB| Open rates'!CG26*0.85*0.85</f>
        <v>26082.25</v>
      </c>
      <c r="CH26" s="26">
        <f>'BAR BB| Open rates'!CH26*0.85*0.85</f>
        <v>26082.25</v>
      </c>
      <c r="CI26" s="26">
        <f>'BAR BB| Open rates'!CI26*0.85*0.85</f>
        <v>26082.25</v>
      </c>
      <c r="CJ26" s="26">
        <f>'BAR BB| Open rates'!CJ26*0.85*0.85</f>
        <v>26660.25</v>
      </c>
      <c r="CK26" s="26">
        <f>'BAR BB| Open rates'!CK26*0.85*0.85</f>
        <v>26660.25</v>
      </c>
      <c r="CL26" s="26">
        <f>'BAR BB| Open rates'!CL26*0.85*0.85</f>
        <v>26082.25</v>
      </c>
      <c r="CM26" s="26">
        <f>'BAR BB| Open rates'!CM26*0.85*0.85</f>
        <v>26082.25</v>
      </c>
      <c r="CN26" s="26">
        <f>'BAR BB| Open rates'!CN26*0.85*0.85</f>
        <v>26082.25</v>
      </c>
      <c r="CO26" s="26">
        <f>'BAR BB| Open rates'!CO26*0.85*0.85</f>
        <v>26082.25</v>
      </c>
      <c r="CP26" s="26">
        <f>'BAR BB| Open rates'!CP26*0.85*0.85</f>
        <v>26082.25</v>
      </c>
      <c r="CQ26" s="26">
        <f>'BAR BB| Open rates'!CQ26*0.85*0.85</f>
        <v>26082.25</v>
      </c>
      <c r="CR26" s="26">
        <f>'BAR BB| Open rates'!CR26*0.85*0.85</f>
        <v>26082.25</v>
      </c>
      <c r="CS26" s="26">
        <f>'BAR BB| Open rates'!CS26*0.85*0.85</f>
        <v>25215.25</v>
      </c>
      <c r="CT26" s="26">
        <f>'BAR BB| Open rates'!CT26*0.85*0.85</f>
        <v>25215.25</v>
      </c>
      <c r="CU26" s="26">
        <f>'BAR BB| Open rates'!CU26*0.85*0.85</f>
        <v>25215.25</v>
      </c>
      <c r="CV26" s="26">
        <f>'BAR BB| Open rates'!CV26*0.85*0.85</f>
        <v>25215.25</v>
      </c>
      <c r="CW26" s="26">
        <f>'BAR BB| Open rates'!CW26*0.85*0.85</f>
        <v>25215.25</v>
      </c>
      <c r="CX26" s="26">
        <f>'BAR BB| Open rates'!CX26*0.85*0.85</f>
        <v>25215.25</v>
      </c>
      <c r="CY26" s="26">
        <f>'BAR BB| Open rates'!CY26*0.85*0.85</f>
        <v>25215.25</v>
      </c>
      <c r="CZ26" s="26">
        <f>'BAR BB| Open rates'!CZ26*0.85*0.85</f>
        <v>25215.25</v>
      </c>
      <c r="DA26" s="26">
        <f>'BAR BB| Open rates'!DA26*0.85*0.85</f>
        <v>25215.25</v>
      </c>
      <c r="DB26" s="26">
        <f>'BAR BB| Open rates'!DB26*0.85*0.85</f>
        <v>19218.5</v>
      </c>
      <c r="DC26" s="26">
        <f>'BAR BB| Open rates'!DC26*0.85*0.85</f>
        <v>19218.5</v>
      </c>
      <c r="DD26" s="26">
        <f>'BAR BB| Open rates'!DD26*0.85*0.85</f>
        <v>19218.5</v>
      </c>
      <c r="DE26" s="26">
        <f>'BAR BB| Open rates'!DE26*0.85*0.85</f>
        <v>20157.75</v>
      </c>
      <c r="DF26" s="26">
        <f>'BAR BB| Open rates'!DF26*0.85*0.85</f>
        <v>20157.75</v>
      </c>
      <c r="DG26" s="26">
        <f>'BAR BB| Open rates'!DG26*0.85*0.85</f>
        <v>19218.5</v>
      </c>
      <c r="DH26" s="26">
        <f>'BAR BB| Open rates'!DH26*0.85*0.85</f>
        <v>19218.5</v>
      </c>
      <c r="DI26" s="26">
        <f>'BAR BB| Open rates'!DI26*0.85*0.85</f>
        <v>19218.5</v>
      </c>
      <c r="DJ26" s="26">
        <f>'BAR BB| Open rates'!DJ26*0.85*0.85</f>
        <v>19218.5</v>
      </c>
      <c r="DK26" s="26">
        <f>'BAR BB| Open rates'!DK26*0.85*0.85</f>
        <v>19218.5</v>
      </c>
      <c r="DL26" s="26">
        <f>'BAR BB| Open rates'!DL26*0.85*0.85</f>
        <v>20157.75</v>
      </c>
      <c r="DM26" s="26">
        <f>'BAR BB| Open rates'!DM26*0.85*0.85</f>
        <v>20157.75</v>
      </c>
      <c r="DN26" s="26">
        <f>'BAR BB| Open rates'!DN26*0.85*0.85</f>
        <v>19218.5</v>
      </c>
      <c r="DO26" s="26">
        <f>'BAR BB| Open rates'!DO26*0.85*0.85</f>
        <v>19218.5</v>
      </c>
      <c r="DP26" s="26">
        <f>'BAR BB| Open rates'!DP26*0.85*0.85</f>
        <v>19218.5</v>
      </c>
      <c r="DQ26" s="26">
        <f>'BAR BB| Open rates'!DQ26*0.85*0.85</f>
        <v>19218.5</v>
      </c>
      <c r="DR26" s="26">
        <f>'BAR BB| Open rates'!DR26*0.85*0.85</f>
        <v>19218.5</v>
      </c>
      <c r="DS26" s="26">
        <f>'BAR BB| Open rates'!DS26*0.85*0.85</f>
        <v>20157.75</v>
      </c>
      <c r="DT26" s="26">
        <f>'BAR BB| Open rates'!DT26*0.85*0.85</f>
        <v>20157.75</v>
      </c>
      <c r="DU26" s="26">
        <f>'BAR BB| Open rates'!DU26*0.85*0.85</f>
        <v>19218.5</v>
      </c>
      <c r="DV26" s="26">
        <f>'BAR BB| Open rates'!DV26*0.85*0.85</f>
        <v>19218.5</v>
      </c>
      <c r="DW26" s="26">
        <f>'BAR BB| Open rates'!DW26*0.85*0.85</f>
        <v>19218.5</v>
      </c>
      <c r="DX26" s="26">
        <f>'BAR BB| Open rates'!DX26*0.85*0.85</f>
        <v>19218.5</v>
      </c>
      <c r="DY26" s="26">
        <f>'BAR BB| Open rates'!DY26*0.85*0.85</f>
        <v>19218.5</v>
      </c>
      <c r="DZ26" s="26">
        <f>'BAR BB| Open rates'!DZ26*0.85*0.85</f>
        <v>20157.75</v>
      </c>
      <c r="EA26" s="26">
        <f>'BAR BB| Open rates'!EA26*0.85*0.85</f>
        <v>20157.75</v>
      </c>
      <c r="EB26" s="26">
        <f>'BAR BB| Open rates'!EB26*0.85*0.85</f>
        <v>19218.5</v>
      </c>
      <c r="EC26" s="26">
        <f>'BAR BB| Open rates'!EC26*0.85*0.85</f>
        <v>19218.5</v>
      </c>
      <c r="ED26" s="26">
        <f>'BAR BB| Open rates'!ED26*0.85*0.85</f>
        <v>19218.5</v>
      </c>
      <c r="EE26" s="26">
        <f>'BAR BB| Open rates'!EE26*0.85*0.85</f>
        <v>19218.5</v>
      </c>
      <c r="EF26" s="26">
        <f>'BAR BB| Open rates'!EF26*0.85*0.85</f>
        <v>17051</v>
      </c>
      <c r="EG26" s="26">
        <f>'BAR BB| Open rates'!EG26*0.85*0.85</f>
        <v>17051</v>
      </c>
      <c r="EH26" s="26">
        <f>'BAR BB| Open rates'!EH26*0.85*0.85</f>
        <v>17051</v>
      </c>
      <c r="EI26" s="26">
        <f>'BAR BB| Open rates'!EI26*0.85*0.85</f>
        <v>16545.25</v>
      </c>
      <c r="EJ26" s="26">
        <f>'BAR BB| Open rates'!EJ26*0.85*0.85</f>
        <v>16545.25</v>
      </c>
      <c r="EK26" s="26">
        <f>'BAR BB| Open rates'!EK26*0.85*0.85</f>
        <v>16545.25</v>
      </c>
      <c r="EL26" s="26">
        <f>'BAR BB| Open rates'!EL26*0.85*0.85</f>
        <v>16545.25</v>
      </c>
      <c r="EM26" s="26">
        <f>'BAR BB| Open rates'!EM26*0.85*0.85</f>
        <v>16545.25</v>
      </c>
      <c r="EN26" s="26">
        <f>'BAR BB| Open rates'!EN26*0.85*0.85</f>
        <v>17051</v>
      </c>
      <c r="EO26" s="26">
        <f>'BAR BB| Open rates'!EO26*0.85*0.85</f>
        <v>17051</v>
      </c>
      <c r="EP26" s="26">
        <f>'BAR BB| Open rates'!EP26*0.85*0.85</f>
        <v>16328.5</v>
      </c>
      <c r="EQ26" s="26">
        <f>'BAR BB| Open rates'!EQ26*0.85*0.85</f>
        <v>16328.5</v>
      </c>
      <c r="ER26" s="26">
        <f>'BAR BB| Open rates'!ER26*0.85*0.85</f>
        <v>16328.5</v>
      </c>
      <c r="ES26" s="26">
        <f>'BAR BB| Open rates'!ES26*0.85*0.85</f>
        <v>16328.5</v>
      </c>
      <c r="ET26" s="26">
        <f>'BAR BB| Open rates'!ET26*0.85*0.85</f>
        <v>16328.5</v>
      </c>
      <c r="EU26" s="26">
        <f>'BAR BB| Open rates'!EU26*0.85*0.85</f>
        <v>17051</v>
      </c>
      <c r="EV26" s="26">
        <f>'BAR BB| Open rates'!EV26*0.85*0.85</f>
        <v>17051</v>
      </c>
      <c r="EW26" s="26">
        <f>'BAR BB| Open rates'!EW26*0.85*0.85</f>
        <v>16328.5</v>
      </c>
      <c r="EX26" s="26">
        <f>'BAR BB| Open rates'!EX26*0.85*0.85</f>
        <v>16328.5</v>
      </c>
      <c r="EY26" s="26">
        <f>'BAR BB| Open rates'!EY26*0.85*0.85</f>
        <v>16328.5</v>
      </c>
      <c r="EZ26" s="26">
        <f>'BAR BB| Open rates'!EZ26*0.85*0.85</f>
        <v>16328.5</v>
      </c>
      <c r="FA26" s="26">
        <f>'BAR BB| Open rates'!FA26*0.85*0.85</f>
        <v>16328.5</v>
      </c>
      <c r="FB26" s="26">
        <f>'BAR BB| Open rates'!FB26*0.85*0.85</f>
        <v>17051</v>
      </c>
      <c r="FC26" s="26">
        <f>'BAR BB| Open rates'!FC26*0.85*0.85</f>
        <v>17051</v>
      </c>
      <c r="FD26" s="26">
        <f>'BAR BB| Open rates'!FD26*0.85*0.85</f>
        <v>16328.5</v>
      </c>
      <c r="FE26" s="26">
        <f>'BAR BB| Open rates'!FE26*0.85*0.85</f>
        <v>16328.5</v>
      </c>
      <c r="FF26" s="26">
        <f>'BAR BB| Open rates'!FF26*0.85*0.85</f>
        <v>16328.5</v>
      </c>
      <c r="FG26" s="26">
        <f>'BAR BB| Open rates'!FG26*0.85*0.85</f>
        <v>16328.5</v>
      </c>
      <c r="FH26" s="26">
        <f>'BAR BB| Open rates'!FH26*0.85*0.85</f>
        <v>16328.5</v>
      </c>
      <c r="FI26" s="26">
        <f>'BAR BB| Open rates'!FI26*0.85*0.85</f>
        <v>17051</v>
      </c>
      <c r="FJ26" s="26">
        <f>'BAR BB| Open rates'!FJ26*0.85*0.85</f>
        <v>17051</v>
      </c>
      <c r="FK26" s="26">
        <f>'BAR BB| Open rates'!FK26*0.85*0.85</f>
        <v>16545.25</v>
      </c>
      <c r="FL26" s="26">
        <f>'BAR BB| Open rates'!FL26*0.85*0.85</f>
        <v>16545.25</v>
      </c>
      <c r="FM26" s="26">
        <f>'BAR BB| Open rates'!FM26*0.85*0.85</f>
        <v>16545.25</v>
      </c>
      <c r="FN26" s="26">
        <f>'BAR BB| Open rates'!FN26*0.85*0.85</f>
        <v>16545.25</v>
      </c>
      <c r="FO26" s="26">
        <f>'BAR BB| Open rates'!FO26*0.85*0.85</f>
        <v>16545.25</v>
      </c>
      <c r="FP26" s="26">
        <f>'BAR BB| Open rates'!FP26*0.85*0.85</f>
        <v>16545.25</v>
      </c>
      <c r="FQ26" s="26">
        <f>'BAR BB| Open rates'!FQ26*0.85*0.85</f>
        <v>16545.25</v>
      </c>
      <c r="FR26" s="26">
        <f>'BAR BB| Open rates'!FR26*0.85*0.85</f>
        <v>16328.5</v>
      </c>
      <c r="FS26" s="26">
        <f>'BAR BB| Open rates'!FS26*0.85*0.85</f>
        <v>16328.5</v>
      </c>
      <c r="FT26" s="26">
        <f>'BAR BB| Open rates'!FT26*0.85*0.85</f>
        <v>16328.5</v>
      </c>
      <c r="FU26" s="26">
        <f>'BAR BB| Open rates'!FU26*0.85*0.85</f>
        <v>16328.5</v>
      </c>
      <c r="FV26" s="26">
        <f>'BAR BB| Open rates'!FV26*0.85*0.85</f>
        <v>16328.5</v>
      </c>
      <c r="FW26" s="26">
        <f>'BAR BB| Open rates'!FW26*0.85*0.85</f>
        <v>17051</v>
      </c>
      <c r="FX26" s="26">
        <f>'BAR BB| Open rates'!FX26*0.85*0.85</f>
        <v>17051</v>
      </c>
      <c r="FY26" s="26">
        <f>'BAR BB| Open rates'!FY26*0.85*0.85</f>
        <v>16328.5</v>
      </c>
      <c r="FZ26" s="26">
        <f>'BAR BB| Open rates'!FZ26*0.85*0.85</f>
        <v>16328.5</v>
      </c>
      <c r="GA26" s="26">
        <f>'BAR BB| Open rates'!GA26*0.85*0.85</f>
        <v>16328.5</v>
      </c>
      <c r="GB26" s="26">
        <f>'BAR BB| Open rates'!GB26*0.85*0.85</f>
        <v>16328.5</v>
      </c>
      <c r="GC26" s="26">
        <f>'BAR BB| Open rates'!GC26*0.85*0.85</f>
        <v>16328.5</v>
      </c>
      <c r="GD26" s="26">
        <f>'BAR BB| Open rates'!GD26*0.85*0.85</f>
        <v>17051</v>
      </c>
      <c r="GE26" s="26">
        <f>'BAR BB| Open rates'!GE26*0.85*0.85</f>
        <v>17051</v>
      </c>
      <c r="GF26" s="26">
        <f>'BAR BB| Open rates'!GF26*0.85*0.85</f>
        <v>16328.5</v>
      </c>
      <c r="GG26" s="26">
        <f>'BAR BB| Open rates'!GG26*0.85*0.85</f>
        <v>16328.5</v>
      </c>
      <c r="GH26" s="26">
        <f>'BAR BB| Open rates'!GH26*0.85*0.85</f>
        <v>16328.5</v>
      </c>
      <c r="GI26" s="26">
        <f>'BAR BB| Open rates'!GI26*0.85*0.85</f>
        <v>16328.5</v>
      </c>
      <c r="GJ26" s="26">
        <f>'BAR BB| Open rates'!GJ26*0.85*0.85</f>
        <v>16328.5</v>
      </c>
      <c r="GK26" s="26">
        <f>'BAR BB| Open rates'!GK26*0.85*0.85</f>
        <v>17051</v>
      </c>
      <c r="GL26" s="26">
        <f>'BAR BB| Open rates'!GL26*0.85*0.85</f>
        <v>17051</v>
      </c>
      <c r="GM26" s="26">
        <f>'BAR BB| Open rates'!GM26*0.85*0.85</f>
        <v>16328.5</v>
      </c>
      <c r="GN26" s="26">
        <f>'BAR BB| Open rates'!GN26*0.85*0.85</f>
        <v>16328.5</v>
      </c>
      <c r="GO26" s="26">
        <f>'BAR BB| Open rates'!GO26*0.85*0.85</f>
        <v>16328.5</v>
      </c>
      <c r="GP26" s="26">
        <f>'BAR BB| Open rates'!GP26*0.85*0.85</f>
        <v>16328.5</v>
      </c>
      <c r="GQ26" s="26">
        <f>'BAR BB| Open rates'!GQ26*0.85*0.85</f>
        <v>16328.5</v>
      </c>
      <c r="GR26" s="26">
        <f>'BAR BB| Open rates'!GR26*0.85*0.85</f>
        <v>17051</v>
      </c>
      <c r="GS26" s="26">
        <f>'BAR BB| Open rates'!GS26*0.85*0.85</f>
        <v>17051</v>
      </c>
      <c r="GT26" s="26">
        <f>'BAR BB| Open rates'!GT26*0.85*0.85</f>
        <v>16328.5</v>
      </c>
      <c r="GU26" s="26">
        <f>'BAR BB| Open rates'!GU26*0.85*0.85</f>
        <v>16328.5</v>
      </c>
      <c r="GV26" s="26">
        <f>'BAR BB| Open rates'!GV26*0.85*0.85</f>
        <v>16328.5</v>
      </c>
      <c r="GW26" s="26">
        <f>'BAR BB| Open rates'!GW26*0.85*0.85</f>
        <v>16328.5</v>
      </c>
      <c r="GX26" s="26">
        <f>'BAR BB| Open rates'!GX26*0.85*0.85</f>
        <v>16328.5</v>
      </c>
      <c r="GY26" s="26">
        <f>'BAR BB| Open rates'!GY26*0.85*0.85</f>
        <v>17051</v>
      </c>
      <c r="GZ26" s="26">
        <f>'BAR BB| Open rates'!GZ26*0.85*0.85</f>
        <v>17051</v>
      </c>
      <c r="HA26" s="26">
        <f>'BAR BB| Open rates'!HA26*0.85*0.85</f>
        <v>16328.5</v>
      </c>
      <c r="HB26" s="26">
        <f>'BAR BB| Open rates'!HB26*0.85*0.85</f>
        <v>16328.5</v>
      </c>
      <c r="HC26" s="26">
        <f>'BAR BB| Open rates'!HC26*0.85*0.85</f>
        <v>16328.5</v>
      </c>
      <c r="HD26" s="26">
        <f>'BAR BB| Open rates'!HD26*0.85*0.85</f>
        <v>16328.5</v>
      </c>
      <c r="HE26" s="26">
        <f>'BAR BB| Open rates'!HE26*0.85*0.85</f>
        <v>16328.5</v>
      </c>
      <c r="HF26" s="26">
        <f>'BAR BB| Open rates'!HF26*0.85*0.85</f>
        <v>17990.25</v>
      </c>
      <c r="HG26" s="26">
        <f>'BAR BB| Open rates'!HG26*0.85*0.85</f>
        <v>17990.25</v>
      </c>
      <c r="HH26" s="26">
        <f>'BAR BB| Open rates'!HH26*0.85*0.85</f>
        <v>17990.25</v>
      </c>
      <c r="HI26" s="26">
        <f>'BAR BB| Open rates'!HI26*0.85*0.85</f>
        <v>17990.25</v>
      </c>
      <c r="HJ26" s="26">
        <f>'BAR BB| Open rates'!HJ26*0.85*0.85</f>
        <v>17990.25</v>
      </c>
      <c r="HK26" s="26">
        <f>'BAR BB| Open rates'!HK26*0.85*0.85</f>
        <v>17990.25</v>
      </c>
      <c r="HL26" s="26">
        <f>'BAR BB| Open rates'!HL26*0.85*0.85</f>
        <v>17990.25</v>
      </c>
      <c r="HM26" s="26">
        <f>'BAR BB| Open rates'!HM26*0.85*0.85</f>
        <v>17990.25</v>
      </c>
      <c r="HN26" s="26">
        <f>'BAR BB| Open rates'!HN26*0.85*0.85</f>
        <v>17990.25</v>
      </c>
      <c r="HO26" s="26">
        <f>'BAR BB| Open rates'!HO26*0.85*0.85</f>
        <v>17990.25</v>
      </c>
      <c r="HP26" s="26">
        <f>'BAR BB| Open rates'!HP26*0.85*0.85</f>
        <v>17990.25</v>
      </c>
    </row>
    <row r="27" spans="1:224" s="76" customFormat="1" ht="12" customHeight="1" x14ac:dyDescent="0.2">
      <c r="A27" s="15">
        <v>3</v>
      </c>
      <c r="B27" s="26">
        <f>'BAR BB| Open rates'!B27*0.85*0.85</f>
        <v>21602.75</v>
      </c>
      <c r="C27" s="26">
        <f>'BAR BB| Open rates'!C27*0.85*0.85</f>
        <v>21602.75</v>
      </c>
      <c r="D27" s="26">
        <f>'BAR BB| Open rates'!D27*0.85*0.85</f>
        <v>21602.75</v>
      </c>
      <c r="E27" s="26">
        <f>'BAR BB| Open rates'!E27*0.85*0.85</f>
        <v>21602.75</v>
      </c>
      <c r="F27" s="26">
        <f>'BAR BB| Open rates'!F27*0.85*0.85</f>
        <v>21602.75</v>
      </c>
      <c r="G27" s="26">
        <f>'BAR BB| Open rates'!G27*0.85*0.85</f>
        <v>21602.75</v>
      </c>
      <c r="H27" s="26">
        <f>'BAR BB| Open rates'!H27*0.85*0.85</f>
        <v>21602.75</v>
      </c>
      <c r="I27" s="26">
        <f>'BAR BB| Open rates'!I27*0.85*0.85</f>
        <v>21602.75</v>
      </c>
      <c r="J27" s="26">
        <f>'BAR BB| Open rates'!J27*0.85*0.85</f>
        <v>21602.75</v>
      </c>
      <c r="K27" s="26">
        <f>'BAR BB| Open rates'!K27*0.85*0.85</f>
        <v>21602.75</v>
      </c>
      <c r="L27" s="26">
        <f>'BAR BB| Open rates'!L27*0.85*0.85</f>
        <v>21602.75</v>
      </c>
      <c r="M27" s="26">
        <f>'BAR BB| Open rates'!M27*0.85*0.85</f>
        <v>21602.75</v>
      </c>
      <c r="N27" s="26">
        <f>'BAR BB| Open rates'!N27*0.85*0.85</f>
        <v>25721</v>
      </c>
      <c r="O27" s="26">
        <f>'BAR BB| Open rates'!O27*0.85*0.85</f>
        <v>25721</v>
      </c>
      <c r="P27" s="26">
        <f>'BAR BB| Open rates'!P27*0.85*0.85</f>
        <v>25721</v>
      </c>
      <c r="Q27" s="26">
        <f>'BAR BB| Open rates'!Q27*0.85*0.85</f>
        <v>25721</v>
      </c>
      <c r="R27" s="26">
        <f>'BAR BB| Open rates'!R27*0.85*0.85</f>
        <v>28105.25</v>
      </c>
      <c r="S27" s="26">
        <f>'BAR BB| Open rates'!S27*0.85*0.85</f>
        <v>28105.25</v>
      </c>
      <c r="T27" s="26">
        <f>'BAR BB| Open rates'!T27*0.85*0.85</f>
        <v>28105.25</v>
      </c>
      <c r="U27" s="26">
        <f>'BAR BB| Open rates'!U27*0.85*0.85</f>
        <v>28105.25</v>
      </c>
      <c r="V27" s="26">
        <f>'BAR BB| Open rates'!V27*0.85*0.85</f>
        <v>28105.25</v>
      </c>
      <c r="W27" s="26">
        <f>'BAR BB| Open rates'!W27*0.85*0.85</f>
        <v>28105.25</v>
      </c>
      <c r="X27" s="26">
        <f>'BAR BB| Open rates'!X27*0.85*0.85</f>
        <v>28105.25</v>
      </c>
      <c r="Y27" s="26">
        <f>'BAR BB| Open rates'!Y27*0.85*0.85</f>
        <v>28105.25</v>
      </c>
      <c r="Z27" s="26">
        <f>'BAR BB| Open rates'!Z27*0.85*0.85</f>
        <v>28105.25</v>
      </c>
      <c r="AA27" s="26">
        <f>'BAR BB| Open rates'!AA27*0.85*0.85</f>
        <v>28105.25</v>
      </c>
      <c r="AB27" s="26">
        <f>'BAR BB| Open rates'!AB27*0.85*0.85</f>
        <v>31717.75</v>
      </c>
      <c r="AC27" s="26">
        <f>'BAR BB| Open rates'!AC27*0.85*0.85</f>
        <v>31717.75</v>
      </c>
      <c r="AD27" s="26">
        <f>'BAR BB| Open rates'!AD27*0.85*0.85</f>
        <v>31717.75</v>
      </c>
      <c r="AE27" s="26">
        <f>'BAR BB| Open rates'!AE27*0.85*0.85</f>
        <v>31717.75</v>
      </c>
      <c r="AF27" s="26">
        <f>'BAR BB| Open rates'!AF27*0.85*0.85</f>
        <v>31717.75</v>
      </c>
      <c r="AG27" s="26">
        <f>'BAR BB| Open rates'!AG27*0.85*0.85</f>
        <v>31717.75</v>
      </c>
      <c r="AH27" s="26">
        <f>'BAR BB| Open rates'!AH27*0.85*0.85</f>
        <v>25721</v>
      </c>
      <c r="AI27" s="26">
        <f>'BAR BB| Open rates'!AI27*0.85*0.85</f>
        <v>25721</v>
      </c>
      <c r="AJ27" s="26">
        <f>'BAR BB| Open rates'!AJ27*0.85*0.85</f>
        <v>25721</v>
      </c>
      <c r="AK27" s="26">
        <f>'BAR BB| Open rates'!AK27*0.85*0.85</f>
        <v>25721</v>
      </c>
      <c r="AL27" s="26">
        <f>'BAR BB| Open rates'!AL27*0.85*0.85</f>
        <v>25721</v>
      </c>
      <c r="AM27" s="26">
        <f>'BAR BB| Open rates'!AM27*0.85*0.85</f>
        <v>26660.25</v>
      </c>
      <c r="AN27" s="26">
        <f>'BAR BB| Open rates'!AN27*0.85*0.85</f>
        <v>26660.25</v>
      </c>
      <c r="AO27" s="26">
        <f>'BAR BB| Open rates'!AO27*0.85*0.85</f>
        <v>26660.25</v>
      </c>
      <c r="AP27" s="26">
        <f>'BAR BB| Open rates'!AP27*0.85*0.85</f>
        <v>26660.25</v>
      </c>
      <c r="AQ27" s="26">
        <f>'BAR BB| Open rates'!AQ27*0.85*0.85</f>
        <v>26660.25</v>
      </c>
      <c r="AR27" s="26">
        <f>'BAR BB| Open rates'!AR27*0.85*0.85</f>
        <v>26660.25</v>
      </c>
      <c r="AS27" s="26">
        <f>'BAR BB| Open rates'!AS27*0.85*0.85</f>
        <v>26660.25</v>
      </c>
      <c r="AT27" s="26">
        <f>'BAR BB| Open rates'!AT27*0.85*0.85</f>
        <v>27382.75</v>
      </c>
      <c r="AU27" s="26">
        <f>'BAR BB| Open rates'!AU27*0.85*0.85</f>
        <v>27382.75</v>
      </c>
      <c r="AV27" s="26">
        <f>'BAR BB| Open rates'!AV27*0.85*0.85</f>
        <v>27382.75</v>
      </c>
      <c r="AW27" s="26">
        <f>'BAR BB| Open rates'!AW27*0.85*0.85</f>
        <v>27382.75</v>
      </c>
      <c r="AX27" s="26">
        <f>'BAR BB| Open rates'!AX27*0.85*0.85</f>
        <v>27382.75</v>
      </c>
      <c r="AY27" s="26">
        <f>'BAR BB| Open rates'!AY27*0.85*0.85</f>
        <v>27527.25</v>
      </c>
      <c r="AZ27" s="26">
        <f>'BAR BB| Open rates'!AZ27*0.85*0.85</f>
        <v>27527.25</v>
      </c>
      <c r="BA27" s="26">
        <f>'BAR BB| Open rates'!BA27*0.85*0.85</f>
        <v>28105.25</v>
      </c>
      <c r="BB27" s="26">
        <f>'BAR BB| Open rates'!BB27*0.85*0.85</f>
        <v>28105.25</v>
      </c>
      <c r="BC27" s="26">
        <f>'BAR BB| Open rates'!BC27*0.85*0.85</f>
        <v>27527.25</v>
      </c>
      <c r="BD27" s="26">
        <f>'BAR BB| Open rates'!BD27*0.85*0.85</f>
        <v>27527.25</v>
      </c>
      <c r="BE27" s="26">
        <f>'BAR BB| Open rates'!BE27*0.85*0.85</f>
        <v>27527.25</v>
      </c>
      <c r="BF27" s="26">
        <f>'BAR BB| Open rates'!BF27*0.85*0.85</f>
        <v>27527.25</v>
      </c>
      <c r="BG27" s="26">
        <f>'BAR BB| Open rates'!BG27*0.85*0.85</f>
        <v>27527.25</v>
      </c>
      <c r="BH27" s="26">
        <f>'BAR BB| Open rates'!BH27*0.85*0.85</f>
        <v>28105.25</v>
      </c>
      <c r="BI27" s="26">
        <f>'BAR BB| Open rates'!BI27*0.85*0.85</f>
        <v>28105.25</v>
      </c>
      <c r="BJ27" s="26">
        <f>'BAR BB| Open rates'!BJ27*0.85*0.85</f>
        <v>27527.25</v>
      </c>
      <c r="BK27" s="26">
        <f>'BAR BB| Open rates'!BK27*0.85*0.85</f>
        <v>27527.25</v>
      </c>
      <c r="BL27" s="26">
        <f>'BAR BB| Open rates'!BL27*0.85*0.85</f>
        <v>27527.25</v>
      </c>
      <c r="BM27" s="26">
        <f>'BAR BB| Open rates'!BM27*0.85*0.85</f>
        <v>27527.25</v>
      </c>
      <c r="BN27" s="26">
        <f>'BAR BB| Open rates'!BN27*0.85*0.85</f>
        <v>27527.25</v>
      </c>
      <c r="BO27" s="26">
        <f>'BAR BB| Open rates'!BO27*0.85*0.85</f>
        <v>28105.25</v>
      </c>
      <c r="BP27" s="26">
        <f>'BAR BB| Open rates'!BP27*0.85*0.85</f>
        <v>28105.25</v>
      </c>
      <c r="BQ27" s="26">
        <f>'BAR BB| Open rates'!BQ27*0.85*0.85</f>
        <v>27527.25</v>
      </c>
      <c r="BR27" s="26">
        <f>'BAR BB| Open rates'!BR27*0.85*0.85</f>
        <v>27527.25</v>
      </c>
      <c r="BS27" s="26">
        <f>'BAR BB| Open rates'!BS27*0.85*0.85</f>
        <v>27527.25</v>
      </c>
      <c r="BT27" s="26">
        <f>'BAR BB| Open rates'!BT27*0.85*0.85</f>
        <v>27527.25</v>
      </c>
      <c r="BU27" s="26">
        <f>'BAR BB| Open rates'!BU27*0.85*0.85</f>
        <v>27527.25</v>
      </c>
      <c r="BV27" s="26">
        <f>'BAR BB| Open rates'!BV27*0.85*0.85</f>
        <v>28105.25</v>
      </c>
      <c r="BW27" s="26">
        <f>'BAR BB| Open rates'!BW27*0.85*0.85</f>
        <v>28105.25</v>
      </c>
      <c r="BX27" s="26">
        <f>'BAR BB| Open rates'!BX27*0.85*0.85</f>
        <v>27527.25</v>
      </c>
      <c r="BY27" s="26">
        <f>'BAR BB| Open rates'!BY27*0.85*0.85</f>
        <v>27527.25</v>
      </c>
      <c r="BZ27" s="26">
        <f>'BAR BB| Open rates'!BZ27*0.85*0.85</f>
        <v>27527.25</v>
      </c>
      <c r="CA27" s="26">
        <f>'BAR BB| Open rates'!CA27*0.85*0.85</f>
        <v>27527.25</v>
      </c>
      <c r="CB27" s="26">
        <f>'BAR BB| Open rates'!CB27*0.85*0.85</f>
        <v>27527.25</v>
      </c>
      <c r="CC27" s="26">
        <f>'BAR BB| Open rates'!CC27*0.85*0.85</f>
        <v>28105.25</v>
      </c>
      <c r="CD27" s="26">
        <f>'BAR BB| Open rates'!CD27*0.85*0.85</f>
        <v>28105.25</v>
      </c>
      <c r="CE27" s="26">
        <f>'BAR BB| Open rates'!CE27*0.85*0.85</f>
        <v>27527.25</v>
      </c>
      <c r="CF27" s="26">
        <f>'BAR BB| Open rates'!CF27*0.85*0.85</f>
        <v>27527.25</v>
      </c>
      <c r="CG27" s="26">
        <f>'BAR BB| Open rates'!CG27*0.85*0.85</f>
        <v>27527.25</v>
      </c>
      <c r="CH27" s="26">
        <f>'BAR BB| Open rates'!CH27*0.85*0.85</f>
        <v>27527.25</v>
      </c>
      <c r="CI27" s="26">
        <f>'BAR BB| Open rates'!CI27*0.85*0.85</f>
        <v>27527.25</v>
      </c>
      <c r="CJ27" s="26">
        <f>'BAR BB| Open rates'!CJ27*0.85*0.85</f>
        <v>28105.25</v>
      </c>
      <c r="CK27" s="26">
        <f>'BAR BB| Open rates'!CK27*0.85*0.85</f>
        <v>28105.25</v>
      </c>
      <c r="CL27" s="26">
        <f>'BAR BB| Open rates'!CL27*0.85*0.85</f>
        <v>27527.25</v>
      </c>
      <c r="CM27" s="26">
        <f>'BAR BB| Open rates'!CM27*0.85*0.85</f>
        <v>27527.25</v>
      </c>
      <c r="CN27" s="26">
        <f>'BAR BB| Open rates'!CN27*0.85*0.85</f>
        <v>27527.25</v>
      </c>
      <c r="CO27" s="26">
        <f>'BAR BB| Open rates'!CO27*0.85*0.85</f>
        <v>27527.25</v>
      </c>
      <c r="CP27" s="26">
        <f>'BAR BB| Open rates'!CP27*0.85*0.85</f>
        <v>27527.25</v>
      </c>
      <c r="CQ27" s="26">
        <f>'BAR BB| Open rates'!CQ27*0.85*0.85</f>
        <v>27527.25</v>
      </c>
      <c r="CR27" s="26">
        <f>'BAR BB| Open rates'!CR27*0.85*0.85</f>
        <v>27527.25</v>
      </c>
      <c r="CS27" s="26">
        <f>'BAR BB| Open rates'!CS27*0.85*0.85</f>
        <v>26660.25</v>
      </c>
      <c r="CT27" s="26">
        <f>'BAR BB| Open rates'!CT27*0.85*0.85</f>
        <v>26660.25</v>
      </c>
      <c r="CU27" s="26">
        <f>'BAR BB| Open rates'!CU27*0.85*0.85</f>
        <v>26660.25</v>
      </c>
      <c r="CV27" s="26">
        <f>'BAR BB| Open rates'!CV27*0.85*0.85</f>
        <v>26660.25</v>
      </c>
      <c r="CW27" s="26">
        <f>'BAR BB| Open rates'!CW27*0.85*0.85</f>
        <v>26660.25</v>
      </c>
      <c r="CX27" s="26">
        <f>'BAR BB| Open rates'!CX27*0.85*0.85</f>
        <v>26660.25</v>
      </c>
      <c r="CY27" s="26">
        <f>'BAR BB| Open rates'!CY27*0.85*0.85</f>
        <v>26660.25</v>
      </c>
      <c r="CZ27" s="26">
        <f>'BAR BB| Open rates'!CZ27*0.85*0.85</f>
        <v>26660.25</v>
      </c>
      <c r="DA27" s="26">
        <f>'BAR BB| Open rates'!DA27*0.85*0.85</f>
        <v>26660.25</v>
      </c>
      <c r="DB27" s="26">
        <f>'BAR BB| Open rates'!DB27*0.85*0.85</f>
        <v>20663.5</v>
      </c>
      <c r="DC27" s="26">
        <f>'BAR BB| Open rates'!DC27*0.85*0.85</f>
        <v>20663.5</v>
      </c>
      <c r="DD27" s="26">
        <f>'BAR BB| Open rates'!DD27*0.85*0.85</f>
        <v>20663.5</v>
      </c>
      <c r="DE27" s="26">
        <f>'BAR BB| Open rates'!DE27*0.85*0.85</f>
        <v>21602.75</v>
      </c>
      <c r="DF27" s="26">
        <f>'BAR BB| Open rates'!DF27*0.85*0.85</f>
        <v>21602.75</v>
      </c>
      <c r="DG27" s="26">
        <f>'BAR BB| Open rates'!DG27*0.85*0.85</f>
        <v>20663.5</v>
      </c>
      <c r="DH27" s="26">
        <f>'BAR BB| Open rates'!DH27*0.85*0.85</f>
        <v>20663.5</v>
      </c>
      <c r="DI27" s="26">
        <f>'BAR BB| Open rates'!DI27*0.85*0.85</f>
        <v>20663.5</v>
      </c>
      <c r="DJ27" s="26">
        <f>'BAR BB| Open rates'!DJ27*0.85*0.85</f>
        <v>20663.5</v>
      </c>
      <c r="DK27" s="26">
        <f>'BAR BB| Open rates'!DK27*0.85*0.85</f>
        <v>20663.5</v>
      </c>
      <c r="DL27" s="26">
        <f>'BAR BB| Open rates'!DL27*0.85*0.85</f>
        <v>21602.75</v>
      </c>
      <c r="DM27" s="26">
        <f>'BAR BB| Open rates'!DM27*0.85*0.85</f>
        <v>21602.75</v>
      </c>
      <c r="DN27" s="26">
        <f>'BAR BB| Open rates'!DN27*0.85*0.85</f>
        <v>20663.5</v>
      </c>
      <c r="DO27" s="26">
        <f>'BAR BB| Open rates'!DO27*0.85*0.85</f>
        <v>20663.5</v>
      </c>
      <c r="DP27" s="26">
        <f>'BAR BB| Open rates'!DP27*0.85*0.85</f>
        <v>20663.5</v>
      </c>
      <c r="DQ27" s="26">
        <f>'BAR BB| Open rates'!DQ27*0.85*0.85</f>
        <v>20663.5</v>
      </c>
      <c r="DR27" s="26">
        <f>'BAR BB| Open rates'!DR27*0.85*0.85</f>
        <v>20663.5</v>
      </c>
      <c r="DS27" s="26">
        <f>'BAR BB| Open rates'!DS27*0.85*0.85</f>
        <v>21602.75</v>
      </c>
      <c r="DT27" s="26">
        <f>'BAR BB| Open rates'!DT27*0.85*0.85</f>
        <v>21602.75</v>
      </c>
      <c r="DU27" s="26">
        <f>'BAR BB| Open rates'!DU27*0.85*0.85</f>
        <v>20663.5</v>
      </c>
      <c r="DV27" s="26">
        <f>'BAR BB| Open rates'!DV27*0.85*0.85</f>
        <v>20663.5</v>
      </c>
      <c r="DW27" s="26">
        <f>'BAR BB| Open rates'!DW27*0.85*0.85</f>
        <v>20663.5</v>
      </c>
      <c r="DX27" s="26">
        <f>'BAR BB| Open rates'!DX27*0.85*0.85</f>
        <v>20663.5</v>
      </c>
      <c r="DY27" s="26">
        <f>'BAR BB| Open rates'!DY27*0.85*0.85</f>
        <v>20663.5</v>
      </c>
      <c r="DZ27" s="26">
        <f>'BAR BB| Open rates'!DZ27*0.85*0.85</f>
        <v>21602.75</v>
      </c>
      <c r="EA27" s="26">
        <f>'BAR BB| Open rates'!EA27*0.85*0.85</f>
        <v>21602.75</v>
      </c>
      <c r="EB27" s="26">
        <f>'BAR BB| Open rates'!EB27*0.85*0.85</f>
        <v>20663.5</v>
      </c>
      <c r="EC27" s="26">
        <f>'BAR BB| Open rates'!EC27*0.85*0.85</f>
        <v>20663.5</v>
      </c>
      <c r="ED27" s="26">
        <f>'BAR BB| Open rates'!ED27*0.85*0.85</f>
        <v>20663.5</v>
      </c>
      <c r="EE27" s="26">
        <f>'BAR BB| Open rates'!EE27*0.85*0.85</f>
        <v>20663.5</v>
      </c>
      <c r="EF27" s="26">
        <f>'BAR BB| Open rates'!EF27*0.85*0.85</f>
        <v>18496</v>
      </c>
      <c r="EG27" s="26">
        <f>'BAR BB| Open rates'!EG27*0.85*0.85</f>
        <v>18496</v>
      </c>
      <c r="EH27" s="26">
        <f>'BAR BB| Open rates'!EH27*0.85*0.85</f>
        <v>18496</v>
      </c>
      <c r="EI27" s="26">
        <f>'BAR BB| Open rates'!EI27*0.85*0.85</f>
        <v>17990.25</v>
      </c>
      <c r="EJ27" s="26">
        <f>'BAR BB| Open rates'!EJ27*0.85*0.85</f>
        <v>17990.25</v>
      </c>
      <c r="EK27" s="26">
        <f>'BAR BB| Open rates'!EK27*0.85*0.85</f>
        <v>17990.25</v>
      </c>
      <c r="EL27" s="26">
        <f>'BAR BB| Open rates'!EL27*0.85*0.85</f>
        <v>17990.25</v>
      </c>
      <c r="EM27" s="26">
        <f>'BAR BB| Open rates'!EM27*0.85*0.85</f>
        <v>17990.25</v>
      </c>
      <c r="EN27" s="26">
        <f>'BAR BB| Open rates'!EN27*0.85*0.85</f>
        <v>18496</v>
      </c>
      <c r="EO27" s="26">
        <f>'BAR BB| Open rates'!EO27*0.85*0.85</f>
        <v>18496</v>
      </c>
      <c r="EP27" s="26">
        <f>'BAR BB| Open rates'!EP27*0.85*0.85</f>
        <v>17773.5</v>
      </c>
      <c r="EQ27" s="26">
        <f>'BAR BB| Open rates'!EQ27*0.85*0.85</f>
        <v>17773.5</v>
      </c>
      <c r="ER27" s="26">
        <f>'BAR BB| Open rates'!ER27*0.85*0.85</f>
        <v>17773.5</v>
      </c>
      <c r="ES27" s="26">
        <f>'BAR BB| Open rates'!ES27*0.85*0.85</f>
        <v>17773.5</v>
      </c>
      <c r="ET27" s="26">
        <f>'BAR BB| Open rates'!ET27*0.85*0.85</f>
        <v>17773.5</v>
      </c>
      <c r="EU27" s="26">
        <f>'BAR BB| Open rates'!EU27*0.85*0.85</f>
        <v>18496</v>
      </c>
      <c r="EV27" s="26">
        <f>'BAR BB| Open rates'!EV27*0.85*0.85</f>
        <v>18496</v>
      </c>
      <c r="EW27" s="26">
        <f>'BAR BB| Open rates'!EW27*0.85*0.85</f>
        <v>17773.5</v>
      </c>
      <c r="EX27" s="26">
        <f>'BAR BB| Open rates'!EX27*0.85*0.85</f>
        <v>17773.5</v>
      </c>
      <c r="EY27" s="26">
        <f>'BAR BB| Open rates'!EY27*0.85*0.85</f>
        <v>17773.5</v>
      </c>
      <c r="EZ27" s="26">
        <f>'BAR BB| Open rates'!EZ27*0.85*0.85</f>
        <v>17773.5</v>
      </c>
      <c r="FA27" s="26">
        <f>'BAR BB| Open rates'!FA27*0.85*0.85</f>
        <v>17773.5</v>
      </c>
      <c r="FB27" s="26">
        <f>'BAR BB| Open rates'!FB27*0.85*0.85</f>
        <v>18496</v>
      </c>
      <c r="FC27" s="26">
        <f>'BAR BB| Open rates'!FC27*0.85*0.85</f>
        <v>18496</v>
      </c>
      <c r="FD27" s="26">
        <f>'BAR BB| Open rates'!FD27*0.85*0.85</f>
        <v>17773.5</v>
      </c>
      <c r="FE27" s="26">
        <f>'BAR BB| Open rates'!FE27*0.85*0.85</f>
        <v>17773.5</v>
      </c>
      <c r="FF27" s="26">
        <f>'BAR BB| Open rates'!FF27*0.85*0.85</f>
        <v>17773.5</v>
      </c>
      <c r="FG27" s="26">
        <f>'BAR BB| Open rates'!FG27*0.85*0.85</f>
        <v>17773.5</v>
      </c>
      <c r="FH27" s="26">
        <f>'BAR BB| Open rates'!FH27*0.85*0.85</f>
        <v>17773.5</v>
      </c>
      <c r="FI27" s="26">
        <f>'BAR BB| Open rates'!FI27*0.85*0.85</f>
        <v>18496</v>
      </c>
      <c r="FJ27" s="26">
        <f>'BAR BB| Open rates'!FJ27*0.85*0.85</f>
        <v>18496</v>
      </c>
      <c r="FK27" s="26">
        <f>'BAR BB| Open rates'!FK27*0.85*0.85</f>
        <v>17990.25</v>
      </c>
      <c r="FL27" s="26">
        <f>'BAR BB| Open rates'!FL27*0.85*0.85</f>
        <v>17990.25</v>
      </c>
      <c r="FM27" s="26">
        <f>'BAR BB| Open rates'!FM27*0.85*0.85</f>
        <v>17990.25</v>
      </c>
      <c r="FN27" s="26">
        <f>'BAR BB| Open rates'!FN27*0.85*0.85</f>
        <v>17990.25</v>
      </c>
      <c r="FO27" s="26">
        <f>'BAR BB| Open rates'!FO27*0.85*0.85</f>
        <v>17990.25</v>
      </c>
      <c r="FP27" s="26">
        <f>'BAR BB| Open rates'!FP27*0.85*0.85</f>
        <v>17990.25</v>
      </c>
      <c r="FQ27" s="26">
        <f>'BAR BB| Open rates'!FQ27*0.85*0.85</f>
        <v>17990.25</v>
      </c>
      <c r="FR27" s="26">
        <f>'BAR BB| Open rates'!FR27*0.85*0.85</f>
        <v>17773.5</v>
      </c>
      <c r="FS27" s="26">
        <f>'BAR BB| Open rates'!FS27*0.85*0.85</f>
        <v>17773.5</v>
      </c>
      <c r="FT27" s="26">
        <f>'BAR BB| Open rates'!FT27*0.85*0.85</f>
        <v>17773.5</v>
      </c>
      <c r="FU27" s="26">
        <f>'BAR BB| Open rates'!FU27*0.85*0.85</f>
        <v>17773.5</v>
      </c>
      <c r="FV27" s="26">
        <f>'BAR BB| Open rates'!FV27*0.85*0.85</f>
        <v>17773.5</v>
      </c>
      <c r="FW27" s="26">
        <f>'BAR BB| Open rates'!FW27*0.85*0.85</f>
        <v>18496</v>
      </c>
      <c r="FX27" s="26">
        <f>'BAR BB| Open rates'!FX27*0.85*0.85</f>
        <v>18496</v>
      </c>
      <c r="FY27" s="26">
        <f>'BAR BB| Open rates'!FY27*0.85*0.85</f>
        <v>17773.5</v>
      </c>
      <c r="FZ27" s="26">
        <f>'BAR BB| Open rates'!FZ27*0.85*0.85</f>
        <v>17773.5</v>
      </c>
      <c r="GA27" s="26">
        <f>'BAR BB| Open rates'!GA27*0.85*0.85</f>
        <v>17773.5</v>
      </c>
      <c r="GB27" s="26">
        <f>'BAR BB| Open rates'!GB27*0.85*0.85</f>
        <v>17773.5</v>
      </c>
      <c r="GC27" s="26">
        <f>'BAR BB| Open rates'!GC27*0.85*0.85</f>
        <v>17773.5</v>
      </c>
      <c r="GD27" s="26">
        <f>'BAR BB| Open rates'!GD27*0.85*0.85</f>
        <v>18496</v>
      </c>
      <c r="GE27" s="26">
        <f>'BAR BB| Open rates'!GE27*0.85*0.85</f>
        <v>18496</v>
      </c>
      <c r="GF27" s="26">
        <f>'BAR BB| Open rates'!GF27*0.85*0.85</f>
        <v>17773.5</v>
      </c>
      <c r="GG27" s="26">
        <f>'BAR BB| Open rates'!GG27*0.85*0.85</f>
        <v>17773.5</v>
      </c>
      <c r="GH27" s="26">
        <f>'BAR BB| Open rates'!GH27*0.85*0.85</f>
        <v>17773.5</v>
      </c>
      <c r="GI27" s="26">
        <f>'BAR BB| Open rates'!GI27*0.85*0.85</f>
        <v>17773.5</v>
      </c>
      <c r="GJ27" s="26">
        <f>'BAR BB| Open rates'!GJ27*0.85*0.85</f>
        <v>17773.5</v>
      </c>
      <c r="GK27" s="26">
        <f>'BAR BB| Open rates'!GK27*0.85*0.85</f>
        <v>18496</v>
      </c>
      <c r="GL27" s="26">
        <f>'BAR BB| Open rates'!GL27*0.85*0.85</f>
        <v>18496</v>
      </c>
      <c r="GM27" s="26">
        <f>'BAR BB| Open rates'!GM27*0.85*0.85</f>
        <v>17773.5</v>
      </c>
      <c r="GN27" s="26">
        <f>'BAR BB| Open rates'!GN27*0.85*0.85</f>
        <v>17773.5</v>
      </c>
      <c r="GO27" s="26">
        <f>'BAR BB| Open rates'!GO27*0.85*0.85</f>
        <v>17773.5</v>
      </c>
      <c r="GP27" s="26">
        <f>'BAR BB| Open rates'!GP27*0.85*0.85</f>
        <v>17773.5</v>
      </c>
      <c r="GQ27" s="26">
        <f>'BAR BB| Open rates'!GQ27*0.85*0.85</f>
        <v>17773.5</v>
      </c>
      <c r="GR27" s="26">
        <f>'BAR BB| Open rates'!GR27*0.85*0.85</f>
        <v>18496</v>
      </c>
      <c r="GS27" s="26">
        <f>'BAR BB| Open rates'!GS27*0.85*0.85</f>
        <v>18496</v>
      </c>
      <c r="GT27" s="26">
        <f>'BAR BB| Open rates'!GT27*0.85*0.85</f>
        <v>17773.5</v>
      </c>
      <c r="GU27" s="26">
        <f>'BAR BB| Open rates'!GU27*0.85*0.85</f>
        <v>17773.5</v>
      </c>
      <c r="GV27" s="26">
        <f>'BAR BB| Open rates'!GV27*0.85*0.85</f>
        <v>17773.5</v>
      </c>
      <c r="GW27" s="26">
        <f>'BAR BB| Open rates'!GW27*0.85*0.85</f>
        <v>17773.5</v>
      </c>
      <c r="GX27" s="26">
        <f>'BAR BB| Open rates'!GX27*0.85*0.85</f>
        <v>17773.5</v>
      </c>
      <c r="GY27" s="26">
        <f>'BAR BB| Open rates'!GY27*0.85*0.85</f>
        <v>18496</v>
      </c>
      <c r="GZ27" s="26">
        <f>'BAR BB| Open rates'!GZ27*0.85*0.85</f>
        <v>18496</v>
      </c>
      <c r="HA27" s="26">
        <f>'BAR BB| Open rates'!HA27*0.85*0.85</f>
        <v>17773.5</v>
      </c>
      <c r="HB27" s="26">
        <f>'BAR BB| Open rates'!HB27*0.85*0.85</f>
        <v>17773.5</v>
      </c>
      <c r="HC27" s="26">
        <f>'BAR BB| Open rates'!HC27*0.85*0.85</f>
        <v>17773.5</v>
      </c>
      <c r="HD27" s="26">
        <f>'BAR BB| Open rates'!HD27*0.85*0.85</f>
        <v>17773.5</v>
      </c>
      <c r="HE27" s="26">
        <f>'BAR BB| Open rates'!HE27*0.85*0.85</f>
        <v>17773.5</v>
      </c>
      <c r="HF27" s="26">
        <f>'BAR BB| Open rates'!HF27*0.85*0.85</f>
        <v>19435.25</v>
      </c>
      <c r="HG27" s="26">
        <f>'BAR BB| Open rates'!HG27*0.85*0.85</f>
        <v>19435.25</v>
      </c>
      <c r="HH27" s="26">
        <f>'BAR BB| Open rates'!HH27*0.85*0.85</f>
        <v>19435.25</v>
      </c>
      <c r="HI27" s="26">
        <f>'BAR BB| Open rates'!HI27*0.85*0.85</f>
        <v>19435.25</v>
      </c>
      <c r="HJ27" s="26">
        <f>'BAR BB| Open rates'!HJ27*0.85*0.85</f>
        <v>19435.25</v>
      </c>
      <c r="HK27" s="26">
        <f>'BAR BB| Open rates'!HK27*0.85*0.85</f>
        <v>19435.25</v>
      </c>
      <c r="HL27" s="26">
        <f>'BAR BB| Open rates'!HL27*0.85*0.85</f>
        <v>19435.25</v>
      </c>
      <c r="HM27" s="26">
        <f>'BAR BB| Open rates'!HM27*0.85*0.85</f>
        <v>19435.25</v>
      </c>
      <c r="HN27" s="26">
        <f>'BAR BB| Open rates'!HN27*0.85*0.85</f>
        <v>19435.25</v>
      </c>
      <c r="HO27" s="26">
        <f>'BAR BB| Open rates'!HO27*0.85*0.85</f>
        <v>19435.25</v>
      </c>
      <c r="HP27" s="26">
        <f>'BAR BB| Open rates'!HP27*0.85*0.85</f>
        <v>19435.25</v>
      </c>
    </row>
    <row r="28" spans="1:224" s="76" customFormat="1" ht="12" customHeight="1" x14ac:dyDescent="0.2">
      <c r="A28" s="15">
        <v>4</v>
      </c>
      <c r="B28" s="26">
        <f>'BAR BB| Open rates'!B28*0.85*0.85</f>
        <v>23047.75</v>
      </c>
      <c r="C28" s="26">
        <f>'BAR BB| Open rates'!C28*0.85*0.85</f>
        <v>23047.75</v>
      </c>
      <c r="D28" s="26">
        <f>'BAR BB| Open rates'!D28*0.85*0.85</f>
        <v>23047.75</v>
      </c>
      <c r="E28" s="26">
        <f>'BAR BB| Open rates'!E28*0.85*0.85</f>
        <v>23047.75</v>
      </c>
      <c r="F28" s="26">
        <f>'BAR BB| Open rates'!F28*0.85*0.85</f>
        <v>23047.75</v>
      </c>
      <c r="G28" s="26">
        <f>'BAR BB| Open rates'!G28*0.85*0.85</f>
        <v>23047.75</v>
      </c>
      <c r="H28" s="26">
        <f>'BAR BB| Open rates'!H28*0.85*0.85</f>
        <v>23047.75</v>
      </c>
      <c r="I28" s="26">
        <f>'BAR BB| Open rates'!I28*0.85*0.85</f>
        <v>23047.75</v>
      </c>
      <c r="J28" s="26">
        <f>'BAR BB| Open rates'!J28*0.85*0.85</f>
        <v>23047.75</v>
      </c>
      <c r="K28" s="26">
        <f>'BAR BB| Open rates'!K28*0.85*0.85</f>
        <v>23047.75</v>
      </c>
      <c r="L28" s="26">
        <f>'BAR BB| Open rates'!L28*0.85*0.85</f>
        <v>23047.75</v>
      </c>
      <c r="M28" s="26">
        <f>'BAR BB| Open rates'!M28*0.85*0.85</f>
        <v>23047.75</v>
      </c>
      <c r="N28" s="26">
        <f>'BAR BB| Open rates'!N28*0.85*0.85</f>
        <v>27166</v>
      </c>
      <c r="O28" s="26">
        <f>'BAR BB| Open rates'!O28*0.85*0.85</f>
        <v>27166</v>
      </c>
      <c r="P28" s="26">
        <f>'BAR BB| Open rates'!P28*0.85*0.85</f>
        <v>27166</v>
      </c>
      <c r="Q28" s="26">
        <f>'BAR BB| Open rates'!Q28*0.85*0.85</f>
        <v>27166</v>
      </c>
      <c r="R28" s="26">
        <f>'BAR BB| Open rates'!R28*0.85*0.85</f>
        <v>29550.25</v>
      </c>
      <c r="S28" s="26">
        <f>'BAR BB| Open rates'!S28*0.85*0.85</f>
        <v>29550.25</v>
      </c>
      <c r="T28" s="26">
        <f>'BAR BB| Open rates'!T28*0.85*0.85</f>
        <v>29550.25</v>
      </c>
      <c r="U28" s="26">
        <f>'BAR BB| Open rates'!U28*0.85*0.85</f>
        <v>29550.25</v>
      </c>
      <c r="V28" s="26">
        <f>'BAR BB| Open rates'!V28*0.85*0.85</f>
        <v>29550.25</v>
      </c>
      <c r="W28" s="26">
        <f>'BAR BB| Open rates'!W28*0.85*0.85</f>
        <v>29550.25</v>
      </c>
      <c r="X28" s="26">
        <f>'BAR BB| Open rates'!X28*0.85*0.85</f>
        <v>29550.25</v>
      </c>
      <c r="Y28" s="26">
        <f>'BAR BB| Open rates'!Y28*0.85*0.85</f>
        <v>29550.25</v>
      </c>
      <c r="Z28" s="26">
        <f>'BAR BB| Open rates'!Z28*0.85*0.85</f>
        <v>29550.25</v>
      </c>
      <c r="AA28" s="26">
        <f>'BAR BB| Open rates'!AA28*0.85*0.85</f>
        <v>29550.25</v>
      </c>
      <c r="AB28" s="26">
        <f>'BAR BB| Open rates'!AB28*0.85*0.85</f>
        <v>33162.75</v>
      </c>
      <c r="AC28" s="26">
        <f>'BAR BB| Open rates'!AC28*0.85*0.85</f>
        <v>33162.75</v>
      </c>
      <c r="AD28" s="26">
        <f>'BAR BB| Open rates'!AD28*0.85*0.85</f>
        <v>33162.75</v>
      </c>
      <c r="AE28" s="26">
        <f>'BAR BB| Open rates'!AE28*0.85*0.85</f>
        <v>33162.75</v>
      </c>
      <c r="AF28" s="26">
        <f>'BAR BB| Open rates'!AF28*0.85*0.85</f>
        <v>33162.75</v>
      </c>
      <c r="AG28" s="26">
        <f>'BAR BB| Open rates'!AG28*0.85*0.85</f>
        <v>33162.75</v>
      </c>
      <c r="AH28" s="26">
        <f>'BAR BB| Open rates'!AH28*0.85*0.85</f>
        <v>27166</v>
      </c>
      <c r="AI28" s="26">
        <f>'BAR BB| Open rates'!AI28*0.85*0.85</f>
        <v>27166</v>
      </c>
      <c r="AJ28" s="26">
        <f>'BAR BB| Open rates'!AJ28*0.85*0.85</f>
        <v>27166</v>
      </c>
      <c r="AK28" s="26">
        <f>'BAR BB| Open rates'!AK28*0.85*0.85</f>
        <v>27166</v>
      </c>
      <c r="AL28" s="26">
        <f>'BAR BB| Open rates'!AL28*0.85*0.85</f>
        <v>27166</v>
      </c>
      <c r="AM28" s="26">
        <f>'BAR BB| Open rates'!AM28*0.85*0.85</f>
        <v>28105.25</v>
      </c>
      <c r="AN28" s="26">
        <f>'BAR BB| Open rates'!AN28*0.85*0.85</f>
        <v>28105.25</v>
      </c>
      <c r="AO28" s="26">
        <f>'BAR BB| Open rates'!AO28*0.85*0.85</f>
        <v>28105.25</v>
      </c>
      <c r="AP28" s="26">
        <f>'BAR BB| Open rates'!AP28*0.85*0.85</f>
        <v>28105.25</v>
      </c>
      <c r="AQ28" s="26">
        <f>'BAR BB| Open rates'!AQ28*0.85*0.85</f>
        <v>28105.25</v>
      </c>
      <c r="AR28" s="26">
        <f>'BAR BB| Open rates'!AR28*0.85*0.85</f>
        <v>28105.25</v>
      </c>
      <c r="AS28" s="26">
        <f>'BAR BB| Open rates'!AS28*0.85*0.85</f>
        <v>28105.25</v>
      </c>
      <c r="AT28" s="26">
        <f>'BAR BB| Open rates'!AT28*0.85*0.85</f>
        <v>28827.75</v>
      </c>
      <c r="AU28" s="26">
        <f>'BAR BB| Open rates'!AU28*0.85*0.85</f>
        <v>28827.75</v>
      </c>
      <c r="AV28" s="26">
        <f>'BAR BB| Open rates'!AV28*0.85*0.85</f>
        <v>28827.75</v>
      </c>
      <c r="AW28" s="26">
        <f>'BAR BB| Open rates'!AW28*0.85*0.85</f>
        <v>28827.75</v>
      </c>
      <c r="AX28" s="26">
        <f>'BAR BB| Open rates'!AX28*0.85*0.85</f>
        <v>28827.75</v>
      </c>
      <c r="AY28" s="26">
        <f>'BAR BB| Open rates'!AY28*0.85*0.85</f>
        <v>28972.25</v>
      </c>
      <c r="AZ28" s="26">
        <f>'BAR BB| Open rates'!AZ28*0.85*0.85</f>
        <v>28972.25</v>
      </c>
      <c r="BA28" s="26">
        <f>'BAR BB| Open rates'!BA28*0.85*0.85</f>
        <v>29550.25</v>
      </c>
      <c r="BB28" s="26">
        <f>'BAR BB| Open rates'!BB28*0.85*0.85</f>
        <v>29550.25</v>
      </c>
      <c r="BC28" s="26">
        <f>'BAR BB| Open rates'!BC28*0.85*0.85</f>
        <v>28972.25</v>
      </c>
      <c r="BD28" s="26">
        <f>'BAR BB| Open rates'!BD28*0.85*0.85</f>
        <v>28972.25</v>
      </c>
      <c r="BE28" s="26">
        <f>'BAR BB| Open rates'!BE28*0.85*0.85</f>
        <v>28972.25</v>
      </c>
      <c r="BF28" s="26">
        <f>'BAR BB| Open rates'!BF28*0.85*0.85</f>
        <v>28972.25</v>
      </c>
      <c r="BG28" s="26">
        <f>'BAR BB| Open rates'!BG28*0.85*0.85</f>
        <v>28972.25</v>
      </c>
      <c r="BH28" s="26">
        <f>'BAR BB| Open rates'!BH28*0.85*0.85</f>
        <v>29550.25</v>
      </c>
      <c r="BI28" s="26">
        <f>'BAR BB| Open rates'!BI28*0.85*0.85</f>
        <v>29550.25</v>
      </c>
      <c r="BJ28" s="26">
        <f>'BAR BB| Open rates'!BJ28*0.85*0.85</f>
        <v>28972.25</v>
      </c>
      <c r="BK28" s="26">
        <f>'BAR BB| Open rates'!BK28*0.85*0.85</f>
        <v>28972.25</v>
      </c>
      <c r="BL28" s="26">
        <f>'BAR BB| Open rates'!BL28*0.85*0.85</f>
        <v>28972.25</v>
      </c>
      <c r="BM28" s="26">
        <f>'BAR BB| Open rates'!BM28*0.85*0.85</f>
        <v>28972.25</v>
      </c>
      <c r="BN28" s="26">
        <f>'BAR BB| Open rates'!BN28*0.85*0.85</f>
        <v>28972.25</v>
      </c>
      <c r="BO28" s="26">
        <f>'BAR BB| Open rates'!BO28*0.85*0.85</f>
        <v>29550.25</v>
      </c>
      <c r="BP28" s="26">
        <f>'BAR BB| Open rates'!BP28*0.85*0.85</f>
        <v>29550.25</v>
      </c>
      <c r="BQ28" s="26">
        <f>'BAR BB| Open rates'!BQ28*0.85*0.85</f>
        <v>28972.25</v>
      </c>
      <c r="BR28" s="26">
        <f>'BAR BB| Open rates'!BR28*0.85*0.85</f>
        <v>28972.25</v>
      </c>
      <c r="BS28" s="26">
        <f>'BAR BB| Open rates'!BS28*0.85*0.85</f>
        <v>28972.25</v>
      </c>
      <c r="BT28" s="26">
        <f>'BAR BB| Open rates'!BT28*0.85*0.85</f>
        <v>28972.25</v>
      </c>
      <c r="BU28" s="26">
        <f>'BAR BB| Open rates'!BU28*0.85*0.85</f>
        <v>28972.25</v>
      </c>
      <c r="BV28" s="26">
        <f>'BAR BB| Open rates'!BV28*0.85*0.85</f>
        <v>29550.25</v>
      </c>
      <c r="BW28" s="26">
        <f>'BAR BB| Open rates'!BW28*0.85*0.85</f>
        <v>29550.25</v>
      </c>
      <c r="BX28" s="26">
        <f>'BAR BB| Open rates'!BX28*0.85*0.85</f>
        <v>28972.25</v>
      </c>
      <c r="BY28" s="26">
        <f>'BAR BB| Open rates'!BY28*0.85*0.85</f>
        <v>28972.25</v>
      </c>
      <c r="BZ28" s="26">
        <f>'BAR BB| Open rates'!BZ28*0.85*0.85</f>
        <v>28972.25</v>
      </c>
      <c r="CA28" s="26">
        <f>'BAR BB| Open rates'!CA28*0.85*0.85</f>
        <v>28972.25</v>
      </c>
      <c r="CB28" s="26">
        <f>'BAR BB| Open rates'!CB28*0.85*0.85</f>
        <v>28972.25</v>
      </c>
      <c r="CC28" s="26">
        <f>'BAR BB| Open rates'!CC28*0.85*0.85</f>
        <v>29550.25</v>
      </c>
      <c r="CD28" s="26">
        <f>'BAR BB| Open rates'!CD28*0.85*0.85</f>
        <v>29550.25</v>
      </c>
      <c r="CE28" s="26">
        <f>'BAR BB| Open rates'!CE28*0.85*0.85</f>
        <v>28972.25</v>
      </c>
      <c r="CF28" s="26">
        <f>'BAR BB| Open rates'!CF28*0.85*0.85</f>
        <v>28972.25</v>
      </c>
      <c r="CG28" s="26">
        <f>'BAR BB| Open rates'!CG28*0.85*0.85</f>
        <v>28972.25</v>
      </c>
      <c r="CH28" s="26">
        <f>'BAR BB| Open rates'!CH28*0.85*0.85</f>
        <v>28972.25</v>
      </c>
      <c r="CI28" s="26">
        <f>'BAR BB| Open rates'!CI28*0.85*0.85</f>
        <v>28972.25</v>
      </c>
      <c r="CJ28" s="26">
        <f>'BAR BB| Open rates'!CJ28*0.85*0.85</f>
        <v>29550.25</v>
      </c>
      <c r="CK28" s="26">
        <f>'BAR BB| Open rates'!CK28*0.85*0.85</f>
        <v>29550.25</v>
      </c>
      <c r="CL28" s="26">
        <f>'BAR BB| Open rates'!CL28*0.85*0.85</f>
        <v>28972.25</v>
      </c>
      <c r="CM28" s="26">
        <f>'BAR BB| Open rates'!CM28*0.85*0.85</f>
        <v>28972.25</v>
      </c>
      <c r="CN28" s="26">
        <f>'BAR BB| Open rates'!CN28*0.85*0.85</f>
        <v>28972.25</v>
      </c>
      <c r="CO28" s="26">
        <f>'BAR BB| Open rates'!CO28*0.85*0.85</f>
        <v>28972.25</v>
      </c>
      <c r="CP28" s="26">
        <f>'BAR BB| Open rates'!CP28*0.85*0.85</f>
        <v>28972.25</v>
      </c>
      <c r="CQ28" s="26">
        <f>'BAR BB| Open rates'!CQ28*0.85*0.85</f>
        <v>28972.25</v>
      </c>
      <c r="CR28" s="26">
        <f>'BAR BB| Open rates'!CR28*0.85*0.85</f>
        <v>28972.25</v>
      </c>
      <c r="CS28" s="26">
        <f>'BAR BB| Open rates'!CS28*0.85*0.85</f>
        <v>28105.25</v>
      </c>
      <c r="CT28" s="26">
        <f>'BAR BB| Open rates'!CT28*0.85*0.85</f>
        <v>28105.25</v>
      </c>
      <c r="CU28" s="26">
        <f>'BAR BB| Open rates'!CU28*0.85*0.85</f>
        <v>28105.25</v>
      </c>
      <c r="CV28" s="26">
        <f>'BAR BB| Open rates'!CV28*0.85*0.85</f>
        <v>28105.25</v>
      </c>
      <c r="CW28" s="26">
        <f>'BAR BB| Open rates'!CW28*0.85*0.85</f>
        <v>28105.25</v>
      </c>
      <c r="CX28" s="26">
        <f>'BAR BB| Open rates'!CX28*0.85*0.85</f>
        <v>28105.25</v>
      </c>
      <c r="CY28" s="26">
        <f>'BAR BB| Open rates'!CY28*0.85*0.85</f>
        <v>28105.25</v>
      </c>
      <c r="CZ28" s="26">
        <f>'BAR BB| Open rates'!CZ28*0.85*0.85</f>
        <v>28105.25</v>
      </c>
      <c r="DA28" s="26">
        <f>'BAR BB| Open rates'!DA28*0.85*0.85</f>
        <v>28105.25</v>
      </c>
      <c r="DB28" s="26">
        <f>'BAR BB| Open rates'!DB28*0.85*0.85</f>
        <v>22108.5</v>
      </c>
      <c r="DC28" s="26">
        <f>'BAR BB| Open rates'!DC28*0.85*0.85</f>
        <v>22108.5</v>
      </c>
      <c r="DD28" s="26">
        <f>'BAR BB| Open rates'!DD28*0.85*0.85</f>
        <v>22108.5</v>
      </c>
      <c r="DE28" s="26">
        <f>'BAR BB| Open rates'!DE28*0.85*0.85</f>
        <v>23047.75</v>
      </c>
      <c r="DF28" s="26">
        <f>'BAR BB| Open rates'!DF28*0.85*0.85</f>
        <v>23047.75</v>
      </c>
      <c r="DG28" s="26">
        <f>'BAR BB| Open rates'!DG28*0.85*0.85</f>
        <v>22108.5</v>
      </c>
      <c r="DH28" s="26">
        <f>'BAR BB| Open rates'!DH28*0.85*0.85</f>
        <v>22108.5</v>
      </c>
      <c r="DI28" s="26">
        <f>'BAR BB| Open rates'!DI28*0.85*0.85</f>
        <v>22108.5</v>
      </c>
      <c r="DJ28" s="26">
        <f>'BAR BB| Open rates'!DJ28*0.85*0.85</f>
        <v>22108.5</v>
      </c>
      <c r="DK28" s="26">
        <f>'BAR BB| Open rates'!DK28*0.85*0.85</f>
        <v>22108.5</v>
      </c>
      <c r="DL28" s="26">
        <f>'BAR BB| Open rates'!DL28*0.85*0.85</f>
        <v>23047.75</v>
      </c>
      <c r="DM28" s="26">
        <f>'BAR BB| Open rates'!DM28*0.85*0.85</f>
        <v>23047.75</v>
      </c>
      <c r="DN28" s="26">
        <f>'BAR BB| Open rates'!DN28*0.85*0.85</f>
        <v>22108.5</v>
      </c>
      <c r="DO28" s="26">
        <f>'BAR BB| Open rates'!DO28*0.85*0.85</f>
        <v>22108.5</v>
      </c>
      <c r="DP28" s="26">
        <f>'BAR BB| Open rates'!DP28*0.85*0.85</f>
        <v>22108.5</v>
      </c>
      <c r="DQ28" s="26">
        <f>'BAR BB| Open rates'!DQ28*0.85*0.85</f>
        <v>22108.5</v>
      </c>
      <c r="DR28" s="26">
        <f>'BAR BB| Open rates'!DR28*0.85*0.85</f>
        <v>22108.5</v>
      </c>
      <c r="DS28" s="26">
        <f>'BAR BB| Open rates'!DS28*0.85*0.85</f>
        <v>23047.75</v>
      </c>
      <c r="DT28" s="26">
        <f>'BAR BB| Open rates'!DT28*0.85*0.85</f>
        <v>23047.75</v>
      </c>
      <c r="DU28" s="26">
        <f>'BAR BB| Open rates'!DU28*0.85*0.85</f>
        <v>22108.5</v>
      </c>
      <c r="DV28" s="26">
        <f>'BAR BB| Open rates'!DV28*0.85*0.85</f>
        <v>22108.5</v>
      </c>
      <c r="DW28" s="26">
        <f>'BAR BB| Open rates'!DW28*0.85*0.85</f>
        <v>22108.5</v>
      </c>
      <c r="DX28" s="26">
        <f>'BAR BB| Open rates'!DX28*0.85*0.85</f>
        <v>22108.5</v>
      </c>
      <c r="DY28" s="26">
        <f>'BAR BB| Open rates'!DY28*0.85*0.85</f>
        <v>22108.5</v>
      </c>
      <c r="DZ28" s="26">
        <f>'BAR BB| Open rates'!DZ28*0.85*0.85</f>
        <v>23047.75</v>
      </c>
      <c r="EA28" s="26">
        <f>'BAR BB| Open rates'!EA28*0.85*0.85</f>
        <v>23047.75</v>
      </c>
      <c r="EB28" s="26">
        <f>'BAR BB| Open rates'!EB28*0.85*0.85</f>
        <v>22108.5</v>
      </c>
      <c r="EC28" s="26">
        <f>'BAR BB| Open rates'!EC28*0.85*0.85</f>
        <v>22108.5</v>
      </c>
      <c r="ED28" s="26">
        <f>'BAR BB| Open rates'!ED28*0.85*0.85</f>
        <v>22108.5</v>
      </c>
      <c r="EE28" s="26">
        <f>'BAR BB| Open rates'!EE28*0.85*0.85</f>
        <v>22108.5</v>
      </c>
      <c r="EF28" s="26">
        <f>'BAR BB| Open rates'!EF28*0.85*0.85</f>
        <v>19941</v>
      </c>
      <c r="EG28" s="26">
        <f>'BAR BB| Open rates'!EG28*0.85*0.85</f>
        <v>19941</v>
      </c>
      <c r="EH28" s="26">
        <f>'BAR BB| Open rates'!EH28*0.85*0.85</f>
        <v>19941</v>
      </c>
      <c r="EI28" s="26">
        <f>'BAR BB| Open rates'!EI28*0.85*0.85</f>
        <v>19435.25</v>
      </c>
      <c r="EJ28" s="26">
        <f>'BAR BB| Open rates'!EJ28*0.85*0.85</f>
        <v>19435.25</v>
      </c>
      <c r="EK28" s="26">
        <f>'BAR BB| Open rates'!EK28*0.85*0.85</f>
        <v>19435.25</v>
      </c>
      <c r="EL28" s="26">
        <f>'BAR BB| Open rates'!EL28*0.85*0.85</f>
        <v>19435.25</v>
      </c>
      <c r="EM28" s="26">
        <f>'BAR BB| Open rates'!EM28*0.85*0.85</f>
        <v>19435.25</v>
      </c>
      <c r="EN28" s="26">
        <f>'BAR BB| Open rates'!EN28*0.85*0.85</f>
        <v>19941</v>
      </c>
      <c r="EO28" s="26">
        <f>'BAR BB| Open rates'!EO28*0.85*0.85</f>
        <v>19941</v>
      </c>
      <c r="EP28" s="26">
        <f>'BAR BB| Open rates'!EP28*0.85*0.85</f>
        <v>19218.5</v>
      </c>
      <c r="EQ28" s="26">
        <f>'BAR BB| Open rates'!EQ28*0.85*0.85</f>
        <v>19218.5</v>
      </c>
      <c r="ER28" s="26">
        <f>'BAR BB| Open rates'!ER28*0.85*0.85</f>
        <v>19218.5</v>
      </c>
      <c r="ES28" s="26">
        <f>'BAR BB| Open rates'!ES28*0.85*0.85</f>
        <v>19218.5</v>
      </c>
      <c r="ET28" s="26">
        <f>'BAR BB| Open rates'!ET28*0.85*0.85</f>
        <v>19218.5</v>
      </c>
      <c r="EU28" s="26">
        <f>'BAR BB| Open rates'!EU28*0.85*0.85</f>
        <v>19941</v>
      </c>
      <c r="EV28" s="26">
        <f>'BAR BB| Open rates'!EV28*0.85*0.85</f>
        <v>19941</v>
      </c>
      <c r="EW28" s="26">
        <f>'BAR BB| Open rates'!EW28*0.85*0.85</f>
        <v>19218.5</v>
      </c>
      <c r="EX28" s="26">
        <f>'BAR BB| Open rates'!EX28*0.85*0.85</f>
        <v>19218.5</v>
      </c>
      <c r="EY28" s="26">
        <f>'BAR BB| Open rates'!EY28*0.85*0.85</f>
        <v>19218.5</v>
      </c>
      <c r="EZ28" s="26">
        <f>'BAR BB| Open rates'!EZ28*0.85*0.85</f>
        <v>19218.5</v>
      </c>
      <c r="FA28" s="26">
        <f>'BAR BB| Open rates'!FA28*0.85*0.85</f>
        <v>19218.5</v>
      </c>
      <c r="FB28" s="26">
        <f>'BAR BB| Open rates'!FB28*0.85*0.85</f>
        <v>19941</v>
      </c>
      <c r="FC28" s="26">
        <f>'BAR BB| Open rates'!FC28*0.85*0.85</f>
        <v>19941</v>
      </c>
      <c r="FD28" s="26">
        <f>'BAR BB| Open rates'!FD28*0.85*0.85</f>
        <v>19218.5</v>
      </c>
      <c r="FE28" s="26">
        <f>'BAR BB| Open rates'!FE28*0.85*0.85</f>
        <v>19218.5</v>
      </c>
      <c r="FF28" s="26">
        <f>'BAR BB| Open rates'!FF28*0.85*0.85</f>
        <v>19218.5</v>
      </c>
      <c r="FG28" s="26">
        <f>'BAR BB| Open rates'!FG28*0.85*0.85</f>
        <v>19218.5</v>
      </c>
      <c r="FH28" s="26">
        <f>'BAR BB| Open rates'!FH28*0.85*0.85</f>
        <v>19218.5</v>
      </c>
      <c r="FI28" s="26">
        <f>'BAR BB| Open rates'!FI28*0.85*0.85</f>
        <v>19941</v>
      </c>
      <c r="FJ28" s="26">
        <f>'BAR BB| Open rates'!FJ28*0.85*0.85</f>
        <v>19941</v>
      </c>
      <c r="FK28" s="26">
        <f>'BAR BB| Open rates'!FK28*0.85*0.85</f>
        <v>19435.25</v>
      </c>
      <c r="FL28" s="26">
        <f>'BAR BB| Open rates'!FL28*0.85*0.85</f>
        <v>19435.25</v>
      </c>
      <c r="FM28" s="26">
        <f>'BAR BB| Open rates'!FM28*0.85*0.85</f>
        <v>19435.25</v>
      </c>
      <c r="FN28" s="26">
        <f>'BAR BB| Open rates'!FN28*0.85*0.85</f>
        <v>19435.25</v>
      </c>
      <c r="FO28" s="26">
        <f>'BAR BB| Open rates'!FO28*0.85*0.85</f>
        <v>19435.25</v>
      </c>
      <c r="FP28" s="26">
        <f>'BAR BB| Open rates'!FP28*0.85*0.85</f>
        <v>19435.25</v>
      </c>
      <c r="FQ28" s="26">
        <f>'BAR BB| Open rates'!FQ28*0.85*0.85</f>
        <v>19435.25</v>
      </c>
      <c r="FR28" s="26">
        <f>'BAR BB| Open rates'!FR28*0.85*0.85</f>
        <v>19218.5</v>
      </c>
      <c r="FS28" s="26">
        <f>'BAR BB| Open rates'!FS28*0.85*0.85</f>
        <v>19218.5</v>
      </c>
      <c r="FT28" s="26">
        <f>'BAR BB| Open rates'!FT28*0.85*0.85</f>
        <v>19218.5</v>
      </c>
      <c r="FU28" s="26">
        <f>'BAR BB| Open rates'!FU28*0.85*0.85</f>
        <v>19218.5</v>
      </c>
      <c r="FV28" s="26">
        <f>'BAR BB| Open rates'!FV28*0.85*0.85</f>
        <v>19218.5</v>
      </c>
      <c r="FW28" s="26">
        <f>'BAR BB| Open rates'!FW28*0.85*0.85</f>
        <v>19941</v>
      </c>
      <c r="FX28" s="26">
        <f>'BAR BB| Open rates'!FX28*0.85*0.85</f>
        <v>19941</v>
      </c>
      <c r="FY28" s="26">
        <f>'BAR BB| Open rates'!FY28*0.85*0.85</f>
        <v>19218.5</v>
      </c>
      <c r="FZ28" s="26">
        <f>'BAR BB| Open rates'!FZ28*0.85*0.85</f>
        <v>19218.5</v>
      </c>
      <c r="GA28" s="26">
        <f>'BAR BB| Open rates'!GA28*0.85*0.85</f>
        <v>19218.5</v>
      </c>
      <c r="GB28" s="26">
        <f>'BAR BB| Open rates'!GB28*0.85*0.85</f>
        <v>19218.5</v>
      </c>
      <c r="GC28" s="26">
        <f>'BAR BB| Open rates'!GC28*0.85*0.85</f>
        <v>19218.5</v>
      </c>
      <c r="GD28" s="26">
        <f>'BAR BB| Open rates'!GD28*0.85*0.85</f>
        <v>19941</v>
      </c>
      <c r="GE28" s="26">
        <f>'BAR BB| Open rates'!GE28*0.85*0.85</f>
        <v>19941</v>
      </c>
      <c r="GF28" s="26">
        <f>'BAR BB| Open rates'!GF28*0.85*0.85</f>
        <v>19218.5</v>
      </c>
      <c r="GG28" s="26">
        <f>'BAR BB| Open rates'!GG28*0.85*0.85</f>
        <v>19218.5</v>
      </c>
      <c r="GH28" s="26">
        <f>'BAR BB| Open rates'!GH28*0.85*0.85</f>
        <v>19218.5</v>
      </c>
      <c r="GI28" s="26">
        <f>'BAR BB| Open rates'!GI28*0.85*0.85</f>
        <v>19218.5</v>
      </c>
      <c r="GJ28" s="26">
        <f>'BAR BB| Open rates'!GJ28*0.85*0.85</f>
        <v>19218.5</v>
      </c>
      <c r="GK28" s="26">
        <f>'BAR BB| Open rates'!GK28*0.85*0.85</f>
        <v>19941</v>
      </c>
      <c r="GL28" s="26">
        <f>'BAR BB| Open rates'!GL28*0.85*0.85</f>
        <v>19941</v>
      </c>
      <c r="GM28" s="26">
        <f>'BAR BB| Open rates'!GM28*0.85*0.85</f>
        <v>19218.5</v>
      </c>
      <c r="GN28" s="26">
        <f>'BAR BB| Open rates'!GN28*0.85*0.85</f>
        <v>19218.5</v>
      </c>
      <c r="GO28" s="26">
        <f>'BAR BB| Open rates'!GO28*0.85*0.85</f>
        <v>19218.5</v>
      </c>
      <c r="GP28" s="26">
        <f>'BAR BB| Open rates'!GP28*0.85*0.85</f>
        <v>19218.5</v>
      </c>
      <c r="GQ28" s="26">
        <f>'BAR BB| Open rates'!GQ28*0.85*0.85</f>
        <v>19218.5</v>
      </c>
      <c r="GR28" s="26">
        <f>'BAR BB| Open rates'!GR28*0.85*0.85</f>
        <v>19941</v>
      </c>
      <c r="GS28" s="26">
        <f>'BAR BB| Open rates'!GS28*0.85*0.85</f>
        <v>19941</v>
      </c>
      <c r="GT28" s="26">
        <f>'BAR BB| Open rates'!GT28*0.85*0.85</f>
        <v>19218.5</v>
      </c>
      <c r="GU28" s="26">
        <f>'BAR BB| Open rates'!GU28*0.85*0.85</f>
        <v>19218.5</v>
      </c>
      <c r="GV28" s="26">
        <f>'BAR BB| Open rates'!GV28*0.85*0.85</f>
        <v>19218.5</v>
      </c>
      <c r="GW28" s="26">
        <f>'BAR BB| Open rates'!GW28*0.85*0.85</f>
        <v>19218.5</v>
      </c>
      <c r="GX28" s="26">
        <f>'BAR BB| Open rates'!GX28*0.85*0.85</f>
        <v>19218.5</v>
      </c>
      <c r="GY28" s="26">
        <f>'BAR BB| Open rates'!GY28*0.85*0.85</f>
        <v>19941</v>
      </c>
      <c r="GZ28" s="26">
        <f>'BAR BB| Open rates'!GZ28*0.85*0.85</f>
        <v>19941</v>
      </c>
      <c r="HA28" s="26">
        <f>'BAR BB| Open rates'!HA28*0.85*0.85</f>
        <v>19218.5</v>
      </c>
      <c r="HB28" s="26">
        <f>'BAR BB| Open rates'!HB28*0.85*0.85</f>
        <v>19218.5</v>
      </c>
      <c r="HC28" s="26">
        <f>'BAR BB| Open rates'!HC28*0.85*0.85</f>
        <v>19218.5</v>
      </c>
      <c r="HD28" s="26">
        <f>'BAR BB| Open rates'!HD28*0.85*0.85</f>
        <v>19218.5</v>
      </c>
      <c r="HE28" s="26">
        <f>'BAR BB| Open rates'!HE28*0.85*0.85</f>
        <v>19218.5</v>
      </c>
      <c r="HF28" s="26">
        <f>'BAR BB| Open rates'!HF28*0.85*0.85</f>
        <v>20880.25</v>
      </c>
      <c r="HG28" s="26">
        <f>'BAR BB| Open rates'!HG28*0.85*0.85</f>
        <v>20880.25</v>
      </c>
      <c r="HH28" s="26">
        <f>'BAR BB| Open rates'!HH28*0.85*0.85</f>
        <v>20880.25</v>
      </c>
      <c r="HI28" s="26">
        <f>'BAR BB| Open rates'!HI28*0.85*0.85</f>
        <v>20880.25</v>
      </c>
      <c r="HJ28" s="26">
        <f>'BAR BB| Open rates'!HJ28*0.85*0.85</f>
        <v>20880.25</v>
      </c>
      <c r="HK28" s="26">
        <f>'BAR BB| Open rates'!HK28*0.85*0.85</f>
        <v>20880.25</v>
      </c>
      <c r="HL28" s="26">
        <f>'BAR BB| Open rates'!HL28*0.85*0.85</f>
        <v>20880.25</v>
      </c>
      <c r="HM28" s="26">
        <f>'BAR BB| Open rates'!HM28*0.85*0.85</f>
        <v>20880.25</v>
      </c>
      <c r="HN28" s="26">
        <f>'BAR BB| Open rates'!HN28*0.85*0.85</f>
        <v>20880.25</v>
      </c>
      <c r="HO28" s="26">
        <f>'BAR BB| Open rates'!HO28*0.85*0.85</f>
        <v>20880.25</v>
      </c>
      <c r="HP28" s="26">
        <f>'BAR BB| Open rates'!HP28*0.85*0.85</f>
        <v>20880.25</v>
      </c>
    </row>
    <row r="29" spans="1:224" s="76" customFormat="1" ht="12" customHeight="1" x14ac:dyDescent="0.2">
      <c r="A29" s="20"/>
    </row>
    <row r="30" spans="1:224" s="76" customFormat="1" ht="12" customHeight="1" x14ac:dyDescent="0.2">
      <c r="A30" s="306" t="s">
        <v>157</v>
      </c>
    </row>
    <row r="31" spans="1:224" s="76" customFormat="1" ht="12" customHeight="1" x14ac:dyDescent="0.2">
      <c r="A31" s="306"/>
    </row>
    <row r="32" spans="1:224" s="76" customFormat="1" ht="12" customHeight="1" x14ac:dyDescent="0.2">
      <c r="A32" s="306"/>
    </row>
    <row r="33" spans="1:1" s="76" customFormat="1" ht="12" customHeight="1" x14ac:dyDescent="0.2">
      <c r="A33" s="20"/>
    </row>
    <row r="34" spans="1:1" s="203" customFormat="1" ht="12.75" x14ac:dyDescent="0.2">
      <c r="A34" s="234" t="s">
        <v>80</v>
      </c>
    </row>
    <row r="35" spans="1:1" s="236" customFormat="1" ht="38.25" customHeight="1" x14ac:dyDescent="0.2">
      <c r="A35" s="198" t="s">
        <v>359</v>
      </c>
    </row>
    <row r="36" spans="1:1" s="203" customFormat="1" ht="38.25" customHeight="1" x14ac:dyDescent="0.2">
      <c r="A36" s="199" t="s">
        <v>360</v>
      </c>
    </row>
    <row r="37" spans="1:1" s="203" customFormat="1" ht="12.75" x14ac:dyDescent="0.2">
      <c r="A37" s="210"/>
    </row>
    <row r="38" spans="1:1" s="203" customFormat="1" ht="12.75" x14ac:dyDescent="0.2">
      <c r="A38" s="218" t="s">
        <v>58</v>
      </c>
    </row>
    <row r="39" spans="1:1" s="76" customFormat="1" ht="35.25" customHeight="1" x14ac:dyDescent="0.2">
      <c r="A39" s="219" t="s">
        <v>163</v>
      </c>
    </row>
    <row r="40" spans="1:1" s="76" customFormat="1" ht="35.25" customHeight="1" x14ac:dyDescent="0.2">
      <c r="A40" s="219" t="s">
        <v>188</v>
      </c>
    </row>
    <row r="41" spans="1:1" s="76" customFormat="1" ht="18" customHeight="1" x14ac:dyDescent="0.2">
      <c r="A41" s="219" t="s">
        <v>366</v>
      </c>
    </row>
    <row r="42" spans="1:1" s="76" customFormat="1" ht="13.5" customHeight="1" x14ac:dyDescent="0.2">
      <c r="A42" s="219" t="s">
        <v>164</v>
      </c>
    </row>
    <row r="43" spans="1:1" s="76" customFormat="1" ht="17.25" customHeight="1" x14ac:dyDescent="0.2">
      <c r="A43" s="219" t="s">
        <v>165</v>
      </c>
    </row>
    <row r="44" spans="1:1" s="76" customFormat="1" ht="35.25" customHeight="1" x14ac:dyDescent="0.2">
      <c r="A44" s="219" t="s">
        <v>162</v>
      </c>
    </row>
    <row r="45" spans="1:1" s="76" customFormat="1" ht="29.25" customHeight="1" x14ac:dyDescent="0.2">
      <c r="A45" s="219" t="s">
        <v>365</v>
      </c>
    </row>
    <row r="46" spans="1:1" s="76" customFormat="1" ht="35.25" customHeight="1" x14ac:dyDescent="0.2">
      <c r="A46" s="220" t="s">
        <v>173</v>
      </c>
    </row>
    <row r="47" spans="1:1" ht="12" customHeight="1" x14ac:dyDescent="0.2">
      <c r="A47" s="237"/>
    </row>
    <row r="48" spans="1:1" x14ac:dyDescent="0.2">
      <c r="A48" s="238" t="s">
        <v>80</v>
      </c>
    </row>
    <row r="49" spans="1:1" ht="12" customHeight="1" x14ac:dyDescent="0.2">
      <c r="A49" s="338" t="s">
        <v>355</v>
      </c>
    </row>
    <row r="50" spans="1:1" x14ac:dyDescent="0.2">
      <c r="A50" s="339"/>
    </row>
    <row r="52" spans="1:1" x14ac:dyDescent="0.2">
      <c r="A52" s="239" t="s">
        <v>65</v>
      </c>
    </row>
    <row r="53" spans="1:1" ht="108" x14ac:dyDescent="0.2">
      <c r="A53" s="240" t="s">
        <v>388</v>
      </c>
    </row>
  </sheetData>
  <mergeCells count="2">
    <mergeCell ref="A30:A32"/>
    <mergeCell ref="A49:A50"/>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HP54"/>
  <sheetViews>
    <sheetView zoomScaleNormal="100" workbookViewId="0">
      <pane xSplit="1" topLeftCell="B1" activePane="topRight" state="frozen"/>
      <selection activeCell="BE26" sqref="BE26:BE27"/>
      <selection pane="topRight" activeCell="B1" sqref="B1:G1048576"/>
    </sheetView>
  </sheetViews>
  <sheetFormatPr defaultColWidth="10.42578125" defaultRowHeight="12" x14ac:dyDescent="0.2"/>
  <cols>
    <col min="1" max="1" width="41.85546875" style="210" customWidth="1"/>
    <col min="2" max="16384" width="10.42578125" style="210"/>
  </cols>
  <sheetData>
    <row r="1" spans="1:224" s="5" customFormat="1" ht="25.5" customHeight="1" x14ac:dyDescent="0.2">
      <c r="A1" s="212" t="s">
        <v>50</v>
      </c>
    </row>
    <row r="2" spans="1:224" s="5" customFormat="1" ht="12.75" x14ac:dyDescent="0.2">
      <c r="A2" s="231" t="s">
        <v>176</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rates'!B5*0.85*0.9</f>
        <v>4513.5</v>
      </c>
      <c r="C5" s="26">
        <f>'BAR BB| Open rates'!C5*0.85*0.9</f>
        <v>4513.5</v>
      </c>
      <c r="D5" s="26">
        <f>'BAR BB| Open rates'!D5*0.85*0.9</f>
        <v>4513.5</v>
      </c>
      <c r="E5" s="26">
        <f>'BAR BB| Open rates'!E5*0.85*0.9</f>
        <v>4513.5</v>
      </c>
      <c r="F5" s="26">
        <f>'BAR BB| Open rates'!F5*0.85*0.9</f>
        <v>4513.5</v>
      </c>
      <c r="G5" s="26">
        <f>'BAR BB| Open rates'!G5*0.85*0.9</f>
        <v>4513.5</v>
      </c>
      <c r="H5" s="26">
        <f>'BAR BB| Open rates'!H5*0.85*0.9</f>
        <v>4513.5</v>
      </c>
      <c r="I5" s="26">
        <f>'BAR BB| Open rates'!I5*0.85*0.9</f>
        <v>4513.5</v>
      </c>
      <c r="J5" s="26">
        <f>'BAR BB| Open rates'!J5*0.85*0.9</f>
        <v>4513.5</v>
      </c>
      <c r="K5" s="26">
        <f>'BAR BB| Open rates'!K5*0.85*0.9</f>
        <v>4513.5</v>
      </c>
      <c r="L5" s="26">
        <f>'BAR BB| Open rates'!L5*0.85*0.9</f>
        <v>4513.5</v>
      </c>
      <c r="M5" s="26">
        <f>'BAR BB| Open rates'!M5*0.85*0.9</f>
        <v>4513.5</v>
      </c>
      <c r="N5" s="26">
        <f>'BAR BB| Open rates'!N5*0.85*0.9</f>
        <v>5049</v>
      </c>
      <c r="O5" s="26">
        <f>'BAR BB| Open rates'!O5*0.85*0.9</f>
        <v>5049</v>
      </c>
      <c r="P5" s="26">
        <f>'BAR BB| Open rates'!P5*0.85*0.9</f>
        <v>5049</v>
      </c>
      <c r="Q5" s="26">
        <f>'BAR BB| Open rates'!Q5*0.85*0.9</f>
        <v>5049</v>
      </c>
      <c r="R5" s="26">
        <f>'BAR BB| Open rates'!R5*0.85*0.9</f>
        <v>7573.5</v>
      </c>
      <c r="S5" s="26">
        <f>'BAR BB| Open rates'!S5*0.85*0.9</f>
        <v>7573.5</v>
      </c>
      <c r="T5" s="26">
        <f>'BAR BB| Open rates'!T5*0.85*0.9</f>
        <v>7573.5</v>
      </c>
      <c r="U5" s="26">
        <f>'BAR BB| Open rates'!U5*0.85*0.9</f>
        <v>7573.5</v>
      </c>
      <c r="V5" s="26">
        <f>'BAR BB| Open rates'!V5*0.85*0.9</f>
        <v>7573.5</v>
      </c>
      <c r="W5" s="26">
        <f>'BAR BB| Open rates'!W5*0.85*0.9</f>
        <v>7573.5</v>
      </c>
      <c r="X5" s="26">
        <f>'BAR BB| Open rates'!X5*0.85*0.9</f>
        <v>7573.5</v>
      </c>
      <c r="Y5" s="26">
        <f>'BAR BB| Open rates'!Y5*0.85*0.9</f>
        <v>7573.5</v>
      </c>
      <c r="Z5" s="26">
        <f>'BAR BB| Open rates'!Z5*0.85*0.9</f>
        <v>7573.5</v>
      </c>
      <c r="AA5" s="26">
        <f>'BAR BB| Open rates'!AA5*0.85*0.9</f>
        <v>7573.5</v>
      </c>
      <c r="AB5" s="26">
        <f>'BAR BB| Open rates'!AB5*0.85*0.9</f>
        <v>11398.5</v>
      </c>
      <c r="AC5" s="26">
        <f>'BAR BB| Open rates'!AC5*0.85*0.9</f>
        <v>11398.5</v>
      </c>
      <c r="AD5" s="26">
        <f>'BAR BB| Open rates'!AD5*0.85*0.9</f>
        <v>11398.5</v>
      </c>
      <c r="AE5" s="26">
        <f>'BAR BB| Open rates'!AE5*0.85*0.9</f>
        <v>11398.5</v>
      </c>
      <c r="AF5" s="26">
        <f>'BAR BB| Open rates'!AF5*0.85*0.9</f>
        <v>11398.5</v>
      </c>
      <c r="AG5" s="26">
        <f>'BAR BB| Open rates'!AG5*0.85*0.9</f>
        <v>11398.5</v>
      </c>
      <c r="AH5" s="26">
        <f>'BAR BB| Open rates'!AH5*0.85*0.9</f>
        <v>5049</v>
      </c>
      <c r="AI5" s="26">
        <f>'BAR BB| Open rates'!AI5*0.85*0.9</f>
        <v>5049</v>
      </c>
      <c r="AJ5" s="26">
        <f>'BAR BB| Open rates'!AJ5*0.85*0.9</f>
        <v>5049</v>
      </c>
      <c r="AK5" s="26">
        <f>'BAR BB| Open rates'!AK5*0.85*0.9</f>
        <v>5049</v>
      </c>
      <c r="AL5" s="26">
        <f>'BAR BB| Open rates'!AL5*0.85*0.9</f>
        <v>5049</v>
      </c>
      <c r="AM5" s="26">
        <f>'BAR BB| Open rates'!AM5*0.85*0.9</f>
        <v>6043.5</v>
      </c>
      <c r="AN5" s="26">
        <f>'BAR BB| Open rates'!AN5*0.85*0.9</f>
        <v>6043.5</v>
      </c>
      <c r="AO5" s="26">
        <f>'BAR BB| Open rates'!AO5*0.85*0.9</f>
        <v>6043.5</v>
      </c>
      <c r="AP5" s="26">
        <f>'BAR BB| Open rates'!AP5*0.85*0.9</f>
        <v>6043.5</v>
      </c>
      <c r="AQ5" s="26">
        <f>'BAR BB| Open rates'!AQ5*0.85*0.9</f>
        <v>6043.5</v>
      </c>
      <c r="AR5" s="26">
        <f>'BAR BB| Open rates'!AR5*0.85*0.9</f>
        <v>6043.5</v>
      </c>
      <c r="AS5" s="26">
        <f>'BAR BB| Open rates'!AS5*0.85*0.9</f>
        <v>6043.5</v>
      </c>
      <c r="AT5" s="26">
        <f>'BAR BB| Open rates'!AT5*0.85*0.9</f>
        <v>6808.5</v>
      </c>
      <c r="AU5" s="26">
        <f>'BAR BB| Open rates'!AU5*0.85*0.9</f>
        <v>6808.5</v>
      </c>
      <c r="AV5" s="26">
        <f>'BAR BB| Open rates'!AV5*0.85*0.9</f>
        <v>6808.5</v>
      </c>
      <c r="AW5" s="26">
        <f>'BAR BB| Open rates'!AW5*0.85*0.9</f>
        <v>6808.5</v>
      </c>
      <c r="AX5" s="26">
        <f>'BAR BB| Open rates'!AX5*0.85*0.9</f>
        <v>6808.5</v>
      </c>
      <c r="AY5" s="26">
        <f>'BAR BB| Open rates'!AY5*0.85*0.9</f>
        <v>6961.5</v>
      </c>
      <c r="AZ5" s="26">
        <f>'BAR BB| Open rates'!AZ5*0.85*0.9</f>
        <v>6961.5</v>
      </c>
      <c r="BA5" s="26">
        <f>'BAR BB| Open rates'!BA5*0.85*0.9</f>
        <v>7573.5</v>
      </c>
      <c r="BB5" s="26">
        <f>'BAR BB| Open rates'!BB5*0.85*0.9</f>
        <v>7573.5</v>
      </c>
      <c r="BC5" s="26">
        <f>'BAR BB| Open rates'!BC5*0.85*0.9</f>
        <v>6961.5</v>
      </c>
      <c r="BD5" s="26">
        <f>'BAR BB| Open rates'!BD5*0.85*0.9</f>
        <v>6961.5</v>
      </c>
      <c r="BE5" s="26">
        <f>'BAR BB| Open rates'!BE5*0.85*0.9</f>
        <v>6961.5</v>
      </c>
      <c r="BF5" s="26">
        <f>'BAR BB| Open rates'!BF5*0.85*0.9</f>
        <v>6961.5</v>
      </c>
      <c r="BG5" s="26">
        <f>'BAR BB| Open rates'!BG5*0.85*0.9</f>
        <v>6961.5</v>
      </c>
      <c r="BH5" s="26">
        <f>'BAR BB| Open rates'!BH5*0.85*0.9</f>
        <v>7573.5</v>
      </c>
      <c r="BI5" s="26">
        <f>'BAR BB| Open rates'!BI5*0.85*0.9</f>
        <v>7573.5</v>
      </c>
      <c r="BJ5" s="26">
        <f>'BAR BB| Open rates'!BJ5*0.85*0.9</f>
        <v>6961.5</v>
      </c>
      <c r="BK5" s="26">
        <f>'BAR BB| Open rates'!BK5*0.85*0.9</f>
        <v>6961.5</v>
      </c>
      <c r="BL5" s="26">
        <f>'BAR BB| Open rates'!BL5*0.85*0.9</f>
        <v>6961.5</v>
      </c>
      <c r="BM5" s="26">
        <f>'BAR BB| Open rates'!BM5*0.85*0.9</f>
        <v>6961.5</v>
      </c>
      <c r="BN5" s="26">
        <f>'BAR BB| Open rates'!BN5*0.85*0.9</f>
        <v>6961.5</v>
      </c>
      <c r="BO5" s="26">
        <f>'BAR BB| Open rates'!BO5*0.85*0.9</f>
        <v>7573.5</v>
      </c>
      <c r="BP5" s="26">
        <f>'BAR BB| Open rates'!BP5*0.85*0.9</f>
        <v>7573.5</v>
      </c>
      <c r="BQ5" s="26">
        <f>'BAR BB| Open rates'!BQ5*0.85*0.9</f>
        <v>6961.5</v>
      </c>
      <c r="BR5" s="26">
        <f>'BAR BB| Open rates'!BR5*0.85*0.9</f>
        <v>6961.5</v>
      </c>
      <c r="BS5" s="26">
        <f>'BAR BB| Open rates'!BS5*0.85*0.9</f>
        <v>6961.5</v>
      </c>
      <c r="BT5" s="26">
        <f>'BAR BB| Open rates'!BT5*0.85*0.9</f>
        <v>6961.5</v>
      </c>
      <c r="BU5" s="26">
        <f>'BAR BB| Open rates'!BU5*0.85*0.9</f>
        <v>6961.5</v>
      </c>
      <c r="BV5" s="26">
        <f>'BAR BB| Open rates'!BV5*0.85*0.9</f>
        <v>7573.5</v>
      </c>
      <c r="BW5" s="26">
        <f>'BAR BB| Open rates'!BW5*0.85*0.9</f>
        <v>7573.5</v>
      </c>
      <c r="BX5" s="26">
        <f>'BAR BB| Open rates'!BX5*0.85*0.9</f>
        <v>6961.5</v>
      </c>
      <c r="BY5" s="26">
        <f>'BAR BB| Open rates'!BY5*0.85*0.9</f>
        <v>6961.5</v>
      </c>
      <c r="BZ5" s="26">
        <f>'BAR BB| Open rates'!BZ5*0.85*0.9</f>
        <v>6961.5</v>
      </c>
      <c r="CA5" s="26">
        <f>'BAR BB| Open rates'!CA5*0.85*0.9</f>
        <v>6961.5</v>
      </c>
      <c r="CB5" s="26">
        <f>'BAR BB| Open rates'!CB5*0.85*0.9</f>
        <v>6961.5</v>
      </c>
      <c r="CC5" s="26">
        <f>'BAR BB| Open rates'!CC5*0.85*0.9</f>
        <v>7573.5</v>
      </c>
      <c r="CD5" s="26">
        <f>'BAR BB| Open rates'!CD5*0.85*0.9</f>
        <v>7573.5</v>
      </c>
      <c r="CE5" s="26">
        <f>'BAR BB| Open rates'!CE5*0.85*0.9</f>
        <v>6961.5</v>
      </c>
      <c r="CF5" s="26">
        <f>'BAR BB| Open rates'!CF5*0.85*0.9</f>
        <v>6961.5</v>
      </c>
      <c r="CG5" s="26">
        <f>'BAR BB| Open rates'!CG5*0.85*0.9</f>
        <v>6961.5</v>
      </c>
      <c r="CH5" s="26">
        <f>'BAR BB| Open rates'!CH5*0.85*0.9</f>
        <v>6961.5</v>
      </c>
      <c r="CI5" s="26">
        <f>'BAR BB| Open rates'!CI5*0.85*0.9</f>
        <v>6961.5</v>
      </c>
      <c r="CJ5" s="26">
        <f>'BAR BB| Open rates'!CJ5*0.85*0.9</f>
        <v>7573.5</v>
      </c>
      <c r="CK5" s="26">
        <f>'BAR BB| Open rates'!CK5*0.85*0.9</f>
        <v>7573.5</v>
      </c>
      <c r="CL5" s="26">
        <f>'BAR BB| Open rates'!CL5*0.85*0.9</f>
        <v>6961.5</v>
      </c>
      <c r="CM5" s="26">
        <f>'BAR BB| Open rates'!CM5*0.85*0.9</f>
        <v>6961.5</v>
      </c>
      <c r="CN5" s="26">
        <f>'BAR BB| Open rates'!CN5*0.85*0.9</f>
        <v>6961.5</v>
      </c>
      <c r="CO5" s="26">
        <f>'BAR BB| Open rates'!CO5*0.85*0.9</f>
        <v>6961.5</v>
      </c>
      <c r="CP5" s="26">
        <f>'BAR BB| Open rates'!CP5*0.85*0.9</f>
        <v>6961.5</v>
      </c>
      <c r="CQ5" s="26">
        <f>'BAR BB| Open rates'!CQ5*0.85*0.9</f>
        <v>6961.5</v>
      </c>
      <c r="CR5" s="26">
        <f>'BAR BB| Open rates'!CR5*0.85*0.9</f>
        <v>6961.5</v>
      </c>
      <c r="CS5" s="26">
        <f>'BAR BB| Open rates'!CS5*0.85*0.9</f>
        <v>6043.5</v>
      </c>
      <c r="CT5" s="26">
        <f>'BAR BB| Open rates'!CT5*0.85*0.9</f>
        <v>6043.5</v>
      </c>
      <c r="CU5" s="26">
        <f>'BAR BB| Open rates'!CU5*0.85*0.9</f>
        <v>6043.5</v>
      </c>
      <c r="CV5" s="26">
        <f>'BAR BB| Open rates'!CV5*0.85*0.9</f>
        <v>6043.5</v>
      </c>
      <c r="CW5" s="26">
        <f>'BAR BB| Open rates'!CW5*0.85*0.9</f>
        <v>6043.5</v>
      </c>
      <c r="CX5" s="26">
        <f>'BAR BB| Open rates'!CX5*0.85*0.9</f>
        <v>6043.5</v>
      </c>
      <c r="CY5" s="26">
        <f>'BAR BB| Open rates'!CY5*0.85*0.9</f>
        <v>6043.5</v>
      </c>
      <c r="CZ5" s="26">
        <f>'BAR BB| Open rates'!CZ5*0.85*0.9</f>
        <v>6043.5</v>
      </c>
      <c r="DA5" s="26">
        <f>'BAR BB| Open rates'!DA5*0.85*0.9</f>
        <v>6043.5</v>
      </c>
      <c r="DB5" s="26">
        <f>'BAR BB| Open rates'!DB5*0.85*0.9</f>
        <v>5049</v>
      </c>
      <c r="DC5" s="26">
        <f>'BAR BB| Open rates'!DC5*0.85*0.9</f>
        <v>5049</v>
      </c>
      <c r="DD5" s="26">
        <f>'BAR BB| Open rates'!DD5*0.85*0.9</f>
        <v>5049</v>
      </c>
      <c r="DE5" s="26">
        <f>'BAR BB| Open rates'!DE5*0.85*0.9</f>
        <v>6043.5</v>
      </c>
      <c r="DF5" s="26">
        <f>'BAR BB| Open rates'!DF5*0.85*0.9</f>
        <v>6043.5</v>
      </c>
      <c r="DG5" s="26">
        <f>'BAR BB| Open rates'!DG5*0.85*0.9</f>
        <v>5049</v>
      </c>
      <c r="DH5" s="26">
        <f>'BAR BB| Open rates'!DH5*0.85*0.9</f>
        <v>5049</v>
      </c>
      <c r="DI5" s="26">
        <f>'BAR BB| Open rates'!DI5*0.85*0.9</f>
        <v>5049</v>
      </c>
      <c r="DJ5" s="26">
        <f>'BAR BB| Open rates'!DJ5*0.85*0.9</f>
        <v>5049</v>
      </c>
      <c r="DK5" s="26">
        <f>'BAR BB| Open rates'!DK5*0.85*0.9</f>
        <v>5049</v>
      </c>
      <c r="DL5" s="26">
        <f>'BAR BB| Open rates'!DL5*0.85*0.9</f>
        <v>6043.5</v>
      </c>
      <c r="DM5" s="26">
        <f>'BAR BB| Open rates'!DM5*0.85*0.9</f>
        <v>6043.5</v>
      </c>
      <c r="DN5" s="26">
        <f>'BAR BB| Open rates'!DN5*0.85*0.9</f>
        <v>5049</v>
      </c>
      <c r="DO5" s="26">
        <f>'BAR BB| Open rates'!DO5*0.85*0.9</f>
        <v>5049</v>
      </c>
      <c r="DP5" s="26">
        <f>'BAR BB| Open rates'!DP5*0.85*0.9</f>
        <v>5049</v>
      </c>
      <c r="DQ5" s="26">
        <f>'BAR BB| Open rates'!DQ5*0.85*0.9</f>
        <v>5049</v>
      </c>
      <c r="DR5" s="26">
        <f>'BAR BB| Open rates'!DR5*0.85*0.9</f>
        <v>5049</v>
      </c>
      <c r="DS5" s="26">
        <f>'BAR BB| Open rates'!DS5*0.85*0.9</f>
        <v>6043.5</v>
      </c>
      <c r="DT5" s="26">
        <f>'BAR BB| Open rates'!DT5*0.85*0.9</f>
        <v>6043.5</v>
      </c>
      <c r="DU5" s="26">
        <f>'BAR BB| Open rates'!DU5*0.85*0.9</f>
        <v>5049</v>
      </c>
      <c r="DV5" s="26">
        <f>'BAR BB| Open rates'!DV5*0.85*0.9</f>
        <v>5049</v>
      </c>
      <c r="DW5" s="26">
        <f>'BAR BB| Open rates'!DW5*0.85*0.9</f>
        <v>5049</v>
      </c>
      <c r="DX5" s="26">
        <f>'BAR BB| Open rates'!DX5*0.85*0.9</f>
        <v>5049</v>
      </c>
      <c r="DY5" s="26">
        <f>'BAR BB| Open rates'!DY5*0.85*0.9</f>
        <v>5049</v>
      </c>
      <c r="DZ5" s="26">
        <f>'BAR BB| Open rates'!DZ5*0.85*0.9</f>
        <v>6043.5</v>
      </c>
      <c r="EA5" s="26">
        <f>'BAR BB| Open rates'!EA5*0.85*0.9</f>
        <v>6043.5</v>
      </c>
      <c r="EB5" s="26">
        <f>'BAR BB| Open rates'!EB5*0.85*0.9</f>
        <v>5049</v>
      </c>
      <c r="EC5" s="26">
        <f>'BAR BB| Open rates'!EC5*0.85*0.9</f>
        <v>5049</v>
      </c>
      <c r="ED5" s="26">
        <f>'BAR BB| Open rates'!ED5*0.85*0.9</f>
        <v>5049</v>
      </c>
      <c r="EE5" s="26">
        <f>'BAR BB| Open rates'!EE5*0.85*0.9</f>
        <v>5049</v>
      </c>
      <c r="EF5" s="26">
        <f>'BAR BB| Open rates'!EF5*0.85*0.9</f>
        <v>5049</v>
      </c>
      <c r="EG5" s="26">
        <f>'BAR BB| Open rates'!EG5*0.85*0.9</f>
        <v>5049</v>
      </c>
      <c r="EH5" s="26">
        <f>'BAR BB| Open rates'!EH5*0.85*0.9</f>
        <v>5049</v>
      </c>
      <c r="EI5" s="26">
        <f>'BAR BB| Open rates'!EI5*0.85*0.9</f>
        <v>4513.5</v>
      </c>
      <c r="EJ5" s="26">
        <f>'BAR BB| Open rates'!EJ5*0.85*0.9</f>
        <v>4513.5</v>
      </c>
      <c r="EK5" s="26">
        <f>'BAR BB| Open rates'!EK5*0.85*0.9</f>
        <v>4513.5</v>
      </c>
      <c r="EL5" s="26">
        <f>'BAR BB| Open rates'!EL5*0.85*0.9</f>
        <v>4513.5</v>
      </c>
      <c r="EM5" s="26">
        <f>'BAR BB| Open rates'!EM5*0.85*0.9</f>
        <v>4513.5</v>
      </c>
      <c r="EN5" s="26">
        <f>'BAR BB| Open rates'!EN5*0.85*0.9</f>
        <v>5049</v>
      </c>
      <c r="EO5" s="26">
        <f>'BAR BB| Open rates'!EO5*0.85*0.9</f>
        <v>5049</v>
      </c>
      <c r="EP5" s="26">
        <f>'BAR BB| Open rates'!EP5*0.85*0.9</f>
        <v>4284</v>
      </c>
      <c r="EQ5" s="26">
        <f>'BAR BB| Open rates'!EQ5*0.85*0.9</f>
        <v>4284</v>
      </c>
      <c r="ER5" s="26">
        <f>'BAR BB| Open rates'!ER5*0.85*0.9</f>
        <v>4284</v>
      </c>
      <c r="ES5" s="26">
        <f>'BAR BB| Open rates'!ES5*0.85*0.9</f>
        <v>4284</v>
      </c>
      <c r="ET5" s="26">
        <f>'BAR BB| Open rates'!ET5*0.85*0.9</f>
        <v>4284</v>
      </c>
      <c r="EU5" s="26">
        <f>'BAR BB| Open rates'!EU5*0.85*0.9</f>
        <v>5049</v>
      </c>
      <c r="EV5" s="26">
        <f>'BAR BB| Open rates'!EV5*0.85*0.9</f>
        <v>5049</v>
      </c>
      <c r="EW5" s="26">
        <f>'BAR BB| Open rates'!EW5*0.85*0.9</f>
        <v>4284</v>
      </c>
      <c r="EX5" s="26">
        <f>'BAR BB| Open rates'!EX5*0.85*0.9</f>
        <v>4284</v>
      </c>
      <c r="EY5" s="26">
        <f>'BAR BB| Open rates'!EY5*0.85*0.9</f>
        <v>4284</v>
      </c>
      <c r="EZ5" s="26">
        <f>'BAR BB| Open rates'!EZ5*0.85*0.9</f>
        <v>4284</v>
      </c>
      <c r="FA5" s="26">
        <f>'BAR BB| Open rates'!FA5*0.85*0.9</f>
        <v>4284</v>
      </c>
      <c r="FB5" s="26">
        <f>'BAR BB| Open rates'!FB5*0.85*0.9</f>
        <v>5049</v>
      </c>
      <c r="FC5" s="26">
        <f>'BAR BB| Open rates'!FC5*0.85*0.9</f>
        <v>5049</v>
      </c>
      <c r="FD5" s="26">
        <f>'BAR BB| Open rates'!FD5*0.85*0.9</f>
        <v>4284</v>
      </c>
      <c r="FE5" s="26">
        <f>'BAR BB| Open rates'!FE5*0.85*0.9</f>
        <v>4284</v>
      </c>
      <c r="FF5" s="26">
        <f>'BAR BB| Open rates'!FF5*0.85*0.9</f>
        <v>4284</v>
      </c>
      <c r="FG5" s="26">
        <f>'BAR BB| Open rates'!FG5*0.85*0.9</f>
        <v>4284</v>
      </c>
      <c r="FH5" s="26">
        <f>'BAR BB| Open rates'!FH5*0.85*0.9</f>
        <v>4284</v>
      </c>
      <c r="FI5" s="26">
        <f>'BAR BB| Open rates'!FI5*0.85*0.9</f>
        <v>5049</v>
      </c>
      <c r="FJ5" s="26">
        <f>'BAR BB| Open rates'!FJ5*0.85*0.9</f>
        <v>5049</v>
      </c>
      <c r="FK5" s="26">
        <f>'BAR BB| Open rates'!FK5*0.85*0.9</f>
        <v>4513.5</v>
      </c>
      <c r="FL5" s="26">
        <f>'BAR BB| Open rates'!FL5*0.85*0.9</f>
        <v>4513.5</v>
      </c>
      <c r="FM5" s="26">
        <f>'BAR BB| Open rates'!FM5*0.85*0.9</f>
        <v>4513.5</v>
      </c>
      <c r="FN5" s="26">
        <f>'BAR BB| Open rates'!FN5*0.85*0.9</f>
        <v>4513.5</v>
      </c>
      <c r="FO5" s="26">
        <f>'BAR BB| Open rates'!FO5*0.85*0.9</f>
        <v>4513.5</v>
      </c>
      <c r="FP5" s="26">
        <f>'BAR BB| Open rates'!FP5*0.85*0.9</f>
        <v>4513.5</v>
      </c>
      <c r="FQ5" s="26">
        <f>'BAR BB| Open rates'!FQ5*0.85*0.9</f>
        <v>4513.5</v>
      </c>
      <c r="FR5" s="26">
        <f>'BAR BB| Open rates'!FR5*0.85*0.9</f>
        <v>4284</v>
      </c>
      <c r="FS5" s="26">
        <f>'BAR BB| Open rates'!FS5*0.85*0.9</f>
        <v>4284</v>
      </c>
      <c r="FT5" s="26">
        <f>'BAR BB| Open rates'!FT5*0.85*0.9</f>
        <v>4284</v>
      </c>
      <c r="FU5" s="26">
        <f>'BAR BB| Open rates'!FU5*0.85*0.9</f>
        <v>4284</v>
      </c>
      <c r="FV5" s="26">
        <f>'BAR BB| Open rates'!FV5*0.85*0.9</f>
        <v>4284</v>
      </c>
      <c r="FW5" s="26">
        <f>'BAR BB| Open rates'!FW5*0.85*0.9</f>
        <v>5049</v>
      </c>
      <c r="FX5" s="26">
        <f>'BAR BB| Open rates'!FX5*0.85*0.9</f>
        <v>5049</v>
      </c>
      <c r="FY5" s="26">
        <f>'BAR BB| Open rates'!FY5*0.85*0.9</f>
        <v>4284</v>
      </c>
      <c r="FZ5" s="26">
        <f>'BAR BB| Open rates'!FZ5*0.85*0.9</f>
        <v>4284</v>
      </c>
      <c r="GA5" s="26">
        <f>'BAR BB| Open rates'!GA5*0.85*0.9</f>
        <v>4284</v>
      </c>
      <c r="GB5" s="26">
        <f>'BAR BB| Open rates'!GB5*0.85*0.9</f>
        <v>4284</v>
      </c>
      <c r="GC5" s="26">
        <f>'BAR BB| Open rates'!GC5*0.85*0.9</f>
        <v>4284</v>
      </c>
      <c r="GD5" s="26">
        <f>'BAR BB| Open rates'!GD5*0.85*0.9</f>
        <v>5049</v>
      </c>
      <c r="GE5" s="26">
        <f>'BAR BB| Open rates'!GE5*0.85*0.9</f>
        <v>5049</v>
      </c>
      <c r="GF5" s="26">
        <f>'BAR BB| Open rates'!GF5*0.85*0.9</f>
        <v>4284</v>
      </c>
      <c r="GG5" s="26">
        <f>'BAR BB| Open rates'!GG5*0.85*0.9</f>
        <v>4284</v>
      </c>
      <c r="GH5" s="26">
        <f>'BAR BB| Open rates'!GH5*0.85*0.9</f>
        <v>4284</v>
      </c>
      <c r="GI5" s="26">
        <f>'BAR BB| Open rates'!GI5*0.85*0.9</f>
        <v>4284</v>
      </c>
      <c r="GJ5" s="26">
        <f>'BAR BB| Open rates'!GJ5*0.85*0.9</f>
        <v>4284</v>
      </c>
      <c r="GK5" s="26">
        <f>'BAR BB| Open rates'!GK5*0.85*0.9</f>
        <v>5049</v>
      </c>
      <c r="GL5" s="26">
        <f>'BAR BB| Open rates'!GL5*0.85*0.9</f>
        <v>5049</v>
      </c>
      <c r="GM5" s="26">
        <f>'BAR BB| Open rates'!GM5*0.85*0.9</f>
        <v>4284</v>
      </c>
      <c r="GN5" s="26">
        <f>'BAR BB| Open rates'!GN5*0.85*0.9</f>
        <v>4284</v>
      </c>
      <c r="GO5" s="26">
        <f>'BAR BB| Open rates'!GO5*0.85*0.9</f>
        <v>4284</v>
      </c>
      <c r="GP5" s="26">
        <f>'BAR BB| Open rates'!GP5*0.85*0.9</f>
        <v>4284</v>
      </c>
      <c r="GQ5" s="26">
        <f>'BAR BB| Open rates'!GQ5*0.85*0.9</f>
        <v>4284</v>
      </c>
      <c r="GR5" s="26">
        <f>'BAR BB| Open rates'!GR5*0.85*0.9</f>
        <v>5049</v>
      </c>
      <c r="GS5" s="26">
        <f>'BAR BB| Open rates'!GS5*0.85*0.9</f>
        <v>5049</v>
      </c>
      <c r="GT5" s="26">
        <f>'BAR BB| Open rates'!GT5*0.85*0.9</f>
        <v>4284</v>
      </c>
      <c r="GU5" s="26">
        <f>'BAR BB| Open rates'!GU5*0.85*0.9</f>
        <v>4284</v>
      </c>
      <c r="GV5" s="26">
        <f>'BAR BB| Open rates'!GV5*0.85*0.9</f>
        <v>4284</v>
      </c>
      <c r="GW5" s="26">
        <f>'BAR BB| Open rates'!GW5*0.85*0.9</f>
        <v>4284</v>
      </c>
      <c r="GX5" s="26">
        <f>'BAR BB| Open rates'!GX5*0.85*0.9</f>
        <v>4284</v>
      </c>
      <c r="GY5" s="26">
        <f>'BAR BB| Open rates'!GY5*0.85*0.9</f>
        <v>5049</v>
      </c>
      <c r="GZ5" s="26">
        <f>'BAR BB| Open rates'!GZ5*0.85*0.9</f>
        <v>5049</v>
      </c>
      <c r="HA5" s="26">
        <f>'BAR BB| Open rates'!HA5*0.85*0.9</f>
        <v>4284</v>
      </c>
      <c r="HB5" s="26">
        <f>'BAR BB| Open rates'!HB5*0.85*0.9</f>
        <v>4284</v>
      </c>
      <c r="HC5" s="26">
        <f>'BAR BB| Open rates'!HC5*0.85*0.9</f>
        <v>4284</v>
      </c>
      <c r="HD5" s="26">
        <f>'BAR BB| Open rates'!HD5*0.85*0.9</f>
        <v>4284</v>
      </c>
      <c r="HE5" s="26">
        <f>'BAR BB| Open rates'!HE5*0.85*0.9</f>
        <v>4284</v>
      </c>
      <c r="HF5" s="26">
        <f>'BAR BB| Open rates'!HF5*0.85*0.9</f>
        <v>6043.5</v>
      </c>
      <c r="HG5" s="26">
        <f>'BAR BB| Open rates'!HG5*0.85*0.9</f>
        <v>6043.5</v>
      </c>
      <c r="HH5" s="26">
        <f>'BAR BB| Open rates'!HH5*0.85*0.9</f>
        <v>6043.5</v>
      </c>
      <c r="HI5" s="26">
        <f>'BAR BB| Open rates'!HI5*0.85*0.9</f>
        <v>6043.5</v>
      </c>
      <c r="HJ5" s="26">
        <f>'BAR BB| Open rates'!HJ5*0.85*0.9</f>
        <v>6043.5</v>
      </c>
      <c r="HK5" s="26">
        <f>'BAR BB| Open rates'!HK5*0.85*0.9</f>
        <v>6043.5</v>
      </c>
      <c r="HL5" s="26">
        <f>'BAR BB| Open rates'!HL5*0.85*0.9</f>
        <v>6043.5</v>
      </c>
      <c r="HM5" s="26">
        <f>'BAR BB| Open rates'!HM5*0.85*0.9</f>
        <v>6043.5</v>
      </c>
      <c r="HN5" s="26">
        <f>'BAR BB| Open rates'!HN5*0.85*0.9</f>
        <v>6043.5</v>
      </c>
      <c r="HO5" s="26">
        <f>'BAR BB| Open rates'!HO5*0.85*0.9</f>
        <v>6043.5</v>
      </c>
      <c r="HP5" s="26">
        <f>'BAR BB| Open rates'!HP5*0.85*0.9</f>
        <v>6043.5</v>
      </c>
    </row>
    <row r="6" spans="1:224" s="76" customFormat="1" ht="12" customHeight="1" x14ac:dyDescent="0.2">
      <c r="A6" s="15">
        <v>2</v>
      </c>
      <c r="B6" s="26">
        <f>'BAR BB| Open rates'!B6*0.85*0.9</f>
        <v>6043.5</v>
      </c>
      <c r="C6" s="26">
        <f>'BAR BB| Open rates'!C6*0.85*0.9</f>
        <v>6043.5</v>
      </c>
      <c r="D6" s="26">
        <f>'BAR BB| Open rates'!D6*0.85*0.9</f>
        <v>6043.5</v>
      </c>
      <c r="E6" s="26">
        <f>'BAR BB| Open rates'!E6*0.85*0.9</f>
        <v>6043.5</v>
      </c>
      <c r="F6" s="26">
        <f>'BAR BB| Open rates'!F6*0.85*0.9</f>
        <v>6043.5</v>
      </c>
      <c r="G6" s="26">
        <f>'BAR BB| Open rates'!G6*0.85*0.9</f>
        <v>6043.5</v>
      </c>
      <c r="H6" s="26">
        <f>'BAR BB| Open rates'!H6*0.85*0.9</f>
        <v>6043.5</v>
      </c>
      <c r="I6" s="26">
        <f>'BAR BB| Open rates'!I6*0.85*0.9</f>
        <v>6043.5</v>
      </c>
      <c r="J6" s="26">
        <f>'BAR BB| Open rates'!J6*0.85*0.9</f>
        <v>6043.5</v>
      </c>
      <c r="K6" s="26">
        <f>'BAR BB| Open rates'!K6*0.85*0.9</f>
        <v>6043.5</v>
      </c>
      <c r="L6" s="26">
        <f>'BAR BB| Open rates'!L6*0.85*0.9</f>
        <v>6043.5</v>
      </c>
      <c r="M6" s="26">
        <f>'BAR BB| Open rates'!M6*0.85*0.9</f>
        <v>6043.5</v>
      </c>
      <c r="N6" s="26">
        <f>'BAR BB| Open rates'!N6*0.85*0.9</f>
        <v>6579</v>
      </c>
      <c r="O6" s="26">
        <f>'BAR BB| Open rates'!O6*0.85*0.9</f>
        <v>6579</v>
      </c>
      <c r="P6" s="26">
        <f>'BAR BB| Open rates'!P6*0.85*0.9</f>
        <v>6579</v>
      </c>
      <c r="Q6" s="26">
        <f>'BAR BB| Open rates'!Q6*0.85*0.9</f>
        <v>6579</v>
      </c>
      <c r="R6" s="26">
        <f>'BAR BB| Open rates'!R6*0.85*0.9</f>
        <v>9103.5</v>
      </c>
      <c r="S6" s="26">
        <f>'BAR BB| Open rates'!S6*0.85*0.9</f>
        <v>9103.5</v>
      </c>
      <c r="T6" s="26">
        <f>'BAR BB| Open rates'!T6*0.85*0.9</f>
        <v>9103.5</v>
      </c>
      <c r="U6" s="26">
        <f>'BAR BB| Open rates'!U6*0.85*0.9</f>
        <v>9103.5</v>
      </c>
      <c r="V6" s="26">
        <f>'BAR BB| Open rates'!V6*0.85*0.9</f>
        <v>9103.5</v>
      </c>
      <c r="W6" s="26">
        <f>'BAR BB| Open rates'!W6*0.85*0.9</f>
        <v>9103.5</v>
      </c>
      <c r="X6" s="26">
        <f>'BAR BB| Open rates'!X6*0.85*0.9</f>
        <v>9103.5</v>
      </c>
      <c r="Y6" s="26">
        <f>'BAR BB| Open rates'!Y6*0.85*0.9</f>
        <v>9103.5</v>
      </c>
      <c r="Z6" s="26">
        <f>'BAR BB| Open rates'!Z6*0.85*0.9</f>
        <v>9103.5</v>
      </c>
      <c r="AA6" s="26">
        <f>'BAR BB| Open rates'!AA6*0.85*0.9</f>
        <v>9103.5</v>
      </c>
      <c r="AB6" s="26">
        <f>'BAR BB| Open rates'!AB6*0.85*0.9</f>
        <v>12928.5</v>
      </c>
      <c r="AC6" s="26">
        <f>'BAR BB| Open rates'!AC6*0.85*0.9</f>
        <v>12928.5</v>
      </c>
      <c r="AD6" s="26">
        <f>'BAR BB| Open rates'!AD6*0.85*0.9</f>
        <v>12928.5</v>
      </c>
      <c r="AE6" s="26">
        <f>'BAR BB| Open rates'!AE6*0.85*0.9</f>
        <v>12928.5</v>
      </c>
      <c r="AF6" s="26">
        <f>'BAR BB| Open rates'!AF6*0.85*0.9</f>
        <v>12928.5</v>
      </c>
      <c r="AG6" s="26">
        <f>'BAR BB| Open rates'!AG6*0.85*0.9</f>
        <v>12928.5</v>
      </c>
      <c r="AH6" s="26">
        <f>'BAR BB| Open rates'!AH6*0.85*0.9</f>
        <v>6579</v>
      </c>
      <c r="AI6" s="26">
        <f>'BAR BB| Open rates'!AI6*0.85*0.9</f>
        <v>6579</v>
      </c>
      <c r="AJ6" s="26">
        <f>'BAR BB| Open rates'!AJ6*0.85*0.9</f>
        <v>6579</v>
      </c>
      <c r="AK6" s="26">
        <f>'BAR BB| Open rates'!AK6*0.85*0.9</f>
        <v>6579</v>
      </c>
      <c r="AL6" s="26">
        <f>'BAR BB| Open rates'!AL6*0.85*0.9</f>
        <v>6579</v>
      </c>
      <c r="AM6" s="26">
        <f>'BAR BB| Open rates'!AM6*0.85*0.9</f>
        <v>7573.5</v>
      </c>
      <c r="AN6" s="26">
        <f>'BAR BB| Open rates'!AN6*0.85*0.9</f>
        <v>7573.5</v>
      </c>
      <c r="AO6" s="26">
        <f>'BAR BB| Open rates'!AO6*0.85*0.9</f>
        <v>7573.5</v>
      </c>
      <c r="AP6" s="26">
        <f>'BAR BB| Open rates'!AP6*0.85*0.9</f>
        <v>7573.5</v>
      </c>
      <c r="AQ6" s="26">
        <f>'BAR BB| Open rates'!AQ6*0.85*0.9</f>
        <v>7573.5</v>
      </c>
      <c r="AR6" s="26">
        <f>'BAR BB| Open rates'!AR6*0.85*0.9</f>
        <v>7573.5</v>
      </c>
      <c r="AS6" s="26">
        <f>'BAR BB| Open rates'!AS6*0.85*0.9</f>
        <v>7573.5</v>
      </c>
      <c r="AT6" s="26">
        <f>'BAR BB| Open rates'!AT6*0.85*0.9</f>
        <v>8338.5</v>
      </c>
      <c r="AU6" s="26">
        <f>'BAR BB| Open rates'!AU6*0.85*0.9</f>
        <v>8338.5</v>
      </c>
      <c r="AV6" s="26">
        <f>'BAR BB| Open rates'!AV6*0.85*0.9</f>
        <v>8338.5</v>
      </c>
      <c r="AW6" s="26">
        <f>'BAR BB| Open rates'!AW6*0.85*0.9</f>
        <v>8338.5</v>
      </c>
      <c r="AX6" s="26">
        <f>'BAR BB| Open rates'!AX6*0.85*0.9</f>
        <v>8338.5</v>
      </c>
      <c r="AY6" s="26">
        <f>'BAR BB| Open rates'!AY6*0.85*0.9</f>
        <v>8491.5</v>
      </c>
      <c r="AZ6" s="26">
        <f>'BAR BB| Open rates'!AZ6*0.85*0.9</f>
        <v>8491.5</v>
      </c>
      <c r="BA6" s="26">
        <f>'BAR BB| Open rates'!BA6*0.85*0.9</f>
        <v>9103.5</v>
      </c>
      <c r="BB6" s="26">
        <f>'BAR BB| Open rates'!BB6*0.85*0.9</f>
        <v>9103.5</v>
      </c>
      <c r="BC6" s="26">
        <f>'BAR BB| Open rates'!BC6*0.85*0.9</f>
        <v>8491.5</v>
      </c>
      <c r="BD6" s="26">
        <f>'BAR BB| Open rates'!BD6*0.85*0.9</f>
        <v>8491.5</v>
      </c>
      <c r="BE6" s="26">
        <f>'BAR BB| Open rates'!BE6*0.85*0.9</f>
        <v>8491.5</v>
      </c>
      <c r="BF6" s="26">
        <f>'BAR BB| Open rates'!BF6*0.85*0.9</f>
        <v>8491.5</v>
      </c>
      <c r="BG6" s="26">
        <f>'BAR BB| Open rates'!BG6*0.85*0.9</f>
        <v>8491.5</v>
      </c>
      <c r="BH6" s="26">
        <f>'BAR BB| Open rates'!BH6*0.85*0.9</f>
        <v>9103.5</v>
      </c>
      <c r="BI6" s="26">
        <f>'BAR BB| Open rates'!BI6*0.85*0.9</f>
        <v>9103.5</v>
      </c>
      <c r="BJ6" s="26">
        <f>'BAR BB| Open rates'!BJ6*0.85*0.9</f>
        <v>8491.5</v>
      </c>
      <c r="BK6" s="26">
        <f>'BAR BB| Open rates'!BK6*0.85*0.9</f>
        <v>8491.5</v>
      </c>
      <c r="BL6" s="26">
        <f>'BAR BB| Open rates'!BL6*0.85*0.9</f>
        <v>8491.5</v>
      </c>
      <c r="BM6" s="26">
        <f>'BAR BB| Open rates'!BM6*0.85*0.9</f>
        <v>8491.5</v>
      </c>
      <c r="BN6" s="26">
        <f>'BAR BB| Open rates'!BN6*0.85*0.9</f>
        <v>8491.5</v>
      </c>
      <c r="BO6" s="26">
        <f>'BAR BB| Open rates'!BO6*0.85*0.9</f>
        <v>9103.5</v>
      </c>
      <c r="BP6" s="26">
        <f>'BAR BB| Open rates'!BP6*0.85*0.9</f>
        <v>9103.5</v>
      </c>
      <c r="BQ6" s="26">
        <f>'BAR BB| Open rates'!BQ6*0.85*0.9</f>
        <v>8491.5</v>
      </c>
      <c r="BR6" s="26">
        <f>'BAR BB| Open rates'!BR6*0.85*0.9</f>
        <v>8491.5</v>
      </c>
      <c r="BS6" s="26">
        <f>'BAR BB| Open rates'!BS6*0.85*0.9</f>
        <v>8491.5</v>
      </c>
      <c r="BT6" s="26">
        <f>'BAR BB| Open rates'!BT6*0.85*0.9</f>
        <v>8491.5</v>
      </c>
      <c r="BU6" s="26">
        <f>'BAR BB| Open rates'!BU6*0.85*0.9</f>
        <v>8491.5</v>
      </c>
      <c r="BV6" s="26">
        <f>'BAR BB| Open rates'!BV6*0.85*0.9</f>
        <v>9103.5</v>
      </c>
      <c r="BW6" s="26">
        <f>'BAR BB| Open rates'!BW6*0.85*0.9</f>
        <v>9103.5</v>
      </c>
      <c r="BX6" s="26">
        <f>'BAR BB| Open rates'!BX6*0.85*0.9</f>
        <v>8491.5</v>
      </c>
      <c r="BY6" s="26">
        <f>'BAR BB| Open rates'!BY6*0.85*0.9</f>
        <v>8491.5</v>
      </c>
      <c r="BZ6" s="26">
        <f>'BAR BB| Open rates'!BZ6*0.85*0.9</f>
        <v>8491.5</v>
      </c>
      <c r="CA6" s="26">
        <f>'BAR BB| Open rates'!CA6*0.85*0.9</f>
        <v>8491.5</v>
      </c>
      <c r="CB6" s="26">
        <f>'BAR BB| Open rates'!CB6*0.85*0.9</f>
        <v>8491.5</v>
      </c>
      <c r="CC6" s="26">
        <f>'BAR BB| Open rates'!CC6*0.85*0.9</f>
        <v>9103.5</v>
      </c>
      <c r="CD6" s="26">
        <f>'BAR BB| Open rates'!CD6*0.85*0.9</f>
        <v>9103.5</v>
      </c>
      <c r="CE6" s="26">
        <f>'BAR BB| Open rates'!CE6*0.85*0.9</f>
        <v>8491.5</v>
      </c>
      <c r="CF6" s="26">
        <f>'BAR BB| Open rates'!CF6*0.85*0.9</f>
        <v>8491.5</v>
      </c>
      <c r="CG6" s="26">
        <f>'BAR BB| Open rates'!CG6*0.85*0.9</f>
        <v>8491.5</v>
      </c>
      <c r="CH6" s="26">
        <f>'BAR BB| Open rates'!CH6*0.85*0.9</f>
        <v>8491.5</v>
      </c>
      <c r="CI6" s="26">
        <f>'BAR BB| Open rates'!CI6*0.85*0.9</f>
        <v>8491.5</v>
      </c>
      <c r="CJ6" s="26">
        <f>'BAR BB| Open rates'!CJ6*0.85*0.9</f>
        <v>9103.5</v>
      </c>
      <c r="CK6" s="26">
        <f>'BAR BB| Open rates'!CK6*0.85*0.9</f>
        <v>9103.5</v>
      </c>
      <c r="CL6" s="26">
        <f>'BAR BB| Open rates'!CL6*0.85*0.9</f>
        <v>8491.5</v>
      </c>
      <c r="CM6" s="26">
        <f>'BAR BB| Open rates'!CM6*0.85*0.9</f>
        <v>8491.5</v>
      </c>
      <c r="CN6" s="26">
        <f>'BAR BB| Open rates'!CN6*0.85*0.9</f>
        <v>8491.5</v>
      </c>
      <c r="CO6" s="26">
        <f>'BAR BB| Open rates'!CO6*0.85*0.9</f>
        <v>8491.5</v>
      </c>
      <c r="CP6" s="26">
        <f>'BAR BB| Open rates'!CP6*0.85*0.9</f>
        <v>8491.5</v>
      </c>
      <c r="CQ6" s="26">
        <f>'BAR BB| Open rates'!CQ6*0.85*0.9</f>
        <v>8491.5</v>
      </c>
      <c r="CR6" s="26">
        <f>'BAR BB| Open rates'!CR6*0.85*0.9</f>
        <v>8491.5</v>
      </c>
      <c r="CS6" s="26">
        <f>'BAR BB| Open rates'!CS6*0.85*0.9</f>
        <v>7573.5</v>
      </c>
      <c r="CT6" s="26">
        <f>'BAR BB| Open rates'!CT6*0.85*0.9</f>
        <v>7573.5</v>
      </c>
      <c r="CU6" s="26">
        <f>'BAR BB| Open rates'!CU6*0.85*0.9</f>
        <v>7573.5</v>
      </c>
      <c r="CV6" s="26">
        <f>'BAR BB| Open rates'!CV6*0.85*0.9</f>
        <v>7573.5</v>
      </c>
      <c r="CW6" s="26">
        <f>'BAR BB| Open rates'!CW6*0.85*0.9</f>
        <v>7573.5</v>
      </c>
      <c r="CX6" s="26">
        <f>'BAR BB| Open rates'!CX6*0.85*0.9</f>
        <v>7573.5</v>
      </c>
      <c r="CY6" s="26">
        <f>'BAR BB| Open rates'!CY6*0.85*0.9</f>
        <v>7573.5</v>
      </c>
      <c r="CZ6" s="26">
        <f>'BAR BB| Open rates'!CZ6*0.85*0.9</f>
        <v>7573.5</v>
      </c>
      <c r="DA6" s="26">
        <f>'BAR BB| Open rates'!DA6*0.85*0.9</f>
        <v>7573.5</v>
      </c>
      <c r="DB6" s="26">
        <f>'BAR BB| Open rates'!DB6*0.85*0.9</f>
        <v>6579</v>
      </c>
      <c r="DC6" s="26">
        <f>'BAR BB| Open rates'!DC6*0.85*0.9</f>
        <v>6579</v>
      </c>
      <c r="DD6" s="26">
        <f>'BAR BB| Open rates'!DD6*0.85*0.9</f>
        <v>6579</v>
      </c>
      <c r="DE6" s="26">
        <f>'BAR BB| Open rates'!DE6*0.85*0.9</f>
        <v>7573.5</v>
      </c>
      <c r="DF6" s="26">
        <f>'BAR BB| Open rates'!DF6*0.85*0.9</f>
        <v>7573.5</v>
      </c>
      <c r="DG6" s="26">
        <f>'BAR BB| Open rates'!DG6*0.85*0.9</f>
        <v>6579</v>
      </c>
      <c r="DH6" s="26">
        <f>'BAR BB| Open rates'!DH6*0.85*0.9</f>
        <v>6579</v>
      </c>
      <c r="DI6" s="26">
        <f>'BAR BB| Open rates'!DI6*0.85*0.9</f>
        <v>6579</v>
      </c>
      <c r="DJ6" s="26">
        <f>'BAR BB| Open rates'!DJ6*0.85*0.9</f>
        <v>6579</v>
      </c>
      <c r="DK6" s="26">
        <f>'BAR BB| Open rates'!DK6*0.85*0.9</f>
        <v>6579</v>
      </c>
      <c r="DL6" s="26">
        <f>'BAR BB| Open rates'!DL6*0.85*0.9</f>
        <v>7573.5</v>
      </c>
      <c r="DM6" s="26">
        <f>'BAR BB| Open rates'!DM6*0.85*0.9</f>
        <v>7573.5</v>
      </c>
      <c r="DN6" s="26">
        <f>'BAR BB| Open rates'!DN6*0.85*0.9</f>
        <v>6579</v>
      </c>
      <c r="DO6" s="26">
        <f>'BAR BB| Open rates'!DO6*0.85*0.9</f>
        <v>6579</v>
      </c>
      <c r="DP6" s="26">
        <f>'BAR BB| Open rates'!DP6*0.85*0.9</f>
        <v>6579</v>
      </c>
      <c r="DQ6" s="26">
        <f>'BAR BB| Open rates'!DQ6*0.85*0.9</f>
        <v>6579</v>
      </c>
      <c r="DR6" s="26">
        <f>'BAR BB| Open rates'!DR6*0.85*0.9</f>
        <v>6579</v>
      </c>
      <c r="DS6" s="26">
        <f>'BAR BB| Open rates'!DS6*0.85*0.9</f>
        <v>7573.5</v>
      </c>
      <c r="DT6" s="26">
        <f>'BAR BB| Open rates'!DT6*0.85*0.9</f>
        <v>7573.5</v>
      </c>
      <c r="DU6" s="26">
        <f>'BAR BB| Open rates'!DU6*0.85*0.9</f>
        <v>6579</v>
      </c>
      <c r="DV6" s="26">
        <f>'BAR BB| Open rates'!DV6*0.85*0.9</f>
        <v>6579</v>
      </c>
      <c r="DW6" s="26">
        <f>'BAR BB| Open rates'!DW6*0.85*0.9</f>
        <v>6579</v>
      </c>
      <c r="DX6" s="26">
        <f>'BAR BB| Open rates'!DX6*0.85*0.9</f>
        <v>6579</v>
      </c>
      <c r="DY6" s="26">
        <f>'BAR BB| Open rates'!DY6*0.85*0.9</f>
        <v>6579</v>
      </c>
      <c r="DZ6" s="26">
        <f>'BAR BB| Open rates'!DZ6*0.85*0.9</f>
        <v>7573.5</v>
      </c>
      <c r="EA6" s="26">
        <f>'BAR BB| Open rates'!EA6*0.85*0.9</f>
        <v>7573.5</v>
      </c>
      <c r="EB6" s="26">
        <f>'BAR BB| Open rates'!EB6*0.85*0.9</f>
        <v>6579</v>
      </c>
      <c r="EC6" s="26">
        <f>'BAR BB| Open rates'!EC6*0.85*0.9</f>
        <v>6579</v>
      </c>
      <c r="ED6" s="26">
        <f>'BAR BB| Open rates'!ED6*0.85*0.9</f>
        <v>6579</v>
      </c>
      <c r="EE6" s="26">
        <f>'BAR BB| Open rates'!EE6*0.85*0.9</f>
        <v>6579</v>
      </c>
      <c r="EF6" s="26">
        <f>'BAR BB| Open rates'!EF6*0.85*0.9</f>
        <v>6579</v>
      </c>
      <c r="EG6" s="26">
        <f>'BAR BB| Open rates'!EG6*0.85*0.9</f>
        <v>6579</v>
      </c>
      <c r="EH6" s="26">
        <f>'BAR BB| Open rates'!EH6*0.85*0.9</f>
        <v>6579</v>
      </c>
      <c r="EI6" s="26">
        <f>'BAR BB| Open rates'!EI6*0.85*0.9</f>
        <v>6043.5</v>
      </c>
      <c r="EJ6" s="26">
        <f>'BAR BB| Open rates'!EJ6*0.85*0.9</f>
        <v>6043.5</v>
      </c>
      <c r="EK6" s="26">
        <f>'BAR BB| Open rates'!EK6*0.85*0.9</f>
        <v>6043.5</v>
      </c>
      <c r="EL6" s="26">
        <f>'BAR BB| Open rates'!EL6*0.85*0.9</f>
        <v>6043.5</v>
      </c>
      <c r="EM6" s="26">
        <f>'BAR BB| Open rates'!EM6*0.85*0.9</f>
        <v>6043.5</v>
      </c>
      <c r="EN6" s="26">
        <f>'BAR BB| Open rates'!EN6*0.85*0.9</f>
        <v>6579</v>
      </c>
      <c r="EO6" s="26">
        <f>'BAR BB| Open rates'!EO6*0.85*0.9</f>
        <v>6579</v>
      </c>
      <c r="EP6" s="26">
        <f>'BAR BB| Open rates'!EP6*0.85*0.9</f>
        <v>5814</v>
      </c>
      <c r="EQ6" s="26">
        <f>'BAR BB| Open rates'!EQ6*0.85*0.9</f>
        <v>5814</v>
      </c>
      <c r="ER6" s="26">
        <f>'BAR BB| Open rates'!ER6*0.85*0.9</f>
        <v>5814</v>
      </c>
      <c r="ES6" s="26">
        <f>'BAR BB| Open rates'!ES6*0.85*0.9</f>
        <v>5814</v>
      </c>
      <c r="ET6" s="26">
        <f>'BAR BB| Open rates'!ET6*0.85*0.9</f>
        <v>5814</v>
      </c>
      <c r="EU6" s="26">
        <f>'BAR BB| Open rates'!EU6*0.85*0.9</f>
        <v>6579</v>
      </c>
      <c r="EV6" s="26">
        <f>'BAR BB| Open rates'!EV6*0.85*0.9</f>
        <v>6579</v>
      </c>
      <c r="EW6" s="26">
        <f>'BAR BB| Open rates'!EW6*0.85*0.9</f>
        <v>5814</v>
      </c>
      <c r="EX6" s="26">
        <f>'BAR BB| Open rates'!EX6*0.85*0.9</f>
        <v>5814</v>
      </c>
      <c r="EY6" s="26">
        <f>'BAR BB| Open rates'!EY6*0.85*0.9</f>
        <v>5814</v>
      </c>
      <c r="EZ6" s="26">
        <f>'BAR BB| Open rates'!EZ6*0.85*0.9</f>
        <v>5814</v>
      </c>
      <c r="FA6" s="26">
        <f>'BAR BB| Open rates'!FA6*0.85*0.9</f>
        <v>5814</v>
      </c>
      <c r="FB6" s="26">
        <f>'BAR BB| Open rates'!FB6*0.85*0.9</f>
        <v>6579</v>
      </c>
      <c r="FC6" s="26">
        <f>'BAR BB| Open rates'!FC6*0.85*0.9</f>
        <v>6579</v>
      </c>
      <c r="FD6" s="26">
        <f>'BAR BB| Open rates'!FD6*0.85*0.9</f>
        <v>5814</v>
      </c>
      <c r="FE6" s="26">
        <f>'BAR BB| Open rates'!FE6*0.85*0.9</f>
        <v>5814</v>
      </c>
      <c r="FF6" s="26">
        <f>'BAR BB| Open rates'!FF6*0.85*0.9</f>
        <v>5814</v>
      </c>
      <c r="FG6" s="26">
        <f>'BAR BB| Open rates'!FG6*0.85*0.9</f>
        <v>5814</v>
      </c>
      <c r="FH6" s="26">
        <f>'BAR BB| Open rates'!FH6*0.85*0.9</f>
        <v>5814</v>
      </c>
      <c r="FI6" s="26">
        <f>'BAR BB| Open rates'!FI6*0.85*0.9</f>
        <v>6579</v>
      </c>
      <c r="FJ6" s="26">
        <f>'BAR BB| Open rates'!FJ6*0.85*0.9</f>
        <v>6579</v>
      </c>
      <c r="FK6" s="26">
        <f>'BAR BB| Open rates'!FK6*0.85*0.9</f>
        <v>6043.5</v>
      </c>
      <c r="FL6" s="26">
        <f>'BAR BB| Open rates'!FL6*0.85*0.9</f>
        <v>6043.5</v>
      </c>
      <c r="FM6" s="26">
        <f>'BAR BB| Open rates'!FM6*0.85*0.9</f>
        <v>6043.5</v>
      </c>
      <c r="FN6" s="26">
        <f>'BAR BB| Open rates'!FN6*0.85*0.9</f>
        <v>6043.5</v>
      </c>
      <c r="FO6" s="26">
        <f>'BAR BB| Open rates'!FO6*0.85*0.9</f>
        <v>6043.5</v>
      </c>
      <c r="FP6" s="26">
        <f>'BAR BB| Open rates'!FP6*0.85*0.9</f>
        <v>6043.5</v>
      </c>
      <c r="FQ6" s="26">
        <f>'BAR BB| Open rates'!FQ6*0.85*0.9</f>
        <v>6043.5</v>
      </c>
      <c r="FR6" s="26">
        <f>'BAR BB| Open rates'!FR6*0.85*0.9</f>
        <v>5814</v>
      </c>
      <c r="FS6" s="26">
        <f>'BAR BB| Open rates'!FS6*0.85*0.9</f>
        <v>5814</v>
      </c>
      <c r="FT6" s="26">
        <f>'BAR BB| Open rates'!FT6*0.85*0.9</f>
        <v>5814</v>
      </c>
      <c r="FU6" s="26">
        <f>'BAR BB| Open rates'!FU6*0.85*0.9</f>
        <v>5814</v>
      </c>
      <c r="FV6" s="26">
        <f>'BAR BB| Open rates'!FV6*0.85*0.9</f>
        <v>5814</v>
      </c>
      <c r="FW6" s="26">
        <f>'BAR BB| Open rates'!FW6*0.85*0.9</f>
        <v>6579</v>
      </c>
      <c r="FX6" s="26">
        <f>'BAR BB| Open rates'!FX6*0.85*0.9</f>
        <v>6579</v>
      </c>
      <c r="FY6" s="26">
        <f>'BAR BB| Open rates'!FY6*0.85*0.9</f>
        <v>5814</v>
      </c>
      <c r="FZ6" s="26">
        <f>'BAR BB| Open rates'!FZ6*0.85*0.9</f>
        <v>5814</v>
      </c>
      <c r="GA6" s="26">
        <f>'BAR BB| Open rates'!GA6*0.85*0.9</f>
        <v>5814</v>
      </c>
      <c r="GB6" s="26">
        <f>'BAR BB| Open rates'!GB6*0.85*0.9</f>
        <v>5814</v>
      </c>
      <c r="GC6" s="26">
        <f>'BAR BB| Open rates'!GC6*0.85*0.9</f>
        <v>5814</v>
      </c>
      <c r="GD6" s="26">
        <f>'BAR BB| Open rates'!GD6*0.85*0.9</f>
        <v>6579</v>
      </c>
      <c r="GE6" s="26">
        <f>'BAR BB| Open rates'!GE6*0.85*0.9</f>
        <v>6579</v>
      </c>
      <c r="GF6" s="26">
        <f>'BAR BB| Open rates'!GF6*0.85*0.9</f>
        <v>5814</v>
      </c>
      <c r="GG6" s="26">
        <f>'BAR BB| Open rates'!GG6*0.85*0.9</f>
        <v>5814</v>
      </c>
      <c r="GH6" s="26">
        <f>'BAR BB| Open rates'!GH6*0.85*0.9</f>
        <v>5814</v>
      </c>
      <c r="GI6" s="26">
        <f>'BAR BB| Open rates'!GI6*0.85*0.9</f>
        <v>5814</v>
      </c>
      <c r="GJ6" s="26">
        <f>'BAR BB| Open rates'!GJ6*0.85*0.9</f>
        <v>5814</v>
      </c>
      <c r="GK6" s="26">
        <f>'BAR BB| Open rates'!GK6*0.85*0.9</f>
        <v>6579</v>
      </c>
      <c r="GL6" s="26">
        <f>'BAR BB| Open rates'!GL6*0.85*0.9</f>
        <v>6579</v>
      </c>
      <c r="GM6" s="26">
        <f>'BAR BB| Open rates'!GM6*0.85*0.9</f>
        <v>5814</v>
      </c>
      <c r="GN6" s="26">
        <f>'BAR BB| Open rates'!GN6*0.85*0.9</f>
        <v>5814</v>
      </c>
      <c r="GO6" s="26">
        <f>'BAR BB| Open rates'!GO6*0.85*0.9</f>
        <v>5814</v>
      </c>
      <c r="GP6" s="26">
        <f>'BAR BB| Open rates'!GP6*0.85*0.9</f>
        <v>5814</v>
      </c>
      <c r="GQ6" s="26">
        <f>'BAR BB| Open rates'!GQ6*0.85*0.9</f>
        <v>5814</v>
      </c>
      <c r="GR6" s="26">
        <f>'BAR BB| Open rates'!GR6*0.85*0.9</f>
        <v>6579</v>
      </c>
      <c r="GS6" s="26">
        <f>'BAR BB| Open rates'!GS6*0.85*0.9</f>
        <v>6579</v>
      </c>
      <c r="GT6" s="26">
        <f>'BAR BB| Open rates'!GT6*0.85*0.9</f>
        <v>5814</v>
      </c>
      <c r="GU6" s="26">
        <f>'BAR BB| Open rates'!GU6*0.85*0.9</f>
        <v>5814</v>
      </c>
      <c r="GV6" s="26">
        <f>'BAR BB| Open rates'!GV6*0.85*0.9</f>
        <v>5814</v>
      </c>
      <c r="GW6" s="26">
        <f>'BAR BB| Open rates'!GW6*0.85*0.9</f>
        <v>5814</v>
      </c>
      <c r="GX6" s="26">
        <f>'BAR BB| Open rates'!GX6*0.85*0.9</f>
        <v>5814</v>
      </c>
      <c r="GY6" s="26">
        <f>'BAR BB| Open rates'!GY6*0.85*0.9</f>
        <v>6579</v>
      </c>
      <c r="GZ6" s="26">
        <f>'BAR BB| Open rates'!GZ6*0.85*0.9</f>
        <v>6579</v>
      </c>
      <c r="HA6" s="26">
        <f>'BAR BB| Open rates'!HA6*0.85*0.9</f>
        <v>5814</v>
      </c>
      <c r="HB6" s="26">
        <f>'BAR BB| Open rates'!HB6*0.85*0.9</f>
        <v>5814</v>
      </c>
      <c r="HC6" s="26">
        <f>'BAR BB| Open rates'!HC6*0.85*0.9</f>
        <v>5814</v>
      </c>
      <c r="HD6" s="26">
        <f>'BAR BB| Open rates'!HD6*0.85*0.9</f>
        <v>5814</v>
      </c>
      <c r="HE6" s="26">
        <f>'BAR BB| Open rates'!HE6*0.85*0.9</f>
        <v>5814</v>
      </c>
      <c r="HF6" s="26">
        <f>'BAR BB| Open rates'!HF6*0.85*0.9</f>
        <v>7573.5</v>
      </c>
      <c r="HG6" s="26">
        <f>'BAR BB| Open rates'!HG6*0.85*0.9</f>
        <v>7573.5</v>
      </c>
      <c r="HH6" s="26">
        <f>'BAR BB| Open rates'!HH6*0.85*0.9</f>
        <v>7573.5</v>
      </c>
      <c r="HI6" s="26">
        <f>'BAR BB| Open rates'!HI6*0.85*0.9</f>
        <v>7573.5</v>
      </c>
      <c r="HJ6" s="26">
        <f>'BAR BB| Open rates'!HJ6*0.85*0.9</f>
        <v>7573.5</v>
      </c>
      <c r="HK6" s="26">
        <f>'BAR BB| Open rates'!HK6*0.85*0.9</f>
        <v>7573.5</v>
      </c>
      <c r="HL6" s="26">
        <f>'BAR BB| Open rates'!HL6*0.85*0.9</f>
        <v>7573.5</v>
      </c>
      <c r="HM6" s="26">
        <f>'BAR BB| Open rates'!HM6*0.85*0.9</f>
        <v>7573.5</v>
      </c>
      <c r="HN6" s="26">
        <f>'BAR BB| Open rates'!HN6*0.85*0.9</f>
        <v>7573.5</v>
      </c>
      <c r="HO6" s="26">
        <f>'BAR BB| Open rates'!HO6*0.85*0.9</f>
        <v>7573.5</v>
      </c>
      <c r="HP6" s="26">
        <f>'BAR BB| Open rates'!HP6*0.85*0.9</f>
        <v>7573.5</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rates'!B8*0.85*0.9</f>
        <v>6808.5</v>
      </c>
      <c r="C8" s="26">
        <f>'BAR BB| Open rates'!C8*0.85*0.9</f>
        <v>6808.5</v>
      </c>
      <c r="D8" s="26">
        <f>'BAR BB| Open rates'!D8*0.85*0.9</f>
        <v>6808.5</v>
      </c>
      <c r="E8" s="26">
        <f>'BAR BB| Open rates'!E8*0.85*0.9</f>
        <v>6808.5</v>
      </c>
      <c r="F8" s="26">
        <f>'BAR BB| Open rates'!F8*0.85*0.9</f>
        <v>6808.5</v>
      </c>
      <c r="G8" s="26">
        <f>'BAR BB| Open rates'!G8*0.85*0.9</f>
        <v>6808.5</v>
      </c>
      <c r="H8" s="26">
        <f>'BAR BB| Open rates'!H8*0.85*0.9</f>
        <v>6808.5</v>
      </c>
      <c r="I8" s="26">
        <f>'BAR BB| Open rates'!I8*0.85*0.9</f>
        <v>6808.5</v>
      </c>
      <c r="J8" s="26">
        <f>'BAR BB| Open rates'!J8*0.85*0.9</f>
        <v>6808.5</v>
      </c>
      <c r="K8" s="26">
        <f>'BAR BB| Open rates'!K8*0.85*0.9</f>
        <v>6808.5</v>
      </c>
      <c r="L8" s="26">
        <f>'BAR BB| Open rates'!L8*0.85*0.9</f>
        <v>6808.5</v>
      </c>
      <c r="M8" s="26">
        <f>'BAR BB| Open rates'!M8*0.85*0.9</f>
        <v>6808.5</v>
      </c>
      <c r="N8" s="26">
        <f>'BAR BB| Open rates'!N8*0.85*0.9</f>
        <v>7344</v>
      </c>
      <c r="O8" s="26">
        <f>'BAR BB| Open rates'!O8*0.85*0.9</f>
        <v>7344</v>
      </c>
      <c r="P8" s="26">
        <f>'BAR BB| Open rates'!P8*0.85*0.9</f>
        <v>7344</v>
      </c>
      <c r="Q8" s="26">
        <f>'BAR BB| Open rates'!Q8*0.85*0.9</f>
        <v>7344</v>
      </c>
      <c r="R8" s="26">
        <f>'BAR BB| Open rates'!R8*0.85*0.9</f>
        <v>9868.5</v>
      </c>
      <c r="S8" s="26">
        <f>'BAR BB| Open rates'!S8*0.85*0.9</f>
        <v>9868.5</v>
      </c>
      <c r="T8" s="26">
        <f>'BAR BB| Open rates'!T8*0.85*0.9</f>
        <v>9868.5</v>
      </c>
      <c r="U8" s="26">
        <f>'BAR BB| Open rates'!U8*0.85*0.9</f>
        <v>9868.5</v>
      </c>
      <c r="V8" s="26">
        <f>'BAR BB| Open rates'!V8*0.85*0.9</f>
        <v>9868.5</v>
      </c>
      <c r="W8" s="26">
        <f>'BAR BB| Open rates'!W8*0.85*0.9</f>
        <v>9868.5</v>
      </c>
      <c r="X8" s="26">
        <f>'BAR BB| Open rates'!X8*0.85*0.9</f>
        <v>9868.5</v>
      </c>
      <c r="Y8" s="26">
        <f>'BAR BB| Open rates'!Y8*0.85*0.9</f>
        <v>9868.5</v>
      </c>
      <c r="Z8" s="26">
        <f>'BAR BB| Open rates'!Z8*0.85*0.9</f>
        <v>9868.5</v>
      </c>
      <c r="AA8" s="26">
        <f>'BAR BB| Open rates'!AA8*0.85*0.9</f>
        <v>9868.5</v>
      </c>
      <c r="AB8" s="26">
        <f>'BAR BB| Open rates'!AB8*0.85*0.9</f>
        <v>13693.5</v>
      </c>
      <c r="AC8" s="26">
        <f>'BAR BB| Open rates'!AC8*0.85*0.9</f>
        <v>13693.5</v>
      </c>
      <c r="AD8" s="26">
        <f>'BAR BB| Open rates'!AD8*0.85*0.9</f>
        <v>13693.5</v>
      </c>
      <c r="AE8" s="26">
        <f>'BAR BB| Open rates'!AE8*0.85*0.9</f>
        <v>13693.5</v>
      </c>
      <c r="AF8" s="26">
        <f>'BAR BB| Open rates'!AF8*0.85*0.9</f>
        <v>13693.5</v>
      </c>
      <c r="AG8" s="26">
        <f>'BAR BB| Open rates'!AG8*0.85*0.9</f>
        <v>13693.5</v>
      </c>
      <c r="AH8" s="26">
        <f>'BAR BB| Open rates'!AH8*0.85*0.9</f>
        <v>7344</v>
      </c>
      <c r="AI8" s="26">
        <f>'BAR BB| Open rates'!AI8*0.85*0.9</f>
        <v>7344</v>
      </c>
      <c r="AJ8" s="26">
        <f>'BAR BB| Open rates'!AJ8*0.85*0.9</f>
        <v>7344</v>
      </c>
      <c r="AK8" s="26">
        <f>'BAR BB| Open rates'!AK8*0.85*0.9</f>
        <v>7344</v>
      </c>
      <c r="AL8" s="26">
        <f>'BAR BB| Open rates'!AL8*0.85*0.9</f>
        <v>7344</v>
      </c>
      <c r="AM8" s="26">
        <f>'BAR BB| Open rates'!AM8*0.85*0.9</f>
        <v>8338.5</v>
      </c>
      <c r="AN8" s="26">
        <f>'BAR BB| Open rates'!AN8*0.85*0.9</f>
        <v>8338.5</v>
      </c>
      <c r="AO8" s="26">
        <f>'BAR BB| Open rates'!AO8*0.85*0.9</f>
        <v>8338.5</v>
      </c>
      <c r="AP8" s="26">
        <f>'BAR BB| Open rates'!AP8*0.85*0.9</f>
        <v>8338.5</v>
      </c>
      <c r="AQ8" s="26">
        <f>'BAR BB| Open rates'!AQ8*0.85*0.9</f>
        <v>8338.5</v>
      </c>
      <c r="AR8" s="26">
        <f>'BAR BB| Open rates'!AR8*0.85*0.9</f>
        <v>8338.5</v>
      </c>
      <c r="AS8" s="26">
        <f>'BAR BB| Open rates'!AS8*0.85*0.9</f>
        <v>8338.5</v>
      </c>
      <c r="AT8" s="26">
        <f>'BAR BB| Open rates'!AT8*0.85*0.9</f>
        <v>9103.5</v>
      </c>
      <c r="AU8" s="26">
        <f>'BAR BB| Open rates'!AU8*0.85*0.9</f>
        <v>9103.5</v>
      </c>
      <c r="AV8" s="26">
        <f>'BAR BB| Open rates'!AV8*0.85*0.9</f>
        <v>9103.5</v>
      </c>
      <c r="AW8" s="26">
        <f>'BAR BB| Open rates'!AW8*0.85*0.9</f>
        <v>9103.5</v>
      </c>
      <c r="AX8" s="26">
        <f>'BAR BB| Open rates'!AX8*0.85*0.9</f>
        <v>9103.5</v>
      </c>
      <c r="AY8" s="26">
        <f>'BAR BB| Open rates'!AY8*0.85*0.9</f>
        <v>9256.5</v>
      </c>
      <c r="AZ8" s="26">
        <f>'BAR BB| Open rates'!AZ8*0.85*0.9</f>
        <v>9256.5</v>
      </c>
      <c r="BA8" s="26">
        <f>'BAR BB| Open rates'!BA8*0.85*0.9</f>
        <v>9868.5</v>
      </c>
      <c r="BB8" s="26">
        <f>'BAR BB| Open rates'!BB8*0.85*0.9</f>
        <v>9868.5</v>
      </c>
      <c r="BC8" s="26">
        <f>'BAR BB| Open rates'!BC8*0.85*0.9</f>
        <v>9256.5</v>
      </c>
      <c r="BD8" s="26">
        <f>'BAR BB| Open rates'!BD8*0.85*0.9</f>
        <v>9256.5</v>
      </c>
      <c r="BE8" s="26">
        <f>'BAR BB| Open rates'!BE8*0.85*0.9</f>
        <v>9256.5</v>
      </c>
      <c r="BF8" s="26">
        <f>'BAR BB| Open rates'!BF8*0.85*0.9</f>
        <v>9256.5</v>
      </c>
      <c r="BG8" s="26">
        <f>'BAR BB| Open rates'!BG8*0.85*0.9</f>
        <v>9256.5</v>
      </c>
      <c r="BH8" s="26">
        <f>'BAR BB| Open rates'!BH8*0.85*0.9</f>
        <v>9868.5</v>
      </c>
      <c r="BI8" s="26">
        <f>'BAR BB| Open rates'!BI8*0.85*0.9</f>
        <v>9868.5</v>
      </c>
      <c r="BJ8" s="26">
        <f>'BAR BB| Open rates'!BJ8*0.85*0.9</f>
        <v>9256.5</v>
      </c>
      <c r="BK8" s="26">
        <f>'BAR BB| Open rates'!BK8*0.85*0.9</f>
        <v>9256.5</v>
      </c>
      <c r="BL8" s="26">
        <f>'BAR BB| Open rates'!BL8*0.85*0.9</f>
        <v>9256.5</v>
      </c>
      <c r="BM8" s="26">
        <f>'BAR BB| Open rates'!BM8*0.85*0.9</f>
        <v>9256.5</v>
      </c>
      <c r="BN8" s="26">
        <f>'BAR BB| Open rates'!BN8*0.85*0.9</f>
        <v>9256.5</v>
      </c>
      <c r="BO8" s="26">
        <f>'BAR BB| Open rates'!BO8*0.85*0.9</f>
        <v>9868.5</v>
      </c>
      <c r="BP8" s="26">
        <f>'BAR BB| Open rates'!BP8*0.85*0.9</f>
        <v>9868.5</v>
      </c>
      <c r="BQ8" s="26">
        <f>'BAR BB| Open rates'!BQ8*0.85*0.9</f>
        <v>9256.5</v>
      </c>
      <c r="BR8" s="26">
        <f>'BAR BB| Open rates'!BR8*0.85*0.9</f>
        <v>9256.5</v>
      </c>
      <c r="BS8" s="26">
        <f>'BAR BB| Open rates'!BS8*0.85*0.9</f>
        <v>9256.5</v>
      </c>
      <c r="BT8" s="26">
        <f>'BAR BB| Open rates'!BT8*0.85*0.9</f>
        <v>9256.5</v>
      </c>
      <c r="BU8" s="26">
        <f>'BAR BB| Open rates'!BU8*0.85*0.9</f>
        <v>9256.5</v>
      </c>
      <c r="BV8" s="26">
        <f>'BAR BB| Open rates'!BV8*0.85*0.9</f>
        <v>9868.5</v>
      </c>
      <c r="BW8" s="26">
        <f>'BAR BB| Open rates'!BW8*0.85*0.9</f>
        <v>9868.5</v>
      </c>
      <c r="BX8" s="26">
        <f>'BAR BB| Open rates'!BX8*0.85*0.9</f>
        <v>9256.5</v>
      </c>
      <c r="BY8" s="26">
        <f>'BAR BB| Open rates'!BY8*0.85*0.9</f>
        <v>9256.5</v>
      </c>
      <c r="BZ8" s="26">
        <f>'BAR BB| Open rates'!BZ8*0.85*0.9</f>
        <v>9256.5</v>
      </c>
      <c r="CA8" s="26">
        <f>'BAR BB| Open rates'!CA8*0.85*0.9</f>
        <v>9256.5</v>
      </c>
      <c r="CB8" s="26">
        <f>'BAR BB| Open rates'!CB8*0.85*0.9</f>
        <v>9256.5</v>
      </c>
      <c r="CC8" s="26">
        <f>'BAR BB| Open rates'!CC8*0.85*0.9</f>
        <v>9868.5</v>
      </c>
      <c r="CD8" s="26">
        <f>'BAR BB| Open rates'!CD8*0.85*0.9</f>
        <v>9868.5</v>
      </c>
      <c r="CE8" s="26">
        <f>'BAR BB| Open rates'!CE8*0.85*0.9</f>
        <v>9256.5</v>
      </c>
      <c r="CF8" s="26">
        <f>'BAR BB| Open rates'!CF8*0.85*0.9</f>
        <v>9256.5</v>
      </c>
      <c r="CG8" s="26">
        <f>'BAR BB| Open rates'!CG8*0.85*0.9</f>
        <v>9256.5</v>
      </c>
      <c r="CH8" s="26">
        <f>'BAR BB| Open rates'!CH8*0.85*0.9</f>
        <v>9256.5</v>
      </c>
      <c r="CI8" s="26">
        <f>'BAR BB| Open rates'!CI8*0.85*0.9</f>
        <v>9256.5</v>
      </c>
      <c r="CJ8" s="26">
        <f>'BAR BB| Open rates'!CJ8*0.85*0.9</f>
        <v>9868.5</v>
      </c>
      <c r="CK8" s="26">
        <f>'BAR BB| Open rates'!CK8*0.85*0.9</f>
        <v>9868.5</v>
      </c>
      <c r="CL8" s="26">
        <f>'BAR BB| Open rates'!CL8*0.85*0.9</f>
        <v>9256.5</v>
      </c>
      <c r="CM8" s="26">
        <f>'BAR BB| Open rates'!CM8*0.85*0.9</f>
        <v>9256.5</v>
      </c>
      <c r="CN8" s="26">
        <f>'BAR BB| Open rates'!CN8*0.85*0.9</f>
        <v>9256.5</v>
      </c>
      <c r="CO8" s="26">
        <f>'BAR BB| Open rates'!CO8*0.85*0.9</f>
        <v>9256.5</v>
      </c>
      <c r="CP8" s="26">
        <f>'BAR BB| Open rates'!CP8*0.85*0.9</f>
        <v>9256.5</v>
      </c>
      <c r="CQ8" s="26">
        <f>'BAR BB| Open rates'!CQ8*0.85*0.9</f>
        <v>9256.5</v>
      </c>
      <c r="CR8" s="26">
        <f>'BAR BB| Open rates'!CR8*0.85*0.9</f>
        <v>9256.5</v>
      </c>
      <c r="CS8" s="26">
        <f>'BAR BB| Open rates'!CS8*0.85*0.9</f>
        <v>8338.5</v>
      </c>
      <c r="CT8" s="26">
        <f>'BAR BB| Open rates'!CT8*0.85*0.9</f>
        <v>8338.5</v>
      </c>
      <c r="CU8" s="26">
        <f>'BAR BB| Open rates'!CU8*0.85*0.9</f>
        <v>8338.5</v>
      </c>
      <c r="CV8" s="26">
        <f>'BAR BB| Open rates'!CV8*0.85*0.9</f>
        <v>8338.5</v>
      </c>
      <c r="CW8" s="26">
        <f>'BAR BB| Open rates'!CW8*0.85*0.9</f>
        <v>8338.5</v>
      </c>
      <c r="CX8" s="26">
        <f>'BAR BB| Open rates'!CX8*0.85*0.9</f>
        <v>8338.5</v>
      </c>
      <c r="CY8" s="26">
        <f>'BAR BB| Open rates'!CY8*0.85*0.9</f>
        <v>8338.5</v>
      </c>
      <c r="CZ8" s="26">
        <f>'BAR BB| Open rates'!CZ8*0.85*0.9</f>
        <v>8338.5</v>
      </c>
      <c r="DA8" s="26">
        <f>'BAR BB| Open rates'!DA8*0.85*0.9</f>
        <v>8338.5</v>
      </c>
      <c r="DB8" s="26">
        <f>'BAR BB| Open rates'!DB8*0.85*0.9</f>
        <v>7344</v>
      </c>
      <c r="DC8" s="26">
        <f>'BAR BB| Open rates'!DC8*0.85*0.9</f>
        <v>7344</v>
      </c>
      <c r="DD8" s="26">
        <f>'BAR BB| Open rates'!DD8*0.85*0.9</f>
        <v>7344</v>
      </c>
      <c r="DE8" s="26">
        <f>'BAR BB| Open rates'!DE8*0.85*0.9</f>
        <v>8338.5</v>
      </c>
      <c r="DF8" s="26">
        <f>'BAR BB| Open rates'!DF8*0.85*0.9</f>
        <v>8338.5</v>
      </c>
      <c r="DG8" s="26">
        <f>'BAR BB| Open rates'!DG8*0.85*0.9</f>
        <v>7344</v>
      </c>
      <c r="DH8" s="26">
        <f>'BAR BB| Open rates'!DH8*0.85*0.9</f>
        <v>7344</v>
      </c>
      <c r="DI8" s="26">
        <f>'BAR BB| Open rates'!DI8*0.85*0.9</f>
        <v>7344</v>
      </c>
      <c r="DJ8" s="26">
        <f>'BAR BB| Open rates'!DJ8*0.85*0.9</f>
        <v>7344</v>
      </c>
      <c r="DK8" s="26">
        <f>'BAR BB| Open rates'!DK8*0.85*0.9</f>
        <v>7344</v>
      </c>
      <c r="DL8" s="26">
        <f>'BAR BB| Open rates'!DL8*0.85*0.9</f>
        <v>8338.5</v>
      </c>
      <c r="DM8" s="26">
        <f>'BAR BB| Open rates'!DM8*0.85*0.9</f>
        <v>8338.5</v>
      </c>
      <c r="DN8" s="26">
        <f>'BAR BB| Open rates'!DN8*0.85*0.9</f>
        <v>7344</v>
      </c>
      <c r="DO8" s="26">
        <f>'BAR BB| Open rates'!DO8*0.85*0.9</f>
        <v>7344</v>
      </c>
      <c r="DP8" s="26">
        <f>'BAR BB| Open rates'!DP8*0.85*0.9</f>
        <v>7344</v>
      </c>
      <c r="DQ8" s="26">
        <f>'BAR BB| Open rates'!DQ8*0.85*0.9</f>
        <v>7344</v>
      </c>
      <c r="DR8" s="26">
        <f>'BAR BB| Open rates'!DR8*0.85*0.9</f>
        <v>7344</v>
      </c>
      <c r="DS8" s="26">
        <f>'BAR BB| Open rates'!DS8*0.85*0.9</f>
        <v>8338.5</v>
      </c>
      <c r="DT8" s="26">
        <f>'BAR BB| Open rates'!DT8*0.85*0.9</f>
        <v>8338.5</v>
      </c>
      <c r="DU8" s="26">
        <f>'BAR BB| Open rates'!DU8*0.85*0.9</f>
        <v>7344</v>
      </c>
      <c r="DV8" s="26">
        <f>'BAR BB| Open rates'!DV8*0.85*0.9</f>
        <v>7344</v>
      </c>
      <c r="DW8" s="26">
        <f>'BAR BB| Open rates'!DW8*0.85*0.9</f>
        <v>7344</v>
      </c>
      <c r="DX8" s="26">
        <f>'BAR BB| Open rates'!DX8*0.85*0.9</f>
        <v>7344</v>
      </c>
      <c r="DY8" s="26">
        <f>'BAR BB| Open rates'!DY8*0.85*0.9</f>
        <v>7344</v>
      </c>
      <c r="DZ8" s="26">
        <f>'BAR BB| Open rates'!DZ8*0.85*0.9</f>
        <v>8338.5</v>
      </c>
      <c r="EA8" s="26">
        <f>'BAR BB| Open rates'!EA8*0.85*0.9</f>
        <v>8338.5</v>
      </c>
      <c r="EB8" s="26">
        <f>'BAR BB| Open rates'!EB8*0.85*0.9</f>
        <v>7344</v>
      </c>
      <c r="EC8" s="26">
        <f>'BAR BB| Open rates'!EC8*0.85*0.9</f>
        <v>7344</v>
      </c>
      <c r="ED8" s="26">
        <f>'BAR BB| Open rates'!ED8*0.85*0.9</f>
        <v>7344</v>
      </c>
      <c r="EE8" s="26">
        <f>'BAR BB| Open rates'!EE8*0.85*0.9</f>
        <v>7344</v>
      </c>
      <c r="EF8" s="26">
        <f>'BAR BB| Open rates'!EF8*0.85*0.9</f>
        <v>6579</v>
      </c>
      <c r="EG8" s="26">
        <f>'BAR BB| Open rates'!EG8*0.85*0.9</f>
        <v>6579</v>
      </c>
      <c r="EH8" s="26">
        <f>'BAR BB| Open rates'!EH8*0.85*0.9</f>
        <v>6579</v>
      </c>
      <c r="EI8" s="26">
        <f>'BAR BB| Open rates'!EI8*0.85*0.9</f>
        <v>6043.5</v>
      </c>
      <c r="EJ8" s="26">
        <f>'BAR BB| Open rates'!EJ8*0.85*0.9</f>
        <v>6043.5</v>
      </c>
      <c r="EK8" s="26">
        <f>'BAR BB| Open rates'!EK8*0.85*0.9</f>
        <v>6043.5</v>
      </c>
      <c r="EL8" s="26">
        <f>'BAR BB| Open rates'!EL8*0.85*0.9</f>
        <v>6043.5</v>
      </c>
      <c r="EM8" s="26">
        <f>'BAR BB| Open rates'!EM8*0.85*0.9</f>
        <v>6043.5</v>
      </c>
      <c r="EN8" s="26">
        <f>'BAR BB| Open rates'!EN8*0.85*0.9</f>
        <v>6579</v>
      </c>
      <c r="EO8" s="26">
        <f>'BAR BB| Open rates'!EO8*0.85*0.9</f>
        <v>6579</v>
      </c>
      <c r="EP8" s="26">
        <f>'BAR BB| Open rates'!EP8*0.85*0.9</f>
        <v>5814</v>
      </c>
      <c r="EQ8" s="26">
        <f>'BAR BB| Open rates'!EQ8*0.85*0.9</f>
        <v>5814</v>
      </c>
      <c r="ER8" s="26">
        <f>'BAR BB| Open rates'!ER8*0.85*0.9</f>
        <v>5814</v>
      </c>
      <c r="ES8" s="26">
        <f>'BAR BB| Open rates'!ES8*0.85*0.9</f>
        <v>5814</v>
      </c>
      <c r="ET8" s="26">
        <f>'BAR BB| Open rates'!ET8*0.85*0.9</f>
        <v>5814</v>
      </c>
      <c r="EU8" s="26">
        <f>'BAR BB| Open rates'!EU8*0.85*0.9</f>
        <v>6579</v>
      </c>
      <c r="EV8" s="26">
        <f>'BAR BB| Open rates'!EV8*0.85*0.9</f>
        <v>6579</v>
      </c>
      <c r="EW8" s="26">
        <f>'BAR BB| Open rates'!EW8*0.85*0.9</f>
        <v>5814</v>
      </c>
      <c r="EX8" s="26">
        <f>'BAR BB| Open rates'!EX8*0.85*0.9</f>
        <v>5814</v>
      </c>
      <c r="EY8" s="26">
        <f>'BAR BB| Open rates'!EY8*0.85*0.9</f>
        <v>5814</v>
      </c>
      <c r="EZ8" s="26">
        <f>'BAR BB| Open rates'!EZ8*0.85*0.9</f>
        <v>5814</v>
      </c>
      <c r="FA8" s="26">
        <f>'BAR BB| Open rates'!FA8*0.85*0.9</f>
        <v>5814</v>
      </c>
      <c r="FB8" s="26">
        <f>'BAR BB| Open rates'!FB8*0.85*0.9</f>
        <v>6579</v>
      </c>
      <c r="FC8" s="26">
        <f>'BAR BB| Open rates'!FC8*0.85*0.9</f>
        <v>6579</v>
      </c>
      <c r="FD8" s="26">
        <f>'BAR BB| Open rates'!FD8*0.85*0.9</f>
        <v>5814</v>
      </c>
      <c r="FE8" s="26">
        <f>'BAR BB| Open rates'!FE8*0.85*0.9</f>
        <v>5814</v>
      </c>
      <c r="FF8" s="26">
        <f>'BAR BB| Open rates'!FF8*0.85*0.9</f>
        <v>5814</v>
      </c>
      <c r="FG8" s="26">
        <f>'BAR BB| Open rates'!FG8*0.85*0.9</f>
        <v>5814</v>
      </c>
      <c r="FH8" s="26">
        <f>'BAR BB| Open rates'!FH8*0.85*0.9</f>
        <v>5814</v>
      </c>
      <c r="FI8" s="26">
        <f>'BAR BB| Open rates'!FI8*0.85*0.9</f>
        <v>6579</v>
      </c>
      <c r="FJ8" s="26">
        <f>'BAR BB| Open rates'!FJ8*0.85*0.9</f>
        <v>6579</v>
      </c>
      <c r="FK8" s="26">
        <f>'BAR BB| Open rates'!FK8*0.85*0.9</f>
        <v>6043.5</v>
      </c>
      <c r="FL8" s="26">
        <f>'BAR BB| Open rates'!FL8*0.85*0.9</f>
        <v>6043.5</v>
      </c>
      <c r="FM8" s="26">
        <f>'BAR BB| Open rates'!FM8*0.85*0.9</f>
        <v>6043.5</v>
      </c>
      <c r="FN8" s="26">
        <f>'BAR BB| Open rates'!FN8*0.85*0.9</f>
        <v>6043.5</v>
      </c>
      <c r="FO8" s="26">
        <f>'BAR BB| Open rates'!FO8*0.85*0.9</f>
        <v>6043.5</v>
      </c>
      <c r="FP8" s="26">
        <f>'BAR BB| Open rates'!FP8*0.85*0.9</f>
        <v>6043.5</v>
      </c>
      <c r="FQ8" s="26">
        <f>'BAR BB| Open rates'!FQ8*0.85*0.9</f>
        <v>6043.5</v>
      </c>
      <c r="FR8" s="26">
        <f>'BAR BB| Open rates'!FR8*0.85*0.9</f>
        <v>5814</v>
      </c>
      <c r="FS8" s="26">
        <f>'BAR BB| Open rates'!FS8*0.85*0.9</f>
        <v>5814</v>
      </c>
      <c r="FT8" s="26">
        <f>'BAR BB| Open rates'!FT8*0.85*0.9</f>
        <v>5814</v>
      </c>
      <c r="FU8" s="26">
        <f>'BAR BB| Open rates'!FU8*0.85*0.9</f>
        <v>5814</v>
      </c>
      <c r="FV8" s="26">
        <f>'BAR BB| Open rates'!FV8*0.85*0.9</f>
        <v>5814</v>
      </c>
      <c r="FW8" s="26">
        <f>'BAR BB| Open rates'!FW8*0.85*0.9</f>
        <v>6579</v>
      </c>
      <c r="FX8" s="26">
        <f>'BAR BB| Open rates'!FX8*0.85*0.9</f>
        <v>6579</v>
      </c>
      <c r="FY8" s="26">
        <f>'BAR BB| Open rates'!FY8*0.85*0.9</f>
        <v>5814</v>
      </c>
      <c r="FZ8" s="26">
        <f>'BAR BB| Open rates'!FZ8*0.85*0.9</f>
        <v>5814</v>
      </c>
      <c r="GA8" s="26">
        <f>'BAR BB| Open rates'!GA8*0.85*0.9</f>
        <v>5814</v>
      </c>
      <c r="GB8" s="26">
        <f>'BAR BB| Open rates'!GB8*0.85*0.9</f>
        <v>5814</v>
      </c>
      <c r="GC8" s="26">
        <f>'BAR BB| Open rates'!GC8*0.85*0.9</f>
        <v>5814</v>
      </c>
      <c r="GD8" s="26">
        <f>'BAR BB| Open rates'!GD8*0.85*0.9</f>
        <v>6579</v>
      </c>
      <c r="GE8" s="26">
        <f>'BAR BB| Open rates'!GE8*0.85*0.9</f>
        <v>6579</v>
      </c>
      <c r="GF8" s="26">
        <f>'BAR BB| Open rates'!GF8*0.85*0.9</f>
        <v>5814</v>
      </c>
      <c r="GG8" s="26">
        <f>'BAR BB| Open rates'!GG8*0.85*0.9</f>
        <v>5814</v>
      </c>
      <c r="GH8" s="26">
        <f>'BAR BB| Open rates'!GH8*0.85*0.9</f>
        <v>5814</v>
      </c>
      <c r="GI8" s="26">
        <f>'BAR BB| Open rates'!GI8*0.85*0.9</f>
        <v>5814</v>
      </c>
      <c r="GJ8" s="26">
        <f>'BAR BB| Open rates'!GJ8*0.85*0.9</f>
        <v>5814</v>
      </c>
      <c r="GK8" s="26">
        <f>'BAR BB| Open rates'!GK8*0.85*0.9</f>
        <v>6579</v>
      </c>
      <c r="GL8" s="26">
        <f>'BAR BB| Open rates'!GL8*0.85*0.9</f>
        <v>6579</v>
      </c>
      <c r="GM8" s="26">
        <f>'BAR BB| Open rates'!GM8*0.85*0.9</f>
        <v>5814</v>
      </c>
      <c r="GN8" s="26">
        <f>'BAR BB| Open rates'!GN8*0.85*0.9</f>
        <v>5814</v>
      </c>
      <c r="GO8" s="26">
        <f>'BAR BB| Open rates'!GO8*0.85*0.9</f>
        <v>5814</v>
      </c>
      <c r="GP8" s="26">
        <f>'BAR BB| Open rates'!GP8*0.85*0.9</f>
        <v>5814</v>
      </c>
      <c r="GQ8" s="26">
        <f>'BAR BB| Open rates'!GQ8*0.85*0.9</f>
        <v>5814</v>
      </c>
      <c r="GR8" s="26">
        <f>'BAR BB| Open rates'!GR8*0.85*0.9</f>
        <v>6579</v>
      </c>
      <c r="GS8" s="26">
        <f>'BAR BB| Open rates'!GS8*0.85*0.9</f>
        <v>6579</v>
      </c>
      <c r="GT8" s="26">
        <f>'BAR BB| Open rates'!GT8*0.85*0.9</f>
        <v>5814</v>
      </c>
      <c r="GU8" s="26">
        <f>'BAR BB| Open rates'!GU8*0.85*0.9</f>
        <v>5814</v>
      </c>
      <c r="GV8" s="26">
        <f>'BAR BB| Open rates'!GV8*0.85*0.9</f>
        <v>5814</v>
      </c>
      <c r="GW8" s="26">
        <f>'BAR BB| Open rates'!GW8*0.85*0.9</f>
        <v>5814</v>
      </c>
      <c r="GX8" s="26">
        <f>'BAR BB| Open rates'!GX8*0.85*0.9</f>
        <v>5814</v>
      </c>
      <c r="GY8" s="26">
        <f>'BAR BB| Open rates'!GY8*0.85*0.9</f>
        <v>6579</v>
      </c>
      <c r="GZ8" s="26">
        <f>'BAR BB| Open rates'!GZ8*0.85*0.9</f>
        <v>6579</v>
      </c>
      <c r="HA8" s="26">
        <f>'BAR BB| Open rates'!HA8*0.85*0.9</f>
        <v>5814</v>
      </c>
      <c r="HB8" s="26">
        <f>'BAR BB| Open rates'!HB8*0.85*0.9</f>
        <v>5814</v>
      </c>
      <c r="HC8" s="26">
        <f>'BAR BB| Open rates'!HC8*0.85*0.9</f>
        <v>5814</v>
      </c>
      <c r="HD8" s="26">
        <f>'BAR BB| Open rates'!HD8*0.85*0.9</f>
        <v>5814</v>
      </c>
      <c r="HE8" s="26">
        <f>'BAR BB| Open rates'!HE8*0.85*0.9</f>
        <v>5814</v>
      </c>
      <c r="HF8" s="26">
        <f>'BAR BB| Open rates'!HF8*0.85*0.9</f>
        <v>7573.5</v>
      </c>
      <c r="HG8" s="26">
        <f>'BAR BB| Open rates'!HG8*0.85*0.9</f>
        <v>7573.5</v>
      </c>
      <c r="HH8" s="26">
        <f>'BAR BB| Open rates'!HH8*0.85*0.9</f>
        <v>7573.5</v>
      </c>
      <c r="HI8" s="26">
        <f>'BAR BB| Open rates'!HI8*0.85*0.9</f>
        <v>7573.5</v>
      </c>
      <c r="HJ8" s="26">
        <f>'BAR BB| Open rates'!HJ8*0.85*0.9</f>
        <v>7573.5</v>
      </c>
      <c r="HK8" s="26">
        <f>'BAR BB| Open rates'!HK8*0.85*0.9</f>
        <v>7573.5</v>
      </c>
      <c r="HL8" s="26">
        <f>'BAR BB| Open rates'!HL8*0.85*0.9</f>
        <v>7573.5</v>
      </c>
      <c r="HM8" s="26">
        <f>'BAR BB| Open rates'!HM8*0.85*0.9</f>
        <v>7573.5</v>
      </c>
      <c r="HN8" s="26">
        <f>'BAR BB| Open rates'!HN8*0.85*0.9</f>
        <v>7573.5</v>
      </c>
      <c r="HO8" s="26">
        <f>'BAR BB| Open rates'!HO8*0.85*0.9</f>
        <v>7573.5</v>
      </c>
      <c r="HP8" s="26">
        <f>'BAR BB| Open rates'!HP8*0.85*0.9</f>
        <v>7573.5</v>
      </c>
    </row>
    <row r="9" spans="1:224" s="76" customFormat="1" ht="12" customHeight="1" x14ac:dyDescent="0.2">
      <c r="A9" s="216">
        <v>2</v>
      </c>
      <c r="B9" s="26">
        <f>'BAR BB| Open rates'!B9*0.85*0.9</f>
        <v>8338.5</v>
      </c>
      <c r="C9" s="26">
        <f>'BAR BB| Open rates'!C9*0.85*0.9</f>
        <v>8338.5</v>
      </c>
      <c r="D9" s="26">
        <f>'BAR BB| Open rates'!D9*0.85*0.9</f>
        <v>8338.5</v>
      </c>
      <c r="E9" s="26">
        <f>'BAR BB| Open rates'!E9*0.85*0.9</f>
        <v>8338.5</v>
      </c>
      <c r="F9" s="26">
        <f>'BAR BB| Open rates'!F9*0.85*0.9</f>
        <v>8338.5</v>
      </c>
      <c r="G9" s="26">
        <f>'BAR BB| Open rates'!G9*0.85*0.9</f>
        <v>8338.5</v>
      </c>
      <c r="H9" s="26">
        <f>'BAR BB| Open rates'!H9*0.85*0.9</f>
        <v>8338.5</v>
      </c>
      <c r="I9" s="26">
        <f>'BAR BB| Open rates'!I9*0.85*0.9</f>
        <v>8338.5</v>
      </c>
      <c r="J9" s="26">
        <f>'BAR BB| Open rates'!J9*0.85*0.9</f>
        <v>8338.5</v>
      </c>
      <c r="K9" s="26">
        <f>'BAR BB| Open rates'!K9*0.85*0.9</f>
        <v>8338.5</v>
      </c>
      <c r="L9" s="26">
        <f>'BAR BB| Open rates'!L9*0.85*0.9</f>
        <v>8338.5</v>
      </c>
      <c r="M9" s="26">
        <f>'BAR BB| Open rates'!M9*0.85*0.9</f>
        <v>8338.5</v>
      </c>
      <c r="N9" s="26">
        <f>'BAR BB| Open rates'!N9*0.85*0.9</f>
        <v>8874</v>
      </c>
      <c r="O9" s="26">
        <f>'BAR BB| Open rates'!O9*0.85*0.9</f>
        <v>8874</v>
      </c>
      <c r="P9" s="26">
        <f>'BAR BB| Open rates'!P9*0.85*0.9</f>
        <v>8874</v>
      </c>
      <c r="Q9" s="26">
        <f>'BAR BB| Open rates'!Q9*0.85*0.9</f>
        <v>8874</v>
      </c>
      <c r="R9" s="26">
        <f>'BAR BB| Open rates'!R9*0.85*0.9</f>
        <v>11398.5</v>
      </c>
      <c r="S9" s="26">
        <f>'BAR BB| Open rates'!S9*0.85*0.9</f>
        <v>11398.5</v>
      </c>
      <c r="T9" s="26">
        <f>'BAR BB| Open rates'!T9*0.85*0.9</f>
        <v>11398.5</v>
      </c>
      <c r="U9" s="26">
        <f>'BAR BB| Open rates'!U9*0.85*0.9</f>
        <v>11398.5</v>
      </c>
      <c r="V9" s="26">
        <f>'BAR BB| Open rates'!V9*0.85*0.9</f>
        <v>11398.5</v>
      </c>
      <c r="W9" s="26">
        <f>'BAR BB| Open rates'!W9*0.85*0.9</f>
        <v>11398.5</v>
      </c>
      <c r="X9" s="26">
        <f>'BAR BB| Open rates'!X9*0.85*0.9</f>
        <v>11398.5</v>
      </c>
      <c r="Y9" s="26">
        <f>'BAR BB| Open rates'!Y9*0.85*0.9</f>
        <v>11398.5</v>
      </c>
      <c r="Z9" s="26">
        <f>'BAR BB| Open rates'!Z9*0.85*0.9</f>
        <v>11398.5</v>
      </c>
      <c r="AA9" s="26">
        <f>'BAR BB| Open rates'!AA9*0.85*0.9</f>
        <v>11398.5</v>
      </c>
      <c r="AB9" s="26">
        <f>'BAR BB| Open rates'!AB9*0.85*0.9</f>
        <v>15223.5</v>
      </c>
      <c r="AC9" s="26">
        <f>'BAR BB| Open rates'!AC9*0.85*0.9</f>
        <v>15223.5</v>
      </c>
      <c r="AD9" s="26">
        <f>'BAR BB| Open rates'!AD9*0.85*0.9</f>
        <v>15223.5</v>
      </c>
      <c r="AE9" s="26">
        <f>'BAR BB| Open rates'!AE9*0.85*0.9</f>
        <v>15223.5</v>
      </c>
      <c r="AF9" s="26">
        <f>'BAR BB| Open rates'!AF9*0.85*0.9</f>
        <v>15223.5</v>
      </c>
      <c r="AG9" s="26">
        <f>'BAR BB| Open rates'!AG9*0.85*0.9</f>
        <v>15223.5</v>
      </c>
      <c r="AH9" s="26">
        <f>'BAR BB| Open rates'!AH9*0.85*0.9</f>
        <v>8874</v>
      </c>
      <c r="AI9" s="26">
        <f>'BAR BB| Open rates'!AI9*0.85*0.9</f>
        <v>8874</v>
      </c>
      <c r="AJ9" s="26">
        <f>'BAR BB| Open rates'!AJ9*0.85*0.9</f>
        <v>8874</v>
      </c>
      <c r="AK9" s="26">
        <f>'BAR BB| Open rates'!AK9*0.85*0.9</f>
        <v>8874</v>
      </c>
      <c r="AL9" s="26">
        <f>'BAR BB| Open rates'!AL9*0.85*0.9</f>
        <v>8874</v>
      </c>
      <c r="AM9" s="26">
        <f>'BAR BB| Open rates'!AM9*0.85*0.9</f>
        <v>9868.5</v>
      </c>
      <c r="AN9" s="26">
        <f>'BAR BB| Open rates'!AN9*0.85*0.9</f>
        <v>9868.5</v>
      </c>
      <c r="AO9" s="26">
        <f>'BAR BB| Open rates'!AO9*0.85*0.9</f>
        <v>9868.5</v>
      </c>
      <c r="AP9" s="26">
        <f>'BAR BB| Open rates'!AP9*0.85*0.9</f>
        <v>9868.5</v>
      </c>
      <c r="AQ9" s="26">
        <f>'BAR BB| Open rates'!AQ9*0.85*0.9</f>
        <v>9868.5</v>
      </c>
      <c r="AR9" s="26">
        <f>'BAR BB| Open rates'!AR9*0.85*0.9</f>
        <v>9868.5</v>
      </c>
      <c r="AS9" s="26">
        <f>'BAR BB| Open rates'!AS9*0.85*0.9</f>
        <v>9868.5</v>
      </c>
      <c r="AT9" s="26">
        <f>'BAR BB| Open rates'!AT9*0.85*0.9</f>
        <v>10633.5</v>
      </c>
      <c r="AU9" s="26">
        <f>'BAR BB| Open rates'!AU9*0.85*0.9</f>
        <v>10633.5</v>
      </c>
      <c r="AV9" s="26">
        <f>'BAR BB| Open rates'!AV9*0.85*0.9</f>
        <v>10633.5</v>
      </c>
      <c r="AW9" s="26">
        <f>'BAR BB| Open rates'!AW9*0.85*0.9</f>
        <v>10633.5</v>
      </c>
      <c r="AX9" s="26">
        <f>'BAR BB| Open rates'!AX9*0.85*0.9</f>
        <v>10633.5</v>
      </c>
      <c r="AY9" s="26">
        <f>'BAR BB| Open rates'!AY9*0.85*0.9</f>
        <v>10786.5</v>
      </c>
      <c r="AZ9" s="26">
        <f>'BAR BB| Open rates'!AZ9*0.85*0.9</f>
        <v>10786.5</v>
      </c>
      <c r="BA9" s="26">
        <f>'BAR BB| Open rates'!BA9*0.85*0.9</f>
        <v>11398.5</v>
      </c>
      <c r="BB9" s="26">
        <f>'BAR BB| Open rates'!BB9*0.85*0.9</f>
        <v>11398.5</v>
      </c>
      <c r="BC9" s="26">
        <f>'BAR BB| Open rates'!BC9*0.85*0.9</f>
        <v>10786.5</v>
      </c>
      <c r="BD9" s="26">
        <f>'BAR BB| Open rates'!BD9*0.85*0.9</f>
        <v>10786.5</v>
      </c>
      <c r="BE9" s="26">
        <f>'BAR BB| Open rates'!BE9*0.85*0.9</f>
        <v>10786.5</v>
      </c>
      <c r="BF9" s="26">
        <f>'BAR BB| Open rates'!BF9*0.85*0.9</f>
        <v>10786.5</v>
      </c>
      <c r="BG9" s="26">
        <f>'BAR BB| Open rates'!BG9*0.85*0.9</f>
        <v>10786.5</v>
      </c>
      <c r="BH9" s="26">
        <f>'BAR BB| Open rates'!BH9*0.85*0.9</f>
        <v>11398.5</v>
      </c>
      <c r="BI9" s="26">
        <f>'BAR BB| Open rates'!BI9*0.85*0.9</f>
        <v>11398.5</v>
      </c>
      <c r="BJ9" s="26">
        <f>'BAR BB| Open rates'!BJ9*0.85*0.9</f>
        <v>10786.5</v>
      </c>
      <c r="BK9" s="26">
        <f>'BAR BB| Open rates'!BK9*0.85*0.9</f>
        <v>10786.5</v>
      </c>
      <c r="BL9" s="26">
        <f>'BAR BB| Open rates'!BL9*0.85*0.9</f>
        <v>10786.5</v>
      </c>
      <c r="BM9" s="26">
        <f>'BAR BB| Open rates'!BM9*0.85*0.9</f>
        <v>10786.5</v>
      </c>
      <c r="BN9" s="26">
        <f>'BAR BB| Open rates'!BN9*0.85*0.9</f>
        <v>10786.5</v>
      </c>
      <c r="BO9" s="26">
        <f>'BAR BB| Open rates'!BO9*0.85*0.9</f>
        <v>11398.5</v>
      </c>
      <c r="BP9" s="26">
        <f>'BAR BB| Open rates'!BP9*0.85*0.9</f>
        <v>11398.5</v>
      </c>
      <c r="BQ9" s="26">
        <f>'BAR BB| Open rates'!BQ9*0.85*0.9</f>
        <v>10786.5</v>
      </c>
      <c r="BR9" s="26">
        <f>'BAR BB| Open rates'!BR9*0.85*0.9</f>
        <v>10786.5</v>
      </c>
      <c r="BS9" s="26">
        <f>'BAR BB| Open rates'!BS9*0.85*0.9</f>
        <v>10786.5</v>
      </c>
      <c r="BT9" s="26">
        <f>'BAR BB| Open rates'!BT9*0.85*0.9</f>
        <v>10786.5</v>
      </c>
      <c r="BU9" s="26">
        <f>'BAR BB| Open rates'!BU9*0.85*0.9</f>
        <v>10786.5</v>
      </c>
      <c r="BV9" s="26">
        <f>'BAR BB| Open rates'!BV9*0.85*0.9</f>
        <v>11398.5</v>
      </c>
      <c r="BW9" s="26">
        <f>'BAR BB| Open rates'!BW9*0.85*0.9</f>
        <v>11398.5</v>
      </c>
      <c r="BX9" s="26">
        <f>'BAR BB| Open rates'!BX9*0.85*0.9</f>
        <v>10786.5</v>
      </c>
      <c r="BY9" s="26">
        <f>'BAR BB| Open rates'!BY9*0.85*0.9</f>
        <v>10786.5</v>
      </c>
      <c r="BZ9" s="26">
        <f>'BAR BB| Open rates'!BZ9*0.85*0.9</f>
        <v>10786.5</v>
      </c>
      <c r="CA9" s="26">
        <f>'BAR BB| Open rates'!CA9*0.85*0.9</f>
        <v>10786.5</v>
      </c>
      <c r="CB9" s="26">
        <f>'BAR BB| Open rates'!CB9*0.85*0.9</f>
        <v>10786.5</v>
      </c>
      <c r="CC9" s="26">
        <f>'BAR BB| Open rates'!CC9*0.85*0.9</f>
        <v>11398.5</v>
      </c>
      <c r="CD9" s="26">
        <f>'BAR BB| Open rates'!CD9*0.85*0.9</f>
        <v>11398.5</v>
      </c>
      <c r="CE9" s="26">
        <f>'BAR BB| Open rates'!CE9*0.85*0.9</f>
        <v>10786.5</v>
      </c>
      <c r="CF9" s="26">
        <f>'BAR BB| Open rates'!CF9*0.85*0.9</f>
        <v>10786.5</v>
      </c>
      <c r="CG9" s="26">
        <f>'BAR BB| Open rates'!CG9*0.85*0.9</f>
        <v>10786.5</v>
      </c>
      <c r="CH9" s="26">
        <f>'BAR BB| Open rates'!CH9*0.85*0.9</f>
        <v>10786.5</v>
      </c>
      <c r="CI9" s="26">
        <f>'BAR BB| Open rates'!CI9*0.85*0.9</f>
        <v>10786.5</v>
      </c>
      <c r="CJ9" s="26">
        <f>'BAR BB| Open rates'!CJ9*0.85*0.9</f>
        <v>11398.5</v>
      </c>
      <c r="CK9" s="26">
        <f>'BAR BB| Open rates'!CK9*0.85*0.9</f>
        <v>11398.5</v>
      </c>
      <c r="CL9" s="26">
        <f>'BAR BB| Open rates'!CL9*0.85*0.9</f>
        <v>10786.5</v>
      </c>
      <c r="CM9" s="26">
        <f>'BAR BB| Open rates'!CM9*0.85*0.9</f>
        <v>10786.5</v>
      </c>
      <c r="CN9" s="26">
        <f>'BAR BB| Open rates'!CN9*0.85*0.9</f>
        <v>10786.5</v>
      </c>
      <c r="CO9" s="26">
        <f>'BAR BB| Open rates'!CO9*0.85*0.9</f>
        <v>10786.5</v>
      </c>
      <c r="CP9" s="26">
        <f>'BAR BB| Open rates'!CP9*0.85*0.9</f>
        <v>10786.5</v>
      </c>
      <c r="CQ9" s="26">
        <f>'BAR BB| Open rates'!CQ9*0.85*0.9</f>
        <v>10786.5</v>
      </c>
      <c r="CR9" s="26">
        <f>'BAR BB| Open rates'!CR9*0.85*0.9</f>
        <v>10786.5</v>
      </c>
      <c r="CS9" s="26">
        <f>'BAR BB| Open rates'!CS9*0.85*0.9</f>
        <v>9868.5</v>
      </c>
      <c r="CT9" s="26">
        <f>'BAR BB| Open rates'!CT9*0.85*0.9</f>
        <v>9868.5</v>
      </c>
      <c r="CU9" s="26">
        <f>'BAR BB| Open rates'!CU9*0.85*0.9</f>
        <v>9868.5</v>
      </c>
      <c r="CV9" s="26">
        <f>'BAR BB| Open rates'!CV9*0.85*0.9</f>
        <v>9868.5</v>
      </c>
      <c r="CW9" s="26">
        <f>'BAR BB| Open rates'!CW9*0.85*0.9</f>
        <v>9868.5</v>
      </c>
      <c r="CX9" s="26">
        <f>'BAR BB| Open rates'!CX9*0.85*0.9</f>
        <v>9868.5</v>
      </c>
      <c r="CY9" s="26">
        <f>'BAR BB| Open rates'!CY9*0.85*0.9</f>
        <v>9868.5</v>
      </c>
      <c r="CZ9" s="26">
        <f>'BAR BB| Open rates'!CZ9*0.85*0.9</f>
        <v>9868.5</v>
      </c>
      <c r="DA9" s="26">
        <f>'BAR BB| Open rates'!DA9*0.85*0.9</f>
        <v>9868.5</v>
      </c>
      <c r="DB9" s="26">
        <f>'BAR BB| Open rates'!DB9*0.85*0.9</f>
        <v>8874</v>
      </c>
      <c r="DC9" s="26">
        <f>'BAR BB| Open rates'!DC9*0.85*0.9</f>
        <v>8874</v>
      </c>
      <c r="DD9" s="26">
        <f>'BAR BB| Open rates'!DD9*0.85*0.9</f>
        <v>8874</v>
      </c>
      <c r="DE9" s="26">
        <f>'BAR BB| Open rates'!DE9*0.85*0.9</f>
        <v>9868.5</v>
      </c>
      <c r="DF9" s="26">
        <f>'BAR BB| Open rates'!DF9*0.85*0.9</f>
        <v>9868.5</v>
      </c>
      <c r="DG9" s="26">
        <f>'BAR BB| Open rates'!DG9*0.85*0.9</f>
        <v>8874</v>
      </c>
      <c r="DH9" s="26">
        <f>'BAR BB| Open rates'!DH9*0.85*0.9</f>
        <v>8874</v>
      </c>
      <c r="DI9" s="26">
        <f>'BAR BB| Open rates'!DI9*0.85*0.9</f>
        <v>8874</v>
      </c>
      <c r="DJ9" s="26">
        <f>'BAR BB| Open rates'!DJ9*0.85*0.9</f>
        <v>8874</v>
      </c>
      <c r="DK9" s="26">
        <f>'BAR BB| Open rates'!DK9*0.85*0.9</f>
        <v>8874</v>
      </c>
      <c r="DL9" s="26">
        <f>'BAR BB| Open rates'!DL9*0.85*0.9</f>
        <v>9868.5</v>
      </c>
      <c r="DM9" s="26">
        <f>'BAR BB| Open rates'!DM9*0.85*0.9</f>
        <v>9868.5</v>
      </c>
      <c r="DN9" s="26">
        <f>'BAR BB| Open rates'!DN9*0.85*0.9</f>
        <v>8874</v>
      </c>
      <c r="DO9" s="26">
        <f>'BAR BB| Open rates'!DO9*0.85*0.9</f>
        <v>8874</v>
      </c>
      <c r="DP9" s="26">
        <f>'BAR BB| Open rates'!DP9*0.85*0.9</f>
        <v>8874</v>
      </c>
      <c r="DQ9" s="26">
        <f>'BAR BB| Open rates'!DQ9*0.85*0.9</f>
        <v>8874</v>
      </c>
      <c r="DR9" s="26">
        <f>'BAR BB| Open rates'!DR9*0.85*0.9</f>
        <v>8874</v>
      </c>
      <c r="DS9" s="26">
        <f>'BAR BB| Open rates'!DS9*0.85*0.9</f>
        <v>9868.5</v>
      </c>
      <c r="DT9" s="26">
        <f>'BAR BB| Open rates'!DT9*0.85*0.9</f>
        <v>9868.5</v>
      </c>
      <c r="DU9" s="26">
        <f>'BAR BB| Open rates'!DU9*0.85*0.9</f>
        <v>8874</v>
      </c>
      <c r="DV9" s="26">
        <f>'BAR BB| Open rates'!DV9*0.85*0.9</f>
        <v>8874</v>
      </c>
      <c r="DW9" s="26">
        <f>'BAR BB| Open rates'!DW9*0.85*0.9</f>
        <v>8874</v>
      </c>
      <c r="DX9" s="26">
        <f>'BAR BB| Open rates'!DX9*0.85*0.9</f>
        <v>8874</v>
      </c>
      <c r="DY9" s="26">
        <f>'BAR BB| Open rates'!DY9*0.85*0.9</f>
        <v>8874</v>
      </c>
      <c r="DZ9" s="26">
        <f>'BAR BB| Open rates'!DZ9*0.85*0.9</f>
        <v>9868.5</v>
      </c>
      <c r="EA9" s="26">
        <f>'BAR BB| Open rates'!EA9*0.85*0.9</f>
        <v>9868.5</v>
      </c>
      <c r="EB9" s="26">
        <f>'BAR BB| Open rates'!EB9*0.85*0.9</f>
        <v>8874</v>
      </c>
      <c r="EC9" s="26">
        <f>'BAR BB| Open rates'!EC9*0.85*0.9</f>
        <v>8874</v>
      </c>
      <c r="ED9" s="26">
        <f>'BAR BB| Open rates'!ED9*0.85*0.9</f>
        <v>8874</v>
      </c>
      <c r="EE9" s="26">
        <f>'BAR BB| Open rates'!EE9*0.85*0.9</f>
        <v>8874</v>
      </c>
      <c r="EF9" s="26">
        <f>'BAR BB| Open rates'!EF9*0.85*0.9</f>
        <v>8109</v>
      </c>
      <c r="EG9" s="26">
        <f>'BAR BB| Open rates'!EG9*0.85*0.9</f>
        <v>8109</v>
      </c>
      <c r="EH9" s="26">
        <f>'BAR BB| Open rates'!EH9*0.85*0.9</f>
        <v>8109</v>
      </c>
      <c r="EI9" s="26">
        <f>'BAR BB| Open rates'!EI9*0.85*0.9</f>
        <v>7573.5</v>
      </c>
      <c r="EJ9" s="26">
        <f>'BAR BB| Open rates'!EJ9*0.85*0.9</f>
        <v>7573.5</v>
      </c>
      <c r="EK9" s="26">
        <f>'BAR BB| Open rates'!EK9*0.85*0.9</f>
        <v>7573.5</v>
      </c>
      <c r="EL9" s="26">
        <f>'BAR BB| Open rates'!EL9*0.85*0.9</f>
        <v>7573.5</v>
      </c>
      <c r="EM9" s="26">
        <f>'BAR BB| Open rates'!EM9*0.85*0.9</f>
        <v>7573.5</v>
      </c>
      <c r="EN9" s="26">
        <f>'BAR BB| Open rates'!EN9*0.85*0.9</f>
        <v>8109</v>
      </c>
      <c r="EO9" s="26">
        <f>'BAR BB| Open rates'!EO9*0.85*0.9</f>
        <v>8109</v>
      </c>
      <c r="EP9" s="26">
        <f>'BAR BB| Open rates'!EP9*0.85*0.9</f>
        <v>7344</v>
      </c>
      <c r="EQ9" s="26">
        <f>'BAR BB| Open rates'!EQ9*0.85*0.9</f>
        <v>7344</v>
      </c>
      <c r="ER9" s="26">
        <f>'BAR BB| Open rates'!ER9*0.85*0.9</f>
        <v>7344</v>
      </c>
      <c r="ES9" s="26">
        <f>'BAR BB| Open rates'!ES9*0.85*0.9</f>
        <v>7344</v>
      </c>
      <c r="ET9" s="26">
        <f>'BAR BB| Open rates'!ET9*0.85*0.9</f>
        <v>7344</v>
      </c>
      <c r="EU9" s="26">
        <f>'BAR BB| Open rates'!EU9*0.85*0.9</f>
        <v>8109</v>
      </c>
      <c r="EV9" s="26">
        <f>'BAR BB| Open rates'!EV9*0.85*0.9</f>
        <v>8109</v>
      </c>
      <c r="EW9" s="26">
        <f>'BAR BB| Open rates'!EW9*0.85*0.9</f>
        <v>7344</v>
      </c>
      <c r="EX9" s="26">
        <f>'BAR BB| Open rates'!EX9*0.85*0.9</f>
        <v>7344</v>
      </c>
      <c r="EY9" s="26">
        <f>'BAR BB| Open rates'!EY9*0.85*0.9</f>
        <v>7344</v>
      </c>
      <c r="EZ9" s="26">
        <f>'BAR BB| Open rates'!EZ9*0.85*0.9</f>
        <v>7344</v>
      </c>
      <c r="FA9" s="26">
        <f>'BAR BB| Open rates'!FA9*0.85*0.9</f>
        <v>7344</v>
      </c>
      <c r="FB9" s="26">
        <f>'BAR BB| Open rates'!FB9*0.85*0.9</f>
        <v>8109</v>
      </c>
      <c r="FC9" s="26">
        <f>'BAR BB| Open rates'!FC9*0.85*0.9</f>
        <v>8109</v>
      </c>
      <c r="FD9" s="26">
        <f>'BAR BB| Open rates'!FD9*0.85*0.9</f>
        <v>7344</v>
      </c>
      <c r="FE9" s="26">
        <f>'BAR BB| Open rates'!FE9*0.85*0.9</f>
        <v>7344</v>
      </c>
      <c r="FF9" s="26">
        <f>'BAR BB| Open rates'!FF9*0.85*0.9</f>
        <v>7344</v>
      </c>
      <c r="FG9" s="26">
        <f>'BAR BB| Open rates'!FG9*0.85*0.9</f>
        <v>7344</v>
      </c>
      <c r="FH9" s="26">
        <f>'BAR BB| Open rates'!FH9*0.85*0.9</f>
        <v>7344</v>
      </c>
      <c r="FI9" s="26">
        <f>'BAR BB| Open rates'!FI9*0.85*0.9</f>
        <v>8109</v>
      </c>
      <c r="FJ9" s="26">
        <f>'BAR BB| Open rates'!FJ9*0.85*0.9</f>
        <v>8109</v>
      </c>
      <c r="FK9" s="26">
        <f>'BAR BB| Open rates'!FK9*0.85*0.9</f>
        <v>7573.5</v>
      </c>
      <c r="FL9" s="26">
        <f>'BAR BB| Open rates'!FL9*0.85*0.9</f>
        <v>7573.5</v>
      </c>
      <c r="FM9" s="26">
        <f>'BAR BB| Open rates'!FM9*0.85*0.9</f>
        <v>7573.5</v>
      </c>
      <c r="FN9" s="26">
        <f>'BAR BB| Open rates'!FN9*0.85*0.9</f>
        <v>7573.5</v>
      </c>
      <c r="FO9" s="26">
        <f>'BAR BB| Open rates'!FO9*0.85*0.9</f>
        <v>7573.5</v>
      </c>
      <c r="FP9" s="26">
        <f>'BAR BB| Open rates'!FP9*0.85*0.9</f>
        <v>7573.5</v>
      </c>
      <c r="FQ9" s="26">
        <f>'BAR BB| Open rates'!FQ9*0.85*0.9</f>
        <v>7573.5</v>
      </c>
      <c r="FR9" s="26">
        <f>'BAR BB| Open rates'!FR9*0.85*0.9</f>
        <v>7344</v>
      </c>
      <c r="FS9" s="26">
        <f>'BAR BB| Open rates'!FS9*0.85*0.9</f>
        <v>7344</v>
      </c>
      <c r="FT9" s="26">
        <f>'BAR BB| Open rates'!FT9*0.85*0.9</f>
        <v>7344</v>
      </c>
      <c r="FU9" s="26">
        <f>'BAR BB| Open rates'!FU9*0.85*0.9</f>
        <v>7344</v>
      </c>
      <c r="FV9" s="26">
        <f>'BAR BB| Open rates'!FV9*0.85*0.9</f>
        <v>7344</v>
      </c>
      <c r="FW9" s="26">
        <f>'BAR BB| Open rates'!FW9*0.85*0.9</f>
        <v>8109</v>
      </c>
      <c r="FX9" s="26">
        <f>'BAR BB| Open rates'!FX9*0.85*0.9</f>
        <v>8109</v>
      </c>
      <c r="FY9" s="26">
        <f>'BAR BB| Open rates'!FY9*0.85*0.9</f>
        <v>7344</v>
      </c>
      <c r="FZ9" s="26">
        <f>'BAR BB| Open rates'!FZ9*0.85*0.9</f>
        <v>7344</v>
      </c>
      <c r="GA9" s="26">
        <f>'BAR BB| Open rates'!GA9*0.85*0.9</f>
        <v>7344</v>
      </c>
      <c r="GB9" s="26">
        <f>'BAR BB| Open rates'!GB9*0.85*0.9</f>
        <v>7344</v>
      </c>
      <c r="GC9" s="26">
        <f>'BAR BB| Open rates'!GC9*0.85*0.9</f>
        <v>7344</v>
      </c>
      <c r="GD9" s="26">
        <f>'BAR BB| Open rates'!GD9*0.85*0.9</f>
        <v>8109</v>
      </c>
      <c r="GE9" s="26">
        <f>'BAR BB| Open rates'!GE9*0.85*0.9</f>
        <v>8109</v>
      </c>
      <c r="GF9" s="26">
        <f>'BAR BB| Open rates'!GF9*0.85*0.9</f>
        <v>7344</v>
      </c>
      <c r="GG9" s="26">
        <f>'BAR BB| Open rates'!GG9*0.85*0.9</f>
        <v>7344</v>
      </c>
      <c r="GH9" s="26">
        <f>'BAR BB| Open rates'!GH9*0.85*0.9</f>
        <v>7344</v>
      </c>
      <c r="GI9" s="26">
        <f>'BAR BB| Open rates'!GI9*0.85*0.9</f>
        <v>7344</v>
      </c>
      <c r="GJ9" s="26">
        <f>'BAR BB| Open rates'!GJ9*0.85*0.9</f>
        <v>7344</v>
      </c>
      <c r="GK9" s="26">
        <f>'BAR BB| Open rates'!GK9*0.85*0.9</f>
        <v>8109</v>
      </c>
      <c r="GL9" s="26">
        <f>'BAR BB| Open rates'!GL9*0.85*0.9</f>
        <v>8109</v>
      </c>
      <c r="GM9" s="26">
        <f>'BAR BB| Open rates'!GM9*0.85*0.9</f>
        <v>7344</v>
      </c>
      <c r="GN9" s="26">
        <f>'BAR BB| Open rates'!GN9*0.85*0.9</f>
        <v>7344</v>
      </c>
      <c r="GO9" s="26">
        <f>'BAR BB| Open rates'!GO9*0.85*0.9</f>
        <v>7344</v>
      </c>
      <c r="GP9" s="26">
        <f>'BAR BB| Open rates'!GP9*0.85*0.9</f>
        <v>7344</v>
      </c>
      <c r="GQ9" s="26">
        <f>'BAR BB| Open rates'!GQ9*0.85*0.9</f>
        <v>7344</v>
      </c>
      <c r="GR9" s="26">
        <f>'BAR BB| Open rates'!GR9*0.85*0.9</f>
        <v>8109</v>
      </c>
      <c r="GS9" s="26">
        <f>'BAR BB| Open rates'!GS9*0.85*0.9</f>
        <v>8109</v>
      </c>
      <c r="GT9" s="26">
        <f>'BAR BB| Open rates'!GT9*0.85*0.9</f>
        <v>7344</v>
      </c>
      <c r="GU9" s="26">
        <f>'BAR BB| Open rates'!GU9*0.85*0.9</f>
        <v>7344</v>
      </c>
      <c r="GV9" s="26">
        <f>'BAR BB| Open rates'!GV9*0.85*0.9</f>
        <v>7344</v>
      </c>
      <c r="GW9" s="26">
        <f>'BAR BB| Open rates'!GW9*0.85*0.9</f>
        <v>7344</v>
      </c>
      <c r="GX9" s="26">
        <f>'BAR BB| Open rates'!GX9*0.85*0.9</f>
        <v>7344</v>
      </c>
      <c r="GY9" s="26">
        <f>'BAR BB| Open rates'!GY9*0.85*0.9</f>
        <v>8109</v>
      </c>
      <c r="GZ9" s="26">
        <f>'BAR BB| Open rates'!GZ9*0.85*0.9</f>
        <v>8109</v>
      </c>
      <c r="HA9" s="26">
        <f>'BAR BB| Open rates'!HA9*0.85*0.9</f>
        <v>7344</v>
      </c>
      <c r="HB9" s="26">
        <f>'BAR BB| Open rates'!HB9*0.85*0.9</f>
        <v>7344</v>
      </c>
      <c r="HC9" s="26">
        <f>'BAR BB| Open rates'!HC9*0.85*0.9</f>
        <v>7344</v>
      </c>
      <c r="HD9" s="26">
        <f>'BAR BB| Open rates'!HD9*0.85*0.9</f>
        <v>7344</v>
      </c>
      <c r="HE9" s="26">
        <f>'BAR BB| Open rates'!HE9*0.85*0.9</f>
        <v>7344</v>
      </c>
      <c r="HF9" s="26">
        <f>'BAR BB| Open rates'!HF9*0.85*0.9</f>
        <v>9103.5</v>
      </c>
      <c r="HG9" s="26">
        <f>'BAR BB| Open rates'!HG9*0.85*0.9</f>
        <v>9103.5</v>
      </c>
      <c r="HH9" s="26">
        <f>'BAR BB| Open rates'!HH9*0.85*0.9</f>
        <v>9103.5</v>
      </c>
      <c r="HI9" s="26">
        <f>'BAR BB| Open rates'!HI9*0.85*0.9</f>
        <v>9103.5</v>
      </c>
      <c r="HJ9" s="26">
        <f>'BAR BB| Open rates'!HJ9*0.85*0.9</f>
        <v>9103.5</v>
      </c>
      <c r="HK9" s="26">
        <f>'BAR BB| Open rates'!HK9*0.85*0.9</f>
        <v>9103.5</v>
      </c>
      <c r="HL9" s="26">
        <f>'BAR BB| Open rates'!HL9*0.85*0.9</f>
        <v>9103.5</v>
      </c>
      <c r="HM9" s="26">
        <f>'BAR BB| Open rates'!HM9*0.85*0.9</f>
        <v>9103.5</v>
      </c>
      <c r="HN9" s="26">
        <f>'BAR BB| Open rates'!HN9*0.85*0.9</f>
        <v>9103.5</v>
      </c>
      <c r="HO9" s="26">
        <f>'BAR BB| Open rates'!HO9*0.85*0.9</f>
        <v>9103.5</v>
      </c>
      <c r="HP9" s="26">
        <f>'BAR BB| Open rates'!HP9*0.85*0.9</f>
        <v>9103.5</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rates'!B11*0.85*0.9</f>
        <v>7573.5</v>
      </c>
      <c r="C11" s="26">
        <f>'BAR BB| Open rates'!C11*0.85*0.9</f>
        <v>7573.5</v>
      </c>
      <c r="D11" s="26">
        <f>'BAR BB| Open rates'!D11*0.85*0.9</f>
        <v>7573.5</v>
      </c>
      <c r="E11" s="26">
        <f>'BAR BB| Open rates'!E11*0.85*0.9</f>
        <v>7573.5</v>
      </c>
      <c r="F11" s="26">
        <f>'BAR BB| Open rates'!F11*0.85*0.9</f>
        <v>7573.5</v>
      </c>
      <c r="G11" s="26">
        <f>'BAR BB| Open rates'!G11*0.85*0.9</f>
        <v>7573.5</v>
      </c>
      <c r="H11" s="26">
        <f>'BAR BB| Open rates'!H11*0.85*0.9</f>
        <v>7573.5</v>
      </c>
      <c r="I11" s="26">
        <f>'BAR BB| Open rates'!I11*0.85*0.9</f>
        <v>7573.5</v>
      </c>
      <c r="J11" s="26">
        <f>'BAR BB| Open rates'!J11*0.85*0.9</f>
        <v>7573.5</v>
      </c>
      <c r="K11" s="26">
        <f>'BAR BB| Open rates'!K11*0.85*0.9</f>
        <v>7573.5</v>
      </c>
      <c r="L11" s="26">
        <f>'BAR BB| Open rates'!L11*0.85*0.9</f>
        <v>7573.5</v>
      </c>
      <c r="M11" s="26">
        <f>'BAR BB| Open rates'!M11*0.85*0.9</f>
        <v>7573.5</v>
      </c>
      <c r="N11" s="26">
        <f>'BAR BB| Open rates'!N11*0.85*0.9</f>
        <v>8109</v>
      </c>
      <c r="O11" s="26">
        <f>'BAR BB| Open rates'!O11*0.85*0.9</f>
        <v>8109</v>
      </c>
      <c r="P11" s="26">
        <f>'BAR BB| Open rates'!P11*0.85*0.9</f>
        <v>8109</v>
      </c>
      <c r="Q11" s="26">
        <f>'BAR BB| Open rates'!Q11*0.85*0.9</f>
        <v>8109</v>
      </c>
      <c r="R11" s="26">
        <f>'BAR BB| Open rates'!R11*0.85*0.9</f>
        <v>10633.5</v>
      </c>
      <c r="S11" s="26">
        <f>'BAR BB| Open rates'!S11*0.85*0.9</f>
        <v>10633.5</v>
      </c>
      <c r="T11" s="26">
        <f>'BAR BB| Open rates'!T11*0.85*0.9</f>
        <v>10633.5</v>
      </c>
      <c r="U11" s="26">
        <f>'BAR BB| Open rates'!U11*0.85*0.9</f>
        <v>10633.5</v>
      </c>
      <c r="V11" s="26">
        <f>'BAR BB| Open rates'!V11*0.85*0.9</f>
        <v>10633.5</v>
      </c>
      <c r="W11" s="26">
        <f>'BAR BB| Open rates'!W11*0.85*0.9</f>
        <v>10633.5</v>
      </c>
      <c r="X11" s="26">
        <f>'BAR BB| Open rates'!X11*0.85*0.9</f>
        <v>10633.5</v>
      </c>
      <c r="Y11" s="26">
        <f>'BAR BB| Open rates'!Y11*0.85*0.9</f>
        <v>10633.5</v>
      </c>
      <c r="Z11" s="26">
        <f>'BAR BB| Open rates'!Z11*0.85*0.9</f>
        <v>10633.5</v>
      </c>
      <c r="AA11" s="26">
        <f>'BAR BB| Open rates'!AA11*0.85*0.9</f>
        <v>10633.5</v>
      </c>
      <c r="AB11" s="26">
        <f>'BAR BB| Open rates'!AB11*0.85*0.9</f>
        <v>14458.5</v>
      </c>
      <c r="AC11" s="26">
        <f>'BAR BB| Open rates'!AC11*0.85*0.9</f>
        <v>14458.5</v>
      </c>
      <c r="AD11" s="26">
        <f>'BAR BB| Open rates'!AD11*0.85*0.9</f>
        <v>14458.5</v>
      </c>
      <c r="AE11" s="26">
        <f>'BAR BB| Open rates'!AE11*0.85*0.9</f>
        <v>14458.5</v>
      </c>
      <c r="AF11" s="26">
        <f>'BAR BB| Open rates'!AF11*0.85*0.9</f>
        <v>14458.5</v>
      </c>
      <c r="AG11" s="26">
        <f>'BAR BB| Open rates'!AG11*0.85*0.9</f>
        <v>14458.5</v>
      </c>
      <c r="AH11" s="26">
        <f>'BAR BB| Open rates'!AH11*0.85*0.9</f>
        <v>8109</v>
      </c>
      <c r="AI11" s="26">
        <f>'BAR BB| Open rates'!AI11*0.85*0.9</f>
        <v>8109</v>
      </c>
      <c r="AJ11" s="26">
        <f>'BAR BB| Open rates'!AJ11*0.85*0.9</f>
        <v>8109</v>
      </c>
      <c r="AK11" s="26">
        <f>'BAR BB| Open rates'!AK11*0.85*0.9</f>
        <v>8109</v>
      </c>
      <c r="AL11" s="26">
        <f>'BAR BB| Open rates'!AL11*0.85*0.9</f>
        <v>8109</v>
      </c>
      <c r="AM11" s="26">
        <f>'BAR BB| Open rates'!AM11*0.85*0.9</f>
        <v>9103.5</v>
      </c>
      <c r="AN11" s="26">
        <f>'BAR BB| Open rates'!AN11*0.85*0.9</f>
        <v>9103.5</v>
      </c>
      <c r="AO11" s="26">
        <f>'BAR BB| Open rates'!AO11*0.85*0.9</f>
        <v>9103.5</v>
      </c>
      <c r="AP11" s="26">
        <f>'BAR BB| Open rates'!AP11*0.85*0.9</f>
        <v>9103.5</v>
      </c>
      <c r="AQ11" s="26">
        <f>'BAR BB| Open rates'!AQ11*0.85*0.9</f>
        <v>9103.5</v>
      </c>
      <c r="AR11" s="26">
        <f>'BAR BB| Open rates'!AR11*0.85*0.9</f>
        <v>9103.5</v>
      </c>
      <c r="AS11" s="26">
        <f>'BAR BB| Open rates'!AS11*0.85*0.9</f>
        <v>9103.5</v>
      </c>
      <c r="AT11" s="26">
        <f>'BAR BB| Open rates'!AT11*0.85*0.9</f>
        <v>9868.5</v>
      </c>
      <c r="AU11" s="26">
        <f>'BAR BB| Open rates'!AU11*0.85*0.9</f>
        <v>9868.5</v>
      </c>
      <c r="AV11" s="26">
        <f>'BAR BB| Open rates'!AV11*0.85*0.9</f>
        <v>9868.5</v>
      </c>
      <c r="AW11" s="26">
        <f>'BAR BB| Open rates'!AW11*0.85*0.9</f>
        <v>9868.5</v>
      </c>
      <c r="AX11" s="26">
        <f>'BAR BB| Open rates'!AX11*0.85*0.9</f>
        <v>9868.5</v>
      </c>
      <c r="AY11" s="26">
        <f>'BAR BB| Open rates'!AY11*0.85*0.9</f>
        <v>10021.5</v>
      </c>
      <c r="AZ11" s="26">
        <f>'BAR BB| Open rates'!AZ11*0.85*0.9</f>
        <v>10021.5</v>
      </c>
      <c r="BA11" s="26">
        <f>'BAR BB| Open rates'!BA11*0.85*0.9</f>
        <v>10633.5</v>
      </c>
      <c r="BB11" s="26">
        <f>'BAR BB| Open rates'!BB11*0.85*0.9</f>
        <v>10633.5</v>
      </c>
      <c r="BC11" s="26">
        <f>'BAR BB| Open rates'!BC11*0.85*0.9</f>
        <v>10021.5</v>
      </c>
      <c r="BD11" s="26">
        <f>'BAR BB| Open rates'!BD11*0.85*0.9</f>
        <v>10021.5</v>
      </c>
      <c r="BE11" s="26">
        <f>'BAR BB| Open rates'!BE11*0.85*0.9</f>
        <v>10021.5</v>
      </c>
      <c r="BF11" s="26">
        <f>'BAR BB| Open rates'!BF11*0.85*0.9</f>
        <v>10021.5</v>
      </c>
      <c r="BG11" s="26">
        <f>'BAR BB| Open rates'!BG11*0.85*0.9</f>
        <v>10021.5</v>
      </c>
      <c r="BH11" s="26">
        <f>'BAR BB| Open rates'!BH11*0.85*0.9</f>
        <v>10633.5</v>
      </c>
      <c r="BI11" s="26">
        <f>'BAR BB| Open rates'!BI11*0.85*0.9</f>
        <v>10633.5</v>
      </c>
      <c r="BJ11" s="26">
        <f>'BAR BB| Open rates'!BJ11*0.85*0.9</f>
        <v>10021.5</v>
      </c>
      <c r="BK11" s="26">
        <f>'BAR BB| Open rates'!BK11*0.85*0.9</f>
        <v>10021.5</v>
      </c>
      <c r="BL11" s="26">
        <f>'BAR BB| Open rates'!BL11*0.85*0.9</f>
        <v>10021.5</v>
      </c>
      <c r="BM11" s="26">
        <f>'BAR BB| Open rates'!BM11*0.85*0.9</f>
        <v>10021.5</v>
      </c>
      <c r="BN11" s="26">
        <f>'BAR BB| Open rates'!BN11*0.85*0.9</f>
        <v>10021.5</v>
      </c>
      <c r="BO11" s="26">
        <f>'BAR BB| Open rates'!BO11*0.85*0.9</f>
        <v>10633.5</v>
      </c>
      <c r="BP11" s="26">
        <f>'BAR BB| Open rates'!BP11*0.85*0.9</f>
        <v>10633.5</v>
      </c>
      <c r="BQ11" s="26">
        <f>'BAR BB| Open rates'!BQ11*0.85*0.9</f>
        <v>10021.5</v>
      </c>
      <c r="BR11" s="26">
        <f>'BAR BB| Open rates'!BR11*0.85*0.9</f>
        <v>10021.5</v>
      </c>
      <c r="BS11" s="26">
        <f>'BAR BB| Open rates'!BS11*0.85*0.9</f>
        <v>10021.5</v>
      </c>
      <c r="BT11" s="26">
        <f>'BAR BB| Open rates'!BT11*0.85*0.9</f>
        <v>10021.5</v>
      </c>
      <c r="BU11" s="26">
        <f>'BAR BB| Open rates'!BU11*0.85*0.9</f>
        <v>10021.5</v>
      </c>
      <c r="BV11" s="26">
        <f>'BAR BB| Open rates'!BV11*0.85*0.9</f>
        <v>10633.5</v>
      </c>
      <c r="BW11" s="26">
        <f>'BAR BB| Open rates'!BW11*0.85*0.9</f>
        <v>10633.5</v>
      </c>
      <c r="BX11" s="26">
        <f>'BAR BB| Open rates'!BX11*0.85*0.9</f>
        <v>10021.5</v>
      </c>
      <c r="BY11" s="26">
        <f>'BAR BB| Open rates'!BY11*0.85*0.9</f>
        <v>10021.5</v>
      </c>
      <c r="BZ11" s="26">
        <f>'BAR BB| Open rates'!BZ11*0.85*0.9</f>
        <v>10021.5</v>
      </c>
      <c r="CA11" s="26">
        <f>'BAR BB| Open rates'!CA11*0.85*0.9</f>
        <v>10021.5</v>
      </c>
      <c r="CB11" s="26">
        <f>'BAR BB| Open rates'!CB11*0.85*0.9</f>
        <v>10021.5</v>
      </c>
      <c r="CC11" s="26">
        <f>'BAR BB| Open rates'!CC11*0.85*0.9</f>
        <v>10633.5</v>
      </c>
      <c r="CD11" s="26">
        <f>'BAR BB| Open rates'!CD11*0.85*0.9</f>
        <v>10633.5</v>
      </c>
      <c r="CE11" s="26">
        <f>'BAR BB| Open rates'!CE11*0.85*0.9</f>
        <v>10021.5</v>
      </c>
      <c r="CF11" s="26">
        <f>'BAR BB| Open rates'!CF11*0.85*0.9</f>
        <v>10021.5</v>
      </c>
      <c r="CG11" s="26">
        <f>'BAR BB| Open rates'!CG11*0.85*0.9</f>
        <v>10021.5</v>
      </c>
      <c r="CH11" s="26">
        <f>'BAR BB| Open rates'!CH11*0.85*0.9</f>
        <v>10021.5</v>
      </c>
      <c r="CI11" s="26">
        <f>'BAR BB| Open rates'!CI11*0.85*0.9</f>
        <v>10021.5</v>
      </c>
      <c r="CJ11" s="26">
        <f>'BAR BB| Open rates'!CJ11*0.85*0.9</f>
        <v>10633.5</v>
      </c>
      <c r="CK11" s="26">
        <f>'BAR BB| Open rates'!CK11*0.85*0.9</f>
        <v>10633.5</v>
      </c>
      <c r="CL11" s="26">
        <f>'BAR BB| Open rates'!CL11*0.85*0.9</f>
        <v>10021.5</v>
      </c>
      <c r="CM11" s="26">
        <f>'BAR BB| Open rates'!CM11*0.85*0.9</f>
        <v>10021.5</v>
      </c>
      <c r="CN11" s="26">
        <f>'BAR BB| Open rates'!CN11*0.85*0.9</f>
        <v>10021.5</v>
      </c>
      <c r="CO11" s="26">
        <f>'BAR BB| Open rates'!CO11*0.85*0.9</f>
        <v>10021.5</v>
      </c>
      <c r="CP11" s="26">
        <f>'BAR BB| Open rates'!CP11*0.85*0.9</f>
        <v>10021.5</v>
      </c>
      <c r="CQ11" s="26">
        <f>'BAR BB| Open rates'!CQ11*0.85*0.9</f>
        <v>10021.5</v>
      </c>
      <c r="CR11" s="26">
        <f>'BAR BB| Open rates'!CR11*0.85*0.9</f>
        <v>10021.5</v>
      </c>
      <c r="CS11" s="26">
        <f>'BAR BB| Open rates'!CS11*0.85*0.9</f>
        <v>9103.5</v>
      </c>
      <c r="CT11" s="26">
        <f>'BAR BB| Open rates'!CT11*0.85*0.9</f>
        <v>9103.5</v>
      </c>
      <c r="CU11" s="26">
        <f>'BAR BB| Open rates'!CU11*0.85*0.9</f>
        <v>9103.5</v>
      </c>
      <c r="CV11" s="26">
        <f>'BAR BB| Open rates'!CV11*0.85*0.9</f>
        <v>9103.5</v>
      </c>
      <c r="CW11" s="26">
        <f>'BAR BB| Open rates'!CW11*0.85*0.9</f>
        <v>9103.5</v>
      </c>
      <c r="CX11" s="26">
        <f>'BAR BB| Open rates'!CX11*0.85*0.9</f>
        <v>9103.5</v>
      </c>
      <c r="CY11" s="26">
        <f>'BAR BB| Open rates'!CY11*0.85*0.9</f>
        <v>9103.5</v>
      </c>
      <c r="CZ11" s="26">
        <f>'BAR BB| Open rates'!CZ11*0.85*0.9</f>
        <v>9103.5</v>
      </c>
      <c r="DA11" s="26">
        <f>'BAR BB| Open rates'!DA11*0.85*0.9</f>
        <v>9103.5</v>
      </c>
      <c r="DB11" s="26">
        <f>'BAR BB| Open rates'!DB11*0.85*0.9</f>
        <v>8109</v>
      </c>
      <c r="DC11" s="26">
        <f>'BAR BB| Open rates'!DC11*0.85*0.9</f>
        <v>8109</v>
      </c>
      <c r="DD11" s="26">
        <f>'BAR BB| Open rates'!DD11*0.85*0.9</f>
        <v>8109</v>
      </c>
      <c r="DE11" s="26">
        <f>'BAR BB| Open rates'!DE11*0.85*0.9</f>
        <v>9103.5</v>
      </c>
      <c r="DF11" s="26">
        <f>'BAR BB| Open rates'!DF11*0.85*0.9</f>
        <v>9103.5</v>
      </c>
      <c r="DG11" s="26">
        <f>'BAR BB| Open rates'!DG11*0.85*0.9</f>
        <v>8109</v>
      </c>
      <c r="DH11" s="26">
        <f>'BAR BB| Open rates'!DH11*0.85*0.9</f>
        <v>8109</v>
      </c>
      <c r="DI11" s="26">
        <f>'BAR BB| Open rates'!DI11*0.85*0.9</f>
        <v>8109</v>
      </c>
      <c r="DJ11" s="26">
        <f>'BAR BB| Open rates'!DJ11*0.85*0.9</f>
        <v>8109</v>
      </c>
      <c r="DK11" s="26">
        <f>'BAR BB| Open rates'!DK11*0.85*0.9</f>
        <v>8109</v>
      </c>
      <c r="DL11" s="26">
        <f>'BAR BB| Open rates'!DL11*0.85*0.9</f>
        <v>9103.5</v>
      </c>
      <c r="DM11" s="26">
        <f>'BAR BB| Open rates'!DM11*0.85*0.9</f>
        <v>9103.5</v>
      </c>
      <c r="DN11" s="26">
        <f>'BAR BB| Open rates'!DN11*0.85*0.9</f>
        <v>8109</v>
      </c>
      <c r="DO11" s="26">
        <f>'BAR BB| Open rates'!DO11*0.85*0.9</f>
        <v>8109</v>
      </c>
      <c r="DP11" s="26">
        <f>'BAR BB| Open rates'!DP11*0.85*0.9</f>
        <v>8109</v>
      </c>
      <c r="DQ11" s="26">
        <f>'BAR BB| Open rates'!DQ11*0.85*0.9</f>
        <v>8109</v>
      </c>
      <c r="DR11" s="26">
        <f>'BAR BB| Open rates'!DR11*0.85*0.9</f>
        <v>8109</v>
      </c>
      <c r="DS11" s="26">
        <f>'BAR BB| Open rates'!DS11*0.85*0.9</f>
        <v>9103.5</v>
      </c>
      <c r="DT11" s="26">
        <f>'BAR BB| Open rates'!DT11*0.85*0.9</f>
        <v>9103.5</v>
      </c>
      <c r="DU11" s="26">
        <f>'BAR BB| Open rates'!DU11*0.85*0.9</f>
        <v>8109</v>
      </c>
      <c r="DV11" s="26">
        <f>'BAR BB| Open rates'!DV11*0.85*0.9</f>
        <v>8109</v>
      </c>
      <c r="DW11" s="26">
        <f>'BAR BB| Open rates'!DW11*0.85*0.9</f>
        <v>8109</v>
      </c>
      <c r="DX11" s="26">
        <f>'BAR BB| Open rates'!DX11*0.85*0.9</f>
        <v>8109</v>
      </c>
      <c r="DY11" s="26">
        <f>'BAR BB| Open rates'!DY11*0.85*0.9</f>
        <v>8109</v>
      </c>
      <c r="DZ11" s="26">
        <f>'BAR BB| Open rates'!DZ11*0.85*0.9</f>
        <v>9103.5</v>
      </c>
      <c r="EA11" s="26">
        <f>'BAR BB| Open rates'!EA11*0.85*0.9</f>
        <v>9103.5</v>
      </c>
      <c r="EB11" s="26">
        <f>'BAR BB| Open rates'!EB11*0.85*0.9</f>
        <v>8109</v>
      </c>
      <c r="EC11" s="26">
        <f>'BAR BB| Open rates'!EC11*0.85*0.9</f>
        <v>8109</v>
      </c>
      <c r="ED11" s="26">
        <f>'BAR BB| Open rates'!ED11*0.85*0.9</f>
        <v>8109</v>
      </c>
      <c r="EE11" s="26">
        <f>'BAR BB| Open rates'!EE11*0.85*0.9</f>
        <v>8109</v>
      </c>
      <c r="EF11" s="26">
        <f>'BAR BB| Open rates'!EF11*0.85*0.9</f>
        <v>7344</v>
      </c>
      <c r="EG11" s="26">
        <f>'BAR BB| Open rates'!EG11*0.85*0.9</f>
        <v>7344</v>
      </c>
      <c r="EH11" s="26">
        <f>'BAR BB| Open rates'!EH11*0.85*0.9</f>
        <v>7344</v>
      </c>
      <c r="EI11" s="26">
        <f>'BAR BB| Open rates'!EI11*0.85*0.9</f>
        <v>6808.5</v>
      </c>
      <c r="EJ11" s="26">
        <f>'BAR BB| Open rates'!EJ11*0.85*0.9</f>
        <v>6808.5</v>
      </c>
      <c r="EK11" s="26">
        <f>'BAR BB| Open rates'!EK11*0.85*0.9</f>
        <v>6808.5</v>
      </c>
      <c r="EL11" s="26">
        <f>'BAR BB| Open rates'!EL11*0.85*0.9</f>
        <v>6808.5</v>
      </c>
      <c r="EM11" s="26">
        <f>'BAR BB| Open rates'!EM11*0.85*0.9</f>
        <v>6808.5</v>
      </c>
      <c r="EN11" s="26">
        <f>'BAR BB| Open rates'!EN11*0.85*0.9</f>
        <v>7344</v>
      </c>
      <c r="EO11" s="26">
        <f>'BAR BB| Open rates'!EO11*0.85*0.9</f>
        <v>7344</v>
      </c>
      <c r="EP11" s="26">
        <f>'BAR BB| Open rates'!EP11*0.85*0.9</f>
        <v>6579</v>
      </c>
      <c r="EQ11" s="26">
        <f>'BAR BB| Open rates'!EQ11*0.85*0.9</f>
        <v>6579</v>
      </c>
      <c r="ER11" s="26">
        <f>'BAR BB| Open rates'!ER11*0.85*0.9</f>
        <v>6579</v>
      </c>
      <c r="ES11" s="26">
        <f>'BAR BB| Open rates'!ES11*0.85*0.9</f>
        <v>6579</v>
      </c>
      <c r="ET11" s="26">
        <f>'BAR BB| Open rates'!ET11*0.85*0.9</f>
        <v>6579</v>
      </c>
      <c r="EU11" s="26">
        <f>'BAR BB| Open rates'!EU11*0.85*0.9</f>
        <v>7344</v>
      </c>
      <c r="EV11" s="26">
        <f>'BAR BB| Open rates'!EV11*0.85*0.9</f>
        <v>7344</v>
      </c>
      <c r="EW11" s="26">
        <f>'BAR BB| Open rates'!EW11*0.85*0.9</f>
        <v>6579</v>
      </c>
      <c r="EX11" s="26">
        <f>'BAR BB| Open rates'!EX11*0.85*0.9</f>
        <v>6579</v>
      </c>
      <c r="EY11" s="26">
        <f>'BAR BB| Open rates'!EY11*0.85*0.9</f>
        <v>6579</v>
      </c>
      <c r="EZ11" s="26">
        <f>'BAR BB| Open rates'!EZ11*0.85*0.9</f>
        <v>6579</v>
      </c>
      <c r="FA11" s="26">
        <f>'BAR BB| Open rates'!FA11*0.85*0.9</f>
        <v>6579</v>
      </c>
      <c r="FB11" s="26">
        <f>'BAR BB| Open rates'!FB11*0.85*0.9</f>
        <v>7344</v>
      </c>
      <c r="FC11" s="26">
        <f>'BAR BB| Open rates'!FC11*0.85*0.9</f>
        <v>7344</v>
      </c>
      <c r="FD11" s="26">
        <f>'BAR BB| Open rates'!FD11*0.85*0.9</f>
        <v>6579</v>
      </c>
      <c r="FE11" s="26">
        <f>'BAR BB| Open rates'!FE11*0.85*0.9</f>
        <v>6579</v>
      </c>
      <c r="FF11" s="26">
        <f>'BAR BB| Open rates'!FF11*0.85*0.9</f>
        <v>6579</v>
      </c>
      <c r="FG11" s="26">
        <f>'BAR BB| Open rates'!FG11*0.85*0.9</f>
        <v>6579</v>
      </c>
      <c r="FH11" s="26">
        <f>'BAR BB| Open rates'!FH11*0.85*0.9</f>
        <v>6579</v>
      </c>
      <c r="FI11" s="26">
        <f>'BAR BB| Open rates'!FI11*0.85*0.9</f>
        <v>7344</v>
      </c>
      <c r="FJ11" s="26">
        <f>'BAR BB| Open rates'!FJ11*0.85*0.9</f>
        <v>7344</v>
      </c>
      <c r="FK11" s="26">
        <f>'BAR BB| Open rates'!FK11*0.85*0.9</f>
        <v>6808.5</v>
      </c>
      <c r="FL11" s="26">
        <f>'BAR BB| Open rates'!FL11*0.85*0.9</f>
        <v>6808.5</v>
      </c>
      <c r="FM11" s="26">
        <f>'BAR BB| Open rates'!FM11*0.85*0.9</f>
        <v>6808.5</v>
      </c>
      <c r="FN11" s="26">
        <f>'BAR BB| Open rates'!FN11*0.85*0.9</f>
        <v>6808.5</v>
      </c>
      <c r="FO11" s="26">
        <f>'BAR BB| Open rates'!FO11*0.85*0.9</f>
        <v>6808.5</v>
      </c>
      <c r="FP11" s="26">
        <f>'BAR BB| Open rates'!FP11*0.85*0.9</f>
        <v>6808.5</v>
      </c>
      <c r="FQ11" s="26">
        <f>'BAR BB| Open rates'!FQ11*0.85*0.9</f>
        <v>6808.5</v>
      </c>
      <c r="FR11" s="26">
        <f>'BAR BB| Open rates'!FR11*0.85*0.9</f>
        <v>6579</v>
      </c>
      <c r="FS11" s="26">
        <f>'BAR BB| Open rates'!FS11*0.85*0.9</f>
        <v>6579</v>
      </c>
      <c r="FT11" s="26">
        <f>'BAR BB| Open rates'!FT11*0.85*0.9</f>
        <v>6579</v>
      </c>
      <c r="FU11" s="26">
        <f>'BAR BB| Open rates'!FU11*0.85*0.9</f>
        <v>6579</v>
      </c>
      <c r="FV11" s="26">
        <f>'BAR BB| Open rates'!FV11*0.85*0.9</f>
        <v>6579</v>
      </c>
      <c r="FW11" s="26">
        <f>'BAR BB| Open rates'!FW11*0.85*0.9</f>
        <v>7344</v>
      </c>
      <c r="FX11" s="26">
        <f>'BAR BB| Open rates'!FX11*0.85*0.9</f>
        <v>7344</v>
      </c>
      <c r="FY11" s="26">
        <f>'BAR BB| Open rates'!FY11*0.85*0.9</f>
        <v>6579</v>
      </c>
      <c r="FZ11" s="26">
        <f>'BAR BB| Open rates'!FZ11*0.85*0.9</f>
        <v>6579</v>
      </c>
      <c r="GA11" s="26">
        <f>'BAR BB| Open rates'!GA11*0.85*0.9</f>
        <v>6579</v>
      </c>
      <c r="GB11" s="26">
        <f>'BAR BB| Open rates'!GB11*0.85*0.9</f>
        <v>6579</v>
      </c>
      <c r="GC11" s="26">
        <f>'BAR BB| Open rates'!GC11*0.85*0.9</f>
        <v>6579</v>
      </c>
      <c r="GD11" s="26">
        <f>'BAR BB| Open rates'!GD11*0.85*0.9</f>
        <v>7344</v>
      </c>
      <c r="GE11" s="26">
        <f>'BAR BB| Open rates'!GE11*0.85*0.9</f>
        <v>7344</v>
      </c>
      <c r="GF11" s="26">
        <f>'BAR BB| Open rates'!GF11*0.85*0.9</f>
        <v>6579</v>
      </c>
      <c r="GG11" s="26">
        <f>'BAR BB| Open rates'!GG11*0.85*0.9</f>
        <v>6579</v>
      </c>
      <c r="GH11" s="26">
        <f>'BAR BB| Open rates'!GH11*0.85*0.9</f>
        <v>6579</v>
      </c>
      <c r="GI11" s="26">
        <f>'BAR BB| Open rates'!GI11*0.85*0.9</f>
        <v>6579</v>
      </c>
      <c r="GJ11" s="26">
        <f>'BAR BB| Open rates'!GJ11*0.85*0.9</f>
        <v>6579</v>
      </c>
      <c r="GK11" s="26">
        <f>'BAR BB| Open rates'!GK11*0.85*0.9</f>
        <v>7344</v>
      </c>
      <c r="GL11" s="26">
        <f>'BAR BB| Open rates'!GL11*0.85*0.9</f>
        <v>7344</v>
      </c>
      <c r="GM11" s="26">
        <f>'BAR BB| Open rates'!GM11*0.85*0.9</f>
        <v>6579</v>
      </c>
      <c r="GN11" s="26">
        <f>'BAR BB| Open rates'!GN11*0.85*0.9</f>
        <v>6579</v>
      </c>
      <c r="GO11" s="26">
        <f>'BAR BB| Open rates'!GO11*0.85*0.9</f>
        <v>6579</v>
      </c>
      <c r="GP11" s="26">
        <f>'BAR BB| Open rates'!GP11*0.85*0.9</f>
        <v>6579</v>
      </c>
      <c r="GQ11" s="26">
        <f>'BAR BB| Open rates'!GQ11*0.85*0.9</f>
        <v>6579</v>
      </c>
      <c r="GR11" s="26">
        <f>'BAR BB| Open rates'!GR11*0.85*0.9</f>
        <v>7344</v>
      </c>
      <c r="GS11" s="26">
        <f>'BAR BB| Open rates'!GS11*0.85*0.9</f>
        <v>7344</v>
      </c>
      <c r="GT11" s="26">
        <f>'BAR BB| Open rates'!GT11*0.85*0.9</f>
        <v>6579</v>
      </c>
      <c r="GU11" s="26">
        <f>'BAR BB| Open rates'!GU11*0.85*0.9</f>
        <v>6579</v>
      </c>
      <c r="GV11" s="26">
        <f>'BAR BB| Open rates'!GV11*0.85*0.9</f>
        <v>6579</v>
      </c>
      <c r="GW11" s="26">
        <f>'BAR BB| Open rates'!GW11*0.85*0.9</f>
        <v>6579</v>
      </c>
      <c r="GX11" s="26">
        <f>'BAR BB| Open rates'!GX11*0.85*0.9</f>
        <v>6579</v>
      </c>
      <c r="GY11" s="26">
        <f>'BAR BB| Open rates'!GY11*0.85*0.9</f>
        <v>7344</v>
      </c>
      <c r="GZ11" s="26">
        <f>'BAR BB| Open rates'!GZ11*0.85*0.9</f>
        <v>7344</v>
      </c>
      <c r="HA11" s="26">
        <f>'BAR BB| Open rates'!HA11*0.85*0.9</f>
        <v>6579</v>
      </c>
      <c r="HB11" s="26">
        <f>'BAR BB| Open rates'!HB11*0.85*0.9</f>
        <v>6579</v>
      </c>
      <c r="HC11" s="26">
        <f>'BAR BB| Open rates'!HC11*0.85*0.9</f>
        <v>6579</v>
      </c>
      <c r="HD11" s="26">
        <f>'BAR BB| Open rates'!HD11*0.85*0.9</f>
        <v>6579</v>
      </c>
      <c r="HE11" s="26">
        <f>'BAR BB| Open rates'!HE11*0.85*0.9</f>
        <v>6579</v>
      </c>
      <c r="HF11" s="26">
        <f>'BAR BB| Open rates'!HF11*0.85*0.9</f>
        <v>8338.5</v>
      </c>
      <c r="HG11" s="26">
        <f>'BAR BB| Open rates'!HG11*0.85*0.9</f>
        <v>8338.5</v>
      </c>
      <c r="HH11" s="26">
        <f>'BAR BB| Open rates'!HH11*0.85*0.9</f>
        <v>8338.5</v>
      </c>
      <c r="HI11" s="26">
        <f>'BAR BB| Open rates'!HI11*0.85*0.9</f>
        <v>8338.5</v>
      </c>
      <c r="HJ11" s="26">
        <f>'BAR BB| Open rates'!HJ11*0.85*0.9</f>
        <v>8338.5</v>
      </c>
      <c r="HK11" s="26">
        <f>'BAR BB| Open rates'!HK11*0.85*0.9</f>
        <v>8338.5</v>
      </c>
      <c r="HL11" s="26">
        <f>'BAR BB| Open rates'!HL11*0.85*0.9</f>
        <v>8338.5</v>
      </c>
      <c r="HM11" s="26">
        <f>'BAR BB| Open rates'!HM11*0.85*0.9</f>
        <v>8338.5</v>
      </c>
      <c r="HN11" s="26">
        <f>'BAR BB| Open rates'!HN11*0.85*0.9</f>
        <v>8338.5</v>
      </c>
      <c r="HO11" s="26">
        <f>'BAR BB| Open rates'!HO11*0.85*0.9</f>
        <v>8338.5</v>
      </c>
      <c r="HP11" s="26">
        <f>'BAR BB| Open rates'!HP11*0.85*0.9</f>
        <v>8338.5</v>
      </c>
    </row>
    <row r="12" spans="1:224" s="76" customFormat="1" ht="12" customHeight="1" x14ac:dyDescent="0.2">
      <c r="A12" s="216">
        <v>2</v>
      </c>
      <c r="B12" s="26">
        <f>'BAR BB| Open rates'!B12*0.85*0.9</f>
        <v>9103.5</v>
      </c>
      <c r="C12" s="26">
        <f>'BAR BB| Open rates'!C12*0.85*0.9</f>
        <v>9103.5</v>
      </c>
      <c r="D12" s="26">
        <f>'BAR BB| Open rates'!D12*0.85*0.9</f>
        <v>9103.5</v>
      </c>
      <c r="E12" s="26">
        <f>'BAR BB| Open rates'!E12*0.85*0.9</f>
        <v>9103.5</v>
      </c>
      <c r="F12" s="26">
        <f>'BAR BB| Open rates'!F12*0.85*0.9</f>
        <v>9103.5</v>
      </c>
      <c r="G12" s="26">
        <f>'BAR BB| Open rates'!G12*0.85*0.9</f>
        <v>9103.5</v>
      </c>
      <c r="H12" s="26">
        <f>'BAR BB| Open rates'!H12*0.85*0.9</f>
        <v>9103.5</v>
      </c>
      <c r="I12" s="26">
        <f>'BAR BB| Open rates'!I12*0.85*0.9</f>
        <v>9103.5</v>
      </c>
      <c r="J12" s="26">
        <f>'BAR BB| Open rates'!J12*0.85*0.9</f>
        <v>9103.5</v>
      </c>
      <c r="K12" s="26">
        <f>'BAR BB| Open rates'!K12*0.85*0.9</f>
        <v>9103.5</v>
      </c>
      <c r="L12" s="26">
        <f>'BAR BB| Open rates'!L12*0.85*0.9</f>
        <v>9103.5</v>
      </c>
      <c r="M12" s="26">
        <f>'BAR BB| Open rates'!M12*0.85*0.9</f>
        <v>9103.5</v>
      </c>
      <c r="N12" s="26">
        <f>'BAR BB| Open rates'!N12*0.85*0.9</f>
        <v>9639</v>
      </c>
      <c r="O12" s="26">
        <f>'BAR BB| Open rates'!O12*0.85*0.9</f>
        <v>9639</v>
      </c>
      <c r="P12" s="26">
        <f>'BAR BB| Open rates'!P12*0.85*0.9</f>
        <v>9639</v>
      </c>
      <c r="Q12" s="26">
        <f>'BAR BB| Open rates'!Q12*0.85*0.9</f>
        <v>9639</v>
      </c>
      <c r="R12" s="26">
        <f>'BAR BB| Open rates'!R12*0.85*0.9</f>
        <v>12163.5</v>
      </c>
      <c r="S12" s="26">
        <f>'BAR BB| Open rates'!S12*0.85*0.9</f>
        <v>12163.5</v>
      </c>
      <c r="T12" s="26">
        <f>'BAR BB| Open rates'!T12*0.85*0.9</f>
        <v>12163.5</v>
      </c>
      <c r="U12" s="26">
        <f>'BAR BB| Open rates'!U12*0.85*0.9</f>
        <v>12163.5</v>
      </c>
      <c r="V12" s="26">
        <f>'BAR BB| Open rates'!V12*0.85*0.9</f>
        <v>12163.5</v>
      </c>
      <c r="W12" s="26">
        <f>'BAR BB| Open rates'!W12*0.85*0.9</f>
        <v>12163.5</v>
      </c>
      <c r="X12" s="26">
        <f>'BAR BB| Open rates'!X12*0.85*0.9</f>
        <v>12163.5</v>
      </c>
      <c r="Y12" s="26">
        <f>'BAR BB| Open rates'!Y12*0.85*0.9</f>
        <v>12163.5</v>
      </c>
      <c r="Z12" s="26">
        <f>'BAR BB| Open rates'!Z12*0.85*0.9</f>
        <v>12163.5</v>
      </c>
      <c r="AA12" s="26">
        <f>'BAR BB| Open rates'!AA12*0.85*0.9</f>
        <v>12163.5</v>
      </c>
      <c r="AB12" s="26">
        <f>'BAR BB| Open rates'!AB12*0.85*0.9</f>
        <v>15988.5</v>
      </c>
      <c r="AC12" s="26">
        <f>'BAR BB| Open rates'!AC12*0.85*0.9</f>
        <v>15988.5</v>
      </c>
      <c r="AD12" s="26">
        <f>'BAR BB| Open rates'!AD12*0.85*0.9</f>
        <v>15988.5</v>
      </c>
      <c r="AE12" s="26">
        <f>'BAR BB| Open rates'!AE12*0.85*0.9</f>
        <v>15988.5</v>
      </c>
      <c r="AF12" s="26">
        <f>'BAR BB| Open rates'!AF12*0.85*0.9</f>
        <v>15988.5</v>
      </c>
      <c r="AG12" s="26">
        <f>'BAR BB| Open rates'!AG12*0.85*0.9</f>
        <v>15988.5</v>
      </c>
      <c r="AH12" s="26">
        <f>'BAR BB| Open rates'!AH12*0.85*0.9</f>
        <v>9639</v>
      </c>
      <c r="AI12" s="26">
        <f>'BAR BB| Open rates'!AI12*0.85*0.9</f>
        <v>9639</v>
      </c>
      <c r="AJ12" s="26">
        <f>'BAR BB| Open rates'!AJ12*0.85*0.9</f>
        <v>9639</v>
      </c>
      <c r="AK12" s="26">
        <f>'BAR BB| Open rates'!AK12*0.85*0.9</f>
        <v>9639</v>
      </c>
      <c r="AL12" s="26">
        <f>'BAR BB| Open rates'!AL12*0.85*0.9</f>
        <v>9639</v>
      </c>
      <c r="AM12" s="26">
        <f>'BAR BB| Open rates'!AM12*0.85*0.9</f>
        <v>10633.5</v>
      </c>
      <c r="AN12" s="26">
        <f>'BAR BB| Open rates'!AN12*0.85*0.9</f>
        <v>10633.5</v>
      </c>
      <c r="AO12" s="26">
        <f>'BAR BB| Open rates'!AO12*0.85*0.9</f>
        <v>10633.5</v>
      </c>
      <c r="AP12" s="26">
        <f>'BAR BB| Open rates'!AP12*0.85*0.9</f>
        <v>10633.5</v>
      </c>
      <c r="AQ12" s="26">
        <f>'BAR BB| Open rates'!AQ12*0.85*0.9</f>
        <v>10633.5</v>
      </c>
      <c r="AR12" s="26">
        <f>'BAR BB| Open rates'!AR12*0.85*0.9</f>
        <v>10633.5</v>
      </c>
      <c r="AS12" s="26">
        <f>'BAR BB| Open rates'!AS12*0.85*0.9</f>
        <v>10633.5</v>
      </c>
      <c r="AT12" s="26">
        <f>'BAR BB| Open rates'!AT12*0.85*0.9</f>
        <v>11398.5</v>
      </c>
      <c r="AU12" s="26">
        <f>'BAR BB| Open rates'!AU12*0.85*0.9</f>
        <v>11398.5</v>
      </c>
      <c r="AV12" s="26">
        <f>'BAR BB| Open rates'!AV12*0.85*0.9</f>
        <v>11398.5</v>
      </c>
      <c r="AW12" s="26">
        <f>'BAR BB| Open rates'!AW12*0.85*0.9</f>
        <v>11398.5</v>
      </c>
      <c r="AX12" s="26">
        <f>'BAR BB| Open rates'!AX12*0.85*0.9</f>
        <v>11398.5</v>
      </c>
      <c r="AY12" s="26">
        <f>'BAR BB| Open rates'!AY12*0.85*0.9</f>
        <v>11551.5</v>
      </c>
      <c r="AZ12" s="26">
        <f>'BAR BB| Open rates'!AZ12*0.85*0.9</f>
        <v>11551.5</v>
      </c>
      <c r="BA12" s="26">
        <f>'BAR BB| Open rates'!BA12*0.85*0.9</f>
        <v>12163.5</v>
      </c>
      <c r="BB12" s="26">
        <f>'BAR BB| Open rates'!BB12*0.85*0.9</f>
        <v>12163.5</v>
      </c>
      <c r="BC12" s="26">
        <f>'BAR BB| Open rates'!BC12*0.85*0.9</f>
        <v>11551.5</v>
      </c>
      <c r="BD12" s="26">
        <f>'BAR BB| Open rates'!BD12*0.85*0.9</f>
        <v>11551.5</v>
      </c>
      <c r="BE12" s="26">
        <f>'BAR BB| Open rates'!BE12*0.85*0.9</f>
        <v>11551.5</v>
      </c>
      <c r="BF12" s="26">
        <f>'BAR BB| Open rates'!BF12*0.85*0.9</f>
        <v>11551.5</v>
      </c>
      <c r="BG12" s="26">
        <f>'BAR BB| Open rates'!BG12*0.85*0.9</f>
        <v>11551.5</v>
      </c>
      <c r="BH12" s="26">
        <f>'BAR BB| Open rates'!BH12*0.85*0.9</f>
        <v>12163.5</v>
      </c>
      <c r="BI12" s="26">
        <f>'BAR BB| Open rates'!BI12*0.85*0.9</f>
        <v>12163.5</v>
      </c>
      <c r="BJ12" s="26">
        <f>'BAR BB| Open rates'!BJ12*0.85*0.9</f>
        <v>11551.5</v>
      </c>
      <c r="BK12" s="26">
        <f>'BAR BB| Open rates'!BK12*0.85*0.9</f>
        <v>11551.5</v>
      </c>
      <c r="BL12" s="26">
        <f>'BAR BB| Open rates'!BL12*0.85*0.9</f>
        <v>11551.5</v>
      </c>
      <c r="BM12" s="26">
        <f>'BAR BB| Open rates'!BM12*0.85*0.9</f>
        <v>11551.5</v>
      </c>
      <c r="BN12" s="26">
        <f>'BAR BB| Open rates'!BN12*0.85*0.9</f>
        <v>11551.5</v>
      </c>
      <c r="BO12" s="26">
        <f>'BAR BB| Open rates'!BO12*0.85*0.9</f>
        <v>12163.5</v>
      </c>
      <c r="BP12" s="26">
        <f>'BAR BB| Open rates'!BP12*0.85*0.9</f>
        <v>12163.5</v>
      </c>
      <c r="BQ12" s="26">
        <f>'BAR BB| Open rates'!BQ12*0.85*0.9</f>
        <v>11551.5</v>
      </c>
      <c r="BR12" s="26">
        <f>'BAR BB| Open rates'!BR12*0.85*0.9</f>
        <v>11551.5</v>
      </c>
      <c r="BS12" s="26">
        <f>'BAR BB| Open rates'!BS12*0.85*0.9</f>
        <v>11551.5</v>
      </c>
      <c r="BT12" s="26">
        <f>'BAR BB| Open rates'!BT12*0.85*0.9</f>
        <v>11551.5</v>
      </c>
      <c r="BU12" s="26">
        <f>'BAR BB| Open rates'!BU12*0.85*0.9</f>
        <v>11551.5</v>
      </c>
      <c r="BV12" s="26">
        <f>'BAR BB| Open rates'!BV12*0.85*0.9</f>
        <v>12163.5</v>
      </c>
      <c r="BW12" s="26">
        <f>'BAR BB| Open rates'!BW12*0.85*0.9</f>
        <v>12163.5</v>
      </c>
      <c r="BX12" s="26">
        <f>'BAR BB| Open rates'!BX12*0.85*0.9</f>
        <v>11551.5</v>
      </c>
      <c r="BY12" s="26">
        <f>'BAR BB| Open rates'!BY12*0.85*0.9</f>
        <v>11551.5</v>
      </c>
      <c r="BZ12" s="26">
        <f>'BAR BB| Open rates'!BZ12*0.85*0.9</f>
        <v>11551.5</v>
      </c>
      <c r="CA12" s="26">
        <f>'BAR BB| Open rates'!CA12*0.85*0.9</f>
        <v>11551.5</v>
      </c>
      <c r="CB12" s="26">
        <f>'BAR BB| Open rates'!CB12*0.85*0.9</f>
        <v>11551.5</v>
      </c>
      <c r="CC12" s="26">
        <f>'BAR BB| Open rates'!CC12*0.85*0.9</f>
        <v>12163.5</v>
      </c>
      <c r="CD12" s="26">
        <f>'BAR BB| Open rates'!CD12*0.85*0.9</f>
        <v>12163.5</v>
      </c>
      <c r="CE12" s="26">
        <f>'BAR BB| Open rates'!CE12*0.85*0.9</f>
        <v>11551.5</v>
      </c>
      <c r="CF12" s="26">
        <f>'BAR BB| Open rates'!CF12*0.85*0.9</f>
        <v>11551.5</v>
      </c>
      <c r="CG12" s="26">
        <f>'BAR BB| Open rates'!CG12*0.85*0.9</f>
        <v>11551.5</v>
      </c>
      <c r="CH12" s="26">
        <f>'BAR BB| Open rates'!CH12*0.85*0.9</f>
        <v>11551.5</v>
      </c>
      <c r="CI12" s="26">
        <f>'BAR BB| Open rates'!CI12*0.85*0.9</f>
        <v>11551.5</v>
      </c>
      <c r="CJ12" s="26">
        <f>'BAR BB| Open rates'!CJ12*0.85*0.9</f>
        <v>12163.5</v>
      </c>
      <c r="CK12" s="26">
        <f>'BAR BB| Open rates'!CK12*0.85*0.9</f>
        <v>12163.5</v>
      </c>
      <c r="CL12" s="26">
        <f>'BAR BB| Open rates'!CL12*0.85*0.9</f>
        <v>11551.5</v>
      </c>
      <c r="CM12" s="26">
        <f>'BAR BB| Open rates'!CM12*0.85*0.9</f>
        <v>11551.5</v>
      </c>
      <c r="CN12" s="26">
        <f>'BAR BB| Open rates'!CN12*0.85*0.9</f>
        <v>11551.5</v>
      </c>
      <c r="CO12" s="26">
        <f>'BAR BB| Open rates'!CO12*0.85*0.9</f>
        <v>11551.5</v>
      </c>
      <c r="CP12" s="26">
        <f>'BAR BB| Open rates'!CP12*0.85*0.9</f>
        <v>11551.5</v>
      </c>
      <c r="CQ12" s="26">
        <f>'BAR BB| Open rates'!CQ12*0.85*0.9</f>
        <v>11551.5</v>
      </c>
      <c r="CR12" s="26">
        <f>'BAR BB| Open rates'!CR12*0.85*0.9</f>
        <v>11551.5</v>
      </c>
      <c r="CS12" s="26">
        <f>'BAR BB| Open rates'!CS12*0.85*0.9</f>
        <v>10633.5</v>
      </c>
      <c r="CT12" s="26">
        <f>'BAR BB| Open rates'!CT12*0.85*0.9</f>
        <v>10633.5</v>
      </c>
      <c r="CU12" s="26">
        <f>'BAR BB| Open rates'!CU12*0.85*0.9</f>
        <v>10633.5</v>
      </c>
      <c r="CV12" s="26">
        <f>'BAR BB| Open rates'!CV12*0.85*0.9</f>
        <v>10633.5</v>
      </c>
      <c r="CW12" s="26">
        <f>'BAR BB| Open rates'!CW12*0.85*0.9</f>
        <v>10633.5</v>
      </c>
      <c r="CX12" s="26">
        <f>'BAR BB| Open rates'!CX12*0.85*0.9</f>
        <v>10633.5</v>
      </c>
      <c r="CY12" s="26">
        <f>'BAR BB| Open rates'!CY12*0.85*0.9</f>
        <v>10633.5</v>
      </c>
      <c r="CZ12" s="26">
        <f>'BAR BB| Open rates'!CZ12*0.85*0.9</f>
        <v>10633.5</v>
      </c>
      <c r="DA12" s="26">
        <f>'BAR BB| Open rates'!DA12*0.85*0.9</f>
        <v>10633.5</v>
      </c>
      <c r="DB12" s="26">
        <f>'BAR BB| Open rates'!DB12*0.85*0.9</f>
        <v>9639</v>
      </c>
      <c r="DC12" s="26">
        <f>'BAR BB| Open rates'!DC12*0.85*0.9</f>
        <v>9639</v>
      </c>
      <c r="DD12" s="26">
        <f>'BAR BB| Open rates'!DD12*0.85*0.9</f>
        <v>9639</v>
      </c>
      <c r="DE12" s="26">
        <f>'BAR BB| Open rates'!DE12*0.85*0.9</f>
        <v>10633.5</v>
      </c>
      <c r="DF12" s="26">
        <f>'BAR BB| Open rates'!DF12*0.85*0.9</f>
        <v>10633.5</v>
      </c>
      <c r="DG12" s="26">
        <f>'BAR BB| Open rates'!DG12*0.85*0.9</f>
        <v>9639</v>
      </c>
      <c r="DH12" s="26">
        <f>'BAR BB| Open rates'!DH12*0.85*0.9</f>
        <v>9639</v>
      </c>
      <c r="DI12" s="26">
        <f>'BAR BB| Open rates'!DI12*0.85*0.9</f>
        <v>9639</v>
      </c>
      <c r="DJ12" s="26">
        <f>'BAR BB| Open rates'!DJ12*0.85*0.9</f>
        <v>9639</v>
      </c>
      <c r="DK12" s="26">
        <f>'BAR BB| Open rates'!DK12*0.85*0.9</f>
        <v>9639</v>
      </c>
      <c r="DL12" s="26">
        <f>'BAR BB| Open rates'!DL12*0.85*0.9</f>
        <v>10633.5</v>
      </c>
      <c r="DM12" s="26">
        <f>'BAR BB| Open rates'!DM12*0.85*0.9</f>
        <v>10633.5</v>
      </c>
      <c r="DN12" s="26">
        <f>'BAR BB| Open rates'!DN12*0.85*0.9</f>
        <v>9639</v>
      </c>
      <c r="DO12" s="26">
        <f>'BAR BB| Open rates'!DO12*0.85*0.9</f>
        <v>9639</v>
      </c>
      <c r="DP12" s="26">
        <f>'BAR BB| Open rates'!DP12*0.85*0.9</f>
        <v>9639</v>
      </c>
      <c r="DQ12" s="26">
        <f>'BAR BB| Open rates'!DQ12*0.85*0.9</f>
        <v>9639</v>
      </c>
      <c r="DR12" s="26">
        <f>'BAR BB| Open rates'!DR12*0.85*0.9</f>
        <v>9639</v>
      </c>
      <c r="DS12" s="26">
        <f>'BAR BB| Open rates'!DS12*0.85*0.9</f>
        <v>10633.5</v>
      </c>
      <c r="DT12" s="26">
        <f>'BAR BB| Open rates'!DT12*0.85*0.9</f>
        <v>10633.5</v>
      </c>
      <c r="DU12" s="26">
        <f>'BAR BB| Open rates'!DU12*0.85*0.9</f>
        <v>9639</v>
      </c>
      <c r="DV12" s="26">
        <f>'BAR BB| Open rates'!DV12*0.85*0.9</f>
        <v>9639</v>
      </c>
      <c r="DW12" s="26">
        <f>'BAR BB| Open rates'!DW12*0.85*0.9</f>
        <v>9639</v>
      </c>
      <c r="DX12" s="26">
        <f>'BAR BB| Open rates'!DX12*0.85*0.9</f>
        <v>9639</v>
      </c>
      <c r="DY12" s="26">
        <f>'BAR BB| Open rates'!DY12*0.85*0.9</f>
        <v>9639</v>
      </c>
      <c r="DZ12" s="26">
        <f>'BAR BB| Open rates'!DZ12*0.85*0.9</f>
        <v>10633.5</v>
      </c>
      <c r="EA12" s="26">
        <f>'BAR BB| Open rates'!EA12*0.85*0.9</f>
        <v>10633.5</v>
      </c>
      <c r="EB12" s="26">
        <f>'BAR BB| Open rates'!EB12*0.85*0.9</f>
        <v>9639</v>
      </c>
      <c r="EC12" s="26">
        <f>'BAR BB| Open rates'!EC12*0.85*0.9</f>
        <v>9639</v>
      </c>
      <c r="ED12" s="26">
        <f>'BAR BB| Open rates'!ED12*0.85*0.9</f>
        <v>9639</v>
      </c>
      <c r="EE12" s="26">
        <f>'BAR BB| Open rates'!EE12*0.85*0.9</f>
        <v>9639</v>
      </c>
      <c r="EF12" s="26">
        <f>'BAR BB| Open rates'!EF12*0.85*0.9</f>
        <v>8874</v>
      </c>
      <c r="EG12" s="26">
        <f>'BAR BB| Open rates'!EG12*0.85*0.9</f>
        <v>8874</v>
      </c>
      <c r="EH12" s="26">
        <f>'BAR BB| Open rates'!EH12*0.85*0.9</f>
        <v>8874</v>
      </c>
      <c r="EI12" s="26">
        <f>'BAR BB| Open rates'!EI12*0.85*0.9</f>
        <v>8338.5</v>
      </c>
      <c r="EJ12" s="26">
        <f>'BAR BB| Open rates'!EJ12*0.85*0.9</f>
        <v>8338.5</v>
      </c>
      <c r="EK12" s="26">
        <f>'BAR BB| Open rates'!EK12*0.85*0.9</f>
        <v>8338.5</v>
      </c>
      <c r="EL12" s="26">
        <f>'BAR BB| Open rates'!EL12*0.85*0.9</f>
        <v>8338.5</v>
      </c>
      <c r="EM12" s="26">
        <f>'BAR BB| Open rates'!EM12*0.85*0.9</f>
        <v>8338.5</v>
      </c>
      <c r="EN12" s="26">
        <f>'BAR BB| Open rates'!EN12*0.85*0.9</f>
        <v>8874</v>
      </c>
      <c r="EO12" s="26">
        <f>'BAR BB| Open rates'!EO12*0.85*0.9</f>
        <v>8874</v>
      </c>
      <c r="EP12" s="26">
        <f>'BAR BB| Open rates'!EP12*0.85*0.9</f>
        <v>8109</v>
      </c>
      <c r="EQ12" s="26">
        <f>'BAR BB| Open rates'!EQ12*0.85*0.9</f>
        <v>8109</v>
      </c>
      <c r="ER12" s="26">
        <f>'BAR BB| Open rates'!ER12*0.85*0.9</f>
        <v>8109</v>
      </c>
      <c r="ES12" s="26">
        <f>'BAR BB| Open rates'!ES12*0.85*0.9</f>
        <v>8109</v>
      </c>
      <c r="ET12" s="26">
        <f>'BAR BB| Open rates'!ET12*0.85*0.9</f>
        <v>8109</v>
      </c>
      <c r="EU12" s="26">
        <f>'BAR BB| Open rates'!EU12*0.85*0.9</f>
        <v>8874</v>
      </c>
      <c r="EV12" s="26">
        <f>'BAR BB| Open rates'!EV12*0.85*0.9</f>
        <v>8874</v>
      </c>
      <c r="EW12" s="26">
        <f>'BAR BB| Open rates'!EW12*0.85*0.9</f>
        <v>8109</v>
      </c>
      <c r="EX12" s="26">
        <f>'BAR BB| Open rates'!EX12*0.85*0.9</f>
        <v>8109</v>
      </c>
      <c r="EY12" s="26">
        <f>'BAR BB| Open rates'!EY12*0.85*0.9</f>
        <v>8109</v>
      </c>
      <c r="EZ12" s="26">
        <f>'BAR BB| Open rates'!EZ12*0.85*0.9</f>
        <v>8109</v>
      </c>
      <c r="FA12" s="26">
        <f>'BAR BB| Open rates'!FA12*0.85*0.9</f>
        <v>8109</v>
      </c>
      <c r="FB12" s="26">
        <f>'BAR BB| Open rates'!FB12*0.85*0.9</f>
        <v>8874</v>
      </c>
      <c r="FC12" s="26">
        <f>'BAR BB| Open rates'!FC12*0.85*0.9</f>
        <v>8874</v>
      </c>
      <c r="FD12" s="26">
        <f>'BAR BB| Open rates'!FD12*0.85*0.9</f>
        <v>8109</v>
      </c>
      <c r="FE12" s="26">
        <f>'BAR BB| Open rates'!FE12*0.85*0.9</f>
        <v>8109</v>
      </c>
      <c r="FF12" s="26">
        <f>'BAR BB| Open rates'!FF12*0.85*0.9</f>
        <v>8109</v>
      </c>
      <c r="FG12" s="26">
        <f>'BAR BB| Open rates'!FG12*0.85*0.9</f>
        <v>8109</v>
      </c>
      <c r="FH12" s="26">
        <f>'BAR BB| Open rates'!FH12*0.85*0.9</f>
        <v>8109</v>
      </c>
      <c r="FI12" s="26">
        <f>'BAR BB| Open rates'!FI12*0.85*0.9</f>
        <v>8874</v>
      </c>
      <c r="FJ12" s="26">
        <f>'BAR BB| Open rates'!FJ12*0.85*0.9</f>
        <v>8874</v>
      </c>
      <c r="FK12" s="26">
        <f>'BAR BB| Open rates'!FK12*0.85*0.9</f>
        <v>8338.5</v>
      </c>
      <c r="FL12" s="26">
        <f>'BAR BB| Open rates'!FL12*0.85*0.9</f>
        <v>8338.5</v>
      </c>
      <c r="FM12" s="26">
        <f>'BAR BB| Open rates'!FM12*0.85*0.9</f>
        <v>8338.5</v>
      </c>
      <c r="FN12" s="26">
        <f>'BAR BB| Open rates'!FN12*0.85*0.9</f>
        <v>8338.5</v>
      </c>
      <c r="FO12" s="26">
        <f>'BAR BB| Open rates'!FO12*0.85*0.9</f>
        <v>8338.5</v>
      </c>
      <c r="FP12" s="26">
        <f>'BAR BB| Open rates'!FP12*0.85*0.9</f>
        <v>8338.5</v>
      </c>
      <c r="FQ12" s="26">
        <f>'BAR BB| Open rates'!FQ12*0.85*0.9</f>
        <v>8338.5</v>
      </c>
      <c r="FR12" s="26">
        <f>'BAR BB| Open rates'!FR12*0.85*0.9</f>
        <v>8109</v>
      </c>
      <c r="FS12" s="26">
        <f>'BAR BB| Open rates'!FS12*0.85*0.9</f>
        <v>8109</v>
      </c>
      <c r="FT12" s="26">
        <f>'BAR BB| Open rates'!FT12*0.85*0.9</f>
        <v>8109</v>
      </c>
      <c r="FU12" s="26">
        <f>'BAR BB| Open rates'!FU12*0.85*0.9</f>
        <v>8109</v>
      </c>
      <c r="FV12" s="26">
        <f>'BAR BB| Open rates'!FV12*0.85*0.9</f>
        <v>8109</v>
      </c>
      <c r="FW12" s="26">
        <f>'BAR BB| Open rates'!FW12*0.85*0.9</f>
        <v>8874</v>
      </c>
      <c r="FX12" s="26">
        <f>'BAR BB| Open rates'!FX12*0.85*0.9</f>
        <v>8874</v>
      </c>
      <c r="FY12" s="26">
        <f>'BAR BB| Open rates'!FY12*0.85*0.9</f>
        <v>8109</v>
      </c>
      <c r="FZ12" s="26">
        <f>'BAR BB| Open rates'!FZ12*0.85*0.9</f>
        <v>8109</v>
      </c>
      <c r="GA12" s="26">
        <f>'BAR BB| Open rates'!GA12*0.85*0.9</f>
        <v>8109</v>
      </c>
      <c r="GB12" s="26">
        <f>'BAR BB| Open rates'!GB12*0.85*0.9</f>
        <v>8109</v>
      </c>
      <c r="GC12" s="26">
        <f>'BAR BB| Open rates'!GC12*0.85*0.9</f>
        <v>8109</v>
      </c>
      <c r="GD12" s="26">
        <f>'BAR BB| Open rates'!GD12*0.85*0.9</f>
        <v>8874</v>
      </c>
      <c r="GE12" s="26">
        <f>'BAR BB| Open rates'!GE12*0.85*0.9</f>
        <v>8874</v>
      </c>
      <c r="GF12" s="26">
        <f>'BAR BB| Open rates'!GF12*0.85*0.9</f>
        <v>8109</v>
      </c>
      <c r="GG12" s="26">
        <f>'BAR BB| Open rates'!GG12*0.85*0.9</f>
        <v>8109</v>
      </c>
      <c r="GH12" s="26">
        <f>'BAR BB| Open rates'!GH12*0.85*0.9</f>
        <v>8109</v>
      </c>
      <c r="GI12" s="26">
        <f>'BAR BB| Open rates'!GI12*0.85*0.9</f>
        <v>8109</v>
      </c>
      <c r="GJ12" s="26">
        <f>'BAR BB| Open rates'!GJ12*0.85*0.9</f>
        <v>8109</v>
      </c>
      <c r="GK12" s="26">
        <f>'BAR BB| Open rates'!GK12*0.85*0.9</f>
        <v>8874</v>
      </c>
      <c r="GL12" s="26">
        <f>'BAR BB| Open rates'!GL12*0.85*0.9</f>
        <v>8874</v>
      </c>
      <c r="GM12" s="26">
        <f>'BAR BB| Open rates'!GM12*0.85*0.9</f>
        <v>8109</v>
      </c>
      <c r="GN12" s="26">
        <f>'BAR BB| Open rates'!GN12*0.85*0.9</f>
        <v>8109</v>
      </c>
      <c r="GO12" s="26">
        <f>'BAR BB| Open rates'!GO12*0.85*0.9</f>
        <v>8109</v>
      </c>
      <c r="GP12" s="26">
        <f>'BAR BB| Open rates'!GP12*0.85*0.9</f>
        <v>8109</v>
      </c>
      <c r="GQ12" s="26">
        <f>'BAR BB| Open rates'!GQ12*0.85*0.9</f>
        <v>8109</v>
      </c>
      <c r="GR12" s="26">
        <f>'BAR BB| Open rates'!GR12*0.85*0.9</f>
        <v>8874</v>
      </c>
      <c r="GS12" s="26">
        <f>'BAR BB| Open rates'!GS12*0.85*0.9</f>
        <v>8874</v>
      </c>
      <c r="GT12" s="26">
        <f>'BAR BB| Open rates'!GT12*0.85*0.9</f>
        <v>8109</v>
      </c>
      <c r="GU12" s="26">
        <f>'BAR BB| Open rates'!GU12*0.85*0.9</f>
        <v>8109</v>
      </c>
      <c r="GV12" s="26">
        <f>'BAR BB| Open rates'!GV12*0.85*0.9</f>
        <v>8109</v>
      </c>
      <c r="GW12" s="26">
        <f>'BAR BB| Open rates'!GW12*0.85*0.9</f>
        <v>8109</v>
      </c>
      <c r="GX12" s="26">
        <f>'BAR BB| Open rates'!GX12*0.85*0.9</f>
        <v>8109</v>
      </c>
      <c r="GY12" s="26">
        <f>'BAR BB| Open rates'!GY12*0.85*0.9</f>
        <v>8874</v>
      </c>
      <c r="GZ12" s="26">
        <f>'BAR BB| Open rates'!GZ12*0.85*0.9</f>
        <v>8874</v>
      </c>
      <c r="HA12" s="26">
        <f>'BAR BB| Open rates'!HA12*0.85*0.9</f>
        <v>8109</v>
      </c>
      <c r="HB12" s="26">
        <f>'BAR BB| Open rates'!HB12*0.85*0.9</f>
        <v>8109</v>
      </c>
      <c r="HC12" s="26">
        <f>'BAR BB| Open rates'!HC12*0.85*0.9</f>
        <v>8109</v>
      </c>
      <c r="HD12" s="26">
        <f>'BAR BB| Open rates'!HD12*0.85*0.9</f>
        <v>8109</v>
      </c>
      <c r="HE12" s="26">
        <f>'BAR BB| Open rates'!HE12*0.85*0.9</f>
        <v>8109</v>
      </c>
      <c r="HF12" s="26">
        <f>'BAR BB| Open rates'!HF12*0.85*0.9</f>
        <v>9868.5</v>
      </c>
      <c r="HG12" s="26">
        <f>'BAR BB| Open rates'!HG12*0.85*0.9</f>
        <v>9868.5</v>
      </c>
      <c r="HH12" s="26">
        <f>'BAR BB| Open rates'!HH12*0.85*0.9</f>
        <v>9868.5</v>
      </c>
      <c r="HI12" s="26">
        <f>'BAR BB| Open rates'!HI12*0.85*0.9</f>
        <v>9868.5</v>
      </c>
      <c r="HJ12" s="26">
        <f>'BAR BB| Open rates'!HJ12*0.85*0.9</f>
        <v>9868.5</v>
      </c>
      <c r="HK12" s="26">
        <f>'BAR BB| Open rates'!HK12*0.85*0.9</f>
        <v>9868.5</v>
      </c>
      <c r="HL12" s="26">
        <f>'BAR BB| Open rates'!HL12*0.85*0.9</f>
        <v>9868.5</v>
      </c>
      <c r="HM12" s="26">
        <f>'BAR BB| Open rates'!HM12*0.85*0.9</f>
        <v>9868.5</v>
      </c>
      <c r="HN12" s="26">
        <f>'BAR BB| Open rates'!HN12*0.85*0.9</f>
        <v>9868.5</v>
      </c>
      <c r="HO12" s="26">
        <f>'BAR BB| Open rates'!HO12*0.85*0.9</f>
        <v>9868.5</v>
      </c>
      <c r="HP12" s="26">
        <f>'BAR BB| Open rates'!HP12*0.85*0.9</f>
        <v>9868.5</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rates'!B14*0.85*0.9</f>
        <v>9868.5</v>
      </c>
      <c r="C14" s="26">
        <f>'BAR BB| Open rates'!C14*0.85*0.9</f>
        <v>9868.5</v>
      </c>
      <c r="D14" s="26">
        <f>'BAR BB| Open rates'!D14*0.85*0.9</f>
        <v>9868.5</v>
      </c>
      <c r="E14" s="26">
        <f>'BAR BB| Open rates'!E14*0.85*0.9</f>
        <v>9868.5</v>
      </c>
      <c r="F14" s="26">
        <f>'BAR BB| Open rates'!F14*0.85*0.9</f>
        <v>9868.5</v>
      </c>
      <c r="G14" s="26">
        <f>'BAR BB| Open rates'!G14*0.85*0.9</f>
        <v>9868.5</v>
      </c>
      <c r="H14" s="26">
        <f>'BAR BB| Open rates'!H14*0.85*0.9</f>
        <v>9868.5</v>
      </c>
      <c r="I14" s="26">
        <f>'BAR BB| Open rates'!I14*0.85*0.9</f>
        <v>9868.5</v>
      </c>
      <c r="J14" s="26">
        <f>'BAR BB| Open rates'!J14*0.85*0.9</f>
        <v>9868.5</v>
      </c>
      <c r="K14" s="26">
        <f>'BAR BB| Open rates'!K14*0.85*0.9</f>
        <v>9868.5</v>
      </c>
      <c r="L14" s="26">
        <f>'BAR BB| Open rates'!L14*0.85*0.9</f>
        <v>9868.5</v>
      </c>
      <c r="M14" s="26">
        <f>'BAR BB| Open rates'!M14*0.85*0.9</f>
        <v>9868.5</v>
      </c>
      <c r="N14" s="26">
        <f>'BAR BB| Open rates'!N14*0.85*0.9</f>
        <v>11628</v>
      </c>
      <c r="O14" s="26">
        <f>'BAR BB| Open rates'!O14*0.85*0.9</f>
        <v>11628</v>
      </c>
      <c r="P14" s="26">
        <f>'BAR BB| Open rates'!P14*0.85*0.9</f>
        <v>11628</v>
      </c>
      <c r="Q14" s="26">
        <f>'BAR BB| Open rates'!Q14*0.85*0.9</f>
        <v>11628</v>
      </c>
      <c r="R14" s="26">
        <f>'BAR BB| Open rates'!R14*0.85*0.9</f>
        <v>14152.5</v>
      </c>
      <c r="S14" s="26">
        <f>'BAR BB| Open rates'!S14*0.85*0.9</f>
        <v>14152.5</v>
      </c>
      <c r="T14" s="26">
        <f>'BAR BB| Open rates'!T14*0.85*0.9</f>
        <v>14152.5</v>
      </c>
      <c r="U14" s="26">
        <f>'BAR BB| Open rates'!U14*0.85*0.9</f>
        <v>14152.5</v>
      </c>
      <c r="V14" s="26">
        <f>'BAR BB| Open rates'!V14*0.85*0.9</f>
        <v>14152.5</v>
      </c>
      <c r="W14" s="26">
        <f>'BAR BB| Open rates'!W14*0.85*0.9</f>
        <v>14152.5</v>
      </c>
      <c r="X14" s="26">
        <f>'BAR BB| Open rates'!X14*0.85*0.9</f>
        <v>14152.5</v>
      </c>
      <c r="Y14" s="26">
        <f>'BAR BB| Open rates'!Y14*0.85*0.9</f>
        <v>14152.5</v>
      </c>
      <c r="Z14" s="26">
        <f>'BAR BB| Open rates'!Z14*0.85*0.9</f>
        <v>14152.5</v>
      </c>
      <c r="AA14" s="26">
        <f>'BAR BB| Open rates'!AA14*0.85*0.9</f>
        <v>14152.5</v>
      </c>
      <c r="AB14" s="26">
        <f>'BAR BB| Open rates'!AB14*0.85*0.9</f>
        <v>17977.5</v>
      </c>
      <c r="AC14" s="26">
        <f>'BAR BB| Open rates'!AC14*0.85*0.9</f>
        <v>17977.5</v>
      </c>
      <c r="AD14" s="26">
        <f>'BAR BB| Open rates'!AD14*0.85*0.9</f>
        <v>17977.5</v>
      </c>
      <c r="AE14" s="26">
        <f>'BAR BB| Open rates'!AE14*0.85*0.9</f>
        <v>17977.5</v>
      </c>
      <c r="AF14" s="26">
        <f>'BAR BB| Open rates'!AF14*0.85*0.9</f>
        <v>17977.5</v>
      </c>
      <c r="AG14" s="26">
        <f>'BAR BB| Open rates'!AG14*0.85*0.9</f>
        <v>17977.5</v>
      </c>
      <c r="AH14" s="26">
        <f>'BAR BB| Open rates'!AH14*0.85*0.9</f>
        <v>11628</v>
      </c>
      <c r="AI14" s="26">
        <f>'BAR BB| Open rates'!AI14*0.85*0.9</f>
        <v>11628</v>
      </c>
      <c r="AJ14" s="26">
        <f>'BAR BB| Open rates'!AJ14*0.85*0.9</f>
        <v>11628</v>
      </c>
      <c r="AK14" s="26">
        <f>'BAR BB| Open rates'!AK14*0.85*0.9</f>
        <v>11628</v>
      </c>
      <c r="AL14" s="26">
        <f>'BAR BB| Open rates'!AL14*0.85*0.9</f>
        <v>11628</v>
      </c>
      <c r="AM14" s="26">
        <f>'BAR BB| Open rates'!AM14*0.85*0.9</f>
        <v>12622.5</v>
      </c>
      <c r="AN14" s="26">
        <f>'BAR BB| Open rates'!AN14*0.85*0.9</f>
        <v>12622.5</v>
      </c>
      <c r="AO14" s="26">
        <f>'BAR BB| Open rates'!AO14*0.85*0.9</f>
        <v>12622.5</v>
      </c>
      <c r="AP14" s="26">
        <f>'BAR BB| Open rates'!AP14*0.85*0.9</f>
        <v>12622.5</v>
      </c>
      <c r="AQ14" s="26">
        <f>'BAR BB| Open rates'!AQ14*0.85*0.9</f>
        <v>12622.5</v>
      </c>
      <c r="AR14" s="26">
        <f>'BAR BB| Open rates'!AR14*0.85*0.9</f>
        <v>12622.5</v>
      </c>
      <c r="AS14" s="26">
        <f>'BAR BB| Open rates'!AS14*0.85*0.9</f>
        <v>12622.5</v>
      </c>
      <c r="AT14" s="26">
        <f>'BAR BB| Open rates'!AT14*0.85*0.9</f>
        <v>13387.5</v>
      </c>
      <c r="AU14" s="26">
        <f>'BAR BB| Open rates'!AU14*0.85*0.9</f>
        <v>13387.5</v>
      </c>
      <c r="AV14" s="26">
        <f>'BAR BB| Open rates'!AV14*0.85*0.9</f>
        <v>13387.5</v>
      </c>
      <c r="AW14" s="26">
        <f>'BAR BB| Open rates'!AW14*0.85*0.9</f>
        <v>13387.5</v>
      </c>
      <c r="AX14" s="26">
        <f>'BAR BB| Open rates'!AX14*0.85*0.9</f>
        <v>13387.5</v>
      </c>
      <c r="AY14" s="26">
        <f>'BAR BB| Open rates'!AY14*0.85*0.9</f>
        <v>13540.5</v>
      </c>
      <c r="AZ14" s="26">
        <f>'BAR BB| Open rates'!AZ14*0.85*0.9</f>
        <v>13540.5</v>
      </c>
      <c r="BA14" s="26">
        <f>'BAR BB| Open rates'!BA14*0.85*0.9</f>
        <v>14152.5</v>
      </c>
      <c r="BB14" s="26">
        <f>'BAR BB| Open rates'!BB14*0.85*0.9</f>
        <v>14152.5</v>
      </c>
      <c r="BC14" s="26">
        <f>'BAR BB| Open rates'!BC14*0.85*0.9</f>
        <v>13540.5</v>
      </c>
      <c r="BD14" s="26">
        <f>'BAR BB| Open rates'!BD14*0.85*0.9</f>
        <v>13540.5</v>
      </c>
      <c r="BE14" s="26">
        <f>'BAR BB| Open rates'!BE14*0.85*0.9</f>
        <v>13540.5</v>
      </c>
      <c r="BF14" s="26">
        <f>'BAR BB| Open rates'!BF14*0.85*0.9</f>
        <v>13540.5</v>
      </c>
      <c r="BG14" s="26">
        <f>'BAR BB| Open rates'!BG14*0.85*0.9</f>
        <v>13540.5</v>
      </c>
      <c r="BH14" s="26">
        <f>'BAR BB| Open rates'!BH14*0.85*0.9</f>
        <v>14152.5</v>
      </c>
      <c r="BI14" s="26">
        <f>'BAR BB| Open rates'!BI14*0.85*0.9</f>
        <v>14152.5</v>
      </c>
      <c r="BJ14" s="26">
        <f>'BAR BB| Open rates'!BJ14*0.85*0.9</f>
        <v>13540.5</v>
      </c>
      <c r="BK14" s="26">
        <f>'BAR BB| Open rates'!BK14*0.85*0.9</f>
        <v>13540.5</v>
      </c>
      <c r="BL14" s="26">
        <f>'BAR BB| Open rates'!BL14*0.85*0.9</f>
        <v>13540.5</v>
      </c>
      <c r="BM14" s="26">
        <f>'BAR BB| Open rates'!BM14*0.85*0.9</f>
        <v>13540.5</v>
      </c>
      <c r="BN14" s="26">
        <f>'BAR BB| Open rates'!BN14*0.85*0.9</f>
        <v>13540.5</v>
      </c>
      <c r="BO14" s="26">
        <f>'BAR BB| Open rates'!BO14*0.85*0.9</f>
        <v>14152.5</v>
      </c>
      <c r="BP14" s="26">
        <f>'BAR BB| Open rates'!BP14*0.85*0.9</f>
        <v>14152.5</v>
      </c>
      <c r="BQ14" s="26">
        <f>'BAR BB| Open rates'!BQ14*0.85*0.9</f>
        <v>13540.5</v>
      </c>
      <c r="BR14" s="26">
        <f>'BAR BB| Open rates'!BR14*0.85*0.9</f>
        <v>13540.5</v>
      </c>
      <c r="BS14" s="26">
        <f>'BAR BB| Open rates'!BS14*0.85*0.9</f>
        <v>13540.5</v>
      </c>
      <c r="BT14" s="26">
        <f>'BAR BB| Open rates'!BT14*0.85*0.9</f>
        <v>13540.5</v>
      </c>
      <c r="BU14" s="26">
        <f>'BAR BB| Open rates'!BU14*0.85*0.9</f>
        <v>13540.5</v>
      </c>
      <c r="BV14" s="26">
        <f>'BAR BB| Open rates'!BV14*0.85*0.9</f>
        <v>14152.5</v>
      </c>
      <c r="BW14" s="26">
        <f>'BAR BB| Open rates'!BW14*0.85*0.9</f>
        <v>14152.5</v>
      </c>
      <c r="BX14" s="26">
        <f>'BAR BB| Open rates'!BX14*0.85*0.9</f>
        <v>13540.5</v>
      </c>
      <c r="BY14" s="26">
        <f>'BAR BB| Open rates'!BY14*0.85*0.9</f>
        <v>13540.5</v>
      </c>
      <c r="BZ14" s="26">
        <f>'BAR BB| Open rates'!BZ14*0.85*0.9</f>
        <v>13540.5</v>
      </c>
      <c r="CA14" s="26">
        <f>'BAR BB| Open rates'!CA14*0.85*0.9</f>
        <v>13540.5</v>
      </c>
      <c r="CB14" s="26">
        <f>'BAR BB| Open rates'!CB14*0.85*0.9</f>
        <v>13540.5</v>
      </c>
      <c r="CC14" s="26">
        <f>'BAR BB| Open rates'!CC14*0.85*0.9</f>
        <v>14152.5</v>
      </c>
      <c r="CD14" s="26">
        <f>'BAR BB| Open rates'!CD14*0.85*0.9</f>
        <v>14152.5</v>
      </c>
      <c r="CE14" s="26">
        <f>'BAR BB| Open rates'!CE14*0.85*0.9</f>
        <v>13540.5</v>
      </c>
      <c r="CF14" s="26">
        <f>'BAR BB| Open rates'!CF14*0.85*0.9</f>
        <v>13540.5</v>
      </c>
      <c r="CG14" s="26">
        <f>'BAR BB| Open rates'!CG14*0.85*0.9</f>
        <v>13540.5</v>
      </c>
      <c r="CH14" s="26">
        <f>'BAR BB| Open rates'!CH14*0.85*0.9</f>
        <v>13540.5</v>
      </c>
      <c r="CI14" s="26">
        <f>'BAR BB| Open rates'!CI14*0.85*0.9</f>
        <v>13540.5</v>
      </c>
      <c r="CJ14" s="26">
        <f>'BAR BB| Open rates'!CJ14*0.85*0.9</f>
        <v>14152.5</v>
      </c>
      <c r="CK14" s="26">
        <f>'BAR BB| Open rates'!CK14*0.85*0.9</f>
        <v>14152.5</v>
      </c>
      <c r="CL14" s="26">
        <f>'BAR BB| Open rates'!CL14*0.85*0.9</f>
        <v>13540.5</v>
      </c>
      <c r="CM14" s="26">
        <f>'BAR BB| Open rates'!CM14*0.85*0.9</f>
        <v>13540.5</v>
      </c>
      <c r="CN14" s="26">
        <f>'BAR BB| Open rates'!CN14*0.85*0.9</f>
        <v>13540.5</v>
      </c>
      <c r="CO14" s="26">
        <f>'BAR BB| Open rates'!CO14*0.85*0.9</f>
        <v>13540.5</v>
      </c>
      <c r="CP14" s="26">
        <f>'BAR BB| Open rates'!CP14*0.85*0.9</f>
        <v>13540.5</v>
      </c>
      <c r="CQ14" s="26">
        <f>'BAR BB| Open rates'!CQ14*0.85*0.9</f>
        <v>13540.5</v>
      </c>
      <c r="CR14" s="26">
        <f>'BAR BB| Open rates'!CR14*0.85*0.9</f>
        <v>13540.5</v>
      </c>
      <c r="CS14" s="26">
        <f>'BAR BB| Open rates'!CS14*0.85*0.9</f>
        <v>12622.5</v>
      </c>
      <c r="CT14" s="26">
        <f>'BAR BB| Open rates'!CT14*0.85*0.9</f>
        <v>12622.5</v>
      </c>
      <c r="CU14" s="26">
        <f>'BAR BB| Open rates'!CU14*0.85*0.9</f>
        <v>12622.5</v>
      </c>
      <c r="CV14" s="26">
        <f>'BAR BB| Open rates'!CV14*0.85*0.9</f>
        <v>12622.5</v>
      </c>
      <c r="CW14" s="26">
        <f>'BAR BB| Open rates'!CW14*0.85*0.9</f>
        <v>12622.5</v>
      </c>
      <c r="CX14" s="26">
        <f>'BAR BB| Open rates'!CX14*0.85*0.9</f>
        <v>12622.5</v>
      </c>
      <c r="CY14" s="26">
        <f>'BAR BB| Open rates'!CY14*0.85*0.9</f>
        <v>12622.5</v>
      </c>
      <c r="CZ14" s="26">
        <f>'BAR BB| Open rates'!CZ14*0.85*0.9</f>
        <v>12622.5</v>
      </c>
      <c r="DA14" s="26">
        <f>'BAR BB| Open rates'!DA14*0.85*0.9</f>
        <v>12622.5</v>
      </c>
      <c r="DB14" s="26">
        <f>'BAR BB| Open rates'!DB14*0.85*0.9</f>
        <v>10863</v>
      </c>
      <c r="DC14" s="26">
        <f>'BAR BB| Open rates'!DC14*0.85*0.9</f>
        <v>10863</v>
      </c>
      <c r="DD14" s="26">
        <f>'BAR BB| Open rates'!DD14*0.85*0.9</f>
        <v>10863</v>
      </c>
      <c r="DE14" s="26">
        <f>'BAR BB| Open rates'!DE14*0.85*0.9</f>
        <v>11857.5</v>
      </c>
      <c r="DF14" s="26">
        <f>'BAR BB| Open rates'!DF14*0.85*0.9</f>
        <v>11857.5</v>
      </c>
      <c r="DG14" s="26">
        <f>'BAR BB| Open rates'!DG14*0.85*0.9</f>
        <v>10863</v>
      </c>
      <c r="DH14" s="26">
        <f>'BAR BB| Open rates'!DH14*0.85*0.9</f>
        <v>10863</v>
      </c>
      <c r="DI14" s="26">
        <f>'BAR BB| Open rates'!DI14*0.85*0.9</f>
        <v>10863</v>
      </c>
      <c r="DJ14" s="26">
        <f>'BAR BB| Open rates'!DJ14*0.85*0.9</f>
        <v>10863</v>
      </c>
      <c r="DK14" s="26">
        <f>'BAR BB| Open rates'!DK14*0.85*0.9</f>
        <v>10863</v>
      </c>
      <c r="DL14" s="26">
        <f>'BAR BB| Open rates'!DL14*0.85*0.9</f>
        <v>11857.5</v>
      </c>
      <c r="DM14" s="26">
        <f>'BAR BB| Open rates'!DM14*0.85*0.9</f>
        <v>11857.5</v>
      </c>
      <c r="DN14" s="26">
        <f>'BAR BB| Open rates'!DN14*0.85*0.9</f>
        <v>10863</v>
      </c>
      <c r="DO14" s="26">
        <f>'BAR BB| Open rates'!DO14*0.85*0.9</f>
        <v>10863</v>
      </c>
      <c r="DP14" s="26">
        <f>'BAR BB| Open rates'!DP14*0.85*0.9</f>
        <v>10863</v>
      </c>
      <c r="DQ14" s="26">
        <f>'BAR BB| Open rates'!DQ14*0.85*0.9</f>
        <v>10863</v>
      </c>
      <c r="DR14" s="26">
        <f>'BAR BB| Open rates'!DR14*0.85*0.9</f>
        <v>10863</v>
      </c>
      <c r="DS14" s="26">
        <f>'BAR BB| Open rates'!DS14*0.85*0.9</f>
        <v>11857.5</v>
      </c>
      <c r="DT14" s="26">
        <f>'BAR BB| Open rates'!DT14*0.85*0.9</f>
        <v>11857.5</v>
      </c>
      <c r="DU14" s="26">
        <f>'BAR BB| Open rates'!DU14*0.85*0.9</f>
        <v>10863</v>
      </c>
      <c r="DV14" s="26">
        <f>'BAR BB| Open rates'!DV14*0.85*0.9</f>
        <v>10863</v>
      </c>
      <c r="DW14" s="26">
        <f>'BAR BB| Open rates'!DW14*0.85*0.9</f>
        <v>10863</v>
      </c>
      <c r="DX14" s="26">
        <f>'BAR BB| Open rates'!DX14*0.85*0.9</f>
        <v>10863</v>
      </c>
      <c r="DY14" s="26">
        <f>'BAR BB| Open rates'!DY14*0.85*0.9</f>
        <v>10863</v>
      </c>
      <c r="DZ14" s="26">
        <f>'BAR BB| Open rates'!DZ14*0.85*0.9</f>
        <v>11857.5</v>
      </c>
      <c r="EA14" s="26">
        <f>'BAR BB| Open rates'!EA14*0.85*0.9</f>
        <v>11857.5</v>
      </c>
      <c r="EB14" s="26">
        <f>'BAR BB| Open rates'!EB14*0.85*0.9</f>
        <v>10863</v>
      </c>
      <c r="EC14" s="26">
        <f>'BAR BB| Open rates'!EC14*0.85*0.9</f>
        <v>10863</v>
      </c>
      <c r="ED14" s="26">
        <f>'BAR BB| Open rates'!ED14*0.85*0.9</f>
        <v>10863</v>
      </c>
      <c r="EE14" s="26">
        <f>'BAR BB| Open rates'!EE14*0.85*0.9</f>
        <v>10863</v>
      </c>
      <c r="EF14" s="26">
        <f>'BAR BB| Open rates'!EF14*0.85*0.9</f>
        <v>10098</v>
      </c>
      <c r="EG14" s="26">
        <f>'BAR BB| Open rates'!EG14*0.85*0.9</f>
        <v>10098</v>
      </c>
      <c r="EH14" s="26">
        <f>'BAR BB| Open rates'!EH14*0.85*0.9</f>
        <v>10098</v>
      </c>
      <c r="EI14" s="26">
        <f>'BAR BB| Open rates'!EI14*0.85*0.9</f>
        <v>9562.5</v>
      </c>
      <c r="EJ14" s="26">
        <f>'BAR BB| Open rates'!EJ14*0.85*0.9</f>
        <v>9562.5</v>
      </c>
      <c r="EK14" s="26">
        <f>'BAR BB| Open rates'!EK14*0.85*0.9</f>
        <v>9562.5</v>
      </c>
      <c r="EL14" s="26">
        <f>'BAR BB| Open rates'!EL14*0.85*0.9</f>
        <v>9562.5</v>
      </c>
      <c r="EM14" s="26">
        <f>'BAR BB| Open rates'!EM14*0.85*0.9</f>
        <v>9562.5</v>
      </c>
      <c r="EN14" s="26">
        <f>'BAR BB| Open rates'!EN14*0.85*0.9</f>
        <v>10098</v>
      </c>
      <c r="EO14" s="26">
        <f>'BAR BB| Open rates'!EO14*0.85*0.9</f>
        <v>10098</v>
      </c>
      <c r="EP14" s="26">
        <f>'BAR BB| Open rates'!EP14*0.85*0.9</f>
        <v>9333</v>
      </c>
      <c r="EQ14" s="26">
        <f>'BAR BB| Open rates'!EQ14*0.85*0.9</f>
        <v>9333</v>
      </c>
      <c r="ER14" s="26">
        <f>'BAR BB| Open rates'!ER14*0.85*0.9</f>
        <v>9333</v>
      </c>
      <c r="ES14" s="26">
        <f>'BAR BB| Open rates'!ES14*0.85*0.9</f>
        <v>9333</v>
      </c>
      <c r="ET14" s="26">
        <f>'BAR BB| Open rates'!ET14*0.85*0.9</f>
        <v>9333</v>
      </c>
      <c r="EU14" s="26">
        <f>'BAR BB| Open rates'!EU14*0.85*0.9</f>
        <v>10098</v>
      </c>
      <c r="EV14" s="26">
        <f>'BAR BB| Open rates'!EV14*0.85*0.9</f>
        <v>10098</v>
      </c>
      <c r="EW14" s="26">
        <f>'BAR BB| Open rates'!EW14*0.85*0.9</f>
        <v>9333</v>
      </c>
      <c r="EX14" s="26">
        <f>'BAR BB| Open rates'!EX14*0.85*0.9</f>
        <v>9333</v>
      </c>
      <c r="EY14" s="26">
        <f>'BAR BB| Open rates'!EY14*0.85*0.9</f>
        <v>9333</v>
      </c>
      <c r="EZ14" s="26">
        <f>'BAR BB| Open rates'!EZ14*0.85*0.9</f>
        <v>9333</v>
      </c>
      <c r="FA14" s="26">
        <f>'BAR BB| Open rates'!FA14*0.85*0.9</f>
        <v>9333</v>
      </c>
      <c r="FB14" s="26">
        <f>'BAR BB| Open rates'!FB14*0.85*0.9</f>
        <v>10098</v>
      </c>
      <c r="FC14" s="26">
        <f>'BAR BB| Open rates'!FC14*0.85*0.9</f>
        <v>10098</v>
      </c>
      <c r="FD14" s="26">
        <f>'BAR BB| Open rates'!FD14*0.85*0.9</f>
        <v>9333</v>
      </c>
      <c r="FE14" s="26">
        <f>'BAR BB| Open rates'!FE14*0.85*0.9</f>
        <v>9333</v>
      </c>
      <c r="FF14" s="26">
        <f>'BAR BB| Open rates'!FF14*0.85*0.9</f>
        <v>9333</v>
      </c>
      <c r="FG14" s="26">
        <f>'BAR BB| Open rates'!FG14*0.85*0.9</f>
        <v>9333</v>
      </c>
      <c r="FH14" s="26">
        <f>'BAR BB| Open rates'!FH14*0.85*0.9</f>
        <v>9333</v>
      </c>
      <c r="FI14" s="26">
        <f>'BAR BB| Open rates'!FI14*0.85*0.9</f>
        <v>10098</v>
      </c>
      <c r="FJ14" s="26">
        <f>'BAR BB| Open rates'!FJ14*0.85*0.9</f>
        <v>10098</v>
      </c>
      <c r="FK14" s="26">
        <f>'BAR BB| Open rates'!FK14*0.85*0.9</f>
        <v>9562.5</v>
      </c>
      <c r="FL14" s="26">
        <f>'BAR BB| Open rates'!FL14*0.85*0.9</f>
        <v>9562.5</v>
      </c>
      <c r="FM14" s="26">
        <f>'BAR BB| Open rates'!FM14*0.85*0.9</f>
        <v>9562.5</v>
      </c>
      <c r="FN14" s="26">
        <f>'BAR BB| Open rates'!FN14*0.85*0.9</f>
        <v>9562.5</v>
      </c>
      <c r="FO14" s="26">
        <f>'BAR BB| Open rates'!FO14*0.85*0.9</f>
        <v>9562.5</v>
      </c>
      <c r="FP14" s="26">
        <f>'BAR BB| Open rates'!FP14*0.85*0.9</f>
        <v>9562.5</v>
      </c>
      <c r="FQ14" s="26">
        <f>'BAR BB| Open rates'!FQ14*0.85*0.9</f>
        <v>9562.5</v>
      </c>
      <c r="FR14" s="26">
        <f>'BAR BB| Open rates'!FR14*0.85*0.9</f>
        <v>9333</v>
      </c>
      <c r="FS14" s="26">
        <f>'BAR BB| Open rates'!FS14*0.85*0.9</f>
        <v>9333</v>
      </c>
      <c r="FT14" s="26">
        <f>'BAR BB| Open rates'!FT14*0.85*0.9</f>
        <v>9333</v>
      </c>
      <c r="FU14" s="26">
        <f>'BAR BB| Open rates'!FU14*0.85*0.9</f>
        <v>9333</v>
      </c>
      <c r="FV14" s="26">
        <f>'BAR BB| Open rates'!FV14*0.85*0.9</f>
        <v>9333</v>
      </c>
      <c r="FW14" s="26">
        <f>'BAR BB| Open rates'!FW14*0.85*0.9</f>
        <v>10098</v>
      </c>
      <c r="FX14" s="26">
        <f>'BAR BB| Open rates'!FX14*0.85*0.9</f>
        <v>10098</v>
      </c>
      <c r="FY14" s="26">
        <f>'BAR BB| Open rates'!FY14*0.85*0.9</f>
        <v>9333</v>
      </c>
      <c r="FZ14" s="26">
        <f>'BAR BB| Open rates'!FZ14*0.85*0.9</f>
        <v>9333</v>
      </c>
      <c r="GA14" s="26">
        <f>'BAR BB| Open rates'!GA14*0.85*0.9</f>
        <v>9333</v>
      </c>
      <c r="GB14" s="26">
        <f>'BAR BB| Open rates'!GB14*0.85*0.9</f>
        <v>9333</v>
      </c>
      <c r="GC14" s="26">
        <f>'BAR BB| Open rates'!GC14*0.85*0.9</f>
        <v>9333</v>
      </c>
      <c r="GD14" s="26">
        <f>'BAR BB| Open rates'!GD14*0.85*0.9</f>
        <v>10098</v>
      </c>
      <c r="GE14" s="26">
        <f>'BAR BB| Open rates'!GE14*0.85*0.9</f>
        <v>10098</v>
      </c>
      <c r="GF14" s="26">
        <f>'BAR BB| Open rates'!GF14*0.85*0.9</f>
        <v>9333</v>
      </c>
      <c r="GG14" s="26">
        <f>'BAR BB| Open rates'!GG14*0.85*0.9</f>
        <v>9333</v>
      </c>
      <c r="GH14" s="26">
        <f>'BAR BB| Open rates'!GH14*0.85*0.9</f>
        <v>9333</v>
      </c>
      <c r="GI14" s="26">
        <f>'BAR BB| Open rates'!GI14*0.85*0.9</f>
        <v>9333</v>
      </c>
      <c r="GJ14" s="26">
        <f>'BAR BB| Open rates'!GJ14*0.85*0.9</f>
        <v>9333</v>
      </c>
      <c r="GK14" s="26">
        <f>'BAR BB| Open rates'!GK14*0.85*0.9</f>
        <v>10098</v>
      </c>
      <c r="GL14" s="26">
        <f>'BAR BB| Open rates'!GL14*0.85*0.9</f>
        <v>10098</v>
      </c>
      <c r="GM14" s="26">
        <f>'BAR BB| Open rates'!GM14*0.85*0.9</f>
        <v>9333</v>
      </c>
      <c r="GN14" s="26">
        <f>'BAR BB| Open rates'!GN14*0.85*0.9</f>
        <v>9333</v>
      </c>
      <c r="GO14" s="26">
        <f>'BAR BB| Open rates'!GO14*0.85*0.9</f>
        <v>9333</v>
      </c>
      <c r="GP14" s="26">
        <f>'BAR BB| Open rates'!GP14*0.85*0.9</f>
        <v>9333</v>
      </c>
      <c r="GQ14" s="26">
        <f>'BAR BB| Open rates'!GQ14*0.85*0.9</f>
        <v>9333</v>
      </c>
      <c r="GR14" s="26">
        <f>'BAR BB| Open rates'!GR14*0.85*0.9</f>
        <v>10098</v>
      </c>
      <c r="GS14" s="26">
        <f>'BAR BB| Open rates'!GS14*0.85*0.9</f>
        <v>10098</v>
      </c>
      <c r="GT14" s="26">
        <f>'BAR BB| Open rates'!GT14*0.85*0.9</f>
        <v>9333</v>
      </c>
      <c r="GU14" s="26">
        <f>'BAR BB| Open rates'!GU14*0.85*0.9</f>
        <v>9333</v>
      </c>
      <c r="GV14" s="26">
        <f>'BAR BB| Open rates'!GV14*0.85*0.9</f>
        <v>9333</v>
      </c>
      <c r="GW14" s="26">
        <f>'BAR BB| Open rates'!GW14*0.85*0.9</f>
        <v>9333</v>
      </c>
      <c r="GX14" s="26">
        <f>'BAR BB| Open rates'!GX14*0.85*0.9</f>
        <v>9333</v>
      </c>
      <c r="GY14" s="26">
        <f>'BAR BB| Open rates'!GY14*0.85*0.9</f>
        <v>10098</v>
      </c>
      <c r="GZ14" s="26">
        <f>'BAR BB| Open rates'!GZ14*0.85*0.9</f>
        <v>10098</v>
      </c>
      <c r="HA14" s="26">
        <f>'BAR BB| Open rates'!HA14*0.85*0.9</f>
        <v>9333</v>
      </c>
      <c r="HB14" s="26">
        <f>'BAR BB| Open rates'!HB14*0.85*0.9</f>
        <v>9333</v>
      </c>
      <c r="HC14" s="26">
        <f>'BAR BB| Open rates'!HC14*0.85*0.9</f>
        <v>9333</v>
      </c>
      <c r="HD14" s="26">
        <f>'BAR BB| Open rates'!HD14*0.85*0.9</f>
        <v>9333</v>
      </c>
      <c r="HE14" s="26">
        <f>'BAR BB| Open rates'!HE14*0.85*0.9</f>
        <v>9333</v>
      </c>
      <c r="HF14" s="26">
        <f>'BAR BB| Open rates'!HF14*0.85*0.9</f>
        <v>11092.5</v>
      </c>
      <c r="HG14" s="26">
        <f>'BAR BB| Open rates'!HG14*0.85*0.9</f>
        <v>11092.5</v>
      </c>
      <c r="HH14" s="26">
        <f>'BAR BB| Open rates'!HH14*0.85*0.9</f>
        <v>11092.5</v>
      </c>
      <c r="HI14" s="26">
        <f>'BAR BB| Open rates'!HI14*0.85*0.9</f>
        <v>11092.5</v>
      </c>
      <c r="HJ14" s="26">
        <f>'BAR BB| Open rates'!HJ14*0.85*0.9</f>
        <v>11092.5</v>
      </c>
      <c r="HK14" s="26">
        <f>'BAR BB| Open rates'!HK14*0.85*0.9</f>
        <v>11092.5</v>
      </c>
      <c r="HL14" s="26">
        <f>'BAR BB| Open rates'!HL14*0.85*0.9</f>
        <v>11092.5</v>
      </c>
      <c r="HM14" s="26">
        <f>'BAR BB| Open rates'!HM14*0.85*0.9</f>
        <v>11092.5</v>
      </c>
      <c r="HN14" s="26">
        <f>'BAR BB| Open rates'!HN14*0.85*0.9</f>
        <v>11092.5</v>
      </c>
      <c r="HO14" s="26">
        <f>'BAR BB| Open rates'!HO14*0.85*0.9</f>
        <v>11092.5</v>
      </c>
      <c r="HP14" s="26">
        <f>'BAR BB| Open rates'!HP14*0.85*0.9</f>
        <v>11092.5</v>
      </c>
    </row>
    <row r="15" spans="1:224" s="76" customFormat="1" ht="12" customHeight="1" x14ac:dyDescent="0.2">
      <c r="A15" s="15">
        <v>2</v>
      </c>
      <c r="B15" s="26">
        <f>'BAR BB| Open rates'!B15*0.85*0.9</f>
        <v>11398.5</v>
      </c>
      <c r="C15" s="26">
        <f>'BAR BB| Open rates'!C15*0.85*0.9</f>
        <v>11398.5</v>
      </c>
      <c r="D15" s="26">
        <f>'BAR BB| Open rates'!D15*0.85*0.9</f>
        <v>11398.5</v>
      </c>
      <c r="E15" s="26">
        <f>'BAR BB| Open rates'!E15*0.85*0.9</f>
        <v>11398.5</v>
      </c>
      <c r="F15" s="26">
        <f>'BAR BB| Open rates'!F15*0.85*0.9</f>
        <v>11398.5</v>
      </c>
      <c r="G15" s="26">
        <f>'BAR BB| Open rates'!G15*0.85*0.9</f>
        <v>11398.5</v>
      </c>
      <c r="H15" s="26">
        <f>'BAR BB| Open rates'!H15*0.85*0.9</f>
        <v>11398.5</v>
      </c>
      <c r="I15" s="26">
        <f>'BAR BB| Open rates'!I15*0.85*0.9</f>
        <v>11398.5</v>
      </c>
      <c r="J15" s="26">
        <f>'BAR BB| Open rates'!J15*0.85*0.9</f>
        <v>11398.5</v>
      </c>
      <c r="K15" s="26">
        <f>'BAR BB| Open rates'!K15*0.85*0.9</f>
        <v>11398.5</v>
      </c>
      <c r="L15" s="26">
        <f>'BAR BB| Open rates'!L15*0.85*0.9</f>
        <v>11398.5</v>
      </c>
      <c r="M15" s="26">
        <f>'BAR BB| Open rates'!M15*0.85*0.9</f>
        <v>11398.5</v>
      </c>
      <c r="N15" s="26">
        <f>'BAR BB| Open rates'!N15*0.85*0.9</f>
        <v>13158</v>
      </c>
      <c r="O15" s="26">
        <f>'BAR BB| Open rates'!O15*0.85*0.9</f>
        <v>13158</v>
      </c>
      <c r="P15" s="26">
        <f>'BAR BB| Open rates'!P15*0.85*0.9</f>
        <v>13158</v>
      </c>
      <c r="Q15" s="26">
        <f>'BAR BB| Open rates'!Q15*0.85*0.9</f>
        <v>13158</v>
      </c>
      <c r="R15" s="26">
        <f>'BAR BB| Open rates'!R15*0.85*0.9</f>
        <v>15682.5</v>
      </c>
      <c r="S15" s="26">
        <f>'BAR BB| Open rates'!S15*0.85*0.9</f>
        <v>15682.5</v>
      </c>
      <c r="T15" s="26">
        <f>'BAR BB| Open rates'!T15*0.85*0.9</f>
        <v>15682.5</v>
      </c>
      <c r="U15" s="26">
        <f>'BAR BB| Open rates'!U15*0.85*0.9</f>
        <v>15682.5</v>
      </c>
      <c r="V15" s="26">
        <f>'BAR BB| Open rates'!V15*0.85*0.9</f>
        <v>15682.5</v>
      </c>
      <c r="W15" s="26">
        <f>'BAR BB| Open rates'!W15*0.85*0.9</f>
        <v>15682.5</v>
      </c>
      <c r="X15" s="26">
        <f>'BAR BB| Open rates'!X15*0.85*0.9</f>
        <v>15682.5</v>
      </c>
      <c r="Y15" s="26">
        <f>'BAR BB| Open rates'!Y15*0.85*0.9</f>
        <v>15682.5</v>
      </c>
      <c r="Z15" s="26">
        <f>'BAR BB| Open rates'!Z15*0.85*0.9</f>
        <v>15682.5</v>
      </c>
      <c r="AA15" s="26">
        <f>'BAR BB| Open rates'!AA15*0.85*0.9</f>
        <v>15682.5</v>
      </c>
      <c r="AB15" s="26">
        <f>'BAR BB| Open rates'!AB15*0.85*0.9</f>
        <v>19507.5</v>
      </c>
      <c r="AC15" s="26">
        <f>'BAR BB| Open rates'!AC15*0.85*0.9</f>
        <v>19507.5</v>
      </c>
      <c r="AD15" s="26">
        <f>'BAR BB| Open rates'!AD15*0.85*0.9</f>
        <v>19507.5</v>
      </c>
      <c r="AE15" s="26">
        <f>'BAR BB| Open rates'!AE15*0.85*0.9</f>
        <v>19507.5</v>
      </c>
      <c r="AF15" s="26">
        <f>'BAR BB| Open rates'!AF15*0.85*0.9</f>
        <v>19507.5</v>
      </c>
      <c r="AG15" s="26">
        <f>'BAR BB| Open rates'!AG15*0.85*0.9</f>
        <v>19507.5</v>
      </c>
      <c r="AH15" s="26">
        <f>'BAR BB| Open rates'!AH15*0.85*0.9</f>
        <v>13158</v>
      </c>
      <c r="AI15" s="26">
        <f>'BAR BB| Open rates'!AI15*0.85*0.9</f>
        <v>13158</v>
      </c>
      <c r="AJ15" s="26">
        <f>'BAR BB| Open rates'!AJ15*0.85*0.9</f>
        <v>13158</v>
      </c>
      <c r="AK15" s="26">
        <f>'BAR BB| Open rates'!AK15*0.85*0.9</f>
        <v>13158</v>
      </c>
      <c r="AL15" s="26">
        <f>'BAR BB| Open rates'!AL15*0.85*0.9</f>
        <v>13158</v>
      </c>
      <c r="AM15" s="26">
        <f>'BAR BB| Open rates'!AM15*0.85*0.9</f>
        <v>14152.5</v>
      </c>
      <c r="AN15" s="26">
        <f>'BAR BB| Open rates'!AN15*0.85*0.9</f>
        <v>14152.5</v>
      </c>
      <c r="AO15" s="26">
        <f>'BAR BB| Open rates'!AO15*0.85*0.9</f>
        <v>14152.5</v>
      </c>
      <c r="AP15" s="26">
        <f>'BAR BB| Open rates'!AP15*0.85*0.9</f>
        <v>14152.5</v>
      </c>
      <c r="AQ15" s="26">
        <f>'BAR BB| Open rates'!AQ15*0.85*0.9</f>
        <v>14152.5</v>
      </c>
      <c r="AR15" s="26">
        <f>'BAR BB| Open rates'!AR15*0.85*0.9</f>
        <v>14152.5</v>
      </c>
      <c r="AS15" s="26">
        <f>'BAR BB| Open rates'!AS15*0.85*0.9</f>
        <v>14152.5</v>
      </c>
      <c r="AT15" s="26">
        <f>'BAR BB| Open rates'!AT15*0.85*0.9</f>
        <v>14917.5</v>
      </c>
      <c r="AU15" s="26">
        <f>'BAR BB| Open rates'!AU15*0.85*0.9</f>
        <v>14917.5</v>
      </c>
      <c r="AV15" s="26">
        <f>'BAR BB| Open rates'!AV15*0.85*0.9</f>
        <v>14917.5</v>
      </c>
      <c r="AW15" s="26">
        <f>'BAR BB| Open rates'!AW15*0.85*0.9</f>
        <v>14917.5</v>
      </c>
      <c r="AX15" s="26">
        <f>'BAR BB| Open rates'!AX15*0.85*0.9</f>
        <v>14917.5</v>
      </c>
      <c r="AY15" s="26">
        <f>'BAR BB| Open rates'!AY15*0.85*0.9</f>
        <v>15070.5</v>
      </c>
      <c r="AZ15" s="26">
        <f>'BAR BB| Open rates'!AZ15*0.85*0.9</f>
        <v>15070.5</v>
      </c>
      <c r="BA15" s="26">
        <f>'BAR BB| Open rates'!BA15*0.85*0.9</f>
        <v>15682.5</v>
      </c>
      <c r="BB15" s="26">
        <f>'BAR BB| Open rates'!BB15*0.85*0.9</f>
        <v>15682.5</v>
      </c>
      <c r="BC15" s="26">
        <f>'BAR BB| Open rates'!BC15*0.85*0.9</f>
        <v>15070.5</v>
      </c>
      <c r="BD15" s="26">
        <f>'BAR BB| Open rates'!BD15*0.85*0.9</f>
        <v>15070.5</v>
      </c>
      <c r="BE15" s="26">
        <f>'BAR BB| Open rates'!BE15*0.85*0.9</f>
        <v>15070.5</v>
      </c>
      <c r="BF15" s="26">
        <f>'BAR BB| Open rates'!BF15*0.85*0.9</f>
        <v>15070.5</v>
      </c>
      <c r="BG15" s="26">
        <f>'BAR BB| Open rates'!BG15*0.85*0.9</f>
        <v>15070.5</v>
      </c>
      <c r="BH15" s="26">
        <f>'BAR BB| Open rates'!BH15*0.85*0.9</f>
        <v>15682.5</v>
      </c>
      <c r="BI15" s="26">
        <f>'BAR BB| Open rates'!BI15*0.85*0.9</f>
        <v>15682.5</v>
      </c>
      <c r="BJ15" s="26">
        <f>'BAR BB| Open rates'!BJ15*0.85*0.9</f>
        <v>15070.5</v>
      </c>
      <c r="BK15" s="26">
        <f>'BAR BB| Open rates'!BK15*0.85*0.9</f>
        <v>15070.5</v>
      </c>
      <c r="BL15" s="26">
        <f>'BAR BB| Open rates'!BL15*0.85*0.9</f>
        <v>15070.5</v>
      </c>
      <c r="BM15" s="26">
        <f>'BAR BB| Open rates'!BM15*0.85*0.9</f>
        <v>15070.5</v>
      </c>
      <c r="BN15" s="26">
        <f>'BAR BB| Open rates'!BN15*0.85*0.9</f>
        <v>15070.5</v>
      </c>
      <c r="BO15" s="26">
        <f>'BAR BB| Open rates'!BO15*0.85*0.9</f>
        <v>15682.5</v>
      </c>
      <c r="BP15" s="26">
        <f>'BAR BB| Open rates'!BP15*0.85*0.9</f>
        <v>15682.5</v>
      </c>
      <c r="BQ15" s="26">
        <f>'BAR BB| Open rates'!BQ15*0.85*0.9</f>
        <v>15070.5</v>
      </c>
      <c r="BR15" s="26">
        <f>'BAR BB| Open rates'!BR15*0.85*0.9</f>
        <v>15070.5</v>
      </c>
      <c r="BS15" s="26">
        <f>'BAR BB| Open rates'!BS15*0.85*0.9</f>
        <v>15070.5</v>
      </c>
      <c r="BT15" s="26">
        <f>'BAR BB| Open rates'!BT15*0.85*0.9</f>
        <v>15070.5</v>
      </c>
      <c r="BU15" s="26">
        <f>'BAR BB| Open rates'!BU15*0.85*0.9</f>
        <v>15070.5</v>
      </c>
      <c r="BV15" s="26">
        <f>'BAR BB| Open rates'!BV15*0.85*0.9</f>
        <v>15682.5</v>
      </c>
      <c r="BW15" s="26">
        <f>'BAR BB| Open rates'!BW15*0.85*0.9</f>
        <v>15682.5</v>
      </c>
      <c r="BX15" s="26">
        <f>'BAR BB| Open rates'!BX15*0.85*0.9</f>
        <v>15070.5</v>
      </c>
      <c r="BY15" s="26">
        <f>'BAR BB| Open rates'!BY15*0.85*0.9</f>
        <v>15070.5</v>
      </c>
      <c r="BZ15" s="26">
        <f>'BAR BB| Open rates'!BZ15*0.85*0.9</f>
        <v>15070.5</v>
      </c>
      <c r="CA15" s="26">
        <f>'BAR BB| Open rates'!CA15*0.85*0.9</f>
        <v>15070.5</v>
      </c>
      <c r="CB15" s="26">
        <f>'BAR BB| Open rates'!CB15*0.85*0.9</f>
        <v>15070.5</v>
      </c>
      <c r="CC15" s="26">
        <f>'BAR BB| Open rates'!CC15*0.85*0.9</f>
        <v>15682.5</v>
      </c>
      <c r="CD15" s="26">
        <f>'BAR BB| Open rates'!CD15*0.85*0.9</f>
        <v>15682.5</v>
      </c>
      <c r="CE15" s="26">
        <f>'BAR BB| Open rates'!CE15*0.85*0.9</f>
        <v>15070.5</v>
      </c>
      <c r="CF15" s="26">
        <f>'BAR BB| Open rates'!CF15*0.85*0.9</f>
        <v>15070.5</v>
      </c>
      <c r="CG15" s="26">
        <f>'BAR BB| Open rates'!CG15*0.85*0.9</f>
        <v>15070.5</v>
      </c>
      <c r="CH15" s="26">
        <f>'BAR BB| Open rates'!CH15*0.85*0.9</f>
        <v>15070.5</v>
      </c>
      <c r="CI15" s="26">
        <f>'BAR BB| Open rates'!CI15*0.85*0.9</f>
        <v>15070.5</v>
      </c>
      <c r="CJ15" s="26">
        <f>'BAR BB| Open rates'!CJ15*0.85*0.9</f>
        <v>15682.5</v>
      </c>
      <c r="CK15" s="26">
        <f>'BAR BB| Open rates'!CK15*0.85*0.9</f>
        <v>15682.5</v>
      </c>
      <c r="CL15" s="26">
        <f>'BAR BB| Open rates'!CL15*0.85*0.9</f>
        <v>15070.5</v>
      </c>
      <c r="CM15" s="26">
        <f>'BAR BB| Open rates'!CM15*0.85*0.9</f>
        <v>15070.5</v>
      </c>
      <c r="CN15" s="26">
        <f>'BAR BB| Open rates'!CN15*0.85*0.9</f>
        <v>15070.5</v>
      </c>
      <c r="CO15" s="26">
        <f>'BAR BB| Open rates'!CO15*0.85*0.9</f>
        <v>15070.5</v>
      </c>
      <c r="CP15" s="26">
        <f>'BAR BB| Open rates'!CP15*0.85*0.9</f>
        <v>15070.5</v>
      </c>
      <c r="CQ15" s="26">
        <f>'BAR BB| Open rates'!CQ15*0.85*0.9</f>
        <v>15070.5</v>
      </c>
      <c r="CR15" s="26">
        <f>'BAR BB| Open rates'!CR15*0.85*0.9</f>
        <v>15070.5</v>
      </c>
      <c r="CS15" s="26">
        <f>'BAR BB| Open rates'!CS15*0.85*0.9</f>
        <v>14152.5</v>
      </c>
      <c r="CT15" s="26">
        <f>'BAR BB| Open rates'!CT15*0.85*0.9</f>
        <v>14152.5</v>
      </c>
      <c r="CU15" s="26">
        <f>'BAR BB| Open rates'!CU15*0.85*0.9</f>
        <v>14152.5</v>
      </c>
      <c r="CV15" s="26">
        <f>'BAR BB| Open rates'!CV15*0.85*0.9</f>
        <v>14152.5</v>
      </c>
      <c r="CW15" s="26">
        <f>'BAR BB| Open rates'!CW15*0.85*0.9</f>
        <v>14152.5</v>
      </c>
      <c r="CX15" s="26">
        <f>'BAR BB| Open rates'!CX15*0.85*0.9</f>
        <v>14152.5</v>
      </c>
      <c r="CY15" s="26">
        <f>'BAR BB| Open rates'!CY15*0.85*0.9</f>
        <v>14152.5</v>
      </c>
      <c r="CZ15" s="26">
        <f>'BAR BB| Open rates'!CZ15*0.85*0.9</f>
        <v>14152.5</v>
      </c>
      <c r="DA15" s="26">
        <f>'BAR BB| Open rates'!DA15*0.85*0.9</f>
        <v>14152.5</v>
      </c>
      <c r="DB15" s="26">
        <f>'BAR BB| Open rates'!DB15*0.85*0.9</f>
        <v>12393</v>
      </c>
      <c r="DC15" s="26">
        <f>'BAR BB| Open rates'!DC15*0.85*0.9</f>
        <v>12393</v>
      </c>
      <c r="DD15" s="26">
        <f>'BAR BB| Open rates'!DD15*0.85*0.9</f>
        <v>12393</v>
      </c>
      <c r="DE15" s="26">
        <f>'BAR BB| Open rates'!DE15*0.85*0.9</f>
        <v>13387.5</v>
      </c>
      <c r="DF15" s="26">
        <f>'BAR BB| Open rates'!DF15*0.85*0.9</f>
        <v>13387.5</v>
      </c>
      <c r="DG15" s="26">
        <f>'BAR BB| Open rates'!DG15*0.85*0.9</f>
        <v>12393</v>
      </c>
      <c r="DH15" s="26">
        <f>'BAR BB| Open rates'!DH15*0.85*0.9</f>
        <v>12393</v>
      </c>
      <c r="DI15" s="26">
        <f>'BAR BB| Open rates'!DI15*0.85*0.9</f>
        <v>12393</v>
      </c>
      <c r="DJ15" s="26">
        <f>'BAR BB| Open rates'!DJ15*0.85*0.9</f>
        <v>12393</v>
      </c>
      <c r="DK15" s="26">
        <f>'BAR BB| Open rates'!DK15*0.85*0.9</f>
        <v>12393</v>
      </c>
      <c r="DL15" s="26">
        <f>'BAR BB| Open rates'!DL15*0.85*0.9</f>
        <v>13387.5</v>
      </c>
      <c r="DM15" s="26">
        <f>'BAR BB| Open rates'!DM15*0.85*0.9</f>
        <v>13387.5</v>
      </c>
      <c r="DN15" s="26">
        <f>'BAR BB| Open rates'!DN15*0.85*0.9</f>
        <v>12393</v>
      </c>
      <c r="DO15" s="26">
        <f>'BAR BB| Open rates'!DO15*0.85*0.9</f>
        <v>12393</v>
      </c>
      <c r="DP15" s="26">
        <f>'BAR BB| Open rates'!DP15*0.85*0.9</f>
        <v>12393</v>
      </c>
      <c r="DQ15" s="26">
        <f>'BAR BB| Open rates'!DQ15*0.85*0.9</f>
        <v>12393</v>
      </c>
      <c r="DR15" s="26">
        <f>'BAR BB| Open rates'!DR15*0.85*0.9</f>
        <v>12393</v>
      </c>
      <c r="DS15" s="26">
        <f>'BAR BB| Open rates'!DS15*0.85*0.9</f>
        <v>13387.5</v>
      </c>
      <c r="DT15" s="26">
        <f>'BAR BB| Open rates'!DT15*0.85*0.9</f>
        <v>13387.5</v>
      </c>
      <c r="DU15" s="26">
        <f>'BAR BB| Open rates'!DU15*0.85*0.9</f>
        <v>12393</v>
      </c>
      <c r="DV15" s="26">
        <f>'BAR BB| Open rates'!DV15*0.85*0.9</f>
        <v>12393</v>
      </c>
      <c r="DW15" s="26">
        <f>'BAR BB| Open rates'!DW15*0.85*0.9</f>
        <v>12393</v>
      </c>
      <c r="DX15" s="26">
        <f>'BAR BB| Open rates'!DX15*0.85*0.9</f>
        <v>12393</v>
      </c>
      <c r="DY15" s="26">
        <f>'BAR BB| Open rates'!DY15*0.85*0.9</f>
        <v>12393</v>
      </c>
      <c r="DZ15" s="26">
        <f>'BAR BB| Open rates'!DZ15*0.85*0.9</f>
        <v>13387.5</v>
      </c>
      <c r="EA15" s="26">
        <f>'BAR BB| Open rates'!EA15*0.85*0.9</f>
        <v>13387.5</v>
      </c>
      <c r="EB15" s="26">
        <f>'BAR BB| Open rates'!EB15*0.85*0.9</f>
        <v>12393</v>
      </c>
      <c r="EC15" s="26">
        <f>'BAR BB| Open rates'!EC15*0.85*0.9</f>
        <v>12393</v>
      </c>
      <c r="ED15" s="26">
        <f>'BAR BB| Open rates'!ED15*0.85*0.9</f>
        <v>12393</v>
      </c>
      <c r="EE15" s="26">
        <f>'BAR BB| Open rates'!EE15*0.85*0.9</f>
        <v>12393</v>
      </c>
      <c r="EF15" s="26">
        <f>'BAR BB| Open rates'!EF15*0.85*0.9</f>
        <v>11628</v>
      </c>
      <c r="EG15" s="26">
        <f>'BAR BB| Open rates'!EG15*0.85*0.9</f>
        <v>11628</v>
      </c>
      <c r="EH15" s="26">
        <f>'BAR BB| Open rates'!EH15*0.85*0.9</f>
        <v>11628</v>
      </c>
      <c r="EI15" s="26">
        <f>'BAR BB| Open rates'!EI15*0.85*0.9</f>
        <v>11092.5</v>
      </c>
      <c r="EJ15" s="26">
        <f>'BAR BB| Open rates'!EJ15*0.85*0.9</f>
        <v>11092.5</v>
      </c>
      <c r="EK15" s="26">
        <f>'BAR BB| Open rates'!EK15*0.85*0.9</f>
        <v>11092.5</v>
      </c>
      <c r="EL15" s="26">
        <f>'BAR BB| Open rates'!EL15*0.85*0.9</f>
        <v>11092.5</v>
      </c>
      <c r="EM15" s="26">
        <f>'BAR BB| Open rates'!EM15*0.85*0.9</f>
        <v>11092.5</v>
      </c>
      <c r="EN15" s="26">
        <f>'BAR BB| Open rates'!EN15*0.85*0.9</f>
        <v>11628</v>
      </c>
      <c r="EO15" s="26">
        <f>'BAR BB| Open rates'!EO15*0.85*0.9</f>
        <v>11628</v>
      </c>
      <c r="EP15" s="26">
        <f>'BAR BB| Open rates'!EP15*0.85*0.9</f>
        <v>10863</v>
      </c>
      <c r="EQ15" s="26">
        <f>'BAR BB| Open rates'!EQ15*0.85*0.9</f>
        <v>10863</v>
      </c>
      <c r="ER15" s="26">
        <f>'BAR BB| Open rates'!ER15*0.85*0.9</f>
        <v>10863</v>
      </c>
      <c r="ES15" s="26">
        <f>'BAR BB| Open rates'!ES15*0.85*0.9</f>
        <v>10863</v>
      </c>
      <c r="ET15" s="26">
        <f>'BAR BB| Open rates'!ET15*0.85*0.9</f>
        <v>10863</v>
      </c>
      <c r="EU15" s="26">
        <f>'BAR BB| Open rates'!EU15*0.85*0.9</f>
        <v>11628</v>
      </c>
      <c r="EV15" s="26">
        <f>'BAR BB| Open rates'!EV15*0.85*0.9</f>
        <v>11628</v>
      </c>
      <c r="EW15" s="26">
        <f>'BAR BB| Open rates'!EW15*0.85*0.9</f>
        <v>10863</v>
      </c>
      <c r="EX15" s="26">
        <f>'BAR BB| Open rates'!EX15*0.85*0.9</f>
        <v>10863</v>
      </c>
      <c r="EY15" s="26">
        <f>'BAR BB| Open rates'!EY15*0.85*0.9</f>
        <v>10863</v>
      </c>
      <c r="EZ15" s="26">
        <f>'BAR BB| Open rates'!EZ15*0.85*0.9</f>
        <v>10863</v>
      </c>
      <c r="FA15" s="26">
        <f>'BAR BB| Open rates'!FA15*0.85*0.9</f>
        <v>10863</v>
      </c>
      <c r="FB15" s="26">
        <f>'BAR BB| Open rates'!FB15*0.85*0.9</f>
        <v>11628</v>
      </c>
      <c r="FC15" s="26">
        <f>'BAR BB| Open rates'!FC15*0.85*0.9</f>
        <v>11628</v>
      </c>
      <c r="FD15" s="26">
        <f>'BAR BB| Open rates'!FD15*0.85*0.9</f>
        <v>10863</v>
      </c>
      <c r="FE15" s="26">
        <f>'BAR BB| Open rates'!FE15*0.85*0.9</f>
        <v>10863</v>
      </c>
      <c r="FF15" s="26">
        <f>'BAR BB| Open rates'!FF15*0.85*0.9</f>
        <v>10863</v>
      </c>
      <c r="FG15" s="26">
        <f>'BAR BB| Open rates'!FG15*0.85*0.9</f>
        <v>10863</v>
      </c>
      <c r="FH15" s="26">
        <f>'BAR BB| Open rates'!FH15*0.85*0.9</f>
        <v>10863</v>
      </c>
      <c r="FI15" s="26">
        <f>'BAR BB| Open rates'!FI15*0.85*0.9</f>
        <v>11628</v>
      </c>
      <c r="FJ15" s="26">
        <f>'BAR BB| Open rates'!FJ15*0.85*0.9</f>
        <v>11628</v>
      </c>
      <c r="FK15" s="26">
        <f>'BAR BB| Open rates'!FK15*0.85*0.9</f>
        <v>11092.5</v>
      </c>
      <c r="FL15" s="26">
        <f>'BAR BB| Open rates'!FL15*0.85*0.9</f>
        <v>11092.5</v>
      </c>
      <c r="FM15" s="26">
        <f>'BAR BB| Open rates'!FM15*0.85*0.9</f>
        <v>11092.5</v>
      </c>
      <c r="FN15" s="26">
        <f>'BAR BB| Open rates'!FN15*0.85*0.9</f>
        <v>11092.5</v>
      </c>
      <c r="FO15" s="26">
        <f>'BAR BB| Open rates'!FO15*0.85*0.9</f>
        <v>11092.5</v>
      </c>
      <c r="FP15" s="26">
        <f>'BAR BB| Open rates'!FP15*0.85*0.9</f>
        <v>11092.5</v>
      </c>
      <c r="FQ15" s="26">
        <f>'BAR BB| Open rates'!FQ15*0.85*0.9</f>
        <v>11092.5</v>
      </c>
      <c r="FR15" s="26">
        <f>'BAR BB| Open rates'!FR15*0.85*0.9</f>
        <v>10863</v>
      </c>
      <c r="FS15" s="26">
        <f>'BAR BB| Open rates'!FS15*0.85*0.9</f>
        <v>10863</v>
      </c>
      <c r="FT15" s="26">
        <f>'BAR BB| Open rates'!FT15*0.85*0.9</f>
        <v>10863</v>
      </c>
      <c r="FU15" s="26">
        <f>'BAR BB| Open rates'!FU15*0.85*0.9</f>
        <v>10863</v>
      </c>
      <c r="FV15" s="26">
        <f>'BAR BB| Open rates'!FV15*0.85*0.9</f>
        <v>10863</v>
      </c>
      <c r="FW15" s="26">
        <f>'BAR BB| Open rates'!FW15*0.85*0.9</f>
        <v>11628</v>
      </c>
      <c r="FX15" s="26">
        <f>'BAR BB| Open rates'!FX15*0.85*0.9</f>
        <v>11628</v>
      </c>
      <c r="FY15" s="26">
        <f>'BAR BB| Open rates'!FY15*0.85*0.9</f>
        <v>10863</v>
      </c>
      <c r="FZ15" s="26">
        <f>'BAR BB| Open rates'!FZ15*0.85*0.9</f>
        <v>10863</v>
      </c>
      <c r="GA15" s="26">
        <f>'BAR BB| Open rates'!GA15*0.85*0.9</f>
        <v>10863</v>
      </c>
      <c r="GB15" s="26">
        <f>'BAR BB| Open rates'!GB15*0.85*0.9</f>
        <v>10863</v>
      </c>
      <c r="GC15" s="26">
        <f>'BAR BB| Open rates'!GC15*0.85*0.9</f>
        <v>10863</v>
      </c>
      <c r="GD15" s="26">
        <f>'BAR BB| Open rates'!GD15*0.85*0.9</f>
        <v>11628</v>
      </c>
      <c r="GE15" s="26">
        <f>'BAR BB| Open rates'!GE15*0.85*0.9</f>
        <v>11628</v>
      </c>
      <c r="GF15" s="26">
        <f>'BAR BB| Open rates'!GF15*0.85*0.9</f>
        <v>10863</v>
      </c>
      <c r="GG15" s="26">
        <f>'BAR BB| Open rates'!GG15*0.85*0.9</f>
        <v>10863</v>
      </c>
      <c r="GH15" s="26">
        <f>'BAR BB| Open rates'!GH15*0.85*0.9</f>
        <v>10863</v>
      </c>
      <c r="GI15" s="26">
        <f>'BAR BB| Open rates'!GI15*0.85*0.9</f>
        <v>10863</v>
      </c>
      <c r="GJ15" s="26">
        <f>'BAR BB| Open rates'!GJ15*0.85*0.9</f>
        <v>10863</v>
      </c>
      <c r="GK15" s="26">
        <f>'BAR BB| Open rates'!GK15*0.85*0.9</f>
        <v>11628</v>
      </c>
      <c r="GL15" s="26">
        <f>'BAR BB| Open rates'!GL15*0.85*0.9</f>
        <v>11628</v>
      </c>
      <c r="GM15" s="26">
        <f>'BAR BB| Open rates'!GM15*0.85*0.9</f>
        <v>10863</v>
      </c>
      <c r="GN15" s="26">
        <f>'BAR BB| Open rates'!GN15*0.85*0.9</f>
        <v>10863</v>
      </c>
      <c r="GO15" s="26">
        <f>'BAR BB| Open rates'!GO15*0.85*0.9</f>
        <v>10863</v>
      </c>
      <c r="GP15" s="26">
        <f>'BAR BB| Open rates'!GP15*0.85*0.9</f>
        <v>10863</v>
      </c>
      <c r="GQ15" s="26">
        <f>'BAR BB| Open rates'!GQ15*0.85*0.9</f>
        <v>10863</v>
      </c>
      <c r="GR15" s="26">
        <f>'BAR BB| Open rates'!GR15*0.85*0.9</f>
        <v>11628</v>
      </c>
      <c r="GS15" s="26">
        <f>'BAR BB| Open rates'!GS15*0.85*0.9</f>
        <v>11628</v>
      </c>
      <c r="GT15" s="26">
        <f>'BAR BB| Open rates'!GT15*0.85*0.9</f>
        <v>10863</v>
      </c>
      <c r="GU15" s="26">
        <f>'BAR BB| Open rates'!GU15*0.85*0.9</f>
        <v>10863</v>
      </c>
      <c r="GV15" s="26">
        <f>'BAR BB| Open rates'!GV15*0.85*0.9</f>
        <v>10863</v>
      </c>
      <c r="GW15" s="26">
        <f>'BAR BB| Open rates'!GW15*0.85*0.9</f>
        <v>10863</v>
      </c>
      <c r="GX15" s="26">
        <f>'BAR BB| Open rates'!GX15*0.85*0.9</f>
        <v>10863</v>
      </c>
      <c r="GY15" s="26">
        <f>'BAR BB| Open rates'!GY15*0.85*0.9</f>
        <v>11628</v>
      </c>
      <c r="GZ15" s="26">
        <f>'BAR BB| Open rates'!GZ15*0.85*0.9</f>
        <v>11628</v>
      </c>
      <c r="HA15" s="26">
        <f>'BAR BB| Open rates'!HA15*0.85*0.9</f>
        <v>10863</v>
      </c>
      <c r="HB15" s="26">
        <f>'BAR BB| Open rates'!HB15*0.85*0.9</f>
        <v>10863</v>
      </c>
      <c r="HC15" s="26">
        <f>'BAR BB| Open rates'!HC15*0.85*0.9</f>
        <v>10863</v>
      </c>
      <c r="HD15" s="26">
        <f>'BAR BB| Open rates'!HD15*0.85*0.9</f>
        <v>10863</v>
      </c>
      <c r="HE15" s="26">
        <f>'BAR BB| Open rates'!HE15*0.85*0.9</f>
        <v>10863</v>
      </c>
      <c r="HF15" s="26">
        <f>'BAR BB| Open rates'!HF15*0.85*0.9</f>
        <v>12622.5</v>
      </c>
      <c r="HG15" s="26">
        <f>'BAR BB| Open rates'!HG15*0.85*0.9</f>
        <v>12622.5</v>
      </c>
      <c r="HH15" s="26">
        <f>'BAR BB| Open rates'!HH15*0.85*0.9</f>
        <v>12622.5</v>
      </c>
      <c r="HI15" s="26">
        <f>'BAR BB| Open rates'!HI15*0.85*0.9</f>
        <v>12622.5</v>
      </c>
      <c r="HJ15" s="26">
        <f>'BAR BB| Open rates'!HJ15*0.85*0.9</f>
        <v>12622.5</v>
      </c>
      <c r="HK15" s="26">
        <f>'BAR BB| Open rates'!HK15*0.85*0.9</f>
        <v>12622.5</v>
      </c>
      <c r="HL15" s="26">
        <f>'BAR BB| Open rates'!HL15*0.85*0.9</f>
        <v>12622.5</v>
      </c>
      <c r="HM15" s="26">
        <f>'BAR BB| Open rates'!HM15*0.85*0.9</f>
        <v>12622.5</v>
      </c>
      <c r="HN15" s="26">
        <f>'BAR BB| Open rates'!HN15*0.85*0.9</f>
        <v>12622.5</v>
      </c>
      <c r="HO15" s="26">
        <f>'BAR BB| Open rates'!HO15*0.85*0.9</f>
        <v>12622.5</v>
      </c>
      <c r="HP15" s="26">
        <f>'BAR BB| Open rates'!HP15*0.85*0.9</f>
        <v>12622.5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rates'!B17*0.85*0.9</f>
        <v>9945</v>
      </c>
      <c r="C17" s="26">
        <f>'BAR BB| Open rates'!C17*0.85*0.9</f>
        <v>9945</v>
      </c>
      <c r="D17" s="26">
        <f>'BAR BB| Open rates'!D17*0.85*0.9</f>
        <v>9945</v>
      </c>
      <c r="E17" s="26">
        <f>'BAR BB| Open rates'!E17*0.85*0.9</f>
        <v>9945</v>
      </c>
      <c r="F17" s="26">
        <f>'BAR BB| Open rates'!F17*0.85*0.9</f>
        <v>9945</v>
      </c>
      <c r="G17" s="26">
        <f>'BAR BB| Open rates'!G17*0.85*0.9</f>
        <v>9945</v>
      </c>
      <c r="H17" s="26">
        <f>'BAR BB| Open rates'!H17*0.85*0.9</f>
        <v>9945</v>
      </c>
      <c r="I17" s="26">
        <f>'BAR BB| Open rates'!I17*0.85*0.9</f>
        <v>9945</v>
      </c>
      <c r="J17" s="26">
        <f>'BAR BB| Open rates'!J17*0.85*0.9</f>
        <v>9945</v>
      </c>
      <c r="K17" s="26">
        <f>'BAR BB| Open rates'!K17*0.85*0.9</f>
        <v>9945</v>
      </c>
      <c r="L17" s="26">
        <f>'BAR BB| Open rates'!L17*0.85*0.9</f>
        <v>9945</v>
      </c>
      <c r="M17" s="26">
        <f>'BAR BB| Open rates'!M17*0.85*0.9</f>
        <v>9945</v>
      </c>
      <c r="N17" s="26">
        <f>'BAR BB| Open rates'!N17*0.85*0.9</f>
        <v>11934</v>
      </c>
      <c r="O17" s="26">
        <f>'BAR BB| Open rates'!O17*0.85*0.9</f>
        <v>11934</v>
      </c>
      <c r="P17" s="26">
        <f>'BAR BB| Open rates'!P17*0.85*0.9</f>
        <v>11934</v>
      </c>
      <c r="Q17" s="26">
        <f>'BAR BB| Open rates'!Q17*0.85*0.9</f>
        <v>11934</v>
      </c>
      <c r="R17" s="26">
        <f>'BAR BB| Open rates'!R17*0.85*0.9</f>
        <v>14458.5</v>
      </c>
      <c r="S17" s="26">
        <f>'BAR BB| Open rates'!S17*0.85*0.9</f>
        <v>14458.5</v>
      </c>
      <c r="T17" s="26">
        <f>'BAR BB| Open rates'!T17*0.85*0.9</f>
        <v>14458.5</v>
      </c>
      <c r="U17" s="26">
        <f>'BAR BB| Open rates'!U17*0.85*0.9</f>
        <v>14458.5</v>
      </c>
      <c r="V17" s="26">
        <f>'BAR BB| Open rates'!V17*0.85*0.9</f>
        <v>14458.5</v>
      </c>
      <c r="W17" s="26">
        <f>'BAR BB| Open rates'!W17*0.85*0.9</f>
        <v>14458.5</v>
      </c>
      <c r="X17" s="26">
        <f>'BAR BB| Open rates'!X17*0.85*0.9</f>
        <v>14458.5</v>
      </c>
      <c r="Y17" s="26">
        <f>'BAR BB| Open rates'!Y17*0.85*0.9</f>
        <v>14458.5</v>
      </c>
      <c r="Z17" s="26">
        <f>'BAR BB| Open rates'!Z17*0.85*0.9</f>
        <v>14458.5</v>
      </c>
      <c r="AA17" s="26">
        <f>'BAR BB| Open rates'!AA17*0.85*0.9</f>
        <v>14458.5</v>
      </c>
      <c r="AB17" s="26">
        <f>'BAR BB| Open rates'!AB17*0.85*0.9</f>
        <v>18283.5</v>
      </c>
      <c r="AC17" s="26">
        <f>'BAR BB| Open rates'!AC17*0.85*0.9</f>
        <v>18283.5</v>
      </c>
      <c r="AD17" s="26">
        <f>'BAR BB| Open rates'!AD17*0.85*0.9</f>
        <v>18283.5</v>
      </c>
      <c r="AE17" s="26">
        <f>'BAR BB| Open rates'!AE17*0.85*0.9</f>
        <v>18283.5</v>
      </c>
      <c r="AF17" s="26">
        <f>'BAR BB| Open rates'!AF17*0.85*0.9</f>
        <v>18283.5</v>
      </c>
      <c r="AG17" s="26">
        <f>'BAR BB| Open rates'!AG17*0.85*0.9</f>
        <v>18283.5</v>
      </c>
      <c r="AH17" s="26">
        <f>'BAR BB| Open rates'!AH17*0.85*0.9</f>
        <v>11934</v>
      </c>
      <c r="AI17" s="26">
        <f>'BAR BB| Open rates'!AI17*0.85*0.9</f>
        <v>11934</v>
      </c>
      <c r="AJ17" s="26">
        <f>'BAR BB| Open rates'!AJ17*0.85*0.9</f>
        <v>11934</v>
      </c>
      <c r="AK17" s="26">
        <f>'BAR BB| Open rates'!AK17*0.85*0.9</f>
        <v>11934</v>
      </c>
      <c r="AL17" s="26">
        <f>'BAR BB| Open rates'!AL17*0.85*0.9</f>
        <v>11934</v>
      </c>
      <c r="AM17" s="26">
        <f>'BAR BB| Open rates'!AM17*0.85*0.9</f>
        <v>12928.5</v>
      </c>
      <c r="AN17" s="26">
        <f>'BAR BB| Open rates'!AN17*0.85*0.9</f>
        <v>12928.5</v>
      </c>
      <c r="AO17" s="26">
        <f>'BAR BB| Open rates'!AO17*0.85*0.9</f>
        <v>12928.5</v>
      </c>
      <c r="AP17" s="26">
        <f>'BAR BB| Open rates'!AP17*0.85*0.9</f>
        <v>12928.5</v>
      </c>
      <c r="AQ17" s="26">
        <f>'BAR BB| Open rates'!AQ17*0.85*0.9</f>
        <v>12928.5</v>
      </c>
      <c r="AR17" s="26">
        <f>'BAR BB| Open rates'!AR17*0.85*0.9</f>
        <v>12928.5</v>
      </c>
      <c r="AS17" s="26">
        <f>'BAR BB| Open rates'!AS17*0.85*0.9</f>
        <v>12928.5</v>
      </c>
      <c r="AT17" s="26">
        <f>'BAR BB| Open rates'!AT17*0.85*0.9</f>
        <v>13693.5</v>
      </c>
      <c r="AU17" s="26">
        <f>'BAR BB| Open rates'!AU17*0.85*0.9</f>
        <v>13693.5</v>
      </c>
      <c r="AV17" s="26">
        <f>'BAR BB| Open rates'!AV17*0.85*0.9</f>
        <v>13693.5</v>
      </c>
      <c r="AW17" s="26">
        <f>'BAR BB| Open rates'!AW17*0.85*0.9</f>
        <v>13693.5</v>
      </c>
      <c r="AX17" s="26">
        <f>'BAR BB| Open rates'!AX17*0.85*0.9</f>
        <v>13693.5</v>
      </c>
      <c r="AY17" s="26">
        <f>'BAR BB| Open rates'!AY17*0.85*0.9</f>
        <v>13846.5</v>
      </c>
      <c r="AZ17" s="26">
        <f>'BAR BB| Open rates'!AZ17*0.85*0.9</f>
        <v>13846.5</v>
      </c>
      <c r="BA17" s="26">
        <f>'BAR BB| Open rates'!BA17*0.85*0.9</f>
        <v>14458.5</v>
      </c>
      <c r="BB17" s="26">
        <f>'BAR BB| Open rates'!BB17*0.85*0.9</f>
        <v>14458.5</v>
      </c>
      <c r="BC17" s="26">
        <f>'BAR BB| Open rates'!BC17*0.85*0.9</f>
        <v>13846.5</v>
      </c>
      <c r="BD17" s="26">
        <f>'BAR BB| Open rates'!BD17*0.85*0.9</f>
        <v>13846.5</v>
      </c>
      <c r="BE17" s="26">
        <f>'BAR BB| Open rates'!BE17*0.85*0.9</f>
        <v>13846.5</v>
      </c>
      <c r="BF17" s="26">
        <f>'BAR BB| Open rates'!BF17*0.85*0.9</f>
        <v>13846.5</v>
      </c>
      <c r="BG17" s="26">
        <f>'BAR BB| Open rates'!BG17*0.85*0.9</f>
        <v>13846.5</v>
      </c>
      <c r="BH17" s="26">
        <f>'BAR BB| Open rates'!BH17*0.85*0.9</f>
        <v>14458.5</v>
      </c>
      <c r="BI17" s="26">
        <f>'BAR BB| Open rates'!BI17*0.85*0.9</f>
        <v>14458.5</v>
      </c>
      <c r="BJ17" s="26">
        <f>'BAR BB| Open rates'!BJ17*0.85*0.9</f>
        <v>13846.5</v>
      </c>
      <c r="BK17" s="26">
        <f>'BAR BB| Open rates'!BK17*0.85*0.9</f>
        <v>13846.5</v>
      </c>
      <c r="BL17" s="26">
        <f>'BAR BB| Open rates'!BL17*0.85*0.9</f>
        <v>13846.5</v>
      </c>
      <c r="BM17" s="26">
        <f>'BAR BB| Open rates'!BM17*0.85*0.9</f>
        <v>13846.5</v>
      </c>
      <c r="BN17" s="26">
        <f>'BAR BB| Open rates'!BN17*0.85*0.9</f>
        <v>13846.5</v>
      </c>
      <c r="BO17" s="26">
        <f>'BAR BB| Open rates'!BO17*0.85*0.9</f>
        <v>14458.5</v>
      </c>
      <c r="BP17" s="26">
        <f>'BAR BB| Open rates'!BP17*0.85*0.9</f>
        <v>14458.5</v>
      </c>
      <c r="BQ17" s="26">
        <f>'BAR BB| Open rates'!BQ17*0.85*0.9</f>
        <v>13846.5</v>
      </c>
      <c r="BR17" s="26">
        <f>'BAR BB| Open rates'!BR17*0.85*0.9</f>
        <v>13846.5</v>
      </c>
      <c r="BS17" s="26">
        <f>'BAR BB| Open rates'!BS17*0.85*0.9</f>
        <v>13846.5</v>
      </c>
      <c r="BT17" s="26">
        <f>'BAR BB| Open rates'!BT17*0.85*0.9</f>
        <v>13846.5</v>
      </c>
      <c r="BU17" s="26">
        <f>'BAR BB| Open rates'!BU17*0.85*0.9</f>
        <v>13846.5</v>
      </c>
      <c r="BV17" s="26">
        <f>'BAR BB| Open rates'!BV17*0.85*0.9</f>
        <v>14458.5</v>
      </c>
      <c r="BW17" s="26">
        <f>'BAR BB| Open rates'!BW17*0.85*0.9</f>
        <v>14458.5</v>
      </c>
      <c r="BX17" s="26">
        <f>'BAR BB| Open rates'!BX17*0.85*0.9</f>
        <v>13846.5</v>
      </c>
      <c r="BY17" s="26">
        <f>'BAR BB| Open rates'!BY17*0.85*0.9</f>
        <v>13846.5</v>
      </c>
      <c r="BZ17" s="26">
        <f>'BAR BB| Open rates'!BZ17*0.85*0.9</f>
        <v>13846.5</v>
      </c>
      <c r="CA17" s="26">
        <f>'BAR BB| Open rates'!CA17*0.85*0.9</f>
        <v>13846.5</v>
      </c>
      <c r="CB17" s="26">
        <f>'BAR BB| Open rates'!CB17*0.85*0.9</f>
        <v>13846.5</v>
      </c>
      <c r="CC17" s="26">
        <f>'BAR BB| Open rates'!CC17*0.85*0.9</f>
        <v>14458.5</v>
      </c>
      <c r="CD17" s="26">
        <f>'BAR BB| Open rates'!CD17*0.85*0.9</f>
        <v>14458.5</v>
      </c>
      <c r="CE17" s="26">
        <f>'BAR BB| Open rates'!CE17*0.85*0.9</f>
        <v>13846.5</v>
      </c>
      <c r="CF17" s="26">
        <f>'BAR BB| Open rates'!CF17*0.85*0.9</f>
        <v>13846.5</v>
      </c>
      <c r="CG17" s="26">
        <f>'BAR BB| Open rates'!CG17*0.85*0.9</f>
        <v>13846.5</v>
      </c>
      <c r="CH17" s="26">
        <f>'BAR BB| Open rates'!CH17*0.85*0.9</f>
        <v>13846.5</v>
      </c>
      <c r="CI17" s="26">
        <f>'BAR BB| Open rates'!CI17*0.85*0.9</f>
        <v>13846.5</v>
      </c>
      <c r="CJ17" s="26">
        <f>'BAR BB| Open rates'!CJ17*0.85*0.9</f>
        <v>14458.5</v>
      </c>
      <c r="CK17" s="26">
        <f>'BAR BB| Open rates'!CK17*0.85*0.9</f>
        <v>14458.5</v>
      </c>
      <c r="CL17" s="26">
        <f>'BAR BB| Open rates'!CL17*0.85*0.9</f>
        <v>13846.5</v>
      </c>
      <c r="CM17" s="26">
        <f>'BAR BB| Open rates'!CM17*0.85*0.9</f>
        <v>13846.5</v>
      </c>
      <c r="CN17" s="26">
        <f>'BAR BB| Open rates'!CN17*0.85*0.9</f>
        <v>13846.5</v>
      </c>
      <c r="CO17" s="26">
        <f>'BAR BB| Open rates'!CO17*0.85*0.9</f>
        <v>13846.5</v>
      </c>
      <c r="CP17" s="26">
        <f>'BAR BB| Open rates'!CP17*0.85*0.9</f>
        <v>13846.5</v>
      </c>
      <c r="CQ17" s="26">
        <f>'BAR BB| Open rates'!CQ17*0.85*0.9</f>
        <v>13846.5</v>
      </c>
      <c r="CR17" s="26">
        <f>'BAR BB| Open rates'!CR17*0.85*0.9</f>
        <v>13846.5</v>
      </c>
      <c r="CS17" s="26">
        <f>'BAR BB| Open rates'!CS17*0.85*0.9</f>
        <v>12928.5</v>
      </c>
      <c r="CT17" s="26">
        <f>'BAR BB| Open rates'!CT17*0.85*0.9</f>
        <v>12928.5</v>
      </c>
      <c r="CU17" s="26">
        <f>'BAR BB| Open rates'!CU17*0.85*0.9</f>
        <v>12928.5</v>
      </c>
      <c r="CV17" s="26">
        <f>'BAR BB| Open rates'!CV17*0.85*0.9</f>
        <v>12928.5</v>
      </c>
      <c r="CW17" s="26">
        <f>'BAR BB| Open rates'!CW17*0.85*0.9</f>
        <v>12928.5</v>
      </c>
      <c r="CX17" s="26">
        <f>'BAR BB| Open rates'!CX17*0.85*0.9</f>
        <v>12928.5</v>
      </c>
      <c r="CY17" s="26">
        <f>'BAR BB| Open rates'!CY17*0.85*0.9</f>
        <v>12928.5</v>
      </c>
      <c r="CZ17" s="26">
        <f>'BAR BB| Open rates'!CZ17*0.85*0.9</f>
        <v>12928.5</v>
      </c>
      <c r="DA17" s="26">
        <f>'BAR BB| Open rates'!DA17*0.85*0.9</f>
        <v>12928.5</v>
      </c>
      <c r="DB17" s="26">
        <f>'BAR BB| Open rates'!DB17*0.85*0.9</f>
        <v>11628</v>
      </c>
      <c r="DC17" s="26">
        <f>'BAR BB| Open rates'!DC17*0.85*0.9</f>
        <v>11628</v>
      </c>
      <c r="DD17" s="26">
        <f>'BAR BB| Open rates'!DD17*0.85*0.9</f>
        <v>11628</v>
      </c>
      <c r="DE17" s="26">
        <f>'BAR BB| Open rates'!DE17*0.85*0.9</f>
        <v>12622.5</v>
      </c>
      <c r="DF17" s="26">
        <f>'BAR BB| Open rates'!DF17*0.85*0.9</f>
        <v>12622.5</v>
      </c>
      <c r="DG17" s="26">
        <f>'BAR BB| Open rates'!DG17*0.85*0.9</f>
        <v>11628</v>
      </c>
      <c r="DH17" s="26">
        <f>'BAR BB| Open rates'!DH17*0.85*0.9</f>
        <v>11628</v>
      </c>
      <c r="DI17" s="26">
        <f>'BAR BB| Open rates'!DI17*0.85*0.9</f>
        <v>11628</v>
      </c>
      <c r="DJ17" s="26">
        <f>'BAR BB| Open rates'!DJ17*0.85*0.9</f>
        <v>11628</v>
      </c>
      <c r="DK17" s="26">
        <f>'BAR BB| Open rates'!DK17*0.85*0.9</f>
        <v>11628</v>
      </c>
      <c r="DL17" s="26">
        <f>'BAR BB| Open rates'!DL17*0.85*0.9</f>
        <v>12622.5</v>
      </c>
      <c r="DM17" s="26">
        <f>'BAR BB| Open rates'!DM17*0.85*0.9</f>
        <v>12622.5</v>
      </c>
      <c r="DN17" s="26">
        <f>'BAR BB| Open rates'!DN17*0.85*0.9</f>
        <v>11628</v>
      </c>
      <c r="DO17" s="26">
        <f>'BAR BB| Open rates'!DO17*0.85*0.9</f>
        <v>11628</v>
      </c>
      <c r="DP17" s="26">
        <f>'BAR BB| Open rates'!DP17*0.85*0.9</f>
        <v>11628</v>
      </c>
      <c r="DQ17" s="26">
        <f>'BAR BB| Open rates'!DQ17*0.85*0.9</f>
        <v>11628</v>
      </c>
      <c r="DR17" s="26">
        <f>'BAR BB| Open rates'!DR17*0.85*0.9</f>
        <v>11628</v>
      </c>
      <c r="DS17" s="26">
        <f>'BAR BB| Open rates'!DS17*0.85*0.9</f>
        <v>12622.5</v>
      </c>
      <c r="DT17" s="26">
        <f>'BAR BB| Open rates'!DT17*0.85*0.9</f>
        <v>12622.5</v>
      </c>
      <c r="DU17" s="26">
        <f>'BAR BB| Open rates'!DU17*0.85*0.9</f>
        <v>11628</v>
      </c>
      <c r="DV17" s="26">
        <f>'BAR BB| Open rates'!DV17*0.85*0.9</f>
        <v>11628</v>
      </c>
      <c r="DW17" s="26">
        <f>'BAR BB| Open rates'!DW17*0.85*0.9</f>
        <v>11628</v>
      </c>
      <c r="DX17" s="26">
        <f>'BAR BB| Open rates'!DX17*0.85*0.9</f>
        <v>11628</v>
      </c>
      <c r="DY17" s="26">
        <f>'BAR BB| Open rates'!DY17*0.85*0.9</f>
        <v>11628</v>
      </c>
      <c r="DZ17" s="26">
        <f>'BAR BB| Open rates'!DZ17*0.85*0.9</f>
        <v>12622.5</v>
      </c>
      <c r="EA17" s="26">
        <f>'BAR BB| Open rates'!EA17*0.85*0.9</f>
        <v>12622.5</v>
      </c>
      <c r="EB17" s="26">
        <f>'BAR BB| Open rates'!EB17*0.85*0.9</f>
        <v>11628</v>
      </c>
      <c r="EC17" s="26">
        <f>'BAR BB| Open rates'!EC17*0.85*0.9</f>
        <v>11628</v>
      </c>
      <c r="ED17" s="26">
        <f>'BAR BB| Open rates'!ED17*0.85*0.9</f>
        <v>11628</v>
      </c>
      <c r="EE17" s="26">
        <f>'BAR BB| Open rates'!EE17*0.85*0.9</f>
        <v>11628</v>
      </c>
      <c r="EF17" s="26">
        <f>'BAR BB| Open rates'!EF17*0.85*0.9</f>
        <v>10480.5</v>
      </c>
      <c r="EG17" s="26">
        <f>'BAR BB| Open rates'!EG17*0.85*0.9</f>
        <v>10480.5</v>
      </c>
      <c r="EH17" s="26">
        <f>'BAR BB| Open rates'!EH17*0.85*0.9</f>
        <v>10480.5</v>
      </c>
      <c r="EI17" s="26">
        <f>'BAR BB| Open rates'!EI17*0.85*0.9</f>
        <v>9945</v>
      </c>
      <c r="EJ17" s="26">
        <f>'BAR BB| Open rates'!EJ17*0.85*0.9</f>
        <v>9945</v>
      </c>
      <c r="EK17" s="26">
        <f>'BAR BB| Open rates'!EK17*0.85*0.9</f>
        <v>9945</v>
      </c>
      <c r="EL17" s="26">
        <f>'BAR BB| Open rates'!EL17*0.85*0.9</f>
        <v>9945</v>
      </c>
      <c r="EM17" s="26">
        <f>'BAR BB| Open rates'!EM17*0.85*0.9</f>
        <v>9945</v>
      </c>
      <c r="EN17" s="26">
        <f>'BAR BB| Open rates'!EN17*0.85*0.9</f>
        <v>10480.5</v>
      </c>
      <c r="EO17" s="26">
        <f>'BAR BB| Open rates'!EO17*0.85*0.9</f>
        <v>10480.5</v>
      </c>
      <c r="EP17" s="26">
        <f>'BAR BB| Open rates'!EP17*0.85*0.9</f>
        <v>9715.5</v>
      </c>
      <c r="EQ17" s="26">
        <f>'BAR BB| Open rates'!EQ17*0.85*0.9</f>
        <v>9715.5</v>
      </c>
      <c r="ER17" s="26">
        <f>'BAR BB| Open rates'!ER17*0.85*0.9</f>
        <v>9715.5</v>
      </c>
      <c r="ES17" s="26">
        <f>'BAR BB| Open rates'!ES17*0.85*0.9</f>
        <v>9715.5</v>
      </c>
      <c r="ET17" s="26">
        <f>'BAR BB| Open rates'!ET17*0.85*0.9</f>
        <v>9715.5</v>
      </c>
      <c r="EU17" s="26">
        <f>'BAR BB| Open rates'!EU17*0.85*0.9</f>
        <v>10480.5</v>
      </c>
      <c r="EV17" s="26">
        <f>'BAR BB| Open rates'!EV17*0.85*0.9</f>
        <v>10480.5</v>
      </c>
      <c r="EW17" s="26">
        <f>'BAR BB| Open rates'!EW17*0.85*0.9</f>
        <v>9715.5</v>
      </c>
      <c r="EX17" s="26">
        <f>'BAR BB| Open rates'!EX17*0.85*0.9</f>
        <v>9715.5</v>
      </c>
      <c r="EY17" s="26">
        <f>'BAR BB| Open rates'!EY17*0.85*0.9</f>
        <v>9715.5</v>
      </c>
      <c r="EZ17" s="26">
        <f>'BAR BB| Open rates'!EZ17*0.85*0.9</f>
        <v>9715.5</v>
      </c>
      <c r="FA17" s="26">
        <f>'BAR BB| Open rates'!FA17*0.85*0.9</f>
        <v>9715.5</v>
      </c>
      <c r="FB17" s="26">
        <f>'BAR BB| Open rates'!FB17*0.85*0.9</f>
        <v>10480.5</v>
      </c>
      <c r="FC17" s="26">
        <f>'BAR BB| Open rates'!FC17*0.85*0.9</f>
        <v>10480.5</v>
      </c>
      <c r="FD17" s="26">
        <f>'BAR BB| Open rates'!FD17*0.85*0.9</f>
        <v>9715.5</v>
      </c>
      <c r="FE17" s="26">
        <f>'BAR BB| Open rates'!FE17*0.85*0.9</f>
        <v>9715.5</v>
      </c>
      <c r="FF17" s="26">
        <f>'BAR BB| Open rates'!FF17*0.85*0.9</f>
        <v>9715.5</v>
      </c>
      <c r="FG17" s="26">
        <f>'BAR BB| Open rates'!FG17*0.85*0.9</f>
        <v>9715.5</v>
      </c>
      <c r="FH17" s="26">
        <f>'BAR BB| Open rates'!FH17*0.85*0.9</f>
        <v>9715.5</v>
      </c>
      <c r="FI17" s="26">
        <f>'BAR BB| Open rates'!FI17*0.85*0.9</f>
        <v>10480.5</v>
      </c>
      <c r="FJ17" s="26">
        <f>'BAR BB| Open rates'!FJ17*0.85*0.9</f>
        <v>10480.5</v>
      </c>
      <c r="FK17" s="26">
        <f>'BAR BB| Open rates'!FK17*0.85*0.9</f>
        <v>9945</v>
      </c>
      <c r="FL17" s="26">
        <f>'BAR BB| Open rates'!FL17*0.85*0.9</f>
        <v>9945</v>
      </c>
      <c r="FM17" s="26">
        <f>'BAR BB| Open rates'!FM17*0.85*0.9</f>
        <v>9945</v>
      </c>
      <c r="FN17" s="26">
        <f>'BAR BB| Open rates'!FN17*0.85*0.9</f>
        <v>9945</v>
      </c>
      <c r="FO17" s="26">
        <f>'BAR BB| Open rates'!FO17*0.85*0.9</f>
        <v>9945</v>
      </c>
      <c r="FP17" s="26">
        <f>'BAR BB| Open rates'!FP17*0.85*0.9</f>
        <v>9945</v>
      </c>
      <c r="FQ17" s="26">
        <f>'BAR BB| Open rates'!FQ17*0.85*0.9</f>
        <v>9945</v>
      </c>
      <c r="FR17" s="26">
        <f>'BAR BB| Open rates'!FR17*0.85*0.9</f>
        <v>9715.5</v>
      </c>
      <c r="FS17" s="26">
        <f>'BAR BB| Open rates'!FS17*0.85*0.9</f>
        <v>9715.5</v>
      </c>
      <c r="FT17" s="26">
        <f>'BAR BB| Open rates'!FT17*0.85*0.9</f>
        <v>9715.5</v>
      </c>
      <c r="FU17" s="26">
        <f>'BAR BB| Open rates'!FU17*0.85*0.9</f>
        <v>9715.5</v>
      </c>
      <c r="FV17" s="26">
        <f>'BAR BB| Open rates'!FV17*0.85*0.9</f>
        <v>9715.5</v>
      </c>
      <c r="FW17" s="26">
        <f>'BAR BB| Open rates'!FW17*0.85*0.9</f>
        <v>10480.5</v>
      </c>
      <c r="FX17" s="26">
        <f>'BAR BB| Open rates'!FX17*0.85*0.9</f>
        <v>10480.5</v>
      </c>
      <c r="FY17" s="26">
        <f>'BAR BB| Open rates'!FY17*0.85*0.9</f>
        <v>9715.5</v>
      </c>
      <c r="FZ17" s="26">
        <f>'BAR BB| Open rates'!FZ17*0.85*0.9</f>
        <v>9715.5</v>
      </c>
      <c r="GA17" s="26">
        <f>'BAR BB| Open rates'!GA17*0.85*0.9</f>
        <v>9715.5</v>
      </c>
      <c r="GB17" s="26">
        <f>'BAR BB| Open rates'!GB17*0.85*0.9</f>
        <v>9715.5</v>
      </c>
      <c r="GC17" s="26">
        <f>'BAR BB| Open rates'!GC17*0.85*0.9</f>
        <v>9715.5</v>
      </c>
      <c r="GD17" s="26">
        <f>'BAR BB| Open rates'!GD17*0.85*0.9</f>
        <v>10480.5</v>
      </c>
      <c r="GE17" s="26">
        <f>'BAR BB| Open rates'!GE17*0.85*0.9</f>
        <v>10480.5</v>
      </c>
      <c r="GF17" s="26">
        <f>'BAR BB| Open rates'!GF17*0.85*0.9</f>
        <v>9715.5</v>
      </c>
      <c r="GG17" s="26">
        <f>'BAR BB| Open rates'!GG17*0.85*0.9</f>
        <v>9715.5</v>
      </c>
      <c r="GH17" s="26">
        <f>'BAR BB| Open rates'!GH17*0.85*0.9</f>
        <v>9715.5</v>
      </c>
      <c r="GI17" s="26">
        <f>'BAR BB| Open rates'!GI17*0.85*0.9</f>
        <v>9715.5</v>
      </c>
      <c r="GJ17" s="26">
        <f>'BAR BB| Open rates'!GJ17*0.85*0.9</f>
        <v>9715.5</v>
      </c>
      <c r="GK17" s="26">
        <f>'BAR BB| Open rates'!GK17*0.85*0.9</f>
        <v>10480.5</v>
      </c>
      <c r="GL17" s="26">
        <f>'BAR BB| Open rates'!GL17*0.85*0.9</f>
        <v>10480.5</v>
      </c>
      <c r="GM17" s="26">
        <f>'BAR BB| Open rates'!GM17*0.85*0.9</f>
        <v>9715.5</v>
      </c>
      <c r="GN17" s="26">
        <f>'BAR BB| Open rates'!GN17*0.85*0.9</f>
        <v>9715.5</v>
      </c>
      <c r="GO17" s="26">
        <f>'BAR BB| Open rates'!GO17*0.85*0.9</f>
        <v>9715.5</v>
      </c>
      <c r="GP17" s="26">
        <f>'BAR BB| Open rates'!GP17*0.85*0.9</f>
        <v>9715.5</v>
      </c>
      <c r="GQ17" s="26">
        <f>'BAR BB| Open rates'!GQ17*0.85*0.9</f>
        <v>9715.5</v>
      </c>
      <c r="GR17" s="26">
        <f>'BAR BB| Open rates'!GR17*0.85*0.9</f>
        <v>10480.5</v>
      </c>
      <c r="GS17" s="26">
        <f>'BAR BB| Open rates'!GS17*0.85*0.9</f>
        <v>10480.5</v>
      </c>
      <c r="GT17" s="26">
        <f>'BAR BB| Open rates'!GT17*0.85*0.9</f>
        <v>9715.5</v>
      </c>
      <c r="GU17" s="26">
        <f>'BAR BB| Open rates'!GU17*0.85*0.9</f>
        <v>9715.5</v>
      </c>
      <c r="GV17" s="26">
        <f>'BAR BB| Open rates'!GV17*0.85*0.9</f>
        <v>9715.5</v>
      </c>
      <c r="GW17" s="26">
        <f>'BAR BB| Open rates'!GW17*0.85*0.9</f>
        <v>9715.5</v>
      </c>
      <c r="GX17" s="26">
        <f>'BAR BB| Open rates'!GX17*0.85*0.9</f>
        <v>9715.5</v>
      </c>
      <c r="GY17" s="26">
        <f>'BAR BB| Open rates'!GY17*0.85*0.9</f>
        <v>10480.5</v>
      </c>
      <c r="GZ17" s="26">
        <f>'BAR BB| Open rates'!GZ17*0.85*0.9</f>
        <v>10480.5</v>
      </c>
      <c r="HA17" s="26">
        <f>'BAR BB| Open rates'!HA17*0.85*0.9</f>
        <v>9715.5</v>
      </c>
      <c r="HB17" s="26">
        <f>'BAR BB| Open rates'!HB17*0.85*0.9</f>
        <v>9715.5</v>
      </c>
      <c r="HC17" s="26">
        <f>'BAR BB| Open rates'!HC17*0.85*0.9</f>
        <v>9715.5</v>
      </c>
      <c r="HD17" s="26">
        <f>'BAR BB| Open rates'!HD17*0.85*0.9</f>
        <v>9715.5</v>
      </c>
      <c r="HE17" s="26">
        <f>'BAR BB| Open rates'!HE17*0.85*0.9</f>
        <v>9715.5</v>
      </c>
      <c r="HF17" s="26">
        <f>'BAR BB| Open rates'!HF17*0.85*0.9</f>
        <v>11475</v>
      </c>
      <c r="HG17" s="26">
        <f>'BAR BB| Open rates'!HG17*0.85*0.9</f>
        <v>11475</v>
      </c>
      <c r="HH17" s="26">
        <f>'BAR BB| Open rates'!HH17*0.85*0.9</f>
        <v>11475</v>
      </c>
      <c r="HI17" s="26">
        <f>'BAR BB| Open rates'!HI17*0.85*0.9</f>
        <v>11475</v>
      </c>
      <c r="HJ17" s="26">
        <f>'BAR BB| Open rates'!HJ17*0.85*0.9</f>
        <v>11475</v>
      </c>
      <c r="HK17" s="26">
        <f>'BAR BB| Open rates'!HK17*0.85*0.9</f>
        <v>11475</v>
      </c>
      <c r="HL17" s="26">
        <f>'BAR BB| Open rates'!HL17*0.85*0.9</f>
        <v>11475</v>
      </c>
      <c r="HM17" s="26">
        <f>'BAR BB| Open rates'!HM17*0.85*0.9</f>
        <v>11475</v>
      </c>
      <c r="HN17" s="26">
        <f>'BAR BB| Open rates'!HN17*0.85*0.9</f>
        <v>11475</v>
      </c>
      <c r="HO17" s="26">
        <f>'BAR BB| Open rates'!HO17*0.85*0.9</f>
        <v>11475</v>
      </c>
      <c r="HP17" s="26">
        <f>'BAR BB| Open rates'!HP17*0.85*0.9</f>
        <v>11475</v>
      </c>
    </row>
    <row r="18" spans="1:224" s="76" customFormat="1" ht="12" customHeight="1" x14ac:dyDescent="0.2">
      <c r="A18" s="15">
        <v>2</v>
      </c>
      <c r="B18" s="26">
        <f>'BAR BB| Open rates'!B18*0.85*0.9</f>
        <v>11475</v>
      </c>
      <c r="C18" s="26">
        <f>'BAR BB| Open rates'!C18*0.85*0.9</f>
        <v>11475</v>
      </c>
      <c r="D18" s="26">
        <f>'BAR BB| Open rates'!D18*0.85*0.9</f>
        <v>11475</v>
      </c>
      <c r="E18" s="26">
        <f>'BAR BB| Open rates'!E18*0.85*0.9</f>
        <v>11475</v>
      </c>
      <c r="F18" s="26">
        <f>'BAR BB| Open rates'!F18*0.85*0.9</f>
        <v>11475</v>
      </c>
      <c r="G18" s="26">
        <f>'BAR BB| Open rates'!G18*0.85*0.9</f>
        <v>11475</v>
      </c>
      <c r="H18" s="26">
        <f>'BAR BB| Open rates'!H18*0.85*0.9</f>
        <v>11475</v>
      </c>
      <c r="I18" s="26">
        <f>'BAR BB| Open rates'!I18*0.85*0.9</f>
        <v>11475</v>
      </c>
      <c r="J18" s="26">
        <f>'BAR BB| Open rates'!J18*0.85*0.9</f>
        <v>11475</v>
      </c>
      <c r="K18" s="26">
        <f>'BAR BB| Open rates'!K18*0.85*0.9</f>
        <v>11475</v>
      </c>
      <c r="L18" s="26">
        <f>'BAR BB| Open rates'!L18*0.85*0.9</f>
        <v>11475</v>
      </c>
      <c r="M18" s="26">
        <f>'BAR BB| Open rates'!M18*0.85*0.9</f>
        <v>11475</v>
      </c>
      <c r="N18" s="26">
        <f>'BAR BB| Open rates'!N18*0.85*0.9</f>
        <v>13464</v>
      </c>
      <c r="O18" s="26">
        <f>'BAR BB| Open rates'!O18*0.85*0.9</f>
        <v>13464</v>
      </c>
      <c r="P18" s="26">
        <f>'BAR BB| Open rates'!P18*0.85*0.9</f>
        <v>13464</v>
      </c>
      <c r="Q18" s="26">
        <f>'BAR BB| Open rates'!Q18*0.85*0.9</f>
        <v>13464</v>
      </c>
      <c r="R18" s="26">
        <f>'BAR BB| Open rates'!R18*0.85*0.9</f>
        <v>15988.5</v>
      </c>
      <c r="S18" s="26">
        <f>'BAR BB| Open rates'!S18*0.85*0.9</f>
        <v>15988.5</v>
      </c>
      <c r="T18" s="26">
        <f>'BAR BB| Open rates'!T18*0.85*0.9</f>
        <v>15988.5</v>
      </c>
      <c r="U18" s="26">
        <f>'BAR BB| Open rates'!U18*0.85*0.9</f>
        <v>15988.5</v>
      </c>
      <c r="V18" s="26">
        <f>'BAR BB| Open rates'!V18*0.85*0.9</f>
        <v>15988.5</v>
      </c>
      <c r="W18" s="26">
        <f>'BAR BB| Open rates'!W18*0.85*0.9</f>
        <v>15988.5</v>
      </c>
      <c r="X18" s="26">
        <f>'BAR BB| Open rates'!X18*0.85*0.9</f>
        <v>15988.5</v>
      </c>
      <c r="Y18" s="26">
        <f>'BAR BB| Open rates'!Y18*0.85*0.9</f>
        <v>15988.5</v>
      </c>
      <c r="Z18" s="26">
        <f>'BAR BB| Open rates'!Z18*0.85*0.9</f>
        <v>15988.5</v>
      </c>
      <c r="AA18" s="26">
        <f>'BAR BB| Open rates'!AA18*0.85*0.9</f>
        <v>15988.5</v>
      </c>
      <c r="AB18" s="26">
        <f>'BAR BB| Open rates'!AB18*0.85*0.9</f>
        <v>19813.5</v>
      </c>
      <c r="AC18" s="26">
        <f>'BAR BB| Open rates'!AC18*0.85*0.9</f>
        <v>19813.5</v>
      </c>
      <c r="AD18" s="26">
        <f>'BAR BB| Open rates'!AD18*0.85*0.9</f>
        <v>19813.5</v>
      </c>
      <c r="AE18" s="26">
        <f>'BAR BB| Open rates'!AE18*0.85*0.9</f>
        <v>19813.5</v>
      </c>
      <c r="AF18" s="26">
        <f>'BAR BB| Open rates'!AF18*0.85*0.9</f>
        <v>19813.5</v>
      </c>
      <c r="AG18" s="26">
        <f>'BAR BB| Open rates'!AG18*0.85*0.9</f>
        <v>19813.5</v>
      </c>
      <c r="AH18" s="26">
        <f>'BAR BB| Open rates'!AH18*0.85*0.9</f>
        <v>13464</v>
      </c>
      <c r="AI18" s="26">
        <f>'BAR BB| Open rates'!AI18*0.85*0.9</f>
        <v>13464</v>
      </c>
      <c r="AJ18" s="26">
        <f>'BAR BB| Open rates'!AJ18*0.85*0.9</f>
        <v>13464</v>
      </c>
      <c r="AK18" s="26">
        <f>'BAR BB| Open rates'!AK18*0.85*0.9</f>
        <v>13464</v>
      </c>
      <c r="AL18" s="26">
        <f>'BAR BB| Open rates'!AL18*0.85*0.9</f>
        <v>13464</v>
      </c>
      <c r="AM18" s="26">
        <f>'BAR BB| Open rates'!AM18*0.85*0.9</f>
        <v>14458.5</v>
      </c>
      <c r="AN18" s="26">
        <f>'BAR BB| Open rates'!AN18*0.85*0.9</f>
        <v>14458.5</v>
      </c>
      <c r="AO18" s="26">
        <f>'BAR BB| Open rates'!AO18*0.85*0.9</f>
        <v>14458.5</v>
      </c>
      <c r="AP18" s="26">
        <f>'BAR BB| Open rates'!AP18*0.85*0.9</f>
        <v>14458.5</v>
      </c>
      <c r="AQ18" s="26">
        <f>'BAR BB| Open rates'!AQ18*0.85*0.9</f>
        <v>14458.5</v>
      </c>
      <c r="AR18" s="26">
        <f>'BAR BB| Open rates'!AR18*0.85*0.9</f>
        <v>14458.5</v>
      </c>
      <c r="AS18" s="26">
        <f>'BAR BB| Open rates'!AS18*0.85*0.9</f>
        <v>14458.5</v>
      </c>
      <c r="AT18" s="26">
        <f>'BAR BB| Open rates'!AT18*0.85*0.9</f>
        <v>15223.5</v>
      </c>
      <c r="AU18" s="26">
        <f>'BAR BB| Open rates'!AU18*0.85*0.9</f>
        <v>15223.5</v>
      </c>
      <c r="AV18" s="26">
        <f>'BAR BB| Open rates'!AV18*0.85*0.9</f>
        <v>15223.5</v>
      </c>
      <c r="AW18" s="26">
        <f>'BAR BB| Open rates'!AW18*0.85*0.9</f>
        <v>15223.5</v>
      </c>
      <c r="AX18" s="26">
        <f>'BAR BB| Open rates'!AX18*0.85*0.9</f>
        <v>15223.5</v>
      </c>
      <c r="AY18" s="26">
        <f>'BAR BB| Open rates'!AY18*0.85*0.9</f>
        <v>15376.5</v>
      </c>
      <c r="AZ18" s="26">
        <f>'BAR BB| Open rates'!AZ18*0.85*0.9</f>
        <v>15376.5</v>
      </c>
      <c r="BA18" s="26">
        <f>'BAR BB| Open rates'!BA18*0.85*0.9</f>
        <v>15988.5</v>
      </c>
      <c r="BB18" s="26">
        <f>'BAR BB| Open rates'!BB18*0.85*0.9</f>
        <v>15988.5</v>
      </c>
      <c r="BC18" s="26">
        <f>'BAR BB| Open rates'!BC18*0.85*0.9</f>
        <v>15376.5</v>
      </c>
      <c r="BD18" s="26">
        <f>'BAR BB| Open rates'!BD18*0.85*0.9</f>
        <v>15376.5</v>
      </c>
      <c r="BE18" s="26">
        <f>'BAR BB| Open rates'!BE18*0.85*0.9</f>
        <v>15376.5</v>
      </c>
      <c r="BF18" s="26">
        <f>'BAR BB| Open rates'!BF18*0.85*0.9</f>
        <v>15376.5</v>
      </c>
      <c r="BG18" s="26">
        <f>'BAR BB| Open rates'!BG18*0.85*0.9</f>
        <v>15376.5</v>
      </c>
      <c r="BH18" s="26">
        <f>'BAR BB| Open rates'!BH18*0.85*0.9</f>
        <v>15988.5</v>
      </c>
      <c r="BI18" s="26">
        <f>'BAR BB| Open rates'!BI18*0.85*0.9</f>
        <v>15988.5</v>
      </c>
      <c r="BJ18" s="26">
        <f>'BAR BB| Open rates'!BJ18*0.85*0.9</f>
        <v>15376.5</v>
      </c>
      <c r="BK18" s="26">
        <f>'BAR BB| Open rates'!BK18*0.85*0.9</f>
        <v>15376.5</v>
      </c>
      <c r="BL18" s="26">
        <f>'BAR BB| Open rates'!BL18*0.85*0.9</f>
        <v>15376.5</v>
      </c>
      <c r="BM18" s="26">
        <f>'BAR BB| Open rates'!BM18*0.85*0.9</f>
        <v>15376.5</v>
      </c>
      <c r="BN18" s="26">
        <f>'BAR BB| Open rates'!BN18*0.85*0.9</f>
        <v>15376.5</v>
      </c>
      <c r="BO18" s="26">
        <f>'BAR BB| Open rates'!BO18*0.85*0.9</f>
        <v>15988.5</v>
      </c>
      <c r="BP18" s="26">
        <f>'BAR BB| Open rates'!BP18*0.85*0.9</f>
        <v>15988.5</v>
      </c>
      <c r="BQ18" s="26">
        <f>'BAR BB| Open rates'!BQ18*0.85*0.9</f>
        <v>15376.5</v>
      </c>
      <c r="BR18" s="26">
        <f>'BAR BB| Open rates'!BR18*0.85*0.9</f>
        <v>15376.5</v>
      </c>
      <c r="BS18" s="26">
        <f>'BAR BB| Open rates'!BS18*0.85*0.9</f>
        <v>15376.5</v>
      </c>
      <c r="BT18" s="26">
        <f>'BAR BB| Open rates'!BT18*0.85*0.9</f>
        <v>15376.5</v>
      </c>
      <c r="BU18" s="26">
        <f>'BAR BB| Open rates'!BU18*0.85*0.9</f>
        <v>15376.5</v>
      </c>
      <c r="BV18" s="26">
        <f>'BAR BB| Open rates'!BV18*0.85*0.9</f>
        <v>15988.5</v>
      </c>
      <c r="BW18" s="26">
        <f>'BAR BB| Open rates'!BW18*0.85*0.9</f>
        <v>15988.5</v>
      </c>
      <c r="BX18" s="26">
        <f>'BAR BB| Open rates'!BX18*0.85*0.9</f>
        <v>15376.5</v>
      </c>
      <c r="BY18" s="26">
        <f>'BAR BB| Open rates'!BY18*0.85*0.9</f>
        <v>15376.5</v>
      </c>
      <c r="BZ18" s="26">
        <f>'BAR BB| Open rates'!BZ18*0.85*0.9</f>
        <v>15376.5</v>
      </c>
      <c r="CA18" s="26">
        <f>'BAR BB| Open rates'!CA18*0.85*0.9</f>
        <v>15376.5</v>
      </c>
      <c r="CB18" s="26">
        <f>'BAR BB| Open rates'!CB18*0.85*0.9</f>
        <v>15376.5</v>
      </c>
      <c r="CC18" s="26">
        <f>'BAR BB| Open rates'!CC18*0.85*0.9</f>
        <v>15988.5</v>
      </c>
      <c r="CD18" s="26">
        <f>'BAR BB| Open rates'!CD18*0.85*0.9</f>
        <v>15988.5</v>
      </c>
      <c r="CE18" s="26">
        <f>'BAR BB| Open rates'!CE18*0.85*0.9</f>
        <v>15376.5</v>
      </c>
      <c r="CF18" s="26">
        <f>'BAR BB| Open rates'!CF18*0.85*0.9</f>
        <v>15376.5</v>
      </c>
      <c r="CG18" s="26">
        <f>'BAR BB| Open rates'!CG18*0.85*0.9</f>
        <v>15376.5</v>
      </c>
      <c r="CH18" s="26">
        <f>'BAR BB| Open rates'!CH18*0.85*0.9</f>
        <v>15376.5</v>
      </c>
      <c r="CI18" s="26">
        <f>'BAR BB| Open rates'!CI18*0.85*0.9</f>
        <v>15376.5</v>
      </c>
      <c r="CJ18" s="26">
        <f>'BAR BB| Open rates'!CJ18*0.85*0.9</f>
        <v>15988.5</v>
      </c>
      <c r="CK18" s="26">
        <f>'BAR BB| Open rates'!CK18*0.85*0.9</f>
        <v>15988.5</v>
      </c>
      <c r="CL18" s="26">
        <f>'BAR BB| Open rates'!CL18*0.85*0.9</f>
        <v>15376.5</v>
      </c>
      <c r="CM18" s="26">
        <f>'BAR BB| Open rates'!CM18*0.85*0.9</f>
        <v>15376.5</v>
      </c>
      <c r="CN18" s="26">
        <f>'BAR BB| Open rates'!CN18*0.85*0.9</f>
        <v>15376.5</v>
      </c>
      <c r="CO18" s="26">
        <f>'BAR BB| Open rates'!CO18*0.85*0.9</f>
        <v>15376.5</v>
      </c>
      <c r="CP18" s="26">
        <f>'BAR BB| Open rates'!CP18*0.85*0.9</f>
        <v>15376.5</v>
      </c>
      <c r="CQ18" s="26">
        <f>'BAR BB| Open rates'!CQ18*0.85*0.9</f>
        <v>15376.5</v>
      </c>
      <c r="CR18" s="26">
        <f>'BAR BB| Open rates'!CR18*0.85*0.9</f>
        <v>15376.5</v>
      </c>
      <c r="CS18" s="26">
        <f>'BAR BB| Open rates'!CS18*0.85*0.9</f>
        <v>14458.5</v>
      </c>
      <c r="CT18" s="26">
        <f>'BAR BB| Open rates'!CT18*0.85*0.9</f>
        <v>14458.5</v>
      </c>
      <c r="CU18" s="26">
        <f>'BAR BB| Open rates'!CU18*0.85*0.9</f>
        <v>14458.5</v>
      </c>
      <c r="CV18" s="26">
        <f>'BAR BB| Open rates'!CV18*0.85*0.9</f>
        <v>14458.5</v>
      </c>
      <c r="CW18" s="26">
        <f>'BAR BB| Open rates'!CW18*0.85*0.9</f>
        <v>14458.5</v>
      </c>
      <c r="CX18" s="26">
        <f>'BAR BB| Open rates'!CX18*0.85*0.9</f>
        <v>14458.5</v>
      </c>
      <c r="CY18" s="26">
        <f>'BAR BB| Open rates'!CY18*0.85*0.9</f>
        <v>14458.5</v>
      </c>
      <c r="CZ18" s="26">
        <f>'BAR BB| Open rates'!CZ18*0.85*0.9</f>
        <v>14458.5</v>
      </c>
      <c r="DA18" s="26">
        <f>'BAR BB| Open rates'!DA18*0.85*0.9</f>
        <v>14458.5</v>
      </c>
      <c r="DB18" s="26">
        <f>'BAR BB| Open rates'!DB18*0.85*0.9</f>
        <v>13158</v>
      </c>
      <c r="DC18" s="26">
        <f>'BAR BB| Open rates'!DC18*0.85*0.9</f>
        <v>13158</v>
      </c>
      <c r="DD18" s="26">
        <f>'BAR BB| Open rates'!DD18*0.85*0.9</f>
        <v>13158</v>
      </c>
      <c r="DE18" s="26">
        <f>'BAR BB| Open rates'!DE18*0.85*0.9</f>
        <v>14152.5</v>
      </c>
      <c r="DF18" s="26">
        <f>'BAR BB| Open rates'!DF18*0.85*0.9</f>
        <v>14152.5</v>
      </c>
      <c r="DG18" s="26">
        <f>'BAR BB| Open rates'!DG18*0.85*0.9</f>
        <v>13158</v>
      </c>
      <c r="DH18" s="26">
        <f>'BAR BB| Open rates'!DH18*0.85*0.9</f>
        <v>13158</v>
      </c>
      <c r="DI18" s="26">
        <f>'BAR BB| Open rates'!DI18*0.85*0.9</f>
        <v>13158</v>
      </c>
      <c r="DJ18" s="26">
        <f>'BAR BB| Open rates'!DJ18*0.85*0.9</f>
        <v>13158</v>
      </c>
      <c r="DK18" s="26">
        <f>'BAR BB| Open rates'!DK18*0.85*0.9</f>
        <v>13158</v>
      </c>
      <c r="DL18" s="26">
        <f>'BAR BB| Open rates'!DL18*0.85*0.9</f>
        <v>14152.5</v>
      </c>
      <c r="DM18" s="26">
        <f>'BAR BB| Open rates'!DM18*0.85*0.9</f>
        <v>14152.5</v>
      </c>
      <c r="DN18" s="26">
        <f>'BAR BB| Open rates'!DN18*0.85*0.9</f>
        <v>13158</v>
      </c>
      <c r="DO18" s="26">
        <f>'BAR BB| Open rates'!DO18*0.85*0.9</f>
        <v>13158</v>
      </c>
      <c r="DP18" s="26">
        <f>'BAR BB| Open rates'!DP18*0.85*0.9</f>
        <v>13158</v>
      </c>
      <c r="DQ18" s="26">
        <f>'BAR BB| Open rates'!DQ18*0.85*0.9</f>
        <v>13158</v>
      </c>
      <c r="DR18" s="26">
        <f>'BAR BB| Open rates'!DR18*0.85*0.9</f>
        <v>13158</v>
      </c>
      <c r="DS18" s="26">
        <f>'BAR BB| Open rates'!DS18*0.85*0.9</f>
        <v>14152.5</v>
      </c>
      <c r="DT18" s="26">
        <f>'BAR BB| Open rates'!DT18*0.85*0.9</f>
        <v>14152.5</v>
      </c>
      <c r="DU18" s="26">
        <f>'BAR BB| Open rates'!DU18*0.85*0.9</f>
        <v>13158</v>
      </c>
      <c r="DV18" s="26">
        <f>'BAR BB| Open rates'!DV18*0.85*0.9</f>
        <v>13158</v>
      </c>
      <c r="DW18" s="26">
        <f>'BAR BB| Open rates'!DW18*0.85*0.9</f>
        <v>13158</v>
      </c>
      <c r="DX18" s="26">
        <f>'BAR BB| Open rates'!DX18*0.85*0.9</f>
        <v>13158</v>
      </c>
      <c r="DY18" s="26">
        <f>'BAR BB| Open rates'!DY18*0.85*0.9</f>
        <v>13158</v>
      </c>
      <c r="DZ18" s="26">
        <f>'BAR BB| Open rates'!DZ18*0.85*0.9</f>
        <v>14152.5</v>
      </c>
      <c r="EA18" s="26">
        <f>'BAR BB| Open rates'!EA18*0.85*0.9</f>
        <v>14152.5</v>
      </c>
      <c r="EB18" s="26">
        <f>'BAR BB| Open rates'!EB18*0.85*0.9</f>
        <v>13158</v>
      </c>
      <c r="EC18" s="26">
        <f>'BAR BB| Open rates'!EC18*0.85*0.9</f>
        <v>13158</v>
      </c>
      <c r="ED18" s="26">
        <f>'BAR BB| Open rates'!ED18*0.85*0.9</f>
        <v>13158</v>
      </c>
      <c r="EE18" s="26">
        <f>'BAR BB| Open rates'!EE18*0.85*0.9</f>
        <v>13158</v>
      </c>
      <c r="EF18" s="26">
        <f>'BAR BB| Open rates'!EF18*0.85*0.9</f>
        <v>12010.5</v>
      </c>
      <c r="EG18" s="26">
        <f>'BAR BB| Open rates'!EG18*0.85*0.9</f>
        <v>12010.5</v>
      </c>
      <c r="EH18" s="26">
        <f>'BAR BB| Open rates'!EH18*0.85*0.9</f>
        <v>12010.5</v>
      </c>
      <c r="EI18" s="26">
        <f>'BAR BB| Open rates'!EI18*0.85*0.9</f>
        <v>11475</v>
      </c>
      <c r="EJ18" s="26">
        <f>'BAR BB| Open rates'!EJ18*0.85*0.9</f>
        <v>11475</v>
      </c>
      <c r="EK18" s="26">
        <f>'BAR BB| Open rates'!EK18*0.85*0.9</f>
        <v>11475</v>
      </c>
      <c r="EL18" s="26">
        <f>'BAR BB| Open rates'!EL18*0.85*0.9</f>
        <v>11475</v>
      </c>
      <c r="EM18" s="26">
        <f>'BAR BB| Open rates'!EM18*0.85*0.9</f>
        <v>11475</v>
      </c>
      <c r="EN18" s="26">
        <f>'BAR BB| Open rates'!EN18*0.85*0.9</f>
        <v>12010.5</v>
      </c>
      <c r="EO18" s="26">
        <f>'BAR BB| Open rates'!EO18*0.85*0.9</f>
        <v>12010.5</v>
      </c>
      <c r="EP18" s="26">
        <f>'BAR BB| Open rates'!EP18*0.85*0.9</f>
        <v>11245.5</v>
      </c>
      <c r="EQ18" s="26">
        <f>'BAR BB| Open rates'!EQ18*0.85*0.9</f>
        <v>11245.5</v>
      </c>
      <c r="ER18" s="26">
        <f>'BAR BB| Open rates'!ER18*0.85*0.9</f>
        <v>11245.5</v>
      </c>
      <c r="ES18" s="26">
        <f>'BAR BB| Open rates'!ES18*0.85*0.9</f>
        <v>11245.5</v>
      </c>
      <c r="ET18" s="26">
        <f>'BAR BB| Open rates'!ET18*0.85*0.9</f>
        <v>11245.5</v>
      </c>
      <c r="EU18" s="26">
        <f>'BAR BB| Open rates'!EU18*0.85*0.9</f>
        <v>12010.5</v>
      </c>
      <c r="EV18" s="26">
        <f>'BAR BB| Open rates'!EV18*0.85*0.9</f>
        <v>12010.5</v>
      </c>
      <c r="EW18" s="26">
        <f>'BAR BB| Open rates'!EW18*0.85*0.9</f>
        <v>11245.5</v>
      </c>
      <c r="EX18" s="26">
        <f>'BAR BB| Open rates'!EX18*0.85*0.9</f>
        <v>11245.5</v>
      </c>
      <c r="EY18" s="26">
        <f>'BAR BB| Open rates'!EY18*0.85*0.9</f>
        <v>11245.5</v>
      </c>
      <c r="EZ18" s="26">
        <f>'BAR BB| Open rates'!EZ18*0.85*0.9</f>
        <v>11245.5</v>
      </c>
      <c r="FA18" s="26">
        <f>'BAR BB| Open rates'!FA18*0.85*0.9</f>
        <v>11245.5</v>
      </c>
      <c r="FB18" s="26">
        <f>'BAR BB| Open rates'!FB18*0.85*0.9</f>
        <v>12010.5</v>
      </c>
      <c r="FC18" s="26">
        <f>'BAR BB| Open rates'!FC18*0.85*0.9</f>
        <v>12010.5</v>
      </c>
      <c r="FD18" s="26">
        <f>'BAR BB| Open rates'!FD18*0.85*0.9</f>
        <v>11245.5</v>
      </c>
      <c r="FE18" s="26">
        <f>'BAR BB| Open rates'!FE18*0.85*0.9</f>
        <v>11245.5</v>
      </c>
      <c r="FF18" s="26">
        <f>'BAR BB| Open rates'!FF18*0.85*0.9</f>
        <v>11245.5</v>
      </c>
      <c r="FG18" s="26">
        <f>'BAR BB| Open rates'!FG18*0.85*0.9</f>
        <v>11245.5</v>
      </c>
      <c r="FH18" s="26">
        <f>'BAR BB| Open rates'!FH18*0.85*0.9</f>
        <v>11245.5</v>
      </c>
      <c r="FI18" s="26">
        <f>'BAR BB| Open rates'!FI18*0.85*0.9</f>
        <v>12010.5</v>
      </c>
      <c r="FJ18" s="26">
        <f>'BAR BB| Open rates'!FJ18*0.85*0.9</f>
        <v>12010.5</v>
      </c>
      <c r="FK18" s="26">
        <f>'BAR BB| Open rates'!FK18*0.85*0.9</f>
        <v>11475</v>
      </c>
      <c r="FL18" s="26">
        <f>'BAR BB| Open rates'!FL18*0.85*0.9</f>
        <v>11475</v>
      </c>
      <c r="FM18" s="26">
        <f>'BAR BB| Open rates'!FM18*0.85*0.9</f>
        <v>11475</v>
      </c>
      <c r="FN18" s="26">
        <f>'BAR BB| Open rates'!FN18*0.85*0.9</f>
        <v>11475</v>
      </c>
      <c r="FO18" s="26">
        <f>'BAR BB| Open rates'!FO18*0.85*0.9</f>
        <v>11475</v>
      </c>
      <c r="FP18" s="26">
        <f>'BAR BB| Open rates'!FP18*0.85*0.9</f>
        <v>11475</v>
      </c>
      <c r="FQ18" s="26">
        <f>'BAR BB| Open rates'!FQ18*0.85*0.9</f>
        <v>11475</v>
      </c>
      <c r="FR18" s="26">
        <f>'BAR BB| Open rates'!FR18*0.85*0.9</f>
        <v>11245.5</v>
      </c>
      <c r="FS18" s="26">
        <f>'BAR BB| Open rates'!FS18*0.85*0.9</f>
        <v>11245.5</v>
      </c>
      <c r="FT18" s="26">
        <f>'BAR BB| Open rates'!FT18*0.85*0.9</f>
        <v>11245.5</v>
      </c>
      <c r="FU18" s="26">
        <f>'BAR BB| Open rates'!FU18*0.85*0.9</f>
        <v>11245.5</v>
      </c>
      <c r="FV18" s="26">
        <f>'BAR BB| Open rates'!FV18*0.85*0.9</f>
        <v>11245.5</v>
      </c>
      <c r="FW18" s="26">
        <f>'BAR BB| Open rates'!FW18*0.85*0.9</f>
        <v>12010.5</v>
      </c>
      <c r="FX18" s="26">
        <f>'BAR BB| Open rates'!FX18*0.85*0.9</f>
        <v>12010.5</v>
      </c>
      <c r="FY18" s="26">
        <f>'BAR BB| Open rates'!FY18*0.85*0.9</f>
        <v>11245.5</v>
      </c>
      <c r="FZ18" s="26">
        <f>'BAR BB| Open rates'!FZ18*0.85*0.9</f>
        <v>11245.5</v>
      </c>
      <c r="GA18" s="26">
        <f>'BAR BB| Open rates'!GA18*0.85*0.9</f>
        <v>11245.5</v>
      </c>
      <c r="GB18" s="26">
        <f>'BAR BB| Open rates'!GB18*0.85*0.9</f>
        <v>11245.5</v>
      </c>
      <c r="GC18" s="26">
        <f>'BAR BB| Open rates'!GC18*0.85*0.9</f>
        <v>11245.5</v>
      </c>
      <c r="GD18" s="26">
        <f>'BAR BB| Open rates'!GD18*0.85*0.9</f>
        <v>12010.5</v>
      </c>
      <c r="GE18" s="26">
        <f>'BAR BB| Open rates'!GE18*0.85*0.9</f>
        <v>12010.5</v>
      </c>
      <c r="GF18" s="26">
        <f>'BAR BB| Open rates'!GF18*0.85*0.9</f>
        <v>11245.5</v>
      </c>
      <c r="GG18" s="26">
        <f>'BAR BB| Open rates'!GG18*0.85*0.9</f>
        <v>11245.5</v>
      </c>
      <c r="GH18" s="26">
        <f>'BAR BB| Open rates'!GH18*0.85*0.9</f>
        <v>11245.5</v>
      </c>
      <c r="GI18" s="26">
        <f>'BAR BB| Open rates'!GI18*0.85*0.9</f>
        <v>11245.5</v>
      </c>
      <c r="GJ18" s="26">
        <f>'BAR BB| Open rates'!GJ18*0.85*0.9</f>
        <v>11245.5</v>
      </c>
      <c r="GK18" s="26">
        <f>'BAR BB| Open rates'!GK18*0.85*0.9</f>
        <v>12010.5</v>
      </c>
      <c r="GL18" s="26">
        <f>'BAR BB| Open rates'!GL18*0.85*0.9</f>
        <v>12010.5</v>
      </c>
      <c r="GM18" s="26">
        <f>'BAR BB| Open rates'!GM18*0.85*0.9</f>
        <v>11245.5</v>
      </c>
      <c r="GN18" s="26">
        <f>'BAR BB| Open rates'!GN18*0.85*0.9</f>
        <v>11245.5</v>
      </c>
      <c r="GO18" s="26">
        <f>'BAR BB| Open rates'!GO18*0.85*0.9</f>
        <v>11245.5</v>
      </c>
      <c r="GP18" s="26">
        <f>'BAR BB| Open rates'!GP18*0.85*0.9</f>
        <v>11245.5</v>
      </c>
      <c r="GQ18" s="26">
        <f>'BAR BB| Open rates'!GQ18*0.85*0.9</f>
        <v>11245.5</v>
      </c>
      <c r="GR18" s="26">
        <f>'BAR BB| Open rates'!GR18*0.85*0.9</f>
        <v>12010.5</v>
      </c>
      <c r="GS18" s="26">
        <f>'BAR BB| Open rates'!GS18*0.85*0.9</f>
        <v>12010.5</v>
      </c>
      <c r="GT18" s="26">
        <f>'BAR BB| Open rates'!GT18*0.85*0.9</f>
        <v>11245.5</v>
      </c>
      <c r="GU18" s="26">
        <f>'BAR BB| Open rates'!GU18*0.85*0.9</f>
        <v>11245.5</v>
      </c>
      <c r="GV18" s="26">
        <f>'BAR BB| Open rates'!GV18*0.85*0.9</f>
        <v>11245.5</v>
      </c>
      <c r="GW18" s="26">
        <f>'BAR BB| Open rates'!GW18*0.85*0.9</f>
        <v>11245.5</v>
      </c>
      <c r="GX18" s="26">
        <f>'BAR BB| Open rates'!GX18*0.85*0.9</f>
        <v>11245.5</v>
      </c>
      <c r="GY18" s="26">
        <f>'BAR BB| Open rates'!GY18*0.85*0.9</f>
        <v>12010.5</v>
      </c>
      <c r="GZ18" s="26">
        <f>'BAR BB| Open rates'!GZ18*0.85*0.9</f>
        <v>12010.5</v>
      </c>
      <c r="HA18" s="26">
        <f>'BAR BB| Open rates'!HA18*0.85*0.9</f>
        <v>11245.5</v>
      </c>
      <c r="HB18" s="26">
        <f>'BAR BB| Open rates'!HB18*0.85*0.9</f>
        <v>11245.5</v>
      </c>
      <c r="HC18" s="26">
        <f>'BAR BB| Open rates'!HC18*0.85*0.9</f>
        <v>11245.5</v>
      </c>
      <c r="HD18" s="26">
        <f>'BAR BB| Open rates'!HD18*0.85*0.9</f>
        <v>11245.5</v>
      </c>
      <c r="HE18" s="26">
        <f>'BAR BB| Open rates'!HE18*0.85*0.9</f>
        <v>11245.5</v>
      </c>
      <c r="HF18" s="26">
        <f>'BAR BB| Open rates'!HF18*0.85*0.9</f>
        <v>13005</v>
      </c>
      <c r="HG18" s="26">
        <f>'BAR BB| Open rates'!HG18*0.85*0.9</f>
        <v>13005</v>
      </c>
      <c r="HH18" s="26">
        <f>'BAR BB| Open rates'!HH18*0.85*0.9</f>
        <v>13005</v>
      </c>
      <c r="HI18" s="26">
        <f>'BAR BB| Open rates'!HI18*0.85*0.9</f>
        <v>13005</v>
      </c>
      <c r="HJ18" s="26">
        <f>'BAR BB| Open rates'!HJ18*0.85*0.9</f>
        <v>13005</v>
      </c>
      <c r="HK18" s="26">
        <f>'BAR BB| Open rates'!HK18*0.85*0.9</f>
        <v>13005</v>
      </c>
      <c r="HL18" s="26">
        <f>'BAR BB| Open rates'!HL18*0.85*0.9</f>
        <v>13005</v>
      </c>
      <c r="HM18" s="26">
        <f>'BAR BB| Open rates'!HM18*0.85*0.9</f>
        <v>13005</v>
      </c>
      <c r="HN18" s="26">
        <f>'BAR BB| Open rates'!HN18*0.85*0.9</f>
        <v>13005</v>
      </c>
      <c r="HO18" s="26">
        <f>'BAR BB| Open rates'!HO18*0.85*0.9</f>
        <v>13005</v>
      </c>
      <c r="HP18" s="26">
        <f>'BAR BB| Open rates'!HP18*0.85*0.9</f>
        <v>13005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rates'!B20*0.85*0.9</f>
        <v>11398.5</v>
      </c>
      <c r="C20" s="26">
        <f>'BAR BB| Open rates'!C20*0.85*0.9</f>
        <v>11398.5</v>
      </c>
      <c r="D20" s="26">
        <f>'BAR BB| Open rates'!D20*0.85*0.9</f>
        <v>11398.5</v>
      </c>
      <c r="E20" s="26">
        <f>'BAR BB| Open rates'!E20*0.85*0.9</f>
        <v>11398.5</v>
      </c>
      <c r="F20" s="26">
        <f>'BAR BB| Open rates'!F20*0.85*0.9</f>
        <v>11398.5</v>
      </c>
      <c r="G20" s="26">
        <f>'BAR BB| Open rates'!G20*0.85*0.9</f>
        <v>11398.5</v>
      </c>
      <c r="H20" s="26">
        <f>'BAR BB| Open rates'!H20*0.85*0.9</f>
        <v>11398.5</v>
      </c>
      <c r="I20" s="26">
        <f>'BAR BB| Open rates'!I20*0.85*0.9</f>
        <v>11398.5</v>
      </c>
      <c r="J20" s="26">
        <f>'BAR BB| Open rates'!J20*0.85*0.9</f>
        <v>11398.5</v>
      </c>
      <c r="K20" s="26">
        <f>'BAR BB| Open rates'!K20*0.85*0.9</f>
        <v>11398.5</v>
      </c>
      <c r="L20" s="26">
        <f>'BAR BB| Open rates'!L20*0.85*0.9</f>
        <v>11398.5</v>
      </c>
      <c r="M20" s="26">
        <f>'BAR BB| Open rates'!M20*0.85*0.9</f>
        <v>11398.5</v>
      </c>
      <c r="N20" s="26">
        <f>'BAR BB| Open rates'!N20*0.85*0.9</f>
        <v>14994</v>
      </c>
      <c r="O20" s="26">
        <f>'BAR BB| Open rates'!O20*0.85*0.9</f>
        <v>14994</v>
      </c>
      <c r="P20" s="26">
        <f>'BAR BB| Open rates'!P20*0.85*0.9</f>
        <v>14994</v>
      </c>
      <c r="Q20" s="26">
        <f>'BAR BB| Open rates'!Q20*0.85*0.9</f>
        <v>14994</v>
      </c>
      <c r="R20" s="26">
        <f>'BAR BB| Open rates'!R20*0.85*0.9</f>
        <v>17518.5</v>
      </c>
      <c r="S20" s="26">
        <f>'BAR BB| Open rates'!S20*0.85*0.9</f>
        <v>17518.5</v>
      </c>
      <c r="T20" s="26">
        <f>'BAR BB| Open rates'!T20*0.85*0.9</f>
        <v>17518.5</v>
      </c>
      <c r="U20" s="26">
        <f>'BAR BB| Open rates'!U20*0.85*0.9</f>
        <v>17518.5</v>
      </c>
      <c r="V20" s="26">
        <f>'BAR BB| Open rates'!V20*0.85*0.9</f>
        <v>17518.5</v>
      </c>
      <c r="W20" s="26">
        <f>'BAR BB| Open rates'!W20*0.85*0.9</f>
        <v>17518.5</v>
      </c>
      <c r="X20" s="26">
        <f>'BAR BB| Open rates'!X20*0.85*0.9</f>
        <v>17518.5</v>
      </c>
      <c r="Y20" s="26">
        <f>'BAR BB| Open rates'!Y20*0.85*0.9</f>
        <v>17518.5</v>
      </c>
      <c r="Z20" s="26">
        <f>'BAR BB| Open rates'!Z20*0.85*0.9</f>
        <v>17518.5</v>
      </c>
      <c r="AA20" s="26">
        <f>'BAR BB| Open rates'!AA20*0.85*0.9</f>
        <v>17518.5</v>
      </c>
      <c r="AB20" s="26">
        <f>'BAR BB| Open rates'!AB20*0.85*0.9</f>
        <v>21343.5</v>
      </c>
      <c r="AC20" s="26">
        <f>'BAR BB| Open rates'!AC20*0.85*0.9</f>
        <v>21343.5</v>
      </c>
      <c r="AD20" s="26">
        <f>'BAR BB| Open rates'!AD20*0.85*0.9</f>
        <v>21343.5</v>
      </c>
      <c r="AE20" s="26">
        <f>'BAR BB| Open rates'!AE20*0.85*0.9</f>
        <v>21343.5</v>
      </c>
      <c r="AF20" s="26">
        <f>'BAR BB| Open rates'!AF20*0.85*0.9</f>
        <v>21343.5</v>
      </c>
      <c r="AG20" s="26">
        <f>'BAR BB| Open rates'!AG20*0.85*0.9</f>
        <v>21343.5</v>
      </c>
      <c r="AH20" s="26">
        <f>'BAR BB| Open rates'!AH20*0.85*0.9</f>
        <v>14994</v>
      </c>
      <c r="AI20" s="26">
        <f>'BAR BB| Open rates'!AI20*0.85*0.9</f>
        <v>14994</v>
      </c>
      <c r="AJ20" s="26">
        <f>'BAR BB| Open rates'!AJ20*0.85*0.9</f>
        <v>14994</v>
      </c>
      <c r="AK20" s="26">
        <f>'BAR BB| Open rates'!AK20*0.85*0.9</f>
        <v>14994</v>
      </c>
      <c r="AL20" s="26">
        <f>'BAR BB| Open rates'!AL20*0.85*0.9</f>
        <v>14994</v>
      </c>
      <c r="AM20" s="26">
        <f>'BAR BB| Open rates'!AM20*0.85*0.9</f>
        <v>15988.5</v>
      </c>
      <c r="AN20" s="26">
        <f>'BAR BB| Open rates'!AN20*0.85*0.9</f>
        <v>15988.5</v>
      </c>
      <c r="AO20" s="26">
        <f>'BAR BB| Open rates'!AO20*0.85*0.9</f>
        <v>15988.5</v>
      </c>
      <c r="AP20" s="26">
        <f>'BAR BB| Open rates'!AP20*0.85*0.9</f>
        <v>15988.5</v>
      </c>
      <c r="AQ20" s="26">
        <f>'BAR BB| Open rates'!AQ20*0.85*0.9</f>
        <v>15988.5</v>
      </c>
      <c r="AR20" s="26">
        <f>'BAR BB| Open rates'!AR20*0.85*0.9</f>
        <v>15988.5</v>
      </c>
      <c r="AS20" s="26">
        <f>'BAR BB| Open rates'!AS20*0.85*0.9</f>
        <v>15988.5</v>
      </c>
      <c r="AT20" s="26">
        <f>'BAR BB| Open rates'!AT20*0.85*0.9</f>
        <v>16753.5</v>
      </c>
      <c r="AU20" s="26">
        <f>'BAR BB| Open rates'!AU20*0.85*0.9</f>
        <v>16753.5</v>
      </c>
      <c r="AV20" s="26">
        <f>'BAR BB| Open rates'!AV20*0.85*0.9</f>
        <v>16753.5</v>
      </c>
      <c r="AW20" s="26">
        <f>'BAR BB| Open rates'!AW20*0.85*0.9</f>
        <v>16753.5</v>
      </c>
      <c r="AX20" s="26">
        <f>'BAR BB| Open rates'!AX20*0.85*0.9</f>
        <v>16753.5</v>
      </c>
      <c r="AY20" s="26">
        <f>'BAR BB| Open rates'!AY20*0.85*0.9</f>
        <v>16906.5</v>
      </c>
      <c r="AZ20" s="26">
        <f>'BAR BB| Open rates'!AZ20*0.85*0.9</f>
        <v>16906.5</v>
      </c>
      <c r="BA20" s="26">
        <f>'BAR BB| Open rates'!BA20*0.85*0.9</f>
        <v>17518.5</v>
      </c>
      <c r="BB20" s="26">
        <f>'BAR BB| Open rates'!BB20*0.85*0.9</f>
        <v>17518.5</v>
      </c>
      <c r="BC20" s="26">
        <f>'BAR BB| Open rates'!BC20*0.85*0.9</f>
        <v>16906.5</v>
      </c>
      <c r="BD20" s="26">
        <f>'BAR BB| Open rates'!BD20*0.85*0.9</f>
        <v>16906.5</v>
      </c>
      <c r="BE20" s="26">
        <f>'BAR BB| Open rates'!BE20*0.85*0.9</f>
        <v>16906.5</v>
      </c>
      <c r="BF20" s="26">
        <f>'BAR BB| Open rates'!BF20*0.85*0.9</f>
        <v>16906.5</v>
      </c>
      <c r="BG20" s="26">
        <f>'BAR BB| Open rates'!BG20*0.85*0.9</f>
        <v>16906.5</v>
      </c>
      <c r="BH20" s="26">
        <f>'BAR BB| Open rates'!BH20*0.85*0.9</f>
        <v>17518.5</v>
      </c>
      <c r="BI20" s="26">
        <f>'BAR BB| Open rates'!BI20*0.85*0.9</f>
        <v>17518.5</v>
      </c>
      <c r="BJ20" s="26">
        <f>'BAR BB| Open rates'!BJ20*0.85*0.9</f>
        <v>16906.5</v>
      </c>
      <c r="BK20" s="26">
        <f>'BAR BB| Open rates'!BK20*0.85*0.9</f>
        <v>16906.5</v>
      </c>
      <c r="BL20" s="26">
        <f>'BAR BB| Open rates'!BL20*0.85*0.9</f>
        <v>16906.5</v>
      </c>
      <c r="BM20" s="26">
        <f>'BAR BB| Open rates'!BM20*0.85*0.9</f>
        <v>16906.5</v>
      </c>
      <c r="BN20" s="26">
        <f>'BAR BB| Open rates'!BN20*0.85*0.9</f>
        <v>16906.5</v>
      </c>
      <c r="BO20" s="26">
        <f>'BAR BB| Open rates'!BO20*0.85*0.9</f>
        <v>17518.5</v>
      </c>
      <c r="BP20" s="26">
        <f>'BAR BB| Open rates'!BP20*0.85*0.9</f>
        <v>17518.5</v>
      </c>
      <c r="BQ20" s="26">
        <f>'BAR BB| Open rates'!BQ20*0.85*0.9</f>
        <v>16906.5</v>
      </c>
      <c r="BR20" s="26">
        <f>'BAR BB| Open rates'!BR20*0.85*0.9</f>
        <v>16906.5</v>
      </c>
      <c r="BS20" s="26">
        <f>'BAR BB| Open rates'!BS20*0.85*0.9</f>
        <v>16906.5</v>
      </c>
      <c r="BT20" s="26">
        <f>'BAR BB| Open rates'!BT20*0.85*0.9</f>
        <v>16906.5</v>
      </c>
      <c r="BU20" s="26">
        <f>'BAR BB| Open rates'!BU20*0.85*0.9</f>
        <v>16906.5</v>
      </c>
      <c r="BV20" s="26">
        <f>'BAR BB| Open rates'!BV20*0.85*0.9</f>
        <v>17518.5</v>
      </c>
      <c r="BW20" s="26">
        <f>'BAR BB| Open rates'!BW20*0.85*0.9</f>
        <v>17518.5</v>
      </c>
      <c r="BX20" s="26">
        <f>'BAR BB| Open rates'!BX20*0.85*0.9</f>
        <v>16906.5</v>
      </c>
      <c r="BY20" s="26">
        <f>'BAR BB| Open rates'!BY20*0.85*0.9</f>
        <v>16906.5</v>
      </c>
      <c r="BZ20" s="26">
        <f>'BAR BB| Open rates'!BZ20*0.85*0.9</f>
        <v>16906.5</v>
      </c>
      <c r="CA20" s="26">
        <f>'BAR BB| Open rates'!CA20*0.85*0.9</f>
        <v>16906.5</v>
      </c>
      <c r="CB20" s="26">
        <f>'BAR BB| Open rates'!CB20*0.85*0.9</f>
        <v>16906.5</v>
      </c>
      <c r="CC20" s="26">
        <f>'BAR BB| Open rates'!CC20*0.85*0.9</f>
        <v>17518.5</v>
      </c>
      <c r="CD20" s="26">
        <f>'BAR BB| Open rates'!CD20*0.85*0.9</f>
        <v>17518.5</v>
      </c>
      <c r="CE20" s="26">
        <f>'BAR BB| Open rates'!CE20*0.85*0.9</f>
        <v>16906.5</v>
      </c>
      <c r="CF20" s="26">
        <f>'BAR BB| Open rates'!CF20*0.85*0.9</f>
        <v>16906.5</v>
      </c>
      <c r="CG20" s="26">
        <f>'BAR BB| Open rates'!CG20*0.85*0.9</f>
        <v>16906.5</v>
      </c>
      <c r="CH20" s="26">
        <f>'BAR BB| Open rates'!CH20*0.85*0.9</f>
        <v>16906.5</v>
      </c>
      <c r="CI20" s="26">
        <f>'BAR BB| Open rates'!CI20*0.85*0.9</f>
        <v>16906.5</v>
      </c>
      <c r="CJ20" s="26">
        <f>'BAR BB| Open rates'!CJ20*0.85*0.9</f>
        <v>17518.5</v>
      </c>
      <c r="CK20" s="26">
        <f>'BAR BB| Open rates'!CK20*0.85*0.9</f>
        <v>17518.5</v>
      </c>
      <c r="CL20" s="26">
        <f>'BAR BB| Open rates'!CL20*0.85*0.9</f>
        <v>16906.5</v>
      </c>
      <c r="CM20" s="26">
        <f>'BAR BB| Open rates'!CM20*0.85*0.9</f>
        <v>16906.5</v>
      </c>
      <c r="CN20" s="26">
        <f>'BAR BB| Open rates'!CN20*0.85*0.9</f>
        <v>16906.5</v>
      </c>
      <c r="CO20" s="26">
        <f>'BAR BB| Open rates'!CO20*0.85*0.9</f>
        <v>16906.5</v>
      </c>
      <c r="CP20" s="26">
        <f>'BAR BB| Open rates'!CP20*0.85*0.9</f>
        <v>16906.5</v>
      </c>
      <c r="CQ20" s="26">
        <f>'BAR BB| Open rates'!CQ20*0.85*0.9</f>
        <v>16906.5</v>
      </c>
      <c r="CR20" s="26">
        <f>'BAR BB| Open rates'!CR20*0.85*0.9</f>
        <v>16906.5</v>
      </c>
      <c r="CS20" s="26">
        <f>'BAR BB| Open rates'!CS20*0.85*0.9</f>
        <v>15988.5</v>
      </c>
      <c r="CT20" s="26">
        <f>'BAR BB| Open rates'!CT20*0.85*0.9</f>
        <v>15988.5</v>
      </c>
      <c r="CU20" s="26">
        <f>'BAR BB| Open rates'!CU20*0.85*0.9</f>
        <v>15988.5</v>
      </c>
      <c r="CV20" s="26">
        <f>'BAR BB| Open rates'!CV20*0.85*0.9</f>
        <v>15988.5</v>
      </c>
      <c r="CW20" s="26">
        <f>'BAR BB| Open rates'!CW20*0.85*0.9</f>
        <v>15988.5</v>
      </c>
      <c r="CX20" s="26">
        <f>'BAR BB| Open rates'!CX20*0.85*0.9</f>
        <v>15988.5</v>
      </c>
      <c r="CY20" s="26">
        <f>'BAR BB| Open rates'!CY20*0.85*0.9</f>
        <v>15988.5</v>
      </c>
      <c r="CZ20" s="26">
        <f>'BAR BB| Open rates'!CZ20*0.85*0.9</f>
        <v>15988.5</v>
      </c>
      <c r="DA20" s="26">
        <f>'BAR BB| Open rates'!DA20*0.85*0.9</f>
        <v>15988.5</v>
      </c>
      <c r="DB20" s="26">
        <f>'BAR BB| Open rates'!DB20*0.85*0.9</f>
        <v>14229</v>
      </c>
      <c r="DC20" s="26">
        <f>'BAR BB| Open rates'!DC20*0.85*0.9</f>
        <v>14229</v>
      </c>
      <c r="DD20" s="26">
        <f>'BAR BB| Open rates'!DD20*0.85*0.9</f>
        <v>14229</v>
      </c>
      <c r="DE20" s="26">
        <f>'BAR BB| Open rates'!DE20*0.85*0.9</f>
        <v>15223.5</v>
      </c>
      <c r="DF20" s="26">
        <f>'BAR BB| Open rates'!DF20*0.85*0.9</f>
        <v>15223.5</v>
      </c>
      <c r="DG20" s="26">
        <f>'BAR BB| Open rates'!DG20*0.85*0.9</f>
        <v>14229</v>
      </c>
      <c r="DH20" s="26">
        <f>'BAR BB| Open rates'!DH20*0.85*0.9</f>
        <v>14229</v>
      </c>
      <c r="DI20" s="26">
        <f>'BAR BB| Open rates'!DI20*0.85*0.9</f>
        <v>14229</v>
      </c>
      <c r="DJ20" s="26">
        <f>'BAR BB| Open rates'!DJ20*0.85*0.9</f>
        <v>14229</v>
      </c>
      <c r="DK20" s="26">
        <f>'BAR BB| Open rates'!DK20*0.85*0.9</f>
        <v>14229</v>
      </c>
      <c r="DL20" s="26">
        <f>'BAR BB| Open rates'!DL20*0.85*0.9</f>
        <v>15223.5</v>
      </c>
      <c r="DM20" s="26">
        <f>'BAR BB| Open rates'!DM20*0.85*0.9</f>
        <v>15223.5</v>
      </c>
      <c r="DN20" s="26">
        <f>'BAR BB| Open rates'!DN20*0.85*0.9</f>
        <v>14229</v>
      </c>
      <c r="DO20" s="26">
        <f>'BAR BB| Open rates'!DO20*0.85*0.9</f>
        <v>14229</v>
      </c>
      <c r="DP20" s="26">
        <f>'BAR BB| Open rates'!DP20*0.85*0.9</f>
        <v>14229</v>
      </c>
      <c r="DQ20" s="26">
        <f>'BAR BB| Open rates'!DQ20*0.85*0.9</f>
        <v>14229</v>
      </c>
      <c r="DR20" s="26">
        <f>'BAR BB| Open rates'!DR20*0.85*0.9</f>
        <v>14229</v>
      </c>
      <c r="DS20" s="26">
        <f>'BAR BB| Open rates'!DS20*0.85*0.9</f>
        <v>15223.5</v>
      </c>
      <c r="DT20" s="26">
        <f>'BAR BB| Open rates'!DT20*0.85*0.9</f>
        <v>15223.5</v>
      </c>
      <c r="DU20" s="26">
        <f>'BAR BB| Open rates'!DU20*0.85*0.9</f>
        <v>14229</v>
      </c>
      <c r="DV20" s="26">
        <f>'BAR BB| Open rates'!DV20*0.85*0.9</f>
        <v>14229</v>
      </c>
      <c r="DW20" s="26">
        <f>'BAR BB| Open rates'!DW20*0.85*0.9</f>
        <v>14229</v>
      </c>
      <c r="DX20" s="26">
        <f>'BAR BB| Open rates'!DX20*0.85*0.9</f>
        <v>14229</v>
      </c>
      <c r="DY20" s="26">
        <f>'BAR BB| Open rates'!DY20*0.85*0.9</f>
        <v>14229</v>
      </c>
      <c r="DZ20" s="26">
        <f>'BAR BB| Open rates'!DZ20*0.85*0.9</f>
        <v>15223.5</v>
      </c>
      <c r="EA20" s="26">
        <f>'BAR BB| Open rates'!EA20*0.85*0.9</f>
        <v>15223.5</v>
      </c>
      <c r="EB20" s="26">
        <f>'BAR BB| Open rates'!EB20*0.85*0.9</f>
        <v>14229</v>
      </c>
      <c r="EC20" s="26">
        <f>'BAR BB| Open rates'!EC20*0.85*0.9</f>
        <v>14229</v>
      </c>
      <c r="ED20" s="26">
        <f>'BAR BB| Open rates'!ED20*0.85*0.9</f>
        <v>14229</v>
      </c>
      <c r="EE20" s="26">
        <f>'BAR BB| Open rates'!EE20*0.85*0.9</f>
        <v>14229</v>
      </c>
      <c r="EF20" s="26">
        <f>'BAR BB| Open rates'!EF20*0.85*0.9</f>
        <v>11934</v>
      </c>
      <c r="EG20" s="26">
        <f>'BAR BB| Open rates'!EG20*0.85*0.9</f>
        <v>11934</v>
      </c>
      <c r="EH20" s="26">
        <f>'BAR BB| Open rates'!EH20*0.85*0.9</f>
        <v>11934</v>
      </c>
      <c r="EI20" s="26">
        <f>'BAR BB| Open rates'!EI20*0.85*0.9</f>
        <v>11398.5</v>
      </c>
      <c r="EJ20" s="26">
        <f>'BAR BB| Open rates'!EJ20*0.85*0.9</f>
        <v>11398.5</v>
      </c>
      <c r="EK20" s="26">
        <f>'BAR BB| Open rates'!EK20*0.85*0.9</f>
        <v>11398.5</v>
      </c>
      <c r="EL20" s="26">
        <f>'BAR BB| Open rates'!EL20*0.85*0.9</f>
        <v>11398.5</v>
      </c>
      <c r="EM20" s="26">
        <f>'BAR BB| Open rates'!EM20*0.85*0.9</f>
        <v>11398.5</v>
      </c>
      <c r="EN20" s="26">
        <f>'BAR BB| Open rates'!EN20*0.85*0.9</f>
        <v>11934</v>
      </c>
      <c r="EO20" s="26">
        <f>'BAR BB| Open rates'!EO20*0.85*0.9</f>
        <v>11934</v>
      </c>
      <c r="EP20" s="26">
        <f>'BAR BB| Open rates'!EP20*0.85*0.9</f>
        <v>11169</v>
      </c>
      <c r="EQ20" s="26">
        <f>'BAR BB| Open rates'!EQ20*0.85*0.9</f>
        <v>11169</v>
      </c>
      <c r="ER20" s="26">
        <f>'BAR BB| Open rates'!ER20*0.85*0.9</f>
        <v>11169</v>
      </c>
      <c r="ES20" s="26">
        <f>'BAR BB| Open rates'!ES20*0.85*0.9</f>
        <v>11169</v>
      </c>
      <c r="ET20" s="26">
        <f>'BAR BB| Open rates'!ET20*0.85*0.9</f>
        <v>11169</v>
      </c>
      <c r="EU20" s="26">
        <f>'BAR BB| Open rates'!EU20*0.85*0.9</f>
        <v>11934</v>
      </c>
      <c r="EV20" s="26">
        <f>'BAR BB| Open rates'!EV20*0.85*0.9</f>
        <v>11934</v>
      </c>
      <c r="EW20" s="26">
        <f>'BAR BB| Open rates'!EW20*0.85*0.9</f>
        <v>11169</v>
      </c>
      <c r="EX20" s="26">
        <f>'BAR BB| Open rates'!EX20*0.85*0.9</f>
        <v>11169</v>
      </c>
      <c r="EY20" s="26">
        <f>'BAR BB| Open rates'!EY20*0.85*0.9</f>
        <v>11169</v>
      </c>
      <c r="EZ20" s="26">
        <f>'BAR BB| Open rates'!EZ20*0.85*0.9</f>
        <v>11169</v>
      </c>
      <c r="FA20" s="26">
        <f>'BAR BB| Open rates'!FA20*0.85*0.9</f>
        <v>11169</v>
      </c>
      <c r="FB20" s="26">
        <f>'BAR BB| Open rates'!FB20*0.85*0.9</f>
        <v>11934</v>
      </c>
      <c r="FC20" s="26">
        <f>'BAR BB| Open rates'!FC20*0.85*0.9</f>
        <v>11934</v>
      </c>
      <c r="FD20" s="26">
        <f>'BAR BB| Open rates'!FD20*0.85*0.9</f>
        <v>11169</v>
      </c>
      <c r="FE20" s="26">
        <f>'BAR BB| Open rates'!FE20*0.85*0.9</f>
        <v>11169</v>
      </c>
      <c r="FF20" s="26">
        <f>'BAR BB| Open rates'!FF20*0.85*0.9</f>
        <v>11169</v>
      </c>
      <c r="FG20" s="26">
        <f>'BAR BB| Open rates'!FG20*0.85*0.9</f>
        <v>11169</v>
      </c>
      <c r="FH20" s="26">
        <f>'BAR BB| Open rates'!FH20*0.85*0.9</f>
        <v>11169</v>
      </c>
      <c r="FI20" s="26">
        <f>'BAR BB| Open rates'!FI20*0.85*0.9</f>
        <v>11934</v>
      </c>
      <c r="FJ20" s="26">
        <f>'BAR BB| Open rates'!FJ20*0.85*0.9</f>
        <v>11934</v>
      </c>
      <c r="FK20" s="26">
        <f>'BAR BB| Open rates'!FK20*0.85*0.9</f>
        <v>11398.5</v>
      </c>
      <c r="FL20" s="26">
        <f>'BAR BB| Open rates'!FL20*0.85*0.9</f>
        <v>11398.5</v>
      </c>
      <c r="FM20" s="26">
        <f>'BAR BB| Open rates'!FM20*0.85*0.9</f>
        <v>11398.5</v>
      </c>
      <c r="FN20" s="26">
        <f>'BAR BB| Open rates'!FN20*0.85*0.9</f>
        <v>11398.5</v>
      </c>
      <c r="FO20" s="26">
        <f>'BAR BB| Open rates'!FO20*0.85*0.9</f>
        <v>11398.5</v>
      </c>
      <c r="FP20" s="26">
        <f>'BAR BB| Open rates'!FP20*0.85*0.9</f>
        <v>11398.5</v>
      </c>
      <c r="FQ20" s="26">
        <f>'BAR BB| Open rates'!FQ20*0.85*0.9</f>
        <v>11398.5</v>
      </c>
      <c r="FR20" s="26">
        <f>'BAR BB| Open rates'!FR20*0.85*0.9</f>
        <v>11169</v>
      </c>
      <c r="FS20" s="26">
        <f>'BAR BB| Open rates'!FS20*0.85*0.9</f>
        <v>11169</v>
      </c>
      <c r="FT20" s="26">
        <f>'BAR BB| Open rates'!FT20*0.85*0.9</f>
        <v>11169</v>
      </c>
      <c r="FU20" s="26">
        <f>'BAR BB| Open rates'!FU20*0.85*0.9</f>
        <v>11169</v>
      </c>
      <c r="FV20" s="26">
        <f>'BAR BB| Open rates'!FV20*0.85*0.9</f>
        <v>11169</v>
      </c>
      <c r="FW20" s="26">
        <f>'BAR BB| Open rates'!FW20*0.85*0.9</f>
        <v>11934</v>
      </c>
      <c r="FX20" s="26">
        <f>'BAR BB| Open rates'!FX20*0.85*0.9</f>
        <v>11934</v>
      </c>
      <c r="FY20" s="26">
        <f>'BAR BB| Open rates'!FY20*0.85*0.9</f>
        <v>11169</v>
      </c>
      <c r="FZ20" s="26">
        <f>'BAR BB| Open rates'!FZ20*0.85*0.9</f>
        <v>11169</v>
      </c>
      <c r="GA20" s="26">
        <f>'BAR BB| Open rates'!GA20*0.85*0.9</f>
        <v>11169</v>
      </c>
      <c r="GB20" s="26">
        <f>'BAR BB| Open rates'!GB20*0.85*0.9</f>
        <v>11169</v>
      </c>
      <c r="GC20" s="26">
        <f>'BAR BB| Open rates'!GC20*0.85*0.9</f>
        <v>11169</v>
      </c>
      <c r="GD20" s="26">
        <f>'BAR BB| Open rates'!GD20*0.85*0.9</f>
        <v>11934</v>
      </c>
      <c r="GE20" s="26">
        <f>'BAR BB| Open rates'!GE20*0.85*0.9</f>
        <v>11934</v>
      </c>
      <c r="GF20" s="26">
        <f>'BAR BB| Open rates'!GF20*0.85*0.9</f>
        <v>11169</v>
      </c>
      <c r="GG20" s="26">
        <f>'BAR BB| Open rates'!GG20*0.85*0.9</f>
        <v>11169</v>
      </c>
      <c r="GH20" s="26">
        <f>'BAR BB| Open rates'!GH20*0.85*0.9</f>
        <v>11169</v>
      </c>
      <c r="GI20" s="26">
        <f>'BAR BB| Open rates'!GI20*0.85*0.9</f>
        <v>11169</v>
      </c>
      <c r="GJ20" s="26">
        <f>'BAR BB| Open rates'!GJ20*0.85*0.9</f>
        <v>11169</v>
      </c>
      <c r="GK20" s="26">
        <f>'BAR BB| Open rates'!GK20*0.85*0.9</f>
        <v>11934</v>
      </c>
      <c r="GL20" s="26">
        <f>'BAR BB| Open rates'!GL20*0.85*0.9</f>
        <v>11934</v>
      </c>
      <c r="GM20" s="26">
        <f>'BAR BB| Open rates'!GM20*0.85*0.9</f>
        <v>11169</v>
      </c>
      <c r="GN20" s="26">
        <f>'BAR BB| Open rates'!GN20*0.85*0.9</f>
        <v>11169</v>
      </c>
      <c r="GO20" s="26">
        <f>'BAR BB| Open rates'!GO20*0.85*0.9</f>
        <v>11169</v>
      </c>
      <c r="GP20" s="26">
        <f>'BAR BB| Open rates'!GP20*0.85*0.9</f>
        <v>11169</v>
      </c>
      <c r="GQ20" s="26">
        <f>'BAR BB| Open rates'!GQ20*0.85*0.9</f>
        <v>11169</v>
      </c>
      <c r="GR20" s="26">
        <f>'BAR BB| Open rates'!GR20*0.85*0.9</f>
        <v>11934</v>
      </c>
      <c r="GS20" s="26">
        <f>'BAR BB| Open rates'!GS20*0.85*0.9</f>
        <v>11934</v>
      </c>
      <c r="GT20" s="26">
        <f>'BAR BB| Open rates'!GT20*0.85*0.9</f>
        <v>11169</v>
      </c>
      <c r="GU20" s="26">
        <f>'BAR BB| Open rates'!GU20*0.85*0.9</f>
        <v>11169</v>
      </c>
      <c r="GV20" s="26">
        <f>'BAR BB| Open rates'!GV20*0.85*0.9</f>
        <v>11169</v>
      </c>
      <c r="GW20" s="26">
        <f>'BAR BB| Open rates'!GW20*0.85*0.9</f>
        <v>11169</v>
      </c>
      <c r="GX20" s="26">
        <f>'BAR BB| Open rates'!GX20*0.85*0.9</f>
        <v>11169</v>
      </c>
      <c r="GY20" s="26">
        <f>'BAR BB| Open rates'!GY20*0.85*0.9</f>
        <v>11934</v>
      </c>
      <c r="GZ20" s="26">
        <f>'BAR BB| Open rates'!GZ20*0.85*0.9</f>
        <v>11934</v>
      </c>
      <c r="HA20" s="26">
        <f>'BAR BB| Open rates'!HA20*0.85*0.9</f>
        <v>11169</v>
      </c>
      <c r="HB20" s="26">
        <f>'BAR BB| Open rates'!HB20*0.85*0.9</f>
        <v>11169</v>
      </c>
      <c r="HC20" s="26">
        <f>'BAR BB| Open rates'!HC20*0.85*0.9</f>
        <v>11169</v>
      </c>
      <c r="HD20" s="26">
        <f>'BAR BB| Open rates'!HD20*0.85*0.9</f>
        <v>11169</v>
      </c>
      <c r="HE20" s="26">
        <f>'BAR BB| Open rates'!HE20*0.85*0.9</f>
        <v>11169</v>
      </c>
      <c r="HF20" s="26">
        <f>'BAR BB| Open rates'!HF20*0.85*0.9</f>
        <v>12928.5</v>
      </c>
      <c r="HG20" s="26">
        <f>'BAR BB| Open rates'!HG20*0.85*0.9</f>
        <v>12928.5</v>
      </c>
      <c r="HH20" s="26">
        <f>'BAR BB| Open rates'!HH20*0.85*0.9</f>
        <v>12928.5</v>
      </c>
      <c r="HI20" s="26">
        <f>'BAR BB| Open rates'!HI20*0.85*0.9</f>
        <v>12928.5</v>
      </c>
      <c r="HJ20" s="26">
        <f>'BAR BB| Open rates'!HJ20*0.85*0.9</f>
        <v>12928.5</v>
      </c>
      <c r="HK20" s="26">
        <f>'BAR BB| Open rates'!HK20*0.85*0.9</f>
        <v>12928.5</v>
      </c>
      <c r="HL20" s="26">
        <f>'BAR BB| Open rates'!HL20*0.85*0.9</f>
        <v>12928.5</v>
      </c>
      <c r="HM20" s="26">
        <f>'BAR BB| Open rates'!HM20*0.85*0.9</f>
        <v>12928.5</v>
      </c>
      <c r="HN20" s="26">
        <f>'BAR BB| Open rates'!HN20*0.85*0.9</f>
        <v>12928.5</v>
      </c>
      <c r="HO20" s="26">
        <f>'BAR BB| Open rates'!HO20*0.85*0.9</f>
        <v>12928.5</v>
      </c>
      <c r="HP20" s="26">
        <f>'BAR BB| Open rates'!HP20*0.85*0.9</f>
        <v>12928.5</v>
      </c>
    </row>
    <row r="21" spans="1:224" s="76" customFormat="1" ht="12" customHeight="1" x14ac:dyDescent="0.2">
      <c r="A21" s="15">
        <v>2</v>
      </c>
      <c r="B21" s="26">
        <f>'BAR BB| Open rates'!B21*0.85*0.9</f>
        <v>12928.5</v>
      </c>
      <c r="C21" s="26">
        <f>'BAR BB| Open rates'!C21*0.85*0.9</f>
        <v>12928.5</v>
      </c>
      <c r="D21" s="26">
        <f>'BAR BB| Open rates'!D21*0.85*0.9</f>
        <v>12928.5</v>
      </c>
      <c r="E21" s="26">
        <f>'BAR BB| Open rates'!E21*0.85*0.9</f>
        <v>12928.5</v>
      </c>
      <c r="F21" s="26">
        <f>'BAR BB| Open rates'!F21*0.85*0.9</f>
        <v>12928.5</v>
      </c>
      <c r="G21" s="26">
        <f>'BAR BB| Open rates'!G21*0.85*0.9</f>
        <v>12928.5</v>
      </c>
      <c r="H21" s="26">
        <f>'BAR BB| Open rates'!H21*0.85*0.9</f>
        <v>12928.5</v>
      </c>
      <c r="I21" s="26">
        <f>'BAR BB| Open rates'!I21*0.85*0.9</f>
        <v>12928.5</v>
      </c>
      <c r="J21" s="26">
        <f>'BAR BB| Open rates'!J21*0.85*0.9</f>
        <v>12928.5</v>
      </c>
      <c r="K21" s="26">
        <f>'BAR BB| Open rates'!K21*0.85*0.9</f>
        <v>12928.5</v>
      </c>
      <c r="L21" s="26">
        <f>'BAR BB| Open rates'!L21*0.85*0.9</f>
        <v>12928.5</v>
      </c>
      <c r="M21" s="26">
        <f>'BAR BB| Open rates'!M21*0.85*0.9</f>
        <v>12928.5</v>
      </c>
      <c r="N21" s="26">
        <f>'BAR BB| Open rates'!N21*0.85*0.9</f>
        <v>16524</v>
      </c>
      <c r="O21" s="26">
        <f>'BAR BB| Open rates'!O21*0.85*0.9</f>
        <v>16524</v>
      </c>
      <c r="P21" s="26">
        <f>'BAR BB| Open rates'!P21*0.85*0.9</f>
        <v>16524</v>
      </c>
      <c r="Q21" s="26">
        <f>'BAR BB| Open rates'!Q21*0.85*0.9</f>
        <v>16524</v>
      </c>
      <c r="R21" s="26">
        <f>'BAR BB| Open rates'!R21*0.85*0.9</f>
        <v>19048.5</v>
      </c>
      <c r="S21" s="26">
        <f>'BAR BB| Open rates'!S21*0.85*0.9</f>
        <v>19048.5</v>
      </c>
      <c r="T21" s="26">
        <f>'BAR BB| Open rates'!T21*0.85*0.9</f>
        <v>19048.5</v>
      </c>
      <c r="U21" s="26">
        <f>'BAR BB| Open rates'!U21*0.85*0.9</f>
        <v>19048.5</v>
      </c>
      <c r="V21" s="26">
        <f>'BAR BB| Open rates'!V21*0.85*0.9</f>
        <v>19048.5</v>
      </c>
      <c r="W21" s="26">
        <f>'BAR BB| Open rates'!W21*0.85*0.9</f>
        <v>19048.5</v>
      </c>
      <c r="X21" s="26">
        <f>'BAR BB| Open rates'!X21*0.85*0.9</f>
        <v>19048.5</v>
      </c>
      <c r="Y21" s="26">
        <f>'BAR BB| Open rates'!Y21*0.85*0.9</f>
        <v>19048.5</v>
      </c>
      <c r="Z21" s="26">
        <f>'BAR BB| Open rates'!Z21*0.85*0.9</f>
        <v>19048.5</v>
      </c>
      <c r="AA21" s="26">
        <f>'BAR BB| Open rates'!AA21*0.85*0.9</f>
        <v>19048.5</v>
      </c>
      <c r="AB21" s="26">
        <f>'BAR BB| Open rates'!AB21*0.85*0.9</f>
        <v>22873.5</v>
      </c>
      <c r="AC21" s="26">
        <f>'BAR BB| Open rates'!AC21*0.85*0.9</f>
        <v>22873.5</v>
      </c>
      <c r="AD21" s="26">
        <f>'BAR BB| Open rates'!AD21*0.85*0.9</f>
        <v>22873.5</v>
      </c>
      <c r="AE21" s="26">
        <f>'BAR BB| Open rates'!AE21*0.85*0.9</f>
        <v>22873.5</v>
      </c>
      <c r="AF21" s="26">
        <f>'BAR BB| Open rates'!AF21*0.85*0.9</f>
        <v>22873.5</v>
      </c>
      <c r="AG21" s="26">
        <f>'BAR BB| Open rates'!AG21*0.85*0.9</f>
        <v>22873.5</v>
      </c>
      <c r="AH21" s="26">
        <f>'BAR BB| Open rates'!AH21*0.85*0.9</f>
        <v>16524</v>
      </c>
      <c r="AI21" s="26">
        <f>'BAR BB| Open rates'!AI21*0.85*0.9</f>
        <v>16524</v>
      </c>
      <c r="AJ21" s="26">
        <f>'BAR BB| Open rates'!AJ21*0.85*0.9</f>
        <v>16524</v>
      </c>
      <c r="AK21" s="26">
        <f>'BAR BB| Open rates'!AK21*0.85*0.9</f>
        <v>16524</v>
      </c>
      <c r="AL21" s="26">
        <f>'BAR BB| Open rates'!AL21*0.85*0.9</f>
        <v>16524</v>
      </c>
      <c r="AM21" s="26">
        <f>'BAR BB| Open rates'!AM21*0.85*0.9</f>
        <v>17518.5</v>
      </c>
      <c r="AN21" s="26">
        <f>'BAR BB| Open rates'!AN21*0.85*0.9</f>
        <v>17518.5</v>
      </c>
      <c r="AO21" s="26">
        <f>'BAR BB| Open rates'!AO21*0.85*0.9</f>
        <v>17518.5</v>
      </c>
      <c r="AP21" s="26">
        <f>'BAR BB| Open rates'!AP21*0.85*0.9</f>
        <v>17518.5</v>
      </c>
      <c r="AQ21" s="26">
        <f>'BAR BB| Open rates'!AQ21*0.85*0.9</f>
        <v>17518.5</v>
      </c>
      <c r="AR21" s="26">
        <f>'BAR BB| Open rates'!AR21*0.85*0.9</f>
        <v>17518.5</v>
      </c>
      <c r="AS21" s="26">
        <f>'BAR BB| Open rates'!AS21*0.85*0.9</f>
        <v>17518.5</v>
      </c>
      <c r="AT21" s="26">
        <f>'BAR BB| Open rates'!AT21*0.85*0.9</f>
        <v>18283.5</v>
      </c>
      <c r="AU21" s="26">
        <f>'BAR BB| Open rates'!AU21*0.85*0.9</f>
        <v>18283.5</v>
      </c>
      <c r="AV21" s="26">
        <f>'BAR BB| Open rates'!AV21*0.85*0.9</f>
        <v>18283.5</v>
      </c>
      <c r="AW21" s="26">
        <f>'BAR BB| Open rates'!AW21*0.85*0.9</f>
        <v>18283.5</v>
      </c>
      <c r="AX21" s="26">
        <f>'BAR BB| Open rates'!AX21*0.85*0.9</f>
        <v>18283.5</v>
      </c>
      <c r="AY21" s="26">
        <f>'BAR BB| Open rates'!AY21*0.85*0.9</f>
        <v>18436.5</v>
      </c>
      <c r="AZ21" s="26">
        <f>'BAR BB| Open rates'!AZ21*0.85*0.9</f>
        <v>18436.5</v>
      </c>
      <c r="BA21" s="26">
        <f>'BAR BB| Open rates'!BA21*0.85*0.9</f>
        <v>19048.5</v>
      </c>
      <c r="BB21" s="26">
        <f>'BAR BB| Open rates'!BB21*0.85*0.9</f>
        <v>19048.5</v>
      </c>
      <c r="BC21" s="26">
        <f>'BAR BB| Open rates'!BC21*0.85*0.9</f>
        <v>18436.5</v>
      </c>
      <c r="BD21" s="26">
        <f>'BAR BB| Open rates'!BD21*0.85*0.9</f>
        <v>18436.5</v>
      </c>
      <c r="BE21" s="26">
        <f>'BAR BB| Open rates'!BE21*0.85*0.9</f>
        <v>18436.5</v>
      </c>
      <c r="BF21" s="26">
        <f>'BAR BB| Open rates'!BF21*0.85*0.9</f>
        <v>18436.5</v>
      </c>
      <c r="BG21" s="26">
        <f>'BAR BB| Open rates'!BG21*0.85*0.9</f>
        <v>18436.5</v>
      </c>
      <c r="BH21" s="26">
        <f>'BAR BB| Open rates'!BH21*0.85*0.9</f>
        <v>19048.5</v>
      </c>
      <c r="BI21" s="26">
        <f>'BAR BB| Open rates'!BI21*0.85*0.9</f>
        <v>19048.5</v>
      </c>
      <c r="BJ21" s="26">
        <f>'BAR BB| Open rates'!BJ21*0.85*0.9</f>
        <v>18436.5</v>
      </c>
      <c r="BK21" s="26">
        <f>'BAR BB| Open rates'!BK21*0.85*0.9</f>
        <v>18436.5</v>
      </c>
      <c r="BL21" s="26">
        <f>'BAR BB| Open rates'!BL21*0.85*0.9</f>
        <v>18436.5</v>
      </c>
      <c r="BM21" s="26">
        <f>'BAR BB| Open rates'!BM21*0.85*0.9</f>
        <v>18436.5</v>
      </c>
      <c r="BN21" s="26">
        <f>'BAR BB| Open rates'!BN21*0.85*0.9</f>
        <v>18436.5</v>
      </c>
      <c r="BO21" s="26">
        <f>'BAR BB| Open rates'!BO21*0.85*0.9</f>
        <v>19048.5</v>
      </c>
      <c r="BP21" s="26">
        <f>'BAR BB| Open rates'!BP21*0.85*0.9</f>
        <v>19048.5</v>
      </c>
      <c r="BQ21" s="26">
        <f>'BAR BB| Open rates'!BQ21*0.85*0.9</f>
        <v>18436.5</v>
      </c>
      <c r="BR21" s="26">
        <f>'BAR BB| Open rates'!BR21*0.85*0.9</f>
        <v>18436.5</v>
      </c>
      <c r="BS21" s="26">
        <f>'BAR BB| Open rates'!BS21*0.85*0.9</f>
        <v>18436.5</v>
      </c>
      <c r="BT21" s="26">
        <f>'BAR BB| Open rates'!BT21*0.85*0.9</f>
        <v>18436.5</v>
      </c>
      <c r="BU21" s="26">
        <f>'BAR BB| Open rates'!BU21*0.85*0.9</f>
        <v>18436.5</v>
      </c>
      <c r="BV21" s="26">
        <f>'BAR BB| Open rates'!BV21*0.85*0.9</f>
        <v>19048.5</v>
      </c>
      <c r="BW21" s="26">
        <f>'BAR BB| Open rates'!BW21*0.85*0.9</f>
        <v>19048.5</v>
      </c>
      <c r="BX21" s="26">
        <f>'BAR BB| Open rates'!BX21*0.85*0.9</f>
        <v>18436.5</v>
      </c>
      <c r="BY21" s="26">
        <f>'BAR BB| Open rates'!BY21*0.85*0.9</f>
        <v>18436.5</v>
      </c>
      <c r="BZ21" s="26">
        <f>'BAR BB| Open rates'!BZ21*0.85*0.9</f>
        <v>18436.5</v>
      </c>
      <c r="CA21" s="26">
        <f>'BAR BB| Open rates'!CA21*0.85*0.9</f>
        <v>18436.5</v>
      </c>
      <c r="CB21" s="26">
        <f>'BAR BB| Open rates'!CB21*0.85*0.9</f>
        <v>18436.5</v>
      </c>
      <c r="CC21" s="26">
        <f>'BAR BB| Open rates'!CC21*0.85*0.9</f>
        <v>19048.5</v>
      </c>
      <c r="CD21" s="26">
        <f>'BAR BB| Open rates'!CD21*0.85*0.9</f>
        <v>19048.5</v>
      </c>
      <c r="CE21" s="26">
        <f>'BAR BB| Open rates'!CE21*0.85*0.9</f>
        <v>18436.5</v>
      </c>
      <c r="CF21" s="26">
        <f>'BAR BB| Open rates'!CF21*0.85*0.9</f>
        <v>18436.5</v>
      </c>
      <c r="CG21" s="26">
        <f>'BAR BB| Open rates'!CG21*0.85*0.9</f>
        <v>18436.5</v>
      </c>
      <c r="CH21" s="26">
        <f>'BAR BB| Open rates'!CH21*0.85*0.9</f>
        <v>18436.5</v>
      </c>
      <c r="CI21" s="26">
        <f>'BAR BB| Open rates'!CI21*0.85*0.9</f>
        <v>18436.5</v>
      </c>
      <c r="CJ21" s="26">
        <f>'BAR BB| Open rates'!CJ21*0.85*0.9</f>
        <v>19048.5</v>
      </c>
      <c r="CK21" s="26">
        <f>'BAR BB| Open rates'!CK21*0.85*0.9</f>
        <v>19048.5</v>
      </c>
      <c r="CL21" s="26">
        <f>'BAR BB| Open rates'!CL21*0.85*0.9</f>
        <v>18436.5</v>
      </c>
      <c r="CM21" s="26">
        <f>'BAR BB| Open rates'!CM21*0.85*0.9</f>
        <v>18436.5</v>
      </c>
      <c r="CN21" s="26">
        <f>'BAR BB| Open rates'!CN21*0.85*0.9</f>
        <v>18436.5</v>
      </c>
      <c r="CO21" s="26">
        <f>'BAR BB| Open rates'!CO21*0.85*0.9</f>
        <v>18436.5</v>
      </c>
      <c r="CP21" s="26">
        <f>'BAR BB| Open rates'!CP21*0.85*0.9</f>
        <v>18436.5</v>
      </c>
      <c r="CQ21" s="26">
        <f>'BAR BB| Open rates'!CQ21*0.85*0.9</f>
        <v>18436.5</v>
      </c>
      <c r="CR21" s="26">
        <f>'BAR BB| Open rates'!CR21*0.85*0.9</f>
        <v>18436.5</v>
      </c>
      <c r="CS21" s="26">
        <f>'BAR BB| Open rates'!CS21*0.85*0.9</f>
        <v>17518.5</v>
      </c>
      <c r="CT21" s="26">
        <f>'BAR BB| Open rates'!CT21*0.85*0.9</f>
        <v>17518.5</v>
      </c>
      <c r="CU21" s="26">
        <f>'BAR BB| Open rates'!CU21*0.85*0.9</f>
        <v>17518.5</v>
      </c>
      <c r="CV21" s="26">
        <f>'BAR BB| Open rates'!CV21*0.85*0.9</f>
        <v>17518.5</v>
      </c>
      <c r="CW21" s="26">
        <f>'BAR BB| Open rates'!CW21*0.85*0.9</f>
        <v>17518.5</v>
      </c>
      <c r="CX21" s="26">
        <f>'BAR BB| Open rates'!CX21*0.85*0.9</f>
        <v>17518.5</v>
      </c>
      <c r="CY21" s="26">
        <f>'BAR BB| Open rates'!CY21*0.85*0.9</f>
        <v>17518.5</v>
      </c>
      <c r="CZ21" s="26">
        <f>'BAR BB| Open rates'!CZ21*0.85*0.9</f>
        <v>17518.5</v>
      </c>
      <c r="DA21" s="26">
        <f>'BAR BB| Open rates'!DA21*0.85*0.9</f>
        <v>17518.5</v>
      </c>
      <c r="DB21" s="26">
        <f>'BAR BB| Open rates'!DB21*0.85*0.9</f>
        <v>15759</v>
      </c>
      <c r="DC21" s="26">
        <f>'BAR BB| Open rates'!DC21*0.85*0.9</f>
        <v>15759</v>
      </c>
      <c r="DD21" s="26">
        <f>'BAR BB| Open rates'!DD21*0.85*0.9</f>
        <v>15759</v>
      </c>
      <c r="DE21" s="26">
        <f>'BAR BB| Open rates'!DE21*0.85*0.9</f>
        <v>16753.5</v>
      </c>
      <c r="DF21" s="26">
        <f>'BAR BB| Open rates'!DF21*0.85*0.9</f>
        <v>16753.5</v>
      </c>
      <c r="DG21" s="26">
        <f>'BAR BB| Open rates'!DG21*0.85*0.9</f>
        <v>15759</v>
      </c>
      <c r="DH21" s="26">
        <f>'BAR BB| Open rates'!DH21*0.85*0.9</f>
        <v>15759</v>
      </c>
      <c r="DI21" s="26">
        <f>'BAR BB| Open rates'!DI21*0.85*0.9</f>
        <v>15759</v>
      </c>
      <c r="DJ21" s="26">
        <f>'BAR BB| Open rates'!DJ21*0.85*0.9</f>
        <v>15759</v>
      </c>
      <c r="DK21" s="26">
        <f>'BAR BB| Open rates'!DK21*0.85*0.9</f>
        <v>15759</v>
      </c>
      <c r="DL21" s="26">
        <f>'BAR BB| Open rates'!DL21*0.85*0.9</f>
        <v>16753.5</v>
      </c>
      <c r="DM21" s="26">
        <f>'BAR BB| Open rates'!DM21*0.85*0.9</f>
        <v>16753.5</v>
      </c>
      <c r="DN21" s="26">
        <f>'BAR BB| Open rates'!DN21*0.85*0.9</f>
        <v>15759</v>
      </c>
      <c r="DO21" s="26">
        <f>'BAR BB| Open rates'!DO21*0.85*0.9</f>
        <v>15759</v>
      </c>
      <c r="DP21" s="26">
        <f>'BAR BB| Open rates'!DP21*0.85*0.9</f>
        <v>15759</v>
      </c>
      <c r="DQ21" s="26">
        <f>'BAR BB| Open rates'!DQ21*0.85*0.9</f>
        <v>15759</v>
      </c>
      <c r="DR21" s="26">
        <f>'BAR BB| Open rates'!DR21*0.85*0.9</f>
        <v>15759</v>
      </c>
      <c r="DS21" s="26">
        <f>'BAR BB| Open rates'!DS21*0.85*0.9</f>
        <v>16753.5</v>
      </c>
      <c r="DT21" s="26">
        <f>'BAR BB| Open rates'!DT21*0.85*0.9</f>
        <v>16753.5</v>
      </c>
      <c r="DU21" s="26">
        <f>'BAR BB| Open rates'!DU21*0.85*0.9</f>
        <v>15759</v>
      </c>
      <c r="DV21" s="26">
        <f>'BAR BB| Open rates'!DV21*0.85*0.9</f>
        <v>15759</v>
      </c>
      <c r="DW21" s="26">
        <f>'BAR BB| Open rates'!DW21*0.85*0.9</f>
        <v>15759</v>
      </c>
      <c r="DX21" s="26">
        <f>'BAR BB| Open rates'!DX21*0.85*0.9</f>
        <v>15759</v>
      </c>
      <c r="DY21" s="26">
        <f>'BAR BB| Open rates'!DY21*0.85*0.9</f>
        <v>15759</v>
      </c>
      <c r="DZ21" s="26">
        <f>'BAR BB| Open rates'!DZ21*0.85*0.9</f>
        <v>16753.5</v>
      </c>
      <c r="EA21" s="26">
        <f>'BAR BB| Open rates'!EA21*0.85*0.9</f>
        <v>16753.5</v>
      </c>
      <c r="EB21" s="26">
        <f>'BAR BB| Open rates'!EB21*0.85*0.9</f>
        <v>15759</v>
      </c>
      <c r="EC21" s="26">
        <f>'BAR BB| Open rates'!EC21*0.85*0.9</f>
        <v>15759</v>
      </c>
      <c r="ED21" s="26">
        <f>'BAR BB| Open rates'!ED21*0.85*0.9</f>
        <v>15759</v>
      </c>
      <c r="EE21" s="26">
        <f>'BAR BB| Open rates'!EE21*0.85*0.9</f>
        <v>15759</v>
      </c>
      <c r="EF21" s="26">
        <f>'BAR BB| Open rates'!EF21*0.85*0.9</f>
        <v>13464</v>
      </c>
      <c r="EG21" s="26">
        <f>'BAR BB| Open rates'!EG21*0.85*0.9</f>
        <v>13464</v>
      </c>
      <c r="EH21" s="26">
        <f>'BAR BB| Open rates'!EH21*0.85*0.9</f>
        <v>13464</v>
      </c>
      <c r="EI21" s="26">
        <f>'BAR BB| Open rates'!EI21*0.85*0.9</f>
        <v>12928.5</v>
      </c>
      <c r="EJ21" s="26">
        <f>'BAR BB| Open rates'!EJ21*0.85*0.9</f>
        <v>12928.5</v>
      </c>
      <c r="EK21" s="26">
        <f>'BAR BB| Open rates'!EK21*0.85*0.9</f>
        <v>12928.5</v>
      </c>
      <c r="EL21" s="26">
        <f>'BAR BB| Open rates'!EL21*0.85*0.9</f>
        <v>12928.5</v>
      </c>
      <c r="EM21" s="26">
        <f>'BAR BB| Open rates'!EM21*0.85*0.9</f>
        <v>12928.5</v>
      </c>
      <c r="EN21" s="26">
        <f>'BAR BB| Open rates'!EN21*0.85*0.9</f>
        <v>13464</v>
      </c>
      <c r="EO21" s="26">
        <f>'BAR BB| Open rates'!EO21*0.85*0.9</f>
        <v>13464</v>
      </c>
      <c r="EP21" s="26">
        <f>'BAR BB| Open rates'!EP21*0.85*0.9</f>
        <v>12699</v>
      </c>
      <c r="EQ21" s="26">
        <f>'BAR BB| Open rates'!EQ21*0.85*0.9</f>
        <v>12699</v>
      </c>
      <c r="ER21" s="26">
        <f>'BAR BB| Open rates'!ER21*0.85*0.9</f>
        <v>12699</v>
      </c>
      <c r="ES21" s="26">
        <f>'BAR BB| Open rates'!ES21*0.85*0.9</f>
        <v>12699</v>
      </c>
      <c r="ET21" s="26">
        <f>'BAR BB| Open rates'!ET21*0.85*0.9</f>
        <v>12699</v>
      </c>
      <c r="EU21" s="26">
        <f>'BAR BB| Open rates'!EU21*0.85*0.9</f>
        <v>13464</v>
      </c>
      <c r="EV21" s="26">
        <f>'BAR BB| Open rates'!EV21*0.85*0.9</f>
        <v>13464</v>
      </c>
      <c r="EW21" s="26">
        <f>'BAR BB| Open rates'!EW21*0.85*0.9</f>
        <v>12699</v>
      </c>
      <c r="EX21" s="26">
        <f>'BAR BB| Open rates'!EX21*0.85*0.9</f>
        <v>12699</v>
      </c>
      <c r="EY21" s="26">
        <f>'BAR BB| Open rates'!EY21*0.85*0.9</f>
        <v>12699</v>
      </c>
      <c r="EZ21" s="26">
        <f>'BAR BB| Open rates'!EZ21*0.85*0.9</f>
        <v>12699</v>
      </c>
      <c r="FA21" s="26">
        <f>'BAR BB| Open rates'!FA21*0.85*0.9</f>
        <v>12699</v>
      </c>
      <c r="FB21" s="26">
        <f>'BAR BB| Open rates'!FB21*0.85*0.9</f>
        <v>13464</v>
      </c>
      <c r="FC21" s="26">
        <f>'BAR BB| Open rates'!FC21*0.85*0.9</f>
        <v>13464</v>
      </c>
      <c r="FD21" s="26">
        <f>'BAR BB| Open rates'!FD21*0.85*0.9</f>
        <v>12699</v>
      </c>
      <c r="FE21" s="26">
        <f>'BAR BB| Open rates'!FE21*0.85*0.9</f>
        <v>12699</v>
      </c>
      <c r="FF21" s="26">
        <f>'BAR BB| Open rates'!FF21*0.85*0.9</f>
        <v>12699</v>
      </c>
      <c r="FG21" s="26">
        <f>'BAR BB| Open rates'!FG21*0.85*0.9</f>
        <v>12699</v>
      </c>
      <c r="FH21" s="26">
        <f>'BAR BB| Open rates'!FH21*0.85*0.9</f>
        <v>12699</v>
      </c>
      <c r="FI21" s="26">
        <f>'BAR BB| Open rates'!FI21*0.85*0.9</f>
        <v>13464</v>
      </c>
      <c r="FJ21" s="26">
        <f>'BAR BB| Open rates'!FJ21*0.85*0.9</f>
        <v>13464</v>
      </c>
      <c r="FK21" s="26">
        <f>'BAR BB| Open rates'!FK21*0.85*0.9</f>
        <v>12928.5</v>
      </c>
      <c r="FL21" s="26">
        <f>'BAR BB| Open rates'!FL21*0.85*0.9</f>
        <v>12928.5</v>
      </c>
      <c r="FM21" s="26">
        <f>'BAR BB| Open rates'!FM21*0.85*0.9</f>
        <v>12928.5</v>
      </c>
      <c r="FN21" s="26">
        <f>'BAR BB| Open rates'!FN21*0.85*0.9</f>
        <v>12928.5</v>
      </c>
      <c r="FO21" s="26">
        <f>'BAR BB| Open rates'!FO21*0.85*0.9</f>
        <v>12928.5</v>
      </c>
      <c r="FP21" s="26">
        <f>'BAR BB| Open rates'!FP21*0.85*0.9</f>
        <v>12928.5</v>
      </c>
      <c r="FQ21" s="26">
        <f>'BAR BB| Open rates'!FQ21*0.85*0.9</f>
        <v>12928.5</v>
      </c>
      <c r="FR21" s="26">
        <f>'BAR BB| Open rates'!FR21*0.85*0.9</f>
        <v>12699</v>
      </c>
      <c r="FS21" s="26">
        <f>'BAR BB| Open rates'!FS21*0.85*0.9</f>
        <v>12699</v>
      </c>
      <c r="FT21" s="26">
        <f>'BAR BB| Open rates'!FT21*0.85*0.9</f>
        <v>12699</v>
      </c>
      <c r="FU21" s="26">
        <f>'BAR BB| Open rates'!FU21*0.85*0.9</f>
        <v>12699</v>
      </c>
      <c r="FV21" s="26">
        <f>'BAR BB| Open rates'!FV21*0.85*0.9</f>
        <v>12699</v>
      </c>
      <c r="FW21" s="26">
        <f>'BAR BB| Open rates'!FW21*0.85*0.9</f>
        <v>13464</v>
      </c>
      <c r="FX21" s="26">
        <f>'BAR BB| Open rates'!FX21*0.85*0.9</f>
        <v>13464</v>
      </c>
      <c r="FY21" s="26">
        <f>'BAR BB| Open rates'!FY21*0.85*0.9</f>
        <v>12699</v>
      </c>
      <c r="FZ21" s="26">
        <f>'BAR BB| Open rates'!FZ21*0.85*0.9</f>
        <v>12699</v>
      </c>
      <c r="GA21" s="26">
        <f>'BAR BB| Open rates'!GA21*0.85*0.9</f>
        <v>12699</v>
      </c>
      <c r="GB21" s="26">
        <f>'BAR BB| Open rates'!GB21*0.85*0.9</f>
        <v>12699</v>
      </c>
      <c r="GC21" s="26">
        <f>'BAR BB| Open rates'!GC21*0.85*0.9</f>
        <v>12699</v>
      </c>
      <c r="GD21" s="26">
        <f>'BAR BB| Open rates'!GD21*0.85*0.9</f>
        <v>13464</v>
      </c>
      <c r="GE21" s="26">
        <f>'BAR BB| Open rates'!GE21*0.85*0.9</f>
        <v>13464</v>
      </c>
      <c r="GF21" s="26">
        <f>'BAR BB| Open rates'!GF21*0.85*0.9</f>
        <v>12699</v>
      </c>
      <c r="GG21" s="26">
        <f>'BAR BB| Open rates'!GG21*0.85*0.9</f>
        <v>12699</v>
      </c>
      <c r="GH21" s="26">
        <f>'BAR BB| Open rates'!GH21*0.85*0.9</f>
        <v>12699</v>
      </c>
      <c r="GI21" s="26">
        <f>'BAR BB| Open rates'!GI21*0.85*0.9</f>
        <v>12699</v>
      </c>
      <c r="GJ21" s="26">
        <f>'BAR BB| Open rates'!GJ21*0.85*0.9</f>
        <v>12699</v>
      </c>
      <c r="GK21" s="26">
        <f>'BAR BB| Open rates'!GK21*0.85*0.9</f>
        <v>13464</v>
      </c>
      <c r="GL21" s="26">
        <f>'BAR BB| Open rates'!GL21*0.85*0.9</f>
        <v>13464</v>
      </c>
      <c r="GM21" s="26">
        <f>'BAR BB| Open rates'!GM21*0.85*0.9</f>
        <v>12699</v>
      </c>
      <c r="GN21" s="26">
        <f>'BAR BB| Open rates'!GN21*0.85*0.9</f>
        <v>12699</v>
      </c>
      <c r="GO21" s="26">
        <f>'BAR BB| Open rates'!GO21*0.85*0.9</f>
        <v>12699</v>
      </c>
      <c r="GP21" s="26">
        <f>'BAR BB| Open rates'!GP21*0.85*0.9</f>
        <v>12699</v>
      </c>
      <c r="GQ21" s="26">
        <f>'BAR BB| Open rates'!GQ21*0.85*0.9</f>
        <v>12699</v>
      </c>
      <c r="GR21" s="26">
        <f>'BAR BB| Open rates'!GR21*0.85*0.9</f>
        <v>13464</v>
      </c>
      <c r="GS21" s="26">
        <f>'BAR BB| Open rates'!GS21*0.85*0.9</f>
        <v>13464</v>
      </c>
      <c r="GT21" s="26">
        <f>'BAR BB| Open rates'!GT21*0.85*0.9</f>
        <v>12699</v>
      </c>
      <c r="GU21" s="26">
        <f>'BAR BB| Open rates'!GU21*0.85*0.9</f>
        <v>12699</v>
      </c>
      <c r="GV21" s="26">
        <f>'BAR BB| Open rates'!GV21*0.85*0.9</f>
        <v>12699</v>
      </c>
      <c r="GW21" s="26">
        <f>'BAR BB| Open rates'!GW21*0.85*0.9</f>
        <v>12699</v>
      </c>
      <c r="GX21" s="26">
        <f>'BAR BB| Open rates'!GX21*0.85*0.9</f>
        <v>12699</v>
      </c>
      <c r="GY21" s="26">
        <f>'BAR BB| Open rates'!GY21*0.85*0.9</f>
        <v>13464</v>
      </c>
      <c r="GZ21" s="26">
        <f>'BAR BB| Open rates'!GZ21*0.85*0.9</f>
        <v>13464</v>
      </c>
      <c r="HA21" s="26">
        <f>'BAR BB| Open rates'!HA21*0.85*0.9</f>
        <v>12699</v>
      </c>
      <c r="HB21" s="26">
        <f>'BAR BB| Open rates'!HB21*0.85*0.9</f>
        <v>12699</v>
      </c>
      <c r="HC21" s="26">
        <f>'BAR BB| Open rates'!HC21*0.85*0.9</f>
        <v>12699</v>
      </c>
      <c r="HD21" s="26">
        <f>'BAR BB| Open rates'!HD21*0.85*0.9</f>
        <v>12699</v>
      </c>
      <c r="HE21" s="26">
        <f>'BAR BB| Open rates'!HE21*0.85*0.9</f>
        <v>12699</v>
      </c>
      <c r="HF21" s="26">
        <f>'BAR BB| Open rates'!HF21*0.85*0.9</f>
        <v>14458.5</v>
      </c>
      <c r="HG21" s="26">
        <f>'BAR BB| Open rates'!HG21*0.85*0.9</f>
        <v>14458.5</v>
      </c>
      <c r="HH21" s="26">
        <f>'BAR BB| Open rates'!HH21*0.85*0.9</f>
        <v>14458.5</v>
      </c>
      <c r="HI21" s="26">
        <f>'BAR BB| Open rates'!HI21*0.85*0.9</f>
        <v>14458.5</v>
      </c>
      <c r="HJ21" s="26">
        <f>'BAR BB| Open rates'!HJ21*0.85*0.9</f>
        <v>14458.5</v>
      </c>
      <c r="HK21" s="26">
        <f>'BAR BB| Open rates'!HK21*0.85*0.9</f>
        <v>14458.5</v>
      </c>
      <c r="HL21" s="26">
        <f>'BAR BB| Open rates'!HL21*0.85*0.9</f>
        <v>14458.5</v>
      </c>
      <c r="HM21" s="26">
        <f>'BAR BB| Open rates'!HM21*0.85*0.9</f>
        <v>14458.5</v>
      </c>
      <c r="HN21" s="26">
        <f>'BAR BB| Open rates'!HN21*0.85*0.9</f>
        <v>14458.5</v>
      </c>
      <c r="HO21" s="26">
        <f>'BAR BB| Open rates'!HO21*0.85*0.9</f>
        <v>14458.5</v>
      </c>
      <c r="HP21" s="26">
        <f>'BAR BB| Open rates'!HP21*0.85*0.9</f>
        <v>14458.5</v>
      </c>
    </row>
    <row r="22" spans="1:224" s="76" customFormat="1" ht="12" customHeight="1" x14ac:dyDescent="0.2">
      <c r="A22" s="15">
        <v>3</v>
      </c>
      <c r="B22" s="26">
        <f>'BAR BB| Open rates'!B22*0.85*0.9</f>
        <v>14458.5</v>
      </c>
      <c r="C22" s="26">
        <f>'BAR BB| Open rates'!C22*0.85*0.9</f>
        <v>14458.5</v>
      </c>
      <c r="D22" s="26">
        <f>'BAR BB| Open rates'!D22*0.85*0.9</f>
        <v>14458.5</v>
      </c>
      <c r="E22" s="26">
        <f>'BAR BB| Open rates'!E22*0.85*0.9</f>
        <v>14458.5</v>
      </c>
      <c r="F22" s="26">
        <f>'BAR BB| Open rates'!F22*0.85*0.9</f>
        <v>14458.5</v>
      </c>
      <c r="G22" s="26">
        <f>'BAR BB| Open rates'!G22*0.85*0.9</f>
        <v>14458.5</v>
      </c>
      <c r="H22" s="26">
        <f>'BAR BB| Open rates'!H22*0.85*0.9</f>
        <v>14458.5</v>
      </c>
      <c r="I22" s="26">
        <f>'BAR BB| Open rates'!I22*0.85*0.9</f>
        <v>14458.5</v>
      </c>
      <c r="J22" s="26">
        <f>'BAR BB| Open rates'!J22*0.85*0.9</f>
        <v>14458.5</v>
      </c>
      <c r="K22" s="26">
        <f>'BAR BB| Open rates'!K22*0.85*0.9</f>
        <v>14458.5</v>
      </c>
      <c r="L22" s="26">
        <f>'BAR BB| Open rates'!L22*0.85*0.9</f>
        <v>14458.5</v>
      </c>
      <c r="M22" s="26">
        <f>'BAR BB| Open rates'!M22*0.85*0.9</f>
        <v>14458.5</v>
      </c>
      <c r="N22" s="26">
        <f>'BAR BB| Open rates'!N22*0.85*0.9</f>
        <v>18054</v>
      </c>
      <c r="O22" s="26">
        <f>'BAR BB| Open rates'!O22*0.85*0.9</f>
        <v>18054</v>
      </c>
      <c r="P22" s="26">
        <f>'BAR BB| Open rates'!P22*0.85*0.9</f>
        <v>18054</v>
      </c>
      <c r="Q22" s="26">
        <f>'BAR BB| Open rates'!Q22*0.85*0.9</f>
        <v>18054</v>
      </c>
      <c r="R22" s="26">
        <f>'BAR BB| Open rates'!R22*0.85*0.9</f>
        <v>20578.5</v>
      </c>
      <c r="S22" s="26">
        <f>'BAR BB| Open rates'!S22*0.85*0.9</f>
        <v>20578.5</v>
      </c>
      <c r="T22" s="26">
        <f>'BAR BB| Open rates'!T22*0.85*0.9</f>
        <v>20578.5</v>
      </c>
      <c r="U22" s="26">
        <f>'BAR BB| Open rates'!U22*0.85*0.9</f>
        <v>20578.5</v>
      </c>
      <c r="V22" s="26">
        <f>'BAR BB| Open rates'!V22*0.85*0.9</f>
        <v>20578.5</v>
      </c>
      <c r="W22" s="26">
        <f>'BAR BB| Open rates'!W22*0.85*0.9</f>
        <v>20578.5</v>
      </c>
      <c r="X22" s="26">
        <f>'BAR BB| Open rates'!X22*0.85*0.9</f>
        <v>20578.5</v>
      </c>
      <c r="Y22" s="26">
        <f>'BAR BB| Open rates'!Y22*0.85*0.9</f>
        <v>20578.5</v>
      </c>
      <c r="Z22" s="26">
        <f>'BAR BB| Open rates'!Z22*0.85*0.9</f>
        <v>20578.5</v>
      </c>
      <c r="AA22" s="26">
        <f>'BAR BB| Open rates'!AA22*0.85*0.9</f>
        <v>20578.5</v>
      </c>
      <c r="AB22" s="26">
        <f>'BAR BB| Open rates'!AB22*0.85*0.9</f>
        <v>24403.5</v>
      </c>
      <c r="AC22" s="26">
        <f>'BAR BB| Open rates'!AC22*0.85*0.9</f>
        <v>24403.5</v>
      </c>
      <c r="AD22" s="26">
        <f>'BAR BB| Open rates'!AD22*0.85*0.9</f>
        <v>24403.5</v>
      </c>
      <c r="AE22" s="26">
        <f>'BAR BB| Open rates'!AE22*0.85*0.9</f>
        <v>24403.5</v>
      </c>
      <c r="AF22" s="26">
        <f>'BAR BB| Open rates'!AF22*0.85*0.9</f>
        <v>24403.5</v>
      </c>
      <c r="AG22" s="26">
        <f>'BAR BB| Open rates'!AG22*0.85*0.9</f>
        <v>24403.5</v>
      </c>
      <c r="AH22" s="26">
        <f>'BAR BB| Open rates'!AH22*0.85*0.9</f>
        <v>18054</v>
      </c>
      <c r="AI22" s="26">
        <f>'BAR BB| Open rates'!AI22*0.85*0.9</f>
        <v>18054</v>
      </c>
      <c r="AJ22" s="26">
        <f>'BAR BB| Open rates'!AJ22*0.85*0.9</f>
        <v>18054</v>
      </c>
      <c r="AK22" s="26">
        <f>'BAR BB| Open rates'!AK22*0.85*0.9</f>
        <v>18054</v>
      </c>
      <c r="AL22" s="26">
        <f>'BAR BB| Open rates'!AL22*0.85*0.9</f>
        <v>18054</v>
      </c>
      <c r="AM22" s="26">
        <f>'BAR BB| Open rates'!AM22*0.85*0.9</f>
        <v>19048.5</v>
      </c>
      <c r="AN22" s="26">
        <f>'BAR BB| Open rates'!AN22*0.85*0.9</f>
        <v>19048.5</v>
      </c>
      <c r="AO22" s="26">
        <f>'BAR BB| Open rates'!AO22*0.85*0.9</f>
        <v>19048.5</v>
      </c>
      <c r="AP22" s="26">
        <f>'BAR BB| Open rates'!AP22*0.85*0.9</f>
        <v>19048.5</v>
      </c>
      <c r="AQ22" s="26">
        <f>'BAR BB| Open rates'!AQ22*0.85*0.9</f>
        <v>19048.5</v>
      </c>
      <c r="AR22" s="26">
        <f>'BAR BB| Open rates'!AR22*0.85*0.9</f>
        <v>19048.5</v>
      </c>
      <c r="AS22" s="26">
        <f>'BAR BB| Open rates'!AS22*0.85*0.9</f>
        <v>19048.5</v>
      </c>
      <c r="AT22" s="26">
        <f>'BAR BB| Open rates'!AT22*0.85*0.9</f>
        <v>19813.5</v>
      </c>
      <c r="AU22" s="26">
        <f>'BAR BB| Open rates'!AU22*0.85*0.9</f>
        <v>19813.5</v>
      </c>
      <c r="AV22" s="26">
        <f>'BAR BB| Open rates'!AV22*0.85*0.9</f>
        <v>19813.5</v>
      </c>
      <c r="AW22" s="26">
        <f>'BAR BB| Open rates'!AW22*0.85*0.9</f>
        <v>19813.5</v>
      </c>
      <c r="AX22" s="26">
        <f>'BAR BB| Open rates'!AX22*0.85*0.9</f>
        <v>19813.5</v>
      </c>
      <c r="AY22" s="26">
        <f>'BAR BB| Open rates'!AY22*0.85*0.9</f>
        <v>19966.5</v>
      </c>
      <c r="AZ22" s="26">
        <f>'BAR BB| Open rates'!AZ22*0.85*0.9</f>
        <v>19966.5</v>
      </c>
      <c r="BA22" s="26">
        <f>'BAR BB| Open rates'!BA22*0.85*0.9</f>
        <v>20578.5</v>
      </c>
      <c r="BB22" s="26">
        <f>'BAR BB| Open rates'!BB22*0.85*0.9</f>
        <v>20578.5</v>
      </c>
      <c r="BC22" s="26">
        <f>'BAR BB| Open rates'!BC22*0.85*0.9</f>
        <v>19966.5</v>
      </c>
      <c r="BD22" s="26">
        <f>'BAR BB| Open rates'!BD22*0.85*0.9</f>
        <v>19966.5</v>
      </c>
      <c r="BE22" s="26">
        <f>'BAR BB| Open rates'!BE22*0.85*0.9</f>
        <v>19966.5</v>
      </c>
      <c r="BF22" s="26">
        <f>'BAR BB| Open rates'!BF22*0.85*0.9</f>
        <v>19966.5</v>
      </c>
      <c r="BG22" s="26">
        <f>'BAR BB| Open rates'!BG22*0.85*0.9</f>
        <v>19966.5</v>
      </c>
      <c r="BH22" s="26">
        <f>'BAR BB| Open rates'!BH22*0.85*0.9</f>
        <v>20578.5</v>
      </c>
      <c r="BI22" s="26">
        <f>'BAR BB| Open rates'!BI22*0.85*0.9</f>
        <v>20578.5</v>
      </c>
      <c r="BJ22" s="26">
        <f>'BAR BB| Open rates'!BJ22*0.85*0.9</f>
        <v>19966.5</v>
      </c>
      <c r="BK22" s="26">
        <f>'BAR BB| Open rates'!BK22*0.85*0.9</f>
        <v>19966.5</v>
      </c>
      <c r="BL22" s="26">
        <f>'BAR BB| Open rates'!BL22*0.85*0.9</f>
        <v>19966.5</v>
      </c>
      <c r="BM22" s="26">
        <f>'BAR BB| Open rates'!BM22*0.85*0.9</f>
        <v>19966.5</v>
      </c>
      <c r="BN22" s="26">
        <f>'BAR BB| Open rates'!BN22*0.85*0.9</f>
        <v>19966.5</v>
      </c>
      <c r="BO22" s="26">
        <f>'BAR BB| Open rates'!BO22*0.85*0.9</f>
        <v>20578.5</v>
      </c>
      <c r="BP22" s="26">
        <f>'BAR BB| Open rates'!BP22*0.85*0.9</f>
        <v>20578.5</v>
      </c>
      <c r="BQ22" s="26">
        <f>'BAR BB| Open rates'!BQ22*0.85*0.9</f>
        <v>19966.5</v>
      </c>
      <c r="BR22" s="26">
        <f>'BAR BB| Open rates'!BR22*0.85*0.9</f>
        <v>19966.5</v>
      </c>
      <c r="BS22" s="26">
        <f>'BAR BB| Open rates'!BS22*0.85*0.9</f>
        <v>19966.5</v>
      </c>
      <c r="BT22" s="26">
        <f>'BAR BB| Open rates'!BT22*0.85*0.9</f>
        <v>19966.5</v>
      </c>
      <c r="BU22" s="26">
        <f>'BAR BB| Open rates'!BU22*0.85*0.9</f>
        <v>19966.5</v>
      </c>
      <c r="BV22" s="26">
        <f>'BAR BB| Open rates'!BV22*0.85*0.9</f>
        <v>20578.5</v>
      </c>
      <c r="BW22" s="26">
        <f>'BAR BB| Open rates'!BW22*0.85*0.9</f>
        <v>20578.5</v>
      </c>
      <c r="BX22" s="26">
        <f>'BAR BB| Open rates'!BX22*0.85*0.9</f>
        <v>19966.5</v>
      </c>
      <c r="BY22" s="26">
        <f>'BAR BB| Open rates'!BY22*0.85*0.9</f>
        <v>19966.5</v>
      </c>
      <c r="BZ22" s="26">
        <f>'BAR BB| Open rates'!BZ22*0.85*0.9</f>
        <v>19966.5</v>
      </c>
      <c r="CA22" s="26">
        <f>'BAR BB| Open rates'!CA22*0.85*0.9</f>
        <v>19966.5</v>
      </c>
      <c r="CB22" s="26">
        <f>'BAR BB| Open rates'!CB22*0.85*0.9</f>
        <v>19966.5</v>
      </c>
      <c r="CC22" s="26">
        <f>'BAR BB| Open rates'!CC22*0.85*0.9</f>
        <v>20578.5</v>
      </c>
      <c r="CD22" s="26">
        <f>'BAR BB| Open rates'!CD22*0.85*0.9</f>
        <v>20578.5</v>
      </c>
      <c r="CE22" s="26">
        <f>'BAR BB| Open rates'!CE22*0.85*0.9</f>
        <v>19966.5</v>
      </c>
      <c r="CF22" s="26">
        <f>'BAR BB| Open rates'!CF22*0.85*0.9</f>
        <v>19966.5</v>
      </c>
      <c r="CG22" s="26">
        <f>'BAR BB| Open rates'!CG22*0.85*0.9</f>
        <v>19966.5</v>
      </c>
      <c r="CH22" s="26">
        <f>'BAR BB| Open rates'!CH22*0.85*0.9</f>
        <v>19966.5</v>
      </c>
      <c r="CI22" s="26">
        <f>'BAR BB| Open rates'!CI22*0.85*0.9</f>
        <v>19966.5</v>
      </c>
      <c r="CJ22" s="26">
        <f>'BAR BB| Open rates'!CJ22*0.85*0.9</f>
        <v>20578.5</v>
      </c>
      <c r="CK22" s="26">
        <f>'BAR BB| Open rates'!CK22*0.85*0.9</f>
        <v>20578.5</v>
      </c>
      <c r="CL22" s="26">
        <f>'BAR BB| Open rates'!CL22*0.85*0.9</f>
        <v>19966.5</v>
      </c>
      <c r="CM22" s="26">
        <f>'BAR BB| Open rates'!CM22*0.85*0.9</f>
        <v>19966.5</v>
      </c>
      <c r="CN22" s="26">
        <f>'BAR BB| Open rates'!CN22*0.85*0.9</f>
        <v>19966.5</v>
      </c>
      <c r="CO22" s="26">
        <f>'BAR BB| Open rates'!CO22*0.85*0.9</f>
        <v>19966.5</v>
      </c>
      <c r="CP22" s="26">
        <f>'BAR BB| Open rates'!CP22*0.85*0.9</f>
        <v>19966.5</v>
      </c>
      <c r="CQ22" s="26">
        <f>'BAR BB| Open rates'!CQ22*0.85*0.9</f>
        <v>19966.5</v>
      </c>
      <c r="CR22" s="26">
        <f>'BAR BB| Open rates'!CR22*0.85*0.9</f>
        <v>19966.5</v>
      </c>
      <c r="CS22" s="26">
        <f>'BAR BB| Open rates'!CS22*0.85*0.9</f>
        <v>19048.5</v>
      </c>
      <c r="CT22" s="26">
        <f>'BAR BB| Open rates'!CT22*0.85*0.9</f>
        <v>19048.5</v>
      </c>
      <c r="CU22" s="26">
        <f>'BAR BB| Open rates'!CU22*0.85*0.9</f>
        <v>19048.5</v>
      </c>
      <c r="CV22" s="26">
        <f>'BAR BB| Open rates'!CV22*0.85*0.9</f>
        <v>19048.5</v>
      </c>
      <c r="CW22" s="26">
        <f>'BAR BB| Open rates'!CW22*0.85*0.9</f>
        <v>19048.5</v>
      </c>
      <c r="CX22" s="26">
        <f>'BAR BB| Open rates'!CX22*0.85*0.9</f>
        <v>19048.5</v>
      </c>
      <c r="CY22" s="26">
        <f>'BAR BB| Open rates'!CY22*0.85*0.9</f>
        <v>19048.5</v>
      </c>
      <c r="CZ22" s="26">
        <f>'BAR BB| Open rates'!CZ22*0.85*0.9</f>
        <v>19048.5</v>
      </c>
      <c r="DA22" s="26">
        <f>'BAR BB| Open rates'!DA22*0.85*0.9</f>
        <v>19048.5</v>
      </c>
      <c r="DB22" s="26">
        <f>'BAR BB| Open rates'!DB22*0.85*0.9</f>
        <v>17289</v>
      </c>
      <c r="DC22" s="26">
        <f>'BAR BB| Open rates'!DC22*0.85*0.9</f>
        <v>17289</v>
      </c>
      <c r="DD22" s="26">
        <f>'BAR BB| Open rates'!DD22*0.85*0.9</f>
        <v>17289</v>
      </c>
      <c r="DE22" s="26">
        <f>'BAR BB| Open rates'!DE22*0.85*0.9</f>
        <v>18283.5</v>
      </c>
      <c r="DF22" s="26">
        <f>'BAR BB| Open rates'!DF22*0.85*0.9</f>
        <v>18283.5</v>
      </c>
      <c r="DG22" s="26">
        <f>'BAR BB| Open rates'!DG22*0.85*0.9</f>
        <v>17289</v>
      </c>
      <c r="DH22" s="26">
        <f>'BAR BB| Open rates'!DH22*0.85*0.9</f>
        <v>17289</v>
      </c>
      <c r="DI22" s="26">
        <f>'BAR BB| Open rates'!DI22*0.85*0.9</f>
        <v>17289</v>
      </c>
      <c r="DJ22" s="26">
        <f>'BAR BB| Open rates'!DJ22*0.85*0.9</f>
        <v>17289</v>
      </c>
      <c r="DK22" s="26">
        <f>'BAR BB| Open rates'!DK22*0.85*0.9</f>
        <v>17289</v>
      </c>
      <c r="DL22" s="26">
        <f>'BAR BB| Open rates'!DL22*0.85*0.9</f>
        <v>18283.5</v>
      </c>
      <c r="DM22" s="26">
        <f>'BAR BB| Open rates'!DM22*0.85*0.9</f>
        <v>18283.5</v>
      </c>
      <c r="DN22" s="26">
        <f>'BAR BB| Open rates'!DN22*0.85*0.9</f>
        <v>17289</v>
      </c>
      <c r="DO22" s="26">
        <f>'BAR BB| Open rates'!DO22*0.85*0.9</f>
        <v>17289</v>
      </c>
      <c r="DP22" s="26">
        <f>'BAR BB| Open rates'!DP22*0.85*0.9</f>
        <v>17289</v>
      </c>
      <c r="DQ22" s="26">
        <f>'BAR BB| Open rates'!DQ22*0.85*0.9</f>
        <v>17289</v>
      </c>
      <c r="DR22" s="26">
        <f>'BAR BB| Open rates'!DR22*0.85*0.9</f>
        <v>17289</v>
      </c>
      <c r="DS22" s="26">
        <f>'BAR BB| Open rates'!DS22*0.85*0.9</f>
        <v>18283.5</v>
      </c>
      <c r="DT22" s="26">
        <f>'BAR BB| Open rates'!DT22*0.85*0.9</f>
        <v>18283.5</v>
      </c>
      <c r="DU22" s="26">
        <f>'BAR BB| Open rates'!DU22*0.85*0.9</f>
        <v>17289</v>
      </c>
      <c r="DV22" s="26">
        <f>'BAR BB| Open rates'!DV22*0.85*0.9</f>
        <v>17289</v>
      </c>
      <c r="DW22" s="26">
        <f>'BAR BB| Open rates'!DW22*0.85*0.9</f>
        <v>17289</v>
      </c>
      <c r="DX22" s="26">
        <f>'BAR BB| Open rates'!DX22*0.85*0.9</f>
        <v>17289</v>
      </c>
      <c r="DY22" s="26">
        <f>'BAR BB| Open rates'!DY22*0.85*0.9</f>
        <v>17289</v>
      </c>
      <c r="DZ22" s="26">
        <f>'BAR BB| Open rates'!DZ22*0.85*0.9</f>
        <v>18283.5</v>
      </c>
      <c r="EA22" s="26">
        <f>'BAR BB| Open rates'!EA22*0.85*0.9</f>
        <v>18283.5</v>
      </c>
      <c r="EB22" s="26">
        <f>'BAR BB| Open rates'!EB22*0.85*0.9</f>
        <v>17289</v>
      </c>
      <c r="EC22" s="26">
        <f>'BAR BB| Open rates'!EC22*0.85*0.9</f>
        <v>17289</v>
      </c>
      <c r="ED22" s="26">
        <f>'BAR BB| Open rates'!ED22*0.85*0.9</f>
        <v>17289</v>
      </c>
      <c r="EE22" s="26">
        <f>'BAR BB| Open rates'!EE22*0.85*0.9</f>
        <v>17289</v>
      </c>
      <c r="EF22" s="26">
        <f>'BAR BB| Open rates'!EF22*0.85*0.9</f>
        <v>14994</v>
      </c>
      <c r="EG22" s="26">
        <f>'BAR BB| Open rates'!EG22*0.85*0.9</f>
        <v>14994</v>
      </c>
      <c r="EH22" s="26">
        <f>'BAR BB| Open rates'!EH22*0.85*0.9</f>
        <v>14994</v>
      </c>
      <c r="EI22" s="26">
        <f>'BAR BB| Open rates'!EI22*0.85*0.9</f>
        <v>14458.5</v>
      </c>
      <c r="EJ22" s="26">
        <f>'BAR BB| Open rates'!EJ22*0.85*0.9</f>
        <v>14458.5</v>
      </c>
      <c r="EK22" s="26">
        <f>'BAR BB| Open rates'!EK22*0.85*0.9</f>
        <v>14458.5</v>
      </c>
      <c r="EL22" s="26">
        <f>'BAR BB| Open rates'!EL22*0.85*0.9</f>
        <v>14458.5</v>
      </c>
      <c r="EM22" s="26">
        <f>'BAR BB| Open rates'!EM22*0.85*0.9</f>
        <v>14458.5</v>
      </c>
      <c r="EN22" s="26">
        <f>'BAR BB| Open rates'!EN22*0.85*0.9</f>
        <v>14994</v>
      </c>
      <c r="EO22" s="26">
        <f>'BAR BB| Open rates'!EO22*0.85*0.9</f>
        <v>14994</v>
      </c>
      <c r="EP22" s="26">
        <f>'BAR BB| Open rates'!EP22*0.85*0.9</f>
        <v>14229</v>
      </c>
      <c r="EQ22" s="26">
        <f>'BAR BB| Open rates'!EQ22*0.85*0.9</f>
        <v>14229</v>
      </c>
      <c r="ER22" s="26">
        <f>'BAR BB| Open rates'!ER22*0.85*0.9</f>
        <v>14229</v>
      </c>
      <c r="ES22" s="26">
        <f>'BAR BB| Open rates'!ES22*0.85*0.9</f>
        <v>14229</v>
      </c>
      <c r="ET22" s="26">
        <f>'BAR BB| Open rates'!ET22*0.85*0.9</f>
        <v>14229</v>
      </c>
      <c r="EU22" s="26">
        <f>'BAR BB| Open rates'!EU22*0.85*0.9</f>
        <v>14994</v>
      </c>
      <c r="EV22" s="26">
        <f>'BAR BB| Open rates'!EV22*0.85*0.9</f>
        <v>14994</v>
      </c>
      <c r="EW22" s="26">
        <f>'BAR BB| Open rates'!EW22*0.85*0.9</f>
        <v>14229</v>
      </c>
      <c r="EX22" s="26">
        <f>'BAR BB| Open rates'!EX22*0.85*0.9</f>
        <v>14229</v>
      </c>
      <c r="EY22" s="26">
        <f>'BAR BB| Open rates'!EY22*0.85*0.9</f>
        <v>14229</v>
      </c>
      <c r="EZ22" s="26">
        <f>'BAR BB| Open rates'!EZ22*0.85*0.9</f>
        <v>14229</v>
      </c>
      <c r="FA22" s="26">
        <f>'BAR BB| Open rates'!FA22*0.85*0.9</f>
        <v>14229</v>
      </c>
      <c r="FB22" s="26">
        <f>'BAR BB| Open rates'!FB22*0.85*0.9</f>
        <v>14994</v>
      </c>
      <c r="FC22" s="26">
        <f>'BAR BB| Open rates'!FC22*0.85*0.9</f>
        <v>14994</v>
      </c>
      <c r="FD22" s="26">
        <f>'BAR BB| Open rates'!FD22*0.85*0.9</f>
        <v>14229</v>
      </c>
      <c r="FE22" s="26">
        <f>'BAR BB| Open rates'!FE22*0.85*0.9</f>
        <v>14229</v>
      </c>
      <c r="FF22" s="26">
        <f>'BAR BB| Open rates'!FF22*0.85*0.9</f>
        <v>14229</v>
      </c>
      <c r="FG22" s="26">
        <f>'BAR BB| Open rates'!FG22*0.85*0.9</f>
        <v>14229</v>
      </c>
      <c r="FH22" s="26">
        <f>'BAR BB| Open rates'!FH22*0.85*0.9</f>
        <v>14229</v>
      </c>
      <c r="FI22" s="26">
        <f>'BAR BB| Open rates'!FI22*0.85*0.9</f>
        <v>14994</v>
      </c>
      <c r="FJ22" s="26">
        <f>'BAR BB| Open rates'!FJ22*0.85*0.9</f>
        <v>14994</v>
      </c>
      <c r="FK22" s="26">
        <f>'BAR BB| Open rates'!FK22*0.85*0.9</f>
        <v>14458.5</v>
      </c>
      <c r="FL22" s="26">
        <f>'BAR BB| Open rates'!FL22*0.85*0.9</f>
        <v>14458.5</v>
      </c>
      <c r="FM22" s="26">
        <f>'BAR BB| Open rates'!FM22*0.85*0.9</f>
        <v>14458.5</v>
      </c>
      <c r="FN22" s="26">
        <f>'BAR BB| Open rates'!FN22*0.85*0.9</f>
        <v>14458.5</v>
      </c>
      <c r="FO22" s="26">
        <f>'BAR BB| Open rates'!FO22*0.85*0.9</f>
        <v>14458.5</v>
      </c>
      <c r="FP22" s="26">
        <f>'BAR BB| Open rates'!FP22*0.85*0.9</f>
        <v>14458.5</v>
      </c>
      <c r="FQ22" s="26">
        <f>'BAR BB| Open rates'!FQ22*0.85*0.9</f>
        <v>14458.5</v>
      </c>
      <c r="FR22" s="26">
        <f>'BAR BB| Open rates'!FR22*0.85*0.9</f>
        <v>14229</v>
      </c>
      <c r="FS22" s="26">
        <f>'BAR BB| Open rates'!FS22*0.85*0.9</f>
        <v>14229</v>
      </c>
      <c r="FT22" s="26">
        <f>'BAR BB| Open rates'!FT22*0.85*0.9</f>
        <v>14229</v>
      </c>
      <c r="FU22" s="26">
        <f>'BAR BB| Open rates'!FU22*0.85*0.9</f>
        <v>14229</v>
      </c>
      <c r="FV22" s="26">
        <f>'BAR BB| Open rates'!FV22*0.85*0.9</f>
        <v>14229</v>
      </c>
      <c r="FW22" s="26">
        <f>'BAR BB| Open rates'!FW22*0.85*0.9</f>
        <v>14994</v>
      </c>
      <c r="FX22" s="26">
        <f>'BAR BB| Open rates'!FX22*0.85*0.9</f>
        <v>14994</v>
      </c>
      <c r="FY22" s="26">
        <f>'BAR BB| Open rates'!FY22*0.85*0.9</f>
        <v>14229</v>
      </c>
      <c r="FZ22" s="26">
        <f>'BAR BB| Open rates'!FZ22*0.85*0.9</f>
        <v>14229</v>
      </c>
      <c r="GA22" s="26">
        <f>'BAR BB| Open rates'!GA22*0.85*0.9</f>
        <v>14229</v>
      </c>
      <c r="GB22" s="26">
        <f>'BAR BB| Open rates'!GB22*0.85*0.9</f>
        <v>14229</v>
      </c>
      <c r="GC22" s="26">
        <f>'BAR BB| Open rates'!GC22*0.85*0.9</f>
        <v>14229</v>
      </c>
      <c r="GD22" s="26">
        <f>'BAR BB| Open rates'!GD22*0.85*0.9</f>
        <v>14994</v>
      </c>
      <c r="GE22" s="26">
        <f>'BAR BB| Open rates'!GE22*0.85*0.9</f>
        <v>14994</v>
      </c>
      <c r="GF22" s="26">
        <f>'BAR BB| Open rates'!GF22*0.85*0.9</f>
        <v>14229</v>
      </c>
      <c r="GG22" s="26">
        <f>'BAR BB| Open rates'!GG22*0.85*0.9</f>
        <v>14229</v>
      </c>
      <c r="GH22" s="26">
        <f>'BAR BB| Open rates'!GH22*0.85*0.9</f>
        <v>14229</v>
      </c>
      <c r="GI22" s="26">
        <f>'BAR BB| Open rates'!GI22*0.85*0.9</f>
        <v>14229</v>
      </c>
      <c r="GJ22" s="26">
        <f>'BAR BB| Open rates'!GJ22*0.85*0.9</f>
        <v>14229</v>
      </c>
      <c r="GK22" s="26">
        <f>'BAR BB| Open rates'!GK22*0.85*0.9</f>
        <v>14994</v>
      </c>
      <c r="GL22" s="26">
        <f>'BAR BB| Open rates'!GL22*0.85*0.9</f>
        <v>14994</v>
      </c>
      <c r="GM22" s="26">
        <f>'BAR BB| Open rates'!GM22*0.85*0.9</f>
        <v>14229</v>
      </c>
      <c r="GN22" s="26">
        <f>'BAR BB| Open rates'!GN22*0.85*0.9</f>
        <v>14229</v>
      </c>
      <c r="GO22" s="26">
        <f>'BAR BB| Open rates'!GO22*0.85*0.9</f>
        <v>14229</v>
      </c>
      <c r="GP22" s="26">
        <f>'BAR BB| Open rates'!GP22*0.85*0.9</f>
        <v>14229</v>
      </c>
      <c r="GQ22" s="26">
        <f>'BAR BB| Open rates'!GQ22*0.85*0.9</f>
        <v>14229</v>
      </c>
      <c r="GR22" s="26">
        <f>'BAR BB| Open rates'!GR22*0.85*0.9</f>
        <v>14994</v>
      </c>
      <c r="GS22" s="26">
        <f>'BAR BB| Open rates'!GS22*0.85*0.9</f>
        <v>14994</v>
      </c>
      <c r="GT22" s="26">
        <f>'BAR BB| Open rates'!GT22*0.85*0.9</f>
        <v>14229</v>
      </c>
      <c r="GU22" s="26">
        <f>'BAR BB| Open rates'!GU22*0.85*0.9</f>
        <v>14229</v>
      </c>
      <c r="GV22" s="26">
        <f>'BAR BB| Open rates'!GV22*0.85*0.9</f>
        <v>14229</v>
      </c>
      <c r="GW22" s="26">
        <f>'BAR BB| Open rates'!GW22*0.85*0.9</f>
        <v>14229</v>
      </c>
      <c r="GX22" s="26">
        <f>'BAR BB| Open rates'!GX22*0.85*0.9</f>
        <v>14229</v>
      </c>
      <c r="GY22" s="26">
        <f>'BAR BB| Open rates'!GY22*0.85*0.9</f>
        <v>14994</v>
      </c>
      <c r="GZ22" s="26">
        <f>'BAR BB| Open rates'!GZ22*0.85*0.9</f>
        <v>14994</v>
      </c>
      <c r="HA22" s="26">
        <f>'BAR BB| Open rates'!HA22*0.85*0.9</f>
        <v>14229</v>
      </c>
      <c r="HB22" s="26">
        <f>'BAR BB| Open rates'!HB22*0.85*0.9</f>
        <v>14229</v>
      </c>
      <c r="HC22" s="26">
        <f>'BAR BB| Open rates'!HC22*0.85*0.9</f>
        <v>14229</v>
      </c>
      <c r="HD22" s="26">
        <f>'BAR BB| Open rates'!HD22*0.85*0.9</f>
        <v>14229</v>
      </c>
      <c r="HE22" s="26">
        <f>'BAR BB| Open rates'!HE22*0.85*0.9</f>
        <v>14229</v>
      </c>
      <c r="HF22" s="26">
        <f>'BAR BB| Open rates'!HF22*0.85*0.9</f>
        <v>15988.5</v>
      </c>
      <c r="HG22" s="26">
        <f>'BAR BB| Open rates'!HG22*0.85*0.9</f>
        <v>15988.5</v>
      </c>
      <c r="HH22" s="26">
        <f>'BAR BB| Open rates'!HH22*0.85*0.9</f>
        <v>15988.5</v>
      </c>
      <c r="HI22" s="26">
        <f>'BAR BB| Open rates'!HI22*0.85*0.9</f>
        <v>15988.5</v>
      </c>
      <c r="HJ22" s="26">
        <f>'BAR BB| Open rates'!HJ22*0.85*0.9</f>
        <v>15988.5</v>
      </c>
      <c r="HK22" s="26">
        <f>'BAR BB| Open rates'!HK22*0.85*0.9</f>
        <v>15988.5</v>
      </c>
      <c r="HL22" s="26">
        <f>'BAR BB| Open rates'!HL22*0.85*0.9</f>
        <v>15988.5</v>
      </c>
      <c r="HM22" s="26">
        <f>'BAR BB| Open rates'!HM22*0.85*0.9</f>
        <v>15988.5</v>
      </c>
      <c r="HN22" s="26">
        <f>'BAR BB| Open rates'!HN22*0.85*0.9</f>
        <v>15988.5</v>
      </c>
      <c r="HO22" s="26">
        <f>'BAR BB| Open rates'!HO22*0.85*0.9</f>
        <v>15988.5</v>
      </c>
      <c r="HP22" s="26">
        <f>'BAR BB| Open rates'!HP22*0.85*0.9</f>
        <v>15988.5</v>
      </c>
    </row>
    <row r="23" spans="1:224" s="76" customFormat="1" ht="12" customHeight="1" x14ac:dyDescent="0.2">
      <c r="A23" s="15">
        <v>4</v>
      </c>
      <c r="B23" s="26">
        <f>'BAR BB| Open rates'!B23*0.85*0.9</f>
        <v>15988.5</v>
      </c>
      <c r="C23" s="26">
        <f>'BAR BB| Open rates'!C23*0.85*0.9</f>
        <v>15988.5</v>
      </c>
      <c r="D23" s="26">
        <f>'BAR BB| Open rates'!D23*0.85*0.9</f>
        <v>15988.5</v>
      </c>
      <c r="E23" s="26">
        <f>'BAR BB| Open rates'!E23*0.85*0.9</f>
        <v>15988.5</v>
      </c>
      <c r="F23" s="26">
        <f>'BAR BB| Open rates'!F23*0.85*0.9</f>
        <v>15988.5</v>
      </c>
      <c r="G23" s="26">
        <f>'BAR BB| Open rates'!G23*0.85*0.9</f>
        <v>15988.5</v>
      </c>
      <c r="H23" s="26">
        <f>'BAR BB| Open rates'!H23*0.85*0.9</f>
        <v>15988.5</v>
      </c>
      <c r="I23" s="26">
        <f>'BAR BB| Open rates'!I23*0.85*0.9</f>
        <v>15988.5</v>
      </c>
      <c r="J23" s="26">
        <f>'BAR BB| Open rates'!J23*0.85*0.9</f>
        <v>15988.5</v>
      </c>
      <c r="K23" s="26">
        <f>'BAR BB| Open rates'!K23*0.85*0.9</f>
        <v>15988.5</v>
      </c>
      <c r="L23" s="26">
        <f>'BAR BB| Open rates'!L23*0.85*0.9</f>
        <v>15988.5</v>
      </c>
      <c r="M23" s="26">
        <f>'BAR BB| Open rates'!M23*0.85*0.9</f>
        <v>15988.5</v>
      </c>
      <c r="N23" s="26">
        <f>'BAR BB| Open rates'!N23*0.85*0.9</f>
        <v>19584</v>
      </c>
      <c r="O23" s="26">
        <f>'BAR BB| Open rates'!O23*0.85*0.9</f>
        <v>19584</v>
      </c>
      <c r="P23" s="26">
        <f>'BAR BB| Open rates'!P23*0.85*0.9</f>
        <v>19584</v>
      </c>
      <c r="Q23" s="26">
        <f>'BAR BB| Open rates'!Q23*0.85*0.9</f>
        <v>19584</v>
      </c>
      <c r="R23" s="26">
        <f>'BAR BB| Open rates'!R23*0.85*0.9</f>
        <v>22108.5</v>
      </c>
      <c r="S23" s="26">
        <f>'BAR BB| Open rates'!S23*0.85*0.9</f>
        <v>22108.5</v>
      </c>
      <c r="T23" s="26">
        <f>'BAR BB| Open rates'!T23*0.85*0.9</f>
        <v>22108.5</v>
      </c>
      <c r="U23" s="26">
        <f>'BAR BB| Open rates'!U23*0.85*0.9</f>
        <v>22108.5</v>
      </c>
      <c r="V23" s="26">
        <f>'BAR BB| Open rates'!V23*0.85*0.9</f>
        <v>22108.5</v>
      </c>
      <c r="W23" s="26">
        <f>'BAR BB| Open rates'!W23*0.85*0.9</f>
        <v>22108.5</v>
      </c>
      <c r="X23" s="26">
        <f>'BAR BB| Open rates'!X23*0.85*0.9</f>
        <v>22108.5</v>
      </c>
      <c r="Y23" s="26">
        <f>'BAR BB| Open rates'!Y23*0.85*0.9</f>
        <v>22108.5</v>
      </c>
      <c r="Z23" s="26">
        <f>'BAR BB| Open rates'!Z23*0.85*0.9</f>
        <v>22108.5</v>
      </c>
      <c r="AA23" s="26">
        <f>'BAR BB| Open rates'!AA23*0.85*0.9</f>
        <v>22108.5</v>
      </c>
      <c r="AB23" s="26">
        <f>'BAR BB| Open rates'!AB23*0.85*0.9</f>
        <v>25933.5</v>
      </c>
      <c r="AC23" s="26">
        <f>'BAR BB| Open rates'!AC23*0.85*0.9</f>
        <v>25933.5</v>
      </c>
      <c r="AD23" s="26">
        <f>'BAR BB| Open rates'!AD23*0.85*0.9</f>
        <v>25933.5</v>
      </c>
      <c r="AE23" s="26">
        <f>'BAR BB| Open rates'!AE23*0.85*0.9</f>
        <v>25933.5</v>
      </c>
      <c r="AF23" s="26">
        <f>'BAR BB| Open rates'!AF23*0.85*0.9</f>
        <v>25933.5</v>
      </c>
      <c r="AG23" s="26">
        <f>'BAR BB| Open rates'!AG23*0.85*0.9</f>
        <v>25933.5</v>
      </c>
      <c r="AH23" s="26">
        <f>'BAR BB| Open rates'!AH23*0.85*0.9</f>
        <v>19584</v>
      </c>
      <c r="AI23" s="26">
        <f>'BAR BB| Open rates'!AI23*0.85*0.9</f>
        <v>19584</v>
      </c>
      <c r="AJ23" s="26">
        <f>'BAR BB| Open rates'!AJ23*0.85*0.9</f>
        <v>19584</v>
      </c>
      <c r="AK23" s="26">
        <f>'BAR BB| Open rates'!AK23*0.85*0.9</f>
        <v>19584</v>
      </c>
      <c r="AL23" s="26">
        <f>'BAR BB| Open rates'!AL23*0.85*0.9</f>
        <v>19584</v>
      </c>
      <c r="AM23" s="26">
        <f>'BAR BB| Open rates'!AM23*0.85*0.9</f>
        <v>20578.5</v>
      </c>
      <c r="AN23" s="26">
        <f>'BAR BB| Open rates'!AN23*0.85*0.9</f>
        <v>20578.5</v>
      </c>
      <c r="AO23" s="26">
        <f>'BAR BB| Open rates'!AO23*0.85*0.9</f>
        <v>20578.5</v>
      </c>
      <c r="AP23" s="26">
        <f>'BAR BB| Open rates'!AP23*0.85*0.9</f>
        <v>20578.5</v>
      </c>
      <c r="AQ23" s="26">
        <f>'BAR BB| Open rates'!AQ23*0.85*0.9</f>
        <v>20578.5</v>
      </c>
      <c r="AR23" s="26">
        <f>'BAR BB| Open rates'!AR23*0.85*0.9</f>
        <v>20578.5</v>
      </c>
      <c r="AS23" s="26">
        <f>'BAR BB| Open rates'!AS23*0.85*0.9</f>
        <v>20578.5</v>
      </c>
      <c r="AT23" s="26">
        <f>'BAR BB| Open rates'!AT23*0.85*0.9</f>
        <v>21343.5</v>
      </c>
      <c r="AU23" s="26">
        <f>'BAR BB| Open rates'!AU23*0.85*0.9</f>
        <v>21343.5</v>
      </c>
      <c r="AV23" s="26">
        <f>'BAR BB| Open rates'!AV23*0.85*0.9</f>
        <v>21343.5</v>
      </c>
      <c r="AW23" s="26">
        <f>'BAR BB| Open rates'!AW23*0.85*0.9</f>
        <v>21343.5</v>
      </c>
      <c r="AX23" s="26">
        <f>'BAR BB| Open rates'!AX23*0.85*0.9</f>
        <v>21343.5</v>
      </c>
      <c r="AY23" s="26">
        <f>'BAR BB| Open rates'!AY23*0.85*0.9</f>
        <v>21496.5</v>
      </c>
      <c r="AZ23" s="26">
        <f>'BAR BB| Open rates'!AZ23*0.85*0.9</f>
        <v>21496.5</v>
      </c>
      <c r="BA23" s="26">
        <f>'BAR BB| Open rates'!BA23*0.85*0.9</f>
        <v>22108.5</v>
      </c>
      <c r="BB23" s="26">
        <f>'BAR BB| Open rates'!BB23*0.85*0.9</f>
        <v>22108.5</v>
      </c>
      <c r="BC23" s="26">
        <f>'BAR BB| Open rates'!BC23*0.85*0.9</f>
        <v>21496.5</v>
      </c>
      <c r="BD23" s="26">
        <f>'BAR BB| Open rates'!BD23*0.85*0.9</f>
        <v>21496.5</v>
      </c>
      <c r="BE23" s="26">
        <f>'BAR BB| Open rates'!BE23*0.85*0.9</f>
        <v>21496.5</v>
      </c>
      <c r="BF23" s="26">
        <f>'BAR BB| Open rates'!BF23*0.85*0.9</f>
        <v>21496.5</v>
      </c>
      <c r="BG23" s="26">
        <f>'BAR BB| Open rates'!BG23*0.85*0.9</f>
        <v>21496.5</v>
      </c>
      <c r="BH23" s="26">
        <f>'BAR BB| Open rates'!BH23*0.85*0.9</f>
        <v>22108.5</v>
      </c>
      <c r="BI23" s="26">
        <f>'BAR BB| Open rates'!BI23*0.85*0.9</f>
        <v>22108.5</v>
      </c>
      <c r="BJ23" s="26">
        <f>'BAR BB| Open rates'!BJ23*0.85*0.9</f>
        <v>21496.5</v>
      </c>
      <c r="BK23" s="26">
        <f>'BAR BB| Open rates'!BK23*0.85*0.9</f>
        <v>21496.5</v>
      </c>
      <c r="BL23" s="26">
        <f>'BAR BB| Open rates'!BL23*0.85*0.9</f>
        <v>21496.5</v>
      </c>
      <c r="BM23" s="26">
        <f>'BAR BB| Open rates'!BM23*0.85*0.9</f>
        <v>21496.5</v>
      </c>
      <c r="BN23" s="26">
        <f>'BAR BB| Open rates'!BN23*0.85*0.9</f>
        <v>21496.5</v>
      </c>
      <c r="BO23" s="26">
        <f>'BAR BB| Open rates'!BO23*0.85*0.9</f>
        <v>22108.5</v>
      </c>
      <c r="BP23" s="26">
        <f>'BAR BB| Open rates'!BP23*0.85*0.9</f>
        <v>22108.5</v>
      </c>
      <c r="BQ23" s="26">
        <f>'BAR BB| Open rates'!BQ23*0.85*0.9</f>
        <v>21496.5</v>
      </c>
      <c r="BR23" s="26">
        <f>'BAR BB| Open rates'!BR23*0.85*0.9</f>
        <v>21496.5</v>
      </c>
      <c r="BS23" s="26">
        <f>'BAR BB| Open rates'!BS23*0.85*0.9</f>
        <v>21496.5</v>
      </c>
      <c r="BT23" s="26">
        <f>'BAR BB| Open rates'!BT23*0.85*0.9</f>
        <v>21496.5</v>
      </c>
      <c r="BU23" s="26">
        <f>'BAR BB| Open rates'!BU23*0.85*0.9</f>
        <v>21496.5</v>
      </c>
      <c r="BV23" s="26">
        <f>'BAR BB| Open rates'!BV23*0.85*0.9</f>
        <v>22108.5</v>
      </c>
      <c r="BW23" s="26">
        <f>'BAR BB| Open rates'!BW23*0.85*0.9</f>
        <v>22108.5</v>
      </c>
      <c r="BX23" s="26">
        <f>'BAR BB| Open rates'!BX23*0.85*0.9</f>
        <v>21496.5</v>
      </c>
      <c r="BY23" s="26">
        <f>'BAR BB| Open rates'!BY23*0.85*0.9</f>
        <v>21496.5</v>
      </c>
      <c r="BZ23" s="26">
        <f>'BAR BB| Open rates'!BZ23*0.85*0.9</f>
        <v>21496.5</v>
      </c>
      <c r="CA23" s="26">
        <f>'BAR BB| Open rates'!CA23*0.85*0.9</f>
        <v>21496.5</v>
      </c>
      <c r="CB23" s="26">
        <f>'BAR BB| Open rates'!CB23*0.85*0.9</f>
        <v>21496.5</v>
      </c>
      <c r="CC23" s="26">
        <f>'BAR BB| Open rates'!CC23*0.85*0.9</f>
        <v>22108.5</v>
      </c>
      <c r="CD23" s="26">
        <f>'BAR BB| Open rates'!CD23*0.85*0.9</f>
        <v>22108.5</v>
      </c>
      <c r="CE23" s="26">
        <f>'BAR BB| Open rates'!CE23*0.85*0.9</f>
        <v>21496.5</v>
      </c>
      <c r="CF23" s="26">
        <f>'BAR BB| Open rates'!CF23*0.85*0.9</f>
        <v>21496.5</v>
      </c>
      <c r="CG23" s="26">
        <f>'BAR BB| Open rates'!CG23*0.85*0.9</f>
        <v>21496.5</v>
      </c>
      <c r="CH23" s="26">
        <f>'BAR BB| Open rates'!CH23*0.85*0.9</f>
        <v>21496.5</v>
      </c>
      <c r="CI23" s="26">
        <f>'BAR BB| Open rates'!CI23*0.85*0.9</f>
        <v>21496.5</v>
      </c>
      <c r="CJ23" s="26">
        <f>'BAR BB| Open rates'!CJ23*0.85*0.9</f>
        <v>22108.5</v>
      </c>
      <c r="CK23" s="26">
        <f>'BAR BB| Open rates'!CK23*0.85*0.9</f>
        <v>22108.5</v>
      </c>
      <c r="CL23" s="26">
        <f>'BAR BB| Open rates'!CL23*0.85*0.9</f>
        <v>21496.5</v>
      </c>
      <c r="CM23" s="26">
        <f>'BAR BB| Open rates'!CM23*0.85*0.9</f>
        <v>21496.5</v>
      </c>
      <c r="CN23" s="26">
        <f>'BAR BB| Open rates'!CN23*0.85*0.9</f>
        <v>21496.5</v>
      </c>
      <c r="CO23" s="26">
        <f>'BAR BB| Open rates'!CO23*0.85*0.9</f>
        <v>21496.5</v>
      </c>
      <c r="CP23" s="26">
        <f>'BAR BB| Open rates'!CP23*0.85*0.9</f>
        <v>21496.5</v>
      </c>
      <c r="CQ23" s="26">
        <f>'BAR BB| Open rates'!CQ23*0.85*0.9</f>
        <v>21496.5</v>
      </c>
      <c r="CR23" s="26">
        <f>'BAR BB| Open rates'!CR23*0.85*0.9</f>
        <v>21496.5</v>
      </c>
      <c r="CS23" s="26">
        <f>'BAR BB| Open rates'!CS23*0.85*0.9</f>
        <v>20578.5</v>
      </c>
      <c r="CT23" s="26">
        <f>'BAR BB| Open rates'!CT23*0.85*0.9</f>
        <v>20578.5</v>
      </c>
      <c r="CU23" s="26">
        <f>'BAR BB| Open rates'!CU23*0.85*0.9</f>
        <v>20578.5</v>
      </c>
      <c r="CV23" s="26">
        <f>'BAR BB| Open rates'!CV23*0.85*0.9</f>
        <v>20578.5</v>
      </c>
      <c r="CW23" s="26">
        <f>'BAR BB| Open rates'!CW23*0.85*0.9</f>
        <v>20578.5</v>
      </c>
      <c r="CX23" s="26">
        <f>'BAR BB| Open rates'!CX23*0.85*0.9</f>
        <v>20578.5</v>
      </c>
      <c r="CY23" s="26">
        <f>'BAR BB| Open rates'!CY23*0.85*0.9</f>
        <v>20578.5</v>
      </c>
      <c r="CZ23" s="26">
        <f>'BAR BB| Open rates'!CZ23*0.85*0.9</f>
        <v>20578.5</v>
      </c>
      <c r="DA23" s="26">
        <f>'BAR BB| Open rates'!DA23*0.85*0.9</f>
        <v>20578.5</v>
      </c>
      <c r="DB23" s="26">
        <f>'BAR BB| Open rates'!DB23*0.85*0.9</f>
        <v>18819</v>
      </c>
      <c r="DC23" s="26">
        <f>'BAR BB| Open rates'!DC23*0.85*0.9</f>
        <v>18819</v>
      </c>
      <c r="DD23" s="26">
        <f>'BAR BB| Open rates'!DD23*0.85*0.9</f>
        <v>18819</v>
      </c>
      <c r="DE23" s="26">
        <f>'BAR BB| Open rates'!DE23*0.85*0.9</f>
        <v>19813.5</v>
      </c>
      <c r="DF23" s="26">
        <f>'BAR BB| Open rates'!DF23*0.85*0.9</f>
        <v>19813.5</v>
      </c>
      <c r="DG23" s="26">
        <f>'BAR BB| Open rates'!DG23*0.85*0.9</f>
        <v>18819</v>
      </c>
      <c r="DH23" s="26">
        <f>'BAR BB| Open rates'!DH23*0.85*0.9</f>
        <v>18819</v>
      </c>
      <c r="DI23" s="26">
        <f>'BAR BB| Open rates'!DI23*0.85*0.9</f>
        <v>18819</v>
      </c>
      <c r="DJ23" s="26">
        <f>'BAR BB| Open rates'!DJ23*0.85*0.9</f>
        <v>18819</v>
      </c>
      <c r="DK23" s="26">
        <f>'BAR BB| Open rates'!DK23*0.85*0.9</f>
        <v>18819</v>
      </c>
      <c r="DL23" s="26">
        <f>'BAR BB| Open rates'!DL23*0.85*0.9</f>
        <v>19813.5</v>
      </c>
      <c r="DM23" s="26">
        <f>'BAR BB| Open rates'!DM23*0.85*0.9</f>
        <v>19813.5</v>
      </c>
      <c r="DN23" s="26">
        <f>'BAR BB| Open rates'!DN23*0.85*0.9</f>
        <v>18819</v>
      </c>
      <c r="DO23" s="26">
        <f>'BAR BB| Open rates'!DO23*0.85*0.9</f>
        <v>18819</v>
      </c>
      <c r="DP23" s="26">
        <f>'BAR BB| Open rates'!DP23*0.85*0.9</f>
        <v>18819</v>
      </c>
      <c r="DQ23" s="26">
        <f>'BAR BB| Open rates'!DQ23*0.85*0.9</f>
        <v>18819</v>
      </c>
      <c r="DR23" s="26">
        <f>'BAR BB| Open rates'!DR23*0.85*0.9</f>
        <v>18819</v>
      </c>
      <c r="DS23" s="26">
        <f>'BAR BB| Open rates'!DS23*0.85*0.9</f>
        <v>19813.5</v>
      </c>
      <c r="DT23" s="26">
        <f>'BAR BB| Open rates'!DT23*0.85*0.9</f>
        <v>19813.5</v>
      </c>
      <c r="DU23" s="26">
        <f>'BAR BB| Open rates'!DU23*0.85*0.9</f>
        <v>18819</v>
      </c>
      <c r="DV23" s="26">
        <f>'BAR BB| Open rates'!DV23*0.85*0.9</f>
        <v>18819</v>
      </c>
      <c r="DW23" s="26">
        <f>'BAR BB| Open rates'!DW23*0.85*0.9</f>
        <v>18819</v>
      </c>
      <c r="DX23" s="26">
        <f>'BAR BB| Open rates'!DX23*0.85*0.9</f>
        <v>18819</v>
      </c>
      <c r="DY23" s="26">
        <f>'BAR BB| Open rates'!DY23*0.85*0.9</f>
        <v>18819</v>
      </c>
      <c r="DZ23" s="26">
        <f>'BAR BB| Open rates'!DZ23*0.85*0.9</f>
        <v>19813.5</v>
      </c>
      <c r="EA23" s="26">
        <f>'BAR BB| Open rates'!EA23*0.85*0.9</f>
        <v>19813.5</v>
      </c>
      <c r="EB23" s="26">
        <f>'BAR BB| Open rates'!EB23*0.85*0.9</f>
        <v>18819</v>
      </c>
      <c r="EC23" s="26">
        <f>'BAR BB| Open rates'!EC23*0.85*0.9</f>
        <v>18819</v>
      </c>
      <c r="ED23" s="26">
        <f>'BAR BB| Open rates'!ED23*0.85*0.9</f>
        <v>18819</v>
      </c>
      <c r="EE23" s="26">
        <f>'BAR BB| Open rates'!EE23*0.85*0.9</f>
        <v>18819</v>
      </c>
      <c r="EF23" s="26">
        <f>'BAR BB| Open rates'!EF23*0.85*0.9</f>
        <v>16524</v>
      </c>
      <c r="EG23" s="26">
        <f>'BAR BB| Open rates'!EG23*0.85*0.9</f>
        <v>16524</v>
      </c>
      <c r="EH23" s="26">
        <f>'BAR BB| Open rates'!EH23*0.85*0.9</f>
        <v>16524</v>
      </c>
      <c r="EI23" s="26">
        <f>'BAR BB| Open rates'!EI23*0.85*0.9</f>
        <v>15988.5</v>
      </c>
      <c r="EJ23" s="26">
        <f>'BAR BB| Open rates'!EJ23*0.85*0.9</f>
        <v>15988.5</v>
      </c>
      <c r="EK23" s="26">
        <f>'BAR BB| Open rates'!EK23*0.85*0.9</f>
        <v>15988.5</v>
      </c>
      <c r="EL23" s="26">
        <f>'BAR BB| Open rates'!EL23*0.85*0.9</f>
        <v>15988.5</v>
      </c>
      <c r="EM23" s="26">
        <f>'BAR BB| Open rates'!EM23*0.85*0.9</f>
        <v>15988.5</v>
      </c>
      <c r="EN23" s="26">
        <f>'BAR BB| Open rates'!EN23*0.85*0.9</f>
        <v>16524</v>
      </c>
      <c r="EO23" s="26">
        <f>'BAR BB| Open rates'!EO23*0.85*0.9</f>
        <v>16524</v>
      </c>
      <c r="EP23" s="26">
        <f>'BAR BB| Open rates'!EP23*0.85*0.9</f>
        <v>15759</v>
      </c>
      <c r="EQ23" s="26">
        <f>'BAR BB| Open rates'!EQ23*0.85*0.9</f>
        <v>15759</v>
      </c>
      <c r="ER23" s="26">
        <f>'BAR BB| Open rates'!ER23*0.85*0.9</f>
        <v>15759</v>
      </c>
      <c r="ES23" s="26">
        <f>'BAR BB| Open rates'!ES23*0.85*0.9</f>
        <v>15759</v>
      </c>
      <c r="ET23" s="26">
        <f>'BAR BB| Open rates'!ET23*0.85*0.9</f>
        <v>15759</v>
      </c>
      <c r="EU23" s="26">
        <f>'BAR BB| Open rates'!EU23*0.85*0.9</f>
        <v>16524</v>
      </c>
      <c r="EV23" s="26">
        <f>'BAR BB| Open rates'!EV23*0.85*0.9</f>
        <v>16524</v>
      </c>
      <c r="EW23" s="26">
        <f>'BAR BB| Open rates'!EW23*0.85*0.9</f>
        <v>15759</v>
      </c>
      <c r="EX23" s="26">
        <f>'BAR BB| Open rates'!EX23*0.85*0.9</f>
        <v>15759</v>
      </c>
      <c r="EY23" s="26">
        <f>'BAR BB| Open rates'!EY23*0.85*0.9</f>
        <v>15759</v>
      </c>
      <c r="EZ23" s="26">
        <f>'BAR BB| Open rates'!EZ23*0.85*0.9</f>
        <v>15759</v>
      </c>
      <c r="FA23" s="26">
        <f>'BAR BB| Open rates'!FA23*0.85*0.9</f>
        <v>15759</v>
      </c>
      <c r="FB23" s="26">
        <f>'BAR BB| Open rates'!FB23*0.85*0.9</f>
        <v>16524</v>
      </c>
      <c r="FC23" s="26">
        <f>'BAR BB| Open rates'!FC23*0.85*0.9</f>
        <v>16524</v>
      </c>
      <c r="FD23" s="26">
        <f>'BAR BB| Open rates'!FD23*0.85*0.9</f>
        <v>15759</v>
      </c>
      <c r="FE23" s="26">
        <f>'BAR BB| Open rates'!FE23*0.85*0.9</f>
        <v>15759</v>
      </c>
      <c r="FF23" s="26">
        <f>'BAR BB| Open rates'!FF23*0.85*0.9</f>
        <v>15759</v>
      </c>
      <c r="FG23" s="26">
        <f>'BAR BB| Open rates'!FG23*0.85*0.9</f>
        <v>15759</v>
      </c>
      <c r="FH23" s="26">
        <f>'BAR BB| Open rates'!FH23*0.85*0.9</f>
        <v>15759</v>
      </c>
      <c r="FI23" s="26">
        <f>'BAR BB| Open rates'!FI23*0.85*0.9</f>
        <v>16524</v>
      </c>
      <c r="FJ23" s="26">
        <f>'BAR BB| Open rates'!FJ23*0.85*0.9</f>
        <v>16524</v>
      </c>
      <c r="FK23" s="26">
        <f>'BAR BB| Open rates'!FK23*0.85*0.9</f>
        <v>15988.5</v>
      </c>
      <c r="FL23" s="26">
        <f>'BAR BB| Open rates'!FL23*0.85*0.9</f>
        <v>15988.5</v>
      </c>
      <c r="FM23" s="26">
        <f>'BAR BB| Open rates'!FM23*0.85*0.9</f>
        <v>15988.5</v>
      </c>
      <c r="FN23" s="26">
        <f>'BAR BB| Open rates'!FN23*0.85*0.9</f>
        <v>15988.5</v>
      </c>
      <c r="FO23" s="26">
        <f>'BAR BB| Open rates'!FO23*0.85*0.9</f>
        <v>15988.5</v>
      </c>
      <c r="FP23" s="26">
        <f>'BAR BB| Open rates'!FP23*0.85*0.9</f>
        <v>15988.5</v>
      </c>
      <c r="FQ23" s="26">
        <f>'BAR BB| Open rates'!FQ23*0.85*0.9</f>
        <v>15988.5</v>
      </c>
      <c r="FR23" s="26">
        <f>'BAR BB| Open rates'!FR23*0.85*0.9</f>
        <v>15759</v>
      </c>
      <c r="FS23" s="26">
        <f>'BAR BB| Open rates'!FS23*0.85*0.9</f>
        <v>15759</v>
      </c>
      <c r="FT23" s="26">
        <f>'BAR BB| Open rates'!FT23*0.85*0.9</f>
        <v>15759</v>
      </c>
      <c r="FU23" s="26">
        <f>'BAR BB| Open rates'!FU23*0.85*0.9</f>
        <v>15759</v>
      </c>
      <c r="FV23" s="26">
        <f>'BAR BB| Open rates'!FV23*0.85*0.9</f>
        <v>15759</v>
      </c>
      <c r="FW23" s="26">
        <f>'BAR BB| Open rates'!FW23*0.85*0.9</f>
        <v>16524</v>
      </c>
      <c r="FX23" s="26">
        <f>'BAR BB| Open rates'!FX23*0.85*0.9</f>
        <v>16524</v>
      </c>
      <c r="FY23" s="26">
        <f>'BAR BB| Open rates'!FY23*0.85*0.9</f>
        <v>15759</v>
      </c>
      <c r="FZ23" s="26">
        <f>'BAR BB| Open rates'!FZ23*0.85*0.9</f>
        <v>15759</v>
      </c>
      <c r="GA23" s="26">
        <f>'BAR BB| Open rates'!GA23*0.85*0.9</f>
        <v>15759</v>
      </c>
      <c r="GB23" s="26">
        <f>'BAR BB| Open rates'!GB23*0.85*0.9</f>
        <v>15759</v>
      </c>
      <c r="GC23" s="26">
        <f>'BAR BB| Open rates'!GC23*0.85*0.9</f>
        <v>15759</v>
      </c>
      <c r="GD23" s="26">
        <f>'BAR BB| Open rates'!GD23*0.85*0.9</f>
        <v>16524</v>
      </c>
      <c r="GE23" s="26">
        <f>'BAR BB| Open rates'!GE23*0.85*0.9</f>
        <v>16524</v>
      </c>
      <c r="GF23" s="26">
        <f>'BAR BB| Open rates'!GF23*0.85*0.9</f>
        <v>15759</v>
      </c>
      <c r="GG23" s="26">
        <f>'BAR BB| Open rates'!GG23*0.85*0.9</f>
        <v>15759</v>
      </c>
      <c r="GH23" s="26">
        <f>'BAR BB| Open rates'!GH23*0.85*0.9</f>
        <v>15759</v>
      </c>
      <c r="GI23" s="26">
        <f>'BAR BB| Open rates'!GI23*0.85*0.9</f>
        <v>15759</v>
      </c>
      <c r="GJ23" s="26">
        <f>'BAR BB| Open rates'!GJ23*0.85*0.9</f>
        <v>15759</v>
      </c>
      <c r="GK23" s="26">
        <f>'BAR BB| Open rates'!GK23*0.85*0.9</f>
        <v>16524</v>
      </c>
      <c r="GL23" s="26">
        <f>'BAR BB| Open rates'!GL23*0.85*0.9</f>
        <v>16524</v>
      </c>
      <c r="GM23" s="26">
        <f>'BAR BB| Open rates'!GM23*0.85*0.9</f>
        <v>15759</v>
      </c>
      <c r="GN23" s="26">
        <f>'BAR BB| Open rates'!GN23*0.85*0.9</f>
        <v>15759</v>
      </c>
      <c r="GO23" s="26">
        <f>'BAR BB| Open rates'!GO23*0.85*0.9</f>
        <v>15759</v>
      </c>
      <c r="GP23" s="26">
        <f>'BAR BB| Open rates'!GP23*0.85*0.9</f>
        <v>15759</v>
      </c>
      <c r="GQ23" s="26">
        <f>'BAR BB| Open rates'!GQ23*0.85*0.9</f>
        <v>15759</v>
      </c>
      <c r="GR23" s="26">
        <f>'BAR BB| Open rates'!GR23*0.85*0.9</f>
        <v>16524</v>
      </c>
      <c r="GS23" s="26">
        <f>'BAR BB| Open rates'!GS23*0.85*0.9</f>
        <v>16524</v>
      </c>
      <c r="GT23" s="26">
        <f>'BAR BB| Open rates'!GT23*0.85*0.9</f>
        <v>15759</v>
      </c>
      <c r="GU23" s="26">
        <f>'BAR BB| Open rates'!GU23*0.85*0.9</f>
        <v>15759</v>
      </c>
      <c r="GV23" s="26">
        <f>'BAR BB| Open rates'!GV23*0.85*0.9</f>
        <v>15759</v>
      </c>
      <c r="GW23" s="26">
        <f>'BAR BB| Open rates'!GW23*0.85*0.9</f>
        <v>15759</v>
      </c>
      <c r="GX23" s="26">
        <f>'BAR BB| Open rates'!GX23*0.85*0.9</f>
        <v>15759</v>
      </c>
      <c r="GY23" s="26">
        <f>'BAR BB| Open rates'!GY23*0.85*0.9</f>
        <v>16524</v>
      </c>
      <c r="GZ23" s="26">
        <f>'BAR BB| Open rates'!GZ23*0.85*0.9</f>
        <v>16524</v>
      </c>
      <c r="HA23" s="26">
        <f>'BAR BB| Open rates'!HA23*0.85*0.9</f>
        <v>15759</v>
      </c>
      <c r="HB23" s="26">
        <f>'BAR BB| Open rates'!HB23*0.85*0.9</f>
        <v>15759</v>
      </c>
      <c r="HC23" s="26">
        <f>'BAR BB| Open rates'!HC23*0.85*0.9</f>
        <v>15759</v>
      </c>
      <c r="HD23" s="26">
        <f>'BAR BB| Open rates'!HD23*0.85*0.9</f>
        <v>15759</v>
      </c>
      <c r="HE23" s="26">
        <f>'BAR BB| Open rates'!HE23*0.85*0.9</f>
        <v>15759</v>
      </c>
      <c r="HF23" s="26">
        <f>'BAR BB| Open rates'!HF23*0.85*0.9</f>
        <v>17518.5</v>
      </c>
      <c r="HG23" s="26">
        <f>'BAR BB| Open rates'!HG23*0.85*0.9</f>
        <v>17518.5</v>
      </c>
      <c r="HH23" s="26">
        <f>'BAR BB| Open rates'!HH23*0.85*0.9</f>
        <v>17518.5</v>
      </c>
      <c r="HI23" s="26">
        <f>'BAR BB| Open rates'!HI23*0.85*0.9</f>
        <v>17518.5</v>
      </c>
      <c r="HJ23" s="26">
        <f>'BAR BB| Open rates'!HJ23*0.85*0.9</f>
        <v>17518.5</v>
      </c>
      <c r="HK23" s="26">
        <f>'BAR BB| Open rates'!HK23*0.85*0.9</f>
        <v>17518.5</v>
      </c>
      <c r="HL23" s="26">
        <f>'BAR BB| Open rates'!HL23*0.85*0.9</f>
        <v>17518.5</v>
      </c>
      <c r="HM23" s="26">
        <f>'BAR BB| Open rates'!HM23*0.85*0.9</f>
        <v>17518.5</v>
      </c>
      <c r="HN23" s="26">
        <f>'BAR BB| Open rates'!HN23*0.85*0.9</f>
        <v>17518.5</v>
      </c>
      <c r="HO23" s="26">
        <f>'BAR BB| Open rates'!HO23*0.85*0.9</f>
        <v>17518.5</v>
      </c>
      <c r="HP23" s="26">
        <f>'BAR BB| Open rates'!HP23*0.85*0.9</f>
        <v>17518.5</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rates'!B25*0.85*0.9</f>
        <v>19813.5</v>
      </c>
      <c r="C25" s="26">
        <f>'BAR BB| Open rates'!C25*0.85*0.9</f>
        <v>19813.5</v>
      </c>
      <c r="D25" s="26">
        <f>'BAR BB| Open rates'!D25*0.85*0.9</f>
        <v>19813.5</v>
      </c>
      <c r="E25" s="26">
        <f>'BAR BB| Open rates'!E25*0.85*0.9</f>
        <v>19813.5</v>
      </c>
      <c r="F25" s="26">
        <f>'BAR BB| Open rates'!F25*0.85*0.9</f>
        <v>19813.5</v>
      </c>
      <c r="G25" s="26">
        <f>'BAR BB| Open rates'!G25*0.85*0.9</f>
        <v>19813.5</v>
      </c>
      <c r="H25" s="26">
        <f>'BAR BB| Open rates'!H25*0.85*0.9</f>
        <v>19813.5</v>
      </c>
      <c r="I25" s="26">
        <f>'BAR BB| Open rates'!I25*0.85*0.9</f>
        <v>19813.5</v>
      </c>
      <c r="J25" s="26">
        <f>'BAR BB| Open rates'!J25*0.85*0.9</f>
        <v>19813.5</v>
      </c>
      <c r="K25" s="26">
        <f>'BAR BB| Open rates'!K25*0.85*0.9</f>
        <v>19813.5</v>
      </c>
      <c r="L25" s="26">
        <f>'BAR BB| Open rates'!L25*0.85*0.9</f>
        <v>19813.5</v>
      </c>
      <c r="M25" s="26">
        <f>'BAR BB| Open rates'!M25*0.85*0.9</f>
        <v>19813.5</v>
      </c>
      <c r="N25" s="26">
        <f>'BAR BB| Open rates'!N25*0.85*0.9</f>
        <v>24174</v>
      </c>
      <c r="O25" s="26">
        <f>'BAR BB| Open rates'!O25*0.85*0.9</f>
        <v>24174</v>
      </c>
      <c r="P25" s="26">
        <f>'BAR BB| Open rates'!P25*0.85*0.9</f>
        <v>24174</v>
      </c>
      <c r="Q25" s="26">
        <f>'BAR BB| Open rates'!Q25*0.85*0.9</f>
        <v>24174</v>
      </c>
      <c r="R25" s="26">
        <f>'BAR BB| Open rates'!R25*0.85*0.9</f>
        <v>26698.5</v>
      </c>
      <c r="S25" s="26">
        <f>'BAR BB| Open rates'!S25*0.85*0.9</f>
        <v>26698.5</v>
      </c>
      <c r="T25" s="26">
        <f>'BAR BB| Open rates'!T25*0.85*0.9</f>
        <v>26698.5</v>
      </c>
      <c r="U25" s="26">
        <f>'BAR BB| Open rates'!U25*0.85*0.9</f>
        <v>26698.5</v>
      </c>
      <c r="V25" s="26">
        <f>'BAR BB| Open rates'!V25*0.85*0.9</f>
        <v>26698.5</v>
      </c>
      <c r="W25" s="26">
        <f>'BAR BB| Open rates'!W25*0.85*0.9</f>
        <v>26698.5</v>
      </c>
      <c r="X25" s="26">
        <f>'BAR BB| Open rates'!X25*0.85*0.9</f>
        <v>26698.5</v>
      </c>
      <c r="Y25" s="26">
        <f>'BAR BB| Open rates'!Y25*0.85*0.9</f>
        <v>26698.5</v>
      </c>
      <c r="Z25" s="26">
        <f>'BAR BB| Open rates'!Z25*0.85*0.9</f>
        <v>26698.5</v>
      </c>
      <c r="AA25" s="26">
        <f>'BAR BB| Open rates'!AA25*0.85*0.9</f>
        <v>26698.5</v>
      </c>
      <c r="AB25" s="26">
        <f>'BAR BB| Open rates'!AB25*0.85*0.9</f>
        <v>30523.5</v>
      </c>
      <c r="AC25" s="26">
        <f>'BAR BB| Open rates'!AC25*0.85*0.9</f>
        <v>30523.5</v>
      </c>
      <c r="AD25" s="26">
        <f>'BAR BB| Open rates'!AD25*0.85*0.9</f>
        <v>30523.5</v>
      </c>
      <c r="AE25" s="26">
        <f>'BAR BB| Open rates'!AE25*0.85*0.9</f>
        <v>30523.5</v>
      </c>
      <c r="AF25" s="26">
        <f>'BAR BB| Open rates'!AF25*0.85*0.9</f>
        <v>30523.5</v>
      </c>
      <c r="AG25" s="26">
        <f>'BAR BB| Open rates'!AG25*0.85*0.9</f>
        <v>30523.5</v>
      </c>
      <c r="AH25" s="26">
        <f>'BAR BB| Open rates'!AH25*0.85*0.9</f>
        <v>24174</v>
      </c>
      <c r="AI25" s="26">
        <f>'BAR BB| Open rates'!AI25*0.85*0.9</f>
        <v>24174</v>
      </c>
      <c r="AJ25" s="26">
        <f>'BAR BB| Open rates'!AJ25*0.85*0.9</f>
        <v>24174</v>
      </c>
      <c r="AK25" s="26">
        <f>'BAR BB| Open rates'!AK25*0.85*0.9</f>
        <v>24174</v>
      </c>
      <c r="AL25" s="26">
        <f>'BAR BB| Open rates'!AL25*0.85*0.9</f>
        <v>24174</v>
      </c>
      <c r="AM25" s="26">
        <f>'BAR BB| Open rates'!AM25*0.85*0.9</f>
        <v>25168.5</v>
      </c>
      <c r="AN25" s="26">
        <f>'BAR BB| Open rates'!AN25*0.85*0.9</f>
        <v>25168.5</v>
      </c>
      <c r="AO25" s="26">
        <f>'BAR BB| Open rates'!AO25*0.85*0.9</f>
        <v>25168.5</v>
      </c>
      <c r="AP25" s="26">
        <f>'BAR BB| Open rates'!AP25*0.85*0.9</f>
        <v>25168.5</v>
      </c>
      <c r="AQ25" s="26">
        <f>'BAR BB| Open rates'!AQ25*0.85*0.9</f>
        <v>25168.5</v>
      </c>
      <c r="AR25" s="26">
        <f>'BAR BB| Open rates'!AR25*0.85*0.9</f>
        <v>25168.5</v>
      </c>
      <c r="AS25" s="26">
        <f>'BAR BB| Open rates'!AS25*0.85*0.9</f>
        <v>25168.5</v>
      </c>
      <c r="AT25" s="26">
        <f>'BAR BB| Open rates'!AT25*0.85*0.9</f>
        <v>25933.5</v>
      </c>
      <c r="AU25" s="26">
        <f>'BAR BB| Open rates'!AU25*0.85*0.9</f>
        <v>25933.5</v>
      </c>
      <c r="AV25" s="26">
        <f>'BAR BB| Open rates'!AV25*0.85*0.9</f>
        <v>25933.5</v>
      </c>
      <c r="AW25" s="26">
        <f>'BAR BB| Open rates'!AW25*0.85*0.9</f>
        <v>25933.5</v>
      </c>
      <c r="AX25" s="26">
        <f>'BAR BB| Open rates'!AX25*0.85*0.9</f>
        <v>25933.5</v>
      </c>
      <c r="AY25" s="26">
        <f>'BAR BB| Open rates'!AY25*0.85*0.9</f>
        <v>26086.5</v>
      </c>
      <c r="AZ25" s="26">
        <f>'BAR BB| Open rates'!AZ25*0.85*0.9</f>
        <v>26086.5</v>
      </c>
      <c r="BA25" s="26">
        <f>'BAR BB| Open rates'!BA25*0.85*0.9</f>
        <v>26698.5</v>
      </c>
      <c r="BB25" s="26">
        <f>'BAR BB| Open rates'!BB25*0.85*0.9</f>
        <v>26698.5</v>
      </c>
      <c r="BC25" s="26">
        <f>'BAR BB| Open rates'!BC25*0.85*0.9</f>
        <v>26086.5</v>
      </c>
      <c r="BD25" s="26">
        <f>'BAR BB| Open rates'!BD25*0.85*0.9</f>
        <v>26086.5</v>
      </c>
      <c r="BE25" s="26">
        <f>'BAR BB| Open rates'!BE25*0.85*0.9</f>
        <v>26086.5</v>
      </c>
      <c r="BF25" s="26">
        <f>'BAR BB| Open rates'!BF25*0.85*0.9</f>
        <v>26086.5</v>
      </c>
      <c r="BG25" s="26">
        <f>'BAR BB| Open rates'!BG25*0.85*0.9</f>
        <v>26086.5</v>
      </c>
      <c r="BH25" s="26">
        <f>'BAR BB| Open rates'!BH25*0.85*0.9</f>
        <v>26698.5</v>
      </c>
      <c r="BI25" s="26">
        <f>'BAR BB| Open rates'!BI25*0.85*0.9</f>
        <v>26698.5</v>
      </c>
      <c r="BJ25" s="26">
        <f>'BAR BB| Open rates'!BJ25*0.85*0.9</f>
        <v>26086.5</v>
      </c>
      <c r="BK25" s="26">
        <f>'BAR BB| Open rates'!BK25*0.85*0.9</f>
        <v>26086.5</v>
      </c>
      <c r="BL25" s="26">
        <f>'BAR BB| Open rates'!BL25*0.85*0.9</f>
        <v>26086.5</v>
      </c>
      <c r="BM25" s="26">
        <f>'BAR BB| Open rates'!BM25*0.85*0.9</f>
        <v>26086.5</v>
      </c>
      <c r="BN25" s="26">
        <f>'BAR BB| Open rates'!BN25*0.85*0.9</f>
        <v>26086.5</v>
      </c>
      <c r="BO25" s="26">
        <f>'BAR BB| Open rates'!BO25*0.85*0.9</f>
        <v>26698.5</v>
      </c>
      <c r="BP25" s="26">
        <f>'BAR BB| Open rates'!BP25*0.85*0.9</f>
        <v>26698.5</v>
      </c>
      <c r="BQ25" s="26">
        <f>'BAR BB| Open rates'!BQ25*0.85*0.9</f>
        <v>26086.5</v>
      </c>
      <c r="BR25" s="26">
        <f>'BAR BB| Open rates'!BR25*0.85*0.9</f>
        <v>26086.5</v>
      </c>
      <c r="BS25" s="26">
        <f>'BAR BB| Open rates'!BS25*0.85*0.9</f>
        <v>26086.5</v>
      </c>
      <c r="BT25" s="26">
        <f>'BAR BB| Open rates'!BT25*0.85*0.9</f>
        <v>26086.5</v>
      </c>
      <c r="BU25" s="26">
        <f>'BAR BB| Open rates'!BU25*0.85*0.9</f>
        <v>26086.5</v>
      </c>
      <c r="BV25" s="26">
        <f>'BAR BB| Open rates'!BV25*0.85*0.9</f>
        <v>26698.5</v>
      </c>
      <c r="BW25" s="26">
        <f>'BAR BB| Open rates'!BW25*0.85*0.9</f>
        <v>26698.5</v>
      </c>
      <c r="BX25" s="26">
        <f>'BAR BB| Open rates'!BX25*0.85*0.9</f>
        <v>26086.5</v>
      </c>
      <c r="BY25" s="26">
        <f>'BAR BB| Open rates'!BY25*0.85*0.9</f>
        <v>26086.5</v>
      </c>
      <c r="BZ25" s="26">
        <f>'BAR BB| Open rates'!BZ25*0.85*0.9</f>
        <v>26086.5</v>
      </c>
      <c r="CA25" s="26">
        <f>'BAR BB| Open rates'!CA25*0.85*0.9</f>
        <v>26086.5</v>
      </c>
      <c r="CB25" s="26">
        <f>'BAR BB| Open rates'!CB25*0.85*0.9</f>
        <v>26086.5</v>
      </c>
      <c r="CC25" s="26">
        <f>'BAR BB| Open rates'!CC25*0.85*0.9</f>
        <v>26698.5</v>
      </c>
      <c r="CD25" s="26">
        <f>'BAR BB| Open rates'!CD25*0.85*0.9</f>
        <v>26698.5</v>
      </c>
      <c r="CE25" s="26">
        <f>'BAR BB| Open rates'!CE25*0.85*0.9</f>
        <v>26086.5</v>
      </c>
      <c r="CF25" s="26">
        <f>'BAR BB| Open rates'!CF25*0.85*0.9</f>
        <v>26086.5</v>
      </c>
      <c r="CG25" s="26">
        <f>'BAR BB| Open rates'!CG25*0.85*0.9</f>
        <v>26086.5</v>
      </c>
      <c r="CH25" s="26">
        <f>'BAR BB| Open rates'!CH25*0.85*0.9</f>
        <v>26086.5</v>
      </c>
      <c r="CI25" s="26">
        <f>'BAR BB| Open rates'!CI25*0.85*0.9</f>
        <v>26086.5</v>
      </c>
      <c r="CJ25" s="26">
        <f>'BAR BB| Open rates'!CJ25*0.85*0.9</f>
        <v>26698.5</v>
      </c>
      <c r="CK25" s="26">
        <f>'BAR BB| Open rates'!CK25*0.85*0.9</f>
        <v>26698.5</v>
      </c>
      <c r="CL25" s="26">
        <f>'BAR BB| Open rates'!CL25*0.85*0.9</f>
        <v>26086.5</v>
      </c>
      <c r="CM25" s="26">
        <f>'BAR BB| Open rates'!CM25*0.85*0.9</f>
        <v>26086.5</v>
      </c>
      <c r="CN25" s="26">
        <f>'BAR BB| Open rates'!CN25*0.85*0.9</f>
        <v>26086.5</v>
      </c>
      <c r="CO25" s="26">
        <f>'BAR BB| Open rates'!CO25*0.85*0.9</f>
        <v>26086.5</v>
      </c>
      <c r="CP25" s="26">
        <f>'BAR BB| Open rates'!CP25*0.85*0.9</f>
        <v>26086.5</v>
      </c>
      <c r="CQ25" s="26">
        <f>'BAR BB| Open rates'!CQ25*0.85*0.9</f>
        <v>26086.5</v>
      </c>
      <c r="CR25" s="26">
        <f>'BAR BB| Open rates'!CR25*0.85*0.9</f>
        <v>26086.5</v>
      </c>
      <c r="CS25" s="26">
        <f>'BAR BB| Open rates'!CS25*0.85*0.9</f>
        <v>25168.5</v>
      </c>
      <c r="CT25" s="26">
        <f>'BAR BB| Open rates'!CT25*0.85*0.9</f>
        <v>25168.5</v>
      </c>
      <c r="CU25" s="26">
        <f>'BAR BB| Open rates'!CU25*0.85*0.9</f>
        <v>25168.5</v>
      </c>
      <c r="CV25" s="26">
        <f>'BAR BB| Open rates'!CV25*0.85*0.9</f>
        <v>25168.5</v>
      </c>
      <c r="CW25" s="26">
        <f>'BAR BB| Open rates'!CW25*0.85*0.9</f>
        <v>25168.5</v>
      </c>
      <c r="CX25" s="26">
        <f>'BAR BB| Open rates'!CX25*0.85*0.9</f>
        <v>25168.5</v>
      </c>
      <c r="CY25" s="26">
        <f>'BAR BB| Open rates'!CY25*0.85*0.9</f>
        <v>25168.5</v>
      </c>
      <c r="CZ25" s="26">
        <f>'BAR BB| Open rates'!CZ25*0.85*0.9</f>
        <v>25168.5</v>
      </c>
      <c r="DA25" s="26">
        <f>'BAR BB| Open rates'!DA25*0.85*0.9</f>
        <v>25168.5</v>
      </c>
      <c r="DB25" s="26">
        <f>'BAR BB| Open rates'!DB25*0.85*0.9</f>
        <v>18819</v>
      </c>
      <c r="DC25" s="26">
        <f>'BAR BB| Open rates'!DC25*0.85*0.9</f>
        <v>18819</v>
      </c>
      <c r="DD25" s="26">
        <f>'BAR BB| Open rates'!DD25*0.85*0.9</f>
        <v>18819</v>
      </c>
      <c r="DE25" s="26">
        <f>'BAR BB| Open rates'!DE25*0.85*0.9</f>
        <v>19813.5</v>
      </c>
      <c r="DF25" s="26">
        <f>'BAR BB| Open rates'!DF25*0.85*0.9</f>
        <v>19813.5</v>
      </c>
      <c r="DG25" s="26">
        <f>'BAR BB| Open rates'!DG25*0.85*0.9</f>
        <v>18819</v>
      </c>
      <c r="DH25" s="26">
        <f>'BAR BB| Open rates'!DH25*0.85*0.9</f>
        <v>18819</v>
      </c>
      <c r="DI25" s="26">
        <f>'BAR BB| Open rates'!DI25*0.85*0.9</f>
        <v>18819</v>
      </c>
      <c r="DJ25" s="26">
        <f>'BAR BB| Open rates'!DJ25*0.85*0.9</f>
        <v>18819</v>
      </c>
      <c r="DK25" s="26">
        <f>'BAR BB| Open rates'!DK25*0.85*0.9</f>
        <v>18819</v>
      </c>
      <c r="DL25" s="26">
        <f>'BAR BB| Open rates'!DL25*0.85*0.9</f>
        <v>19813.5</v>
      </c>
      <c r="DM25" s="26">
        <f>'BAR BB| Open rates'!DM25*0.85*0.9</f>
        <v>19813.5</v>
      </c>
      <c r="DN25" s="26">
        <f>'BAR BB| Open rates'!DN25*0.85*0.9</f>
        <v>18819</v>
      </c>
      <c r="DO25" s="26">
        <f>'BAR BB| Open rates'!DO25*0.85*0.9</f>
        <v>18819</v>
      </c>
      <c r="DP25" s="26">
        <f>'BAR BB| Open rates'!DP25*0.85*0.9</f>
        <v>18819</v>
      </c>
      <c r="DQ25" s="26">
        <f>'BAR BB| Open rates'!DQ25*0.85*0.9</f>
        <v>18819</v>
      </c>
      <c r="DR25" s="26">
        <f>'BAR BB| Open rates'!DR25*0.85*0.9</f>
        <v>18819</v>
      </c>
      <c r="DS25" s="26">
        <f>'BAR BB| Open rates'!DS25*0.85*0.9</f>
        <v>19813.5</v>
      </c>
      <c r="DT25" s="26">
        <f>'BAR BB| Open rates'!DT25*0.85*0.9</f>
        <v>19813.5</v>
      </c>
      <c r="DU25" s="26">
        <f>'BAR BB| Open rates'!DU25*0.85*0.9</f>
        <v>18819</v>
      </c>
      <c r="DV25" s="26">
        <f>'BAR BB| Open rates'!DV25*0.85*0.9</f>
        <v>18819</v>
      </c>
      <c r="DW25" s="26">
        <f>'BAR BB| Open rates'!DW25*0.85*0.9</f>
        <v>18819</v>
      </c>
      <c r="DX25" s="26">
        <f>'BAR BB| Open rates'!DX25*0.85*0.9</f>
        <v>18819</v>
      </c>
      <c r="DY25" s="26">
        <f>'BAR BB| Open rates'!DY25*0.85*0.9</f>
        <v>18819</v>
      </c>
      <c r="DZ25" s="26">
        <f>'BAR BB| Open rates'!DZ25*0.85*0.9</f>
        <v>19813.5</v>
      </c>
      <c r="EA25" s="26">
        <f>'BAR BB| Open rates'!EA25*0.85*0.9</f>
        <v>19813.5</v>
      </c>
      <c r="EB25" s="26">
        <f>'BAR BB| Open rates'!EB25*0.85*0.9</f>
        <v>18819</v>
      </c>
      <c r="EC25" s="26">
        <f>'BAR BB| Open rates'!EC25*0.85*0.9</f>
        <v>18819</v>
      </c>
      <c r="ED25" s="26">
        <f>'BAR BB| Open rates'!ED25*0.85*0.9</f>
        <v>18819</v>
      </c>
      <c r="EE25" s="26">
        <f>'BAR BB| Open rates'!EE25*0.85*0.9</f>
        <v>18819</v>
      </c>
      <c r="EF25" s="26">
        <f>'BAR BB| Open rates'!EF25*0.85*0.9</f>
        <v>16524</v>
      </c>
      <c r="EG25" s="26">
        <f>'BAR BB| Open rates'!EG25*0.85*0.9</f>
        <v>16524</v>
      </c>
      <c r="EH25" s="26">
        <f>'BAR BB| Open rates'!EH25*0.85*0.9</f>
        <v>16524</v>
      </c>
      <c r="EI25" s="26">
        <f>'BAR BB| Open rates'!EI25*0.85*0.9</f>
        <v>15988.5</v>
      </c>
      <c r="EJ25" s="26">
        <f>'BAR BB| Open rates'!EJ25*0.85*0.9</f>
        <v>15988.5</v>
      </c>
      <c r="EK25" s="26">
        <f>'BAR BB| Open rates'!EK25*0.85*0.9</f>
        <v>15988.5</v>
      </c>
      <c r="EL25" s="26">
        <f>'BAR BB| Open rates'!EL25*0.85*0.9</f>
        <v>15988.5</v>
      </c>
      <c r="EM25" s="26">
        <f>'BAR BB| Open rates'!EM25*0.85*0.9</f>
        <v>15988.5</v>
      </c>
      <c r="EN25" s="26">
        <f>'BAR BB| Open rates'!EN25*0.85*0.9</f>
        <v>16524</v>
      </c>
      <c r="EO25" s="26">
        <f>'BAR BB| Open rates'!EO25*0.85*0.9</f>
        <v>16524</v>
      </c>
      <c r="EP25" s="26">
        <f>'BAR BB| Open rates'!EP25*0.85*0.9</f>
        <v>15759</v>
      </c>
      <c r="EQ25" s="26">
        <f>'BAR BB| Open rates'!EQ25*0.85*0.9</f>
        <v>15759</v>
      </c>
      <c r="ER25" s="26">
        <f>'BAR BB| Open rates'!ER25*0.85*0.9</f>
        <v>15759</v>
      </c>
      <c r="ES25" s="26">
        <f>'BAR BB| Open rates'!ES25*0.85*0.9</f>
        <v>15759</v>
      </c>
      <c r="ET25" s="26">
        <f>'BAR BB| Open rates'!ET25*0.85*0.9</f>
        <v>15759</v>
      </c>
      <c r="EU25" s="26">
        <f>'BAR BB| Open rates'!EU25*0.85*0.9</f>
        <v>16524</v>
      </c>
      <c r="EV25" s="26">
        <f>'BAR BB| Open rates'!EV25*0.85*0.9</f>
        <v>16524</v>
      </c>
      <c r="EW25" s="26">
        <f>'BAR BB| Open rates'!EW25*0.85*0.9</f>
        <v>15759</v>
      </c>
      <c r="EX25" s="26">
        <f>'BAR BB| Open rates'!EX25*0.85*0.9</f>
        <v>15759</v>
      </c>
      <c r="EY25" s="26">
        <f>'BAR BB| Open rates'!EY25*0.85*0.9</f>
        <v>15759</v>
      </c>
      <c r="EZ25" s="26">
        <f>'BAR BB| Open rates'!EZ25*0.85*0.9</f>
        <v>15759</v>
      </c>
      <c r="FA25" s="26">
        <f>'BAR BB| Open rates'!FA25*0.85*0.9</f>
        <v>15759</v>
      </c>
      <c r="FB25" s="26">
        <f>'BAR BB| Open rates'!FB25*0.85*0.9</f>
        <v>16524</v>
      </c>
      <c r="FC25" s="26">
        <f>'BAR BB| Open rates'!FC25*0.85*0.9</f>
        <v>16524</v>
      </c>
      <c r="FD25" s="26">
        <f>'BAR BB| Open rates'!FD25*0.85*0.9</f>
        <v>15759</v>
      </c>
      <c r="FE25" s="26">
        <f>'BAR BB| Open rates'!FE25*0.85*0.9</f>
        <v>15759</v>
      </c>
      <c r="FF25" s="26">
        <f>'BAR BB| Open rates'!FF25*0.85*0.9</f>
        <v>15759</v>
      </c>
      <c r="FG25" s="26">
        <f>'BAR BB| Open rates'!FG25*0.85*0.9</f>
        <v>15759</v>
      </c>
      <c r="FH25" s="26">
        <f>'BAR BB| Open rates'!FH25*0.85*0.9</f>
        <v>15759</v>
      </c>
      <c r="FI25" s="26">
        <f>'BAR BB| Open rates'!FI25*0.85*0.9</f>
        <v>16524</v>
      </c>
      <c r="FJ25" s="26">
        <f>'BAR BB| Open rates'!FJ25*0.85*0.9</f>
        <v>16524</v>
      </c>
      <c r="FK25" s="26">
        <f>'BAR BB| Open rates'!FK25*0.85*0.9</f>
        <v>15988.5</v>
      </c>
      <c r="FL25" s="26">
        <f>'BAR BB| Open rates'!FL25*0.85*0.9</f>
        <v>15988.5</v>
      </c>
      <c r="FM25" s="26">
        <f>'BAR BB| Open rates'!FM25*0.85*0.9</f>
        <v>15988.5</v>
      </c>
      <c r="FN25" s="26">
        <f>'BAR BB| Open rates'!FN25*0.85*0.9</f>
        <v>15988.5</v>
      </c>
      <c r="FO25" s="26">
        <f>'BAR BB| Open rates'!FO25*0.85*0.9</f>
        <v>15988.5</v>
      </c>
      <c r="FP25" s="26">
        <f>'BAR BB| Open rates'!FP25*0.85*0.9</f>
        <v>15988.5</v>
      </c>
      <c r="FQ25" s="26">
        <f>'BAR BB| Open rates'!FQ25*0.85*0.9</f>
        <v>15988.5</v>
      </c>
      <c r="FR25" s="26">
        <f>'BAR BB| Open rates'!FR25*0.85*0.9</f>
        <v>15759</v>
      </c>
      <c r="FS25" s="26">
        <f>'BAR BB| Open rates'!FS25*0.85*0.9</f>
        <v>15759</v>
      </c>
      <c r="FT25" s="26">
        <f>'BAR BB| Open rates'!FT25*0.85*0.9</f>
        <v>15759</v>
      </c>
      <c r="FU25" s="26">
        <f>'BAR BB| Open rates'!FU25*0.85*0.9</f>
        <v>15759</v>
      </c>
      <c r="FV25" s="26">
        <f>'BAR BB| Open rates'!FV25*0.85*0.9</f>
        <v>15759</v>
      </c>
      <c r="FW25" s="26">
        <f>'BAR BB| Open rates'!FW25*0.85*0.9</f>
        <v>16524</v>
      </c>
      <c r="FX25" s="26">
        <f>'BAR BB| Open rates'!FX25*0.85*0.9</f>
        <v>16524</v>
      </c>
      <c r="FY25" s="26">
        <f>'BAR BB| Open rates'!FY25*0.85*0.9</f>
        <v>15759</v>
      </c>
      <c r="FZ25" s="26">
        <f>'BAR BB| Open rates'!FZ25*0.85*0.9</f>
        <v>15759</v>
      </c>
      <c r="GA25" s="26">
        <f>'BAR BB| Open rates'!GA25*0.85*0.9</f>
        <v>15759</v>
      </c>
      <c r="GB25" s="26">
        <f>'BAR BB| Open rates'!GB25*0.85*0.9</f>
        <v>15759</v>
      </c>
      <c r="GC25" s="26">
        <f>'BAR BB| Open rates'!GC25*0.85*0.9</f>
        <v>15759</v>
      </c>
      <c r="GD25" s="26">
        <f>'BAR BB| Open rates'!GD25*0.85*0.9</f>
        <v>16524</v>
      </c>
      <c r="GE25" s="26">
        <f>'BAR BB| Open rates'!GE25*0.85*0.9</f>
        <v>16524</v>
      </c>
      <c r="GF25" s="26">
        <f>'BAR BB| Open rates'!GF25*0.85*0.9</f>
        <v>15759</v>
      </c>
      <c r="GG25" s="26">
        <f>'BAR BB| Open rates'!GG25*0.85*0.9</f>
        <v>15759</v>
      </c>
      <c r="GH25" s="26">
        <f>'BAR BB| Open rates'!GH25*0.85*0.9</f>
        <v>15759</v>
      </c>
      <c r="GI25" s="26">
        <f>'BAR BB| Open rates'!GI25*0.85*0.9</f>
        <v>15759</v>
      </c>
      <c r="GJ25" s="26">
        <f>'BAR BB| Open rates'!GJ25*0.85*0.9</f>
        <v>15759</v>
      </c>
      <c r="GK25" s="26">
        <f>'BAR BB| Open rates'!GK25*0.85*0.9</f>
        <v>16524</v>
      </c>
      <c r="GL25" s="26">
        <f>'BAR BB| Open rates'!GL25*0.85*0.9</f>
        <v>16524</v>
      </c>
      <c r="GM25" s="26">
        <f>'BAR BB| Open rates'!GM25*0.85*0.9</f>
        <v>15759</v>
      </c>
      <c r="GN25" s="26">
        <f>'BAR BB| Open rates'!GN25*0.85*0.9</f>
        <v>15759</v>
      </c>
      <c r="GO25" s="26">
        <f>'BAR BB| Open rates'!GO25*0.85*0.9</f>
        <v>15759</v>
      </c>
      <c r="GP25" s="26">
        <f>'BAR BB| Open rates'!GP25*0.85*0.9</f>
        <v>15759</v>
      </c>
      <c r="GQ25" s="26">
        <f>'BAR BB| Open rates'!GQ25*0.85*0.9</f>
        <v>15759</v>
      </c>
      <c r="GR25" s="26">
        <f>'BAR BB| Open rates'!GR25*0.85*0.9</f>
        <v>16524</v>
      </c>
      <c r="GS25" s="26">
        <f>'BAR BB| Open rates'!GS25*0.85*0.9</f>
        <v>16524</v>
      </c>
      <c r="GT25" s="26">
        <f>'BAR BB| Open rates'!GT25*0.85*0.9</f>
        <v>15759</v>
      </c>
      <c r="GU25" s="26">
        <f>'BAR BB| Open rates'!GU25*0.85*0.9</f>
        <v>15759</v>
      </c>
      <c r="GV25" s="26">
        <f>'BAR BB| Open rates'!GV25*0.85*0.9</f>
        <v>15759</v>
      </c>
      <c r="GW25" s="26">
        <f>'BAR BB| Open rates'!GW25*0.85*0.9</f>
        <v>15759</v>
      </c>
      <c r="GX25" s="26">
        <f>'BAR BB| Open rates'!GX25*0.85*0.9</f>
        <v>15759</v>
      </c>
      <c r="GY25" s="26">
        <f>'BAR BB| Open rates'!GY25*0.85*0.9</f>
        <v>16524</v>
      </c>
      <c r="GZ25" s="26">
        <f>'BAR BB| Open rates'!GZ25*0.85*0.9</f>
        <v>16524</v>
      </c>
      <c r="HA25" s="26">
        <f>'BAR BB| Open rates'!HA25*0.85*0.9</f>
        <v>15759</v>
      </c>
      <c r="HB25" s="26">
        <f>'BAR BB| Open rates'!HB25*0.85*0.9</f>
        <v>15759</v>
      </c>
      <c r="HC25" s="26">
        <f>'BAR BB| Open rates'!HC25*0.85*0.9</f>
        <v>15759</v>
      </c>
      <c r="HD25" s="26">
        <f>'BAR BB| Open rates'!HD25*0.85*0.9</f>
        <v>15759</v>
      </c>
      <c r="HE25" s="26">
        <f>'BAR BB| Open rates'!HE25*0.85*0.9</f>
        <v>15759</v>
      </c>
      <c r="HF25" s="26">
        <f>'BAR BB| Open rates'!HF25*0.85*0.9</f>
        <v>17518.5</v>
      </c>
      <c r="HG25" s="26">
        <f>'BAR BB| Open rates'!HG25*0.85*0.9</f>
        <v>17518.5</v>
      </c>
      <c r="HH25" s="26">
        <f>'BAR BB| Open rates'!HH25*0.85*0.9</f>
        <v>17518.5</v>
      </c>
      <c r="HI25" s="26">
        <f>'BAR BB| Open rates'!HI25*0.85*0.9</f>
        <v>17518.5</v>
      </c>
      <c r="HJ25" s="26">
        <f>'BAR BB| Open rates'!HJ25*0.85*0.9</f>
        <v>17518.5</v>
      </c>
      <c r="HK25" s="26">
        <f>'BAR BB| Open rates'!HK25*0.85*0.9</f>
        <v>17518.5</v>
      </c>
      <c r="HL25" s="26">
        <f>'BAR BB| Open rates'!HL25*0.85*0.9</f>
        <v>17518.5</v>
      </c>
      <c r="HM25" s="26">
        <f>'BAR BB| Open rates'!HM25*0.85*0.9</f>
        <v>17518.5</v>
      </c>
      <c r="HN25" s="26">
        <f>'BAR BB| Open rates'!HN25*0.85*0.9</f>
        <v>17518.5</v>
      </c>
      <c r="HO25" s="26">
        <f>'BAR BB| Open rates'!HO25*0.85*0.9</f>
        <v>17518.5</v>
      </c>
      <c r="HP25" s="26">
        <f>'BAR BB| Open rates'!HP25*0.85*0.9</f>
        <v>17518.5</v>
      </c>
    </row>
    <row r="26" spans="1:224" s="76" customFormat="1" ht="12" customHeight="1" x14ac:dyDescent="0.2">
      <c r="A26" s="15">
        <v>2</v>
      </c>
      <c r="B26" s="26">
        <f>'BAR BB| Open rates'!B26*0.85*0.9</f>
        <v>21343.5</v>
      </c>
      <c r="C26" s="26">
        <f>'BAR BB| Open rates'!C26*0.85*0.9</f>
        <v>21343.5</v>
      </c>
      <c r="D26" s="26">
        <f>'BAR BB| Open rates'!D26*0.85*0.9</f>
        <v>21343.5</v>
      </c>
      <c r="E26" s="26">
        <f>'BAR BB| Open rates'!E26*0.85*0.9</f>
        <v>21343.5</v>
      </c>
      <c r="F26" s="26">
        <f>'BAR BB| Open rates'!F26*0.85*0.9</f>
        <v>21343.5</v>
      </c>
      <c r="G26" s="26">
        <f>'BAR BB| Open rates'!G26*0.85*0.9</f>
        <v>21343.5</v>
      </c>
      <c r="H26" s="26">
        <f>'BAR BB| Open rates'!H26*0.85*0.9</f>
        <v>21343.5</v>
      </c>
      <c r="I26" s="26">
        <f>'BAR BB| Open rates'!I26*0.85*0.9</f>
        <v>21343.5</v>
      </c>
      <c r="J26" s="26">
        <f>'BAR BB| Open rates'!J26*0.85*0.9</f>
        <v>21343.5</v>
      </c>
      <c r="K26" s="26">
        <f>'BAR BB| Open rates'!K26*0.85*0.9</f>
        <v>21343.5</v>
      </c>
      <c r="L26" s="26">
        <f>'BAR BB| Open rates'!L26*0.85*0.9</f>
        <v>21343.5</v>
      </c>
      <c r="M26" s="26">
        <f>'BAR BB| Open rates'!M26*0.85*0.9</f>
        <v>21343.5</v>
      </c>
      <c r="N26" s="26">
        <f>'BAR BB| Open rates'!N26*0.85*0.9</f>
        <v>25704</v>
      </c>
      <c r="O26" s="26">
        <f>'BAR BB| Open rates'!O26*0.85*0.9</f>
        <v>25704</v>
      </c>
      <c r="P26" s="26">
        <f>'BAR BB| Open rates'!P26*0.85*0.9</f>
        <v>25704</v>
      </c>
      <c r="Q26" s="26">
        <f>'BAR BB| Open rates'!Q26*0.85*0.9</f>
        <v>25704</v>
      </c>
      <c r="R26" s="26">
        <f>'BAR BB| Open rates'!R26*0.85*0.9</f>
        <v>28228.5</v>
      </c>
      <c r="S26" s="26">
        <f>'BAR BB| Open rates'!S26*0.85*0.9</f>
        <v>28228.5</v>
      </c>
      <c r="T26" s="26">
        <f>'BAR BB| Open rates'!T26*0.85*0.9</f>
        <v>28228.5</v>
      </c>
      <c r="U26" s="26">
        <f>'BAR BB| Open rates'!U26*0.85*0.9</f>
        <v>28228.5</v>
      </c>
      <c r="V26" s="26">
        <f>'BAR BB| Open rates'!V26*0.85*0.9</f>
        <v>28228.5</v>
      </c>
      <c r="W26" s="26">
        <f>'BAR BB| Open rates'!W26*0.85*0.9</f>
        <v>28228.5</v>
      </c>
      <c r="X26" s="26">
        <f>'BAR BB| Open rates'!X26*0.85*0.9</f>
        <v>28228.5</v>
      </c>
      <c r="Y26" s="26">
        <f>'BAR BB| Open rates'!Y26*0.85*0.9</f>
        <v>28228.5</v>
      </c>
      <c r="Z26" s="26">
        <f>'BAR BB| Open rates'!Z26*0.85*0.9</f>
        <v>28228.5</v>
      </c>
      <c r="AA26" s="26">
        <f>'BAR BB| Open rates'!AA26*0.85*0.9</f>
        <v>28228.5</v>
      </c>
      <c r="AB26" s="26">
        <f>'BAR BB| Open rates'!AB26*0.85*0.9</f>
        <v>32053.5</v>
      </c>
      <c r="AC26" s="26">
        <f>'BAR BB| Open rates'!AC26*0.85*0.9</f>
        <v>32053.5</v>
      </c>
      <c r="AD26" s="26">
        <f>'BAR BB| Open rates'!AD26*0.85*0.9</f>
        <v>32053.5</v>
      </c>
      <c r="AE26" s="26">
        <f>'BAR BB| Open rates'!AE26*0.85*0.9</f>
        <v>32053.5</v>
      </c>
      <c r="AF26" s="26">
        <f>'BAR BB| Open rates'!AF26*0.85*0.9</f>
        <v>32053.5</v>
      </c>
      <c r="AG26" s="26">
        <f>'BAR BB| Open rates'!AG26*0.85*0.9</f>
        <v>32053.5</v>
      </c>
      <c r="AH26" s="26">
        <f>'BAR BB| Open rates'!AH26*0.85*0.9</f>
        <v>25704</v>
      </c>
      <c r="AI26" s="26">
        <f>'BAR BB| Open rates'!AI26*0.85*0.9</f>
        <v>25704</v>
      </c>
      <c r="AJ26" s="26">
        <f>'BAR BB| Open rates'!AJ26*0.85*0.9</f>
        <v>25704</v>
      </c>
      <c r="AK26" s="26">
        <f>'BAR BB| Open rates'!AK26*0.85*0.9</f>
        <v>25704</v>
      </c>
      <c r="AL26" s="26">
        <f>'BAR BB| Open rates'!AL26*0.85*0.9</f>
        <v>25704</v>
      </c>
      <c r="AM26" s="26">
        <f>'BAR BB| Open rates'!AM26*0.85*0.9</f>
        <v>26698.5</v>
      </c>
      <c r="AN26" s="26">
        <f>'BAR BB| Open rates'!AN26*0.85*0.9</f>
        <v>26698.5</v>
      </c>
      <c r="AO26" s="26">
        <f>'BAR BB| Open rates'!AO26*0.85*0.9</f>
        <v>26698.5</v>
      </c>
      <c r="AP26" s="26">
        <f>'BAR BB| Open rates'!AP26*0.85*0.9</f>
        <v>26698.5</v>
      </c>
      <c r="AQ26" s="26">
        <f>'BAR BB| Open rates'!AQ26*0.85*0.9</f>
        <v>26698.5</v>
      </c>
      <c r="AR26" s="26">
        <f>'BAR BB| Open rates'!AR26*0.85*0.9</f>
        <v>26698.5</v>
      </c>
      <c r="AS26" s="26">
        <f>'BAR BB| Open rates'!AS26*0.85*0.9</f>
        <v>26698.5</v>
      </c>
      <c r="AT26" s="26">
        <f>'BAR BB| Open rates'!AT26*0.85*0.9</f>
        <v>27463.5</v>
      </c>
      <c r="AU26" s="26">
        <f>'BAR BB| Open rates'!AU26*0.85*0.9</f>
        <v>27463.5</v>
      </c>
      <c r="AV26" s="26">
        <f>'BAR BB| Open rates'!AV26*0.85*0.9</f>
        <v>27463.5</v>
      </c>
      <c r="AW26" s="26">
        <f>'BAR BB| Open rates'!AW26*0.85*0.9</f>
        <v>27463.5</v>
      </c>
      <c r="AX26" s="26">
        <f>'BAR BB| Open rates'!AX26*0.85*0.9</f>
        <v>27463.5</v>
      </c>
      <c r="AY26" s="26">
        <f>'BAR BB| Open rates'!AY26*0.85*0.9</f>
        <v>27616.5</v>
      </c>
      <c r="AZ26" s="26">
        <f>'BAR BB| Open rates'!AZ26*0.85*0.9</f>
        <v>27616.5</v>
      </c>
      <c r="BA26" s="26">
        <f>'BAR BB| Open rates'!BA26*0.85*0.9</f>
        <v>28228.5</v>
      </c>
      <c r="BB26" s="26">
        <f>'BAR BB| Open rates'!BB26*0.85*0.9</f>
        <v>28228.5</v>
      </c>
      <c r="BC26" s="26">
        <f>'BAR BB| Open rates'!BC26*0.85*0.9</f>
        <v>27616.5</v>
      </c>
      <c r="BD26" s="26">
        <f>'BAR BB| Open rates'!BD26*0.85*0.9</f>
        <v>27616.5</v>
      </c>
      <c r="BE26" s="26">
        <f>'BAR BB| Open rates'!BE26*0.85*0.9</f>
        <v>27616.5</v>
      </c>
      <c r="BF26" s="26">
        <f>'BAR BB| Open rates'!BF26*0.85*0.9</f>
        <v>27616.5</v>
      </c>
      <c r="BG26" s="26">
        <f>'BAR BB| Open rates'!BG26*0.85*0.9</f>
        <v>27616.5</v>
      </c>
      <c r="BH26" s="26">
        <f>'BAR BB| Open rates'!BH26*0.85*0.9</f>
        <v>28228.5</v>
      </c>
      <c r="BI26" s="26">
        <f>'BAR BB| Open rates'!BI26*0.85*0.9</f>
        <v>28228.5</v>
      </c>
      <c r="BJ26" s="26">
        <f>'BAR BB| Open rates'!BJ26*0.85*0.9</f>
        <v>27616.5</v>
      </c>
      <c r="BK26" s="26">
        <f>'BAR BB| Open rates'!BK26*0.85*0.9</f>
        <v>27616.5</v>
      </c>
      <c r="BL26" s="26">
        <f>'BAR BB| Open rates'!BL26*0.85*0.9</f>
        <v>27616.5</v>
      </c>
      <c r="BM26" s="26">
        <f>'BAR BB| Open rates'!BM26*0.85*0.9</f>
        <v>27616.5</v>
      </c>
      <c r="BN26" s="26">
        <f>'BAR BB| Open rates'!BN26*0.85*0.9</f>
        <v>27616.5</v>
      </c>
      <c r="BO26" s="26">
        <f>'BAR BB| Open rates'!BO26*0.85*0.9</f>
        <v>28228.5</v>
      </c>
      <c r="BP26" s="26">
        <f>'BAR BB| Open rates'!BP26*0.85*0.9</f>
        <v>28228.5</v>
      </c>
      <c r="BQ26" s="26">
        <f>'BAR BB| Open rates'!BQ26*0.85*0.9</f>
        <v>27616.5</v>
      </c>
      <c r="BR26" s="26">
        <f>'BAR BB| Open rates'!BR26*0.85*0.9</f>
        <v>27616.5</v>
      </c>
      <c r="BS26" s="26">
        <f>'BAR BB| Open rates'!BS26*0.85*0.9</f>
        <v>27616.5</v>
      </c>
      <c r="BT26" s="26">
        <f>'BAR BB| Open rates'!BT26*0.85*0.9</f>
        <v>27616.5</v>
      </c>
      <c r="BU26" s="26">
        <f>'BAR BB| Open rates'!BU26*0.85*0.9</f>
        <v>27616.5</v>
      </c>
      <c r="BV26" s="26">
        <f>'BAR BB| Open rates'!BV26*0.85*0.9</f>
        <v>28228.5</v>
      </c>
      <c r="BW26" s="26">
        <f>'BAR BB| Open rates'!BW26*0.85*0.9</f>
        <v>28228.5</v>
      </c>
      <c r="BX26" s="26">
        <f>'BAR BB| Open rates'!BX26*0.85*0.9</f>
        <v>27616.5</v>
      </c>
      <c r="BY26" s="26">
        <f>'BAR BB| Open rates'!BY26*0.85*0.9</f>
        <v>27616.5</v>
      </c>
      <c r="BZ26" s="26">
        <f>'BAR BB| Open rates'!BZ26*0.85*0.9</f>
        <v>27616.5</v>
      </c>
      <c r="CA26" s="26">
        <f>'BAR BB| Open rates'!CA26*0.85*0.9</f>
        <v>27616.5</v>
      </c>
      <c r="CB26" s="26">
        <f>'BAR BB| Open rates'!CB26*0.85*0.9</f>
        <v>27616.5</v>
      </c>
      <c r="CC26" s="26">
        <f>'BAR BB| Open rates'!CC26*0.85*0.9</f>
        <v>28228.5</v>
      </c>
      <c r="CD26" s="26">
        <f>'BAR BB| Open rates'!CD26*0.85*0.9</f>
        <v>28228.5</v>
      </c>
      <c r="CE26" s="26">
        <f>'BAR BB| Open rates'!CE26*0.85*0.9</f>
        <v>27616.5</v>
      </c>
      <c r="CF26" s="26">
        <f>'BAR BB| Open rates'!CF26*0.85*0.9</f>
        <v>27616.5</v>
      </c>
      <c r="CG26" s="26">
        <f>'BAR BB| Open rates'!CG26*0.85*0.9</f>
        <v>27616.5</v>
      </c>
      <c r="CH26" s="26">
        <f>'BAR BB| Open rates'!CH26*0.85*0.9</f>
        <v>27616.5</v>
      </c>
      <c r="CI26" s="26">
        <f>'BAR BB| Open rates'!CI26*0.85*0.9</f>
        <v>27616.5</v>
      </c>
      <c r="CJ26" s="26">
        <f>'BAR BB| Open rates'!CJ26*0.85*0.9</f>
        <v>28228.5</v>
      </c>
      <c r="CK26" s="26">
        <f>'BAR BB| Open rates'!CK26*0.85*0.9</f>
        <v>28228.5</v>
      </c>
      <c r="CL26" s="26">
        <f>'BAR BB| Open rates'!CL26*0.85*0.9</f>
        <v>27616.5</v>
      </c>
      <c r="CM26" s="26">
        <f>'BAR BB| Open rates'!CM26*0.85*0.9</f>
        <v>27616.5</v>
      </c>
      <c r="CN26" s="26">
        <f>'BAR BB| Open rates'!CN26*0.85*0.9</f>
        <v>27616.5</v>
      </c>
      <c r="CO26" s="26">
        <f>'BAR BB| Open rates'!CO26*0.85*0.9</f>
        <v>27616.5</v>
      </c>
      <c r="CP26" s="26">
        <f>'BAR BB| Open rates'!CP26*0.85*0.9</f>
        <v>27616.5</v>
      </c>
      <c r="CQ26" s="26">
        <f>'BAR BB| Open rates'!CQ26*0.85*0.9</f>
        <v>27616.5</v>
      </c>
      <c r="CR26" s="26">
        <f>'BAR BB| Open rates'!CR26*0.85*0.9</f>
        <v>27616.5</v>
      </c>
      <c r="CS26" s="26">
        <f>'BAR BB| Open rates'!CS26*0.85*0.9</f>
        <v>26698.5</v>
      </c>
      <c r="CT26" s="26">
        <f>'BAR BB| Open rates'!CT26*0.85*0.9</f>
        <v>26698.5</v>
      </c>
      <c r="CU26" s="26">
        <f>'BAR BB| Open rates'!CU26*0.85*0.9</f>
        <v>26698.5</v>
      </c>
      <c r="CV26" s="26">
        <f>'BAR BB| Open rates'!CV26*0.85*0.9</f>
        <v>26698.5</v>
      </c>
      <c r="CW26" s="26">
        <f>'BAR BB| Open rates'!CW26*0.85*0.9</f>
        <v>26698.5</v>
      </c>
      <c r="CX26" s="26">
        <f>'BAR BB| Open rates'!CX26*0.85*0.9</f>
        <v>26698.5</v>
      </c>
      <c r="CY26" s="26">
        <f>'BAR BB| Open rates'!CY26*0.85*0.9</f>
        <v>26698.5</v>
      </c>
      <c r="CZ26" s="26">
        <f>'BAR BB| Open rates'!CZ26*0.85*0.9</f>
        <v>26698.5</v>
      </c>
      <c r="DA26" s="26">
        <f>'BAR BB| Open rates'!DA26*0.85*0.9</f>
        <v>26698.5</v>
      </c>
      <c r="DB26" s="26">
        <f>'BAR BB| Open rates'!DB26*0.85*0.9</f>
        <v>20349</v>
      </c>
      <c r="DC26" s="26">
        <f>'BAR BB| Open rates'!DC26*0.85*0.9</f>
        <v>20349</v>
      </c>
      <c r="DD26" s="26">
        <f>'BAR BB| Open rates'!DD26*0.85*0.9</f>
        <v>20349</v>
      </c>
      <c r="DE26" s="26">
        <f>'BAR BB| Open rates'!DE26*0.85*0.9</f>
        <v>21343.5</v>
      </c>
      <c r="DF26" s="26">
        <f>'BAR BB| Open rates'!DF26*0.85*0.9</f>
        <v>21343.5</v>
      </c>
      <c r="DG26" s="26">
        <f>'BAR BB| Open rates'!DG26*0.85*0.9</f>
        <v>20349</v>
      </c>
      <c r="DH26" s="26">
        <f>'BAR BB| Open rates'!DH26*0.85*0.9</f>
        <v>20349</v>
      </c>
      <c r="DI26" s="26">
        <f>'BAR BB| Open rates'!DI26*0.85*0.9</f>
        <v>20349</v>
      </c>
      <c r="DJ26" s="26">
        <f>'BAR BB| Open rates'!DJ26*0.85*0.9</f>
        <v>20349</v>
      </c>
      <c r="DK26" s="26">
        <f>'BAR BB| Open rates'!DK26*0.85*0.9</f>
        <v>20349</v>
      </c>
      <c r="DL26" s="26">
        <f>'BAR BB| Open rates'!DL26*0.85*0.9</f>
        <v>21343.5</v>
      </c>
      <c r="DM26" s="26">
        <f>'BAR BB| Open rates'!DM26*0.85*0.9</f>
        <v>21343.5</v>
      </c>
      <c r="DN26" s="26">
        <f>'BAR BB| Open rates'!DN26*0.85*0.9</f>
        <v>20349</v>
      </c>
      <c r="DO26" s="26">
        <f>'BAR BB| Open rates'!DO26*0.85*0.9</f>
        <v>20349</v>
      </c>
      <c r="DP26" s="26">
        <f>'BAR BB| Open rates'!DP26*0.85*0.9</f>
        <v>20349</v>
      </c>
      <c r="DQ26" s="26">
        <f>'BAR BB| Open rates'!DQ26*0.85*0.9</f>
        <v>20349</v>
      </c>
      <c r="DR26" s="26">
        <f>'BAR BB| Open rates'!DR26*0.85*0.9</f>
        <v>20349</v>
      </c>
      <c r="DS26" s="26">
        <f>'BAR BB| Open rates'!DS26*0.85*0.9</f>
        <v>21343.5</v>
      </c>
      <c r="DT26" s="26">
        <f>'BAR BB| Open rates'!DT26*0.85*0.9</f>
        <v>21343.5</v>
      </c>
      <c r="DU26" s="26">
        <f>'BAR BB| Open rates'!DU26*0.85*0.9</f>
        <v>20349</v>
      </c>
      <c r="DV26" s="26">
        <f>'BAR BB| Open rates'!DV26*0.85*0.9</f>
        <v>20349</v>
      </c>
      <c r="DW26" s="26">
        <f>'BAR BB| Open rates'!DW26*0.85*0.9</f>
        <v>20349</v>
      </c>
      <c r="DX26" s="26">
        <f>'BAR BB| Open rates'!DX26*0.85*0.9</f>
        <v>20349</v>
      </c>
      <c r="DY26" s="26">
        <f>'BAR BB| Open rates'!DY26*0.85*0.9</f>
        <v>20349</v>
      </c>
      <c r="DZ26" s="26">
        <f>'BAR BB| Open rates'!DZ26*0.85*0.9</f>
        <v>21343.5</v>
      </c>
      <c r="EA26" s="26">
        <f>'BAR BB| Open rates'!EA26*0.85*0.9</f>
        <v>21343.5</v>
      </c>
      <c r="EB26" s="26">
        <f>'BAR BB| Open rates'!EB26*0.85*0.9</f>
        <v>20349</v>
      </c>
      <c r="EC26" s="26">
        <f>'BAR BB| Open rates'!EC26*0.85*0.9</f>
        <v>20349</v>
      </c>
      <c r="ED26" s="26">
        <f>'BAR BB| Open rates'!ED26*0.85*0.9</f>
        <v>20349</v>
      </c>
      <c r="EE26" s="26">
        <f>'BAR BB| Open rates'!EE26*0.85*0.9</f>
        <v>20349</v>
      </c>
      <c r="EF26" s="26">
        <f>'BAR BB| Open rates'!EF26*0.85*0.9</f>
        <v>18054</v>
      </c>
      <c r="EG26" s="26">
        <f>'BAR BB| Open rates'!EG26*0.85*0.9</f>
        <v>18054</v>
      </c>
      <c r="EH26" s="26">
        <f>'BAR BB| Open rates'!EH26*0.85*0.9</f>
        <v>18054</v>
      </c>
      <c r="EI26" s="26">
        <f>'BAR BB| Open rates'!EI26*0.85*0.9</f>
        <v>17518.5</v>
      </c>
      <c r="EJ26" s="26">
        <f>'BAR BB| Open rates'!EJ26*0.85*0.9</f>
        <v>17518.5</v>
      </c>
      <c r="EK26" s="26">
        <f>'BAR BB| Open rates'!EK26*0.85*0.9</f>
        <v>17518.5</v>
      </c>
      <c r="EL26" s="26">
        <f>'BAR BB| Open rates'!EL26*0.85*0.9</f>
        <v>17518.5</v>
      </c>
      <c r="EM26" s="26">
        <f>'BAR BB| Open rates'!EM26*0.85*0.9</f>
        <v>17518.5</v>
      </c>
      <c r="EN26" s="26">
        <f>'BAR BB| Open rates'!EN26*0.85*0.9</f>
        <v>18054</v>
      </c>
      <c r="EO26" s="26">
        <f>'BAR BB| Open rates'!EO26*0.85*0.9</f>
        <v>18054</v>
      </c>
      <c r="EP26" s="26">
        <f>'BAR BB| Open rates'!EP26*0.85*0.9</f>
        <v>17289</v>
      </c>
      <c r="EQ26" s="26">
        <f>'BAR BB| Open rates'!EQ26*0.85*0.9</f>
        <v>17289</v>
      </c>
      <c r="ER26" s="26">
        <f>'BAR BB| Open rates'!ER26*0.85*0.9</f>
        <v>17289</v>
      </c>
      <c r="ES26" s="26">
        <f>'BAR BB| Open rates'!ES26*0.85*0.9</f>
        <v>17289</v>
      </c>
      <c r="ET26" s="26">
        <f>'BAR BB| Open rates'!ET26*0.85*0.9</f>
        <v>17289</v>
      </c>
      <c r="EU26" s="26">
        <f>'BAR BB| Open rates'!EU26*0.85*0.9</f>
        <v>18054</v>
      </c>
      <c r="EV26" s="26">
        <f>'BAR BB| Open rates'!EV26*0.85*0.9</f>
        <v>18054</v>
      </c>
      <c r="EW26" s="26">
        <f>'BAR BB| Open rates'!EW26*0.85*0.9</f>
        <v>17289</v>
      </c>
      <c r="EX26" s="26">
        <f>'BAR BB| Open rates'!EX26*0.85*0.9</f>
        <v>17289</v>
      </c>
      <c r="EY26" s="26">
        <f>'BAR BB| Open rates'!EY26*0.85*0.9</f>
        <v>17289</v>
      </c>
      <c r="EZ26" s="26">
        <f>'BAR BB| Open rates'!EZ26*0.85*0.9</f>
        <v>17289</v>
      </c>
      <c r="FA26" s="26">
        <f>'BAR BB| Open rates'!FA26*0.85*0.9</f>
        <v>17289</v>
      </c>
      <c r="FB26" s="26">
        <f>'BAR BB| Open rates'!FB26*0.85*0.9</f>
        <v>18054</v>
      </c>
      <c r="FC26" s="26">
        <f>'BAR BB| Open rates'!FC26*0.85*0.9</f>
        <v>18054</v>
      </c>
      <c r="FD26" s="26">
        <f>'BAR BB| Open rates'!FD26*0.85*0.9</f>
        <v>17289</v>
      </c>
      <c r="FE26" s="26">
        <f>'BAR BB| Open rates'!FE26*0.85*0.9</f>
        <v>17289</v>
      </c>
      <c r="FF26" s="26">
        <f>'BAR BB| Open rates'!FF26*0.85*0.9</f>
        <v>17289</v>
      </c>
      <c r="FG26" s="26">
        <f>'BAR BB| Open rates'!FG26*0.85*0.9</f>
        <v>17289</v>
      </c>
      <c r="FH26" s="26">
        <f>'BAR BB| Open rates'!FH26*0.85*0.9</f>
        <v>17289</v>
      </c>
      <c r="FI26" s="26">
        <f>'BAR BB| Open rates'!FI26*0.85*0.9</f>
        <v>18054</v>
      </c>
      <c r="FJ26" s="26">
        <f>'BAR BB| Open rates'!FJ26*0.85*0.9</f>
        <v>18054</v>
      </c>
      <c r="FK26" s="26">
        <f>'BAR BB| Open rates'!FK26*0.85*0.9</f>
        <v>17518.5</v>
      </c>
      <c r="FL26" s="26">
        <f>'BAR BB| Open rates'!FL26*0.85*0.9</f>
        <v>17518.5</v>
      </c>
      <c r="FM26" s="26">
        <f>'BAR BB| Open rates'!FM26*0.85*0.9</f>
        <v>17518.5</v>
      </c>
      <c r="FN26" s="26">
        <f>'BAR BB| Open rates'!FN26*0.85*0.9</f>
        <v>17518.5</v>
      </c>
      <c r="FO26" s="26">
        <f>'BAR BB| Open rates'!FO26*0.85*0.9</f>
        <v>17518.5</v>
      </c>
      <c r="FP26" s="26">
        <f>'BAR BB| Open rates'!FP26*0.85*0.9</f>
        <v>17518.5</v>
      </c>
      <c r="FQ26" s="26">
        <f>'BAR BB| Open rates'!FQ26*0.85*0.9</f>
        <v>17518.5</v>
      </c>
      <c r="FR26" s="26">
        <f>'BAR BB| Open rates'!FR26*0.85*0.9</f>
        <v>17289</v>
      </c>
      <c r="FS26" s="26">
        <f>'BAR BB| Open rates'!FS26*0.85*0.9</f>
        <v>17289</v>
      </c>
      <c r="FT26" s="26">
        <f>'BAR BB| Open rates'!FT26*0.85*0.9</f>
        <v>17289</v>
      </c>
      <c r="FU26" s="26">
        <f>'BAR BB| Open rates'!FU26*0.85*0.9</f>
        <v>17289</v>
      </c>
      <c r="FV26" s="26">
        <f>'BAR BB| Open rates'!FV26*0.85*0.9</f>
        <v>17289</v>
      </c>
      <c r="FW26" s="26">
        <f>'BAR BB| Open rates'!FW26*0.85*0.9</f>
        <v>18054</v>
      </c>
      <c r="FX26" s="26">
        <f>'BAR BB| Open rates'!FX26*0.85*0.9</f>
        <v>18054</v>
      </c>
      <c r="FY26" s="26">
        <f>'BAR BB| Open rates'!FY26*0.85*0.9</f>
        <v>17289</v>
      </c>
      <c r="FZ26" s="26">
        <f>'BAR BB| Open rates'!FZ26*0.85*0.9</f>
        <v>17289</v>
      </c>
      <c r="GA26" s="26">
        <f>'BAR BB| Open rates'!GA26*0.85*0.9</f>
        <v>17289</v>
      </c>
      <c r="GB26" s="26">
        <f>'BAR BB| Open rates'!GB26*0.85*0.9</f>
        <v>17289</v>
      </c>
      <c r="GC26" s="26">
        <f>'BAR BB| Open rates'!GC26*0.85*0.9</f>
        <v>17289</v>
      </c>
      <c r="GD26" s="26">
        <f>'BAR BB| Open rates'!GD26*0.85*0.9</f>
        <v>18054</v>
      </c>
      <c r="GE26" s="26">
        <f>'BAR BB| Open rates'!GE26*0.85*0.9</f>
        <v>18054</v>
      </c>
      <c r="GF26" s="26">
        <f>'BAR BB| Open rates'!GF26*0.85*0.9</f>
        <v>17289</v>
      </c>
      <c r="GG26" s="26">
        <f>'BAR BB| Open rates'!GG26*0.85*0.9</f>
        <v>17289</v>
      </c>
      <c r="GH26" s="26">
        <f>'BAR BB| Open rates'!GH26*0.85*0.9</f>
        <v>17289</v>
      </c>
      <c r="GI26" s="26">
        <f>'BAR BB| Open rates'!GI26*0.85*0.9</f>
        <v>17289</v>
      </c>
      <c r="GJ26" s="26">
        <f>'BAR BB| Open rates'!GJ26*0.85*0.9</f>
        <v>17289</v>
      </c>
      <c r="GK26" s="26">
        <f>'BAR BB| Open rates'!GK26*0.85*0.9</f>
        <v>18054</v>
      </c>
      <c r="GL26" s="26">
        <f>'BAR BB| Open rates'!GL26*0.85*0.9</f>
        <v>18054</v>
      </c>
      <c r="GM26" s="26">
        <f>'BAR BB| Open rates'!GM26*0.85*0.9</f>
        <v>17289</v>
      </c>
      <c r="GN26" s="26">
        <f>'BAR BB| Open rates'!GN26*0.85*0.9</f>
        <v>17289</v>
      </c>
      <c r="GO26" s="26">
        <f>'BAR BB| Open rates'!GO26*0.85*0.9</f>
        <v>17289</v>
      </c>
      <c r="GP26" s="26">
        <f>'BAR BB| Open rates'!GP26*0.85*0.9</f>
        <v>17289</v>
      </c>
      <c r="GQ26" s="26">
        <f>'BAR BB| Open rates'!GQ26*0.85*0.9</f>
        <v>17289</v>
      </c>
      <c r="GR26" s="26">
        <f>'BAR BB| Open rates'!GR26*0.85*0.9</f>
        <v>18054</v>
      </c>
      <c r="GS26" s="26">
        <f>'BAR BB| Open rates'!GS26*0.85*0.9</f>
        <v>18054</v>
      </c>
      <c r="GT26" s="26">
        <f>'BAR BB| Open rates'!GT26*0.85*0.9</f>
        <v>17289</v>
      </c>
      <c r="GU26" s="26">
        <f>'BAR BB| Open rates'!GU26*0.85*0.9</f>
        <v>17289</v>
      </c>
      <c r="GV26" s="26">
        <f>'BAR BB| Open rates'!GV26*0.85*0.9</f>
        <v>17289</v>
      </c>
      <c r="GW26" s="26">
        <f>'BAR BB| Open rates'!GW26*0.85*0.9</f>
        <v>17289</v>
      </c>
      <c r="GX26" s="26">
        <f>'BAR BB| Open rates'!GX26*0.85*0.9</f>
        <v>17289</v>
      </c>
      <c r="GY26" s="26">
        <f>'BAR BB| Open rates'!GY26*0.85*0.9</f>
        <v>18054</v>
      </c>
      <c r="GZ26" s="26">
        <f>'BAR BB| Open rates'!GZ26*0.85*0.9</f>
        <v>18054</v>
      </c>
      <c r="HA26" s="26">
        <f>'BAR BB| Open rates'!HA26*0.85*0.9</f>
        <v>17289</v>
      </c>
      <c r="HB26" s="26">
        <f>'BAR BB| Open rates'!HB26*0.85*0.9</f>
        <v>17289</v>
      </c>
      <c r="HC26" s="26">
        <f>'BAR BB| Open rates'!HC26*0.85*0.9</f>
        <v>17289</v>
      </c>
      <c r="HD26" s="26">
        <f>'BAR BB| Open rates'!HD26*0.85*0.9</f>
        <v>17289</v>
      </c>
      <c r="HE26" s="26">
        <f>'BAR BB| Open rates'!HE26*0.85*0.9</f>
        <v>17289</v>
      </c>
      <c r="HF26" s="26">
        <f>'BAR BB| Open rates'!HF26*0.85*0.9</f>
        <v>19048.5</v>
      </c>
      <c r="HG26" s="26">
        <f>'BAR BB| Open rates'!HG26*0.85*0.9</f>
        <v>19048.5</v>
      </c>
      <c r="HH26" s="26">
        <f>'BAR BB| Open rates'!HH26*0.85*0.9</f>
        <v>19048.5</v>
      </c>
      <c r="HI26" s="26">
        <f>'BAR BB| Open rates'!HI26*0.85*0.9</f>
        <v>19048.5</v>
      </c>
      <c r="HJ26" s="26">
        <f>'BAR BB| Open rates'!HJ26*0.85*0.9</f>
        <v>19048.5</v>
      </c>
      <c r="HK26" s="26">
        <f>'BAR BB| Open rates'!HK26*0.85*0.9</f>
        <v>19048.5</v>
      </c>
      <c r="HL26" s="26">
        <f>'BAR BB| Open rates'!HL26*0.85*0.9</f>
        <v>19048.5</v>
      </c>
      <c r="HM26" s="26">
        <f>'BAR BB| Open rates'!HM26*0.85*0.9</f>
        <v>19048.5</v>
      </c>
      <c r="HN26" s="26">
        <f>'BAR BB| Open rates'!HN26*0.85*0.9</f>
        <v>19048.5</v>
      </c>
      <c r="HO26" s="26">
        <f>'BAR BB| Open rates'!HO26*0.85*0.9</f>
        <v>19048.5</v>
      </c>
      <c r="HP26" s="26">
        <f>'BAR BB| Open rates'!HP26*0.85*0.9</f>
        <v>19048.5</v>
      </c>
    </row>
    <row r="27" spans="1:224" s="76" customFormat="1" ht="12" customHeight="1" x14ac:dyDescent="0.2">
      <c r="A27" s="15">
        <v>3</v>
      </c>
      <c r="B27" s="26">
        <f>'BAR BB| Open rates'!B27*0.85*0.9</f>
        <v>22873.5</v>
      </c>
      <c r="C27" s="26">
        <f>'BAR BB| Open rates'!C27*0.85*0.9</f>
        <v>22873.5</v>
      </c>
      <c r="D27" s="26">
        <f>'BAR BB| Open rates'!D27*0.85*0.9</f>
        <v>22873.5</v>
      </c>
      <c r="E27" s="26">
        <f>'BAR BB| Open rates'!E27*0.85*0.9</f>
        <v>22873.5</v>
      </c>
      <c r="F27" s="26">
        <f>'BAR BB| Open rates'!F27*0.85*0.9</f>
        <v>22873.5</v>
      </c>
      <c r="G27" s="26">
        <f>'BAR BB| Open rates'!G27*0.85*0.9</f>
        <v>22873.5</v>
      </c>
      <c r="H27" s="26">
        <f>'BAR BB| Open rates'!H27*0.85*0.9</f>
        <v>22873.5</v>
      </c>
      <c r="I27" s="26">
        <f>'BAR BB| Open rates'!I27*0.85*0.9</f>
        <v>22873.5</v>
      </c>
      <c r="J27" s="26">
        <f>'BAR BB| Open rates'!J27*0.85*0.9</f>
        <v>22873.5</v>
      </c>
      <c r="K27" s="26">
        <f>'BAR BB| Open rates'!K27*0.85*0.9</f>
        <v>22873.5</v>
      </c>
      <c r="L27" s="26">
        <f>'BAR BB| Open rates'!L27*0.85*0.9</f>
        <v>22873.5</v>
      </c>
      <c r="M27" s="26">
        <f>'BAR BB| Open rates'!M27*0.85*0.9</f>
        <v>22873.5</v>
      </c>
      <c r="N27" s="26">
        <f>'BAR BB| Open rates'!N27*0.85*0.9</f>
        <v>27234</v>
      </c>
      <c r="O27" s="26">
        <f>'BAR BB| Open rates'!O27*0.85*0.9</f>
        <v>27234</v>
      </c>
      <c r="P27" s="26">
        <f>'BAR BB| Open rates'!P27*0.85*0.9</f>
        <v>27234</v>
      </c>
      <c r="Q27" s="26">
        <f>'BAR BB| Open rates'!Q27*0.85*0.9</f>
        <v>27234</v>
      </c>
      <c r="R27" s="26">
        <f>'BAR BB| Open rates'!R27*0.85*0.9</f>
        <v>29758.5</v>
      </c>
      <c r="S27" s="26">
        <f>'BAR BB| Open rates'!S27*0.85*0.9</f>
        <v>29758.5</v>
      </c>
      <c r="T27" s="26">
        <f>'BAR BB| Open rates'!T27*0.85*0.9</f>
        <v>29758.5</v>
      </c>
      <c r="U27" s="26">
        <f>'BAR BB| Open rates'!U27*0.85*0.9</f>
        <v>29758.5</v>
      </c>
      <c r="V27" s="26">
        <f>'BAR BB| Open rates'!V27*0.85*0.9</f>
        <v>29758.5</v>
      </c>
      <c r="W27" s="26">
        <f>'BAR BB| Open rates'!W27*0.85*0.9</f>
        <v>29758.5</v>
      </c>
      <c r="X27" s="26">
        <f>'BAR BB| Open rates'!X27*0.85*0.9</f>
        <v>29758.5</v>
      </c>
      <c r="Y27" s="26">
        <f>'BAR BB| Open rates'!Y27*0.85*0.9</f>
        <v>29758.5</v>
      </c>
      <c r="Z27" s="26">
        <f>'BAR BB| Open rates'!Z27*0.85*0.9</f>
        <v>29758.5</v>
      </c>
      <c r="AA27" s="26">
        <f>'BAR BB| Open rates'!AA27*0.85*0.9</f>
        <v>29758.5</v>
      </c>
      <c r="AB27" s="26">
        <f>'BAR BB| Open rates'!AB27*0.85*0.9</f>
        <v>33583.5</v>
      </c>
      <c r="AC27" s="26">
        <f>'BAR BB| Open rates'!AC27*0.85*0.9</f>
        <v>33583.5</v>
      </c>
      <c r="AD27" s="26">
        <f>'BAR BB| Open rates'!AD27*0.85*0.9</f>
        <v>33583.5</v>
      </c>
      <c r="AE27" s="26">
        <f>'BAR BB| Open rates'!AE27*0.85*0.9</f>
        <v>33583.5</v>
      </c>
      <c r="AF27" s="26">
        <f>'BAR BB| Open rates'!AF27*0.85*0.9</f>
        <v>33583.5</v>
      </c>
      <c r="AG27" s="26">
        <f>'BAR BB| Open rates'!AG27*0.85*0.9</f>
        <v>33583.5</v>
      </c>
      <c r="AH27" s="26">
        <f>'BAR BB| Open rates'!AH27*0.85*0.9</f>
        <v>27234</v>
      </c>
      <c r="AI27" s="26">
        <f>'BAR BB| Open rates'!AI27*0.85*0.9</f>
        <v>27234</v>
      </c>
      <c r="AJ27" s="26">
        <f>'BAR BB| Open rates'!AJ27*0.85*0.9</f>
        <v>27234</v>
      </c>
      <c r="AK27" s="26">
        <f>'BAR BB| Open rates'!AK27*0.85*0.9</f>
        <v>27234</v>
      </c>
      <c r="AL27" s="26">
        <f>'BAR BB| Open rates'!AL27*0.85*0.9</f>
        <v>27234</v>
      </c>
      <c r="AM27" s="26">
        <f>'BAR BB| Open rates'!AM27*0.85*0.9</f>
        <v>28228.5</v>
      </c>
      <c r="AN27" s="26">
        <f>'BAR BB| Open rates'!AN27*0.85*0.9</f>
        <v>28228.5</v>
      </c>
      <c r="AO27" s="26">
        <f>'BAR BB| Open rates'!AO27*0.85*0.9</f>
        <v>28228.5</v>
      </c>
      <c r="AP27" s="26">
        <f>'BAR BB| Open rates'!AP27*0.85*0.9</f>
        <v>28228.5</v>
      </c>
      <c r="AQ27" s="26">
        <f>'BAR BB| Open rates'!AQ27*0.85*0.9</f>
        <v>28228.5</v>
      </c>
      <c r="AR27" s="26">
        <f>'BAR BB| Open rates'!AR27*0.85*0.9</f>
        <v>28228.5</v>
      </c>
      <c r="AS27" s="26">
        <f>'BAR BB| Open rates'!AS27*0.85*0.9</f>
        <v>28228.5</v>
      </c>
      <c r="AT27" s="26">
        <f>'BAR BB| Open rates'!AT27*0.85*0.9</f>
        <v>28993.5</v>
      </c>
      <c r="AU27" s="26">
        <f>'BAR BB| Open rates'!AU27*0.85*0.9</f>
        <v>28993.5</v>
      </c>
      <c r="AV27" s="26">
        <f>'BAR BB| Open rates'!AV27*0.85*0.9</f>
        <v>28993.5</v>
      </c>
      <c r="AW27" s="26">
        <f>'BAR BB| Open rates'!AW27*0.85*0.9</f>
        <v>28993.5</v>
      </c>
      <c r="AX27" s="26">
        <f>'BAR BB| Open rates'!AX27*0.85*0.9</f>
        <v>28993.5</v>
      </c>
      <c r="AY27" s="26">
        <f>'BAR BB| Open rates'!AY27*0.85*0.9</f>
        <v>29146.5</v>
      </c>
      <c r="AZ27" s="26">
        <f>'BAR BB| Open rates'!AZ27*0.85*0.9</f>
        <v>29146.5</v>
      </c>
      <c r="BA27" s="26">
        <f>'BAR BB| Open rates'!BA27*0.85*0.9</f>
        <v>29758.5</v>
      </c>
      <c r="BB27" s="26">
        <f>'BAR BB| Open rates'!BB27*0.85*0.9</f>
        <v>29758.5</v>
      </c>
      <c r="BC27" s="26">
        <f>'BAR BB| Open rates'!BC27*0.85*0.9</f>
        <v>29146.5</v>
      </c>
      <c r="BD27" s="26">
        <f>'BAR BB| Open rates'!BD27*0.85*0.9</f>
        <v>29146.5</v>
      </c>
      <c r="BE27" s="26">
        <f>'BAR BB| Open rates'!BE27*0.85*0.9</f>
        <v>29146.5</v>
      </c>
      <c r="BF27" s="26">
        <f>'BAR BB| Open rates'!BF27*0.85*0.9</f>
        <v>29146.5</v>
      </c>
      <c r="BG27" s="26">
        <f>'BAR BB| Open rates'!BG27*0.85*0.9</f>
        <v>29146.5</v>
      </c>
      <c r="BH27" s="26">
        <f>'BAR BB| Open rates'!BH27*0.85*0.9</f>
        <v>29758.5</v>
      </c>
      <c r="BI27" s="26">
        <f>'BAR BB| Open rates'!BI27*0.85*0.9</f>
        <v>29758.5</v>
      </c>
      <c r="BJ27" s="26">
        <f>'BAR BB| Open rates'!BJ27*0.85*0.9</f>
        <v>29146.5</v>
      </c>
      <c r="BK27" s="26">
        <f>'BAR BB| Open rates'!BK27*0.85*0.9</f>
        <v>29146.5</v>
      </c>
      <c r="BL27" s="26">
        <f>'BAR BB| Open rates'!BL27*0.85*0.9</f>
        <v>29146.5</v>
      </c>
      <c r="BM27" s="26">
        <f>'BAR BB| Open rates'!BM27*0.85*0.9</f>
        <v>29146.5</v>
      </c>
      <c r="BN27" s="26">
        <f>'BAR BB| Open rates'!BN27*0.85*0.9</f>
        <v>29146.5</v>
      </c>
      <c r="BO27" s="26">
        <f>'BAR BB| Open rates'!BO27*0.85*0.9</f>
        <v>29758.5</v>
      </c>
      <c r="BP27" s="26">
        <f>'BAR BB| Open rates'!BP27*0.85*0.9</f>
        <v>29758.5</v>
      </c>
      <c r="BQ27" s="26">
        <f>'BAR BB| Open rates'!BQ27*0.85*0.9</f>
        <v>29146.5</v>
      </c>
      <c r="BR27" s="26">
        <f>'BAR BB| Open rates'!BR27*0.85*0.9</f>
        <v>29146.5</v>
      </c>
      <c r="BS27" s="26">
        <f>'BAR BB| Open rates'!BS27*0.85*0.9</f>
        <v>29146.5</v>
      </c>
      <c r="BT27" s="26">
        <f>'BAR BB| Open rates'!BT27*0.85*0.9</f>
        <v>29146.5</v>
      </c>
      <c r="BU27" s="26">
        <f>'BAR BB| Open rates'!BU27*0.85*0.9</f>
        <v>29146.5</v>
      </c>
      <c r="BV27" s="26">
        <f>'BAR BB| Open rates'!BV27*0.85*0.9</f>
        <v>29758.5</v>
      </c>
      <c r="BW27" s="26">
        <f>'BAR BB| Open rates'!BW27*0.85*0.9</f>
        <v>29758.5</v>
      </c>
      <c r="BX27" s="26">
        <f>'BAR BB| Open rates'!BX27*0.85*0.9</f>
        <v>29146.5</v>
      </c>
      <c r="BY27" s="26">
        <f>'BAR BB| Open rates'!BY27*0.85*0.9</f>
        <v>29146.5</v>
      </c>
      <c r="BZ27" s="26">
        <f>'BAR BB| Open rates'!BZ27*0.85*0.9</f>
        <v>29146.5</v>
      </c>
      <c r="CA27" s="26">
        <f>'BAR BB| Open rates'!CA27*0.85*0.9</f>
        <v>29146.5</v>
      </c>
      <c r="CB27" s="26">
        <f>'BAR BB| Open rates'!CB27*0.85*0.9</f>
        <v>29146.5</v>
      </c>
      <c r="CC27" s="26">
        <f>'BAR BB| Open rates'!CC27*0.85*0.9</f>
        <v>29758.5</v>
      </c>
      <c r="CD27" s="26">
        <f>'BAR BB| Open rates'!CD27*0.85*0.9</f>
        <v>29758.5</v>
      </c>
      <c r="CE27" s="26">
        <f>'BAR BB| Open rates'!CE27*0.85*0.9</f>
        <v>29146.5</v>
      </c>
      <c r="CF27" s="26">
        <f>'BAR BB| Open rates'!CF27*0.85*0.9</f>
        <v>29146.5</v>
      </c>
      <c r="CG27" s="26">
        <f>'BAR BB| Open rates'!CG27*0.85*0.9</f>
        <v>29146.5</v>
      </c>
      <c r="CH27" s="26">
        <f>'BAR BB| Open rates'!CH27*0.85*0.9</f>
        <v>29146.5</v>
      </c>
      <c r="CI27" s="26">
        <f>'BAR BB| Open rates'!CI27*0.85*0.9</f>
        <v>29146.5</v>
      </c>
      <c r="CJ27" s="26">
        <f>'BAR BB| Open rates'!CJ27*0.85*0.9</f>
        <v>29758.5</v>
      </c>
      <c r="CK27" s="26">
        <f>'BAR BB| Open rates'!CK27*0.85*0.9</f>
        <v>29758.5</v>
      </c>
      <c r="CL27" s="26">
        <f>'BAR BB| Open rates'!CL27*0.85*0.9</f>
        <v>29146.5</v>
      </c>
      <c r="CM27" s="26">
        <f>'BAR BB| Open rates'!CM27*0.85*0.9</f>
        <v>29146.5</v>
      </c>
      <c r="CN27" s="26">
        <f>'BAR BB| Open rates'!CN27*0.85*0.9</f>
        <v>29146.5</v>
      </c>
      <c r="CO27" s="26">
        <f>'BAR BB| Open rates'!CO27*0.85*0.9</f>
        <v>29146.5</v>
      </c>
      <c r="CP27" s="26">
        <f>'BAR BB| Open rates'!CP27*0.85*0.9</f>
        <v>29146.5</v>
      </c>
      <c r="CQ27" s="26">
        <f>'BAR BB| Open rates'!CQ27*0.85*0.9</f>
        <v>29146.5</v>
      </c>
      <c r="CR27" s="26">
        <f>'BAR BB| Open rates'!CR27*0.85*0.9</f>
        <v>29146.5</v>
      </c>
      <c r="CS27" s="26">
        <f>'BAR BB| Open rates'!CS27*0.85*0.9</f>
        <v>28228.5</v>
      </c>
      <c r="CT27" s="26">
        <f>'BAR BB| Open rates'!CT27*0.85*0.9</f>
        <v>28228.5</v>
      </c>
      <c r="CU27" s="26">
        <f>'BAR BB| Open rates'!CU27*0.85*0.9</f>
        <v>28228.5</v>
      </c>
      <c r="CV27" s="26">
        <f>'BAR BB| Open rates'!CV27*0.85*0.9</f>
        <v>28228.5</v>
      </c>
      <c r="CW27" s="26">
        <f>'BAR BB| Open rates'!CW27*0.85*0.9</f>
        <v>28228.5</v>
      </c>
      <c r="CX27" s="26">
        <f>'BAR BB| Open rates'!CX27*0.85*0.9</f>
        <v>28228.5</v>
      </c>
      <c r="CY27" s="26">
        <f>'BAR BB| Open rates'!CY27*0.85*0.9</f>
        <v>28228.5</v>
      </c>
      <c r="CZ27" s="26">
        <f>'BAR BB| Open rates'!CZ27*0.85*0.9</f>
        <v>28228.5</v>
      </c>
      <c r="DA27" s="26">
        <f>'BAR BB| Open rates'!DA27*0.85*0.9</f>
        <v>28228.5</v>
      </c>
      <c r="DB27" s="26">
        <f>'BAR BB| Open rates'!DB27*0.85*0.9</f>
        <v>21879</v>
      </c>
      <c r="DC27" s="26">
        <f>'BAR BB| Open rates'!DC27*0.85*0.9</f>
        <v>21879</v>
      </c>
      <c r="DD27" s="26">
        <f>'BAR BB| Open rates'!DD27*0.85*0.9</f>
        <v>21879</v>
      </c>
      <c r="DE27" s="26">
        <f>'BAR BB| Open rates'!DE27*0.85*0.9</f>
        <v>22873.5</v>
      </c>
      <c r="DF27" s="26">
        <f>'BAR BB| Open rates'!DF27*0.85*0.9</f>
        <v>22873.5</v>
      </c>
      <c r="DG27" s="26">
        <f>'BAR BB| Open rates'!DG27*0.85*0.9</f>
        <v>21879</v>
      </c>
      <c r="DH27" s="26">
        <f>'BAR BB| Open rates'!DH27*0.85*0.9</f>
        <v>21879</v>
      </c>
      <c r="DI27" s="26">
        <f>'BAR BB| Open rates'!DI27*0.85*0.9</f>
        <v>21879</v>
      </c>
      <c r="DJ27" s="26">
        <f>'BAR BB| Open rates'!DJ27*0.85*0.9</f>
        <v>21879</v>
      </c>
      <c r="DK27" s="26">
        <f>'BAR BB| Open rates'!DK27*0.85*0.9</f>
        <v>21879</v>
      </c>
      <c r="DL27" s="26">
        <f>'BAR BB| Open rates'!DL27*0.85*0.9</f>
        <v>22873.5</v>
      </c>
      <c r="DM27" s="26">
        <f>'BAR BB| Open rates'!DM27*0.85*0.9</f>
        <v>22873.5</v>
      </c>
      <c r="DN27" s="26">
        <f>'BAR BB| Open rates'!DN27*0.85*0.9</f>
        <v>21879</v>
      </c>
      <c r="DO27" s="26">
        <f>'BAR BB| Open rates'!DO27*0.85*0.9</f>
        <v>21879</v>
      </c>
      <c r="DP27" s="26">
        <f>'BAR BB| Open rates'!DP27*0.85*0.9</f>
        <v>21879</v>
      </c>
      <c r="DQ27" s="26">
        <f>'BAR BB| Open rates'!DQ27*0.85*0.9</f>
        <v>21879</v>
      </c>
      <c r="DR27" s="26">
        <f>'BAR BB| Open rates'!DR27*0.85*0.9</f>
        <v>21879</v>
      </c>
      <c r="DS27" s="26">
        <f>'BAR BB| Open rates'!DS27*0.85*0.9</f>
        <v>22873.5</v>
      </c>
      <c r="DT27" s="26">
        <f>'BAR BB| Open rates'!DT27*0.85*0.9</f>
        <v>22873.5</v>
      </c>
      <c r="DU27" s="26">
        <f>'BAR BB| Open rates'!DU27*0.85*0.9</f>
        <v>21879</v>
      </c>
      <c r="DV27" s="26">
        <f>'BAR BB| Open rates'!DV27*0.85*0.9</f>
        <v>21879</v>
      </c>
      <c r="DW27" s="26">
        <f>'BAR BB| Open rates'!DW27*0.85*0.9</f>
        <v>21879</v>
      </c>
      <c r="DX27" s="26">
        <f>'BAR BB| Open rates'!DX27*0.85*0.9</f>
        <v>21879</v>
      </c>
      <c r="DY27" s="26">
        <f>'BAR BB| Open rates'!DY27*0.85*0.9</f>
        <v>21879</v>
      </c>
      <c r="DZ27" s="26">
        <f>'BAR BB| Open rates'!DZ27*0.85*0.9</f>
        <v>22873.5</v>
      </c>
      <c r="EA27" s="26">
        <f>'BAR BB| Open rates'!EA27*0.85*0.9</f>
        <v>22873.5</v>
      </c>
      <c r="EB27" s="26">
        <f>'BAR BB| Open rates'!EB27*0.85*0.9</f>
        <v>21879</v>
      </c>
      <c r="EC27" s="26">
        <f>'BAR BB| Open rates'!EC27*0.85*0.9</f>
        <v>21879</v>
      </c>
      <c r="ED27" s="26">
        <f>'BAR BB| Open rates'!ED27*0.85*0.9</f>
        <v>21879</v>
      </c>
      <c r="EE27" s="26">
        <f>'BAR BB| Open rates'!EE27*0.85*0.9</f>
        <v>21879</v>
      </c>
      <c r="EF27" s="26">
        <f>'BAR BB| Open rates'!EF27*0.85*0.9</f>
        <v>19584</v>
      </c>
      <c r="EG27" s="26">
        <f>'BAR BB| Open rates'!EG27*0.85*0.9</f>
        <v>19584</v>
      </c>
      <c r="EH27" s="26">
        <f>'BAR BB| Open rates'!EH27*0.85*0.9</f>
        <v>19584</v>
      </c>
      <c r="EI27" s="26">
        <f>'BAR BB| Open rates'!EI27*0.85*0.9</f>
        <v>19048.5</v>
      </c>
      <c r="EJ27" s="26">
        <f>'BAR BB| Open rates'!EJ27*0.85*0.9</f>
        <v>19048.5</v>
      </c>
      <c r="EK27" s="26">
        <f>'BAR BB| Open rates'!EK27*0.85*0.9</f>
        <v>19048.5</v>
      </c>
      <c r="EL27" s="26">
        <f>'BAR BB| Open rates'!EL27*0.85*0.9</f>
        <v>19048.5</v>
      </c>
      <c r="EM27" s="26">
        <f>'BAR BB| Open rates'!EM27*0.85*0.9</f>
        <v>19048.5</v>
      </c>
      <c r="EN27" s="26">
        <f>'BAR BB| Open rates'!EN27*0.85*0.9</f>
        <v>19584</v>
      </c>
      <c r="EO27" s="26">
        <f>'BAR BB| Open rates'!EO27*0.85*0.9</f>
        <v>19584</v>
      </c>
      <c r="EP27" s="26">
        <f>'BAR BB| Open rates'!EP27*0.85*0.9</f>
        <v>18819</v>
      </c>
      <c r="EQ27" s="26">
        <f>'BAR BB| Open rates'!EQ27*0.85*0.9</f>
        <v>18819</v>
      </c>
      <c r="ER27" s="26">
        <f>'BAR BB| Open rates'!ER27*0.85*0.9</f>
        <v>18819</v>
      </c>
      <c r="ES27" s="26">
        <f>'BAR BB| Open rates'!ES27*0.85*0.9</f>
        <v>18819</v>
      </c>
      <c r="ET27" s="26">
        <f>'BAR BB| Open rates'!ET27*0.85*0.9</f>
        <v>18819</v>
      </c>
      <c r="EU27" s="26">
        <f>'BAR BB| Open rates'!EU27*0.85*0.9</f>
        <v>19584</v>
      </c>
      <c r="EV27" s="26">
        <f>'BAR BB| Open rates'!EV27*0.85*0.9</f>
        <v>19584</v>
      </c>
      <c r="EW27" s="26">
        <f>'BAR BB| Open rates'!EW27*0.85*0.9</f>
        <v>18819</v>
      </c>
      <c r="EX27" s="26">
        <f>'BAR BB| Open rates'!EX27*0.85*0.9</f>
        <v>18819</v>
      </c>
      <c r="EY27" s="26">
        <f>'BAR BB| Open rates'!EY27*0.85*0.9</f>
        <v>18819</v>
      </c>
      <c r="EZ27" s="26">
        <f>'BAR BB| Open rates'!EZ27*0.85*0.9</f>
        <v>18819</v>
      </c>
      <c r="FA27" s="26">
        <f>'BAR BB| Open rates'!FA27*0.85*0.9</f>
        <v>18819</v>
      </c>
      <c r="FB27" s="26">
        <f>'BAR BB| Open rates'!FB27*0.85*0.9</f>
        <v>19584</v>
      </c>
      <c r="FC27" s="26">
        <f>'BAR BB| Open rates'!FC27*0.85*0.9</f>
        <v>19584</v>
      </c>
      <c r="FD27" s="26">
        <f>'BAR BB| Open rates'!FD27*0.85*0.9</f>
        <v>18819</v>
      </c>
      <c r="FE27" s="26">
        <f>'BAR BB| Open rates'!FE27*0.85*0.9</f>
        <v>18819</v>
      </c>
      <c r="FF27" s="26">
        <f>'BAR BB| Open rates'!FF27*0.85*0.9</f>
        <v>18819</v>
      </c>
      <c r="FG27" s="26">
        <f>'BAR BB| Open rates'!FG27*0.85*0.9</f>
        <v>18819</v>
      </c>
      <c r="FH27" s="26">
        <f>'BAR BB| Open rates'!FH27*0.85*0.9</f>
        <v>18819</v>
      </c>
      <c r="FI27" s="26">
        <f>'BAR BB| Open rates'!FI27*0.85*0.9</f>
        <v>19584</v>
      </c>
      <c r="FJ27" s="26">
        <f>'BAR BB| Open rates'!FJ27*0.85*0.9</f>
        <v>19584</v>
      </c>
      <c r="FK27" s="26">
        <f>'BAR BB| Open rates'!FK27*0.85*0.9</f>
        <v>19048.5</v>
      </c>
      <c r="FL27" s="26">
        <f>'BAR BB| Open rates'!FL27*0.85*0.9</f>
        <v>19048.5</v>
      </c>
      <c r="FM27" s="26">
        <f>'BAR BB| Open rates'!FM27*0.85*0.9</f>
        <v>19048.5</v>
      </c>
      <c r="FN27" s="26">
        <f>'BAR BB| Open rates'!FN27*0.85*0.9</f>
        <v>19048.5</v>
      </c>
      <c r="FO27" s="26">
        <f>'BAR BB| Open rates'!FO27*0.85*0.9</f>
        <v>19048.5</v>
      </c>
      <c r="FP27" s="26">
        <f>'BAR BB| Open rates'!FP27*0.85*0.9</f>
        <v>19048.5</v>
      </c>
      <c r="FQ27" s="26">
        <f>'BAR BB| Open rates'!FQ27*0.85*0.9</f>
        <v>19048.5</v>
      </c>
      <c r="FR27" s="26">
        <f>'BAR BB| Open rates'!FR27*0.85*0.9</f>
        <v>18819</v>
      </c>
      <c r="FS27" s="26">
        <f>'BAR BB| Open rates'!FS27*0.85*0.9</f>
        <v>18819</v>
      </c>
      <c r="FT27" s="26">
        <f>'BAR BB| Open rates'!FT27*0.85*0.9</f>
        <v>18819</v>
      </c>
      <c r="FU27" s="26">
        <f>'BAR BB| Open rates'!FU27*0.85*0.9</f>
        <v>18819</v>
      </c>
      <c r="FV27" s="26">
        <f>'BAR BB| Open rates'!FV27*0.85*0.9</f>
        <v>18819</v>
      </c>
      <c r="FW27" s="26">
        <f>'BAR BB| Open rates'!FW27*0.85*0.9</f>
        <v>19584</v>
      </c>
      <c r="FX27" s="26">
        <f>'BAR BB| Open rates'!FX27*0.85*0.9</f>
        <v>19584</v>
      </c>
      <c r="FY27" s="26">
        <f>'BAR BB| Open rates'!FY27*0.85*0.9</f>
        <v>18819</v>
      </c>
      <c r="FZ27" s="26">
        <f>'BAR BB| Open rates'!FZ27*0.85*0.9</f>
        <v>18819</v>
      </c>
      <c r="GA27" s="26">
        <f>'BAR BB| Open rates'!GA27*0.85*0.9</f>
        <v>18819</v>
      </c>
      <c r="GB27" s="26">
        <f>'BAR BB| Open rates'!GB27*0.85*0.9</f>
        <v>18819</v>
      </c>
      <c r="GC27" s="26">
        <f>'BAR BB| Open rates'!GC27*0.85*0.9</f>
        <v>18819</v>
      </c>
      <c r="GD27" s="26">
        <f>'BAR BB| Open rates'!GD27*0.85*0.9</f>
        <v>19584</v>
      </c>
      <c r="GE27" s="26">
        <f>'BAR BB| Open rates'!GE27*0.85*0.9</f>
        <v>19584</v>
      </c>
      <c r="GF27" s="26">
        <f>'BAR BB| Open rates'!GF27*0.85*0.9</f>
        <v>18819</v>
      </c>
      <c r="GG27" s="26">
        <f>'BAR BB| Open rates'!GG27*0.85*0.9</f>
        <v>18819</v>
      </c>
      <c r="GH27" s="26">
        <f>'BAR BB| Open rates'!GH27*0.85*0.9</f>
        <v>18819</v>
      </c>
      <c r="GI27" s="26">
        <f>'BAR BB| Open rates'!GI27*0.85*0.9</f>
        <v>18819</v>
      </c>
      <c r="GJ27" s="26">
        <f>'BAR BB| Open rates'!GJ27*0.85*0.9</f>
        <v>18819</v>
      </c>
      <c r="GK27" s="26">
        <f>'BAR BB| Open rates'!GK27*0.85*0.9</f>
        <v>19584</v>
      </c>
      <c r="GL27" s="26">
        <f>'BAR BB| Open rates'!GL27*0.85*0.9</f>
        <v>19584</v>
      </c>
      <c r="GM27" s="26">
        <f>'BAR BB| Open rates'!GM27*0.85*0.9</f>
        <v>18819</v>
      </c>
      <c r="GN27" s="26">
        <f>'BAR BB| Open rates'!GN27*0.85*0.9</f>
        <v>18819</v>
      </c>
      <c r="GO27" s="26">
        <f>'BAR BB| Open rates'!GO27*0.85*0.9</f>
        <v>18819</v>
      </c>
      <c r="GP27" s="26">
        <f>'BAR BB| Open rates'!GP27*0.85*0.9</f>
        <v>18819</v>
      </c>
      <c r="GQ27" s="26">
        <f>'BAR BB| Open rates'!GQ27*0.85*0.9</f>
        <v>18819</v>
      </c>
      <c r="GR27" s="26">
        <f>'BAR BB| Open rates'!GR27*0.85*0.9</f>
        <v>19584</v>
      </c>
      <c r="GS27" s="26">
        <f>'BAR BB| Open rates'!GS27*0.85*0.9</f>
        <v>19584</v>
      </c>
      <c r="GT27" s="26">
        <f>'BAR BB| Open rates'!GT27*0.85*0.9</f>
        <v>18819</v>
      </c>
      <c r="GU27" s="26">
        <f>'BAR BB| Open rates'!GU27*0.85*0.9</f>
        <v>18819</v>
      </c>
      <c r="GV27" s="26">
        <f>'BAR BB| Open rates'!GV27*0.85*0.9</f>
        <v>18819</v>
      </c>
      <c r="GW27" s="26">
        <f>'BAR BB| Open rates'!GW27*0.85*0.9</f>
        <v>18819</v>
      </c>
      <c r="GX27" s="26">
        <f>'BAR BB| Open rates'!GX27*0.85*0.9</f>
        <v>18819</v>
      </c>
      <c r="GY27" s="26">
        <f>'BAR BB| Open rates'!GY27*0.85*0.9</f>
        <v>19584</v>
      </c>
      <c r="GZ27" s="26">
        <f>'BAR BB| Open rates'!GZ27*0.85*0.9</f>
        <v>19584</v>
      </c>
      <c r="HA27" s="26">
        <f>'BAR BB| Open rates'!HA27*0.85*0.9</f>
        <v>18819</v>
      </c>
      <c r="HB27" s="26">
        <f>'BAR BB| Open rates'!HB27*0.85*0.9</f>
        <v>18819</v>
      </c>
      <c r="HC27" s="26">
        <f>'BAR BB| Open rates'!HC27*0.85*0.9</f>
        <v>18819</v>
      </c>
      <c r="HD27" s="26">
        <f>'BAR BB| Open rates'!HD27*0.85*0.9</f>
        <v>18819</v>
      </c>
      <c r="HE27" s="26">
        <f>'BAR BB| Open rates'!HE27*0.85*0.9</f>
        <v>18819</v>
      </c>
      <c r="HF27" s="26">
        <f>'BAR BB| Open rates'!HF27*0.85*0.9</f>
        <v>20578.5</v>
      </c>
      <c r="HG27" s="26">
        <f>'BAR BB| Open rates'!HG27*0.85*0.9</f>
        <v>20578.5</v>
      </c>
      <c r="HH27" s="26">
        <f>'BAR BB| Open rates'!HH27*0.85*0.9</f>
        <v>20578.5</v>
      </c>
      <c r="HI27" s="26">
        <f>'BAR BB| Open rates'!HI27*0.85*0.9</f>
        <v>20578.5</v>
      </c>
      <c r="HJ27" s="26">
        <f>'BAR BB| Open rates'!HJ27*0.85*0.9</f>
        <v>20578.5</v>
      </c>
      <c r="HK27" s="26">
        <f>'BAR BB| Open rates'!HK27*0.85*0.9</f>
        <v>20578.5</v>
      </c>
      <c r="HL27" s="26">
        <f>'BAR BB| Open rates'!HL27*0.85*0.9</f>
        <v>20578.5</v>
      </c>
      <c r="HM27" s="26">
        <f>'BAR BB| Open rates'!HM27*0.85*0.9</f>
        <v>20578.5</v>
      </c>
      <c r="HN27" s="26">
        <f>'BAR BB| Open rates'!HN27*0.85*0.9</f>
        <v>20578.5</v>
      </c>
      <c r="HO27" s="26">
        <f>'BAR BB| Open rates'!HO27*0.85*0.9</f>
        <v>20578.5</v>
      </c>
      <c r="HP27" s="26">
        <f>'BAR BB| Open rates'!HP27*0.85*0.9</f>
        <v>20578.5</v>
      </c>
    </row>
    <row r="28" spans="1:224" s="76" customFormat="1" ht="12" customHeight="1" x14ac:dyDescent="0.2">
      <c r="A28" s="15">
        <v>4</v>
      </c>
      <c r="B28" s="26">
        <f>'BAR BB| Open rates'!B28*0.85*0.9</f>
        <v>24403.5</v>
      </c>
      <c r="C28" s="26">
        <f>'BAR BB| Open rates'!C28*0.85*0.9</f>
        <v>24403.5</v>
      </c>
      <c r="D28" s="26">
        <f>'BAR BB| Open rates'!D28*0.85*0.9</f>
        <v>24403.5</v>
      </c>
      <c r="E28" s="26">
        <f>'BAR BB| Open rates'!E28*0.85*0.9</f>
        <v>24403.5</v>
      </c>
      <c r="F28" s="26">
        <f>'BAR BB| Open rates'!F28*0.85*0.9</f>
        <v>24403.5</v>
      </c>
      <c r="G28" s="26">
        <f>'BAR BB| Open rates'!G28*0.85*0.9</f>
        <v>24403.5</v>
      </c>
      <c r="H28" s="26">
        <f>'BAR BB| Open rates'!H28*0.85*0.9</f>
        <v>24403.5</v>
      </c>
      <c r="I28" s="26">
        <f>'BAR BB| Open rates'!I28*0.85*0.9</f>
        <v>24403.5</v>
      </c>
      <c r="J28" s="26">
        <f>'BAR BB| Open rates'!J28*0.85*0.9</f>
        <v>24403.5</v>
      </c>
      <c r="K28" s="26">
        <f>'BAR BB| Open rates'!K28*0.85*0.9</f>
        <v>24403.5</v>
      </c>
      <c r="L28" s="26">
        <f>'BAR BB| Open rates'!L28*0.85*0.9</f>
        <v>24403.5</v>
      </c>
      <c r="M28" s="26">
        <f>'BAR BB| Open rates'!M28*0.85*0.9</f>
        <v>24403.5</v>
      </c>
      <c r="N28" s="26">
        <f>'BAR BB| Open rates'!N28*0.85*0.9</f>
        <v>28764</v>
      </c>
      <c r="O28" s="26">
        <f>'BAR BB| Open rates'!O28*0.85*0.9</f>
        <v>28764</v>
      </c>
      <c r="P28" s="26">
        <f>'BAR BB| Open rates'!P28*0.85*0.9</f>
        <v>28764</v>
      </c>
      <c r="Q28" s="26">
        <f>'BAR BB| Open rates'!Q28*0.85*0.9</f>
        <v>28764</v>
      </c>
      <c r="R28" s="26">
        <f>'BAR BB| Open rates'!R28*0.85*0.9</f>
        <v>31288.5</v>
      </c>
      <c r="S28" s="26">
        <f>'BAR BB| Open rates'!S28*0.85*0.9</f>
        <v>31288.5</v>
      </c>
      <c r="T28" s="26">
        <f>'BAR BB| Open rates'!T28*0.85*0.9</f>
        <v>31288.5</v>
      </c>
      <c r="U28" s="26">
        <f>'BAR BB| Open rates'!U28*0.85*0.9</f>
        <v>31288.5</v>
      </c>
      <c r="V28" s="26">
        <f>'BAR BB| Open rates'!V28*0.85*0.9</f>
        <v>31288.5</v>
      </c>
      <c r="W28" s="26">
        <f>'BAR BB| Open rates'!W28*0.85*0.9</f>
        <v>31288.5</v>
      </c>
      <c r="X28" s="26">
        <f>'BAR BB| Open rates'!X28*0.85*0.9</f>
        <v>31288.5</v>
      </c>
      <c r="Y28" s="26">
        <f>'BAR BB| Open rates'!Y28*0.85*0.9</f>
        <v>31288.5</v>
      </c>
      <c r="Z28" s="26">
        <f>'BAR BB| Open rates'!Z28*0.85*0.9</f>
        <v>31288.5</v>
      </c>
      <c r="AA28" s="26">
        <f>'BAR BB| Open rates'!AA28*0.85*0.9</f>
        <v>31288.5</v>
      </c>
      <c r="AB28" s="26">
        <f>'BAR BB| Open rates'!AB28*0.85*0.9</f>
        <v>35113.5</v>
      </c>
      <c r="AC28" s="26">
        <f>'BAR BB| Open rates'!AC28*0.85*0.9</f>
        <v>35113.5</v>
      </c>
      <c r="AD28" s="26">
        <f>'BAR BB| Open rates'!AD28*0.85*0.9</f>
        <v>35113.5</v>
      </c>
      <c r="AE28" s="26">
        <f>'BAR BB| Open rates'!AE28*0.85*0.9</f>
        <v>35113.5</v>
      </c>
      <c r="AF28" s="26">
        <f>'BAR BB| Open rates'!AF28*0.85*0.9</f>
        <v>35113.5</v>
      </c>
      <c r="AG28" s="26">
        <f>'BAR BB| Open rates'!AG28*0.85*0.9</f>
        <v>35113.5</v>
      </c>
      <c r="AH28" s="26">
        <f>'BAR BB| Open rates'!AH28*0.85*0.9</f>
        <v>28764</v>
      </c>
      <c r="AI28" s="26">
        <f>'BAR BB| Open rates'!AI28*0.85*0.9</f>
        <v>28764</v>
      </c>
      <c r="AJ28" s="26">
        <f>'BAR BB| Open rates'!AJ28*0.85*0.9</f>
        <v>28764</v>
      </c>
      <c r="AK28" s="26">
        <f>'BAR BB| Open rates'!AK28*0.85*0.9</f>
        <v>28764</v>
      </c>
      <c r="AL28" s="26">
        <f>'BAR BB| Open rates'!AL28*0.85*0.9</f>
        <v>28764</v>
      </c>
      <c r="AM28" s="26">
        <f>'BAR BB| Open rates'!AM28*0.85*0.9</f>
        <v>29758.5</v>
      </c>
      <c r="AN28" s="26">
        <f>'BAR BB| Open rates'!AN28*0.85*0.9</f>
        <v>29758.5</v>
      </c>
      <c r="AO28" s="26">
        <f>'BAR BB| Open rates'!AO28*0.85*0.9</f>
        <v>29758.5</v>
      </c>
      <c r="AP28" s="26">
        <f>'BAR BB| Open rates'!AP28*0.85*0.9</f>
        <v>29758.5</v>
      </c>
      <c r="AQ28" s="26">
        <f>'BAR BB| Open rates'!AQ28*0.85*0.9</f>
        <v>29758.5</v>
      </c>
      <c r="AR28" s="26">
        <f>'BAR BB| Open rates'!AR28*0.85*0.9</f>
        <v>29758.5</v>
      </c>
      <c r="AS28" s="26">
        <f>'BAR BB| Open rates'!AS28*0.85*0.9</f>
        <v>29758.5</v>
      </c>
      <c r="AT28" s="26">
        <f>'BAR BB| Open rates'!AT28*0.85*0.9</f>
        <v>30523.5</v>
      </c>
      <c r="AU28" s="26">
        <f>'BAR BB| Open rates'!AU28*0.85*0.9</f>
        <v>30523.5</v>
      </c>
      <c r="AV28" s="26">
        <f>'BAR BB| Open rates'!AV28*0.85*0.9</f>
        <v>30523.5</v>
      </c>
      <c r="AW28" s="26">
        <f>'BAR BB| Open rates'!AW28*0.85*0.9</f>
        <v>30523.5</v>
      </c>
      <c r="AX28" s="26">
        <f>'BAR BB| Open rates'!AX28*0.85*0.9</f>
        <v>30523.5</v>
      </c>
      <c r="AY28" s="26">
        <f>'BAR BB| Open rates'!AY28*0.85*0.9</f>
        <v>30676.5</v>
      </c>
      <c r="AZ28" s="26">
        <f>'BAR BB| Open rates'!AZ28*0.85*0.9</f>
        <v>30676.5</v>
      </c>
      <c r="BA28" s="26">
        <f>'BAR BB| Open rates'!BA28*0.85*0.9</f>
        <v>31288.5</v>
      </c>
      <c r="BB28" s="26">
        <f>'BAR BB| Open rates'!BB28*0.85*0.9</f>
        <v>31288.5</v>
      </c>
      <c r="BC28" s="26">
        <f>'BAR BB| Open rates'!BC28*0.85*0.9</f>
        <v>30676.5</v>
      </c>
      <c r="BD28" s="26">
        <f>'BAR BB| Open rates'!BD28*0.85*0.9</f>
        <v>30676.5</v>
      </c>
      <c r="BE28" s="26">
        <f>'BAR BB| Open rates'!BE28*0.85*0.9</f>
        <v>30676.5</v>
      </c>
      <c r="BF28" s="26">
        <f>'BAR BB| Open rates'!BF28*0.85*0.9</f>
        <v>30676.5</v>
      </c>
      <c r="BG28" s="26">
        <f>'BAR BB| Open rates'!BG28*0.85*0.9</f>
        <v>30676.5</v>
      </c>
      <c r="BH28" s="26">
        <f>'BAR BB| Open rates'!BH28*0.85*0.9</f>
        <v>31288.5</v>
      </c>
      <c r="BI28" s="26">
        <f>'BAR BB| Open rates'!BI28*0.85*0.9</f>
        <v>31288.5</v>
      </c>
      <c r="BJ28" s="26">
        <f>'BAR BB| Open rates'!BJ28*0.85*0.9</f>
        <v>30676.5</v>
      </c>
      <c r="BK28" s="26">
        <f>'BAR BB| Open rates'!BK28*0.85*0.9</f>
        <v>30676.5</v>
      </c>
      <c r="BL28" s="26">
        <f>'BAR BB| Open rates'!BL28*0.85*0.9</f>
        <v>30676.5</v>
      </c>
      <c r="BM28" s="26">
        <f>'BAR BB| Open rates'!BM28*0.85*0.9</f>
        <v>30676.5</v>
      </c>
      <c r="BN28" s="26">
        <f>'BAR BB| Open rates'!BN28*0.85*0.9</f>
        <v>30676.5</v>
      </c>
      <c r="BO28" s="26">
        <f>'BAR BB| Open rates'!BO28*0.85*0.9</f>
        <v>31288.5</v>
      </c>
      <c r="BP28" s="26">
        <f>'BAR BB| Open rates'!BP28*0.85*0.9</f>
        <v>31288.5</v>
      </c>
      <c r="BQ28" s="26">
        <f>'BAR BB| Open rates'!BQ28*0.85*0.9</f>
        <v>30676.5</v>
      </c>
      <c r="BR28" s="26">
        <f>'BAR BB| Open rates'!BR28*0.85*0.9</f>
        <v>30676.5</v>
      </c>
      <c r="BS28" s="26">
        <f>'BAR BB| Open rates'!BS28*0.85*0.9</f>
        <v>30676.5</v>
      </c>
      <c r="BT28" s="26">
        <f>'BAR BB| Open rates'!BT28*0.85*0.9</f>
        <v>30676.5</v>
      </c>
      <c r="BU28" s="26">
        <f>'BAR BB| Open rates'!BU28*0.85*0.9</f>
        <v>30676.5</v>
      </c>
      <c r="BV28" s="26">
        <f>'BAR BB| Open rates'!BV28*0.85*0.9</f>
        <v>31288.5</v>
      </c>
      <c r="BW28" s="26">
        <f>'BAR BB| Open rates'!BW28*0.85*0.9</f>
        <v>31288.5</v>
      </c>
      <c r="BX28" s="26">
        <f>'BAR BB| Open rates'!BX28*0.85*0.9</f>
        <v>30676.5</v>
      </c>
      <c r="BY28" s="26">
        <f>'BAR BB| Open rates'!BY28*0.85*0.9</f>
        <v>30676.5</v>
      </c>
      <c r="BZ28" s="26">
        <f>'BAR BB| Open rates'!BZ28*0.85*0.9</f>
        <v>30676.5</v>
      </c>
      <c r="CA28" s="26">
        <f>'BAR BB| Open rates'!CA28*0.85*0.9</f>
        <v>30676.5</v>
      </c>
      <c r="CB28" s="26">
        <f>'BAR BB| Open rates'!CB28*0.85*0.9</f>
        <v>30676.5</v>
      </c>
      <c r="CC28" s="26">
        <f>'BAR BB| Open rates'!CC28*0.85*0.9</f>
        <v>31288.5</v>
      </c>
      <c r="CD28" s="26">
        <f>'BAR BB| Open rates'!CD28*0.85*0.9</f>
        <v>31288.5</v>
      </c>
      <c r="CE28" s="26">
        <f>'BAR BB| Open rates'!CE28*0.85*0.9</f>
        <v>30676.5</v>
      </c>
      <c r="CF28" s="26">
        <f>'BAR BB| Open rates'!CF28*0.85*0.9</f>
        <v>30676.5</v>
      </c>
      <c r="CG28" s="26">
        <f>'BAR BB| Open rates'!CG28*0.85*0.9</f>
        <v>30676.5</v>
      </c>
      <c r="CH28" s="26">
        <f>'BAR BB| Open rates'!CH28*0.85*0.9</f>
        <v>30676.5</v>
      </c>
      <c r="CI28" s="26">
        <f>'BAR BB| Open rates'!CI28*0.85*0.9</f>
        <v>30676.5</v>
      </c>
      <c r="CJ28" s="26">
        <f>'BAR BB| Open rates'!CJ28*0.85*0.9</f>
        <v>31288.5</v>
      </c>
      <c r="CK28" s="26">
        <f>'BAR BB| Open rates'!CK28*0.85*0.9</f>
        <v>31288.5</v>
      </c>
      <c r="CL28" s="26">
        <f>'BAR BB| Open rates'!CL28*0.85*0.9</f>
        <v>30676.5</v>
      </c>
      <c r="CM28" s="26">
        <f>'BAR BB| Open rates'!CM28*0.85*0.9</f>
        <v>30676.5</v>
      </c>
      <c r="CN28" s="26">
        <f>'BAR BB| Open rates'!CN28*0.85*0.9</f>
        <v>30676.5</v>
      </c>
      <c r="CO28" s="26">
        <f>'BAR BB| Open rates'!CO28*0.85*0.9</f>
        <v>30676.5</v>
      </c>
      <c r="CP28" s="26">
        <f>'BAR BB| Open rates'!CP28*0.85*0.9</f>
        <v>30676.5</v>
      </c>
      <c r="CQ28" s="26">
        <f>'BAR BB| Open rates'!CQ28*0.85*0.9</f>
        <v>30676.5</v>
      </c>
      <c r="CR28" s="26">
        <f>'BAR BB| Open rates'!CR28*0.85*0.9</f>
        <v>30676.5</v>
      </c>
      <c r="CS28" s="26">
        <f>'BAR BB| Open rates'!CS28*0.85*0.9</f>
        <v>29758.5</v>
      </c>
      <c r="CT28" s="26">
        <f>'BAR BB| Open rates'!CT28*0.85*0.9</f>
        <v>29758.5</v>
      </c>
      <c r="CU28" s="26">
        <f>'BAR BB| Open rates'!CU28*0.85*0.9</f>
        <v>29758.5</v>
      </c>
      <c r="CV28" s="26">
        <f>'BAR BB| Open rates'!CV28*0.85*0.9</f>
        <v>29758.5</v>
      </c>
      <c r="CW28" s="26">
        <f>'BAR BB| Open rates'!CW28*0.85*0.9</f>
        <v>29758.5</v>
      </c>
      <c r="CX28" s="26">
        <f>'BAR BB| Open rates'!CX28*0.85*0.9</f>
        <v>29758.5</v>
      </c>
      <c r="CY28" s="26">
        <f>'BAR BB| Open rates'!CY28*0.85*0.9</f>
        <v>29758.5</v>
      </c>
      <c r="CZ28" s="26">
        <f>'BAR BB| Open rates'!CZ28*0.85*0.9</f>
        <v>29758.5</v>
      </c>
      <c r="DA28" s="26">
        <f>'BAR BB| Open rates'!DA28*0.85*0.9</f>
        <v>29758.5</v>
      </c>
      <c r="DB28" s="26">
        <f>'BAR BB| Open rates'!DB28*0.85*0.9</f>
        <v>23409</v>
      </c>
      <c r="DC28" s="26">
        <f>'BAR BB| Open rates'!DC28*0.85*0.9</f>
        <v>23409</v>
      </c>
      <c r="DD28" s="26">
        <f>'BAR BB| Open rates'!DD28*0.85*0.9</f>
        <v>23409</v>
      </c>
      <c r="DE28" s="26">
        <f>'BAR BB| Open rates'!DE28*0.85*0.9</f>
        <v>24403.5</v>
      </c>
      <c r="DF28" s="26">
        <f>'BAR BB| Open rates'!DF28*0.85*0.9</f>
        <v>24403.5</v>
      </c>
      <c r="DG28" s="26">
        <f>'BAR BB| Open rates'!DG28*0.85*0.9</f>
        <v>23409</v>
      </c>
      <c r="DH28" s="26">
        <f>'BAR BB| Open rates'!DH28*0.85*0.9</f>
        <v>23409</v>
      </c>
      <c r="DI28" s="26">
        <f>'BAR BB| Open rates'!DI28*0.85*0.9</f>
        <v>23409</v>
      </c>
      <c r="DJ28" s="26">
        <f>'BAR BB| Open rates'!DJ28*0.85*0.9</f>
        <v>23409</v>
      </c>
      <c r="DK28" s="26">
        <f>'BAR BB| Open rates'!DK28*0.85*0.9</f>
        <v>23409</v>
      </c>
      <c r="DL28" s="26">
        <f>'BAR BB| Open rates'!DL28*0.85*0.9</f>
        <v>24403.5</v>
      </c>
      <c r="DM28" s="26">
        <f>'BAR BB| Open rates'!DM28*0.85*0.9</f>
        <v>24403.5</v>
      </c>
      <c r="DN28" s="26">
        <f>'BAR BB| Open rates'!DN28*0.85*0.9</f>
        <v>23409</v>
      </c>
      <c r="DO28" s="26">
        <f>'BAR BB| Open rates'!DO28*0.85*0.9</f>
        <v>23409</v>
      </c>
      <c r="DP28" s="26">
        <f>'BAR BB| Open rates'!DP28*0.85*0.9</f>
        <v>23409</v>
      </c>
      <c r="DQ28" s="26">
        <f>'BAR BB| Open rates'!DQ28*0.85*0.9</f>
        <v>23409</v>
      </c>
      <c r="DR28" s="26">
        <f>'BAR BB| Open rates'!DR28*0.85*0.9</f>
        <v>23409</v>
      </c>
      <c r="DS28" s="26">
        <f>'BAR BB| Open rates'!DS28*0.85*0.9</f>
        <v>24403.5</v>
      </c>
      <c r="DT28" s="26">
        <f>'BAR BB| Open rates'!DT28*0.85*0.9</f>
        <v>24403.5</v>
      </c>
      <c r="DU28" s="26">
        <f>'BAR BB| Open rates'!DU28*0.85*0.9</f>
        <v>23409</v>
      </c>
      <c r="DV28" s="26">
        <f>'BAR BB| Open rates'!DV28*0.85*0.9</f>
        <v>23409</v>
      </c>
      <c r="DW28" s="26">
        <f>'BAR BB| Open rates'!DW28*0.85*0.9</f>
        <v>23409</v>
      </c>
      <c r="DX28" s="26">
        <f>'BAR BB| Open rates'!DX28*0.85*0.9</f>
        <v>23409</v>
      </c>
      <c r="DY28" s="26">
        <f>'BAR BB| Open rates'!DY28*0.85*0.9</f>
        <v>23409</v>
      </c>
      <c r="DZ28" s="26">
        <f>'BAR BB| Open rates'!DZ28*0.85*0.9</f>
        <v>24403.5</v>
      </c>
      <c r="EA28" s="26">
        <f>'BAR BB| Open rates'!EA28*0.85*0.9</f>
        <v>24403.5</v>
      </c>
      <c r="EB28" s="26">
        <f>'BAR BB| Open rates'!EB28*0.85*0.9</f>
        <v>23409</v>
      </c>
      <c r="EC28" s="26">
        <f>'BAR BB| Open rates'!EC28*0.85*0.9</f>
        <v>23409</v>
      </c>
      <c r="ED28" s="26">
        <f>'BAR BB| Open rates'!ED28*0.85*0.9</f>
        <v>23409</v>
      </c>
      <c r="EE28" s="26">
        <f>'BAR BB| Open rates'!EE28*0.85*0.9</f>
        <v>23409</v>
      </c>
      <c r="EF28" s="26">
        <f>'BAR BB| Open rates'!EF28*0.85*0.9</f>
        <v>21114</v>
      </c>
      <c r="EG28" s="26">
        <f>'BAR BB| Open rates'!EG28*0.85*0.9</f>
        <v>21114</v>
      </c>
      <c r="EH28" s="26">
        <f>'BAR BB| Open rates'!EH28*0.85*0.9</f>
        <v>21114</v>
      </c>
      <c r="EI28" s="26">
        <f>'BAR BB| Open rates'!EI28*0.85*0.9</f>
        <v>20578.5</v>
      </c>
      <c r="EJ28" s="26">
        <f>'BAR BB| Open rates'!EJ28*0.85*0.9</f>
        <v>20578.5</v>
      </c>
      <c r="EK28" s="26">
        <f>'BAR BB| Open rates'!EK28*0.85*0.9</f>
        <v>20578.5</v>
      </c>
      <c r="EL28" s="26">
        <f>'BAR BB| Open rates'!EL28*0.85*0.9</f>
        <v>20578.5</v>
      </c>
      <c r="EM28" s="26">
        <f>'BAR BB| Open rates'!EM28*0.85*0.9</f>
        <v>20578.5</v>
      </c>
      <c r="EN28" s="26">
        <f>'BAR BB| Open rates'!EN28*0.85*0.9</f>
        <v>21114</v>
      </c>
      <c r="EO28" s="26">
        <f>'BAR BB| Open rates'!EO28*0.85*0.9</f>
        <v>21114</v>
      </c>
      <c r="EP28" s="26">
        <f>'BAR BB| Open rates'!EP28*0.85*0.9</f>
        <v>20349</v>
      </c>
      <c r="EQ28" s="26">
        <f>'BAR BB| Open rates'!EQ28*0.85*0.9</f>
        <v>20349</v>
      </c>
      <c r="ER28" s="26">
        <f>'BAR BB| Open rates'!ER28*0.85*0.9</f>
        <v>20349</v>
      </c>
      <c r="ES28" s="26">
        <f>'BAR BB| Open rates'!ES28*0.85*0.9</f>
        <v>20349</v>
      </c>
      <c r="ET28" s="26">
        <f>'BAR BB| Open rates'!ET28*0.85*0.9</f>
        <v>20349</v>
      </c>
      <c r="EU28" s="26">
        <f>'BAR BB| Open rates'!EU28*0.85*0.9</f>
        <v>21114</v>
      </c>
      <c r="EV28" s="26">
        <f>'BAR BB| Open rates'!EV28*0.85*0.9</f>
        <v>21114</v>
      </c>
      <c r="EW28" s="26">
        <f>'BAR BB| Open rates'!EW28*0.85*0.9</f>
        <v>20349</v>
      </c>
      <c r="EX28" s="26">
        <f>'BAR BB| Open rates'!EX28*0.85*0.9</f>
        <v>20349</v>
      </c>
      <c r="EY28" s="26">
        <f>'BAR BB| Open rates'!EY28*0.85*0.9</f>
        <v>20349</v>
      </c>
      <c r="EZ28" s="26">
        <f>'BAR BB| Open rates'!EZ28*0.85*0.9</f>
        <v>20349</v>
      </c>
      <c r="FA28" s="26">
        <f>'BAR BB| Open rates'!FA28*0.85*0.9</f>
        <v>20349</v>
      </c>
      <c r="FB28" s="26">
        <f>'BAR BB| Open rates'!FB28*0.85*0.9</f>
        <v>21114</v>
      </c>
      <c r="FC28" s="26">
        <f>'BAR BB| Open rates'!FC28*0.85*0.9</f>
        <v>21114</v>
      </c>
      <c r="FD28" s="26">
        <f>'BAR BB| Open rates'!FD28*0.85*0.9</f>
        <v>20349</v>
      </c>
      <c r="FE28" s="26">
        <f>'BAR BB| Open rates'!FE28*0.85*0.9</f>
        <v>20349</v>
      </c>
      <c r="FF28" s="26">
        <f>'BAR BB| Open rates'!FF28*0.85*0.9</f>
        <v>20349</v>
      </c>
      <c r="FG28" s="26">
        <f>'BAR BB| Open rates'!FG28*0.85*0.9</f>
        <v>20349</v>
      </c>
      <c r="FH28" s="26">
        <f>'BAR BB| Open rates'!FH28*0.85*0.9</f>
        <v>20349</v>
      </c>
      <c r="FI28" s="26">
        <f>'BAR BB| Open rates'!FI28*0.85*0.9</f>
        <v>21114</v>
      </c>
      <c r="FJ28" s="26">
        <f>'BAR BB| Open rates'!FJ28*0.85*0.9</f>
        <v>21114</v>
      </c>
      <c r="FK28" s="26">
        <f>'BAR BB| Open rates'!FK28*0.85*0.9</f>
        <v>20578.5</v>
      </c>
      <c r="FL28" s="26">
        <f>'BAR BB| Open rates'!FL28*0.85*0.9</f>
        <v>20578.5</v>
      </c>
      <c r="FM28" s="26">
        <f>'BAR BB| Open rates'!FM28*0.85*0.9</f>
        <v>20578.5</v>
      </c>
      <c r="FN28" s="26">
        <f>'BAR BB| Open rates'!FN28*0.85*0.9</f>
        <v>20578.5</v>
      </c>
      <c r="FO28" s="26">
        <f>'BAR BB| Open rates'!FO28*0.85*0.9</f>
        <v>20578.5</v>
      </c>
      <c r="FP28" s="26">
        <f>'BAR BB| Open rates'!FP28*0.85*0.9</f>
        <v>20578.5</v>
      </c>
      <c r="FQ28" s="26">
        <f>'BAR BB| Open rates'!FQ28*0.85*0.9</f>
        <v>20578.5</v>
      </c>
      <c r="FR28" s="26">
        <f>'BAR BB| Open rates'!FR28*0.85*0.9</f>
        <v>20349</v>
      </c>
      <c r="FS28" s="26">
        <f>'BAR BB| Open rates'!FS28*0.85*0.9</f>
        <v>20349</v>
      </c>
      <c r="FT28" s="26">
        <f>'BAR BB| Open rates'!FT28*0.85*0.9</f>
        <v>20349</v>
      </c>
      <c r="FU28" s="26">
        <f>'BAR BB| Open rates'!FU28*0.85*0.9</f>
        <v>20349</v>
      </c>
      <c r="FV28" s="26">
        <f>'BAR BB| Open rates'!FV28*0.85*0.9</f>
        <v>20349</v>
      </c>
      <c r="FW28" s="26">
        <f>'BAR BB| Open rates'!FW28*0.85*0.9</f>
        <v>21114</v>
      </c>
      <c r="FX28" s="26">
        <f>'BAR BB| Open rates'!FX28*0.85*0.9</f>
        <v>21114</v>
      </c>
      <c r="FY28" s="26">
        <f>'BAR BB| Open rates'!FY28*0.85*0.9</f>
        <v>20349</v>
      </c>
      <c r="FZ28" s="26">
        <f>'BAR BB| Open rates'!FZ28*0.85*0.9</f>
        <v>20349</v>
      </c>
      <c r="GA28" s="26">
        <f>'BAR BB| Open rates'!GA28*0.85*0.9</f>
        <v>20349</v>
      </c>
      <c r="GB28" s="26">
        <f>'BAR BB| Open rates'!GB28*0.85*0.9</f>
        <v>20349</v>
      </c>
      <c r="GC28" s="26">
        <f>'BAR BB| Open rates'!GC28*0.85*0.9</f>
        <v>20349</v>
      </c>
      <c r="GD28" s="26">
        <f>'BAR BB| Open rates'!GD28*0.85*0.9</f>
        <v>21114</v>
      </c>
      <c r="GE28" s="26">
        <f>'BAR BB| Open rates'!GE28*0.85*0.9</f>
        <v>21114</v>
      </c>
      <c r="GF28" s="26">
        <f>'BAR BB| Open rates'!GF28*0.85*0.9</f>
        <v>20349</v>
      </c>
      <c r="GG28" s="26">
        <f>'BAR BB| Open rates'!GG28*0.85*0.9</f>
        <v>20349</v>
      </c>
      <c r="GH28" s="26">
        <f>'BAR BB| Open rates'!GH28*0.85*0.9</f>
        <v>20349</v>
      </c>
      <c r="GI28" s="26">
        <f>'BAR BB| Open rates'!GI28*0.85*0.9</f>
        <v>20349</v>
      </c>
      <c r="GJ28" s="26">
        <f>'BAR BB| Open rates'!GJ28*0.85*0.9</f>
        <v>20349</v>
      </c>
      <c r="GK28" s="26">
        <f>'BAR BB| Open rates'!GK28*0.85*0.9</f>
        <v>21114</v>
      </c>
      <c r="GL28" s="26">
        <f>'BAR BB| Open rates'!GL28*0.85*0.9</f>
        <v>21114</v>
      </c>
      <c r="GM28" s="26">
        <f>'BAR BB| Open rates'!GM28*0.85*0.9</f>
        <v>20349</v>
      </c>
      <c r="GN28" s="26">
        <f>'BAR BB| Open rates'!GN28*0.85*0.9</f>
        <v>20349</v>
      </c>
      <c r="GO28" s="26">
        <f>'BAR BB| Open rates'!GO28*0.85*0.9</f>
        <v>20349</v>
      </c>
      <c r="GP28" s="26">
        <f>'BAR BB| Open rates'!GP28*0.85*0.9</f>
        <v>20349</v>
      </c>
      <c r="GQ28" s="26">
        <f>'BAR BB| Open rates'!GQ28*0.85*0.9</f>
        <v>20349</v>
      </c>
      <c r="GR28" s="26">
        <f>'BAR BB| Open rates'!GR28*0.85*0.9</f>
        <v>21114</v>
      </c>
      <c r="GS28" s="26">
        <f>'BAR BB| Open rates'!GS28*0.85*0.9</f>
        <v>21114</v>
      </c>
      <c r="GT28" s="26">
        <f>'BAR BB| Open rates'!GT28*0.85*0.9</f>
        <v>20349</v>
      </c>
      <c r="GU28" s="26">
        <f>'BAR BB| Open rates'!GU28*0.85*0.9</f>
        <v>20349</v>
      </c>
      <c r="GV28" s="26">
        <f>'BAR BB| Open rates'!GV28*0.85*0.9</f>
        <v>20349</v>
      </c>
      <c r="GW28" s="26">
        <f>'BAR BB| Open rates'!GW28*0.85*0.9</f>
        <v>20349</v>
      </c>
      <c r="GX28" s="26">
        <f>'BAR BB| Open rates'!GX28*0.85*0.9</f>
        <v>20349</v>
      </c>
      <c r="GY28" s="26">
        <f>'BAR BB| Open rates'!GY28*0.85*0.9</f>
        <v>21114</v>
      </c>
      <c r="GZ28" s="26">
        <f>'BAR BB| Open rates'!GZ28*0.85*0.9</f>
        <v>21114</v>
      </c>
      <c r="HA28" s="26">
        <f>'BAR BB| Open rates'!HA28*0.85*0.9</f>
        <v>20349</v>
      </c>
      <c r="HB28" s="26">
        <f>'BAR BB| Open rates'!HB28*0.85*0.9</f>
        <v>20349</v>
      </c>
      <c r="HC28" s="26">
        <f>'BAR BB| Open rates'!HC28*0.85*0.9</f>
        <v>20349</v>
      </c>
      <c r="HD28" s="26">
        <f>'BAR BB| Open rates'!HD28*0.85*0.9</f>
        <v>20349</v>
      </c>
      <c r="HE28" s="26">
        <f>'BAR BB| Open rates'!HE28*0.85*0.9</f>
        <v>20349</v>
      </c>
      <c r="HF28" s="26">
        <f>'BAR BB| Open rates'!HF28*0.85*0.9</f>
        <v>22108.5</v>
      </c>
      <c r="HG28" s="26">
        <f>'BAR BB| Open rates'!HG28*0.85*0.9</f>
        <v>22108.5</v>
      </c>
      <c r="HH28" s="26">
        <f>'BAR BB| Open rates'!HH28*0.85*0.9</f>
        <v>22108.5</v>
      </c>
      <c r="HI28" s="26">
        <f>'BAR BB| Open rates'!HI28*0.85*0.9</f>
        <v>22108.5</v>
      </c>
      <c r="HJ28" s="26">
        <f>'BAR BB| Open rates'!HJ28*0.85*0.9</f>
        <v>22108.5</v>
      </c>
      <c r="HK28" s="26">
        <f>'BAR BB| Open rates'!HK28*0.85*0.9</f>
        <v>22108.5</v>
      </c>
      <c r="HL28" s="26">
        <f>'BAR BB| Open rates'!HL28*0.85*0.9</f>
        <v>22108.5</v>
      </c>
      <c r="HM28" s="26">
        <f>'BAR BB| Open rates'!HM28*0.85*0.9</f>
        <v>22108.5</v>
      </c>
      <c r="HN28" s="26">
        <f>'BAR BB| Open rates'!HN28*0.85*0.9</f>
        <v>22108.5</v>
      </c>
      <c r="HO28" s="26">
        <f>'BAR BB| Open rates'!HO28*0.85*0.9</f>
        <v>22108.5</v>
      </c>
      <c r="HP28" s="26">
        <f>'BAR BB| Open rates'!HP28*0.85*0.9</f>
        <v>22108.5</v>
      </c>
    </row>
    <row r="29" spans="1:224" s="76" customFormat="1" ht="12" customHeight="1" x14ac:dyDescent="0.2"/>
    <row r="30" spans="1:224" s="76" customFormat="1" ht="12" customHeight="1" x14ac:dyDescent="0.2">
      <c r="A30" s="20"/>
    </row>
    <row r="31" spans="1:224" s="76" customFormat="1" ht="12" customHeight="1" x14ac:dyDescent="0.2">
      <c r="A31" s="306" t="s">
        <v>157</v>
      </c>
    </row>
    <row r="32" spans="1:224" s="76" customFormat="1" ht="12" customHeight="1" x14ac:dyDescent="0.2">
      <c r="A32" s="306"/>
    </row>
    <row r="33" spans="1:1" s="76" customFormat="1" ht="12" customHeight="1" x14ac:dyDescent="0.2">
      <c r="A33" s="306"/>
    </row>
    <row r="34" spans="1:1" s="76" customFormat="1" ht="12" customHeight="1" x14ac:dyDescent="0.2">
      <c r="A34" s="20"/>
    </row>
    <row r="35" spans="1:1" s="203" customFormat="1" ht="12.75" x14ac:dyDescent="0.2">
      <c r="A35" s="234" t="s">
        <v>80</v>
      </c>
    </row>
    <row r="36" spans="1:1" s="236" customFormat="1" ht="38.25" customHeight="1" x14ac:dyDescent="0.2">
      <c r="A36" s="198" t="s">
        <v>359</v>
      </c>
    </row>
    <row r="37" spans="1:1" s="203" customFormat="1" ht="38.25" customHeight="1" x14ac:dyDescent="0.2">
      <c r="A37" s="199" t="s">
        <v>360</v>
      </c>
    </row>
    <row r="38" spans="1:1" s="203" customFormat="1" ht="12.75" x14ac:dyDescent="0.2">
      <c r="A38" s="210"/>
    </row>
    <row r="39" spans="1:1" s="203" customFormat="1" ht="12.75" x14ac:dyDescent="0.2">
      <c r="A39" s="136" t="s">
        <v>58</v>
      </c>
    </row>
    <row r="40" spans="1:1" s="76" customFormat="1" ht="35.25" customHeight="1" x14ac:dyDescent="0.2">
      <c r="A40" s="219" t="s">
        <v>163</v>
      </c>
    </row>
    <row r="41" spans="1:1" s="76" customFormat="1" ht="35.25" customHeight="1" x14ac:dyDescent="0.2">
      <c r="A41" s="219" t="s">
        <v>188</v>
      </c>
    </row>
    <row r="42" spans="1:1" s="76" customFormat="1" ht="19.5" customHeight="1" x14ac:dyDescent="0.2">
      <c r="A42" s="219" t="s">
        <v>366</v>
      </c>
    </row>
    <row r="43" spans="1:1" s="76" customFormat="1" ht="13.5" customHeight="1" x14ac:dyDescent="0.2">
      <c r="A43" s="219" t="s">
        <v>164</v>
      </c>
    </row>
    <row r="44" spans="1:1" s="76" customFormat="1" ht="18" customHeight="1" x14ac:dyDescent="0.2">
      <c r="A44" s="219" t="s">
        <v>165</v>
      </c>
    </row>
    <row r="45" spans="1:1" s="76" customFormat="1" ht="35.25" customHeight="1" x14ac:dyDescent="0.2">
      <c r="A45" s="219" t="s">
        <v>162</v>
      </c>
    </row>
    <row r="46" spans="1:1" s="76" customFormat="1" ht="26.25" customHeight="1" x14ac:dyDescent="0.2">
      <c r="A46" s="219" t="s">
        <v>365</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8" t="s">
        <v>355</v>
      </c>
    </row>
    <row r="51" spans="1:1" x14ac:dyDescent="0.2">
      <c r="A51" s="339"/>
    </row>
    <row r="53" spans="1:1" x14ac:dyDescent="0.2">
      <c r="A53" s="239" t="s">
        <v>65</v>
      </c>
    </row>
    <row r="54" spans="1:1" ht="108" x14ac:dyDescent="0.2">
      <c r="A54" s="240" t="s">
        <v>388</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EE85"/>
  <sheetViews>
    <sheetView workbookViewId="0">
      <selection activeCell="B1" sqref="B1:G1048576"/>
    </sheetView>
  </sheetViews>
  <sheetFormatPr defaultColWidth="9.5703125" defaultRowHeight="12.75" x14ac:dyDescent="0.2"/>
  <cols>
    <col min="1" max="1" width="42.7109375" style="5" customWidth="1"/>
    <col min="2" max="16384" width="9.5703125" style="203"/>
  </cols>
  <sheetData>
    <row r="1" spans="1:135" ht="24" x14ac:dyDescent="0.2">
      <c r="A1" s="212" t="s">
        <v>50</v>
      </c>
    </row>
    <row r="2" spans="1:135" ht="27.75" customHeight="1" x14ac:dyDescent="0.2">
      <c r="A2" s="231" t="s">
        <v>190</v>
      </c>
      <c r="B2" s="71">
        <f>'BAR BB| Open rates'!B3</f>
        <v>46162</v>
      </c>
      <c r="C2" s="71">
        <f>'BAR BB| Open rates'!C3</f>
        <v>46163</v>
      </c>
      <c r="D2" s="71">
        <f>'BAR BB| Open rates'!D3</f>
        <v>46164</v>
      </c>
      <c r="E2" s="71">
        <f>'BAR BB| Open rates'!E3</f>
        <v>46165</v>
      </c>
      <c r="F2" s="71">
        <f>'BAR BB| Open rates'!F3</f>
        <v>46166</v>
      </c>
      <c r="G2" s="71">
        <f>'BAR BB| Open rates'!G3</f>
        <v>46167</v>
      </c>
      <c r="H2" s="71">
        <f>'BAR BB| Open rates'!H3</f>
        <v>46168</v>
      </c>
      <c r="I2" s="71">
        <f>'BAR BB| Open rates'!I3</f>
        <v>46169</v>
      </c>
      <c r="J2" s="71">
        <f>'BAR BB| Open rates'!J3</f>
        <v>46170</v>
      </c>
      <c r="K2" s="71">
        <f>'BAR BB| Open rates'!K3</f>
        <v>46171</v>
      </c>
      <c r="L2" s="71">
        <f>'BAR BB| Open rates'!L3</f>
        <v>46172</v>
      </c>
      <c r="M2" s="71">
        <f>'BAR BB| Open rates'!M3</f>
        <v>46173</v>
      </c>
      <c r="N2" s="71">
        <f>'BAR BB| Open rates'!N3</f>
        <v>46174</v>
      </c>
      <c r="O2" s="71">
        <f>'BAR BB| Open rates'!O3</f>
        <v>46175</v>
      </c>
      <c r="P2" s="71">
        <f>'BAR BB| Open rates'!P3</f>
        <v>46176</v>
      </c>
      <c r="Q2" s="71">
        <f>'BAR BB| Open rates'!Q3</f>
        <v>46177</v>
      </c>
      <c r="R2" s="71">
        <f>'BAR BB| Open rates'!R3</f>
        <v>46178</v>
      </c>
      <c r="S2" s="71">
        <f>'BAR BB| Open rates'!S3</f>
        <v>46179</v>
      </c>
      <c r="T2" s="71">
        <f>'BAR BB| Open rates'!T3</f>
        <v>46180</v>
      </c>
      <c r="U2" s="71">
        <f>'BAR BB| Open rates'!U3</f>
        <v>46181</v>
      </c>
      <c r="V2" s="71">
        <f>'BAR BB| Open rates'!V3</f>
        <v>46182</v>
      </c>
      <c r="W2" s="71">
        <f>'BAR BB| Open rates'!W3</f>
        <v>46183</v>
      </c>
      <c r="X2" s="71">
        <f>'BAR BB| Open rates'!X3</f>
        <v>46184</v>
      </c>
      <c r="Y2" s="71">
        <f>'BAR BB| Open rates'!Y3</f>
        <v>46185</v>
      </c>
      <c r="Z2" s="71">
        <f>'BAR BB| Open rates'!Z3</f>
        <v>46186</v>
      </c>
      <c r="AA2" s="71">
        <f>'BAR BB| Open rates'!AA3</f>
        <v>46187</v>
      </c>
      <c r="AB2" s="71">
        <f>'BAR BB| Open rates'!AB3</f>
        <v>46188</v>
      </c>
      <c r="AC2" s="71">
        <f>'BAR BB| Open rates'!AC3</f>
        <v>46189</v>
      </c>
      <c r="AD2" s="71">
        <f>'BAR BB| Open rates'!AD3</f>
        <v>46190</v>
      </c>
      <c r="AE2" s="71">
        <f>'BAR BB| Open rates'!AE3</f>
        <v>46191</v>
      </c>
      <c r="AF2" s="71">
        <f>'BAR BB| Open rates'!AF3</f>
        <v>46192</v>
      </c>
      <c r="AG2" s="71">
        <f>'BAR BB| Open rates'!AG3</f>
        <v>46193</v>
      </c>
      <c r="AH2" s="71">
        <f>'BAR BB| Open rates'!AH3</f>
        <v>46194</v>
      </c>
      <c r="AI2" s="71">
        <f>'BAR BB| Open rates'!AI3</f>
        <v>46195</v>
      </c>
      <c r="AJ2" s="71">
        <f>'BAR BB| Open rates'!AJ3</f>
        <v>46196</v>
      </c>
      <c r="AK2" s="71">
        <f>'BAR BB| Open rates'!AK3</f>
        <v>46197</v>
      </c>
      <c r="AL2" s="71">
        <f>'BAR BB| Open rates'!AL3</f>
        <v>46198</v>
      </c>
      <c r="AM2" s="71">
        <f>'BAR BB| Open rates'!AM3</f>
        <v>46199</v>
      </c>
      <c r="AN2" s="71">
        <f>'BAR BB| Open rates'!AN3</f>
        <v>46200</v>
      </c>
      <c r="AO2" s="71">
        <f>'BAR BB| Open rates'!AO3</f>
        <v>46201</v>
      </c>
      <c r="AP2" s="71">
        <f>'BAR BB| Open rates'!AP3</f>
        <v>46202</v>
      </c>
      <c r="AQ2" s="71">
        <f>'BAR BB| Open rates'!AQ3</f>
        <v>46203</v>
      </c>
      <c r="AR2" s="71">
        <f>'BAR BB| Open rates'!AR3</f>
        <v>46204</v>
      </c>
      <c r="AS2" s="71">
        <f>'BAR BB| Open rates'!AS3</f>
        <v>46205</v>
      </c>
      <c r="AT2" s="71">
        <f>'BAR BB| Open rates'!AT3</f>
        <v>46206</v>
      </c>
      <c r="AU2" s="71">
        <f>'BAR BB| Open rates'!AU3</f>
        <v>46207</v>
      </c>
      <c r="AV2" s="71">
        <f>'BAR BB| Open rates'!AV3</f>
        <v>46208</v>
      </c>
      <c r="AW2" s="71">
        <f>'BAR BB| Open rates'!AW3</f>
        <v>46209</v>
      </c>
      <c r="AX2" s="71">
        <f>'BAR BB| Open rates'!AX3</f>
        <v>46210</v>
      </c>
      <c r="AY2" s="71">
        <f>'BAR BB| Open rates'!AY3</f>
        <v>46211</v>
      </c>
      <c r="AZ2" s="71">
        <f>'BAR BB| Open rates'!AZ3</f>
        <v>46212</v>
      </c>
      <c r="BA2" s="71">
        <f>'BAR BB| Open rates'!BA3</f>
        <v>46213</v>
      </c>
      <c r="BB2" s="71">
        <f>'BAR BB| Open rates'!BB3</f>
        <v>46214</v>
      </c>
      <c r="BC2" s="71">
        <f>'BAR BB| Open rates'!BC3</f>
        <v>46215</v>
      </c>
      <c r="BD2" s="71">
        <f>'BAR BB| Open rates'!BD3</f>
        <v>46216</v>
      </c>
      <c r="BE2" s="71">
        <f>'BAR BB| Open rates'!BE3</f>
        <v>46217</v>
      </c>
      <c r="BF2" s="71">
        <f>'BAR BB| Open rates'!BF3</f>
        <v>46218</v>
      </c>
      <c r="BG2" s="71">
        <f>'BAR BB| Open rates'!BG3</f>
        <v>46219</v>
      </c>
      <c r="BH2" s="71">
        <f>'BAR BB| Open rates'!BH3</f>
        <v>46220</v>
      </c>
      <c r="BI2" s="71">
        <f>'BAR BB| Open rates'!BI3</f>
        <v>46221</v>
      </c>
      <c r="BJ2" s="71">
        <f>'BAR BB| Open rates'!BJ3</f>
        <v>46222</v>
      </c>
      <c r="BK2" s="71">
        <f>'BAR BB| Open rates'!BK3</f>
        <v>46223</v>
      </c>
      <c r="BL2" s="71">
        <f>'BAR BB| Open rates'!BL3</f>
        <v>46224</v>
      </c>
      <c r="BM2" s="71">
        <f>'BAR BB| Open rates'!BM3</f>
        <v>46225</v>
      </c>
      <c r="BN2" s="71">
        <f>'BAR BB| Open rates'!BN3</f>
        <v>46226</v>
      </c>
      <c r="BO2" s="71">
        <f>'BAR BB| Open rates'!BO3</f>
        <v>46227</v>
      </c>
      <c r="BP2" s="71">
        <f>'BAR BB| Open rates'!BP3</f>
        <v>46228</v>
      </c>
      <c r="BQ2" s="71">
        <f>'BAR BB| Open rates'!BQ3</f>
        <v>46229</v>
      </c>
      <c r="BR2" s="71">
        <f>'BAR BB| Open rates'!BR3</f>
        <v>46230</v>
      </c>
      <c r="BS2" s="71">
        <f>'BAR BB| Open rates'!BS3</f>
        <v>46231</v>
      </c>
      <c r="BT2" s="71">
        <f>'BAR BB| Open rates'!BT3</f>
        <v>46232</v>
      </c>
      <c r="BU2" s="71">
        <f>'BAR BB| Open rates'!BU3</f>
        <v>46233</v>
      </c>
      <c r="BV2" s="71">
        <f>'BAR BB| Open rates'!BV3</f>
        <v>46234</v>
      </c>
      <c r="BW2" s="71">
        <f>'BAR BB| Open rates'!BW3</f>
        <v>46235</v>
      </c>
      <c r="BX2" s="71">
        <f>'BAR BB| Open rates'!BX3</f>
        <v>46236</v>
      </c>
      <c r="BY2" s="71">
        <f>'BAR BB| Open rates'!BY3</f>
        <v>46237</v>
      </c>
      <c r="BZ2" s="71">
        <f>'BAR BB| Open rates'!BZ3</f>
        <v>46238</v>
      </c>
      <c r="CA2" s="71">
        <f>'BAR BB| Open rates'!CA3</f>
        <v>46239</v>
      </c>
      <c r="CB2" s="71">
        <f>'BAR BB| Open rates'!CB3</f>
        <v>46240</v>
      </c>
      <c r="CC2" s="71">
        <f>'BAR BB| Open rates'!CC3</f>
        <v>46241</v>
      </c>
      <c r="CD2" s="71">
        <f>'BAR BB| Open rates'!CD3</f>
        <v>46242</v>
      </c>
      <c r="CE2" s="71">
        <f>'BAR BB| Open rates'!CE3</f>
        <v>46243</v>
      </c>
      <c r="CF2" s="71">
        <f>'BAR BB| Open rates'!CF3</f>
        <v>46244</v>
      </c>
      <c r="CG2" s="71">
        <f>'BAR BB| Open rates'!CG3</f>
        <v>46245</v>
      </c>
      <c r="CH2" s="71">
        <f>'BAR BB| Open rates'!CH3</f>
        <v>46246</v>
      </c>
      <c r="CI2" s="71">
        <f>'BAR BB| Open rates'!CI3</f>
        <v>46247</v>
      </c>
      <c r="CJ2" s="71">
        <f>'BAR BB| Open rates'!CJ3</f>
        <v>46248</v>
      </c>
      <c r="CK2" s="71">
        <f>'BAR BB| Open rates'!CK3</f>
        <v>46249</v>
      </c>
      <c r="CL2" s="71">
        <f>'BAR BB| Open rates'!CL3</f>
        <v>46250</v>
      </c>
      <c r="CM2" s="71">
        <f>'BAR BB| Open rates'!CM3</f>
        <v>46251</v>
      </c>
      <c r="CN2" s="71">
        <f>'BAR BB| Open rates'!CN3</f>
        <v>46252</v>
      </c>
      <c r="CO2" s="71">
        <f>'BAR BB| Open rates'!CO3</f>
        <v>46253</v>
      </c>
      <c r="CP2" s="71">
        <f>'BAR BB| Open rates'!CP3</f>
        <v>46254</v>
      </c>
      <c r="CQ2" s="71">
        <f>'BAR BB| Open rates'!CQ3</f>
        <v>46255</v>
      </c>
      <c r="CR2" s="71">
        <f>'BAR BB| Open rates'!CR3</f>
        <v>46256</v>
      </c>
      <c r="CS2" s="71">
        <f>'BAR BB| Open rates'!CS3</f>
        <v>46257</v>
      </c>
      <c r="CT2" s="71">
        <f>'BAR BB| Open rates'!CT3</f>
        <v>46258</v>
      </c>
      <c r="CU2" s="71">
        <f>'BAR BB| Open rates'!CU3</f>
        <v>46259</v>
      </c>
      <c r="CV2" s="71">
        <f>'BAR BB| Open rates'!CV3</f>
        <v>46260</v>
      </c>
      <c r="CW2" s="71">
        <f>'BAR BB| Open rates'!CW3</f>
        <v>46261</v>
      </c>
      <c r="CX2" s="71">
        <f>'BAR BB| Open rates'!CX3</f>
        <v>46262</v>
      </c>
      <c r="CY2" s="71">
        <f>'BAR BB| Open rates'!CY3</f>
        <v>46263</v>
      </c>
      <c r="CZ2" s="71">
        <f>'BAR BB| Open rates'!CZ3</f>
        <v>46264</v>
      </c>
      <c r="DA2" s="71">
        <f>'BAR BB| Open rates'!DA3</f>
        <v>46265</v>
      </c>
      <c r="DB2" s="71">
        <f>'BAR BB| Open rates'!DB3</f>
        <v>46266</v>
      </c>
      <c r="DC2" s="71">
        <f>'BAR BB| Open rates'!DC3</f>
        <v>46267</v>
      </c>
      <c r="DD2" s="71">
        <f>'BAR BB| Open rates'!DD3</f>
        <v>46268</v>
      </c>
      <c r="DE2" s="71">
        <f>'BAR BB| Open rates'!DE3</f>
        <v>46269</v>
      </c>
      <c r="DF2" s="71">
        <f>'BAR BB| Open rates'!DF3</f>
        <v>46270</v>
      </c>
      <c r="DG2" s="71">
        <f>'BAR BB| Open rates'!DG3</f>
        <v>46271</v>
      </c>
      <c r="DH2" s="71">
        <f>'BAR BB| Open rates'!DH3</f>
        <v>46272</v>
      </c>
      <c r="DI2" s="71">
        <f>'BAR BB| Open rates'!DI3</f>
        <v>46273</v>
      </c>
      <c r="DJ2" s="71">
        <f>'BAR BB| Open rates'!DJ3</f>
        <v>46274</v>
      </c>
      <c r="DK2" s="71">
        <f>'BAR BB| Open rates'!DK3</f>
        <v>46275</v>
      </c>
      <c r="DL2" s="71">
        <f>'BAR BB| Open rates'!DL3</f>
        <v>46276</v>
      </c>
      <c r="DM2" s="71">
        <f>'BAR BB| Open rates'!DM3</f>
        <v>46277</v>
      </c>
      <c r="DN2" s="71">
        <f>'BAR BB| Open rates'!DN3</f>
        <v>46278</v>
      </c>
      <c r="DO2" s="71">
        <f>'BAR BB| Open rates'!DO3</f>
        <v>46279</v>
      </c>
      <c r="DP2" s="71">
        <f>'BAR BB| Open rates'!DP3</f>
        <v>46280</v>
      </c>
      <c r="DQ2" s="71">
        <f>'BAR BB| Open rates'!DQ3</f>
        <v>46281</v>
      </c>
      <c r="DR2" s="71">
        <f>'BAR BB| Open rates'!DR3</f>
        <v>46282</v>
      </c>
      <c r="DS2" s="71">
        <f>'BAR BB| Open rates'!DS3</f>
        <v>46283</v>
      </c>
      <c r="DT2" s="71">
        <f>'BAR BB| Open rates'!DT3</f>
        <v>46284</v>
      </c>
      <c r="DU2" s="71">
        <f>'BAR BB| Open rates'!DU3</f>
        <v>46285</v>
      </c>
      <c r="DV2" s="71">
        <f>'BAR BB| Open rates'!DV3</f>
        <v>46286</v>
      </c>
      <c r="DW2" s="71">
        <f>'BAR BB| Open rates'!DW3</f>
        <v>46287</v>
      </c>
      <c r="DX2" s="71">
        <f>'BAR BB| Open rates'!DX3</f>
        <v>46288</v>
      </c>
      <c r="DY2" s="71">
        <f>'BAR BB| Open rates'!DY3</f>
        <v>46289</v>
      </c>
      <c r="DZ2" s="71">
        <f>'BAR BB| Open rates'!DZ3</f>
        <v>46290</v>
      </c>
      <c r="EA2" s="71">
        <f>'BAR BB| Open rates'!EA3</f>
        <v>46291</v>
      </c>
      <c r="EB2" s="71">
        <f>'BAR BB| Open rates'!EB3</f>
        <v>46292</v>
      </c>
      <c r="EC2" s="71">
        <f>'BAR BB| Open rates'!EC3</f>
        <v>46293</v>
      </c>
      <c r="ED2" s="71">
        <f>'BAR BB| Open rates'!ED3</f>
        <v>46294</v>
      </c>
      <c r="EE2" s="71">
        <f>'BAR BB| Open rates'!EE3</f>
        <v>46295</v>
      </c>
    </row>
    <row r="3" spans="1:135" x14ac:dyDescent="0.2">
      <c r="A3" s="209" t="s">
        <v>53</v>
      </c>
    </row>
    <row r="4" spans="1:135" x14ac:dyDescent="0.2">
      <c r="A4" s="216">
        <v>1</v>
      </c>
      <c r="B4" s="75">
        <f>('BAR BB| Open rates'!B5)*0.75</f>
        <v>4425</v>
      </c>
      <c r="C4" s="75">
        <f>('BAR BB| Open rates'!C5)*0.75</f>
        <v>4425</v>
      </c>
      <c r="D4" s="75">
        <f>('BAR BB| Open rates'!D5)*0.75</f>
        <v>4425</v>
      </c>
      <c r="E4" s="75">
        <f>('BAR BB| Open rates'!E5)*0.75</f>
        <v>4425</v>
      </c>
      <c r="F4" s="75">
        <f>('BAR BB| Open rates'!F5)*0.75</f>
        <v>4425</v>
      </c>
      <c r="G4" s="75">
        <f>('BAR BB| Open rates'!G5)*0.75</f>
        <v>4425</v>
      </c>
      <c r="H4" s="75">
        <f>('BAR BB| Open rates'!H5)*0.75</f>
        <v>4425</v>
      </c>
      <c r="I4" s="75">
        <f>('BAR BB| Open rates'!I5)*0.75</f>
        <v>4425</v>
      </c>
      <c r="J4" s="75">
        <f>('BAR BB| Open rates'!J5)*0.75</f>
        <v>4425</v>
      </c>
      <c r="K4" s="75">
        <f>('BAR BB| Open rates'!K5)*0.75</f>
        <v>4425</v>
      </c>
      <c r="L4" s="75">
        <f>('BAR BB| Open rates'!L5)*0.75</f>
        <v>4425</v>
      </c>
      <c r="M4" s="75">
        <f>('BAR BB| Open rates'!M5)*0.75</f>
        <v>4425</v>
      </c>
      <c r="N4" s="75">
        <f>('BAR BB| Open rates'!N5)*0.75</f>
        <v>4950</v>
      </c>
      <c r="O4" s="75">
        <f>('BAR BB| Open rates'!O5)*0.75</f>
        <v>4950</v>
      </c>
      <c r="P4" s="75">
        <f>('BAR BB| Open rates'!P5)*0.75</f>
        <v>4950</v>
      </c>
      <c r="Q4" s="75">
        <f>('BAR BB| Open rates'!Q5)*0.75</f>
        <v>4950</v>
      </c>
      <c r="R4" s="75">
        <f>('BAR BB| Open rates'!R5)*0.75</f>
        <v>7425</v>
      </c>
      <c r="S4" s="75">
        <f>('BAR BB| Open rates'!S5)*0.75</f>
        <v>7425</v>
      </c>
      <c r="T4" s="75">
        <f>('BAR BB| Open rates'!T5)*0.75</f>
        <v>7425</v>
      </c>
      <c r="U4" s="75">
        <f>('BAR BB| Open rates'!U5)*0.75</f>
        <v>7425</v>
      </c>
      <c r="V4" s="75">
        <f>('BAR BB| Open rates'!V5)*0.75</f>
        <v>7425</v>
      </c>
      <c r="W4" s="75">
        <f>('BAR BB| Open rates'!W5)*0.75</f>
        <v>7425</v>
      </c>
      <c r="X4" s="75">
        <f>('BAR BB| Open rates'!X5)*0.75</f>
        <v>7425</v>
      </c>
      <c r="Y4" s="75">
        <f>('BAR BB| Open rates'!Y5)*0.75</f>
        <v>7425</v>
      </c>
      <c r="Z4" s="75">
        <f>('BAR BB| Open rates'!Z5)*0.75</f>
        <v>7425</v>
      </c>
      <c r="AA4" s="75">
        <f>('BAR BB| Open rates'!AA5)*0.75</f>
        <v>7425</v>
      </c>
      <c r="AB4" s="75">
        <f>('BAR BB| Open rates'!AB5)*0.75</f>
        <v>11175</v>
      </c>
      <c r="AC4" s="75">
        <f>('BAR BB| Open rates'!AC5)*0.75</f>
        <v>11175</v>
      </c>
      <c r="AD4" s="75">
        <f>('BAR BB| Open rates'!AD5)*0.75</f>
        <v>11175</v>
      </c>
      <c r="AE4" s="75">
        <f>('BAR BB| Open rates'!AE5)*0.75</f>
        <v>11175</v>
      </c>
      <c r="AF4" s="75">
        <f>('BAR BB| Open rates'!AF5)*0.75</f>
        <v>11175</v>
      </c>
      <c r="AG4" s="75">
        <f>('BAR BB| Open rates'!AG5)*0.75</f>
        <v>11175</v>
      </c>
      <c r="AH4" s="75">
        <f>('BAR BB| Open rates'!AH5)*0.75</f>
        <v>4950</v>
      </c>
      <c r="AI4" s="75">
        <f>('BAR BB| Open rates'!AI5)*0.75</f>
        <v>4950</v>
      </c>
      <c r="AJ4" s="75">
        <f>('BAR BB| Open rates'!AJ5)*0.75</f>
        <v>4950</v>
      </c>
      <c r="AK4" s="75">
        <f>('BAR BB| Open rates'!AK5)*0.75</f>
        <v>4950</v>
      </c>
      <c r="AL4" s="75">
        <f>('BAR BB| Open rates'!AL5)*0.75</f>
        <v>4950</v>
      </c>
      <c r="AM4" s="75">
        <f>('BAR BB| Open rates'!AM5)*0.75</f>
        <v>5925</v>
      </c>
      <c r="AN4" s="75">
        <f>('BAR BB| Open rates'!AN5)*0.75</f>
        <v>5925</v>
      </c>
      <c r="AO4" s="75">
        <f>('BAR BB| Open rates'!AO5)*0.75</f>
        <v>5925</v>
      </c>
      <c r="AP4" s="75">
        <f>('BAR BB| Open rates'!AP5)*0.75</f>
        <v>5925</v>
      </c>
      <c r="AQ4" s="75">
        <f>('BAR BB| Open rates'!AQ5)*0.75</f>
        <v>5925</v>
      </c>
      <c r="AR4" s="75">
        <f>('BAR BB| Open rates'!AR5)*0.75</f>
        <v>5925</v>
      </c>
      <c r="AS4" s="75">
        <f>('BAR BB| Open rates'!AS5)*0.75</f>
        <v>5925</v>
      </c>
      <c r="AT4" s="75">
        <f>('BAR BB| Open rates'!AT5)*0.75</f>
        <v>6675</v>
      </c>
      <c r="AU4" s="75">
        <f>('BAR BB| Open rates'!AU5)*0.75</f>
        <v>6675</v>
      </c>
      <c r="AV4" s="75">
        <f>('BAR BB| Open rates'!AV5)*0.75</f>
        <v>6675</v>
      </c>
      <c r="AW4" s="75">
        <f>('BAR BB| Open rates'!AW5)*0.75</f>
        <v>6675</v>
      </c>
      <c r="AX4" s="75">
        <f>('BAR BB| Open rates'!AX5)*0.75</f>
        <v>6675</v>
      </c>
      <c r="AY4" s="75">
        <f>('BAR BB| Open rates'!AY5)*0.75</f>
        <v>6825</v>
      </c>
      <c r="AZ4" s="75">
        <f>('BAR BB| Open rates'!AZ5)*0.75</f>
        <v>6825</v>
      </c>
      <c r="BA4" s="75">
        <f>('BAR BB| Open rates'!BA5)*0.75</f>
        <v>7425</v>
      </c>
      <c r="BB4" s="75">
        <f>('BAR BB| Open rates'!BB5)*0.75</f>
        <v>7425</v>
      </c>
      <c r="BC4" s="75">
        <f>('BAR BB| Open rates'!BC5)*0.75</f>
        <v>6825</v>
      </c>
      <c r="BD4" s="75">
        <f>('BAR BB| Open rates'!BD5)*0.75</f>
        <v>6825</v>
      </c>
      <c r="BE4" s="75">
        <f>('BAR BB| Open rates'!BE5)*0.75</f>
        <v>6825</v>
      </c>
      <c r="BF4" s="75">
        <f>('BAR BB| Open rates'!BF5)*0.75</f>
        <v>6825</v>
      </c>
      <c r="BG4" s="75">
        <f>('BAR BB| Open rates'!BG5)*0.75</f>
        <v>6825</v>
      </c>
      <c r="BH4" s="75">
        <f>('BAR BB| Open rates'!BH5)*0.75</f>
        <v>7425</v>
      </c>
      <c r="BI4" s="75">
        <f>('BAR BB| Open rates'!BI5)*0.75</f>
        <v>7425</v>
      </c>
      <c r="BJ4" s="75">
        <f>('BAR BB| Open rates'!BJ5)*0.75</f>
        <v>6825</v>
      </c>
      <c r="BK4" s="75">
        <f>('BAR BB| Open rates'!BK5)*0.75</f>
        <v>6825</v>
      </c>
      <c r="BL4" s="75">
        <f>('BAR BB| Open rates'!BL5)*0.75</f>
        <v>6825</v>
      </c>
      <c r="BM4" s="75">
        <f>('BAR BB| Open rates'!BM5)*0.75</f>
        <v>6825</v>
      </c>
      <c r="BN4" s="75">
        <f>('BAR BB| Open rates'!BN5)*0.75</f>
        <v>6825</v>
      </c>
      <c r="BO4" s="75">
        <f>('BAR BB| Open rates'!BO5)*0.75</f>
        <v>7425</v>
      </c>
      <c r="BP4" s="75">
        <f>('BAR BB| Open rates'!BP5)*0.75</f>
        <v>7425</v>
      </c>
      <c r="BQ4" s="75">
        <f>('BAR BB| Open rates'!BQ5)*0.75</f>
        <v>6825</v>
      </c>
      <c r="BR4" s="75">
        <f>('BAR BB| Open rates'!BR5)*0.75</f>
        <v>6825</v>
      </c>
      <c r="BS4" s="75">
        <f>('BAR BB| Open rates'!BS5)*0.75</f>
        <v>6825</v>
      </c>
      <c r="BT4" s="75">
        <f>('BAR BB| Open rates'!BT5)*0.75</f>
        <v>6825</v>
      </c>
      <c r="BU4" s="75">
        <f>('BAR BB| Open rates'!BU5)*0.75</f>
        <v>6825</v>
      </c>
      <c r="BV4" s="75">
        <f>('BAR BB| Open rates'!BV5)*0.75</f>
        <v>7425</v>
      </c>
      <c r="BW4" s="75">
        <f>('BAR BB| Open rates'!BW5)*0.75</f>
        <v>7425</v>
      </c>
      <c r="BX4" s="75">
        <f>('BAR BB| Open rates'!BX5)*0.75</f>
        <v>6825</v>
      </c>
      <c r="BY4" s="75">
        <f>('BAR BB| Open rates'!BY5)*0.75</f>
        <v>6825</v>
      </c>
      <c r="BZ4" s="75">
        <f>('BAR BB| Open rates'!BZ5)*0.75</f>
        <v>6825</v>
      </c>
      <c r="CA4" s="75">
        <f>('BAR BB| Open rates'!CA5)*0.75</f>
        <v>6825</v>
      </c>
      <c r="CB4" s="75">
        <f>('BAR BB| Open rates'!CB5)*0.75</f>
        <v>6825</v>
      </c>
      <c r="CC4" s="75">
        <f>('BAR BB| Open rates'!CC5)*0.75</f>
        <v>7425</v>
      </c>
      <c r="CD4" s="75">
        <f>('BAR BB| Open rates'!CD5)*0.75</f>
        <v>7425</v>
      </c>
      <c r="CE4" s="75">
        <f>('BAR BB| Open rates'!CE5)*0.75</f>
        <v>6825</v>
      </c>
      <c r="CF4" s="75">
        <f>('BAR BB| Open rates'!CF5)*0.75</f>
        <v>6825</v>
      </c>
      <c r="CG4" s="75">
        <f>('BAR BB| Open rates'!CG5)*0.75</f>
        <v>6825</v>
      </c>
      <c r="CH4" s="75">
        <f>('BAR BB| Open rates'!CH5)*0.75</f>
        <v>6825</v>
      </c>
      <c r="CI4" s="75">
        <f>('BAR BB| Open rates'!CI5)*0.75</f>
        <v>6825</v>
      </c>
      <c r="CJ4" s="75">
        <f>('BAR BB| Open rates'!CJ5)*0.75</f>
        <v>7425</v>
      </c>
      <c r="CK4" s="75">
        <f>('BAR BB| Open rates'!CK5)*0.75</f>
        <v>7425</v>
      </c>
      <c r="CL4" s="75">
        <f>('BAR BB| Open rates'!CL5)*0.75</f>
        <v>6825</v>
      </c>
      <c r="CM4" s="75">
        <f>('BAR BB| Open rates'!CM5)*0.75</f>
        <v>6825</v>
      </c>
      <c r="CN4" s="75">
        <f>('BAR BB| Open rates'!CN5)*0.75</f>
        <v>6825</v>
      </c>
      <c r="CO4" s="75">
        <f>('BAR BB| Open rates'!CO5)*0.75</f>
        <v>6825</v>
      </c>
      <c r="CP4" s="75">
        <f>('BAR BB| Open rates'!CP5)*0.75</f>
        <v>6825</v>
      </c>
      <c r="CQ4" s="75">
        <f>('BAR BB| Open rates'!CQ5)*0.75</f>
        <v>6825</v>
      </c>
      <c r="CR4" s="75">
        <f>('BAR BB| Open rates'!CR5)*0.75</f>
        <v>6825</v>
      </c>
      <c r="CS4" s="75">
        <f>('BAR BB| Open rates'!CS5)*0.75</f>
        <v>5925</v>
      </c>
      <c r="CT4" s="75">
        <f>('BAR BB| Open rates'!CT5)*0.75</f>
        <v>5925</v>
      </c>
      <c r="CU4" s="75">
        <f>('BAR BB| Open rates'!CU5)*0.75</f>
        <v>5925</v>
      </c>
      <c r="CV4" s="75">
        <f>('BAR BB| Open rates'!CV5)*0.75</f>
        <v>5925</v>
      </c>
      <c r="CW4" s="75">
        <f>('BAR BB| Open rates'!CW5)*0.75</f>
        <v>5925</v>
      </c>
      <c r="CX4" s="75">
        <f>('BAR BB| Open rates'!CX5)*0.75</f>
        <v>5925</v>
      </c>
      <c r="CY4" s="75">
        <f>('BAR BB| Open rates'!CY5)*0.75</f>
        <v>5925</v>
      </c>
      <c r="CZ4" s="75">
        <f>('BAR BB| Open rates'!CZ5)*0.75</f>
        <v>5925</v>
      </c>
      <c r="DA4" s="75">
        <f>('BAR BB| Open rates'!DA5)*0.75</f>
        <v>5925</v>
      </c>
      <c r="DB4" s="75">
        <f>('BAR BB| Open rates'!DB5)*0.75</f>
        <v>4950</v>
      </c>
      <c r="DC4" s="75">
        <f>('BAR BB| Open rates'!DC5)*0.75</f>
        <v>4950</v>
      </c>
      <c r="DD4" s="75">
        <f>('BAR BB| Open rates'!DD5)*0.75</f>
        <v>4950</v>
      </c>
      <c r="DE4" s="75">
        <f>('BAR BB| Open rates'!DE5)*0.75</f>
        <v>5925</v>
      </c>
      <c r="DF4" s="75">
        <f>('BAR BB| Open rates'!DF5)*0.75</f>
        <v>5925</v>
      </c>
      <c r="DG4" s="75">
        <f>('BAR BB| Open rates'!DG5)*0.75</f>
        <v>4950</v>
      </c>
      <c r="DH4" s="75">
        <f>('BAR BB| Open rates'!DH5)*0.75</f>
        <v>4950</v>
      </c>
      <c r="DI4" s="75">
        <f>('BAR BB| Open rates'!DI5)*0.75</f>
        <v>4950</v>
      </c>
      <c r="DJ4" s="75">
        <f>('BAR BB| Open rates'!DJ5)*0.75</f>
        <v>4950</v>
      </c>
      <c r="DK4" s="75">
        <f>('BAR BB| Open rates'!DK5)*0.75</f>
        <v>4950</v>
      </c>
      <c r="DL4" s="75">
        <f>('BAR BB| Open rates'!DL5)*0.75</f>
        <v>5925</v>
      </c>
      <c r="DM4" s="75">
        <f>('BAR BB| Open rates'!DM5)*0.75</f>
        <v>5925</v>
      </c>
      <c r="DN4" s="75">
        <f>('BAR BB| Open rates'!DN5)*0.75</f>
        <v>4950</v>
      </c>
      <c r="DO4" s="75">
        <f>('BAR BB| Open rates'!DO5)*0.75</f>
        <v>4950</v>
      </c>
      <c r="DP4" s="75">
        <f>('BAR BB| Open rates'!DP5)*0.75</f>
        <v>4950</v>
      </c>
      <c r="DQ4" s="75">
        <f>('BAR BB| Open rates'!DQ5)*0.75</f>
        <v>4950</v>
      </c>
      <c r="DR4" s="75">
        <f>('BAR BB| Open rates'!DR5)*0.75</f>
        <v>4950</v>
      </c>
      <c r="DS4" s="75">
        <f>('BAR BB| Open rates'!DS5)*0.75</f>
        <v>5925</v>
      </c>
      <c r="DT4" s="75">
        <f>('BAR BB| Open rates'!DT5)*0.75</f>
        <v>5925</v>
      </c>
      <c r="DU4" s="75">
        <f>('BAR BB| Open rates'!DU5)*0.75</f>
        <v>4950</v>
      </c>
      <c r="DV4" s="75">
        <f>('BAR BB| Open rates'!DV5)*0.75</f>
        <v>4950</v>
      </c>
      <c r="DW4" s="75">
        <f>('BAR BB| Open rates'!DW5)*0.75</f>
        <v>4950</v>
      </c>
      <c r="DX4" s="75">
        <f>('BAR BB| Open rates'!DX5)*0.75</f>
        <v>4950</v>
      </c>
      <c r="DY4" s="75">
        <f>('BAR BB| Open rates'!DY5)*0.75</f>
        <v>4950</v>
      </c>
      <c r="DZ4" s="75">
        <f>('BAR BB| Open rates'!DZ5)*0.75</f>
        <v>5925</v>
      </c>
      <c r="EA4" s="75">
        <f>('BAR BB| Open rates'!EA5)*0.75</f>
        <v>5925</v>
      </c>
      <c r="EB4" s="75">
        <f>('BAR BB| Open rates'!EB5)*0.75</f>
        <v>4950</v>
      </c>
      <c r="EC4" s="75">
        <f>('BAR BB| Open rates'!EC5)*0.75</f>
        <v>4950</v>
      </c>
      <c r="ED4" s="75">
        <f>('BAR BB| Open rates'!ED5)*0.75</f>
        <v>4950</v>
      </c>
      <c r="EE4" s="75">
        <f>('BAR BB| Open rates'!EE5)*0.75</f>
        <v>4950</v>
      </c>
    </row>
    <row r="5" spans="1:135" x14ac:dyDescent="0.2">
      <c r="A5" s="216">
        <v>2</v>
      </c>
      <c r="B5" s="75">
        <f>('BAR BB| Open rates'!B6)*0.75</f>
        <v>5925</v>
      </c>
      <c r="C5" s="75">
        <f>('BAR BB| Open rates'!C6)*0.75</f>
        <v>5925</v>
      </c>
      <c r="D5" s="75">
        <f>('BAR BB| Open rates'!D6)*0.75</f>
        <v>5925</v>
      </c>
      <c r="E5" s="75">
        <f>('BAR BB| Open rates'!E6)*0.75</f>
        <v>5925</v>
      </c>
      <c r="F5" s="75">
        <f>('BAR BB| Open rates'!F6)*0.75</f>
        <v>5925</v>
      </c>
      <c r="G5" s="75">
        <f>('BAR BB| Open rates'!G6)*0.75</f>
        <v>5925</v>
      </c>
      <c r="H5" s="75">
        <f>('BAR BB| Open rates'!H6)*0.75</f>
        <v>5925</v>
      </c>
      <c r="I5" s="75">
        <f>('BAR BB| Open rates'!I6)*0.75</f>
        <v>5925</v>
      </c>
      <c r="J5" s="75">
        <f>('BAR BB| Open rates'!J6)*0.75</f>
        <v>5925</v>
      </c>
      <c r="K5" s="75">
        <f>('BAR BB| Open rates'!K6)*0.75</f>
        <v>5925</v>
      </c>
      <c r="L5" s="75">
        <f>('BAR BB| Open rates'!L6)*0.75</f>
        <v>5925</v>
      </c>
      <c r="M5" s="75">
        <f>('BAR BB| Open rates'!M6)*0.75</f>
        <v>5925</v>
      </c>
      <c r="N5" s="75">
        <f>('BAR BB| Open rates'!N6)*0.75</f>
        <v>6450</v>
      </c>
      <c r="O5" s="75">
        <f>('BAR BB| Open rates'!O6)*0.75</f>
        <v>6450</v>
      </c>
      <c r="P5" s="75">
        <f>('BAR BB| Open rates'!P6)*0.75</f>
        <v>6450</v>
      </c>
      <c r="Q5" s="75">
        <f>('BAR BB| Open rates'!Q6)*0.75</f>
        <v>6450</v>
      </c>
      <c r="R5" s="75">
        <f>('BAR BB| Open rates'!R6)*0.75</f>
        <v>8925</v>
      </c>
      <c r="S5" s="75">
        <f>('BAR BB| Open rates'!S6)*0.75</f>
        <v>8925</v>
      </c>
      <c r="T5" s="75">
        <f>('BAR BB| Open rates'!T6)*0.75</f>
        <v>8925</v>
      </c>
      <c r="U5" s="75">
        <f>('BAR BB| Open rates'!U6)*0.75</f>
        <v>8925</v>
      </c>
      <c r="V5" s="75">
        <f>('BAR BB| Open rates'!V6)*0.75</f>
        <v>8925</v>
      </c>
      <c r="W5" s="75">
        <f>('BAR BB| Open rates'!W6)*0.75</f>
        <v>8925</v>
      </c>
      <c r="X5" s="75">
        <f>('BAR BB| Open rates'!X6)*0.75</f>
        <v>8925</v>
      </c>
      <c r="Y5" s="75">
        <f>('BAR BB| Open rates'!Y6)*0.75</f>
        <v>8925</v>
      </c>
      <c r="Z5" s="75">
        <f>('BAR BB| Open rates'!Z6)*0.75</f>
        <v>8925</v>
      </c>
      <c r="AA5" s="75">
        <f>('BAR BB| Open rates'!AA6)*0.75</f>
        <v>8925</v>
      </c>
      <c r="AB5" s="75">
        <f>('BAR BB| Open rates'!AB6)*0.75</f>
        <v>12675</v>
      </c>
      <c r="AC5" s="75">
        <f>('BAR BB| Open rates'!AC6)*0.75</f>
        <v>12675</v>
      </c>
      <c r="AD5" s="75">
        <f>('BAR BB| Open rates'!AD6)*0.75</f>
        <v>12675</v>
      </c>
      <c r="AE5" s="75">
        <f>('BAR BB| Open rates'!AE6)*0.75</f>
        <v>12675</v>
      </c>
      <c r="AF5" s="75">
        <f>('BAR BB| Open rates'!AF6)*0.75</f>
        <v>12675</v>
      </c>
      <c r="AG5" s="75">
        <f>('BAR BB| Open rates'!AG6)*0.75</f>
        <v>12675</v>
      </c>
      <c r="AH5" s="75">
        <f>('BAR BB| Open rates'!AH6)*0.75</f>
        <v>6450</v>
      </c>
      <c r="AI5" s="75">
        <f>('BAR BB| Open rates'!AI6)*0.75</f>
        <v>6450</v>
      </c>
      <c r="AJ5" s="75">
        <f>('BAR BB| Open rates'!AJ6)*0.75</f>
        <v>6450</v>
      </c>
      <c r="AK5" s="75">
        <f>('BAR BB| Open rates'!AK6)*0.75</f>
        <v>6450</v>
      </c>
      <c r="AL5" s="75">
        <f>('BAR BB| Open rates'!AL6)*0.75</f>
        <v>6450</v>
      </c>
      <c r="AM5" s="75">
        <f>('BAR BB| Open rates'!AM6)*0.75</f>
        <v>7425</v>
      </c>
      <c r="AN5" s="75">
        <f>('BAR BB| Open rates'!AN6)*0.75</f>
        <v>7425</v>
      </c>
      <c r="AO5" s="75">
        <f>('BAR BB| Open rates'!AO6)*0.75</f>
        <v>7425</v>
      </c>
      <c r="AP5" s="75">
        <f>('BAR BB| Open rates'!AP6)*0.75</f>
        <v>7425</v>
      </c>
      <c r="AQ5" s="75">
        <f>('BAR BB| Open rates'!AQ6)*0.75</f>
        <v>7425</v>
      </c>
      <c r="AR5" s="75">
        <f>('BAR BB| Open rates'!AR6)*0.75</f>
        <v>7425</v>
      </c>
      <c r="AS5" s="75">
        <f>('BAR BB| Open rates'!AS6)*0.75</f>
        <v>7425</v>
      </c>
      <c r="AT5" s="75">
        <f>('BAR BB| Open rates'!AT6)*0.75</f>
        <v>8175</v>
      </c>
      <c r="AU5" s="75">
        <f>('BAR BB| Open rates'!AU6)*0.75</f>
        <v>8175</v>
      </c>
      <c r="AV5" s="75">
        <f>('BAR BB| Open rates'!AV6)*0.75</f>
        <v>8175</v>
      </c>
      <c r="AW5" s="75">
        <f>('BAR BB| Open rates'!AW6)*0.75</f>
        <v>8175</v>
      </c>
      <c r="AX5" s="75">
        <f>('BAR BB| Open rates'!AX6)*0.75</f>
        <v>8175</v>
      </c>
      <c r="AY5" s="75">
        <f>('BAR BB| Open rates'!AY6)*0.75</f>
        <v>8325</v>
      </c>
      <c r="AZ5" s="75">
        <f>('BAR BB| Open rates'!AZ6)*0.75</f>
        <v>8325</v>
      </c>
      <c r="BA5" s="75">
        <f>('BAR BB| Open rates'!BA6)*0.75</f>
        <v>8925</v>
      </c>
      <c r="BB5" s="75">
        <f>('BAR BB| Open rates'!BB6)*0.75</f>
        <v>8925</v>
      </c>
      <c r="BC5" s="75">
        <f>('BAR BB| Open rates'!BC6)*0.75</f>
        <v>8325</v>
      </c>
      <c r="BD5" s="75">
        <f>('BAR BB| Open rates'!BD6)*0.75</f>
        <v>8325</v>
      </c>
      <c r="BE5" s="75">
        <f>('BAR BB| Open rates'!BE6)*0.75</f>
        <v>8325</v>
      </c>
      <c r="BF5" s="75">
        <f>('BAR BB| Open rates'!BF6)*0.75</f>
        <v>8325</v>
      </c>
      <c r="BG5" s="75">
        <f>('BAR BB| Open rates'!BG6)*0.75</f>
        <v>8325</v>
      </c>
      <c r="BH5" s="75">
        <f>('BAR BB| Open rates'!BH6)*0.75</f>
        <v>8925</v>
      </c>
      <c r="BI5" s="75">
        <f>('BAR BB| Open rates'!BI6)*0.75</f>
        <v>8925</v>
      </c>
      <c r="BJ5" s="75">
        <f>('BAR BB| Open rates'!BJ6)*0.75</f>
        <v>8325</v>
      </c>
      <c r="BK5" s="75">
        <f>('BAR BB| Open rates'!BK6)*0.75</f>
        <v>8325</v>
      </c>
      <c r="BL5" s="75">
        <f>('BAR BB| Open rates'!BL6)*0.75</f>
        <v>8325</v>
      </c>
      <c r="BM5" s="75">
        <f>('BAR BB| Open rates'!BM6)*0.75</f>
        <v>8325</v>
      </c>
      <c r="BN5" s="75">
        <f>('BAR BB| Open rates'!BN6)*0.75</f>
        <v>8325</v>
      </c>
      <c r="BO5" s="75">
        <f>('BAR BB| Open rates'!BO6)*0.75</f>
        <v>8925</v>
      </c>
      <c r="BP5" s="75">
        <f>('BAR BB| Open rates'!BP6)*0.75</f>
        <v>8925</v>
      </c>
      <c r="BQ5" s="75">
        <f>('BAR BB| Open rates'!BQ6)*0.75</f>
        <v>8325</v>
      </c>
      <c r="BR5" s="75">
        <f>('BAR BB| Open rates'!BR6)*0.75</f>
        <v>8325</v>
      </c>
      <c r="BS5" s="75">
        <f>('BAR BB| Open rates'!BS6)*0.75</f>
        <v>8325</v>
      </c>
      <c r="BT5" s="75">
        <f>('BAR BB| Open rates'!BT6)*0.75</f>
        <v>8325</v>
      </c>
      <c r="BU5" s="75">
        <f>('BAR BB| Open rates'!BU6)*0.75</f>
        <v>8325</v>
      </c>
      <c r="BV5" s="75">
        <f>('BAR BB| Open rates'!BV6)*0.75</f>
        <v>8925</v>
      </c>
      <c r="BW5" s="75">
        <f>('BAR BB| Open rates'!BW6)*0.75</f>
        <v>8925</v>
      </c>
      <c r="BX5" s="75">
        <f>('BAR BB| Open rates'!BX6)*0.75</f>
        <v>8325</v>
      </c>
      <c r="BY5" s="75">
        <f>('BAR BB| Open rates'!BY6)*0.75</f>
        <v>8325</v>
      </c>
      <c r="BZ5" s="75">
        <f>('BAR BB| Open rates'!BZ6)*0.75</f>
        <v>8325</v>
      </c>
      <c r="CA5" s="75">
        <f>('BAR BB| Open rates'!CA6)*0.75</f>
        <v>8325</v>
      </c>
      <c r="CB5" s="75">
        <f>('BAR BB| Open rates'!CB6)*0.75</f>
        <v>8325</v>
      </c>
      <c r="CC5" s="75">
        <f>('BAR BB| Open rates'!CC6)*0.75</f>
        <v>8925</v>
      </c>
      <c r="CD5" s="75">
        <f>('BAR BB| Open rates'!CD6)*0.75</f>
        <v>8925</v>
      </c>
      <c r="CE5" s="75">
        <f>('BAR BB| Open rates'!CE6)*0.75</f>
        <v>8325</v>
      </c>
      <c r="CF5" s="75">
        <f>('BAR BB| Open rates'!CF6)*0.75</f>
        <v>8325</v>
      </c>
      <c r="CG5" s="75">
        <f>('BAR BB| Open rates'!CG6)*0.75</f>
        <v>8325</v>
      </c>
      <c r="CH5" s="75">
        <f>('BAR BB| Open rates'!CH6)*0.75</f>
        <v>8325</v>
      </c>
      <c r="CI5" s="75">
        <f>('BAR BB| Open rates'!CI6)*0.75</f>
        <v>8325</v>
      </c>
      <c r="CJ5" s="75">
        <f>('BAR BB| Open rates'!CJ6)*0.75</f>
        <v>8925</v>
      </c>
      <c r="CK5" s="75">
        <f>('BAR BB| Open rates'!CK6)*0.75</f>
        <v>8925</v>
      </c>
      <c r="CL5" s="75">
        <f>('BAR BB| Open rates'!CL6)*0.75</f>
        <v>8325</v>
      </c>
      <c r="CM5" s="75">
        <f>('BAR BB| Open rates'!CM6)*0.75</f>
        <v>8325</v>
      </c>
      <c r="CN5" s="75">
        <f>('BAR BB| Open rates'!CN6)*0.75</f>
        <v>8325</v>
      </c>
      <c r="CO5" s="75">
        <f>('BAR BB| Open rates'!CO6)*0.75</f>
        <v>8325</v>
      </c>
      <c r="CP5" s="75">
        <f>('BAR BB| Open rates'!CP6)*0.75</f>
        <v>8325</v>
      </c>
      <c r="CQ5" s="75">
        <f>('BAR BB| Open rates'!CQ6)*0.75</f>
        <v>8325</v>
      </c>
      <c r="CR5" s="75">
        <f>('BAR BB| Open rates'!CR6)*0.75</f>
        <v>8325</v>
      </c>
      <c r="CS5" s="75">
        <f>('BAR BB| Open rates'!CS6)*0.75</f>
        <v>7425</v>
      </c>
      <c r="CT5" s="75">
        <f>('BAR BB| Open rates'!CT6)*0.75</f>
        <v>7425</v>
      </c>
      <c r="CU5" s="75">
        <f>('BAR BB| Open rates'!CU6)*0.75</f>
        <v>7425</v>
      </c>
      <c r="CV5" s="75">
        <f>('BAR BB| Open rates'!CV6)*0.75</f>
        <v>7425</v>
      </c>
      <c r="CW5" s="75">
        <f>('BAR BB| Open rates'!CW6)*0.75</f>
        <v>7425</v>
      </c>
      <c r="CX5" s="75">
        <f>('BAR BB| Open rates'!CX6)*0.75</f>
        <v>7425</v>
      </c>
      <c r="CY5" s="75">
        <f>('BAR BB| Open rates'!CY6)*0.75</f>
        <v>7425</v>
      </c>
      <c r="CZ5" s="75">
        <f>('BAR BB| Open rates'!CZ6)*0.75</f>
        <v>7425</v>
      </c>
      <c r="DA5" s="75">
        <f>('BAR BB| Open rates'!DA6)*0.75</f>
        <v>7425</v>
      </c>
      <c r="DB5" s="75">
        <f>('BAR BB| Open rates'!DB6)*0.75</f>
        <v>6450</v>
      </c>
      <c r="DC5" s="75">
        <f>('BAR BB| Open rates'!DC6)*0.75</f>
        <v>6450</v>
      </c>
      <c r="DD5" s="75">
        <f>('BAR BB| Open rates'!DD6)*0.75</f>
        <v>6450</v>
      </c>
      <c r="DE5" s="75">
        <f>('BAR BB| Open rates'!DE6)*0.75</f>
        <v>7425</v>
      </c>
      <c r="DF5" s="75">
        <f>('BAR BB| Open rates'!DF6)*0.75</f>
        <v>7425</v>
      </c>
      <c r="DG5" s="75">
        <f>('BAR BB| Open rates'!DG6)*0.75</f>
        <v>6450</v>
      </c>
      <c r="DH5" s="75">
        <f>('BAR BB| Open rates'!DH6)*0.75</f>
        <v>6450</v>
      </c>
      <c r="DI5" s="75">
        <f>('BAR BB| Open rates'!DI6)*0.75</f>
        <v>6450</v>
      </c>
      <c r="DJ5" s="75">
        <f>('BAR BB| Open rates'!DJ6)*0.75</f>
        <v>6450</v>
      </c>
      <c r="DK5" s="75">
        <f>('BAR BB| Open rates'!DK6)*0.75</f>
        <v>6450</v>
      </c>
      <c r="DL5" s="75">
        <f>('BAR BB| Open rates'!DL6)*0.75</f>
        <v>7425</v>
      </c>
      <c r="DM5" s="75">
        <f>('BAR BB| Open rates'!DM6)*0.75</f>
        <v>7425</v>
      </c>
      <c r="DN5" s="75">
        <f>('BAR BB| Open rates'!DN6)*0.75</f>
        <v>6450</v>
      </c>
      <c r="DO5" s="75">
        <f>('BAR BB| Open rates'!DO6)*0.75</f>
        <v>6450</v>
      </c>
      <c r="DP5" s="75">
        <f>('BAR BB| Open rates'!DP6)*0.75</f>
        <v>6450</v>
      </c>
      <c r="DQ5" s="75">
        <f>('BAR BB| Open rates'!DQ6)*0.75</f>
        <v>6450</v>
      </c>
      <c r="DR5" s="75">
        <f>('BAR BB| Open rates'!DR6)*0.75</f>
        <v>6450</v>
      </c>
      <c r="DS5" s="75">
        <f>('BAR BB| Open rates'!DS6)*0.75</f>
        <v>7425</v>
      </c>
      <c r="DT5" s="75">
        <f>('BAR BB| Open rates'!DT6)*0.75</f>
        <v>7425</v>
      </c>
      <c r="DU5" s="75">
        <f>('BAR BB| Open rates'!DU6)*0.75</f>
        <v>6450</v>
      </c>
      <c r="DV5" s="75">
        <f>('BAR BB| Open rates'!DV6)*0.75</f>
        <v>6450</v>
      </c>
      <c r="DW5" s="75">
        <f>('BAR BB| Open rates'!DW6)*0.75</f>
        <v>6450</v>
      </c>
      <c r="DX5" s="75">
        <f>('BAR BB| Open rates'!DX6)*0.75</f>
        <v>6450</v>
      </c>
      <c r="DY5" s="75">
        <f>('BAR BB| Open rates'!DY6)*0.75</f>
        <v>6450</v>
      </c>
      <c r="DZ5" s="75">
        <f>('BAR BB| Open rates'!DZ6)*0.75</f>
        <v>7425</v>
      </c>
      <c r="EA5" s="75">
        <f>('BAR BB| Open rates'!EA6)*0.75</f>
        <v>7425</v>
      </c>
      <c r="EB5" s="75">
        <f>('BAR BB| Open rates'!EB6)*0.75</f>
        <v>6450</v>
      </c>
      <c r="EC5" s="75">
        <f>('BAR BB| Open rates'!EC6)*0.75</f>
        <v>6450</v>
      </c>
      <c r="ED5" s="75">
        <f>('BAR BB| Open rates'!ED6)*0.75</f>
        <v>6450</v>
      </c>
      <c r="EE5" s="75">
        <f>('BAR BB| Open rates'!EE6)*0.75</f>
        <v>6450</v>
      </c>
    </row>
    <row r="6" spans="1:135" x14ac:dyDescent="0.2">
      <c r="A6" s="209" t="s">
        <v>54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row>
    <row r="7" spans="1:135" x14ac:dyDescent="0.2">
      <c r="A7" s="216">
        <v>1</v>
      </c>
      <c r="B7" s="75">
        <f>('BAR BB| Open rates'!B8)*0.75</f>
        <v>6675</v>
      </c>
      <c r="C7" s="75">
        <f>('BAR BB| Open rates'!C8)*0.75</f>
        <v>6675</v>
      </c>
      <c r="D7" s="75">
        <f>('BAR BB| Open rates'!D8)*0.75</f>
        <v>6675</v>
      </c>
      <c r="E7" s="75">
        <f>('BAR BB| Open rates'!E8)*0.75</f>
        <v>6675</v>
      </c>
      <c r="F7" s="75">
        <f>('BAR BB| Open rates'!F8)*0.75</f>
        <v>6675</v>
      </c>
      <c r="G7" s="75">
        <f>('BAR BB| Open rates'!G8)*0.75</f>
        <v>6675</v>
      </c>
      <c r="H7" s="75">
        <f>('BAR BB| Open rates'!H8)*0.75</f>
        <v>6675</v>
      </c>
      <c r="I7" s="75">
        <f>('BAR BB| Open rates'!I8)*0.75</f>
        <v>6675</v>
      </c>
      <c r="J7" s="75">
        <f>('BAR BB| Open rates'!J8)*0.75</f>
        <v>6675</v>
      </c>
      <c r="K7" s="75">
        <f>('BAR BB| Open rates'!K8)*0.75</f>
        <v>6675</v>
      </c>
      <c r="L7" s="75">
        <f>('BAR BB| Open rates'!L8)*0.75</f>
        <v>6675</v>
      </c>
      <c r="M7" s="75">
        <f>('BAR BB| Open rates'!M8)*0.75</f>
        <v>6675</v>
      </c>
      <c r="N7" s="75">
        <f>('BAR BB| Open rates'!N8)*0.75</f>
        <v>7200</v>
      </c>
      <c r="O7" s="75">
        <f>('BAR BB| Open rates'!O8)*0.75</f>
        <v>7200</v>
      </c>
      <c r="P7" s="75">
        <f>('BAR BB| Open rates'!P8)*0.75</f>
        <v>7200</v>
      </c>
      <c r="Q7" s="75">
        <f>('BAR BB| Open rates'!Q8)*0.75</f>
        <v>7200</v>
      </c>
      <c r="R7" s="75">
        <f>('BAR BB| Open rates'!R8)*0.75</f>
        <v>9675</v>
      </c>
      <c r="S7" s="75">
        <f>('BAR BB| Open rates'!S8)*0.75</f>
        <v>9675</v>
      </c>
      <c r="T7" s="75">
        <f>('BAR BB| Open rates'!T8)*0.75</f>
        <v>9675</v>
      </c>
      <c r="U7" s="75">
        <f>('BAR BB| Open rates'!U8)*0.75</f>
        <v>9675</v>
      </c>
      <c r="V7" s="75">
        <f>('BAR BB| Open rates'!V8)*0.75</f>
        <v>9675</v>
      </c>
      <c r="W7" s="75">
        <f>('BAR BB| Open rates'!W8)*0.75</f>
        <v>9675</v>
      </c>
      <c r="X7" s="75">
        <f>('BAR BB| Open rates'!X8)*0.75</f>
        <v>9675</v>
      </c>
      <c r="Y7" s="75">
        <f>('BAR BB| Open rates'!Y8)*0.75</f>
        <v>9675</v>
      </c>
      <c r="Z7" s="75">
        <f>('BAR BB| Open rates'!Z8)*0.75</f>
        <v>9675</v>
      </c>
      <c r="AA7" s="75">
        <f>('BAR BB| Open rates'!AA8)*0.75</f>
        <v>9675</v>
      </c>
      <c r="AB7" s="75">
        <f>('BAR BB| Open rates'!AB8)*0.75</f>
        <v>13425</v>
      </c>
      <c r="AC7" s="75">
        <f>('BAR BB| Open rates'!AC8)*0.75</f>
        <v>13425</v>
      </c>
      <c r="AD7" s="75">
        <f>('BAR BB| Open rates'!AD8)*0.75</f>
        <v>13425</v>
      </c>
      <c r="AE7" s="75">
        <f>('BAR BB| Open rates'!AE8)*0.75</f>
        <v>13425</v>
      </c>
      <c r="AF7" s="75">
        <f>('BAR BB| Open rates'!AF8)*0.75</f>
        <v>13425</v>
      </c>
      <c r="AG7" s="75">
        <f>('BAR BB| Open rates'!AG8)*0.75</f>
        <v>13425</v>
      </c>
      <c r="AH7" s="75">
        <f>('BAR BB| Open rates'!AH8)*0.75</f>
        <v>7200</v>
      </c>
      <c r="AI7" s="75">
        <f>('BAR BB| Open rates'!AI8)*0.75</f>
        <v>7200</v>
      </c>
      <c r="AJ7" s="75">
        <f>('BAR BB| Open rates'!AJ8)*0.75</f>
        <v>7200</v>
      </c>
      <c r="AK7" s="75">
        <f>('BAR BB| Open rates'!AK8)*0.75</f>
        <v>7200</v>
      </c>
      <c r="AL7" s="75">
        <f>('BAR BB| Open rates'!AL8)*0.75</f>
        <v>7200</v>
      </c>
      <c r="AM7" s="75">
        <f>('BAR BB| Open rates'!AM8)*0.75</f>
        <v>8175</v>
      </c>
      <c r="AN7" s="75">
        <f>('BAR BB| Open rates'!AN8)*0.75</f>
        <v>8175</v>
      </c>
      <c r="AO7" s="75">
        <f>('BAR BB| Open rates'!AO8)*0.75</f>
        <v>8175</v>
      </c>
      <c r="AP7" s="75">
        <f>('BAR BB| Open rates'!AP8)*0.75</f>
        <v>8175</v>
      </c>
      <c r="AQ7" s="75">
        <f>('BAR BB| Open rates'!AQ8)*0.75</f>
        <v>8175</v>
      </c>
      <c r="AR7" s="75">
        <f>('BAR BB| Open rates'!AR8)*0.75</f>
        <v>8175</v>
      </c>
      <c r="AS7" s="75">
        <f>('BAR BB| Open rates'!AS8)*0.75</f>
        <v>8175</v>
      </c>
      <c r="AT7" s="75">
        <f>('BAR BB| Open rates'!AT8)*0.75</f>
        <v>8925</v>
      </c>
      <c r="AU7" s="75">
        <f>('BAR BB| Open rates'!AU8)*0.75</f>
        <v>8925</v>
      </c>
      <c r="AV7" s="75">
        <f>('BAR BB| Open rates'!AV8)*0.75</f>
        <v>8925</v>
      </c>
      <c r="AW7" s="75">
        <f>('BAR BB| Open rates'!AW8)*0.75</f>
        <v>8925</v>
      </c>
      <c r="AX7" s="75">
        <f>('BAR BB| Open rates'!AX8)*0.75</f>
        <v>8925</v>
      </c>
      <c r="AY7" s="75">
        <f>('BAR BB| Open rates'!AY8)*0.75</f>
        <v>9075</v>
      </c>
      <c r="AZ7" s="75">
        <f>('BAR BB| Open rates'!AZ8)*0.75</f>
        <v>9075</v>
      </c>
      <c r="BA7" s="75">
        <f>('BAR BB| Open rates'!BA8)*0.75</f>
        <v>9675</v>
      </c>
      <c r="BB7" s="75">
        <f>('BAR BB| Open rates'!BB8)*0.75</f>
        <v>9675</v>
      </c>
      <c r="BC7" s="75">
        <f>('BAR BB| Open rates'!BC8)*0.75</f>
        <v>9075</v>
      </c>
      <c r="BD7" s="75">
        <f>('BAR BB| Open rates'!BD8)*0.75</f>
        <v>9075</v>
      </c>
      <c r="BE7" s="75">
        <f>('BAR BB| Open rates'!BE8)*0.75</f>
        <v>9075</v>
      </c>
      <c r="BF7" s="75">
        <f>('BAR BB| Open rates'!BF8)*0.75</f>
        <v>9075</v>
      </c>
      <c r="BG7" s="75">
        <f>('BAR BB| Open rates'!BG8)*0.75</f>
        <v>9075</v>
      </c>
      <c r="BH7" s="75">
        <f>('BAR BB| Open rates'!BH8)*0.75</f>
        <v>9675</v>
      </c>
      <c r="BI7" s="75">
        <f>('BAR BB| Open rates'!BI8)*0.75</f>
        <v>9675</v>
      </c>
      <c r="BJ7" s="75">
        <f>('BAR BB| Open rates'!BJ8)*0.75</f>
        <v>9075</v>
      </c>
      <c r="BK7" s="75">
        <f>('BAR BB| Open rates'!BK8)*0.75</f>
        <v>9075</v>
      </c>
      <c r="BL7" s="75">
        <f>('BAR BB| Open rates'!BL8)*0.75</f>
        <v>9075</v>
      </c>
      <c r="BM7" s="75">
        <f>('BAR BB| Open rates'!BM8)*0.75</f>
        <v>9075</v>
      </c>
      <c r="BN7" s="75">
        <f>('BAR BB| Open rates'!BN8)*0.75</f>
        <v>9075</v>
      </c>
      <c r="BO7" s="75">
        <f>('BAR BB| Open rates'!BO8)*0.75</f>
        <v>9675</v>
      </c>
      <c r="BP7" s="75">
        <f>('BAR BB| Open rates'!BP8)*0.75</f>
        <v>9675</v>
      </c>
      <c r="BQ7" s="75">
        <f>('BAR BB| Open rates'!BQ8)*0.75</f>
        <v>9075</v>
      </c>
      <c r="BR7" s="75">
        <f>('BAR BB| Open rates'!BR8)*0.75</f>
        <v>9075</v>
      </c>
      <c r="BS7" s="75">
        <f>('BAR BB| Open rates'!BS8)*0.75</f>
        <v>9075</v>
      </c>
      <c r="BT7" s="75">
        <f>('BAR BB| Open rates'!BT8)*0.75</f>
        <v>9075</v>
      </c>
      <c r="BU7" s="75">
        <f>('BAR BB| Open rates'!BU8)*0.75</f>
        <v>9075</v>
      </c>
      <c r="BV7" s="75">
        <f>('BAR BB| Open rates'!BV8)*0.75</f>
        <v>9675</v>
      </c>
      <c r="BW7" s="75">
        <f>('BAR BB| Open rates'!BW8)*0.75</f>
        <v>9675</v>
      </c>
      <c r="BX7" s="75">
        <f>('BAR BB| Open rates'!BX8)*0.75</f>
        <v>9075</v>
      </c>
      <c r="BY7" s="75">
        <f>('BAR BB| Open rates'!BY8)*0.75</f>
        <v>9075</v>
      </c>
      <c r="BZ7" s="75">
        <f>('BAR BB| Open rates'!BZ8)*0.75</f>
        <v>9075</v>
      </c>
      <c r="CA7" s="75">
        <f>('BAR BB| Open rates'!CA8)*0.75</f>
        <v>9075</v>
      </c>
      <c r="CB7" s="75">
        <f>('BAR BB| Open rates'!CB8)*0.75</f>
        <v>9075</v>
      </c>
      <c r="CC7" s="75">
        <f>('BAR BB| Open rates'!CC8)*0.75</f>
        <v>9675</v>
      </c>
      <c r="CD7" s="75">
        <f>('BAR BB| Open rates'!CD8)*0.75</f>
        <v>9675</v>
      </c>
      <c r="CE7" s="75">
        <f>('BAR BB| Open rates'!CE8)*0.75</f>
        <v>9075</v>
      </c>
      <c r="CF7" s="75">
        <f>('BAR BB| Open rates'!CF8)*0.75</f>
        <v>9075</v>
      </c>
      <c r="CG7" s="75">
        <f>('BAR BB| Open rates'!CG8)*0.75</f>
        <v>9075</v>
      </c>
      <c r="CH7" s="75">
        <f>('BAR BB| Open rates'!CH8)*0.75</f>
        <v>9075</v>
      </c>
      <c r="CI7" s="75">
        <f>('BAR BB| Open rates'!CI8)*0.75</f>
        <v>9075</v>
      </c>
      <c r="CJ7" s="75">
        <f>('BAR BB| Open rates'!CJ8)*0.75</f>
        <v>9675</v>
      </c>
      <c r="CK7" s="75">
        <f>('BAR BB| Open rates'!CK8)*0.75</f>
        <v>9675</v>
      </c>
      <c r="CL7" s="75">
        <f>('BAR BB| Open rates'!CL8)*0.75</f>
        <v>9075</v>
      </c>
      <c r="CM7" s="75">
        <f>('BAR BB| Open rates'!CM8)*0.75</f>
        <v>9075</v>
      </c>
      <c r="CN7" s="75">
        <f>('BAR BB| Open rates'!CN8)*0.75</f>
        <v>9075</v>
      </c>
      <c r="CO7" s="75">
        <f>('BAR BB| Open rates'!CO8)*0.75</f>
        <v>9075</v>
      </c>
      <c r="CP7" s="75">
        <f>('BAR BB| Open rates'!CP8)*0.75</f>
        <v>9075</v>
      </c>
      <c r="CQ7" s="75">
        <f>('BAR BB| Open rates'!CQ8)*0.75</f>
        <v>9075</v>
      </c>
      <c r="CR7" s="75">
        <f>('BAR BB| Open rates'!CR8)*0.75</f>
        <v>9075</v>
      </c>
      <c r="CS7" s="75">
        <f>('BAR BB| Open rates'!CS8)*0.75</f>
        <v>8175</v>
      </c>
      <c r="CT7" s="75">
        <f>('BAR BB| Open rates'!CT8)*0.75</f>
        <v>8175</v>
      </c>
      <c r="CU7" s="75">
        <f>('BAR BB| Open rates'!CU8)*0.75</f>
        <v>8175</v>
      </c>
      <c r="CV7" s="75">
        <f>('BAR BB| Open rates'!CV8)*0.75</f>
        <v>8175</v>
      </c>
      <c r="CW7" s="75">
        <f>('BAR BB| Open rates'!CW8)*0.75</f>
        <v>8175</v>
      </c>
      <c r="CX7" s="75">
        <f>('BAR BB| Open rates'!CX8)*0.75</f>
        <v>8175</v>
      </c>
      <c r="CY7" s="75">
        <f>('BAR BB| Open rates'!CY8)*0.75</f>
        <v>8175</v>
      </c>
      <c r="CZ7" s="75">
        <f>('BAR BB| Open rates'!CZ8)*0.75</f>
        <v>8175</v>
      </c>
      <c r="DA7" s="75">
        <f>('BAR BB| Open rates'!DA8)*0.75</f>
        <v>8175</v>
      </c>
      <c r="DB7" s="75">
        <f>('BAR BB| Open rates'!DB8)*0.75</f>
        <v>7200</v>
      </c>
      <c r="DC7" s="75">
        <f>('BAR BB| Open rates'!DC8)*0.75</f>
        <v>7200</v>
      </c>
      <c r="DD7" s="75">
        <f>('BAR BB| Open rates'!DD8)*0.75</f>
        <v>7200</v>
      </c>
      <c r="DE7" s="75">
        <f>('BAR BB| Open rates'!DE8)*0.75</f>
        <v>8175</v>
      </c>
      <c r="DF7" s="75">
        <f>('BAR BB| Open rates'!DF8)*0.75</f>
        <v>8175</v>
      </c>
      <c r="DG7" s="75">
        <f>('BAR BB| Open rates'!DG8)*0.75</f>
        <v>7200</v>
      </c>
      <c r="DH7" s="75">
        <f>('BAR BB| Open rates'!DH8)*0.75</f>
        <v>7200</v>
      </c>
      <c r="DI7" s="75">
        <f>('BAR BB| Open rates'!DI8)*0.75</f>
        <v>7200</v>
      </c>
      <c r="DJ7" s="75">
        <f>('BAR BB| Open rates'!DJ8)*0.75</f>
        <v>7200</v>
      </c>
      <c r="DK7" s="75">
        <f>('BAR BB| Open rates'!DK8)*0.75</f>
        <v>7200</v>
      </c>
      <c r="DL7" s="75">
        <f>('BAR BB| Open rates'!DL8)*0.75</f>
        <v>8175</v>
      </c>
      <c r="DM7" s="75">
        <f>('BAR BB| Open rates'!DM8)*0.75</f>
        <v>8175</v>
      </c>
      <c r="DN7" s="75">
        <f>('BAR BB| Open rates'!DN8)*0.75</f>
        <v>7200</v>
      </c>
      <c r="DO7" s="75">
        <f>('BAR BB| Open rates'!DO8)*0.75</f>
        <v>7200</v>
      </c>
      <c r="DP7" s="75">
        <f>('BAR BB| Open rates'!DP8)*0.75</f>
        <v>7200</v>
      </c>
      <c r="DQ7" s="75">
        <f>('BAR BB| Open rates'!DQ8)*0.75</f>
        <v>7200</v>
      </c>
      <c r="DR7" s="75">
        <f>('BAR BB| Open rates'!DR8)*0.75</f>
        <v>7200</v>
      </c>
      <c r="DS7" s="75">
        <f>('BAR BB| Open rates'!DS8)*0.75</f>
        <v>8175</v>
      </c>
      <c r="DT7" s="75">
        <f>('BAR BB| Open rates'!DT8)*0.75</f>
        <v>8175</v>
      </c>
      <c r="DU7" s="75">
        <f>('BAR BB| Open rates'!DU8)*0.75</f>
        <v>7200</v>
      </c>
      <c r="DV7" s="75">
        <f>('BAR BB| Open rates'!DV8)*0.75</f>
        <v>7200</v>
      </c>
      <c r="DW7" s="75">
        <f>('BAR BB| Open rates'!DW8)*0.75</f>
        <v>7200</v>
      </c>
      <c r="DX7" s="75">
        <f>('BAR BB| Open rates'!DX8)*0.75</f>
        <v>7200</v>
      </c>
      <c r="DY7" s="75">
        <f>('BAR BB| Open rates'!DY8)*0.75</f>
        <v>7200</v>
      </c>
      <c r="DZ7" s="75">
        <f>('BAR BB| Open rates'!DZ8)*0.75</f>
        <v>8175</v>
      </c>
      <c r="EA7" s="75">
        <f>('BAR BB| Open rates'!EA8)*0.75</f>
        <v>8175</v>
      </c>
      <c r="EB7" s="75">
        <f>('BAR BB| Open rates'!EB8)*0.75</f>
        <v>7200</v>
      </c>
      <c r="EC7" s="75">
        <f>('BAR BB| Open rates'!EC8)*0.75</f>
        <v>7200</v>
      </c>
      <c r="ED7" s="75">
        <f>('BAR BB| Open rates'!ED8)*0.75</f>
        <v>7200</v>
      </c>
      <c r="EE7" s="75">
        <f>('BAR BB| Open rates'!EE8)*0.75</f>
        <v>7200</v>
      </c>
    </row>
    <row r="8" spans="1:135" x14ac:dyDescent="0.2">
      <c r="A8" s="216">
        <v>2</v>
      </c>
      <c r="B8" s="75">
        <f>('BAR BB| Open rates'!B9)*0.75</f>
        <v>8175</v>
      </c>
      <c r="C8" s="75">
        <f>('BAR BB| Open rates'!C9)*0.75</f>
        <v>8175</v>
      </c>
      <c r="D8" s="75">
        <f>('BAR BB| Open rates'!D9)*0.75</f>
        <v>8175</v>
      </c>
      <c r="E8" s="75">
        <f>('BAR BB| Open rates'!E9)*0.75</f>
        <v>8175</v>
      </c>
      <c r="F8" s="75">
        <f>('BAR BB| Open rates'!F9)*0.75</f>
        <v>8175</v>
      </c>
      <c r="G8" s="75">
        <f>('BAR BB| Open rates'!G9)*0.75</f>
        <v>8175</v>
      </c>
      <c r="H8" s="75">
        <f>('BAR BB| Open rates'!H9)*0.75</f>
        <v>8175</v>
      </c>
      <c r="I8" s="75">
        <f>('BAR BB| Open rates'!I9)*0.75</f>
        <v>8175</v>
      </c>
      <c r="J8" s="75">
        <f>('BAR BB| Open rates'!J9)*0.75</f>
        <v>8175</v>
      </c>
      <c r="K8" s="75">
        <f>('BAR BB| Open rates'!K9)*0.75</f>
        <v>8175</v>
      </c>
      <c r="L8" s="75">
        <f>('BAR BB| Open rates'!L9)*0.75</f>
        <v>8175</v>
      </c>
      <c r="M8" s="75">
        <f>('BAR BB| Open rates'!M9)*0.75</f>
        <v>8175</v>
      </c>
      <c r="N8" s="75">
        <f>('BAR BB| Open rates'!N9)*0.75</f>
        <v>8700</v>
      </c>
      <c r="O8" s="75">
        <f>('BAR BB| Open rates'!O9)*0.75</f>
        <v>8700</v>
      </c>
      <c r="P8" s="75">
        <f>('BAR BB| Open rates'!P9)*0.75</f>
        <v>8700</v>
      </c>
      <c r="Q8" s="75">
        <f>('BAR BB| Open rates'!Q9)*0.75</f>
        <v>8700</v>
      </c>
      <c r="R8" s="75">
        <f>('BAR BB| Open rates'!R9)*0.75</f>
        <v>11175</v>
      </c>
      <c r="S8" s="75">
        <f>('BAR BB| Open rates'!S9)*0.75</f>
        <v>11175</v>
      </c>
      <c r="T8" s="75">
        <f>('BAR BB| Open rates'!T9)*0.75</f>
        <v>11175</v>
      </c>
      <c r="U8" s="75">
        <f>('BAR BB| Open rates'!U9)*0.75</f>
        <v>11175</v>
      </c>
      <c r="V8" s="75">
        <f>('BAR BB| Open rates'!V9)*0.75</f>
        <v>11175</v>
      </c>
      <c r="W8" s="75">
        <f>('BAR BB| Open rates'!W9)*0.75</f>
        <v>11175</v>
      </c>
      <c r="X8" s="75">
        <f>('BAR BB| Open rates'!X9)*0.75</f>
        <v>11175</v>
      </c>
      <c r="Y8" s="75">
        <f>('BAR BB| Open rates'!Y9)*0.75</f>
        <v>11175</v>
      </c>
      <c r="Z8" s="75">
        <f>('BAR BB| Open rates'!Z9)*0.75</f>
        <v>11175</v>
      </c>
      <c r="AA8" s="75">
        <f>('BAR BB| Open rates'!AA9)*0.75</f>
        <v>11175</v>
      </c>
      <c r="AB8" s="75">
        <f>('BAR BB| Open rates'!AB9)*0.75</f>
        <v>14925</v>
      </c>
      <c r="AC8" s="75">
        <f>('BAR BB| Open rates'!AC9)*0.75</f>
        <v>14925</v>
      </c>
      <c r="AD8" s="75">
        <f>('BAR BB| Open rates'!AD9)*0.75</f>
        <v>14925</v>
      </c>
      <c r="AE8" s="75">
        <f>('BAR BB| Open rates'!AE9)*0.75</f>
        <v>14925</v>
      </c>
      <c r="AF8" s="75">
        <f>('BAR BB| Open rates'!AF9)*0.75</f>
        <v>14925</v>
      </c>
      <c r="AG8" s="75">
        <f>('BAR BB| Open rates'!AG9)*0.75</f>
        <v>14925</v>
      </c>
      <c r="AH8" s="75">
        <f>('BAR BB| Open rates'!AH9)*0.75</f>
        <v>8700</v>
      </c>
      <c r="AI8" s="75">
        <f>('BAR BB| Open rates'!AI9)*0.75</f>
        <v>8700</v>
      </c>
      <c r="AJ8" s="75">
        <f>('BAR BB| Open rates'!AJ9)*0.75</f>
        <v>8700</v>
      </c>
      <c r="AK8" s="75">
        <f>('BAR BB| Open rates'!AK9)*0.75</f>
        <v>8700</v>
      </c>
      <c r="AL8" s="75">
        <f>('BAR BB| Open rates'!AL9)*0.75</f>
        <v>8700</v>
      </c>
      <c r="AM8" s="75">
        <f>('BAR BB| Open rates'!AM9)*0.75</f>
        <v>9675</v>
      </c>
      <c r="AN8" s="75">
        <f>('BAR BB| Open rates'!AN9)*0.75</f>
        <v>9675</v>
      </c>
      <c r="AO8" s="75">
        <f>('BAR BB| Open rates'!AO9)*0.75</f>
        <v>9675</v>
      </c>
      <c r="AP8" s="75">
        <f>('BAR BB| Open rates'!AP9)*0.75</f>
        <v>9675</v>
      </c>
      <c r="AQ8" s="75">
        <f>('BAR BB| Open rates'!AQ9)*0.75</f>
        <v>9675</v>
      </c>
      <c r="AR8" s="75">
        <f>('BAR BB| Open rates'!AR9)*0.75</f>
        <v>9675</v>
      </c>
      <c r="AS8" s="75">
        <f>('BAR BB| Open rates'!AS9)*0.75</f>
        <v>9675</v>
      </c>
      <c r="AT8" s="75">
        <f>('BAR BB| Open rates'!AT9)*0.75</f>
        <v>10425</v>
      </c>
      <c r="AU8" s="75">
        <f>('BAR BB| Open rates'!AU9)*0.75</f>
        <v>10425</v>
      </c>
      <c r="AV8" s="75">
        <f>('BAR BB| Open rates'!AV9)*0.75</f>
        <v>10425</v>
      </c>
      <c r="AW8" s="75">
        <f>('BAR BB| Open rates'!AW9)*0.75</f>
        <v>10425</v>
      </c>
      <c r="AX8" s="75">
        <f>('BAR BB| Open rates'!AX9)*0.75</f>
        <v>10425</v>
      </c>
      <c r="AY8" s="75">
        <f>('BAR BB| Open rates'!AY9)*0.75</f>
        <v>10575</v>
      </c>
      <c r="AZ8" s="75">
        <f>('BAR BB| Open rates'!AZ9)*0.75</f>
        <v>10575</v>
      </c>
      <c r="BA8" s="75">
        <f>('BAR BB| Open rates'!BA9)*0.75</f>
        <v>11175</v>
      </c>
      <c r="BB8" s="75">
        <f>('BAR BB| Open rates'!BB9)*0.75</f>
        <v>11175</v>
      </c>
      <c r="BC8" s="75">
        <f>('BAR BB| Open rates'!BC9)*0.75</f>
        <v>10575</v>
      </c>
      <c r="BD8" s="75">
        <f>('BAR BB| Open rates'!BD9)*0.75</f>
        <v>10575</v>
      </c>
      <c r="BE8" s="75">
        <f>('BAR BB| Open rates'!BE9)*0.75</f>
        <v>10575</v>
      </c>
      <c r="BF8" s="75">
        <f>('BAR BB| Open rates'!BF9)*0.75</f>
        <v>10575</v>
      </c>
      <c r="BG8" s="75">
        <f>('BAR BB| Open rates'!BG9)*0.75</f>
        <v>10575</v>
      </c>
      <c r="BH8" s="75">
        <f>('BAR BB| Open rates'!BH9)*0.75</f>
        <v>11175</v>
      </c>
      <c r="BI8" s="75">
        <f>('BAR BB| Open rates'!BI9)*0.75</f>
        <v>11175</v>
      </c>
      <c r="BJ8" s="75">
        <f>('BAR BB| Open rates'!BJ9)*0.75</f>
        <v>10575</v>
      </c>
      <c r="BK8" s="75">
        <f>('BAR BB| Open rates'!BK9)*0.75</f>
        <v>10575</v>
      </c>
      <c r="BL8" s="75">
        <f>('BAR BB| Open rates'!BL9)*0.75</f>
        <v>10575</v>
      </c>
      <c r="BM8" s="75">
        <f>('BAR BB| Open rates'!BM9)*0.75</f>
        <v>10575</v>
      </c>
      <c r="BN8" s="75">
        <f>('BAR BB| Open rates'!BN9)*0.75</f>
        <v>10575</v>
      </c>
      <c r="BO8" s="75">
        <f>('BAR BB| Open rates'!BO9)*0.75</f>
        <v>11175</v>
      </c>
      <c r="BP8" s="75">
        <f>('BAR BB| Open rates'!BP9)*0.75</f>
        <v>11175</v>
      </c>
      <c r="BQ8" s="75">
        <f>('BAR BB| Open rates'!BQ9)*0.75</f>
        <v>10575</v>
      </c>
      <c r="BR8" s="75">
        <f>('BAR BB| Open rates'!BR9)*0.75</f>
        <v>10575</v>
      </c>
      <c r="BS8" s="75">
        <f>('BAR BB| Open rates'!BS9)*0.75</f>
        <v>10575</v>
      </c>
      <c r="BT8" s="75">
        <f>('BAR BB| Open rates'!BT9)*0.75</f>
        <v>10575</v>
      </c>
      <c r="BU8" s="75">
        <f>('BAR BB| Open rates'!BU9)*0.75</f>
        <v>10575</v>
      </c>
      <c r="BV8" s="75">
        <f>('BAR BB| Open rates'!BV9)*0.75</f>
        <v>11175</v>
      </c>
      <c r="BW8" s="75">
        <f>('BAR BB| Open rates'!BW9)*0.75</f>
        <v>11175</v>
      </c>
      <c r="BX8" s="75">
        <f>('BAR BB| Open rates'!BX9)*0.75</f>
        <v>10575</v>
      </c>
      <c r="BY8" s="75">
        <f>('BAR BB| Open rates'!BY9)*0.75</f>
        <v>10575</v>
      </c>
      <c r="BZ8" s="75">
        <f>('BAR BB| Open rates'!BZ9)*0.75</f>
        <v>10575</v>
      </c>
      <c r="CA8" s="75">
        <f>('BAR BB| Open rates'!CA9)*0.75</f>
        <v>10575</v>
      </c>
      <c r="CB8" s="75">
        <f>('BAR BB| Open rates'!CB9)*0.75</f>
        <v>10575</v>
      </c>
      <c r="CC8" s="75">
        <f>('BAR BB| Open rates'!CC9)*0.75</f>
        <v>11175</v>
      </c>
      <c r="CD8" s="75">
        <f>('BAR BB| Open rates'!CD9)*0.75</f>
        <v>11175</v>
      </c>
      <c r="CE8" s="75">
        <f>('BAR BB| Open rates'!CE9)*0.75</f>
        <v>10575</v>
      </c>
      <c r="CF8" s="75">
        <f>('BAR BB| Open rates'!CF9)*0.75</f>
        <v>10575</v>
      </c>
      <c r="CG8" s="75">
        <f>('BAR BB| Open rates'!CG9)*0.75</f>
        <v>10575</v>
      </c>
      <c r="CH8" s="75">
        <f>('BAR BB| Open rates'!CH9)*0.75</f>
        <v>10575</v>
      </c>
      <c r="CI8" s="75">
        <f>('BAR BB| Open rates'!CI9)*0.75</f>
        <v>10575</v>
      </c>
      <c r="CJ8" s="75">
        <f>('BAR BB| Open rates'!CJ9)*0.75</f>
        <v>11175</v>
      </c>
      <c r="CK8" s="75">
        <f>('BAR BB| Open rates'!CK9)*0.75</f>
        <v>11175</v>
      </c>
      <c r="CL8" s="75">
        <f>('BAR BB| Open rates'!CL9)*0.75</f>
        <v>10575</v>
      </c>
      <c r="CM8" s="75">
        <f>('BAR BB| Open rates'!CM9)*0.75</f>
        <v>10575</v>
      </c>
      <c r="CN8" s="75">
        <f>('BAR BB| Open rates'!CN9)*0.75</f>
        <v>10575</v>
      </c>
      <c r="CO8" s="75">
        <f>('BAR BB| Open rates'!CO9)*0.75</f>
        <v>10575</v>
      </c>
      <c r="CP8" s="75">
        <f>('BAR BB| Open rates'!CP9)*0.75</f>
        <v>10575</v>
      </c>
      <c r="CQ8" s="75">
        <f>('BAR BB| Open rates'!CQ9)*0.75</f>
        <v>10575</v>
      </c>
      <c r="CR8" s="75">
        <f>('BAR BB| Open rates'!CR9)*0.75</f>
        <v>10575</v>
      </c>
      <c r="CS8" s="75">
        <f>('BAR BB| Open rates'!CS9)*0.75</f>
        <v>9675</v>
      </c>
      <c r="CT8" s="75">
        <f>('BAR BB| Open rates'!CT9)*0.75</f>
        <v>9675</v>
      </c>
      <c r="CU8" s="75">
        <f>('BAR BB| Open rates'!CU9)*0.75</f>
        <v>9675</v>
      </c>
      <c r="CV8" s="75">
        <f>('BAR BB| Open rates'!CV9)*0.75</f>
        <v>9675</v>
      </c>
      <c r="CW8" s="75">
        <f>('BAR BB| Open rates'!CW9)*0.75</f>
        <v>9675</v>
      </c>
      <c r="CX8" s="75">
        <f>('BAR BB| Open rates'!CX9)*0.75</f>
        <v>9675</v>
      </c>
      <c r="CY8" s="75">
        <f>('BAR BB| Open rates'!CY9)*0.75</f>
        <v>9675</v>
      </c>
      <c r="CZ8" s="75">
        <f>('BAR BB| Open rates'!CZ9)*0.75</f>
        <v>9675</v>
      </c>
      <c r="DA8" s="75">
        <f>('BAR BB| Open rates'!DA9)*0.75</f>
        <v>9675</v>
      </c>
      <c r="DB8" s="75">
        <f>('BAR BB| Open rates'!DB9)*0.75</f>
        <v>8700</v>
      </c>
      <c r="DC8" s="75">
        <f>('BAR BB| Open rates'!DC9)*0.75</f>
        <v>8700</v>
      </c>
      <c r="DD8" s="75">
        <f>('BAR BB| Open rates'!DD9)*0.75</f>
        <v>8700</v>
      </c>
      <c r="DE8" s="75">
        <f>('BAR BB| Open rates'!DE9)*0.75</f>
        <v>9675</v>
      </c>
      <c r="DF8" s="75">
        <f>('BAR BB| Open rates'!DF9)*0.75</f>
        <v>9675</v>
      </c>
      <c r="DG8" s="75">
        <f>('BAR BB| Open rates'!DG9)*0.75</f>
        <v>8700</v>
      </c>
      <c r="DH8" s="75">
        <f>('BAR BB| Open rates'!DH9)*0.75</f>
        <v>8700</v>
      </c>
      <c r="DI8" s="75">
        <f>('BAR BB| Open rates'!DI9)*0.75</f>
        <v>8700</v>
      </c>
      <c r="DJ8" s="75">
        <f>('BAR BB| Open rates'!DJ9)*0.75</f>
        <v>8700</v>
      </c>
      <c r="DK8" s="75">
        <f>('BAR BB| Open rates'!DK9)*0.75</f>
        <v>8700</v>
      </c>
      <c r="DL8" s="75">
        <f>('BAR BB| Open rates'!DL9)*0.75</f>
        <v>9675</v>
      </c>
      <c r="DM8" s="75">
        <f>('BAR BB| Open rates'!DM9)*0.75</f>
        <v>9675</v>
      </c>
      <c r="DN8" s="75">
        <f>('BAR BB| Open rates'!DN9)*0.75</f>
        <v>8700</v>
      </c>
      <c r="DO8" s="75">
        <f>('BAR BB| Open rates'!DO9)*0.75</f>
        <v>8700</v>
      </c>
      <c r="DP8" s="75">
        <f>('BAR BB| Open rates'!DP9)*0.75</f>
        <v>8700</v>
      </c>
      <c r="DQ8" s="75">
        <f>('BAR BB| Open rates'!DQ9)*0.75</f>
        <v>8700</v>
      </c>
      <c r="DR8" s="75">
        <f>('BAR BB| Open rates'!DR9)*0.75</f>
        <v>8700</v>
      </c>
      <c r="DS8" s="75">
        <f>('BAR BB| Open rates'!DS9)*0.75</f>
        <v>9675</v>
      </c>
      <c r="DT8" s="75">
        <f>('BAR BB| Open rates'!DT9)*0.75</f>
        <v>9675</v>
      </c>
      <c r="DU8" s="75">
        <f>('BAR BB| Open rates'!DU9)*0.75</f>
        <v>8700</v>
      </c>
      <c r="DV8" s="75">
        <f>('BAR BB| Open rates'!DV9)*0.75</f>
        <v>8700</v>
      </c>
      <c r="DW8" s="75">
        <f>('BAR BB| Open rates'!DW9)*0.75</f>
        <v>8700</v>
      </c>
      <c r="DX8" s="75">
        <f>('BAR BB| Open rates'!DX9)*0.75</f>
        <v>8700</v>
      </c>
      <c r="DY8" s="75">
        <f>('BAR BB| Open rates'!DY9)*0.75</f>
        <v>8700</v>
      </c>
      <c r="DZ8" s="75">
        <f>('BAR BB| Open rates'!DZ9)*0.75</f>
        <v>9675</v>
      </c>
      <c r="EA8" s="75">
        <f>('BAR BB| Open rates'!EA9)*0.75</f>
        <v>9675</v>
      </c>
      <c r="EB8" s="75">
        <f>('BAR BB| Open rates'!EB9)*0.75</f>
        <v>8700</v>
      </c>
      <c r="EC8" s="75">
        <f>('BAR BB| Open rates'!EC9)*0.75</f>
        <v>8700</v>
      </c>
      <c r="ED8" s="75">
        <f>('BAR BB| Open rates'!ED9)*0.75</f>
        <v>8700</v>
      </c>
      <c r="EE8" s="75">
        <f>('BAR BB| Open rates'!EE9)*0.75</f>
        <v>8700</v>
      </c>
    </row>
    <row r="9" spans="1:135" x14ac:dyDescent="0.2">
      <c r="A9" s="209" t="s">
        <v>150</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row>
    <row r="10" spans="1:135" x14ac:dyDescent="0.2">
      <c r="A10" s="216">
        <v>1</v>
      </c>
      <c r="B10" s="75">
        <f>('BAR BB| Open rates'!B11)*0.75</f>
        <v>7425</v>
      </c>
      <c r="C10" s="75">
        <f>('BAR BB| Open rates'!C11)*0.75</f>
        <v>7425</v>
      </c>
      <c r="D10" s="75">
        <f>('BAR BB| Open rates'!D11)*0.75</f>
        <v>7425</v>
      </c>
      <c r="E10" s="75">
        <f>('BAR BB| Open rates'!E11)*0.75</f>
        <v>7425</v>
      </c>
      <c r="F10" s="75">
        <f>('BAR BB| Open rates'!F11)*0.75</f>
        <v>7425</v>
      </c>
      <c r="G10" s="75">
        <f>('BAR BB| Open rates'!G11)*0.75</f>
        <v>7425</v>
      </c>
      <c r="H10" s="75">
        <f>('BAR BB| Open rates'!H11)*0.75</f>
        <v>7425</v>
      </c>
      <c r="I10" s="75">
        <f>('BAR BB| Open rates'!I11)*0.75</f>
        <v>7425</v>
      </c>
      <c r="J10" s="75">
        <f>('BAR BB| Open rates'!J11)*0.75</f>
        <v>7425</v>
      </c>
      <c r="K10" s="75">
        <f>('BAR BB| Open rates'!K11)*0.75</f>
        <v>7425</v>
      </c>
      <c r="L10" s="75">
        <f>('BAR BB| Open rates'!L11)*0.75</f>
        <v>7425</v>
      </c>
      <c r="M10" s="75">
        <f>('BAR BB| Open rates'!M11)*0.75</f>
        <v>7425</v>
      </c>
      <c r="N10" s="75">
        <f>('BAR BB| Open rates'!N11)*0.75</f>
        <v>7950</v>
      </c>
      <c r="O10" s="75">
        <f>('BAR BB| Open rates'!O11)*0.75</f>
        <v>7950</v>
      </c>
      <c r="P10" s="75">
        <f>('BAR BB| Open rates'!P11)*0.75</f>
        <v>7950</v>
      </c>
      <c r="Q10" s="75">
        <f>('BAR BB| Open rates'!Q11)*0.75</f>
        <v>7950</v>
      </c>
      <c r="R10" s="75">
        <f>('BAR BB| Open rates'!R11)*0.75</f>
        <v>10425</v>
      </c>
      <c r="S10" s="75">
        <f>('BAR BB| Open rates'!S11)*0.75</f>
        <v>10425</v>
      </c>
      <c r="T10" s="75">
        <f>('BAR BB| Open rates'!T11)*0.75</f>
        <v>10425</v>
      </c>
      <c r="U10" s="75">
        <f>('BAR BB| Open rates'!U11)*0.75</f>
        <v>10425</v>
      </c>
      <c r="V10" s="75">
        <f>('BAR BB| Open rates'!V11)*0.75</f>
        <v>10425</v>
      </c>
      <c r="W10" s="75">
        <f>('BAR BB| Open rates'!W11)*0.75</f>
        <v>10425</v>
      </c>
      <c r="X10" s="75">
        <f>('BAR BB| Open rates'!X11)*0.75</f>
        <v>10425</v>
      </c>
      <c r="Y10" s="75">
        <f>('BAR BB| Open rates'!Y11)*0.75</f>
        <v>10425</v>
      </c>
      <c r="Z10" s="75">
        <f>('BAR BB| Open rates'!Z11)*0.75</f>
        <v>10425</v>
      </c>
      <c r="AA10" s="75">
        <f>('BAR BB| Open rates'!AA11)*0.75</f>
        <v>10425</v>
      </c>
      <c r="AB10" s="75">
        <f>('BAR BB| Open rates'!AB11)*0.75</f>
        <v>14175</v>
      </c>
      <c r="AC10" s="75">
        <f>('BAR BB| Open rates'!AC11)*0.75</f>
        <v>14175</v>
      </c>
      <c r="AD10" s="75">
        <f>('BAR BB| Open rates'!AD11)*0.75</f>
        <v>14175</v>
      </c>
      <c r="AE10" s="75">
        <f>('BAR BB| Open rates'!AE11)*0.75</f>
        <v>14175</v>
      </c>
      <c r="AF10" s="75">
        <f>('BAR BB| Open rates'!AF11)*0.75</f>
        <v>14175</v>
      </c>
      <c r="AG10" s="75">
        <f>('BAR BB| Open rates'!AG11)*0.75</f>
        <v>14175</v>
      </c>
      <c r="AH10" s="75">
        <f>('BAR BB| Open rates'!AH11)*0.75</f>
        <v>7950</v>
      </c>
      <c r="AI10" s="75">
        <f>('BAR BB| Open rates'!AI11)*0.75</f>
        <v>7950</v>
      </c>
      <c r="AJ10" s="75">
        <f>('BAR BB| Open rates'!AJ11)*0.75</f>
        <v>7950</v>
      </c>
      <c r="AK10" s="75">
        <f>('BAR BB| Open rates'!AK11)*0.75</f>
        <v>7950</v>
      </c>
      <c r="AL10" s="75">
        <f>('BAR BB| Open rates'!AL11)*0.75</f>
        <v>7950</v>
      </c>
      <c r="AM10" s="75">
        <f>('BAR BB| Open rates'!AM11)*0.75</f>
        <v>8925</v>
      </c>
      <c r="AN10" s="75">
        <f>('BAR BB| Open rates'!AN11)*0.75</f>
        <v>8925</v>
      </c>
      <c r="AO10" s="75">
        <f>('BAR BB| Open rates'!AO11)*0.75</f>
        <v>8925</v>
      </c>
      <c r="AP10" s="75">
        <f>('BAR BB| Open rates'!AP11)*0.75</f>
        <v>8925</v>
      </c>
      <c r="AQ10" s="75">
        <f>('BAR BB| Open rates'!AQ11)*0.75</f>
        <v>8925</v>
      </c>
      <c r="AR10" s="75">
        <f>('BAR BB| Open rates'!AR11)*0.75</f>
        <v>8925</v>
      </c>
      <c r="AS10" s="75">
        <f>('BAR BB| Open rates'!AS11)*0.75</f>
        <v>8925</v>
      </c>
      <c r="AT10" s="75">
        <f>('BAR BB| Open rates'!AT11)*0.75</f>
        <v>9675</v>
      </c>
      <c r="AU10" s="75">
        <f>('BAR BB| Open rates'!AU11)*0.75</f>
        <v>9675</v>
      </c>
      <c r="AV10" s="75">
        <f>('BAR BB| Open rates'!AV11)*0.75</f>
        <v>9675</v>
      </c>
      <c r="AW10" s="75">
        <f>('BAR BB| Open rates'!AW11)*0.75</f>
        <v>9675</v>
      </c>
      <c r="AX10" s="75">
        <f>('BAR BB| Open rates'!AX11)*0.75</f>
        <v>9675</v>
      </c>
      <c r="AY10" s="75">
        <f>('BAR BB| Open rates'!AY11)*0.75</f>
        <v>9825</v>
      </c>
      <c r="AZ10" s="75">
        <f>('BAR BB| Open rates'!AZ11)*0.75</f>
        <v>9825</v>
      </c>
      <c r="BA10" s="75">
        <f>('BAR BB| Open rates'!BA11)*0.75</f>
        <v>10425</v>
      </c>
      <c r="BB10" s="75">
        <f>('BAR BB| Open rates'!BB11)*0.75</f>
        <v>10425</v>
      </c>
      <c r="BC10" s="75">
        <f>('BAR BB| Open rates'!BC11)*0.75</f>
        <v>9825</v>
      </c>
      <c r="BD10" s="75">
        <f>('BAR BB| Open rates'!BD11)*0.75</f>
        <v>9825</v>
      </c>
      <c r="BE10" s="75">
        <f>('BAR BB| Open rates'!BE11)*0.75</f>
        <v>9825</v>
      </c>
      <c r="BF10" s="75">
        <f>('BAR BB| Open rates'!BF11)*0.75</f>
        <v>9825</v>
      </c>
      <c r="BG10" s="75">
        <f>('BAR BB| Open rates'!BG11)*0.75</f>
        <v>9825</v>
      </c>
      <c r="BH10" s="75">
        <f>('BAR BB| Open rates'!BH11)*0.75</f>
        <v>10425</v>
      </c>
      <c r="BI10" s="75">
        <f>('BAR BB| Open rates'!BI11)*0.75</f>
        <v>10425</v>
      </c>
      <c r="BJ10" s="75">
        <f>('BAR BB| Open rates'!BJ11)*0.75</f>
        <v>9825</v>
      </c>
      <c r="BK10" s="75">
        <f>('BAR BB| Open rates'!BK11)*0.75</f>
        <v>9825</v>
      </c>
      <c r="BL10" s="75">
        <f>('BAR BB| Open rates'!BL11)*0.75</f>
        <v>9825</v>
      </c>
      <c r="BM10" s="75">
        <f>('BAR BB| Open rates'!BM11)*0.75</f>
        <v>9825</v>
      </c>
      <c r="BN10" s="75">
        <f>('BAR BB| Open rates'!BN11)*0.75</f>
        <v>9825</v>
      </c>
      <c r="BO10" s="75">
        <f>('BAR BB| Open rates'!BO11)*0.75</f>
        <v>10425</v>
      </c>
      <c r="BP10" s="75">
        <f>('BAR BB| Open rates'!BP11)*0.75</f>
        <v>10425</v>
      </c>
      <c r="BQ10" s="75">
        <f>('BAR BB| Open rates'!BQ11)*0.75</f>
        <v>9825</v>
      </c>
      <c r="BR10" s="75">
        <f>('BAR BB| Open rates'!BR11)*0.75</f>
        <v>9825</v>
      </c>
      <c r="BS10" s="75">
        <f>('BAR BB| Open rates'!BS11)*0.75</f>
        <v>9825</v>
      </c>
      <c r="BT10" s="75">
        <f>('BAR BB| Open rates'!BT11)*0.75</f>
        <v>9825</v>
      </c>
      <c r="BU10" s="75">
        <f>('BAR BB| Open rates'!BU11)*0.75</f>
        <v>9825</v>
      </c>
      <c r="BV10" s="75">
        <f>('BAR BB| Open rates'!BV11)*0.75</f>
        <v>10425</v>
      </c>
      <c r="BW10" s="75">
        <f>('BAR BB| Open rates'!BW11)*0.75</f>
        <v>10425</v>
      </c>
      <c r="BX10" s="75">
        <f>('BAR BB| Open rates'!BX11)*0.75</f>
        <v>9825</v>
      </c>
      <c r="BY10" s="75">
        <f>('BAR BB| Open rates'!BY11)*0.75</f>
        <v>9825</v>
      </c>
      <c r="BZ10" s="75">
        <f>('BAR BB| Open rates'!BZ11)*0.75</f>
        <v>9825</v>
      </c>
      <c r="CA10" s="75">
        <f>('BAR BB| Open rates'!CA11)*0.75</f>
        <v>9825</v>
      </c>
      <c r="CB10" s="75">
        <f>('BAR BB| Open rates'!CB11)*0.75</f>
        <v>9825</v>
      </c>
      <c r="CC10" s="75">
        <f>('BAR BB| Open rates'!CC11)*0.75</f>
        <v>10425</v>
      </c>
      <c r="CD10" s="75">
        <f>('BAR BB| Open rates'!CD11)*0.75</f>
        <v>10425</v>
      </c>
      <c r="CE10" s="75">
        <f>('BAR BB| Open rates'!CE11)*0.75</f>
        <v>9825</v>
      </c>
      <c r="CF10" s="75">
        <f>('BAR BB| Open rates'!CF11)*0.75</f>
        <v>9825</v>
      </c>
      <c r="CG10" s="75">
        <f>('BAR BB| Open rates'!CG11)*0.75</f>
        <v>9825</v>
      </c>
      <c r="CH10" s="75">
        <f>('BAR BB| Open rates'!CH11)*0.75</f>
        <v>9825</v>
      </c>
      <c r="CI10" s="75">
        <f>('BAR BB| Open rates'!CI11)*0.75</f>
        <v>9825</v>
      </c>
      <c r="CJ10" s="75">
        <f>('BAR BB| Open rates'!CJ11)*0.75</f>
        <v>10425</v>
      </c>
      <c r="CK10" s="75">
        <f>('BAR BB| Open rates'!CK11)*0.75</f>
        <v>10425</v>
      </c>
      <c r="CL10" s="75">
        <f>('BAR BB| Open rates'!CL11)*0.75</f>
        <v>9825</v>
      </c>
      <c r="CM10" s="75">
        <f>('BAR BB| Open rates'!CM11)*0.75</f>
        <v>9825</v>
      </c>
      <c r="CN10" s="75">
        <f>('BAR BB| Open rates'!CN11)*0.75</f>
        <v>9825</v>
      </c>
      <c r="CO10" s="75">
        <f>('BAR BB| Open rates'!CO11)*0.75</f>
        <v>9825</v>
      </c>
      <c r="CP10" s="75">
        <f>('BAR BB| Open rates'!CP11)*0.75</f>
        <v>9825</v>
      </c>
      <c r="CQ10" s="75">
        <f>('BAR BB| Open rates'!CQ11)*0.75</f>
        <v>9825</v>
      </c>
      <c r="CR10" s="75">
        <f>('BAR BB| Open rates'!CR11)*0.75</f>
        <v>9825</v>
      </c>
      <c r="CS10" s="75">
        <f>('BAR BB| Open rates'!CS11)*0.75</f>
        <v>8925</v>
      </c>
      <c r="CT10" s="75">
        <f>('BAR BB| Open rates'!CT11)*0.75</f>
        <v>8925</v>
      </c>
      <c r="CU10" s="75">
        <f>('BAR BB| Open rates'!CU11)*0.75</f>
        <v>8925</v>
      </c>
      <c r="CV10" s="75">
        <f>('BAR BB| Open rates'!CV11)*0.75</f>
        <v>8925</v>
      </c>
      <c r="CW10" s="75">
        <f>('BAR BB| Open rates'!CW11)*0.75</f>
        <v>8925</v>
      </c>
      <c r="CX10" s="75">
        <f>('BAR BB| Open rates'!CX11)*0.75</f>
        <v>8925</v>
      </c>
      <c r="CY10" s="75">
        <f>('BAR BB| Open rates'!CY11)*0.75</f>
        <v>8925</v>
      </c>
      <c r="CZ10" s="75">
        <f>('BAR BB| Open rates'!CZ11)*0.75</f>
        <v>8925</v>
      </c>
      <c r="DA10" s="75">
        <f>('BAR BB| Open rates'!DA11)*0.75</f>
        <v>8925</v>
      </c>
      <c r="DB10" s="75">
        <f>('BAR BB| Open rates'!DB11)*0.75</f>
        <v>7950</v>
      </c>
      <c r="DC10" s="75">
        <f>('BAR BB| Open rates'!DC11)*0.75</f>
        <v>7950</v>
      </c>
      <c r="DD10" s="75">
        <f>('BAR BB| Open rates'!DD11)*0.75</f>
        <v>7950</v>
      </c>
      <c r="DE10" s="75">
        <f>('BAR BB| Open rates'!DE11)*0.75</f>
        <v>8925</v>
      </c>
      <c r="DF10" s="75">
        <f>('BAR BB| Open rates'!DF11)*0.75</f>
        <v>8925</v>
      </c>
      <c r="DG10" s="75">
        <f>('BAR BB| Open rates'!DG11)*0.75</f>
        <v>7950</v>
      </c>
      <c r="DH10" s="75">
        <f>('BAR BB| Open rates'!DH11)*0.75</f>
        <v>7950</v>
      </c>
      <c r="DI10" s="75">
        <f>('BAR BB| Open rates'!DI11)*0.75</f>
        <v>7950</v>
      </c>
      <c r="DJ10" s="75">
        <f>('BAR BB| Open rates'!DJ11)*0.75</f>
        <v>7950</v>
      </c>
      <c r="DK10" s="75">
        <f>('BAR BB| Open rates'!DK11)*0.75</f>
        <v>7950</v>
      </c>
      <c r="DL10" s="75">
        <f>('BAR BB| Open rates'!DL11)*0.75</f>
        <v>8925</v>
      </c>
      <c r="DM10" s="75">
        <f>('BAR BB| Open rates'!DM11)*0.75</f>
        <v>8925</v>
      </c>
      <c r="DN10" s="75">
        <f>('BAR BB| Open rates'!DN11)*0.75</f>
        <v>7950</v>
      </c>
      <c r="DO10" s="75">
        <f>('BAR BB| Open rates'!DO11)*0.75</f>
        <v>7950</v>
      </c>
      <c r="DP10" s="75">
        <f>('BAR BB| Open rates'!DP11)*0.75</f>
        <v>7950</v>
      </c>
      <c r="DQ10" s="75">
        <f>('BAR BB| Open rates'!DQ11)*0.75</f>
        <v>7950</v>
      </c>
      <c r="DR10" s="75">
        <f>('BAR BB| Open rates'!DR11)*0.75</f>
        <v>7950</v>
      </c>
      <c r="DS10" s="75">
        <f>('BAR BB| Open rates'!DS11)*0.75</f>
        <v>8925</v>
      </c>
      <c r="DT10" s="75">
        <f>('BAR BB| Open rates'!DT11)*0.75</f>
        <v>8925</v>
      </c>
      <c r="DU10" s="75">
        <f>('BAR BB| Open rates'!DU11)*0.75</f>
        <v>7950</v>
      </c>
      <c r="DV10" s="75">
        <f>('BAR BB| Open rates'!DV11)*0.75</f>
        <v>7950</v>
      </c>
      <c r="DW10" s="75">
        <f>('BAR BB| Open rates'!DW11)*0.75</f>
        <v>7950</v>
      </c>
      <c r="DX10" s="75">
        <f>('BAR BB| Open rates'!DX11)*0.75</f>
        <v>7950</v>
      </c>
      <c r="DY10" s="75">
        <f>('BAR BB| Open rates'!DY11)*0.75</f>
        <v>7950</v>
      </c>
      <c r="DZ10" s="75">
        <f>('BAR BB| Open rates'!DZ11)*0.75</f>
        <v>8925</v>
      </c>
      <c r="EA10" s="75">
        <f>('BAR BB| Open rates'!EA11)*0.75</f>
        <v>8925</v>
      </c>
      <c r="EB10" s="75">
        <f>('BAR BB| Open rates'!EB11)*0.75</f>
        <v>7950</v>
      </c>
      <c r="EC10" s="75">
        <f>('BAR BB| Open rates'!EC11)*0.75</f>
        <v>7950</v>
      </c>
      <c r="ED10" s="75">
        <f>('BAR BB| Open rates'!ED11)*0.75</f>
        <v>7950</v>
      </c>
      <c r="EE10" s="75">
        <f>('BAR BB| Open rates'!EE11)*0.75</f>
        <v>7950</v>
      </c>
    </row>
    <row r="11" spans="1:135" x14ac:dyDescent="0.2">
      <c r="A11" s="216">
        <v>2</v>
      </c>
      <c r="B11" s="75">
        <f>('BAR BB| Open rates'!B12)*0.75</f>
        <v>8925</v>
      </c>
      <c r="C11" s="75">
        <f>('BAR BB| Open rates'!C12)*0.75</f>
        <v>8925</v>
      </c>
      <c r="D11" s="75">
        <f>('BAR BB| Open rates'!D12)*0.75</f>
        <v>8925</v>
      </c>
      <c r="E11" s="75">
        <f>('BAR BB| Open rates'!E12)*0.75</f>
        <v>8925</v>
      </c>
      <c r="F11" s="75">
        <f>('BAR BB| Open rates'!F12)*0.75</f>
        <v>8925</v>
      </c>
      <c r="G11" s="75">
        <f>('BAR BB| Open rates'!G12)*0.75</f>
        <v>8925</v>
      </c>
      <c r="H11" s="75">
        <f>('BAR BB| Open rates'!H12)*0.75</f>
        <v>8925</v>
      </c>
      <c r="I11" s="75">
        <f>('BAR BB| Open rates'!I12)*0.75</f>
        <v>8925</v>
      </c>
      <c r="J11" s="75">
        <f>('BAR BB| Open rates'!J12)*0.75</f>
        <v>8925</v>
      </c>
      <c r="K11" s="75">
        <f>('BAR BB| Open rates'!K12)*0.75</f>
        <v>8925</v>
      </c>
      <c r="L11" s="75">
        <f>('BAR BB| Open rates'!L12)*0.75</f>
        <v>8925</v>
      </c>
      <c r="M11" s="75">
        <f>('BAR BB| Open rates'!M12)*0.75</f>
        <v>8925</v>
      </c>
      <c r="N11" s="75">
        <f>('BAR BB| Open rates'!N12)*0.75</f>
        <v>9450</v>
      </c>
      <c r="O11" s="75">
        <f>('BAR BB| Open rates'!O12)*0.75</f>
        <v>9450</v>
      </c>
      <c r="P11" s="75">
        <f>('BAR BB| Open rates'!P12)*0.75</f>
        <v>9450</v>
      </c>
      <c r="Q11" s="75">
        <f>('BAR BB| Open rates'!Q12)*0.75</f>
        <v>9450</v>
      </c>
      <c r="R11" s="75">
        <f>('BAR BB| Open rates'!R12)*0.75</f>
        <v>11925</v>
      </c>
      <c r="S11" s="75">
        <f>('BAR BB| Open rates'!S12)*0.75</f>
        <v>11925</v>
      </c>
      <c r="T11" s="75">
        <f>('BAR BB| Open rates'!T12)*0.75</f>
        <v>11925</v>
      </c>
      <c r="U11" s="75">
        <f>('BAR BB| Open rates'!U12)*0.75</f>
        <v>11925</v>
      </c>
      <c r="V11" s="75">
        <f>('BAR BB| Open rates'!V12)*0.75</f>
        <v>11925</v>
      </c>
      <c r="W11" s="75">
        <f>('BAR BB| Open rates'!W12)*0.75</f>
        <v>11925</v>
      </c>
      <c r="X11" s="75">
        <f>('BAR BB| Open rates'!X12)*0.75</f>
        <v>11925</v>
      </c>
      <c r="Y11" s="75">
        <f>('BAR BB| Open rates'!Y12)*0.75</f>
        <v>11925</v>
      </c>
      <c r="Z11" s="75">
        <f>('BAR BB| Open rates'!Z12)*0.75</f>
        <v>11925</v>
      </c>
      <c r="AA11" s="75">
        <f>('BAR BB| Open rates'!AA12)*0.75</f>
        <v>11925</v>
      </c>
      <c r="AB11" s="75">
        <f>('BAR BB| Open rates'!AB12)*0.75</f>
        <v>15675</v>
      </c>
      <c r="AC11" s="75">
        <f>('BAR BB| Open rates'!AC12)*0.75</f>
        <v>15675</v>
      </c>
      <c r="AD11" s="75">
        <f>('BAR BB| Open rates'!AD12)*0.75</f>
        <v>15675</v>
      </c>
      <c r="AE11" s="75">
        <f>('BAR BB| Open rates'!AE12)*0.75</f>
        <v>15675</v>
      </c>
      <c r="AF11" s="75">
        <f>('BAR BB| Open rates'!AF12)*0.75</f>
        <v>15675</v>
      </c>
      <c r="AG11" s="75">
        <f>('BAR BB| Open rates'!AG12)*0.75</f>
        <v>15675</v>
      </c>
      <c r="AH11" s="75">
        <f>('BAR BB| Open rates'!AH12)*0.75</f>
        <v>9450</v>
      </c>
      <c r="AI11" s="75">
        <f>('BAR BB| Open rates'!AI12)*0.75</f>
        <v>9450</v>
      </c>
      <c r="AJ11" s="75">
        <f>('BAR BB| Open rates'!AJ12)*0.75</f>
        <v>9450</v>
      </c>
      <c r="AK11" s="75">
        <f>('BAR BB| Open rates'!AK12)*0.75</f>
        <v>9450</v>
      </c>
      <c r="AL11" s="75">
        <f>('BAR BB| Open rates'!AL12)*0.75</f>
        <v>9450</v>
      </c>
      <c r="AM11" s="75">
        <f>('BAR BB| Open rates'!AM12)*0.75</f>
        <v>10425</v>
      </c>
      <c r="AN11" s="75">
        <f>('BAR BB| Open rates'!AN12)*0.75</f>
        <v>10425</v>
      </c>
      <c r="AO11" s="75">
        <f>('BAR BB| Open rates'!AO12)*0.75</f>
        <v>10425</v>
      </c>
      <c r="AP11" s="75">
        <f>('BAR BB| Open rates'!AP12)*0.75</f>
        <v>10425</v>
      </c>
      <c r="AQ11" s="75">
        <f>('BAR BB| Open rates'!AQ12)*0.75</f>
        <v>10425</v>
      </c>
      <c r="AR11" s="75">
        <f>('BAR BB| Open rates'!AR12)*0.75</f>
        <v>10425</v>
      </c>
      <c r="AS11" s="75">
        <f>('BAR BB| Open rates'!AS12)*0.75</f>
        <v>10425</v>
      </c>
      <c r="AT11" s="75">
        <f>('BAR BB| Open rates'!AT12)*0.75</f>
        <v>11175</v>
      </c>
      <c r="AU11" s="75">
        <f>('BAR BB| Open rates'!AU12)*0.75</f>
        <v>11175</v>
      </c>
      <c r="AV11" s="75">
        <f>('BAR BB| Open rates'!AV12)*0.75</f>
        <v>11175</v>
      </c>
      <c r="AW11" s="75">
        <f>('BAR BB| Open rates'!AW12)*0.75</f>
        <v>11175</v>
      </c>
      <c r="AX11" s="75">
        <f>('BAR BB| Open rates'!AX12)*0.75</f>
        <v>11175</v>
      </c>
      <c r="AY11" s="75">
        <f>('BAR BB| Open rates'!AY12)*0.75</f>
        <v>11325</v>
      </c>
      <c r="AZ11" s="75">
        <f>('BAR BB| Open rates'!AZ12)*0.75</f>
        <v>11325</v>
      </c>
      <c r="BA11" s="75">
        <f>('BAR BB| Open rates'!BA12)*0.75</f>
        <v>11925</v>
      </c>
      <c r="BB11" s="75">
        <f>('BAR BB| Open rates'!BB12)*0.75</f>
        <v>11925</v>
      </c>
      <c r="BC11" s="75">
        <f>('BAR BB| Open rates'!BC12)*0.75</f>
        <v>11325</v>
      </c>
      <c r="BD11" s="75">
        <f>('BAR BB| Open rates'!BD12)*0.75</f>
        <v>11325</v>
      </c>
      <c r="BE11" s="75">
        <f>('BAR BB| Open rates'!BE12)*0.75</f>
        <v>11325</v>
      </c>
      <c r="BF11" s="75">
        <f>('BAR BB| Open rates'!BF12)*0.75</f>
        <v>11325</v>
      </c>
      <c r="BG11" s="75">
        <f>('BAR BB| Open rates'!BG12)*0.75</f>
        <v>11325</v>
      </c>
      <c r="BH11" s="75">
        <f>('BAR BB| Open rates'!BH12)*0.75</f>
        <v>11925</v>
      </c>
      <c r="BI11" s="75">
        <f>('BAR BB| Open rates'!BI12)*0.75</f>
        <v>11925</v>
      </c>
      <c r="BJ11" s="75">
        <f>('BAR BB| Open rates'!BJ12)*0.75</f>
        <v>11325</v>
      </c>
      <c r="BK11" s="75">
        <f>('BAR BB| Open rates'!BK12)*0.75</f>
        <v>11325</v>
      </c>
      <c r="BL11" s="75">
        <f>('BAR BB| Open rates'!BL12)*0.75</f>
        <v>11325</v>
      </c>
      <c r="BM11" s="75">
        <f>('BAR BB| Open rates'!BM12)*0.75</f>
        <v>11325</v>
      </c>
      <c r="BN11" s="75">
        <f>('BAR BB| Open rates'!BN12)*0.75</f>
        <v>11325</v>
      </c>
      <c r="BO11" s="75">
        <f>('BAR BB| Open rates'!BO12)*0.75</f>
        <v>11925</v>
      </c>
      <c r="BP11" s="75">
        <f>('BAR BB| Open rates'!BP12)*0.75</f>
        <v>11925</v>
      </c>
      <c r="BQ11" s="75">
        <f>('BAR BB| Open rates'!BQ12)*0.75</f>
        <v>11325</v>
      </c>
      <c r="BR11" s="75">
        <f>('BAR BB| Open rates'!BR12)*0.75</f>
        <v>11325</v>
      </c>
      <c r="BS11" s="75">
        <f>('BAR BB| Open rates'!BS12)*0.75</f>
        <v>11325</v>
      </c>
      <c r="BT11" s="75">
        <f>('BAR BB| Open rates'!BT12)*0.75</f>
        <v>11325</v>
      </c>
      <c r="BU11" s="75">
        <f>('BAR BB| Open rates'!BU12)*0.75</f>
        <v>11325</v>
      </c>
      <c r="BV11" s="75">
        <f>('BAR BB| Open rates'!BV12)*0.75</f>
        <v>11925</v>
      </c>
      <c r="BW11" s="75">
        <f>('BAR BB| Open rates'!BW12)*0.75</f>
        <v>11925</v>
      </c>
      <c r="BX11" s="75">
        <f>('BAR BB| Open rates'!BX12)*0.75</f>
        <v>11325</v>
      </c>
      <c r="BY11" s="75">
        <f>('BAR BB| Open rates'!BY12)*0.75</f>
        <v>11325</v>
      </c>
      <c r="BZ11" s="75">
        <f>('BAR BB| Open rates'!BZ12)*0.75</f>
        <v>11325</v>
      </c>
      <c r="CA11" s="75">
        <f>('BAR BB| Open rates'!CA12)*0.75</f>
        <v>11325</v>
      </c>
      <c r="CB11" s="75">
        <f>('BAR BB| Open rates'!CB12)*0.75</f>
        <v>11325</v>
      </c>
      <c r="CC11" s="75">
        <f>('BAR BB| Open rates'!CC12)*0.75</f>
        <v>11925</v>
      </c>
      <c r="CD11" s="75">
        <f>('BAR BB| Open rates'!CD12)*0.75</f>
        <v>11925</v>
      </c>
      <c r="CE11" s="75">
        <f>('BAR BB| Open rates'!CE12)*0.75</f>
        <v>11325</v>
      </c>
      <c r="CF11" s="75">
        <f>('BAR BB| Open rates'!CF12)*0.75</f>
        <v>11325</v>
      </c>
      <c r="CG11" s="75">
        <f>('BAR BB| Open rates'!CG12)*0.75</f>
        <v>11325</v>
      </c>
      <c r="CH11" s="75">
        <f>('BAR BB| Open rates'!CH12)*0.75</f>
        <v>11325</v>
      </c>
      <c r="CI11" s="75">
        <f>('BAR BB| Open rates'!CI12)*0.75</f>
        <v>11325</v>
      </c>
      <c r="CJ11" s="75">
        <f>('BAR BB| Open rates'!CJ12)*0.75</f>
        <v>11925</v>
      </c>
      <c r="CK11" s="75">
        <f>('BAR BB| Open rates'!CK12)*0.75</f>
        <v>11925</v>
      </c>
      <c r="CL11" s="75">
        <f>('BAR BB| Open rates'!CL12)*0.75</f>
        <v>11325</v>
      </c>
      <c r="CM11" s="75">
        <f>('BAR BB| Open rates'!CM12)*0.75</f>
        <v>11325</v>
      </c>
      <c r="CN11" s="75">
        <f>('BAR BB| Open rates'!CN12)*0.75</f>
        <v>11325</v>
      </c>
      <c r="CO11" s="75">
        <f>('BAR BB| Open rates'!CO12)*0.75</f>
        <v>11325</v>
      </c>
      <c r="CP11" s="75">
        <f>('BAR BB| Open rates'!CP12)*0.75</f>
        <v>11325</v>
      </c>
      <c r="CQ11" s="75">
        <f>('BAR BB| Open rates'!CQ12)*0.75</f>
        <v>11325</v>
      </c>
      <c r="CR11" s="75">
        <f>('BAR BB| Open rates'!CR12)*0.75</f>
        <v>11325</v>
      </c>
      <c r="CS11" s="75">
        <f>('BAR BB| Open rates'!CS12)*0.75</f>
        <v>10425</v>
      </c>
      <c r="CT11" s="75">
        <f>('BAR BB| Open rates'!CT12)*0.75</f>
        <v>10425</v>
      </c>
      <c r="CU11" s="75">
        <f>('BAR BB| Open rates'!CU12)*0.75</f>
        <v>10425</v>
      </c>
      <c r="CV11" s="75">
        <f>('BAR BB| Open rates'!CV12)*0.75</f>
        <v>10425</v>
      </c>
      <c r="CW11" s="75">
        <f>('BAR BB| Open rates'!CW12)*0.75</f>
        <v>10425</v>
      </c>
      <c r="CX11" s="75">
        <f>('BAR BB| Open rates'!CX12)*0.75</f>
        <v>10425</v>
      </c>
      <c r="CY11" s="75">
        <f>('BAR BB| Open rates'!CY12)*0.75</f>
        <v>10425</v>
      </c>
      <c r="CZ11" s="75">
        <f>('BAR BB| Open rates'!CZ12)*0.75</f>
        <v>10425</v>
      </c>
      <c r="DA11" s="75">
        <f>('BAR BB| Open rates'!DA12)*0.75</f>
        <v>10425</v>
      </c>
      <c r="DB11" s="75">
        <f>('BAR BB| Open rates'!DB12)*0.75</f>
        <v>9450</v>
      </c>
      <c r="DC11" s="75">
        <f>('BAR BB| Open rates'!DC12)*0.75</f>
        <v>9450</v>
      </c>
      <c r="DD11" s="75">
        <f>('BAR BB| Open rates'!DD12)*0.75</f>
        <v>9450</v>
      </c>
      <c r="DE11" s="75">
        <f>('BAR BB| Open rates'!DE12)*0.75</f>
        <v>10425</v>
      </c>
      <c r="DF11" s="75">
        <f>('BAR BB| Open rates'!DF12)*0.75</f>
        <v>10425</v>
      </c>
      <c r="DG11" s="75">
        <f>('BAR BB| Open rates'!DG12)*0.75</f>
        <v>9450</v>
      </c>
      <c r="DH11" s="75">
        <f>('BAR BB| Open rates'!DH12)*0.75</f>
        <v>9450</v>
      </c>
      <c r="DI11" s="75">
        <f>('BAR BB| Open rates'!DI12)*0.75</f>
        <v>9450</v>
      </c>
      <c r="DJ11" s="75">
        <f>('BAR BB| Open rates'!DJ12)*0.75</f>
        <v>9450</v>
      </c>
      <c r="DK11" s="75">
        <f>('BAR BB| Open rates'!DK12)*0.75</f>
        <v>9450</v>
      </c>
      <c r="DL11" s="75">
        <f>('BAR BB| Open rates'!DL12)*0.75</f>
        <v>10425</v>
      </c>
      <c r="DM11" s="75">
        <f>('BAR BB| Open rates'!DM12)*0.75</f>
        <v>10425</v>
      </c>
      <c r="DN11" s="75">
        <f>('BAR BB| Open rates'!DN12)*0.75</f>
        <v>9450</v>
      </c>
      <c r="DO11" s="75">
        <f>('BAR BB| Open rates'!DO12)*0.75</f>
        <v>9450</v>
      </c>
      <c r="DP11" s="75">
        <f>('BAR BB| Open rates'!DP12)*0.75</f>
        <v>9450</v>
      </c>
      <c r="DQ11" s="75">
        <f>('BAR BB| Open rates'!DQ12)*0.75</f>
        <v>9450</v>
      </c>
      <c r="DR11" s="75">
        <f>('BAR BB| Open rates'!DR12)*0.75</f>
        <v>9450</v>
      </c>
      <c r="DS11" s="75">
        <f>('BAR BB| Open rates'!DS12)*0.75</f>
        <v>10425</v>
      </c>
      <c r="DT11" s="75">
        <f>('BAR BB| Open rates'!DT12)*0.75</f>
        <v>10425</v>
      </c>
      <c r="DU11" s="75">
        <f>('BAR BB| Open rates'!DU12)*0.75</f>
        <v>9450</v>
      </c>
      <c r="DV11" s="75">
        <f>('BAR BB| Open rates'!DV12)*0.75</f>
        <v>9450</v>
      </c>
      <c r="DW11" s="75">
        <f>('BAR BB| Open rates'!DW12)*0.75</f>
        <v>9450</v>
      </c>
      <c r="DX11" s="75">
        <f>('BAR BB| Open rates'!DX12)*0.75</f>
        <v>9450</v>
      </c>
      <c r="DY11" s="75">
        <f>('BAR BB| Open rates'!DY12)*0.75</f>
        <v>9450</v>
      </c>
      <c r="DZ11" s="75">
        <f>('BAR BB| Open rates'!DZ12)*0.75</f>
        <v>10425</v>
      </c>
      <c r="EA11" s="75">
        <f>('BAR BB| Open rates'!EA12)*0.75</f>
        <v>10425</v>
      </c>
      <c r="EB11" s="75">
        <f>('BAR BB| Open rates'!EB12)*0.75</f>
        <v>9450</v>
      </c>
      <c r="EC11" s="75">
        <f>('BAR BB| Open rates'!EC12)*0.75</f>
        <v>9450</v>
      </c>
      <c r="ED11" s="75">
        <f>('BAR BB| Open rates'!ED12)*0.75</f>
        <v>9450</v>
      </c>
      <c r="EE11" s="75">
        <f>('BAR BB| Open rates'!EE12)*0.75</f>
        <v>9450</v>
      </c>
    </row>
    <row r="12" spans="1:135" x14ac:dyDescent="0.2">
      <c r="A12" s="209" t="s">
        <v>55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row>
    <row r="13" spans="1:135" x14ac:dyDescent="0.2">
      <c r="A13" s="216">
        <v>1</v>
      </c>
      <c r="B13" s="75">
        <f>('BAR BB| Open rates'!B14)*0.75</f>
        <v>9675</v>
      </c>
      <c r="C13" s="75">
        <f>('BAR BB| Open rates'!C14)*0.75</f>
        <v>9675</v>
      </c>
      <c r="D13" s="75">
        <f>('BAR BB| Open rates'!D14)*0.75</f>
        <v>9675</v>
      </c>
      <c r="E13" s="75">
        <f>('BAR BB| Open rates'!E14)*0.75</f>
        <v>9675</v>
      </c>
      <c r="F13" s="75">
        <f>('BAR BB| Open rates'!F14)*0.75</f>
        <v>9675</v>
      </c>
      <c r="G13" s="75">
        <f>('BAR BB| Open rates'!G14)*0.75</f>
        <v>9675</v>
      </c>
      <c r="H13" s="75">
        <f>('BAR BB| Open rates'!H14)*0.75</f>
        <v>9675</v>
      </c>
      <c r="I13" s="75">
        <f>('BAR BB| Open rates'!I14)*0.75</f>
        <v>9675</v>
      </c>
      <c r="J13" s="75">
        <f>('BAR BB| Open rates'!J14)*0.75</f>
        <v>9675</v>
      </c>
      <c r="K13" s="75">
        <f>('BAR BB| Open rates'!K14)*0.75</f>
        <v>9675</v>
      </c>
      <c r="L13" s="75">
        <f>('BAR BB| Open rates'!L14)*0.75</f>
        <v>9675</v>
      </c>
      <c r="M13" s="75">
        <f>('BAR BB| Open rates'!M14)*0.75</f>
        <v>9675</v>
      </c>
      <c r="N13" s="75">
        <f>('BAR BB| Open rates'!N14)*0.75</f>
        <v>11400</v>
      </c>
      <c r="O13" s="75">
        <f>('BAR BB| Open rates'!O14)*0.75</f>
        <v>11400</v>
      </c>
      <c r="P13" s="75">
        <f>('BAR BB| Open rates'!P14)*0.75</f>
        <v>11400</v>
      </c>
      <c r="Q13" s="75">
        <f>('BAR BB| Open rates'!Q14)*0.75</f>
        <v>11400</v>
      </c>
      <c r="R13" s="75">
        <f>('BAR BB| Open rates'!R14)*0.75</f>
        <v>13875</v>
      </c>
      <c r="S13" s="75">
        <f>('BAR BB| Open rates'!S14)*0.75</f>
        <v>13875</v>
      </c>
      <c r="T13" s="75">
        <f>('BAR BB| Open rates'!T14)*0.75</f>
        <v>13875</v>
      </c>
      <c r="U13" s="75">
        <f>('BAR BB| Open rates'!U14)*0.75</f>
        <v>13875</v>
      </c>
      <c r="V13" s="75">
        <f>('BAR BB| Open rates'!V14)*0.75</f>
        <v>13875</v>
      </c>
      <c r="W13" s="75">
        <f>('BAR BB| Open rates'!W14)*0.75</f>
        <v>13875</v>
      </c>
      <c r="X13" s="75">
        <f>('BAR BB| Open rates'!X14)*0.75</f>
        <v>13875</v>
      </c>
      <c r="Y13" s="75">
        <f>('BAR BB| Open rates'!Y14)*0.75</f>
        <v>13875</v>
      </c>
      <c r="Z13" s="75">
        <f>('BAR BB| Open rates'!Z14)*0.75</f>
        <v>13875</v>
      </c>
      <c r="AA13" s="75">
        <f>('BAR BB| Open rates'!AA14)*0.75</f>
        <v>13875</v>
      </c>
      <c r="AB13" s="75">
        <f>('BAR BB| Open rates'!AB14)*0.75</f>
        <v>17625</v>
      </c>
      <c r="AC13" s="75">
        <f>('BAR BB| Open rates'!AC14)*0.75</f>
        <v>17625</v>
      </c>
      <c r="AD13" s="75">
        <f>('BAR BB| Open rates'!AD14)*0.75</f>
        <v>17625</v>
      </c>
      <c r="AE13" s="75">
        <f>('BAR BB| Open rates'!AE14)*0.75</f>
        <v>17625</v>
      </c>
      <c r="AF13" s="75">
        <f>('BAR BB| Open rates'!AF14)*0.75</f>
        <v>17625</v>
      </c>
      <c r="AG13" s="75">
        <f>('BAR BB| Open rates'!AG14)*0.75</f>
        <v>17625</v>
      </c>
      <c r="AH13" s="75">
        <f>('BAR BB| Open rates'!AH14)*0.75</f>
        <v>11400</v>
      </c>
      <c r="AI13" s="75">
        <f>('BAR BB| Open rates'!AI14)*0.75</f>
        <v>11400</v>
      </c>
      <c r="AJ13" s="75">
        <f>('BAR BB| Open rates'!AJ14)*0.75</f>
        <v>11400</v>
      </c>
      <c r="AK13" s="75">
        <f>('BAR BB| Open rates'!AK14)*0.75</f>
        <v>11400</v>
      </c>
      <c r="AL13" s="75">
        <f>('BAR BB| Open rates'!AL14)*0.75</f>
        <v>11400</v>
      </c>
      <c r="AM13" s="75">
        <f>('BAR BB| Open rates'!AM14)*0.75</f>
        <v>12375</v>
      </c>
      <c r="AN13" s="75">
        <f>('BAR BB| Open rates'!AN14)*0.75</f>
        <v>12375</v>
      </c>
      <c r="AO13" s="75">
        <f>('BAR BB| Open rates'!AO14)*0.75</f>
        <v>12375</v>
      </c>
      <c r="AP13" s="75">
        <f>('BAR BB| Open rates'!AP14)*0.75</f>
        <v>12375</v>
      </c>
      <c r="AQ13" s="75">
        <f>('BAR BB| Open rates'!AQ14)*0.75</f>
        <v>12375</v>
      </c>
      <c r="AR13" s="75">
        <f>('BAR BB| Open rates'!AR14)*0.75</f>
        <v>12375</v>
      </c>
      <c r="AS13" s="75">
        <f>('BAR BB| Open rates'!AS14)*0.75</f>
        <v>12375</v>
      </c>
      <c r="AT13" s="75">
        <f>('BAR BB| Open rates'!AT14)*0.75</f>
        <v>13125</v>
      </c>
      <c r="AU13" s="75">
        <f>('BAR BB| Open rates'!AU14)*0.75</f>
        <v>13125</v>
      </c>
      <c r="AV13" s="75">
        <f>('BAR BB| Open rates'!AV14)*0.75</f>
        <v>13125</v>
      </c>
      <c r="AW13" s="75">
        <f>('BAR BB| Open rates'!AW14)*0.75</f>
        <v>13125</v>
      </c>
      <c r="AX13" s="75">
        <f>('BAR BB| Open rates'!AX14)*0.75</f>
        <v>13125</v>
      </c>
      <c r="AY13" s="75">
        <f>('BAR BB| Open rates'!AY14)*0.75</f>
        <v>13275</v>
      </c>
      <c r="AZ13" s="75">
        <f>('BAR BB| Open rates'!AZ14)*0.75</f>
        <v>13275</v>
      </c>
      <c r="BA13" s="75">
        <f>('BAR BB| Open rates'!BA14)*0.75</f>
        <v>13875</v>
      </c>
      <c r="BB13" s="75">
        <f>('BAR BB| Open rates'!BB14)*0.75</f>
        <v>13875</v>
      </c>
      <c r="BC13" s="75">
        <f>('BAR BB| Open rates'!BC14)*0.75</f>
        <v>13275</v>
      </c>
      <c r="BD13" s="75">
        <f>('BAR BB| Open rates'!BD14)*0.75</f>
        <v>13275</v>
      </c>
      <c r="BE13" s="75">
        <f>('BAR BB| Open rates'!BE14)*0.75</f>
        <v>13275</v>
      </c>
      <c r="BF13" s="75">
        <f>('BAR BB| Open rates'!BF14)*0.75</f>
        <v>13275</v>
      </c>
      <c r="BG13" s="75">
        <f>('BAR BB| Open rates'!BG14)*0.75</f>
        <v>13275</v>
      </c>
      <c r="BH13" s="75">
        <f>('BAR BB| Open rates'!BH14)*0.75</f>
        <v>13875</v>
      </c>
      <c r="BI13" s="75">
        <f>('BAR BB| Open rates'!BI14)*0.75</f>
        <v>13875</v>
      </c>
      <c r="BJ13" s="75">
        <f>('BAR BB| Open rates'!BJ14)*0.75</f>
        <v>13275</v>
      </c>
      <c r="BK13" s="75">
        <f>('BAR BB| Open rates'!BK14)*0.75</f>
        <v>13275</v>
      </c>
      <c r="BL13" s="75">
        <f>('BAR BB| Open rates'!BL14)*0.75</f>
        <v>13275</v>
      </c>
      <c r="BM13" s="75">
        <f>('BAR BB| Open rates'!BM14)*0.75</f>
        <v>13275</v>
      </c>
      <c r="BN13" s="75">
        <f>('BAR BB| Open rates'!BN14)*0.75</f>
        <v>13275</v>
      </c>
      <c r="BO13" s="75">
        <f>('BAR BB| Open rates'!BO14)*0.75</f>
        <v>13875</v>
      </c>
      <c r="BP13" s="75">
        <f>('BAR BB| Open rates'!BP14)*0.75</f>
        <v>13875</v>
      </c>
      <c r="BQ13" s="75">
        <f>('BAR BB| Open rates'!BQ14)*0.75</f>
        <v>13275</v>
      </c>
      <c r="BR13" s="75">
        <f>('BAR BB| Open rates'!BR14)*0.75</f>
        <v>13275</v>
      </c>
      <c r="BS13" s="75">
        <f>('BAR BB| Open rates'!BS14)*0.75</f>
        <v>13275</v>
      </c>
      <c r="BT13" s="75">
        <f>('BAR BB| Open rates'!BT14)*0.75</f>
        <v>13275</v>
      </c>
      <c r="BU13" s="75">
        <f>('BAR BB| Open rates'!BU14)*0.75</f>
        <v>13275</v>
      </c>
      <c r="BV13" s="75">
        <f>('BAR BB| Open rates'!BV14)*0.75</f>
        <v>13875</v>
      </c>
      <c r="BW13" s="75">
        <f>('BAR BB| Open rates'!BW14)*0.75</f>
        <v>13875</v>
      </c>
      <c r="BX13" s="75">
        <f>('BAR BB| Open rates'!BX14)*0.75</f>
        <v>13275</v>
      </c>
      <c r="BY13" s="75">
        <f>('BAR BB| Open rates'!BY14)*0.75</f>
        <v>13275</v>
      </c>
      <c r="BZ13" s="75">
        <f>('BAR BB| Open rates'!BZ14)*0.75</f>
        <v>13275</v>
      </c>
      <c r="CA13" s="75">
        <f>('BAR BB| Open rates'!CA14)*0.75</f>
        <v>13275</v>
      </c>
      <c r="CB13" s="75">
        <f>('BAR BB| Open rates'!CB14)*0.75</f>
        <v>13275</v>
      </c>
      <c r="CC13" s="75">
        <f>('BAR BB| Open rates'!CC14)*0.75</f>
        <v>13875</v>
      </c>
      <c r="CD13" s="75">
        <f>('BAR BB| Open rates'!CD14)*0.75</f>
        <v>13875</v>
      </c>
      <c r="CE13" s="75">
        <f>('BAR BB| Open rates'!CE14)*0.75</f>
        <v>13275</v>
      </c>
      <c r="CF13" s="75">
        <f>('BAR BB| Open rates'!CF14)*0.75</f>
        <v>13275</v>
      </c>
      <c r="CG13" s="75">
        <f>('BAR BB| Open rates'!CG14)*0.75</f>
        <v>13275</v>
      </c>
      <c r="CH13" s="75">
        <f>('BAR BB| Open rates'!CH14)*0.75</f>
        <v>13275</v>
      </c>
      <c r="CI13" s="75">
        <f>('BAR BB| Open rates'!CI14)*0.75</f>
        <v>13275</v>
      </c>
      <c r="CJ13" s="75">
        <f>('BAR BB| Open rates'!CJ14)*0.75</f>
        <v>13875</v>
      </c>
      <c r="CK13" s="75">
        <f>('BAR BB| Open rates'!CK14)*0.75</f>
        <v>13875</v>
      </c>
      <c r="CL13" s="75">
        <f>('BAR BB| Open rates'!CL14)*0.75</f>
        <v>13275</v>
      </c>
      <c r="CM13" s="75">
        <f>('BAR BB| Open rates'!CM14)*0.75</f>
        <v>13275</v>
      </c>
      <c r="CN13" s="75">
        <f>('BAR BB| Open rates'!CN14)*0.75</f>
        <v>13275</v>
      </c>
      <c r="CO13" s="75">
        <f>('BAR BB| Open rates'!CO14)*0.75</f>
        <v>13275</v>
      </c>
      <c r="CP13" s="75">
        <f>('BAR BB| Open rates'!CP14)*0.75</f>
        <v>13275</v>
      </c>
      <c r="CQ13" s="75">
        <f>('BAR BB| Open rates'!CQ14)*0.75</f>
        <v>13275</v>
      </c>
      <c r="CR13" s="75">
        <f>('BAR BB| Open rates'!CR14)*0.75</f>
        <v>13275</v>
      </c>
      <c r="CS13" s="75">
        <f>('BAR BB| Open rates'!CS14)*0.75</f>
        <v>12375</v>
      </c>
      <c r="CT13" s="75">
        <f>('BAR BB| Open rates'!CT14)*0.75</f>
        <v>12375</v>
      </c>
      <c r="CU13" s="75">
        <f>('BAR BB| Open rates'!CU14)*0.75</f>
        <v>12375</v>
      </c>
      <c r="CV13" s="75">
        <f>('BAR BB| Open rates'!CV14)*0.75</f>
        <v>12375</v>
      </c>
      <c r="CW13" s="75">
        <f>('BAR BB| Open rates'!CW14)*0.75</f>
        <v>12375</v>
      </c>
      <c r="CX13" s="75">
        <f>('BAR BB| Open rates'!CX14)*0.75</f>
        <v>12375</v>
      </c>
      <c r="CY13" s="75">
        <f>('BAR BB| Open rates'!CY14)*0.75</f>
        <v>12375</v>
      </c>
      <c r="CZ13" s="75">
        <f>('BAR BB| Open rates'!CZ14)*0.75</f>
        <v>12375</v>
      </c>
      <c r="DA13" s="75">
        <f>('BAR BB| Open rates'!DA14)*0.75</f>
        <v>12375</v>
      </c>
      <c r="DB13" s="75">
        <f>('BAR BB| Open rates'!DB14)*0.75</f>
        <v>10650</v>
      </c>
      <c r="DC13" s="75">
        <f>('BAR BB| Open rates'!DC14)*0.75</f>
        <v>10650</v>
      </c>
      <c r="DD13" s="75">
        <f>('BAR BB| Open rates'!DD14)*0.75</f>
        <v>10650</v>
      </c>
      <c r="DE13" s="75">
        <f>('BAR BB| Open rates'!DE14)*0.75</f>
        <v>11625</v>
      </c>
      <c r="DF13" s="75">
        <f>('BAR BB| Open rates'!DF14)*0.75</f>
        <v>11625</v>
      </c>
      <c r="DG13" s="75">
        <f>('BAR BB| Open rates'!DG14)*0.75</f>
        <v>10650</v>
      </c>
      <c r="DH13" s="75">
        <f>('BAR BB| Open rates'!DH14)*0.75</f>
        <v>10650</v>
      </c>
      <c r="DI13" s="75">
        <f>('BAR BB| Open rates'!DI14)*0.75</f>
        <v>10650</v>
      </c>
      <c r="DJ13" s="75">
        <f>('BAR BB| Open rates'!DJ14)*0.75</f>
        <v>10650</v>
      </c>
      <c r="DK13" s="75">
        <f>('BAR BB| Open rates'!DK14)*0.75</f>
        <v>10650</v>
      </c>
      <c r="DL13" s="75">
        <f>('BAR BB| Open rates'!DL14)*0.75</f>
        <v>11625</v>
      </c>
      <c r="DM13" s="75">
        <f>('BAR BB| Open rates'!DM14)*0.75</f>
        <v>11625</v>
      </c>
      <c r="DN13" s="75">
        <f>('BAR BB| Open rates'!DN14)*0.75</f>
        <v>10650</v>
      </c>
      <c r="DO13" s="75">
        <f>('BAR BB| Open rates'!DO14)*0.75</f>
        <v>10650</v>
      </c>
      <c r="DP13" s="75">
        <f>('BAR BB| Open rates'!DP14)*0.75</f>
        <v>10650</v>
      </c>
      <c r="DQ13" s="75">
        <f>('BAR BB| Open rates'!DQ14)*0.75</f>
        <v>10650</v>
      </c>
      <c r="DR13" s="75">
        <f>('BAR BB| Open rates'!DR14)*0.75</f>
        <v>10650</v>
      </c>
      <c r="DS13" s="75">
        <f>('BAR BB| Open rates'!DS14)*0.75</f>
        <v>11625</v>
      </c>
      <c r="DT13" s="75">
        <f>('BAR BB| Open rates'!DT14)*0.75</f>
        <v>11625</v>
      </c>
      <c r="DU13" s="75">
        <f>('BAR BB| Open rates'!DU14)*0.75</f>
        <v>10650</v>
      </c>
      <c r="DV13" s="75">
        <f>('BAR BB| Open rates'!DV14)*0.75</f>
        <v>10650</v>
      </c>
      <c r="DW13" s="75">
        <f>('BAR BB| Open rates'!DW14)*0.75</f>
        <v>10650</v>
      </c>
      <c r="DX13" s="75">
        <f>('BAR BB| Open rates'!DX14)*0.75</f>
        <v>10650</v>
      </c>
      <c r="DY13" s="75">
        <f>('BAR BB| Open rates'!DY14)*0.75</f>
        <v>10650</v>
      </c>
      <c r="DZ13" s="75">
        <f>('BAR BB| Open rates'!DZ14)*0.75</f>
        <v>11625</v>
      </c>
      <c r="EA13" s="75">
        <f>('BAR BB| Open rates'!EA14)*0.75</f>
        <v>11625</v>
      </c>
      <c r="EB13" s="75">
        <f>('BAR BB| Open rates'!EB14)*0.75</f>
        <v>10650</v>
      </c>
      <c r="EC13" s="75">
        <f>('BAR BB| Open rates'!EC14)*0.75</f>
        <v>10650</v>
      </c>
      <c r="ED13" s="75">
        <f>('BAR BB| Open rates'!ED14)*0.75</f>
        <v>10650</v>
      </c>
      <c r="EE13" s="75">
        <f>('BAR BB| Open rates'!EE14)*0.75</f>
        <v>10650</v>
      </c>
    </row>
    <row r="14" spans="1:135" x14ac:dyDescent="0.2">
      <c r="A14" s="216">
        <v>2</v>
      </c>
      <c r="B14" s="75">
        <f>('BAR BB| Open rates'!B15)*0.75</f>
        <v>11175</v>
      </c>
      <c r="C14" s="75">
        <f>('BAR BB| Open rates'!C15)*0.75</f>
        <v>11175</v>
      </c>
      <c r="D14" s="75">
        <f>('BAR BB| Open rates'!D15)*0.75</f>
        <v>11175</v>
      </c>
      <c r="E14" s="75">
        <f>('BAR BB| Open rates'!E15)*0.75</f>
        <v>11175</v>
      </c>
      <c r="F14" s="75">
        <f>('BAR BB| Open rates'!F15)*0.75</f>
        <v>11175</v>
      </c>
      <c r="G14" s="75">
        <f>('BAR BB| Open rates'!G15)*0.75</f>
        <v>11175</v>
      </c>
      <c r="H14" s="75">
        <f>('BAR BB| Open rates'!H15)*0.75</f>
        <v>11175</v>
      </c>
      <c r="I14" s="75">
        <f>('BAR BB| Open rates'!I15)*0.75</f>
        <v>11175</v>
      </c>
      <c r="J14" s="75">
        <f>('BAR BB| Open rates'!J15)*0.75</f>
        <v>11175</v>
      </c>
      <c r="K14" s="75">
        <f>('BAR BB| Open rates'!K15)*0.75</f>
        <v>11175</v>
      </c>
      <c r="L14" s="75">
        <f>('BAR BB| Open rates'!L15)*0.75</f>
        <v>11175</v>
      </c>
      <c r="M14" s="75">
        <f>('BAR BB| Open rates'!M15)*0.75</f>
        <v>11175</v>
      </c>
      <c r="N14" s="75">
        <f>('BAR BB| Open rates'!N15)*0.75</f>
        <v>12900</v>
      </c>
      <c r="O14" s="75">
        <f>('BAR BB| Open rates'!O15)*0.75</f>
        <v>12900</v>
      </c>
      <c r="P14" s="75">
        <f>('BAR BB| Open rates'!P15)*0.75</f>
        <v>12900</v>
      </c>
      <c r="Q14" s="75">
        <f>('BAR BB| Open rates'!Q15)*0.75</f>
        <v>12900</v>
      </c>
      <c r="R14" s="75">
        <f>('BAR BB| Open rates'!R15)*0.75</f>
        <v>15375</v>
      </c>
      <c r="S14" s="75">
        <f>('BAR BB| Open rates'!S15)*0.75</f>
        <v>15375</v>
      </c>
      <c r="T14" s="75">
        <f>('BAR BB| Open rates'!T15)*0.75</f>
        <v>15375</v>
      </c>
      <c r="U14" s="75">
        <f>('BAR BB| Open rates'!U15)*0.75</f>
        <v>15375</v>
      </c>
      <c r="V14" s="75">
        <f>('BAR BB| Open rates'!V15)*0.75</f>
        <v>15375</v>
      </c>
      <c r="W14" s="75">
        <f>('BAR BB| Open rates'!W15)*0.75</f>
        <v>15375</v>
      </c>
      <c r="X14" s="75">
        <f>('BAR BB| Open rates'!X15)*0.75</f>
        <v>15375</v>
      </c>
      <c r="Y14" s="75">
        <f>('BAR BB| Open rates'!Y15)*0.75</f>
        <v>15375</v>
      </c>
      <c r="Z14" s="75">
        <f>('BAR BB| Open rates'!Z15)*0.75</f>
        <v>15375</v>
      </c>
      <c r="AA14" s="75">
        <f>('BAR BB| Open rates'!AA15)*0.75</f>
        <v>15375</v>
      </c>
      <c r="AB14" s="75">
        <f>('BAR BB| Open rates'!AB15)*0.75</f>
        <v>19125</v>
      </c>
      <c r="AC14" s="75">
        <f>('BAR BB| Open rates'!AC15)*0.75</f>
        <v>19125</v>
      </c>
      <c r="AD14" s="75">
        <f>('BAR BB| Open rates'!AD15)*0.75</f>
        <v>19125</v>
      </c>
      <c r="AE14" s="75">
        <f>('BAR BB| Open rates'!AE15)*0.75</f>
        <v>19125</v>
      </c>
      <c r="AF14" s="75">
        <f>('BAR BB| Open rates'!AF15)*0.75</f>
        <v>19125</v>
      </c>
      <c r="AG14" s="75">
        <f>('BAR BB| Open rates'!AG15)*0.75</f>
        <v>19125</v>
      </c>
      <c r="AH14" s="75">
        <f>('BAR BB| Open rates'!AH15)*0.75</f>
        <v>12900</v>
      </c>
      <c r="AI14" s="75">
        <f>('BAR BB| Open rates'!AI15)*0.75</f>
        <v>12900</v>
      </c>
      <c r="AJ14" s="75">
        <f>('BAR BB| Open rates'!AJ15)*0.75</f>
        <v>12900</v>
      </c>
      <c r="AK14" s="75">
        <f>('BAR BB| Open rates'!AK15)*0.75</f>
        <v>12900</v>
      </c>
      <c r="AL14" s="75">
        <f>('BAR BB| Open rates'!AL15)*0.75</f>
        <v>12900</v>
      </c>
      <c r="AM14" s="75">
        <f>('BAR BB| Open rates'!AM15)*0.75</f>
        <v>13875</v>
      </c>
      <c r="AN14" s="75">
        <f>('BAR BB| Open rates'!AN15)*0.75</f>
        <v>13875</v>
      </c>
      <c r="AO14" s="75">
        <f>('BAR BB| Open rates'!AO15)*0.75</f>
        <v>13875</v>
      </c>
      <c r="AP14" s="75">
        <f>('BAR BB| Open rates'!AP15)*0.75</f>
        <v>13875</v>
      </c>
      <c r="AQ14" s="75">
        <f>('BAR BB| Open rates'!AQ15)*0.75</f>
        <v>13875</v>
      </c>
      <c r="AR14" s="75">
        <f>('BAR BB| Open rates'!AR15)*0.75</f>
        <v>13875</v>
      </c>
      <c r="AS14" s="75">
        <f>('BAR BB| Open rates'!AS15)*0.75</f>
        <v>13875</v>
      </c>
      <c r="AT14" s="75">
        <f>('BAR BB| Open rates'!AT15)*0.75</f>
        <v>14625</v>
      </c>
      <c r="AU14" s="75">
        <f>('BAR BB| Open rates'!AU15)*0.75</f>
        <v>14625</v>
      </c>
      <c r="AV14" s="75">
        <f>('BAR BB| Open rates'!AV15)*0.75</f>
        <v>14625</v>
      </c>
      <c r="AW14" s="75">
        <f>('BAR BB| Open rates'!AW15)*0.75</f>
        <v>14625</v>
      </c>
      <c r="AX14" s="75">
        <f>('BAR BB| Open rates'!AX15)*0.75</f>
        <v>14625</v>
      </c>
      <c r="AY14" s="75">
        <f>('BAR BB| Open rates'!AY15)*0.75</f>
        <v>14775</v>
      </c>
      <c r="AZ14" s="75">
        <f>('BAR BB| Open rates'!AZ15)*0.75</f>
        <v>14775</v>
      </c>
      <c r="BA14" s="75">
        <f>('BAR BB| Open rates'!BA15)*0.75</f>
        <v>15375</v>
      </c>
      <c r="BB14" s="75">
        <f>('BAR BB| Open rates'!BB15)*0.75</f>
        <v>15375</v>
      </c>
      <c r="BC14" s="75">
        <f>('BAR BB| Open rates'!BC15)*0.75</f>
        <v>14775</v>
      </c>
      <c r="BD14" s="75">
        <f>('BAR BB| Open rates'!BD15)*0.75</f>
        <v>14775</v>
      </c>
      <c r="BE14" s="75">
        <f>('BAR BB| Open rates'!BE15)*0.75</f>
        <v>14775</v>
      </c>
      <c r="BF14" s="75">
        <f>('BAR BB| Open rates'!BF15)*0.75</f>
        <v>14775</v>
      </c>
      <c r="BG14" s="75">
        <f>('BAR BB| Open rates'!BG15)*0.75</f>
        <v>14775</v>
      </c>
      <c r="BH14" s="75">
        <f>('BAR BB| Open rates'!BH15)*0.75</f>
        <v>15375</v>
      </c>
      <c r="BI14" s="75">
        <f>('BAR BB| Open rates'!BI15)*0.75</f>
        <v>15375</v>
      </c>
      <c r="BJ14" s="75">
        <f>('BAR BB| Open rates'!BJ15)*0.75</f>
        <v>14775</v>
      </c>
      <c r="BK14" s="75">
        <f>('BAR BB| Open rates'!BK15)*0.75</f>
        <v>14775</v>
      </c>
      <c r="BL14" s="75">
        <f>('BAR BB| Open rates'!BL15)*0.75</f>
        <v>14775</v>
      </c>
      <c r="BM14" s="75">
        <f>('BAR BB| Open rates'!BM15)*0.75</f>
        <v>14775</v>
      </c>
      <c r="BN14" s="75">
        <f>('BAR BB| Open rates'!BN15)*0.75</f>
        <v>14775</v>
      </c>
      <c r="BO14" s="75">
        <f>('BAR BB| Open rates'!BO15)*0.75</f>
        <v>15375</v>
      </c>
      <c r="BP14" s="75">
        <f>('BAR BB| Open rates'!BP15)*0.75</f>
        <v>15375</v>
      </c>
      <c r="BQ14" s="75">
        <f>('BAR BB| Open rates'!BQ15)*0.75</f>
        <v>14775</v>
      </c>
      <c r="BR14" s="75">
        <f>('BAR BB| Open rates'!BR15)*0.75</f>
        <v>14775</v>
      </c>
      <c r="BS14" s="75">
        <f>('BAR BB| Open rates'!BS15)*0.75</f>
        <v>14775</v>
      </c>
      <c r="BT14" s="75">
        <f>('BAR BB| Open rates'!BT15)*0.75</f>
        <v>14775</v>
      </c>
      <c r="BU14" s="75">
        <f>('BAR BB| Open rates'!BU15)*0.75</f>
        <v>14775</v>
      </c>
      <c r="BV14" s="75">
        <f>('BAR BB| Open rates'!BV15)*0.75</f>
        <v>15375</v>
      </c>
      <c r="BW14" s="75">
        <f>('BAR BB| Open rates'!BW15)*0.75</f>
        <v>15375</v>
      </c>
      <c r="BX14" s="75">
        <f>('BAR BB| Open rates'!BX15)*0.75</f>
        <v>14775</v>
      </c>
      <c r="BY14" s="75">
        <f>('BAR BB| Open rates'!BY15)*0.75</f>
        <v>14775</v>
      </c>
      <c r="BZ14" s="75">
        <f>('BAR BB| Open rates'!BZ15)*0.75</f>
        <v>14775</v>
      </c>
      <c r="CA14" s="75">
        <f>('BAR BB| Open rates'!CA15)*0.75</f>
        <v>14775</v>
      </c>
      <c r="CB14" s="75">
        <f>('BAR BB| Open rates'!CB15)*0.75</f>
        <v>14775</v>
      </c>
      <c r="CC14" s="75">
        <f>('BAR BB| Open rates'!CC15)*0.75</f>
        <v>15375</v>
      </c>
      <c r="CD14" s="75">
        <f>('BAR BB| Open rates'!CD15)*0.75</f>
        <v>15375</v>
      </c>
      <c r="CE14" s="75">
        <f>('BAR BB| Open rates'!CE15)*0.75</f>
        <v>14775</v>
      </c>
      <c r="CF14" s="75">
        <f>('BAR BB| Open rates'!CF15)*0.75</f>
        <v>14775</v>
      </c>
      <c r="CG14" s="75">
        <f>('BAR BB| Open rates'!CG15)*0.75</f>
        <v>14775</v>
      </c>
      <c r="CH14" s="75">
        <f>('BAR BB| Open rates'!CH15)*0.75</f>
        <v>14775</v>
      </c>
      <c r="CI14" s="75">
        <f>('BAR BB| Open rates'!CI15)*0.75</f>
        <v>14775</v>
      </c>
      <c r="CJ14" s="75">
        <f>('BAR BB| Open rates'!CJ15)*0.75</f>
        <v>15375</v>
      </c>
      <c r="CK14" s="75">
        <f>('BAR BB| Open rates'!CK15)*0.75</f>
        <v>15375</v>
      </c>
      <c r="CL14" s="75">
        <f>('BAR BB| Open rates'!CL15)*0.75</f>
        <v>14775</v>
      </c>
      <c r="CM14" s="75">
        <f>('BAR BB| Open rates'!CM15)*0.75</f>
        <v>14775</v>
      </c>
      <c r="CN14" s="75">
        <f>('BAR BB| Open rates'!CN15)*0.75</f>
        <v>14775</v>
      </c>
      <c r="CO14" s="75">
        <f>('BAR BB| Open rates'!CO15)*0.75</f>
        <v>14775</v>
      </c>
      <c r="CP14" s="75">
        <f>('BAR BB| Open rates'!CP15)*0.75</f>
        <v>14775</v>
      </c>
      <c r="CQ14" s="75">
        <f>('BAR BB| Open rates'!CQ15)*0.75</f>
        <v>14775</v>
      </c>
      <c r="CR14" s="75">
        <f>('BAR BB| Open rates'!CR15)*0.75</f>
        <v>14775</v>
      </c>
      <c r="CS14" s="75">
        <f>('BAR BB| Open rates'!CS15)*0.75</f>
        <v>13875</v>
      </c>
      <c r="CT14" s="75">
        <f>('BAR BB| Open rates'!CT15)*0.75</f>
        <v>13875</v>
      </c>
      <c r="CU14" s="75">
        <f>('BAR BB| Open rates'!CU15)*0.75</f>
        <v>13875</v>
      </c>
      <c r="CV14" s="75">
        <f>('BAR BB| Open rates'!CV15)*0.75</f>
        <v>13875</v>
      </c>
      <c r="CW14" s="75">
        <f>('BAR BB| Open rates'!CW15)*0.75</f>
        <v>13875</v>
      </c>
      <c r="CX14" s="75">
        <f>('BAR BB| Open rates'!CX15)*0.75</f>
        <v>13875</v>
      </c>
      <c r="CY14" s="75">
        <f>('BAR BB| Open rates'!CY15)*0.75</f>
        <v>13875</v>
      </c>
      <c r="CZ14" s="75">
        <f>('BAR BB| Open rates'!CZ15)*0.75</f>
        <v>13875</v>
      </c>
      <c r="DA14" s="75">
        <f>('BAR BB| Open rates'!DA15)*0.75</f>
        <v>13875</v>
      </c>
      <c r="DB14" s="75">
        <f>('BAR BB| Open rates'!DB15)*0.75</f>
        <v>12150</v>
      </c>
      <c r="DC14" s="75">
        <f>('BAR BB| Open rates'!DC15)*0.75</f>
        <v>12150</v>
      </c>
      <c r="DD14" s="75">
        <f>('BAR BB| Open rates'!DD15)*0.75</f>
        <v>12150</v>
      </c>
      <c r="DE14" s="75">
        <f>('BAR BB| Open rates'!DE15)*0.75</f>
        <v>13125</v>
      </c>
      <c r="DF14" s="75">
        <f>('BAR BB| Open rates'!DF15)*0.75</f>
        <v>13125</v>
      </c>
      <c r="DG14" s="75">
        <f>('BAR BB| Open rates'!DG15)*0.75</f>
        <v>12150</v>
      </c>
      <c r="DH14" s="75">
        <f>('BAR BB| Open rates'!DH15)*0.75</f>
        <v>12150</v>
      </c>
      <c r="DI14" s="75">
        <f>('BAR BB| Open rates'!DI15)*0.75</f>
        <v>12150</v>
      </c>
      <c r="DJ14" s="75">
        <f>('BAR BB| Open rates'!DJ15)*0.75</f>
        <v>12150</v>
      </c>
      <c r="DK14" s="75">
        <f>('BAR BB| Open rates'!DK15)*0.75</f>
        <v>12150</v>
      </c>
      <c r="DL14" s="75">
        <f>('BAR BB| Open rates'!DL15)*0.75</f>
        <v>13125</v>
      </c>
      <c r="DM14" s="75">
        <f>('BAR BB| Open rates'!DM15)*0.75</f>
        <v>13125</v>
      </c>
      <c r="DN14" s="75">
        <f>('BAR BB| Open rates'!DN15)*0.75</f>
        <v>12150</v>
      </c>
      <c r="DO14" s="75">
        <f>('BAR BB| Open rates'!DO15)*0.75</f>
        <v>12150</v>
      </c>
      <c r="DP14" s="75">
        <f>('BAR BB| Open rates'!DP15)*0.75</f>
        <v>12150</v>
      </c>
      <c r="DQ14" s="75">
        <f>('BAR BB| Open rates'!DQ15)*0.75</f>
        <v>12150</v>
      </c>
      <c r="DR14" s="75">
        <f>('BAR BB| Open rates'!DR15)*0.75</f>
        <v>12150</v>
      </c>
      <c r="DS14" s="75">
        <f>('BAR BB| Open rates'!DS15)*0.75</f>
        <v>13125</v>
      </c>
      <c r="DT14" s="75">
        <f>('BAR BB| Open rates'!DT15)*0.75</f>
        <v>13125</v>
      </c>
      <c r="DU14" s="75">
        <f>('BAR BB| Open rates'!DU15)*0.75</f>
        <v>12150</v>
      </c>
      <c r="DV14" s="75">
        <f>('BAR BB| Open rates'!DV15)*0.75</f>
        <v>12150</v>
      </c>
      <c r="DW14" s="75">
        <f>('BAR BB| Open rates'!DW15)*0.75</f>
        <v>12150</v>
      </c>
      <c r="DX14" s="75">
        <f>('BAR BB| Open rates'!DX15)*0.75</f>
        <v>12150</v>
      </c>
      <c r="DY14" s="75">
        <f>('BAR BB| Open rates'!DY15)*0.75</f>
        <v>12150</v>
      </c>
      <c r="DZ14" s="75">
        <f>('BAR BB| Open rates'!DZ15)*0.75</f>
        <v>13125</v>
      </c>
      <c r="EA14" s="75">
        <f>('BAR BB| Open rates'!EA15)*0.75</f>
        <v>13125</v>
      </c>
      <c r="EB14" s="75">
        <f>('BAR BB| Open rates'!EB15)*0.75</f>
        <v>12150</v>
      </c>
      <c r="EC14" s="75">
        <f>('BAR BB| Open rates'!EC15)*0.75</f>
        <v>12150</v>
      </c>
      <c r="ED14" s="75">
        <f>('BAR BB| Open rates'!ED15)*0.75</f>
        <v>12150</v>
      </c>
      <c r="EE14" s="75">
        <f>('BAR BB| Open rates'!EE15)*0.75</f>
        <v>12150</v>
      </c>
    </row>
    <row r="15" spans="1:135" x14ac:dyDescent="0.2">
      <c r="A15" s="209" t="s">
        <v>160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row>
    <row r="16" spans="1:135" x14ac:dyDescent="0.2">
      <c r="A16" s="216">
        <v>1</v>
      </c>
      <c r="B16" s="75">
        <f>('BAR BB| Open rates'!B17)*0.75</f>
        <v>9750</v>
      </c>
      <c r="C16" s="75">
        <f>('BAR BB| Open rates'!C17)*0.75</f>
        <v>9750</v>
      </c>
      <c r="D16" s="75">
        <f>('BAR BB| Open rates'!D17)*0.75</f>
        <v>9750</v>
      </c>
      <c r="E16" s="75">
        <f>('BAR BB| Open rates'!E17)*0.75</f>
        <v>9750</v>
      </c>
      <c r="F16" s="75">
        <f>('BAR BB| Open rates'!F17)*0.75</f>
        <v>9750</v>
      </c>
      <c r="G16" s="75">
        <f>('BAR BB| Open rates'!G17)*0.75</f>
        <v>9750</v>
      </c>
      <c r="H16" s="75">
        <f>('BAR BB| Open rates'!H17)*0.75</f>
        <v>9750</v>
      </c>
      <c r="I16" s="75">
        <f>('BAR BB| Open rates'!I17)*0.75</f>
        <v>9750</v>
      </c>
      <c r="J16" s="75">
        <f>('BAR BB| Open rates'!J17)*0.75</f>
        <v>9750</v>
      </c>
      <c r="K16" s="75">
        <f>('BAR BB| Open rates'!K17)*0.75</f>
        <v>9750</v>
      </c>
      <c r="L16" s="75">
        <f>('BAR BB| Open rates'!L17)*0.75</f>
        <v>9750</v>
      </c>
      <c r="M16" s="75">
        <f>('BAR BB| Open rates'!M17)*0.75</f>
        <v>9750</v>
      </c>
      <c r="N16" s="75">
        <f>('BAR BB| Open rates'!N17)*0.75</f>
        <v>11700</v>
      </c>
      <c r="O16" s="75">
        <f>('BAR BB| Open rates'!O17)*0.75</f>
        <v>11700</v>
      </c>
      <c r="P16" s="75">
        <f>('BAR BB| Open rates'!P17)*0.75</f>
        <v>11700</v>
      </c>
      <c r="Q16" s="75">
        <f>('BAR BB| Open rates'!Q17)*0.75</f>
        <v>11700</v>
      </c>
      <c r="R16" s="75">
        <f>('BAR BB| Open rates'!R17)*0.75</f>
        <v>14175</v>
      </c>
      <c r="S16" s="75">
        <f>('BAR BB| Open rates'!S17)*0.75</f>
        <v>14175</v>
      </c>
      <c r="T16" s="75">
        <f>('BAR BB| Open rates'!T17)*0.75</f>
        <v>14175</v>
      </c>
      <c r="U16" s="75">
        <f>('BAR BB| Open rates'!U17)*0.75</f>
        <v>14175</v>
      </c>
      <c r="V16" s="75">
        <f>('BAR BB| Open rates'!V17)*0.75</f>
        <v>14175</v>
      </c>
      <c r="W16" s="75">
        <f>('BAR BB| Open rates'!W17)*0.75</f>
        <v>14175</v>
      </c>
      <c r="X16" s="75">
        <f>('BAR BB| Open rates'!X17)*0.75</f>
        <v>14175</v>
      </c>
      <c r="Y16" s="75">
        <f>('BAR BB| Open rates'!Y17)*0.75</f>
        <v>14175</v>
      </c>
      <c r="Z16" s="75">
        <f>('BAR BB| Open rates'!Z17)*0.75</f>
        <v>14175</v>
      </c>
      <c r="AA16" s="75">
        <f>('BAR BB| Open rates'!AA17)*0.75</f>
        <v>14175</v>
      </c>
      <c r="AB16" s="75">
        <f>('BAR BB| Open rates'!AB17)*0.75</f>
        <v>17925</v>
      </c>
      <c r="AC16" s="75">
        <f>('BAR BB| Open rates'!AC17)*0.75</f>
        <v>17925</v>
      </c>
      <c r="AD16" s="75">
        <f>('BAR BB| Open rates'!AD17)*0.75</f>
        <v>17925</v>
      </c>
      <c r="AE16" s="75">
        <f>('BAR BB| Open rates'!AE17)*0.75</f>
        <v>17925</v>
      </c>
      <c r="AF16" s="75">
        <f>('BAR BB| Open rates'!AF17)*0.75</f>
        <v>17925</v>
      </c>
      <c r="AG16" s="75">
        <f>('BAR BB| Open rates'!AG17)*0.75</f>
        <v>17925</v>
      </c>
      <c r="AH16" s="75">
        <f>('BAR BB| Open rates'!AH17)*0.75</f>
        <v>11700</v>
      </c>
      <c r="AI16" s="75">
        <f>('BAR BB| Open rates'!AI17)*0.75</f>
        <v>11700</v>
      </c>
      <c r="AJ16" s="75">
        <f>('BAR BB| Open rates'!AJ17)*0.75</f>
        <v>11700</v>
      </c>
      <c r="AK16" s="75">
        <f>('BAR BB| Open rates'!AK17)*0.75</f>
        <v>11700</v>
      </c>
      <c r="AL16" s="75">
        <f>('BAR BB| Open rates'!AL17)*0.75</f>
        <v>11700</v>
      </c>
      <c r="AM16" s="75">
        <f>('BAR BB| Open rates'!AM17)*0.75</f>
        <v>12675</v>
      </c>
      <c r="AN16" s="75">
        <f>('BAR BB| Open rates'!AN17)*0.75</f>
        <v>12675</v>
      </c>
      <c r="AO16" s="75">
        <f>('BAR BB| Open rates'!AO17)*0.75</f>
        <v>12675</v>
      </c>
      <c r="AP16" s="75">
        <f>('BAR BB| Open rates'!AP17)*0.75</f>
        <v>12675</v>
      </c>
      <c r="AQ16" s="75">
        <f>('BAR BB| Open rates'!AQ17)*0.75</f>
        <v>12675</v>
      </c>
      <c r="AR16" s="75">
        <f>('BAR BB| Open rates'!AR17)*0.75</f>
        <v>12675</v>
      </c>
      <c r="AS16" s="75">
        <f>('BAR BB| Open rates'!AS17)*0.75</f>
        <v>12675</v>
      </c>
      <c r="AT16" s="75">
        <f>('BAR BB| Open rates'!AT17)*0.75</f>
        <v>13425</v>
      </c>
      <c r="AU16" s="75">
        <f>('BAR BB| Open rates'!AU17)*0.75</f>
        <v>13425</v>
      </c>
      <c r="AV16" s="75">
        <f>('BAR BB| Open rates'!AV17)*0.75</f>
        <v>13425</v>
      </c>
      <c r="AW16" s="75">
        <f>('BAR BB| Open rates'!AW17)*0.75</f>
        <v>13425</v>
      </c>
      <c r="AX16" s="75">
        <f>('BAR BB| Open rates'!AX17)*0.75</f>
        <v>13425</v>
      </c>
      <c r="AY16" s="75">
        <f>('BAR BB| Open rates'!AY17)*0.75</f>
        <v>13575</v>
      </c>
      <c r="AZ16" s="75">
        <f>('BAR BB| Open rates'!AZ17)*0.75</f>
        <v>13575</v>
      </c>
      <c r="BA16" s="75">
        <f>('BAR BB| Open rates'!BA17)*0.75</f>
        <v>14175</v>
      </c>
      <c r="BB16" s="75">
        <f>('BAR BB| Open rates'!BB17)*0.75</f>
        <v>14175</v>
      </c>
      <c r="BC16" s="75">
        <f>('BAR BB| Open rates'!BC17)*0.75</f>
        <v>13575</v>
      </c>
      <c r="BD16" s="75">
        <f>('BAR BB| Open rates'!BD17)*0.75</f>
        <v>13575</v>
      </c>
      <c r="BE16" s="75">
        <f>('BAR BB| Open rates'!BE17)*0.75</f>
        <v>13575</v>
      </c>
      <c r="BF16" s="75">
        <f>('BAR BB| Open rates'!BF17)*0.75</f>
        <v>13575</v>
      </c>
      <c r="BG16" s="75">
        <f>('BAR BB| Open rates'!BG17)*0.75</f>
        <v>13575</v>
      </c>
      <c r="BH16" s="75">
        <f>('BAR BB| Open rates'!BH17)*0.75</f>
        <v>14175</v>
      </c>
      <c r="BI16" s="75">
        <f>('BAR BB| Open rates'!BI17)*0.75</f>
        <v>14175</v>
      </c>
      <c r="BJ16" s="75">
        <f>('BAR BB| Open rates'!BJ17)*0.75</f>
        <v>13575</v>
      </c>
      <c r="BK16" s="75">
        <f>('BAR BB| Open rates'!BK17)*0.75</f>
        <v>13575</v>
      </c>
      <c r="BL16" s="75">
        <f>('BAR BB| Open rates'!BL17)*0.75</f>
        <v>13575</v>
      </c>
      <c r="BM16" s="75">
        <f>('BAR BB| Open rates'!BM17)*0.75</f>
        <v>13575</v>
      </c>
      <c r="BN16" s="75">
        <f>('BAR BB| Open rates'!BN17)*0.75</f>
        <v>13575</v>
      </c>
      <c r="BO16" s="75">
        <f>('BAR BB| Open rates'!BO17)*0.75</f>
        <v>14175</v>
      </c>
      <c r="BP16" s="75">
        <f>('BAR BB| Open rates'!BP17)*0.75</f>
        <v>14175</v>
      </c>
      <c r="BQ16" s="75">
        <f>('BAR BB| Open rates'!BQ17)*0.75</f>
        <v>13575</v>
      </c>
      <c r="BR16" s="75">
        <f>('BAR BB| Open rates'!BR17)*0.75</f>
        <v>13575</v>
      </c>
      <c r="BS16" s="75">
        <f>('BAR BB| Open rates'!BS17)*0.75</f>
        <v>13575</v>
      </c>
      <c r="BT16" s="75">
        <f>('BAR BB| Open rates'!BT17)*0.75</f>
        <v>13575</v>
      </c>
      <c r="BU16" s="75">
        <f>('BAR BB| Open rates'!BU17)*0.75</f>
        <v>13575</v>
      </c>
      <c r="BV16" s="75">
        <f>('BAR BB| Open rates'!BV17)*0.75</f>
        <v>14175</v>
      </c>
      <c r="BW16" s="75">
        <f>('BAR BB| Open rates'!BW17)*0.75</f>
        <v>14175</v>
      </c>
      <c r="BX16" s="75">
        <f>('BAR BB| Open rates'!BX17)*0.75</f>
        <v>13575</v>
      </c>
      <c r="BY16" s="75">
        <f>('BAR BB| Open rates'!BY17)*0.75</f>
        <v>13575</v>
      </c>
      <c r="BZ16" s="75">
        <f>('BAR BB| Open rates'!BZ17)*0.75</f>
        <v>13575</v>
      </c>
      <c r="CA16" s="75">
        <f>('BAR BB| Open rates'!CA17)*0.75</f>
        <v>13575</v>
      </c>
      <c r="CB16" s="75">
        <f>('BAR BB| Open rates'!CB17)*0.75</f>
        <v>13575</v>
      </c>
      <c r="CC16" s="75">
        <f>('BAR BB| Open rates'!CC17)*0.75</f>
        <v>14175</v>
      </c>
      <c r="CD16" s="75">
        <f>('BAR BB| Open rates'!CD17)*0.75</f>
        <v>14175</v>
      </c>
      <c r="CE16" s="75">
        <f>('BAR BB| Open rates'!CE17)*0.75</f>
        <v>13575</v>
      </c>
      <c r="CF16" s="75">
        <f>('BAR BB| Open rates'!CF17)*0.75</f>
        <v>13575</v>
      </c>
      <c r="CG16" s="75">
        <f>('BAR BB| Open rates'!CG17)*0.75</f>
        <v>13575</v>
      </c>
      <c r="CH16" s="75">
        <f>('BAR BB| Open rates'!CH17)*0.75</f>
        <v>13575</v>
      </c>
      <c r="CI16" s="75">
        <f>('BAR BB| Open rates'!CI17)*0.75</f>
        <v>13575</v>
      </c>
      <c r="CJ16" s="75">
        <f>('BAR BB| Open rates'!CJ17)*0.75</f>
        <v>14175</v>
      </c>
      <c r="CK16" s="75">
        <f>('BAR BB| Open rates'!CK17)*0.75</f>
        <v>14175</v>
      </c>
      <c r="CL16" s="75">
        <f>('BAR BB| Open rates'!CL17)*0.75</f>
        <v>13575</v>
      </c>
      <c r="CM16" s="75">
        <f>('BAR BB| Open rates'!CM17)*0.75</f>
        <v>13575</v>
      </c>
      <c r="CN16" s="75">
        <f>('BAR BB| Open rates'!CN17)*0.75</f>
        <v>13575</v>
      </c>
      <c r="CO16" s="75">
        <f>('BAR BB| Open rates'!CO17)*0.75</f>
        <v>13575</v>
      </c>
      <c r="CP16" s="75">
        <f>('BAR BB| Open rates'!CP17)*0.75</f>
        <v>13575</v>
      </c>
      <c r="CQ16" s="75">
        <f>('BAR BB| Open rates'!CQ17)*0.75</f>
        <v>13575</v>
      </c>
      <c r="CR16" s="75">
        <f>('BAR BB| Open rates'!CR17)*0.75</f>
        <v>13575</v>
      </c>
      <c r="CS16" s="75">
        <f>('BAR BB| Open rates'!CS17)*0.75</f>
        <v>12675</v>
      </c>
      <c r="CT16" s="75">
        <f>('BAR BB| Open rates'!CT17)*0.75</f>
        <v>12675</v>
      </c>
      <c r="CU16" s="75">
        <f>('BAR BB| Open rates'!CU17)*0.75</f>
        <v>12675</v>
      </c>
      <c r="CV16" s="75">
        <f>('BAR BB| Open rates'!CV17)*0.75</f>
        <v>12675</v>
      </c>
      <c r="CW16" s="75">
        <f>('BAR BB| Open rates'!CW17)*0.75</f>
        <v>12675</v>
      </c>
      <c r="CX16" s="75">
        <f>('BAR BB| Open rates'!CX17)*0.75</f>
        <v>12675</v>
      </c>
      <c r="CY16" s="75">
        <f>('BAR BB| Open rates'!CY17)*0.75</f>
        <v>12675</v>
      </c>
      <c r="CZ16" s="75">
        <f>('BAR BB| Open rates'!CZ17)*0.75</f>
        <v>12675</v>
      </c>
      <c r="DA16" s="75">
        <f>('BAR BB| Open rates'!DA17)*0.75</f>
        <v>12675</v>
      </c>
      <c r="DB16" s="75">
        <f>('BAR BB| Open rates'!DB17)*0.75</f>
        <v>11400</v>
      </c>
      <c r="DC16" s="75">
        <f>('BAR BB| Open rates'!DC17)*0.75</f>
        <v>11400</v>
      </c>
      <c r="DD16" s="75">
        <f>('BAR BB| Open rates'!DD17)*0.75</f>
        <v>11400</v>
      </c>
      <c r="DE16" s="75">
        <f>('BAR BB| Open rates'!DE17)*0.75</f>
        <v>12375</v>
      </c>
      <c r="DF16" s="75">
        <f>('BAR BB| Open rates'!DF17)*0.75</f>
        <v>12375</v>
      </c>
      <c r="DG16" s="75">
        <f>('BAR BB| Open rates'!DG17)*0.75</f>
        <v>11400</v>
      </c>
      <c r="DH16" s="75">
        <f>('BAR BB| Open rates'!DH17)*0.75</f>
        <v>11400</v>
      </c>
      <c r="DI16" s="75">
        <f>('BAR BB| Open rates'!DI17)*0.75</f>
        <v>11400</v>
      </c>
      <c r="DJ16" s="75">
        <f>('BAR BB| Open rates'!DJ17)*0.75</f>
        <v>11400</v>
      </c>
      <c r="DK16" s="75">
        <f>('BAR BB| Open rates'!DK17)*0.75</f>
        <v>11400</v>
      </c>
      <c r="DL16" s="75">
        <f>('BAR BB| Open rates'!DL17)*0.75</f>
        <v>12375</v>
      </c>
      <c r="DM16" s="75">
        <f>('BAR BB| Open rates'!DM17)*0.75</f>
        <v>12375</v>
      </c>
      <c r="DN16" s="75">
        <f>('BAR BB| Open rates'!DN17)*0.75</f>
        <v>11400</v>
      </c>
      <c r="DO16" s="75">
        <f>('BAR BB| Open rates'!DO17)*0.75</f>
        <v>11400</v>
      </c>
      <c r="DP16" s="75">
        <f>('BAR BB| Open rates'!DP17)*0.75</f>
        <v>11400</v>
      </c>
      <c r="DQ16" s="75">
        <f>('BAR BB| Open rates'!DQ17)*0.75</f>
        <v>11400</v>
      </c>
      <c r="DR16" s="75">
        <f>('BAR BB| Open rates'!DR17)*0.75</f>
        <v>11400</v>
      </c>
      <c r="DS16" s="75">
        <f>('BAR BB| Open rates'!DS17)*0.75</f>
        <v>12375</v>
      </c>
      <c r="DT16" s="75">
        <f>('BAR BB| Open rates'!DT17)*0.75</f>
        <v>12375</v>
      </c>
      <c r="DU16" s="75">
        <f>('BAR BB| Open rates'!DU17)*0.75</f>
        <v>11400</v>
      </c>
      <c r="DV16" s="75">
        <f>('BAR BB| Open rates'!DV17)*0.75</f>
        <v>11400</v>
      </c>
      <c r="DW16" s="75">
        <f>('BAR BB| Open rates'!DW17)*0.75</f>
        <v>11400</v>
      </c>
      <c r="DX16" s="75">
        <f>('BAR BB| Open rates'!DX17)*0.75</f>
        <v>11400</v>
      </c>
      <c r="DY16" s="75">
        <f>('BAR BB| Open rates'!DY17)*0.75</f>
        <v>11400</v>
      </c>
      <c r="DZ16" s="75">
        <f>('BAR BB| Open rates'!DZ17)*0.75</f>
        <v>12375</v>
      </c>
      <c r="EA16" s="75">
        <f>('BAR BB| Open rates'!EA17)*0.75</f>
        <v>12375</v>
      </c>
      <c r="EB16" s="75">
        <f>('BAR BB| Open rates'!EB17)*0.75</f>
        <v>11400</v>
      </c>
      <c r="EC16" s="75">
        <f>('BAR BB| Open rates'!EC17)*0.75</f>
        <v>11400</v>
      </c>
      <c r="ED16" s="75">
        <f>('BAR BB| Open rates'!ED17)*0.75</f>
        <v>11400</v>
      </c>
      <c r="EE16" s="75">
        <f>('BAR BB| Open rates'!EE17)*0.75</f>
        <v>11400</v>
      </c>
    </row>
    <row r="17" spans="1:135" x14ac:dyDescent="0.2">
      <c r="A17" s="216">
        <v>2</v>
      </c>
      <c r="B17" s="75">
        <f>('BAR BB| Open rates'!B18)*0.75</f>
        <v>11250</v>
      </c>
      <c r="C17" s="75">
        <f>('BAR BB| Open rates'!C18)*0.75</f>
        <v>11250</v>
      </c>
      <c r="D17" s="75">
        <f>('BAR BB| Open rates'!D18)*0.75</f>
        <v>11250</v>
      </c>
      <c r="E17" s="75">
        <f>('BAR BB| Open rates'!E18)*0.75</f>
        <v>11250</v>
      </c>
      <c r="F17" s="75">
        <f>('BAR BB| Open rates'!F18)*0.75</f>
        <v>11250</v>
      </c>
      <c r="G17" s="75">
        <f>('BAR BB| Open rates'!G18)*0.75</f>
        <v>11250</v>
      </c>
      <c r="H17" s="75">
        <f>('BAR BB| Open rates'!H18)*0.75</f>
        <v>11250</v>
      </c>
      <c r="I17" s="75">
        <f>('BAR BB| Open rates'!I18)*0.75</f>
        <v>11250</v>
      </c>
      <c r="J17" s="75">
        <f>('BAR BB| Open rates'!J18)*0.75</f>
        <v>11250</v>
      </c>
      <c r="K17" s="75">
        <f>('BAR BB| Open rates'!K18)*0.75</f>
        <v>11250</v>
      </c>
      <c r="L17" s="75">
        <f>('BAR BB| Open rates'!L18)*0.75</f>
        <v>11250</v>
      </c>
      <c r="M17" s="75">
        <f>('BAR BB| Open rates'!M18)*0.75</f>
        <v>11250</v>
      </c>
      <c r="N17" s="75">
        <f>('BAR BB| Open rates'!N18)*0.75</f>
        <v>13200</v>
      </c>
      <c r="O17" s="75">
        <f>('BAR BB| Open rates'!O18)*0.75</f>
        <v>13200</v>
      </c>
      <c r="P17" s="75">
        <f>('BAR BB| Open rates'!P18)*0.75</f>
        <v>13200</v>
      </c>
      <c r="Q17" s="75">
        <f>('BAR BB| Open rates'!Q18)*0.75</f>
        <v>13200</v>
      </c>
      <c r="R17" s="75">
        <f>('BAR BB| Open rates'!R18)*0.75</f>
        <v>15675</v>
      </c>
      <c r="S17" s="75">
        <f>('BAR BB| Open rates'!S18)*0.75</f>
        <v>15675</v>
      </c>
      <c r="T17" s="75">
        <f>('BAR BB| Open rates'!T18)*0.75</f>
        <v>15675</v>
      </c>
      <c r="U17" s="75">
        <f>('BAR BB| Open rates'!U18)*0.75</f>
        <v>15675</v>
      </c>
      <c r="V17" s="75">
        <f>('BAR BB| Open rates'!V18)*0.75</f>
        <v>15675</v>
      </c>
      <c r="W17" s="75">
        <f>('BAR BB| Open rates'!W18)*0.75</f>
        <v>15675</v>
      </c>
      <c r="X17" s="75">
        <f>('BAR BB| Open rates'!X18)*0.75</f>
        <v>15675</v>
      </c>
      <c r="Y17" s="75">
        <f>('BAR BB| Open rates'!Y18)*0.75</f>
        <v>15675</v>
      </c>
      <c r="Z17" s="75">
        <f>('BAR BB| Open rates'!Z18)*0.75</f>
        <v>15675</v>
      </c>
      <c r="AA17" s="75">
        <f>('BAR BB| Open rates'!AA18)*0.75</f>
        <v>15675</v>
      </c>
      <c r="AB17" s="75">
        <f>('BAR BB| Open rates'!AB18)*0.75</f>
        <v>19425</v>
      </c>
      <c r="AC17" s="75">
        <f>('BAR BB| Open rates'!AC18)*0.75</f>
        <v>19425</v>
      </c>
      <c r="AD17" s="75">
        <f>('BAR BB| Open rates'!AD18)*0.75</f>
        <v>19425</v>
      </c>
      <c r="AE17" s="75">
        <f>('BAR BB| Open rates'!AE18)*0.75</f>
        <v>19425</v>
      </c>
      <c r="AF17" s="75">
        <f>('BAR BB| Open rates'!AF18)*0.75</f>
        <v>19425</v>
      </c>
      <c r="AG17" s="75">
        <f>('BAR BB| Open rates'!AG18)*0.75</f>
        <v>19425</v>
      </c>
      <c r="AH17" s="75">
        <f>('BAR BB| Open rates'!AH18)*0.75</f>
        <v>13200</v>
      </c>
      <c r="AI17" s="75">
        <f>('BAR BB| Open rates'!AI18)*0.75</f>
        <v>13200</v>
      </c>
      <c r="AJ17" s="75">
        <f>('BAR BB| Open rates'!AJ18)*0.75</f>
        <v>13200</v>
      </c>
      <c r="AK17" s="75">
        <f>('BAR BB| Open rates'!AK18)*0.75</f>
        <v>13200</v>
      </c>
      <c r="AL17" s="75">
        <f>('BAR BB| Open rates'!AL18)*0.75</f>
        <v>13200</v>
      </c>
      <c r="AM17" s="75">
        <f>('BAR BB| Open rates'!AM18)*0.75</f>
        <v>14175</v>
      </c>
      <c r="AN17" s="75">
        <f>('BAR BB| Open rates'!AN18)*0.75</f>
        <v>14175</v>
      </c>
      <c r="AO17" s="75">
        <f>('BAR BB| Open rates'!AO18)*0.75</f>
        <v>14175</v>
      </c>
      <c r="AP17" s="75">
        <f>('BAR BB| Open rates'!AP18)*0.75</f>
        <v>14175</v>
      </c>
      <c r="AQ17" s="75">
        <f>('BAR BB| Open rates'!AQ18)*0.75</f>
        <v>14175</v>
      </c>
      <c r="AR17" s="75">
        <f>('BAR BB| Open rates'!AR18)*0.75</f>
        <v>14175</v>
      </c>
      <c r="AS17" s="75">
        <f>('BAR BB| Open rates'!AS18)*0.75</f>
        <v>14175</v>
      </c>
      <c r="AT17" s="75">
        <f>('BAR BB| Open rates'!AT18)*0.75</f>
        <v>14925</v>
      </c>
      <c r="AU17" s="75">
        <f>('BAR BB| Open rates'!AU18)*0.75</f>
        <v>14925</v>
      </c>
      <c r="AV17" s="75">
        <f>('BAR BB| Open rates'!AV18)*0.75</f>
        <v>14925</v>
      </c>
      <c r="AW17" s="75">
        <f>('BAR BB| Open rates'!AW18)*0.75</f>
        <v>14925</v>
      </c>
      <c r="AX17" s="75">
        <f>('BAR BB| Open rates'!AX18)*0.75</f>
        <v>14925</v>
      </c>
      <c r="AY17" s="75">
        <f>('BAR BB| Open rates'!AY18)*0.75</f>
        <v>15075</v>
      </c>
      <c r="AZ17" s="75">
        <f>('BAR BB| Open rates'!AZ18)*0.75</f>
        <v>15075</v>
      </c>
      <c r="BA17" s="75">
        <f>('BAR BB| Open rates'!BA18)*0.75</f>
        <v>15675</v>
      </c>
      <c r="BB17" s="75">
        <f>('BAR BB| Open rates'!BB18)*0.75</f>
        <v>15675</v>
      </c>
      <c r="BC17" s="75">
        <f>('BAR BB| Open rates'!BC18)*0.75</f>
        <v>15075</v>
      </c>
      <c r="BD17" s="75">
        <f>('BAR BB| Open rates'!BD18)*0.75</f>
        <v>15075</v>
      </c>
      <c r="BE17" s="75">
        <f>('BAR BB| Open rates'!BE18)*0.75</f>
        <v>15075</v>
      </c>
      <c r="BF17" s="75">
        <f>('BAR BB| Open rates'!BF18)*0.75</f>
        <v>15075</v>
      </c>
      <c r="BG17" s="75">
        <f>('BAR BB| Open rates'!BG18)*0.75</f>
        <v>15075</v>
      </c>
      <c r="BH17" s="75">
        <f>('BAR BB| Open rates'!BH18)*0.75</f>
        <v>15675</v>
      </c>
      <c r="BI17" s="75">
        <f>('BAR BB| Open rates'!BI18)*0.75</f>
        <v>15675</v>
      </c>
      <c r="BJ17" s="75">
        <f>('BAR BB| Open rates'!BJ18)*0.75</f>
        <v>15075</v>
      </c>
      <c r="BK17" s="75">
        <f>('BAR BB| Open rates'!BK18)*0.75</f>
        <v>15075</v>
      </c>
      <c r="BL17" s="75">
        <f>('BAR BB| Open rates'!BL18)*0.75</f>
        <v>15075</v>
      </c>
      <c r="BM17" s="75">
        <f>('BAR BB| Open rates'!BM18)*0.75</f>
        <v>15075</v>
      </c>
      <c r="BN17" s="75">
        <f>('BAR BB| Open rates'!BN18)*0.75</f>
        <v>15075</v>
      </c>
      <c r="BO17" s="75">
        <f>('BAR BB| Open rates'!BO18)*0.75</f>
        <v>15675</v>
      </c>
      <c r="BP17" s="75">
        <f>('BAR BB| Open rates'!BP18)*0.75</f>
        <v>15675</v>
      </c>
      <c r="BQ17" s="75">
        <f>('BAR BB| Open rates'!BQ18)*0.75</f>
        <v>15075</v>
      </c>
      <c r="BR17" s="75">
        <f>('BAR BB| Open rates'!BR18)*0.75</f>
        <v>15075</v>
      </c>
      <c r="BS17" s="75">
        <f>('BAR BB| Open rates'!BS18)*0.75</f>
        <v>15075</v>
      </c>
      <c r="BT17" s="75">
        <f>('BAR BB| Open rates'!BT18)*0.75</f>
        <v>15075</v>
      </c>
      <c r="BU17" s="75">
        <f>('BAR BB| Open rates'!BU18)*0.75</f>
        <v>15075</v>
      </c>
      <c r="BV17" s="75">
        <f>('BAR BB| Open rates'!BV18)*0.75</f>
        <v>15675</v>
      </c>
      <c r="BW17" s="75">
        <f>('BAR BB| Open rates'!BW18)*0.75</f>
        <v>15675</v>
      </c>
      <c r="BX17" s="75">
        <f>('BAR BB| Open rates'!BX18)*0.75</f>
        <v>15075</v>
      </c>
      <c r="BY17" s="75">
        <f>('BAR BB| Open rates'!BY18)*0.75</f>
        <v>15075</v>
      </c>
      <c r="BZ17" s="75">
        <f>('BAR BB| Open rates'!BZ18)*0.75</f>
        <v>15075</v>
      </c>
      <c r="CA17" s="75">
        <f>('BAR BB| Open rates'!CA18)*0.75</f>
        <v>15075</v>
      </c>
      <c r="CB17" s="75">
        <f>('BAR BB| Open rates'!CB18)*0.75</f>
        <v>15075</v>
      </c>
      <c r="CC17" s="75">
        <f>('BAR BB| Open rates'!CC18)*0.75</f>
        <v>15675</v>
      </c>
      <c r="CD17" s="75">
        <f>('BAR BB| Open rates'!CD18)*0.75</f>
        <v>15675</v>
      </c>
      <c r="CE17" s="75">
        <f>('BAR BB| Open rates'!CE18)*0.75</f>
        <v>15075</v>
      </c>
      <c r="CF17" s="75">
        <f>('BAR BB| Open rates'!CF18)*0.75</f>
        <v>15075</v>
      </c>
      <c r="CG17" s="75">
        <f>('BAR BB| Open rates'!CG18)*0.75</f>
        <v>15075</v>
      </c>
      <c r="CH17" s="75">
        <f>('BAR BB| Open rates'!CH18)*0.75</f>
        <v>15075</v>
      </c>
      <c r="CI17" s="75">
        <f>('BAR BB| Open rates'!CI18)*0.75</f>
        <v>15075</v>
      </c>
      <c r="CJ17" s="75">
        <f>('BAR BB| Open rates'!CJ18)*0.75</f>
        <v>15675</v>
      </c>
      <c r="CK17" s="75">
        <f>('BAR BB| Open rates'!CK18)*0.75</f>
        <v>15675</v>
      </c>
      <c r="CL17" s="75">
        <f>('BAR BB| Open rates'!CL18)*0.75</f>
        <v>15075</v>
      </c>
      <c r="CM17" s="75">
        <f>('BAR BB| Open rates'!CM18)*0.75</f>
        <v>15075</v>
      </c>
      <c r="CN17" s="75">
        <f>('BAR BB| Open rates'!CN18)*0.75</f>
        <v>15075</v>
      </c>
      <c r="CO17" s="75">
        <f>('BAR BB| Open rates'!CO18)*0.75</f>
        <v>15075</v>
      </c>
      <c r="CP17" s="75">
        <f>('BAR BB| Open rates'!CP18)*0.75</f>
        <v>15075</v>
      </c>
      <c r="CQ17" s="75">
        <f>('BAR BB| Open rates'!CQ18)*0.75</f>
        <v>15075</v>
      </c>
      <c r="CR17" s="75">
        <f>('BAR BB| Open rates'!CR18)*0.75</f>
        <v>15075</v>
      </c>
      <c r="CS17" s="75">
        <f>('BAR BB| Open rates'!CS18)*0.75</f>
        <v>14175</v>
      </c>
      <c r="CT17" s="75">
        <f>('BAR BB| Open rates'!CT18)*0.75</f>
        <v>14175</v>
      </c>
      <c r="CU17" s="75">
        <f>('BAR BB| Open rates'!CU18)*0.75</f>
        <v>14175</v>
      </c>
      <c r="CV17" s="75">
        <f>('BAR BB| Open rates'!CV18)*0.75</f>
        <v>14175</v>
      </c>
      <c r="CW17" s="75">
        <f>('BAR BB| Open rates'!CW18)*0.75</f>
        <v>14175</v>
      </c>
      <c r="CX17" s="75">
        <f>('BAR BB| Open rates'!CX18)*0.75</f>
        <v>14175</v>
      </c>
      <c r="CY17" s="75">
        <f>('BAR BB| Open rates'!CY18)*0.75</f>
        <v>14175</v>
      </c>
      <c r="CZ17" s="75">
        <f>('BAR BB| Open rates'!CZ18)*0.75</f>
        <v>14175</v>
      </c>
      <c r="DA17" s="75">
        <f>('BAR BB| Open rates'!DA18)*0.75</f>
        <v>14175</v>
      </c>
      <c r="DB17" s="75">
        <f>('BAR BB| Open rates'!DB18)*0.75</f>
        <v>12900</v>
      </c>
      <c r="DC17" s="75">
        <f>('BAR BB| Open rates'!DC18)*0.75</f>
        <v>12900</v>
      </c>
      <c r="DD17" s="75">
        <f>('BAR BB| Open rates'!DD18)*0.75</f>
        <v>12900</v>
      </c>
      <c r="DE17" s="75">
        <f>('BAR BB| Open rates'!DE18)*0.75</f>
        <v>13875</v>
      </c>
      <c r="DF17" s="75">
        <f>('BAR BB| Open rates'!DF18)*0.75</f>
        <v>13875</v>
      </c>
      <c r="DG17" s="75">
        <f>('BAR BB| Open rates'!DG18)*0.75</f>
        <v>12900</v>
      </c>
      <c r="DH17" s="75">
        <f>('BAR BB| Open rates'!DH18)*0.75</f>
        <v>12900</v>
      </c>
      <c r="DI17" s="75">
        <f>('BAR BB| Open rates'!DI18)*0.75</f>
        <v>12900</v>
      </c>
      <c r="DJ17" s="75">
        <f>('BAR BB| Open rates'!DJ18)*0.75</f>
        <v>12900</v>
      </c>
      <c r="DK17" s="75">
        <f>('BAR BB| Open rates'!DK18)*0.75</f>
        <v>12900</v>
      </c>
      <c r="DL17" s="75">
        <f>('BAR BB| Open rates'!DL18)*0.75</f>
        <v>13875</v>
      </c>
      <c r="DM17" s="75">
        <f>('BAR BB| Open rates'!DM18)*0.75</f>
        <v>13875</v>
      </c>
      <c r="DN17" s="75">
        <f>('BAR BB| Open rates'!DN18)*0.75</f>
        <v>12900</v>
      </c>
      <c r="DO17" s="75">
        <f>('BAR BB| Open rates'!DO18)*0.75</f>
        <v>12900</v>
      </c>
      <c r="DP17" s="75">
        <f>('BAR BB| Open rates'!DP18)*0.75</f>
        <v>12900</v>
      </c>
      <c r="DQ17" s="75">
        <f>('BAR BB| Open rates'!DQ18)*0.75</f>
        <v>12900</v>
      </c>
      <c r="DR17" s="75">
        <f>('BAR BB| Open rates'!DR18)*0.75</f>
        <v>12900</v>
      </c>
      <c r="DS17" s="75">
        <f>('BAR BB| Open rates'!DS18)*0.75</f>
        <v>13875</v>
      </c>
      <c r="DT17" s="75">
        <f>('BAR BB| Open rates'!DT18)*0.75</f>
        <v>13875</v>
      </c>
      <c r="DU17" s="75">
        <f>('BAR BB| Open rates'!DU18)*0.75</f>
        <v>12900</v>
      </c>
      <c r="DV17" s="75">
        <f>('BAR BB| Open rates'!DV18)*0.75</f>
        <v>12900</v>
      </c>
      <c r="DW17" s="75">
        <f>('BAR BB| Open rates'!DW18)*0.75</f>
        <v>12900</v>
      </c>
      <c r="DX17" s="75">
        <f>('BAR BB| Open rates'!DX18)*0.75</f>
        <v>12900</v>
      </c>
      <c r="DY17" s="75">
        <f>('BAR BB| Open rates'!DY18)*0.75</f>
        <v>12900</v>
      </c>
      <c r="DZ17" s="75">
        <f>('BAR BB| Open rates'!DZ18)*0.75</f>
        <v>13875</v>
      </c>
      <c r="EA17" s="75">
        <f>('BAR BB| Open rates'!EA18)*0.75</f>
        <v>13875</v>
      </c>
      <c r="EB17" s="75">
        <f>('BAR BB| Open rates'!EB18)*0.75</f>
        <v>12900</v>
      </c>
      <c r="EC17" s="75">
        <f>('BAR BB| Open rates'!EC18)*0.75</f>
        <v>12900</v>
      </c>
      <c r="ED17" s="75">
        <f>('BAR BB| Open rates'!ED18)*0.75</f>
        <v>12900</v>
      </c>
      <c r="EE17" s="75">
        <f>('BAR BB| Open rates'!EE18)*0.75</f>
        <v>12900</v>
      </c>
    </row>
    <row r="18" spans="1:135" x14ac:dyDescent="0.2">
      <c r="A18" s="209" t="s">
        <v>356</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row>
    <row r="19" spans="1:135" x14ac:dyDescent="0.2">
      <c r="A19" s="216">
        <v>1</v>
      </c>
      <c r="B19" s="75">
        <f>('BAR BB| Open rates'!B20)*0.75</f>
        <v>11175</v>
      </c>
      <c r="C19" s="75">
        <f>('BAR BB| Open rates'!C20)*0.75</f>
        <v>11175</v>
      </c>
      <c r="D19" s="75">
        <f>('BAR BB| Open rates'!D20)*0.75</f>
        <v>11175</v>
      </c>
      <c r="E19" s="75">
        <f>('BAR BB| Open rates'!E20)*0.75</f>
        <v>11175</v>
      </c>
      <c r="F19" s="75">
        <f>('BAR BB| Open rates'!F20)*0.75</f>
        <v>11175</v>
      </c>
      <c r="G19" s="75">
        <f>('BAR BB| Open rates'!G20)*0.75</f>
        <v>11175</v>
      </c>
      <c r="H19" s="75">
        <f>('BAR BB| Open rates'!H20)*0.75</f>
        <v>11175</v>
      </c>
      <c r="I19" s="75">
        <f>('BAR BB| Open rates'!I20)*0.75</f>
        <v>11175</v>
      </c>
      <c r="J19" s="75">
        <f>('BAR BB| Open rates'!J20)*0.75</f>
        <v>11175</v>
      </c>
      <c r="K19" s="75">
        <f>('BAR BB| Open rates'!K20)*0.75</f>
        <v>11175</v>
      </c>
      <c r="L19" s="75">
        <f>('BAR BB| Open rates'!L20)*0.75</f>
        <v>11175</v>
      </c>
      <c r="M19" s="75">
        <f>('BAR BB| Open rates'!M20)*0.75</f>
        <v>11175</v>
      </c>
      <c r="N19" s="75">
        <f>('BAR BB| Open rates'!N20)*0.75</f>
        <v>14700</v>
      </c>
      <c r="O19" s="75">
        <f>('BAR BB| Open rates'!O20)*0.75</f>
        <v>14700</v>
      </c>
      <c r="P19" s="75">
        <f>('BAR BB| Open rates'!P20)*0.75</f>
        <v>14700</v>
      </c>
      <c r="Q19" s="75">
        <f>('BAR BB| Open rates'!Q20)*0.75</f>
        <v>14700</v>
      </c>
      <c r="R19" s="75">
        <f>('BAR BB| Open rates'!R20)*0.75</f>
        <v>17175</v>
      </c>
      <c r="S19" s="75">
        <f>('BAR BB| Open rates'!S20)*0.75</f>
        <v>17175</v>
      </c>
      <c r="T19" s="75">
        <f>('BAR BB| Open rates'!T20)*0.75</f>
        <v>17175</v>
      </c>
      <c r="U19" s="75">
        <f>('BAR BB| Open rates'!U20)*0.75</f>
        <v>17175</v>
      </c>
      <c r="V19" s="75">
        <f>('BAR BB| Open rates'!V20)*0.75</f>
        <v>17175</v>
      </c>
      <c r="W19" s="75">
        <f>('BAR BB| Open rates'!W20)*0.75</f>
        <v>17175</v>
      </c>
      <c r="X19" s="75">
        <f>('BAR BB| Open rates'!X20)*0.75</f>
        <v>17175</v>
      </c>
      <c r="Y19" s="75">
        <f>('BAR BB| Open rates'!Y20)*0.75</f>
        <v>17175</v>
      </c>
      <c r="Z19" s="75">
        <f>('BAR BB| Open rates'!Z20)*0.75</f>
        <v>17175</v>
      </c>
      <c r="AA19" s="75">
        <f>('BAR BB| Open rates'!AA20)*0.75</f>
        <v>17175</v>
      </c>
      <c r="AB19" s="75">
        <f>('BAR BB| Open rates'!AB20)*0.75</f>
        <v>20925</v>
      </c>
      <c r="AC19" s="75">
        <f>('BAR BB| Open rates'!AC20)*0.75</f>
        <v>20925</v>
      </c>
      <c r="AD19" s="75">
        <f>('BAR BB| Open rates'!AD20)*0.75</f>
        <v>20925</v>
      </c>
      <c r="AE19" s="75">
        <f>('BAR BB| Open rates'!AE20)*0.75</f>
        <v>20925</v>
      </c>
      <c r="AF19" s="75">
        <f>('BAR BB| Open rates'!AF20)*0.75</f>
        <v>20925</v>
      </c>
      <c r="AG19" s="75">
        <f>('BAR BB| Open rates'!AG20)*0.75</f>
        <v>20925</v>
      </c>
      <c r="AH19" s="75">
        <f>('BAR BB| Open rates'!AH20)*0.75</f>
        <v>14700</v>
      </c>
      <c r="AI19" s="75">
        <f>('BAR BB| Open rates'!AI20)*0.75</f>
        <v>14700</v>
      </c>
      <c r="AJ19" s="75">
        <f>('BAR BB| Open rates'!AJ20)*0.75</f>
        <v>14700</v>
      </c>
      <c r="AK19" s="75">
        <f>('BAR BB| Open rates'!AK20)*0.75</f>
        <v>14700</v>
      </c>
      <c r="AL19" s="75">
        <f>('BAR BB| Open rates'!AL20)*0.75</f>
        <v>14700</v>
      </c>
      <c r="AM19" s="75">
        <f>('BAR BB| Open rates'!AM20)*0.75</f>
        <v>15675</v>
      </c>
      <c r="AN19" s="75">
        <f>('BAR BB| Open rates'!AN20)*0.75</f>
        <v>15675</v>
      </c>
      <c r="AO19" s="75">
        <f>('BAR BB| Open rates'!AO20)*0.75</f>
        <v>15675</v>
      </c>
      <c r="AP19" s="75">
        <f>('BAR BB| Open rates'!AP20)*0.75</f>
        <v>15675</v>
      </c>
      <c r="AQ19" s="75">
        <f>('BAR BB| Open rates'!AQ20)*0.75</f>
        <v>15675</v>
      </c>
      <c r="AR19" s="75">
        <f>('BAR BB| Open rates'!AR20)*0.75</f>
        <v>15675</v>
      </c>
      <c r="AS19" s="75">
        <f>('BAR BB| Open rates'!AS20)*0.75</f>
        <v>15675</v>
      </c>
      <c r="AT19" s="75">
        <f>('BAR BB| Open rates'!AT20)*0.75</f>
        <v>16425</v>
      </c>
      <c r="AU19" s="75">
        <f>('BAR BB| Open rates'!AU20)*0.75</f>
        <v>16425</v>
      </c>
      <c r="AV19" s="75">
        <f>('BAR BB| Open rates'!AV20)*0.75</f>
        <v>16425</v>
      </c>
      <c r="AW19" s="75">
        <f>('BAR BB| Open rates'!AW20)*0.75</f>
        <v>16425</v>
      </c>
      <c r="AX19" s="75">
        <f>('BAR BB| Open rates'!AX20)*0.75</f>
        <v>16425</v>
      </c>
      <c r="AY19" s="75">
        <f>('BAR BB| Open rates'!AY20)*0.75</f>
        <v>16575</v>
      </c>
      <c r="AZ19" s="75">
        <f>('BAR BB| Open rates'!AZ20)*0.75</f>
        <v>16575</v>
      </c>
      <c r="BA19" s="75">
        <f>('BAR BB| Open rates'!BA20)*0.75</f>
        <v>17175</v>
      </c>
      <c r="BB19" s="75">
        <f>('BAR BB| Open rates'!BB20)*0.75</f>
        <v>17175</v>
      </c>
      <c r="BC19" s="75">
        <f>('BAR BB| Open rates'!BC20)*0.75</f>
        <v>16575</v>
      </c>
      <c r="BD19" s="75">
        <f>('BAR BB| Open rates'!BD20)*0.75</f>
        <v>16575</v>
      </c>
      <c r="BE19" s="75">
        <f>('BAR BB| Open rates'!BE20)*0.75</f>
        <v>16575</v>
      </c>
      <c r="BF19" s="75">
        <f>('BAR BB| Open rates'!BF20)*0.75</f>
        <v>16575</v>
      </c>
      <c r="BG19" s="75">
        <f>('BAR BB| Open rates'!BG20)*0.75</f>
        <v>16575</v>
      </c>
      <c r="BH19" s="75">
        <f>('BAR BB| Open rates'!BH20)*0.75</f>
        <v>17175</v>
      </c>
      <c r="BI19" s="75">
        <f>('BAR BB| Open rates'!BI20)*0.75</f>
        <v>17175</v>
      </c>
      <c r="BJ19" s="75">
        <f>('BAR BB| Open rates'!BJ20)*0.75</f>
        <v>16575</v>
      </c>
      <c r="BK19" s="75">
        <f>('BAR BB| Open rates'!BK20)*0.75</f>
        <v>16575</v>
      </c>
      <c r="BL19" s="75">
        <f>('BAR BB| Open rates'!BL20)*0.75</f>
        <v>16575</v>
      </c>
      <c r="BM19" s="75">
        <f>('BAR BB| Open rates'!BM20)*0.75</f>
        <v>16575</v>
      </c>
      <c r="BN19" s="75">
        <f>('BAR BB| Open rates'!BN20)*0.75</f>
        <v>16575</v>
      </c>
      <c r="BO19" s="75">
        <f>('BAR BB| Open rates'!BO20)*0.75</f>
        <v>17175</v>
      </c>
      <c r="BP19" s="75">
        <f>('BAR BB| Open rates'!BP20)*0.75</f>
        <v>17175</v>
      </c>
      <c r="BQ19" s="75">
        <f>('BAR BB| Open rates'!BQ20)*0.75</f>
        <v>16575</v>
      </c>
      <c r="BR19" s="75">
        <f>('BAR BB| Open rates'!BR20)*0.75</f>
        <v>16575</v>
      </c>
      <c r="BS19" s="75">
        <f>('BAR BB| Open rates'!BS20)*0.75</f>
        <v>16575</v>
      </c>
      <c r="BT19" s="75">
        <f>('BAR BB| Open rates'!BT20)*0.75</f>
        <v>16575</v>
      </c>
      <c r="BU19" s="75">
        <f>('BAR BB| Open rates'!BU20)*0.75</f>
        <v>16575</v>
      </c>
      <c r="BV19" s="75">
        <f>('BAR BB| Open rates'!BV20)*0.75</f>
        <v>17175</v>
      </c>
      <c r="BW19" s="75">
        <f>('BAR BB| Open rates'!BW20)*0.75</f>
        <v>17175</v>
      </c>
      <c r="BX19" s="75">
        <f>('BAR BB| Open rates'!BX20)*0.75</f>
        <v>16575</v>
      </c>
      <c r="BY19" s="75">
        <f>('BAR BB| Open rates'!BY20)*0.75</f>
        <v>16575</v>
      </c>
      <c r="BZ19" s="75">
        <f>('BAR BB| Open rates'!BZ20)*0.75</f>
        <v>16575</v>
      </c>
      <c r="CA19" s="75">
        <f>('BAR BB| Open rates'!CA20)*0.75</f>
        <v>16575</v>
      </c>
      <c r="CB19" s="75">
        <f>('BAR BB| Open rates'!CB20)*0.75</f>
        <v>16575</v>
      </c>
      <c r="CC19" s="75">
        <f>('BAR BB| Open rates'!CC20)*0.75</f>
        <v>17175</v>
      </c>
      <c r="CD19" s="75">
        <f>('BAR BB| Open rates'!CD20)*0.75</f>
        <v>17175</v>
      </c>
      <c r="CE19" s="75">
        <f>('BAR BB| Open rates'!CE20)*0.75</f>
        <v>16575</v>
      </c>
      <c r="CF19" s="75">
        <f>('BAR BB| Open rates'!CF20)*0.75</f>
        <v>16575</v>
      </c>
      <c r="CG19" s="75">
        <f>('BAR BB| Open rates'!CG20)*0.75</f>
        <v>16575</v>
      </c>
      <c r="CH19" s="75">
        <f>('BAR BB| Open rates'!CH20)*0.75</f>
        <v>16575</v>
      </c>
      <c r="CI19" s="75">
        <f>('BAR BB| Open rates'!CI20)*0.75</f>
        <v>16575</v>
      </c>
      <c r="CJ19" s="75">
        <f>('BAR BB| Open rates'!CJ20)*0.75</f>
        <v>17175</v>
      </c>
      <c r="CK19" s="75">
        <f>('BAR BB| Open rates'!CK20)*0.75</f>
        <v>17175</v>
      </c>
      <c r="CL19" s="75">
        <f>('BAR BB| Open rates'!CL20)*0.75</f>
        <v>16575</v>
      </c>
      <c r="CM19" s="75">
        <f>('BAR BB| Open rates'!CM20)*0.75</f>
        <v>16575</v>
      </c>
      <c r="CN19" s="75">
        <f>('BAR BB| Open rates'!CN20)*0.75</f>
        <v>16575</v>
      </c>
      <c r="CO19" s="75">
        <f>('BAR BB| Open rates'!CO20)*0.75</f>
        <v>16575</v>
      </c>
      <c r="CP19" s="75">
        <f>('BAR BB| Open rates'!CP20)*0.75</f>
        <v>16575</v>
      </c>
      <c r="CQ19" s="75">
        <f>('BAR BB| Open rates'!CQ20)*0.75</f>
        <v>16575</v>
      </c>
      <c r="CR19" s="75">
        <f>('BAR BB| Open rates'!CR20)*0.75</f>
        <v>16575</v>
      </c>
      <c r="CS19" s="75">
        <f>('BAR BB| Open rates'!CS20)*0.75</f>
        <v>15675</v>
      </c>
      <c r="CT19" s="75">
        <f>('BAR BB| Open rates'!CT20)*0.75</f>
        <v>15675</v>
      </c>
      <c r="CU19" s="75">
        <f>('BAR BB| Open rates'!CU20)*0.75</f>
        <v>15675</v>
      </c>
      <c r="CV19" s="75">
        <f>('BAR BB| Open rates'!CV20)*0.75</f>
        <v>15675</v>
      </c>
      <c r="CW19" s="75">
        <f>('BAR BB| Open rates'!CW20)*0.75</f>
        <v>15675</v>
      </c>
      <c r="CX19" s="75">
        <f>('BAR BB| Open rates'!CX20)*0.75</f>
        <v>15675</v>
      </c>
      <c r="CY19" s="75">
        <f>('BAR BB| Open rates'!CY20)*0.75</f>
        <v>15675</v>
      </c>
      <c r="CZ19" s="75">
        <f>('BAR BB| Open rates'!CZ20)*0.75</f>
        <v>15675</v>
      </c>
      <c r="DA19" s="75">
        <f>('BAR BB| Open rates'!DA20)*0.75</f>
        <v>15675</v>
      </c>
      <c r="DB19" s="75">
        <f>('BAR BB| Open rates'!DB20)*0.75</f>
        <v>13950</v>
      </c>
      <c r="DC19" s="75">
        <f>('BAR BB| Open rates'!DC20)*0.75</f>
        <v>13950</v>
      </c>
      <c r="DD19" s="75">
        <f>('BAR BB| Open rates'!DD20)*0.75</f>
        <v>13950</v>
      </c>
      <c r="DE19" s="75">
        <f>('BAR BB| Open rates'!DE20)*0.75</f>
        <v>14925</v>
      </c>
      <c r="DF19" s="75">
        <f>('BAR BB| Open rates'!DF20)*0.75</f>
        <v>14925</v>
      </c>
      <c r="DG19" s="75">
        <f>('BAR BB| Open rates'!DG20)*0.75</f>
        <v>13950</v>
      </c>
      <c r="DH19" s="75">
        <f>('BAR BB| Open rates'!DH20)*0.75</f>
        <v>13950</v>
      </c>
      <c r="DI19" s="75">
        <f>('BAR BB| Open rates'!DI20)*0.75</f>
        <v>13950</v>
      </c>
      <c r="DJ19" s="75">
        <f>('BAR BB| Open rates'!DJ20)*0.75</f>
        <v>13950</v>
      </c>
      <c r="DK19" s="75">
        <f>('BAR BB| Open rates'!DK20)*0.75</f>
        <v>13950</v>
      </c>
      <c r="DL19" s="75">
        <f>('BAR BB| Open rates'!DL20)*0.75</f>
        <v>14925</v>
      </c>
      <c r="DM19" s="75">
        <f>('BAR BB| Open rates'!DM20)*0.75</f>
        <v>14925</v>
      </c>
      <c r="DN19" s="75">
        <f>('BAR BB| Open rates'!DN20)*0.75</f>
        <v>13950</v>
      </c>
      <c r="DO19" s="75">
        <f>('BAR BB| Open rates'!DO20)*0.75</f>
        <v>13950</v>
      </c>
      <c r="DP19" s="75">
        <f>('BAR BB| Open rates'!DP20)*0.75</f>
        <v>13950</v>
      </c>
      <c r="DQ19" s="75">
        <f>('BAR BB| Open rates'!DQ20)*0.75</f>
        <v>13950</v>
      </c>
      <c r="DR19" s="75">
        <f>('BAR BB| Open rates'!DR20)*0.75</f>
        <v>13950</v>
      </c>
      <c r="DS19" s="75">
        <f>('BAR BB| Open rates'!DS20)*0.75</f>
        <v>14925</v>
      </c>
      <c r="DT19" s="75">
        <f>('BAR BB| Open rates'!DT20)*0.75</f>
        <v>14925</v>
      </c>
      <c r="DU19" s="75">
        <f>('BAR BB| Open rates'!DU20)*0.75</f>
        <v>13950</v>
      </c>
      <c r="DV19" s="75">
        <f>('BAR BB| Open rates'!DV20)*0.75</f>
        <v>13950</v>
      </c>
      <c r="DW19" s="75">
        <f>('BAR BB| Open rates'!DW20)*0.75</f>
        <v>13950</v>
      </c>
      <c r="DX19" s="75">
        <f>('BAR BB| Open rates'!DX20)*0.75</f>
        <v>13950</v>
      </c>
      <c r="DY19" s="75">
        <f>('BAR BB| Open rates'!DY20)*0.75</f>
        <v>13950</v>
      </c>
      <c r="DZ19" s="75">
        <f>('BAR BB| Open rates'!DZ20)*0.75</f>
        <v>14925</v>
      </c>
      <c r="EA19" s="75">
        <f>('BAR BB| Open rates'!EA20)*0.75</f>
        <v>14925</v>
      </c>
      <c r="EB19" s="75">
        <f>('BAR BB| Open rates'!EB20)*0.75</f>
        <v>13950</v>
      </c>
      <c r="EC19" s="75">
        <f>('BAR BB| Open rates'!EC20)*0.75</f>
        <v>13950</v>
      </c>
      <c r="ED19" s="75">
        <f>('BAR BB| Open rates'!ED20)*0.75</f>
        <v>13950</v>
      </c>
      <c r="EE19" s="75">
        <f>('BAR BB| Open rates'!EE20)*0.75</f>
        <v>13950</v>
      </c>
    </row>
    <row r="20" spans="1:135" x14ac:dyDescent="0.2">
      <c r="A20" s="216">
        <v>2</v>
      </c>
      <c r="B20" s="75">
        <f>('BAR BB| Open rates'!B21)*0.75</f>
        <v>12675</v>
      </c>
      <c r="C20" s="75">
        <f>('BAR BB| Open rates'!C21)*0.75</f>
        <v>12675</v>
      </c>
      <c r="D20" s="75">
        <f>('BAR BB| Open rates'!D21)*0.75</f>
        <v>12675</v>
      </c>
      <c r="E20" s="75">
        <f>('BAR BB| Open rates'!E21)*0.75</f>
        <v>12675</v>
      </c>
      <c r="F20" s="75">
        <f>('BAR BB| Open rates'!F21)*0.75</f>
        <v>12675</v>
      </c>
      <c r="G20" s="75">
        <f>('BAR BB| Open rates'!G21)*0.75</f>
        <v>12675</v>
      </c>
      <c r="H20" s="75">
        <f>('BAR BB| Open rates'!H21)*0.75</f>
        <v>12675</v>
      </c>
      <c r="I20" s="75">
        <f>('BAR BB| Open rates'!I21)*0.75</f>
        <v>12675</v>
      </c>
      <c r="J20" s="75">
        <f>('BAR BB| Open rates'!J21)*0.75</f>
        <v>12675</v>
      </c>
      <c r="K20" s="75">
        <f>('BAR BB| Open rates'!K21)*0.75</f>
        <v>12675</v>
      </c>
      <c r="L20" s="75">
        <f>('BAR BB| Open rates'!L21)*0.75</f>
        <v>12675</v>
      </c>
      <c r="M20" s="75">
        <f>('BAR BB| Open rates'!M21)*0.75</f>
        <v>12675</v>
      </c>
      <c r="N20" s="75">
        <f>('BAR BB| Open rates'!N21)*0.75</f>
        <v>16200</v>
      </c>
      <c r="O20" s="75">
        <f>('BAR BB| Open rates'!O21)*0.75</f>
        <v>16200</v>
      </c>
      <c r="P20" s="75">
        <f>('BAR BB| Open rates'!P21)*0.75</f>
        <v>16200</v>
      </c>
      <c r="Q20" s="75">
        <f>('BAR BB| Open rates'!Q21)*0.75</f>
        <v>16200</v>
      </c>
      <c r="R20" s="75">
        <f>('BAR BB| Open rates'!R21)*0.75</f>
        <v>18675</v>
      </c>
      <c r="S20" s="75">
        <f>('BAR BB| Open rates'!S21)*0.75</f>
        <v>18675</v>
      </c>
      <c r="T20" s="75">
        <f>('BAR BB| Open rates'!T21)*0.75</f>
        <v>18675</v>
      </c>
      <c r="U20" s="75">
        <f>('BAR BB| Open rates'!U21)*0.75</f>
        <v>18675</v>
      </c>
      <c r="V20" s="75">
        <f>('BAR BB| Open rates'!V21)*0.75</f>
        <v>18675</v>
      </c>
      <c r="W20" s="75">
        <f>('BAR BB| Open rates'!W21)*0.75</f>
        <v>18675</v>
      </c>
      <c r="X20" s="75">
        <f>('BAR BB| Open rates'!X21)*0.75</f>
        <v>18675</v>
      </c>
      <c r="Y20" s="75">
        <f>('BAR BB| Open rates'!Y21)*0.75</f>
        <v>18675</v>
      </c>
      <c r="Z20" s="75">
        <f>('BAR BB| Open rates'!Z21)*0.75</f>
        <v>18675</v>
      </c>
      <c r="AA20" s="75">
        <f>('BAR BB| Open rates'!AA21)*0.75</f>
        <v>18675</v>
      </c>
      <c r="AB20" s="75">
        <f>('BAR BB| Open rates'!AB21)*0.75</f>
        <v>22425</v>
      </c>
      <c r="AC20" s="75">
        <f>('BAR BB| Open rates'!AC21)*0.75</f>
        <v>22425</v>
      </c>
      <c r="AD20" s="75">
        <f>('BAR BB| Open rates'!AD21)*0.75</f>
        <v>22425</v>
      </c>
      <c r="AE20" s="75">
        <f>('BAR BB| Open rates'!AE21)*0.75</f>
        <v>22425</v>
      </c>
      <c r="AF20" s="75">
        <f>('BAR BB| Open rates'!AF21)*0.75</f>
        <v>22425</v>
      </c>
      <c r="AG20" s="75">
        <f>('BAR BB| Open rates'!AG21)*0.75</f>
        <v>22425</v>
      </c>
      <c r="AH20" s="75">
        <f>('BAR BB| Open rates'!AH21)*0.75</f>
        <v>16200</v>
      </c>
      <c r="AI20" s="75">
        <f>('BAR BB| Open rates'!AI21)*0.75</f>
        <v>16200</v>
      </c>
      <c r="AJ20" s="75">
        <f>('BAR BB| Open rates'!AJ21)*0.75</f>
        <v>16200</v>
      </c>
      <c r="AK20" s="75">
        <f>('BAR BB| Open rates'!AK21)*0.75</f>
        <v>16200</v>
      </c>
      <c r="AL20" s="75">
        <f>('BAR BB| Open rates'!AL21)*0.75</f>
        <v>16200</v>
      </c>
      <c r="AM20" s="75">
        <f>('BAR BB| Open rates'!AM21)*0.75</f>
        <v>17175</v>
      </c>
      <c r="AN20" s="75">
        <f>('BAR BB| Open rates'!AN21)*0.75</f>
        <v>17175</v>
      </c>
      <c r="AO20" s="75">
        <f>('BAR BB| Open rates'!AO21)*0.75</f>
        <v>17175</v>
      </c>
      <c r="AP20" s="75">
        <f>('BAR BB| Open rates'!AP21)*0.75</f>
        <v>17175</v>
      </c>
      <c r="AQ20" s="75">
        <f>('BAR BB| Open rates'!AQ21)*0.75</f>
        <v>17175</v>
      </c>
      <c r="AR20" s="75">
        <f>('BAR BB| Open rates'!AR21)*0.75</f>
        <v>17175</v>
      </c>
      <c r="AS20" s="75">
        <f>('BAR BB| Open rates'!AS21)*0.75</f>
        <v>17175</v>
      </c>
      <c r="AT20" s="75">
        <f>('BAR BB| Open rates'!AT21)*0.75</f>
        <v>17925</v>
      </c>
      <c r="AU20" s="75">
        <f>('BAR BB| Open rates'!AU21)*0.75</f>
        <v>17925</v>
      </c>
      <c r="AV20" s="75">
        <f>('BAR BB| Open rates'!AV21)*0.75</f>
        <v>17925</v>
      </c>
      <c r="AW20" s="75">
        <f>('BAR BB| Open rates'!AW21)*0.75</f>
        <v>17925</v>
      </c>
      <c r="AX20" s="75">
        <f>('BAR BB| Open rates'!AX21)*0.75</f>
        <v>17925</v>
      </c>
      <c r="AY20" s="75">
        <f>('BAR BB| Open rates'!AY21)*0.75</f>
        <v>18075</v>
      </c>
      <c r="AZ20" s="75">
        <f>('BAR BB| Open rates'!AZ21)*0.75</f>
        <v>18075</v>
      </c>
      <c r="BA20" s="75">
        <f>('BAR BB| Open rates'!BA21)*0.75</f>
        <v>18675</v>
      </c>
      <c r="BB20" s="75">
        <f>('BAR BB| Open rates'!BB21)*0.75</f>
        <v>18675</v>
      </c>
      <c r="BC20" s="75">
        <f>('BAR BB| Open rates'!BC21)*0.75</f>
        <v>18075</v>
      </c>
      <c r="BD20" s="75">
        <f>('BAR BB| Open rates'!BD21)*0.75</f>
        <v>18075</v>
      </c>
      <c r="BE20" s="75">
        <f>('BAR BB| Open rates'!BE21)*0.75</f>
        <v>18075</v>
      </c>
      <c r="BF20" s="75">
        <f>('BAR BB| Open rates'!BF21)*0.75</f>
        <v>18075</v>
      </c>
      <c r="BG20" s="75">
        <f>('BAR BB| Open rates'!BG21)*0.75</f>
        <v>18075</v>
      </c>
      <c r="BH20" s="75">
        <f>('BAR BB| Open rates'!BH21)*0.75</f>
        <v>18675</v>
      </c>
      <c r="BI20" s="75">
        <f>('BAR BB| Open rates'!BI21)*0.75</f>
        <v>18675</v>
      </c>
      <c r="BJ20" s="75">
        <f>('BAR BB| Open rates'!BJ21)*0.75</f>
        <v>18075</v>
      </c>
      <c r="BK20" s="75">
        <f>('BAR BB| Open rates'!BK21)*0.75</f>
        <v>18075</v>
      </c>
      <c r="BL20" s="75">
        <f>('BAR BB| Open rates'!BL21)*0.75</f>
        <v>18075</v>
      </c>
      <c r="BM20" s="75">
        <f>('BAR BB| Open rates'!BM21)*0.75</f>
        <v>18075</v>
      </c>
      <c r="BN20" s="75">
        <f>('BAR BB| Open rates'!BN21)*0.75</f>
        <v>18075</v>
      </c>
      <c r="BO20" s="75">
        <f>('BAR BB| Open rates'!BO21)*0.75</f>
        <v>18675</v>
      </c>
      <c r="BP20" s="75">
        <f>('BAR BB| Open rates'!BP21)*0.75</f>
        <v>18675</v>
      </c>
      <c r="BQ20" s="75">
        <f>('BAR BB| Open rates'!BQ21)*0.75</f>
        <v>18075</v>
      </c>
      <c r="BR20" s="75">
        <f>('BAR BB| Open rates'!BR21)*0.75</f>
        <v>18075</v>
      </c>
      <c r="BS20" s="75">
        <f>('BAR BB| Open rates'!BS21)*0.75</f>
        <v>18075</v>
      </c>
      <c r="BT20" s="75">
        <f>('BAR BB| Open rates'!BT21)*0.75</f>
        <v>18075</v>
      </c>
      <c r="BU20" s="75">
        <f>('BAR BB| Open rates'!BU21)*0.75</f>
        <v>18075</v>
      </c>
      <c r="BV20" s="75">
        <f>('BAR BB| Open rates'!BV21)*0.75</f>
        <v>18675</v>
      </c>
      <c r="BW20" s="75">
        <f>('BAR BB| Open rates'!BW21)*0.75</f>
        <v>18675</v>
      </c>
      <c r="BX20" s="75">
        <f>('BAR BB| Open rates'!BX21)*0.75</f>
        <v>18075</v>
      </c>
      <c r="BY20" s="75">
        <f>('BAR BB| Open rates'!BY21)*0.75</f>
        <v>18075</v>
      </c>
      <c r="BZ20" s="75">
        <f>('BAR BB| Open rates'!BZ21)*0.75</f>
        <v>18075</v>
      </c>
      <c r="CA20" s="75">
        <f>('BAR BB| Open rates'!CA21)*0.75</f>
        <v>18075</v>
      </c>
      <c r="CB20" s="75">
        <f>('BAR BB| Open rates'!CB21)*0.75</f>
        <v>18075</v>
      </c>
      <c r="CC20" s="75">
        <f>('BAR BB| Open rates'!CC21)*0.75</f>
        <v>18675</v>
      </c>
      <c r="CD20" s="75">
        <f>('BAR BB| Open rates'!CD21)*0.75</f>
        <v>18675</v>
      </c>
      <c r="CE20" s="75">
        <f>('BAR BB| Open rates'!CE21)*0.75</f>
        <v>18075</v>
      </c>
      <c r="CF20" s="75">
        <f>('BAR BB| Open rates'!CF21)*0.75</f>
        <v>18075</v>
      </c>
      <c r="CG20" s="75">
        <f>('BAR BB| Open rates'!CG21)*0.75</f>
        <v>18075</v>
      </c>
      <c r="CH20" s="75">
        <f>('BAR BB| Open rates'!CH21)*0.75</f>
        <v>18075</v>
      </c>
      <c r="CI20" s="75">
        <f>('BAR BB| Open rates'!CI21)*0.75</f>
        <v>18075</v>
      </c>
      <c r="CJ20" s="75">
        <f>('BAR BB| Open rates'!CJ21)*0.75</f>
        <v>18675</v>
      </c>
      <c r="CK20" s="75">
        <f>('BAR BB| Open rates'!CK21)*0.75</f>
        <v>18675</v>
      </c>
      <c r="CL20" s="75">
        <f>('BAR BB| Open rates'!CL21)*0.75</f>
        <v>18075</v>
      </c>
      <c r="CM20" s="75">
        <f>('BAR BB| Open rates'!CM21)*0.75</f>
        <v>18075</v>
      </c>
      <c r="CN20" s="75">
        <f>('BAR BB| Open rates'!CN21)*0.75</f>
        <v>18075</v>
      </c>
      <c r="CO20" s="75">
        <f>('BAR BB| Open rates'!CO21)*0.75</f>
        <v>18075</v>
      </c>
      <c r="CP20" s="75">
        <f>('BAR BB| Open rates'!CP21)*0.75</f>
        <v>18075</v>
      </c>
      <c r="CQ20" s="75">
        <f>('BAR BB| Open rates'!CQ21)*0.75</f>
        <v>18075</v>
      </c>
      <c r="CR20" s="75">
        <f>('BAR BB| Open rates'!CR21)*0.75</f>
        <v>18075</v>
      </c>
      <c r="CS20" s="75">
        <f>('BAR BB| Open rates'!CS21)*0.75</f>
        <v>17175</v>
      </c>
      <c r="CT20" s="75">
        <f>('BAR BB| Open rates'!CT21)*0.75</f>
        <v>17175</v>
      </c>
      <c r="CU20" s="75">
        <f>('BAR BB| Open rates'!CU21)*0.75</f>
        <v>17175</v>
      </c>
      <c r="CV20" s="75">
        <f>('BAR BB| Open rates'!CV21)*0.75</f>
        <v>17175</v>
      </c>
      <c r="CW20" s="75">
        <f>('BAR BB| Open rates'!CW21)*0.75</f>
        <v>17175</v>
      </c>
      <c r="CX20" s="75">
        <f>('BAR BB| Open rates'!CX21)*0.75</f>
        <v>17175</v>
      </c>
      <c r="CY20" s="75">
        <f>('BAR BB| Open rates'!CY21)*0.75</f>
        <v>17175</v>
      </c>
      <c r="CZ20" s="75">
        <f>('BAR BB| Open rates'!CZ21)*0.75</f>
        <v>17175</v>
      </c>
      <c r="DA20" s="75">
        <f>('BAR BB| Open rates'!DA21)*0.75</f>
        <v>17175</v>
      </c>
      <c r="DB20" s="75">
        <f>('BAR BB| Open rates'!DB21)*0.75</f>
        <v>15450</v>
      </c>
      <c r="DC20" s="75">
        <f>('BAR BB| Open rates'!DC21)*0.75</f>
        <v>15450</v>
      </c>
      <c r="DD20" s="75">
        <f>('BAR BB| Open rates'!DD21)*0.75</f>
        <v>15450</v>
      </c>
      <c r="DE20" s="75">
        <f>('BAR BB| Open rates'!DE21)*0.75</f>
        <v>16425</v>
      </c>
      <c r="DF20" s="75">
        <f>('BAR BB| Open rates'!DF21)*0.75</f>
        <v>16425</v>
      </c>
      <c r="DG20" s="75">
        <f>('BAR BB| Open rates'!DG21)*0.75</f>
        <v>15450</v>
      </c>
      <c r="DH20" s="75">
        <f>('BAR BB| Open rates'!DH21)*0.75</f>
        <v>15450</v>
      </c>
      <c r="DI20" s="75">
        <f>('BAR BB| Open rates'!DI21)*0.75</f>
        <v>15450</v>
      </c>
      <c r="DJ20" s="75">
        <f>('BAR BB| Open rates'!DJ21)*0.75</f>
        <v>15450</v>
      </c>
      <c r="DK20" s="75">
        <f>('BAR BB| Open rates'!DK21)*0.75</f>
        <v>15450</v>
      </c>
      <c r="DL20" s="75">
        <f>('BAR BB| Open rates'!DL21)*0.75</f>
        <v>16425</v>
      </c>
      <c r="DM20" s="75">
        <f>('BAR BB| Open rates'!DM21)*0.75</f>
        <v>16425</v>
      </c>
      <c r="DN20" s="75">
        <f>('BAR BB| Open rates'!DN21)*0.75</f>
        <v>15450</v>
      </c>
      <c r="DO20" s="75">
        <f>('BAR BB| Open rates'!DO21)*0.75</f>
        <v>15450</v>
      </c>
      <c r="DP20" s="75">
        <f>('BAR BB| Open rates'!DP21)*0.75</f>
        <v>15450</v>
      </c>
      <c r="DQ20" s="75">
        <f>('BAR BB| Open rates'!DQ21)*0.75</f>
        <v>15450</v>
      </c>
      <c r="DR20" s="75">
        <f>('BAR BB| Open rates'!DR21)*0.75</f>
        <v>15450</v>
      </c>
      <c r="DS20" s="75">
        <f>('BAR BB| Open rates'!DS21)*0.75</f>
        <v>16425</v>
      </c>
      <c r="DT20" s="75">
        <f>('BAR BB| Open rates'!DT21)*0.75</f>
        <v>16425</v>
      </c>
      <c r="DU20" s="75">
        <f>('BAR BB| Open rates'!DU21)*0.75</f>
        <v>15450</v>
      </c>
      <c r="DV20" s="75">
        <f>('BAR BB| Open rates'!DV21)*0.75</f>
        <v>15450</v>
      </c>
      <c r="DW20" s="75">
        <f>('BAR BB| Open rates'!DW21)*0.75</f>
        <v>15450</v>
      </c>
      <c r="DX20" s="75">
        <f>('BAR BB| Open rates'!DX21)*0.75</f>
        <v>15450</v>
      </c>
      <c r="DY20" s="75">
        <f>('BAR BB| Open rates'!DY21)*0.75</f>
        <v>15450</v>
      </c>
      <c r="DZ20" s="75">
        <f>('BAR BB| Open rates'!DZ21)*0.75</f>
        <v>16425</v>
      </c>
      <c r="EA20" s="75">
        <f>('BAR BB| Open rates'!EA21)*0.75</f>
        <v>16425</v>
      </c>
      <c r="EB20" s="75">
        <f>('BAR BB| Open rates'!EB21)*0.75</f>
        <v>15450</v>
      </c>
      <c r="EC20" s="75">
        <f>('BAR BB| Open rates'!EC21)*0.75</f>
        <v>15450</v>
      </c>
      <c r="ED20" s="75">
        <f>('BAR BB| Open rates'!ED21)*0.75</f>
        <v>15450</v>
      </c>
      <c r="EE20" s="75">
        <f>('BAR BB| Open rates'!EE21)*0.75</f>
        <v>15450</v>
      </c>
    </row>
    <row r="21" spans="1:135" x14ac:dyDescent="0.2">
      <c r="A21" s="216">
        <v>3</v>
      </c>
      <c r="B21" s="75">
        <f>('BAR BB| Open rates'!B22)*0.75</f>
        <v>14175</v>
      </c>
      <c r="C21" s="75">
        <f>('BAR BB| Open rates'!C22)*0.75</f>
        <v>14175</v>
      </c>
      <c r="D21" s="75">
        <f>('BAR BB| Open rates'!D22)*0.75</f>
        <v>14175</v>
      </c>
      <c r="E21" s="75">
        <f>('BAR BB| Open rates'!E22)*0.75</f>
        <v>14175</v>
      </c>
      <c r="F21" s="75">
        <f>('BAR BB| Open rates'!F22)*0.75</f>
        <v>14175</v>
      </c>
      <c r="G21" s="75">
        <f>('BAR BB| Open rates'!G22)*0.75</f>
        <v>14175</v>
      </c>
      <c r="H21" s="75">
        <f>('BAR BB| Open rates'!H22)*0.75</f>
        <v>14175</v>
      </c>
      <c r="I21" s="75">
        <f>('BAR BB| Open rates'!I22)*0.75</f>
        <v>14175</v>
      </c>
      <c r="J21" s="75">
        <f>('BAR BB| Open rates'!J22)*0.75</f>
        <v>14175</v>
      </c>
      <c r="K21" s="75">
        <f>('BAR BB| Open rates'!K22)*0.75</f>
        <v>14175</v>
      </c>
      <c r="L21" s="75">
        <f>('BAR BB| Open rates'!L22)*0.75</f>
        <v>14175</v>
      </c>
      <c r="M21" s="75">
        <f>('BAR BB| Open rates'!M22)*0.75</f>
        <v>14175</v>
      </c>
      <c r="N21" s="75">
        <f>('BAR BB| Open rates'!N22)*0.75</f>
        <v>17700</v>
      </c>
      <c r="O21" s="75">
        <f>('BAR BB| Open rates'!O22)*0.75</f>
        <v>17700</v>
      </c>
      <c r="P21" s="75">
        <f>('BAR BB| Open rates'!P22)*0.75</f>
        <v>17700</v>
      </c>
      <c r="Q21" s="75">
        <f>('BAR BB| Open rates'!Q22)*0.75</f>
        <v>17700</v>
      </c>
      <c r="R21" s="75">
        <f>('BAR BB| Open rates'!R22)*0.75</f>
        <v>20175</v>
      </c>
      <c r="S21" s="75">
        <f>('BAR BB| Open rates'!S22)*0.75</f>
        <v>20175</v>
      </c>
      <c r="T21" s="75">
        <f>('BAR BB| Open rates'!T22)*0.75</f>
        <v>20175</v>
      </c>
      <c r="U21" s="75">
        <f>('BAR BB| Open rates'!U22)*0.75</f>
        <v>20175</v>
      </c>
      <c r="V21" s="75">
        <f>('BAR BB| Open rates'!V22)*0.75</f>
        <v>20175</v>
      </c>
      <c r="W21" s="75">
        <f>('BAR BB| Open rates'!W22)*0.75</f>
        <v>20175</v>
      </c>
      <c r="X21" s="75">
        <f>('BAR BB| Open rates'!X22)*0.75</f>
        <v>20175</v>
      </c>
      <c r="Y21" s="75">
        <f>('BAR BB| Open rates'!Y22)*0.75</f>
        <v>20175</v>
      </c>
      <c r="Z21" s="75">
        <f>('BAR BB| Open rates'!Z22)*0.75</f>
        <v>20175</v>
      </c>
      <c r="AA21" s="75">
        <f>('BAR BB| Open rates'!AA22)*0.75</f>
        <v>20175</v>
      </c>
      <c r="AB21" s="75">
        <f>('BAR BB| Open rates'!AB22)*0.75</f>
        <v>23925</v>
      </c>
      <c r="AC21" s="75">
        <f>('BAR BB| Open rates'!AC22)*0.75</f>
        <v>23925</v>
      </c>
      <c r="AD21" s="75">
        <f>('BAR BB| Open rates'!AD22)*0.75</f>
        <v>23925</v>
      </c>
      <c r="AE21" s="75">
        <f>('BAR BB| Open rates'!AE22)*0.75</f>
        <v>23925</v>
      </c>
      <c r="AF21" s="75">
        <f>('BAR BB| Open rates'!AF22)*0.75</f>
        <v>23925</v>
      </c>
      <c r="AG21" s="75">
        <f>('BAR BB| Open rates'!AG22)*0.75</f>
        <v>23925</v>
      </c>
      <c r="AH21" s="75">
        <f>('BAR BB| Open rates'!AH22)*0.75</f>
        <v>17700</v>
      </c>
      <c r="AI21" s="75">
        <f>('BAR BB| Open rates'!AI22)*0.75</f>
        <v>17700</v>
      </c>
      <c r="AJ21" s="75">
        <f>('BAR BB| Open rates'!AJ22)*0.75</f>
        <v>17700</v>
      </c>
      <c r="AK21" s="75">
        <f>('BAR BB| Open rates'!AK22)*0.75</f>
        <v>17700</v>
      </c>
      <c r="AL21" s="75">
        <f>('BAR BB| Open rates'!AL22)*0.75</f>
        <v>17700</v>
      </c>
      <c r="AM21" s="75">
        <f>('BAR BB| Open rates'!AM22)*0.75</f>
        <v>18675</v>
      </c>
      <c r="AN21" s="75">
        <f>('BAR BB| Open rates'!AN22)*0.75</f>
        <v>18675</v>
      </c>
      <c r="AO21" s="75">
        <f>('BAR BB| Open rates'!AO22)*0.75</f>
        <v>18675</v>
      </c>
      <c r="AP21" s="75">
        <f>('BAR BB| Open rates'!AP22)*0.75</f>
        <v>18675</v>
      </c>
      <c r="AQ21" s="75">
        <f>('BAR BB| Open rates'!AQ22)*0.75</f>
        <v>18675</v>
      </c>
      <c r="AR21" s="75">
        <f>('BAR BB| Open rates'!AR22)*0.75</f>
        <v>18675</v>
      </c>
      <c r="AS21" s="75">
        <f>('BAR BB| Open rates'!AS22)*0.75</f>
        <v>18675</v>
      </c>
      <c r="AT21" s="75">
        <f>('BAR BB| Open rates'!AT22)*0.75</f>
        <v>19425</v>
      </c>
      <c r="AU21" s="75">
        <f>('BAR BB| Open rates'!AU22)*0.75</f>
        <v>19425</v>
      </c>
      <c r="AV21" s="75">
        <f>('BAR BB| Open rates'!AV22)*0.75</f>
        <v>19425</v>
      </c>
      <c r="AW21" s="75">
        <f>('BAR BB| Open rates'!AW22)*0.75</f>
        <v>19425</v>
      </c>
      <c r="AX21" s="75">
        <f>('BAR BB| Open rates'!AX22)*0.75</f>
        <v>19425</v>
      </c>
      <c r="AY21" s="75">
        <f>('BAR BB| Open rates'!AY22)*0.75</f>
        <v>19575</v>
      </c>
      <c r="AZ21" s="75">
        <f>('BAR BB| Open rates'!AZ22)*0.75</f>
        <v>19575</v>
      </c>
      <c r="BA21" s="75">
        <f>('BAR BB| Open rates'!BA22)*0.75</f>
        <v>20175</v>
      </c>
      <c r="BB21" s="75">
        <f>('BAR BB| Open rates'!BB22)*0.75</f>
        <v>20175</v>
      </c>
      <c r="BC21" s="75">
        <f>('BAR BB| Open rates'!BC22)*0.75</f>
        <v>19575</v>
      </c>
      <c r="BD21" s="75">
        <f>('BAR BB| Open rates'!BD22)*0.75</f>
        <v>19575</v>
      </c>
      <c r="BE21" s="75">
        <f>('BAR BB| Open rates'!BE22)*0.75</f>
        <v>19575</v>
      </c>
      <c r="BF21" s="75">
        <f>('BAR BB| Open rates'!BF22)*0.75</f>
        <v>19575</v>
      </c>
      <c r="BG21" s="75">
        <f>('BAR BB| Open rates'!BG22)*0.75</f>
        <v>19575</v>
      </c>
      <c r="BH21" s="75">
        <f>('BAR BB| Open rates'!BH22)*0.75</f>
        <v>20175</v>
      </c>
      <c r="BI21" s="75">
        <f>('BAR BB| Open rates'!BI22)*0.75</f>
        <v>20175</v>
      </c>
      <c r="BJ21" s="75">
        <f>('BAR BB| Open rates'!BJ22)*0.75</f>
        <v>19575</v>
      </c>
      <c r="BK21" s="75">
        <f>('BAR BB| Open rates'!BK22)*0.75</f>
        <v>19575</v>
      </c>
      <c r="BL21" s="75">
        <f>('BAR BB| Open rates'!BL22)*0.75</f>
        <v>19575</v>
      </c>
      <c r="BM21" s="75">
        <f>('BAR BB| Open rates'!BM22)*0.75</f>
        <v>19575</v>
      </c>
      <c r="BN21" s="75">
        <f>('BAR BB| Open rates'!BN22)*0.75</f>
        <v>19575</v>
      </c>
      <c r="BO21" s="75">
        <f>('BAR BB| Open rates'!BO22)*0.75</f>
        <v>20175</v>
      </c>
      <c r="BP21" s="75">
        <f>('BAR BB| Open rates'!BP22)*0.75</f>
        <v>20175</v>
      </c>
      <c r="BQ21" s="75">
        <f>('BAR BB| Open rates'!BQ22)*0.75</f>
        <v>19575</v>
      </c>
      <c r="BR21" s="75">
        <f>('BAR BB| Open rates'!BR22)*0.75</f>
        <v>19575</v>
      </c>
      <c r="BS21" s="75">
        <f>('BAR BB| Open rates'!BS22)*0.75</f>
        <v>19575</v>
      </c>
      <c r="BT21" s="75">
        <f>('BAR BB| Open rates'!BT22)*0.75</f>
        <v>19575</v>
      </c>
      <c r="BU21" s="75">
        <f>('BAR BB| Open rates'!BU22)*0.75</f>
        <v>19575</v>
      </c>
      <c r="BV21" s="75">
        <f>('BAR BB| Open rates'!BV22)*0.75</f>
        <v>20175</v>
      </c>
      <c r="BW21" s="75">
        <f>('BAR BB| Open rates'!BW22)*0.75</f>
        <v>20175</v>
      </c>
      <c r="BX21" s="75">
        <f>('BAR BB| Open rates'!BX22)*0.75</f>
        <v>19575</v>
      </c>
      <c r="BY21" s="75">
        <f>('BAR BB| Open rates'!BY22)*0.75</f>
        <v>19575</v>
      </c>
      <c r="BZ21" s="75">
        <f>('BAR BB| Open rates'!BZ22)*0.75</f>
        <v>19575</v>
      </c>
      <c r="CA21" s="75">
        <f>('BAR BB| Open rates'!CA22)*0.75</f>
        <v>19575</v>
      </c>
      <c r="CB21" s="75">
        <f>('BAR BB| Open rates'!CB22)*0.75</f>
        <v>19575</v>
      </c>
      <c r="CC21" s="75">
        <f>('BAR BB| Open rates'!CC22)*0.75</f>
        <v>20175</v>
      </c>
      <c r="CD21" s="75">
        <f>('BAR BB| Open rates'!CD22)*0.75</f>
        <v>20175</v>
      </c>
      <c r="CE21" s="75">
        <f>('BAR BB| Open rates'!CE22)*0.75</f>
        <v>19575</v>
      </c>
      <c r="CF21" s="75">
        <f>('BAR BB| Open rates'!CF22)*0.75</f>
        <v>19575</v>
      </c>
      <c r="CG21" s="75">
        <f>('BAR BB| Open rates'!CG22)*0.75</f>
        <v>19575</v>
      </c>
      <c r="CH21" s="75">
        <f>('BAR BB| Open rates'!CH22)*0.75</f>
        <v>19575</v>
      </c>
      <c r="CI21" s="75">
        <f>('BAR BB| Open rates'!CI22)*0.75</f>
        <v>19575</v>
      </c>
      <c r="CJ21" s="75">
        <f>('BAR BB| Open rates'!CJ22)*0.75</f>
        <v>20175</v>
      </c>
      <c r="CK21" s="75">
        <f>('BAR BB| Open rates'!CK22)*0.75</f>
        <v>20175</v>
      </c>
      <c r="CL21" s="75">
        <f>('BAR BB| Open rates'!CL22)*0.75</f>
        <v>19575</v>
      </c>
      <c r="CM21" s="75">
        <f>('BAR BB| Open rates'!CM22)*0.75</f>
        <v>19575</v>
      </c>
      <c r="CN21" s="75">
        <f>('BAR BB| Open rates'!CN22)*0.75</f>
        <v>19575</v>
      </c>
      <c r="CO21" s="75">
        <f>('BAR BB| Open rates'!CO22)*0.75</f>
        <v>19575</v>
      </c>
      <c r="CP21" s="75">
        <f>('BAR BB| Open rates'!CP22)*0.75</f>
        <v>19575</v>
      </c>
      <c r="CQ21" s="75">
        <f>('BAR BB| Open rates'!CQ22)*0.75</f>
        <v>19575</v>
      </c>
      <c r="CR21" s="75">
        <f>('BAR BB| Open rates'!CR22)*0.75</f>
        <v>19575</v>
      </c>
      <c r="CS21" s="75">
        <f>('BAR BB| Open rates'!CS22)*0.75</f>
        <v>18675</v>
      </c>
      <c r="CT21" s="75">
        <f>('BAR BB| Open rates'!CT22)*0.75</f>
        <v>18675</v>
      </c>
      <c r="CU21" s="75">
        <f>('BAR BB| Open rates'!CU22)*0.75</f>
        <v>18675</v>
      </c>
      <c r="CV21" s="75">
        <f>('BAR BB| Open rates'!CV22)*0.75</f>
        <v>18675</v>
      </c>
      <c r="CW21" s="75">
        <f>('BAR BB| Open rates'!CW22)*0.75</f>
        <v>18675</v>
      </c>
      <c r="CX21" s="75">
        <f>('BAR BB| Open rates'!CX22)*0.75</f>
        <v>18675</v>
      </c>
      <c r="CY21" s="75">
        <f>('BAR BB| Open rates'!CY22)*0.75</f>
        <v>18675</v>
      </c>
      <c r="CZ21" s="75">
        <f>('BAR BB| Open rates'!CZ22)*0.75</f>
        <v>18675</v>
      </c>
      <c r="DA21" s="75">
        <f>('BAR BB| Open rates'!DA22)*0.75</f>
        <v>18675</v>
      </c>
      <c r="DB21" s="75">
        <f>('BAR BB| Open rates'!DB22)*0.75</f>
        <v>16950</v>
      </c>
      <c r="DC21" s="75">
        <f>('BAR BB| Open rates'!DC22)*0.75</f>
        <v>16950</v>
      </c>
      <c r="DD21" s="75">
        <f>('BAR BB| Open rates'!DD22)*0.75</f>
        <v>16950</v>
      </c>
      <c r="DE21" s="75">
        <f>('BAR BB| Open rates'!DE22)*0.75</f>
        <v>17925</v>
      </c>
      <c r="DF21" s="75">
        <f>('BAR BB| Open rates'!DF22)*0.75</f>
        <v>17925</v>
      </c>
      <c r="DG21" s="75">
        <f>('BAR BB| Open rates'!DG22)*0.75</f>
        <v>16950</v>
      </c>
      <c r="DH21" s="75">
        <f>('BAR BB| Open rates'!DH22)*0.75</f>
        <v>16950</v>
      </c>
      <c r="DI21" s="75">
        <f>('BAR BB| Open rates'!DI22)*0.75</f>
        <v>16950</v>
      </c>
      <c r="DJ21" s="75">
        <f>('BAR BB| Open rates'!DJ22)*0.75</f>
        <v>16950</v>
      </c>
      <c r="DK21" s="75">
        <f>('BAR BB| Open rates'!DK22)*0.75</f>
        <v>16950</v>
      </c>
      <c r="DL21" s="75">
        <f>('BAR BB| Open rates'!DL22)*0.75</f>
        <v>17925</v>
      </c>
      <c r="DM21" s="75">
        <f>('BAR BB| Open rates'!DM22)*0.75</f>
        <v>17925</v>
      </c>
      <c r="DN21" s="75">
        <f>('BAR BB| Open rates'!DN22)*0.75</f>
        <v>16950</v>
      </c>
      <c r="DO21" s="75">
        <f>('BAR BB| Open rates'!DO22)*0.75</f>
        <v>16950</v>
      </c>
      <c r="DP21" s="75">
        <f>('BAR BB| Open rates'!DP22)*0.75</f>
        <v>16950</v>
      </c>
      <c r="DQ21" s="75">
        <f>('BAR BB| Open rates'!DQ22)*0.75</f>
        <v>16950</v>
      </c>
      <c r="DR21" s="75">
        <f>('BAR BB| Open rates'!DR22)*0.75</f>
        <v>16950</v>
      </c>
      <c r="DS21" s="75">
        <f>('BAR BB| Open rates'!DS22)*0.75</f>
        <v>17925</v>
      </c>
      <c r="DT21" s="75">
        <f>('BAR BB| Open rates'!DT22)*0.75</f>
        <v>17925</v>
      </c>
      <c r="DU21" s="75">
        <f>('BAR BB| Open rates'!DU22)*0.75</f>
        <v>16950</v>
      </c>
      <c r="DV21" s="75">
        <f>('BAR BB| Open rates'!DV22)*0.75</f>
        <v>16950</v>
      </c>
      <c r="DW21" s="75">
        <f>('BAR BB| Open rates'!DW22)*0.75</f>
        <v>16950</v>
      </c>
      <c r="DX21" s="75">
        <f>('BAR BB| Open rates'!DX22)*0.75</f>
        <v>16950</v>
      </c>
      <c r="DY21" s="75">
        <f>('BAR BB| Open rates'!DY22)*0.75</f>
        <v>16950</v>
      </c>
      <c r="DZ21" s="75">
        <f>('BAR BB| Open rates'!DZ22)*0.75</f>
        <v>17925</v>
      </c>
      <c r="EA21" s="75">
        <f>('BAR BB| Open rates'!EA22)*0.75</f>
        <v>17925</v>
      </c>
      <c r="EB21" s="75">
        <f>('BAR BB| Open rates'!EB22)*0.75</f>
        <v>16950</v>
      </c>
      <c r="EC21" s="75">
        <f>('BAR BB| Open rates'!EC22)*0.75</f>
        <v>16950</v>
      </c>
      <c r="ED21" s="75">
        <f>('BAR BB| Open rates'!ED22)*0.75</f>
        <v>16950</v>
      </c>
      <c r="EE21" s="75">
        <f>('BAR BB| Open rates'!EE22)*0.75</f>
        <v>16950</v>
      </c>
    </row>
    <row r="22" spans="1:135" x14ac:dyDescent="0.2">
      <c r="A22" s="216">
        <v>4</v>
      </c>
      <c r="B22" s="75">
        <f>('BAR BB| Open rates'!B23)*0.75</f>
        <v>15675</v>
      </c>
      <c r="C22" s="75">
        <f>('BAR BB| Open rates'!C23)*0.75</f>
        <v>15675</v>
      </c>
      <c r="D22" s="75">
        <f>('BAR BB| Open rates'!D23)*0.75</f>
        <v>15675</v>
      </c>
      <c r="E22" s="75">
        <f>('BAR BB| Open rates'!E23)*0.75</f>
        <v>15675</v>
      </c>
      <c r="F22" s="75">
        <f>('BAR BB| Open rates'!F23)*0.75</f>
        <v>15675</v>
      </c>
      <c r="G22" s="75">
        <f>('BAR BB| Open rates'!G23)*0.75</f>
        <v>15675</v>
      </c>
      <c r="H22" s="75">
        <f>('BAR BB| Open rates'!H23)*0.75</f>
        <v>15675</v>
      </c>
      <c r="I22" s="75">
        <f>('BAR BB| Open rates'!I23)*0.75</f>
        <v>15675</v>
      </c>
      <c r="J22" s="75">
        <f>('BAR BB| Open rates'!J23)*0.75</f>
        <v>15675</v>
      </c>
      <c r="K22" s="75">
        <f>('BAR BB| Open rates'!K23)*0.75</f>
        <v>15675</v>
      </c>
      <c r="L22" s="75">
        <f>('BAR BB| Open rates'!L23)*0.75</f>
        <v>15675</v>
      </c>
      <c r="M22" s="75">
        <f>('BAR BB| Open rates'!M23)*0.75</f>
        <v>15675</v>
      </c>
      <c r="N22" s="75">
        <f>('BAR BB| Open rates'!N23)*0.75</f>
        <v>19200</v>
      </c>
      <c r="O22" s="75">
        <f>('BAR BB| Open rates'!O23)*0.75</f>
        <v>19200</v>
      </c>
      <c r="P22" s="75">
        <f>('BAR BB| Open rates'!P23)*0.75</f>
        <v>19200</v>
      </c>
      <c r="Q22" s="75">
        <f>('BAR BB| Open rates'!Q23)*0.75</f>
        <v>19200</v>
      </c>
      <c r="R22" s="75">
        <f>('BAR BB| Open rates'!R23)*0.75</f>
        <v>21675</v>
      </c>
      <c r="S22" s="75">
        <f>('BAR BB| Open rates'!S23)*0.75</f>
        <v>21675</v>
      </c>
      <c r="T22" s="75">
        <f>('BAR BB| Open rates'!T23)*0.75</f>
        <v>21675</v>
      </c>
      <c r="U22" s="75">
        <f>('BAR BB| Open rates'!U23)*0.75</f>
        <v>21675</v>
      </c>
      <c r="V22" s="75">
        <f>('BAR BB| Open rates'!V23)*0.75</f>
        <v>21675</v>
      </c>
      <c r="W22" s="75">
        <f>('BAR BB| Open rates'!W23)*0.75</f>
        <v>21675</v>
      </c>
      <c r="X22" s="75">
        <f>('BAR BB| Open rates'!X23)*0.75</f>
        <v>21675</v>
      </c>
      <c r="Y22" s="75">
        <f>('BAR BB| Open rates'!Y23)*0.75</f>
        <v>21675</v>
      </c>
      <c r="Z22" s="75">
        <f>('BAR BB| Open rates'!Z23)*0.75</f>
        <v>21675</v>
      </c>
      <c r="AA22" s="75">
        <f>('BAR BB| Open rates'!AA23)*0.75</f>
        <v>21675</v>
      </c>
      <c r="AB22" s="75">
        <f>('BAR BB| Open rates'!AB23)*0.75</f>
        <v>25425</v>
      </c>
      <c r="AC22" s="75">
        <f>('BAR BB| Open rates'!AC23)*0.75</f>
        <v>25425</v>
      </c>
      <c r="AD22" s="75">
        <f>('BAR BB| Open rates'!AD23)*0.75</f>
        <v>25425</v>
      </c>
      <c r="AE22" s="75">
        <f>('BAR BB| Open rates'!AE23)*0.75</f>
        <v>25425</v>
      </c>
      <c r="AF22" s="75">
        <f>('BAR BB| Open rates'!AF23)*0.75</f>
        <v>25425</v>
      </c>
      <c r="AG22" s="75">
        <f>('BAR BB| Open rates'!AG23)*0.75</f>
        <v>25425</v>
      </c>
      <c r="AH22" s="75">
        <f>('BAR BB| Open rates'!AH23)*0.75</f>
        <v>19200</v>
      </c>
      <c r="AI22" s="75">
        <f>('BAR BB| Open rates'!AI23)*0.75</f>
        <v>19200</v>
      </c>
      <c r="AJ22" s="75">
        <f>('BAR BB| Open rates'!AJ23)*0.75</f>
        <v>19200</v>
      </c>
      <c r="AK22" s="75">
        <f>('BAR BB| Open rates'!AK23)*0.75</f>
        <v>19200</v>
      </c>
      <c r="AL22" s="75">
        <f>('BAR BB| Open rates'!AL23)*0.75</f>
        <v>19200</v>
      </c>
      <c r="AM22" s="75">
        <f>('BAR BB| Open rates'!AM23)*0.75</f>
        <v>20175</v>
      </c>
      <c r="AN22" s="75">
        <f>('BAR BB| Open rates'!AN23)*0.75</f>
        <v>20175</v>
      </c>
      <c r="AO22" s="75">
        <f>('BAR BB| Open rates'!AO23)*0.75</f>
        <v>20175</v>
      </c>
      <c r="AP22" s="75">
        <f>('BAR BB| Open rates'!AP23)*0.75</f>
        <v>20175</v>
      </c>
      <c r="AQ22" s="75">
        <f>('BAR BB| Open rates'!AQ23)*0.75</f>
        <v>20175</v>
      </c>
      <c r="AR22" s="75">
        <f>('BAR BB| Open rates'!AR23)*0.75</f>
        <v>20175</v>
      </c>
      <c r="AS22" s="75">
        <f>('BAR BB| Open rates'!AS23)*0.75</f>
        <v>20175</v>
      </c>
      <c r="AT22" s="75">
        <f>('BAR BB| Open rates'!AT23)*0.75</f>
        <v>20925</v>
      </c>
      <c r="AU22" s="75">
        <f>('BAR BB| Open rates'!AU23)*0.75</f>
        <v>20925</v>
      </c>
      <c r="AV22" s="75">
        <f>('BAR BB| Open rates'!AV23)*0.75</f>
        <v>20925</v>
      </c>
      <c r="AW22" s="75">
        <f>('BAR BB| Open rates'!AW23)*0.75</f>
        <v>20925</v>
      </c>
      <c r="AX22" s="75">
        <f>('BAR BB| Open rates'!AX23)*0.75</f>
        <v>20925</v>
      </c>
      <c r="AY22" s="75">
        <f>('BAR BB| Open rates'!AY23)*0.75</f>
        <v>21075</v>
      </c>
      <c r="AZ22" s="75">
        <f>('BAR BB| Open rates'!AZ23)*0.75</f>
        <v>21075</v>
      </c>
      <c r="BA22" s="75">
        <f>('BAR BB| Open rates'!BA23)*0.75</f>
        <v>21675</v>
      </c>
      <c r="BB22" s="75">
        <f>('BAR BB| Open rates'!BB23)*0.75</f>
        <v>21675</v>
      </c>
      <c r="BC22" s="75">
        <f>('BAR BB| Open rates'!BC23)*0.75</f>
        <v>21075</v>
      </c>
      <c r="BD22" s="75">
        <f>('BAR BB| Open rates'!BD23)*0.75</f>
        <v>21075</v>
      </c>
      <c r="BE22" s="75">
        <f>('BAR BB| Open rates'!BE23)*0.75</f>
        <v>21075</v>
      </c>
      <c r="BF22" s="75">
        <f>('BAR BB| Open rates'!BF23)*0.75</f>
        <v>21075</v>
      </c>
      <c r="BG22" s="75">
        <f>('BAR BB| Open rates'!BG23)*0.75</f>
        <v>21075</v>
      </c>
      <c r="BH22" s="75">
        <f>('BAR BB| Open rates'!BH23)*0.75</f>
        <v>21675</v>
      </c>
      <c r="BI22" s="75">
        <f>('BAR BB| Open rates'!BI23)*0.75</f>
        <v>21675</v>
      </c>
      <c r="BJ22" s="75">
        <f>('BAR BB| Open rates'!BJ23)*0.75</f>
        <v>21075</v>
      </c>
      <c r="BK22" s="75">
        <f>('BAR BB| Open rates'!BK23)*0.75</f>
        <v>21075</v>
      </c>
      <c r="BL22" s="75">
        <f>('BAR BB| Open rates'!BL23)*0.75</f>
        <v>21075</v>
      </c>
      <c r="BM22" s="75">
        <f>('BAR BB| Open rates'!BM23)*0.75</f>
        <v>21075</v>
      </c>
      <c r="BN22" s="75">
        <f>('BAR BB| Open rates'!BN23)*0.75</f>
        <v>21075</v>
      </c>
      <c r="BO22" s="75">
        <f>('BAR BB| Open rates'!BO23)*0.75</f>
        <v>21675</v>
      </c>
      <c r="BP22" s="75">
        <f>('BAR BB| Open rates'!BP23)*0.75</f>
        <v>21675</v>
      </c>
      <c r="BQ22" s="75">
        <f>('BAR BB| Open rates'!BQ23)*0.75</f>
        <v>21075</v>
      </c>
      <c r="BR22" s="75">
        <f>('BAR BB| Open rates'!BR23)*0.75</f>
        <v>21075</v>
      </c>
      <c r="BS22" s="75">
        <f>('BAR BB| Open rates'!BS23)*0.75</f>
        <v>21075</v>
      </c>
      <c r="BT22" s="75">
        <f>('BAR BB| Open rates'!BT23)*0.75</f>
        <v>21075</v>
      </c>
      <c r="BU22" s="75">
        <f>('BAR BB| Open rates'!BU23)*0.75</f>
        <v>21075</v>
      </c>
      <c r="BV22" s="75">
        <f>('BAR BB| Open rates'!BV23)*0.75</f>
        <v>21675</v>
      </c>
      <c r="BW22" s="75">
        <f>('BAR BB| Open rates'!BW23)*0.75</f>
        <v>21675</v>
      </c>
      <c r="BX22" s="75">
        <f>('BAR BB| Open rates'!BX23)*0.75</f>
        <v>21075</v>
      </c>
      <c r="BY22" s="75">
        <f>('BAR BB| Open rates'!BY23)*0.75</f>
        <v>21075</v>
      </c>
      <c r="BZ22" s="75">
        <f>('BAR BB| Open rates'!BZ23)*0.75</f>
        <v>21075</v>
      </c>
      <c r="CA22" s="75">
        <f>('BAR BB| Open rates'!CA23)*0.75</f>
        <v>21075</v>
      </c>
      <c r="CB22" s="75">
        <f>('BAR BB| Open rates'!CB23)*0.75</f>
        <v>21075</v>
      </c>
      <c r="CC22" s="75">
        <f>('BAR BB| Open rates'!CC23)*0.75</f>
        <v>21675</v>
      </c>
      <c r="CD22" s="75">
        <f>('BAR BB| Open rates'!CD23)*0.75</f>
        <v>21675</v>
      </c>
      <c r="CE22" s="75">
        <f>('BAR BB| Open rates'!CE23)*0.75</f>
        <v>21075</v>
      </c>
      <c r="CF22" s="75">
        <f>('BAR BB| Open rates'!CF23)*0.75</f>
        <v>21075</v>
      </c>
      <c r="CG22" s="75">
        <f>('BAR BB| Open rates'!CG23)*0.75</f>
        <v>21075</v>
      </c>
      <c r="CH22" s="75">
        <f>('BAR BB| Open rates'!CH23)*0.75</f>
        <v>21075</v>
      </c>
      <c r="CI22" s="75">
        <f>('BAR BB| Open rates'!CI23)*0.75</f>
        <v>21075</v>
      </c>
      <c r="CJ22" s="75">
        <f>('BAR BB| Open rates'!CJ23)*0.75</f>
        <v>21675</v>
      </c>
      <c r="CK22" s="75">
        <f>('BAR BB| Open rates'!CK23)*0.75</f>
        <v>21675</v>
      </c>
      <c r="CL22" s="75">
        <f>('BAR BB| Open rates'!CL23)*0.75</f>
        <v>21075</v>
      </c>
      <c r="CM22" s="75">
        <f>('BAR BB| Open rates'!CM23)*0.75</f>
        <v>21075</v>
      </c>
      <c r="CN22" s="75">
        <f>('BAR BB| Open rates'!CN23)*0.75</f>
        <v>21075</v>
      </c>
      <c r="CO22" s="75">
        <f>('BAR BB| Open rates'!CO23)*0.75</f>
        <v>21075</v>
      </c>
      <c r="CP22" s="75">
        <f>('BAR BB| Open rates'!CP23)*0.75</f>
        <v>21075</v>
      </c>
      <c r="CQ22" s="75">
        <f>('BAR BB| Open rates'!CQ23)*0.75</f>
        <v>21075</v>
      </c>
      <c r="CR22" s="75">
        <f>('BAR BB| Open rates'!CR23)*0.75</f>
        <v>21075</v>
      </c>
      <c r="CS22" s="75">
        <f>('BAR BB| Open rates'!CS23)*0.75</f>
        <v>20175</v>
      </c>
      <c r="CT22" s="75">
        <f>('BAR BB| Open rates'!CT23)*0.75</f>
        <v>20175</v>
      </c>
      <c r="CU22" s="75">
        <f>('BAR BB| Open rates'!CU23)*0.75</f>
        <v>20175</v>
      </c>
      <c r="CV22" s="75">
        <f>('BAR BB| Open rates'!CV23)*0.75</f>
        <v>20175</v>
      </c>
      <c r="CW22" s="75">
        <f>('BAR BB| Open rates'!CW23)*0.75</f>
        <v>20175</v>
      </c>
      <c r="CX22" s="75">
        <f>('BAR BB| Open rates'!CX23)*0.75</f>
        <v>20175</v>
      </c>
      <c r="CY22" s="75">
        <f>('BAR BB| Open rates'!CY23)*0.75</f>
        <v>20175</v>
      </c>
      <c r="CZ22" s="75">
        <f>('BAR BB| Open rates'!CZ23)*0.75</f>
        <v>20175</v>
      </c>
      <c r="DA22" s="75">
        <f>('BAR BB| Open rates'!DA23)*0.75</f>
        <v>20175</v>
      </c>
      <c r="DB22" s="75">
        <f>('BAR BB| Open rates'!DB23)*0.75</f>
        <v>18450</v>
      </c>
      <c r="DC22" s="75">
        <f>('BAR BB| Open rates'!DC23)*0.75</f>
        <v>18450</v>
      </c>
      <c r="DD22" s="75">
        <f>('BAR BB| Open rates'!DD23)*0.75</f>
        <v>18450</v>
      </c>
      <c r="DE22" s="75">
        <f>('BAR BB| Open rates'!DE23)*0.75</f>
        <v>19425</v>
      </c>
      <c r="DF22" s="75">
        <f>('BAR BB| Open rates'!DF23)*0.75</f>
        <v>19425</v>
      </c>
      <c r="DG22" s="75">
        <f>('BAR BB| Open rates'!DG23)*0.75</f>
        <v>18450</v>
      </c>
      <c r="DH22" s="75">
        <f>('BAR BB| Open rates'!DH23)*0.75</f>
        <v>18450</v>
      </c>
      <c r="DI22" s="75">
        <f>('BAR BB| Open rates'!DI23)*0.75</f>
        <v>18450</v>
      </c>
      <c r="DJ22" s="75">
        <f>('BAR BB| Open rates'!DJ23)*0.75</f>
        <v>18450</v>
      </c>
      <c r="DK22" s="75">
        <f>('BAR BB| Open rates'!DK23)*0.75</f>
        <v>18450</v>
      </c>
      <c r="DL22" s="75">
        <f>('BAR BB| Open rates'!DL23)*0.75</f>
        <v>19425</v>
      </c>
      <c r="DM22" s="75">
        <f>('BAR BB| Open rates'!DM23)*0.75</f>
        <v>19425</v>
      </c>
      <c r="DN22" s="75">
        <f>('BAR BB| Open rates'!DN23)*0.75</f>
        <v>18450</v>
      </c>
      <c r="DO22" s="75">
        <f>('BAR BB| Open rates'!DO23)*0.75</f>
        <v>18450</v>
      </c>
      <c r="DP22" s="75">
        <f>('BAR BB| Open rates'!DP23)*0.75</f>
        <v>18450</v>
      </c>
      <c r="DQ22" s="75">
        <f>('BAR BB| Open rates'!DQ23)*0.75</f>
        <v>18450</v>
      </c>
      <c r="DR22" s="75">
        <f>('BAR BB| Open rates'!DR23)*0.75</f>
        <v>18450</v>
      </c>
      <c r="DS22" s="75">
        <f>('BAR BB| Open rates'!DS23)*0.75</f>
        <v>19425</v>
      </c>
      <c r="DT22" s="75">
        <f>('BAR BB| Open rates'!DT23)*0.75</f>
        <v>19425</v>
      </c>
      <c r="DU22" s="75">
        <f>('BAR BB| Open rates'!DU23)*0.75</f>
        <v>18450</v>
      </c>
      <c r="DV22" s="75">
        <f>('BAR BB| Open rates'!DV23)*0.75</f>
        <v>18450</v>
      </c>
      <c r="DW22" s="75">
        <f>('BAR BB| Open rates'!DW23)*0.75</f>
        <v>18450</v>
      </c>
      <c r="DX22" s="75">
        <f>('BAR BB| Open rates'!DX23)*0.75</f>
        <v>18450</v>
      </c>
      <c r="DY22" s="75">
        <f>('BAR BB| Open rates'!DY23)*0.75</f>
        <v>18450</v>
      </c>
      <c r="DZ22" s="75">
        <f>('BAR BB| Open rates'!DZ23)*0.75</f>
        <v>19425</v>
      </c>
      <c r="EA22" s="75">
        <f>('BAR BB| Open rates'!EA23)*0.75</f>
        <v>19425</v>
      </c>
      <c r="EB22" s="75">
        <f>('BAR BB| Open rates'!EB23)*0.75</f>
        <v>18450</v>
      </c>
      <c r="EC22" s="75">
        <f>('BAR BB| Open rates'!EC23)*0.75</f>
        <v>18450</v>
      </c>
      <c r="ED22" s="75">
        <f>('BAR BB| Open rates'!ED23)*0.75</f>
        <v>18450</v>
      </c>
      <c r="EE22" s="75">
        <f>('BAR BB| Open rates'!EE23)*0.75</f>
        <v>18450</v>
      </c>
    </row>
    <row r="23" spans="1:135" x14ac:dyDescent="0.2">
      <c r="A23" s="209" t="s">
        <v>57</v>
      </c>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row>
    <row r="24" spans="1:135" x14ac:dyDescent="0.2">
      <c r="A24" s="216">
        <v>1</v>
      </c>
      <c r="B24" s="75">
        <f>('BAR BB| Open rates'!B25)*0.75</f>
        <v>19425</v>
      </c>
      <c r="C24" s="75">
        <f>('BAR BB| Open rates'!C25)*0.75</f>
        <v>19425</v>
      </c>
      <c r="D24" s="75">
        <f>('BAR BB| Open rates'!D25)*0.75</f>
        <v>19425</v>
      </c>
      <c r="E24" s="75">
        <f>('BAR BB| Open rates'!E25)*0.75</f>
        <v>19425</v>
      </c>
      <c r="F24" s="75">
        <f>('BAR BB| Open rates'!F25)*0.75</f>
        <v>19425</v>
      </c>
      <c r="G24" s="75">
        <f>('BAR BB| Open rates'!G25)*0.75</f>
        <v>19425</v>
      </c>
      <c r="H24" s="75">
        <f>('BAR BB| Open rates'!H25)*0.75</f>
        <v>19425</v>
      </c>
      <c r="I24" s="75">
        <f>('BAR BB| Open rates'!I25)*0.75</f>
        <v>19425</v>
      </c>
      <c r="J24" s="75">
        <f>('BAR BB| Open rates'!J25)*0.75</f>
        <v>19425</v>
      </c>
      <c r="K24" s="75">
        <f>('BAR BB| Open rates'!K25)*0.75</f>
        <v>19425</v>
      </c>
      <c r="L24" s="75">
        <f>('BAR BB| Open rates'!L25)*0.75</f>
        <v>19425</v>
      </c>
      <c r="M24" s="75">
        <f>('BAR BB| Open rates'!M25)*0.75</f>
        <v>19425</v>
      </c>
      <c r="N24" s="75">
        <f>('BAR BB| Open rates'!N25)*0.75</f>
        <v>23700</v>
      </c>
      <c r="O24" s="75">
        <f>('BAR BB| Open rates'!O25)*0.75</f>
        <v>23700</v>
      </c>
      <c r="P24" s="75">
        <f>('BAR BB| Open rates'!P25)*0.75</f>
        <v>23700</v>
      </c>
      <c r="Q24" s="75">
        <f>('BAR BB| Open rates'!Q25)*0.75</f>
        <v>23700</v>
      </c>
      <c r="R24" s="75">
        <f>('BAR BB| Open rates'!R25)*0.75</f>
        <v>26175</v>
      </c>
      <c r="S24" s="75">
        <f>('BAR BB| Open rates'!S25)*0.75</f>
        <v>26175</v>
      </c>
      <c r="T24" s="75">
        <f>('BAR BB| Open rates'!T25)*0.75</f>
        <v>26175</v>
      </c>
      <c r="U24" s="75">
        <f>('BAR BB| Open rates'!U25)*0.75</f>
        <v>26175</v>
      </c>
      <c r="V24" s="75">
        <f>('BAR BB| Open rates'!V25)*0.75</f>
        <v>26175</v>
      </c>
      <c r="W24" s="75">
        <f>('BAR BB| Open rates'!W25)*0.75</f>
        <v>26175</v>
      </c>
      <c r="X24" s="75">
        <f>('BAR BB| Open rates'!X25)*0.75</f>
        <v>26175</v>
      </c>
      <c r="Y24" s="75">
        <f>('BAR BB| Open rates'!Y25)*0.75</f>
        <v>26175</v>
      </c>
      <c r="Z24" s="75">
        <f>('BAR BB| Open rates'!Z25)*0.75</f>
        <v>26175</v>
      </c>
      <c r="AA24" s="75">
        <f>('BAR BB| Open rates'!AA25)*0.75</f>
        <v>26175</v>
      </c>
      <c r="AB24" s="75">
        <f>('BAR BB| Open rates'!AB25)*0.75</f>
        <v>29925</v>
      </c>
      <c r="AC24" s="75">
        <f>('BAR BB| Open rates'!AC25)*0.75</f>
        <v>29925</v>
      </c>
      <c r="AD24" s="75">
        <f>('BAR BB| Open rates'!AD25)*0.75</f>
        <v>29925</v>
      </c>
      <c r="AE24" s="75">
        <f>('BAR BB| Open rates'!AE25)*0.75</f>
        <v>29925</v>
      </c>
      <c r="AF24" s="75">
        <f>('BAR BB| Open rates'!AF25)*0.75</f>
        <v>29925</v>
      </c>
      <c r="AG24" s="75">
        <f>('BAR BB| Open rates'!AG25)*0.75</f>
        <v>29925</v>
      </c>
      <c r="AH24" s="75">
        <f>('BAR BB| Open rates'!AH25)*0.75</f>
        <v>23700</v>
      </c>
      <c r="AI24" s="75">
        <f>('BAR BB| Open rates'!AI25)*0.75</f>
        <v>23700</v>
      </c>
      <c r="AJ24" s="75">
        <f>('BAR BB| Open rates'!AJ25)*0.75</f>
        <v>23700</v>
      </c>
      <c r="AK24" s="75">
        <f>('BAR BB| Open rates'!AK25)*0.75</f>
        <v>23700</v>
      </c>
      <c r="AL24" s="75">
        <f>('BAR BB| Open rates'!AL25)*0.75</f>
        <v>23700</v>
      </c>
      <c r="AM24" s="75">
        <f>('BAR BB| Open rates'!AM25)*0.75</f>
        <v>24675</v>
      </c>
      <c r="AN24" s="75">
        <f>('BAR BB| Open rates'!AN25)*0.75</f>
        <v>24675</v>
      </c>
      <c r="AO24" s="75">
        <f>('BAR BB| Open rates'!AO25)*0.75</f>
        <v>24675</v>
      </c>
      <c r="AP24" s="75">
        <f>('BAR BB| Open rates'!AP25)*0.75</f>
        <v>24675</v>
      </c>
      <c r="AQ24" s="75">
        <f>('BAR BB| Open rates'!AQ25)*0.75</f>
        <v>24675</v>
      </c>
      <c r="AR24" s="75">
        <f>('BAR BB| Open rates'!AR25)*0.75</f>
        <v>24675</v>
      </c>
      <c r="AS24" s="75">
        <f>('BAR BB| Open rates'!AS25)*0.75</f>
        <v>24675</v>
      </c>
      <c r="AT24" s="75">
        <f>('BAR BB| Open rates'!AT25)*0.75</f>
        <v>25425</v>
      </c>
      <c r="AU24" s="75">
        <f>('BAR BB| Open rates'!AU25)*0.75</f>
        <v>25425</v>
      </c>
      <c r="AV24" s="75">
        <f>('BAR BB| Open rates'!AV25)*0.75</f>
        <v>25425</v>
      </c>
      <c r="AW24" s="75">
        <f>('BAR BB| Open rates'!AW25)*0.75</f>
        <v>25425</v>
      </c>
      <c r="AX24" s="75">
        <f>('BAR BB| Open rates'!AX25)*0.75</f>
        <v>25425</v>
      </c>
      <c r="AY24" s="75">
        <f>('BAR BB| Open rates'!AY25)*0.75</f>
        <v>25575</v>
      </c>
      <c r="AZ24" s="75">
        <f>('BAR BB| Open rates'!AZ25)*0.75</f>
        <v>25575</v>
      </c>
      <c r="BA24" s="75">
        <f>('BAR BB| Open rates'!BA25)*0.75</f>
        <v>26175</v>
      </c>
      <c r="BB24" s="75">
        <f>('BAR BB| Open rates'!BB25)*0.75</f>
        <v>26175</v>
      </c>
      <c r="BC24" s="75">
        <f>('BAR BB| Open rates'!BC25)*0.75</f>
        <v>25575</v>
      </c>
      <c r="BD24" s="75">
        <f>('BAR BB| Open rates'!BD25)*0.75</f>
        <v>25575</v>
      </c>
      <c r="BE24" s="75">
        <f>('BAR BB| Open rates'!BE25)*0.75</f>
        <v>25575</v>
      </c>
      <c r="BF24" s="75">
        <f>('BAR BB| Open rates'!BF25)*0.75</f>
        <v>25575</v>
      </c>
      <c r="BG24" s="75">
        <f>('BAR BB| Open rates'!BG25)*0.75</f>
        <v>25575</v>
      </c>
      <c r="BH24" s="75">
        <f>('BAR BB| Open rates'!BH25)*0.75</f>
        <v>26175</v>
      </c>
      <c r="BI24" s="75">
        <f>('BAR BB| Open rates'!BI25)*0.75</f>
        <v>26175</v>
      </c>
      <c r="BJ24" s="75">
        <f>('BAR BB| Open rates'!BJ25)*0.75</f>
        <v>25575</v>
      </c>
      <c r="BK24" s="75">
        <f>('BAR BB| Open rates'!BK25)*0.75</f>
        <v>25575</v>
      </c>
      <c r="BL24" s="75">
        <f>('BAR BB| Open rates'!BL25)*0.75</f>
        <v>25575</v>
      </c>
      <c r="BM24" s="75">
        <f>('BAR BB| Open rates'!BM25)*0.75</f>
        <v>25575</v>
      </c>
      <c r="BN24" s="75">
        <f>('BAR BB| Open rates'!BN25)*0.75</f>
        <v>25575</v>
      </c>
      <c r="BO24" s="75">
        <f>('BAR BB| Open rates'!BO25)*0.75</f>
        <v>26175</v>
      </c>
      <c r="BP24" s="75">
        <f>('BAR BB| Open rates'!BP25)*0.75</f>
        <v>26175</v>
      </c>
      <c r="BQ24" s="75">
        <f>('BAR BB| Open rates'!BQ25)*0.75</f>
        <v>25575</v>
      </c>
      <c r="BR24" s="75">
        <f>('BAR BB| Open rates'!BR25)*0.75</f>
        <v>25575</v>
      </c>
      <c r="BS24" s="75">
        <f>('BAR BB| Open rates'!BS25)*0.75</f>
        <v>25575</v>
      </c>
      <c r="BT24" s="75">
        <f>('BAR BB| Open rates'!BT25)*0.75</f>
        <v>25575</v>
      </c>
      <c r="BU24" s="75">
        <f>('BAR BB| Open rates'!BU25)*0.75</f>
        <v>25575</v>
      </c>
      <c r="BV24" s="75">
        <f>('BAR BB| Open rates'!BV25)*0.75</f>
        <v>26175</v>
      </c>
      <c r="BW24" s="75">
        <f>('BAR BB| Open rates'!BW25)*0.75</f>
        <v>26175</v>
      </c>
      <c r="BX24" s="75">
        <f>('BAR BB| Open rates'!BX25)*0.75</f>
        <v>25575</v>
      </c>
      <c r="BY24" s="75">
        <f>('BAR BB| Open rates'!BY25)*0.75</f>
        <v>25575</v>
      </c>
      <c r="BZ24" s="75">
        <f>('BAR BB| Open rates'!BZ25)*0.75</f>
        <v>25575</v>
      </c>
      <c r="CA24" s="75">
        <f>('BAR BB| Open rates'!CA25)*0.75</f>
        <v>25575</v>
      </c>
      <c r="CB24" s="75">
        <f>('BAR BB| Open rates'!CB25)*0.75</f>
        <v>25575</v>
      </c>
      <c r="CC24" s="75">
        <f>('BAR BB| Open rates'!CC25)*0.75</f>
        <v>26175</v>
      </c>
      <c r="CD24" s="75">
        <f>('BAR BB| Open rates'!CD25)*0.75</f>
        <v>26175</v>
      </c>
      <c r="CE24" s="75">
        <f>('BAR BB| Open rates'!CE25)*0.75</f>
        <v>25575</v>
      </c>
      <c r="CF24" s="75">
        <f>('BAR BB| Open rates'!CF25)*0.75</f>
        <v>25575</v>
      </c>
      <c r="CG24" s="75">
        <f>('BAR BB| Open rates'!CG25)*0.75</f>
        <v>25575</v>
      </c>
      <c r="CH24" s="75">
        <f>('BAR BB| Open rates'!CH25)*0.75</f>
        <v>25575</v>
      </c>
      <c r="CI24" s="75">
        <f>('BAR BB| Open rates'!CI25)*0.75</f>
        <v>25575</v>
      </c>
      <c r="CJ24" s="75">
        <f>('BAR BB| Open rates'!CJ25)*0.75</f>
        <v>26175</v>
      </c>
      <c r="CK24" s="75">
        <f>('BAR BB| Open rates'!CK25)*0.75</f>
        <v>26175</v>
      </c>
      <c r="CL24" s="75">
        <f>('BAR BB| Open rates'!CL25)*0.75</f>
        <v>25575</v>
      </c>
      <c r="CM24" s="75">
        <f>('BAR BB| Open rates'!CM25)*0.75</f>
        <v>25575</v>
      </c>
      <c r="CN24" s="75">
        <f>('BAR BB| Open rates'!CN25)*0.75</f>
        <v>25575</v>
      </c>
      <c r="CO24" s="75">
        <f>('BAR BB| Open rates'!CO25)*0.75</f>
        <v>25575</v>
      </c>
      <c r="CP24" s="75">
        <f>('BAR BB| Open rates'!CP25)*0.75</f>
        <v>25575</v>
      </c>
      <c r="CQ24" s="75">
        <f>('BAR BB| Open rates'!CQ25)*0.75</f>
        <v>25575</v>
      </c>
      <c r="CR24" s="75">
        <f>('BAR BB| Open rates'!CR25)*0.75</f>
        <v>25575</v>
      </c>
      <c r="CS24" s="75">
        <f>('BAR BB| Open rates'!CS25)*0.75</f>
        <v>24675</v>
      </c>
      <c r="CT24" s="75">
        <f>('BAR BB| Open rates'!CT25)*0.75</f>
        <v>24675</v>
      </c>
      <c r="CU24" s="75">
        <f>('BAR BB| Open rates'!CU25)*0.75</f>
        <v>24675</v>
      </c>
      <c r="CV24" s="75">
        <f>('BAR BB| Open rates'!CV25)*0.75</f>
        <v>24675</v>
      </c>
      <c r="CW24" s="75">
        <f>('BAR BB| Open rates'!CW25)*0.75</f>
        <v>24675</v>
      </c>
      <c r="CX24" s="75">
        <f>('BAR BB| Open rates'!CX25)*0.75</f>
        <v>24675</v>
      </c>
      <c r="CY24" s="75">
        <f>('BAR BB| Open rates'!CY25)*0.75</f>
        <v>24675</v>
      </c>
      <c r="CZ24" s="75">
        <f>('BAR BB| Open rates'!CZ25)*0.75</f>
        <v>24675</v>
      </c>
      <c r="DA24" s="75">
        <f>('BAR BB| Open rates'!DA25)*0.75</f>
        <v>24675</v>
      </c>
      <c r="DB24" s="75">
        <f>('BAR BB| Open rates'!DB25)*0.75</f>
        <v>18450</v>
      </c>
      <c r="DC24" s="75">
        <f>('BAR BB| Open rates'!DC25)*0.75</f>
        <v>18450</v>
      </c>
      <c r="DD24" s="75">
        <f>('BAR BB| Open rates'!DD25)*0.75</f>
        <v>18450</v>
      </c>
      <c r="DE24" s="75">
        <f>('BAR BB| Open rates'!DE25)*0.75</f>
        <v>19425</v>
      </c>
      <c r="DF24" s="75">
        <f>('BAR BB| Open rates'!DF25)*0.75</f>
        <v>19425</v>
      </c>
      <c r="DG24" s="75">
        <f>('BAR BB| Open rates'!DG25)*0.75</f>
        <v>18450</v>
      </c>
      <c r="DH24" s="75">
        <f>('BAR BB| Open rates'!DH25)*0.75</f>
        <v>18450</v>
      </c>
      <c r="DI24" s="75">
        <f>('BAR BB| Open rates'!DI25)*0.75</f>
        <v>18450</v>
      </c>
      <c r="DJ24" s="75">
        <f>('BAR BB| Open rates'!DJ25)*0.75</f>
        <v>18450</v>
      </c>
      <c r="DK24" s="75">
        <f>('BAR BB| Open rates'!DK25)*0.75</f>
        <v>18450</v>
      </c>
      <c r="DL24" s="75">
        <f>('BAR BB| Open rates'!DL25)*0.75</f>
        <v>19425</v>
      </c>
      <c r="DM24" s="75">
        <f>('BAR BB| Open rates'!DM25)*0.75</f>
        <v>19425</v>
      </c>
      <c r="DN24" s="75">
        <f>('BAR BB| Open rates'!DN25)*0.75</f>
        <v>18450</v>
      </c>
      <c r="DO24" s="75">
        <f>('BAR BB| Open rates'!DO25)*0.75</f>
        <v>18450</v>
      </c>
      <c r="DP24" s="75">
        <f>('BAR BB| Open rates'!DP25)*0.75</f>
        <v>18450</v>
      </c>
      <c r="DQ24" s="75">
        <f>('BAR BB| Open rates'!DQ25)*0.75</f>
        <v>18450</v>
      </c>
      <c r="DR24" s="75">
        <f>('BAR BB| Open rates'!DR25)*0.75</f>
        <v>18450</v>
      </c>
      <c r="DS24" s="75">
        <f>('BAR BB| Open rates'!DS25)*0.75</f>
        <v>19425</v>
      </c>
      <c r="DT24" s="75">
        <f>('BAR BB| Open rates'!DT25)*0.75</f>
        <v>19425</v>
      </c>
      <c r="DU24" s="75">
        <f>('BAR BB| Open rates'!DU25)*0.75</f>
        <v>18450</v>
      </c>
      <c r="DV24" s="75">
        <f>('BAR BB| Open rates'!DV25)*0.75</f>
        <v>18450</v>
      </c>
      <c r="DW24" s="75">
        <f>('BAR BB| Open rates'!DW25)*0.75</f>
        <v>18450</v>
      </c>
      <c r="DX24" s="75">
        <f>('BAR BB| Open rates'!DX25)*0.75</f>
        <v>18450</v>
      </c>
      <c r="DY24" s="75">
        <f>('BAR BB| Open rates'!DY25)*0.75</f>
        <v>18450</v>
      </c>
      <c r="DZ24" s="75">
        <f>('BAR BB| Open rates'!DZ25)*0.75</f>
        <v>19425</v>
      </c>
      <c r="EA24" s="75">
        <f>('BAR BB| Open rates'!EA25)*0.75</f>
        <v>19425</v>
      </c>
      <c r="EB24" s="75">
        <f>('BAR BB| Open rates'!EB25)*0.75</f>
        <v>18450</v>
      </c>
      <c r="EC24" s="75">
        <f>('BAR BB| Open rates'!EC25)*0.75</f>
        <v>18450</v>
      </c>
      <c r="ED24" s="75">
        <f>('BAR BB| Open rates'!ED25)*0.75</f>
        <v>18450</v>
      </c>
      <c r="EE24" s="75">
        <f>('BAR BB| Open rates'!EE25)*0.75</f>
        <v>18450</v>
      </c>
    </row>
    <row r="25" spans="1:135" x14ac:dyDescent="0.2">
      <c r="A25" s="216">
        <v>2</v>
      </c>
      <c r="B25" s="75">
        <f>('BAR BB| Open rates'!B26)*0.75</f>
        <v>20925</v>
      </c>
      <c r="C25" s="75">
        <f>('BAR BB| Open rates'!C26)*0.75</f>
        <v>20925</v>
      </c>
      <c r="D25" s="75">
        <f>('BAR BB| Open rates'!D26)*0.75</f>
        <v>20925</v>
      </c>
      <c r="E25" s="75">
        <f>('BAR BB| Open rates'!E26)*0.75</f>
        <v>20925</v>
      </c>
      <c r="F25" s="75">
        <f>('BAR BB| Open rates'!F26)*0.75</f>
        <v>20925</v>
      </c>
      <c r="G25" s="75">
        <f>('BAR BB| Open rates'!G26)*0.75</f>
        <v>20925</v>
      </c>
      <c r="H25" s="75">
        <f>('BAR BB| Open rates'!H26)*0.75</f>
        <v>20925</v>
      </c>
      <c r="I25" s="75">
        <f>('BAR BB| Open rates'!I26)*0.75</f>
        <v>20925</v>
      </c>
      <c r="J25" s="75">
        <f>('BAR BB| Open rates'!J26)*0.75</f>
        <v>20925</v>
      </c>
      <c r="K25" s="75">
        <f>('BAR BB| Open rates'!K26)*0.75</f>
        <v>20925</v>
      </c>
      <c r="L25" s="75">
        <f>('BAR BB| Open rates'!L26)*0.75</f>
        <v>20925</v>
      </c>
      <c r="M25" s="75">
        <f>('BAR BB| Open rates'!M26)*0.75</f>
        <v>20925</v>
      </c>
      <c r="N25" s="75">
        <f>('BAR BB| Open rates'!N26)*0.75</f>
        <v>25200</v>
      </c>
      <c r="O25" s="75">
        <f>('BAR BB| Open rates'!O26)*0.75</f>
        <v>25200</v>
      </c>
      <c r="P25" s="75">
        <f>('BAR BB| Open rates'!P26)*0.75</f>
        <v>25200</v>
      </c>
      <c r="Q25" s="75">
        <f>('BAR BB| Open rates'!Q26)*0.75</f>
        <v>25200</v>
      </c>
      <c r="R25" s="75">
        <f>('BAR BB| Open rates'!R26)*0.75</f>
        <v>27675</v>
      </c>
      <c r="S25" s="75">
        <f>('BAR BB| Open rates'!S26)*0.75</f>
        <v>27675</v>
      </c>
      <c r="T25" s="75">
        <f>('BAR BB| Open rates'!T26)*0.75</f>
        <v>27675</v>
      </c>
      <c r="U25" s="75">
        <f>('BAR BB| Open rates'!U26)*0.75</f>
        <v>27675</v>
      </c>
      <c r="V25" s="75">
        <f>('BAR BB| Open rates'!V26)*0.75</f>
        <v>27675</v>
      </c>
      <c r="W25" s="75">
        <f>('BAR BB| Open rates'!W26)*0.75</f>
        <v>27675</v>
      </c>
      <c r="X25" s="75">
        <f>('BAR BB| Open rates'!X26)*0.75</f>
        <v>27675</v>
      </c>
      <c r="Y25" s="75">
        <f>('BAR BB| Open rates'!Y26)*0.75</f>
        <v>27675</v>
      </c>
      <c r="Z25" s="75">
        <f>('BAR BB| Open rates'!Z26)*0.75</f>
        <v>27675</v>
      </c>
      <c r="AA25" s="75">
        <f>('BAR BB| Open rates'!AA26)*0.75</f>
        <v>27675</v>
      </c>
      <c r="AB25" s="75">
        <f>('BAR BB| Open rates'!AB26)*0.75</f>
        <v>31425</v>
      </c>
      <c r="AC25" s="75">
        <f>('BAR BB| Open rates'!AC26)*0.75</f>
        <v>31425</v>
      </c>
      <c r="AD25" s="75">
        <f>('BAR BB| Open rates'!AD26)*0.75</f>
        <v>31425</v>
      </c>
      <c r="AE25" s="75">
        <f>('BAR BB| Open rates'!AE26)*0.75</f>
        <v>31425</v>
      </c>
      <c r="AF25" s="75">
        <f>('BAR BB| Open rates'!AF26)*0.75</f>
        <v>31425</v>
      </c>
      <c r="AG25" s="75">
        <f>('BAR BB| Open rates'!AG26)*0.75</f>
        <v>31425</v>
      </c>
      <c r="AH25" s="75">
        <f>('BAR BB| Open rates'!AH26)*0.75</f>
        <v>25200</v>
      </c>
      <c r="AI25" s="75">
        <f>('BAR BB| Open rates'!AI26)*0.75</f>
        <v>25200</v>
      </c>
      <c r="AJ25" s="75">
        <f>('BAR BB| Open rates'!AJ26)*0.75</f>
        <v>25200</v>
      </c>
      <c r="AK25" s="75">
        <f>('BAR BB| Open rates'!AK26)*0.75</f>
        <v>25200</v>
      </c>
      <c r="AL25" s="75">
        <f>('BAR BB| Open rates'!AL26)*0.75</f>
        <v>25200</v>
      </c>
      <c r="AM25" s="75">
        <f>('BAR BB| Open rates'!AM26)*0.75</f>
        <v>26175</v>
      </c>
      <c r="AN25" s="75">
        <f>('BAR BB| Open rates'!AN26)*0.75</f>
        <v>26175</v>
      </c>
      <c r="AO25" s="75">
        <f>('BAR BB| Open rates'!AO26)*0.75</f>
        <v>26175</v>
      </c>
      <c r="AP25" s="75">
        <f>('BAR BB| Open rates'!AP26)*0.75</f>
        <v>26175</v>
      </c>
      <c r="AQ25" s="75">
        <f>('BAR BB| Open rates'!AQ26)*0.75</f>
        <v>26175</v>
      </c>
      <c r="AR25" s="75">
        <f>('BAR BB| Open rates'!AR26)*0.75</f>
        <v>26175</v>
      </c>
      <c r="AS25" s="75">
        <f>('BAR BB| Open rates'!AS26)*0.75</f>
        <v>26175</v>
      </c>
      <c r="AT25" s="75">
        <f>('BAR BB| Open rates'!AT26)*0.75</f>
        <v>26925</v>
      </c>
      <c r="AU25" s="75">
        <f>('BAR BB| Open rates'!AU26)*0.75</f>
        <v>26925</v>
      </c>
      <c r="AV25" s="75">
        <f>('BAR BB| Open rates'!AV26)*0.75</f>
        <v>26925</v>
      </c>
      <c r="AW25" s="75">
        <f>('BAR BB| Open rates'!AW26)*0.75</f>
        <v>26925</v>
      </c>
      <c r="AX25" s="75">
        <f>('BAR BB| Open rates'!AX26)*0.75</f>
        <v>26925</v>
      </c>
      <c r="AY25" s="75">
        <f>('BAR BB| Open rates'!AY26)*0.75</f>
        <v>27075</v>
      </c>
      <c r="AZ25" s="75">
        <f>('BAR BB| Open rates'!AZ26)*0.75</f>
        <v>27075</v>
      </c>
      <c r="BA25" s="75">
        <f>('BAR BB| Open rates'!BA26)*0.75</f>
        <v>27675</v>
      </c>
      <c r="BB25" s="75">
        <f>('BAR BB| Open rates'!BB26)*0.75</f>
        <v>27675</v>
      </c>
      <c r="BC25" s="75">
        <f>('BAR BB| Open rates'!BC26)*0.75</f>
        <v>27075</v>
      </c>
      <c r="BD25" s="75">
        <f>('BAR BB| Open rates'!BD26)*0.75</f>
        <v>27075</v>
      </c>
      <c r="BE25" s="75">
        <f>('BAR BB| Open rates'!BE26)*0.75</f>
        <v>27075</v>
      </c>
      <c r="BF25" s="75">
        <f>('BAR BB| Open rates'!BF26)*0.75</f>
        <v>27075</v>
      </c>
      <c r="BG25" s="75">
        <f>('BAR BB| Open rates'!BG26)*0.75</f>
        <v>27075</v>
      </c>
      <c r="BH25" s="75">
        <f>('BAR BB| Open rates'!BH26)*0.75</f>
        <v>27675</v>
      </c>
      <c r="BI25" s="75">
        <f>('BAR BB| Open rates'!BI26)*0.75</f>
        <v>27675</v>
      </c>
      <c r="BJ25" s="75">
        <f>('BAR BB| Open rates'!BJ26)*0.75</f>
        <v>27075</v>
      </c>
      <c r="BK25" s="75">
        <f>('BAR BB| Open rates'!BK26)*0.75</f>
        <v>27075</v>
      </c>
      <c r="BL25" s="75">
        <f>('BAR BB| Open rates'!BL26)*0.75</f>
        <v>27075</v>
      </c>
      <c r="BM25" s="75">
        <f>('BAR BB| Open rates'!BM26)*0.75</f>
        <v>27075</v>
      </c>
      <c r="BN25" s="75">
        <f>('BAR BB| Open rates'!BN26)*0.75</f>
        <v>27075</v>
      </c>
      <c r="BO25" s="75">
        <f>('BAR BB| Open rates'!BO26)*0.75</f>
        <v>27675</v>
      </c>
      <c r="BP25" s="75">
        <f>('BAR BB| Open rates'!BP26)*0.75</f>
        <v>27675</v>
      </c>
      <c r="BQ25" s="75">
        <f>('BAR BB| Open rates'!BQ26)*0.75</f>
        <v>27075</v>
      </c>
      <c r="BR25" s="75">
        <f>('BAR BB| Open rates'!BR26)*0.75</f>
        <v>27075</v>
      </c>
      <c r="BS25" s="75">
        <f>('BAR BB| Open rates'!BS26)*0.75</f>
        <v>27075</v>
      </c>
      <c r="BT25" s="75">
        <f>('BAR BB| Open rates'!BT26)*0.75</f>
        <v>27075</v>
      </c>
      <c r="BU25" s="75">
        <f>('BAR BB| Open rates'!BU26)*0.75</f>
        <v>27075</v>
      </c>
      <c r="BV25" s="75">
        <f>('BAR BB| Open rates'!BV26)*0.75</f>
        <v>27675</v>
      </c>
      <c r="BW25" s="75">
        <f>('BAR BB| Open rates'!BW26)*0.75</f>
        <v>27675</v>
      </c>
      <c r="BX25" s="75">
        <f>('BAR BB| Open rates'!BX26)*0.75</f>
        <v>27075</v>
      </c>
      <c r="BY25" s="75">
        <f>('BAR BB| Open rates'!BY26)*0.75</f>
        <v>27075</v>
      </c>
      <c r="BZ25" s="75">
        <f>('BAR BB| Open rates'!BZ26)*0.75</f>
        <v>27075</v>
      </c>
      <c r="CA25" s="75">
        <f>('BAR BB| Open rates'!CA26)*0.75</f>
        <v>27075</v>
      </c>
      <c r="CB25" s="75">
        <f>('BAR BB| Open rates'!CB26)*0.75</f>
        <v>27075</v>
      </c>
      <c r="CC25" s="75">
        <f>('BAR BB| Open rates'!CC26)*0.75</f>
        <v>27675</v>
      </c>
      <c r="CD25" s="75">
        <f>('BAR BB| Open rates'!CD26)*0.75</f>
        <v>27675</v>
      </c>
      <c r="CE25" s="75">
        <f>('BAR BB| Open rates'!CE26)*0.75</f>
        <v>27075</v>
      </c>
      <c r="CF25" s="75">
        <f>('BAR BB| Open rates'!CF26)*0.75</f>
        <v>27075</v>
      </c>
      <c r="CG25" s="75">
        <f>('BAR BB| Open rates'!CG26)*0.75</f>
        <v>27075</v>
      </c>
      <c r="CH25" s="75">
        <f>('BAR BB| Open rates'!CH26)*0.75</f>
        <v>27075</v>
      </c>
      <c r="CI25" s="75">
        <f>('BAR BB| Open rates'!CI26)*0.75</f>
        <v>27075</v>
      </c>
      <c r="CJ25" s="75">
        <f>('BAR BB| Open rates'!CJ26)*0.75</f>
        <v>27675</v>
      </c>
      <c r="CK25" s="75">
        <f>('BAR BB| Open rates'!CK26)*0.75</f>
        <v>27675</v>
      </c>
      <c r="CL25" s="75">
        <f>('BAR BB| Open rates'!CL26)*0.75</f>
        <v>27075</v>
      </c>
      <c r="CM25" s="75">
        <f>('BAR BB| Open rates'!CM26)*0.75</f>
        <v>27075</v>
      </c>
      <c r="CN25" s="75">
        <f>('BAR BB| Open rates'!CN26)*0.75</f>
        <v>27075</v>
      </c>
      <c r="CO25" s="75">
        <f>('BAR BB| Open rates'!CO26)*0.75</f>
        <v>27075</v>
      </c>
      <c r="CP25" s="75">
        <f>('BAR BB| Open rates'!CP26)*0.75</f>
        <v>27075</v>
      </c>
      <c r="CQ25" s="75">
        <f>('BAR BB| Open rates'!CQ26)*0.75</f>
        <v>27075</v>
      </c>
      <c r="CR25" s="75">
        <f>('BAR BB| Open rates'!CR26)*0.75</f>
        <v>27075</v>
      </c>
      <c r="CS25" s="75">
        <f>('BAR BB| Open rates'!CS26)*0.75</f>
        <v>26175</v>
      </c>
      <c r="CT25" s="75">
        <f>('BAR BB| Open rates'!CT26)*0.75</f>
        <v>26175</v>
      </c>
      <c r="CU25" s="75">
        <f>('BAR BB| Open rates'!CU26)*0.75</f>
        <v>26175</v>
      </c>
      <c r="CV25" s="75">
        <f>('BAR BB| Open rates'!CV26)*0.75</f>
        <v>26175</v>
      </c>
      <c r="CW25" s="75">
        <f>('BAR BB| Open rates'!CW26)*0.75</f>
        <v>26175</v>
      </c>
      <c r="CX25" s="75">
        <f>('BAR BB| Open rates'!CX26)*0.75</f>
        <v>26175</v>
      </c>
      <c r="CY25" s="75">
        <f>('BAR BB| Open rates'!CY26)*0.75</f>
        <v>26175</v>
      </c>
      <c r="CZ25" s="75">
        <f>('BAR BB| Open rates'!CZ26)*0.75</f>
        <v>26175</v>
      </c>
      <c r="DA25" s="75">
        <f>('BAR BB| Open rates'!DA26)*0.75</f>
        <v>26175</v>
      </c>
      <c r="DB25" s="75">
        <f>('BAR BB| Open rates'!DB26)*0.75</f>
        <v>19950</v>
      </c>
      <c r="DC25" s="75">
        <f>('BAR BB| Open rates'!DC26)*0.75</f>
        <v>19950</v>
      </c>
      <c r="DD25" s="75">
        <f>('BAR BB| Open rates'!DD26)*0.75</f>
        <v>19950</v>
      </c>
      <c r="DE25" s="75">
        <f>('BAR BB| Open rates'!DE26)*0.75</f>
        <v>20925</v>
      </c>
      <c r="DF25" s="75">
        <f>('BAR BB| Open rates'!DF26)*0.75</f>
        <v>20925</v>
      </c>
      <c r="DG25" s="75">
        <f>('BAR BB| Open rates'!DG26)*0.75</f>
        <v>19950</v>
      </c>
      <c r="DH25" s="75">
        <f>('BAR BB| Open rates'!DH26)*0.75</f>
        <v>19950</v>
      </c>
      <c r="DI25" s="75">
        <f>('BAR BB| Open rates'!DI26)*0.75</f>
        <v>19950</v>
      </c>
      <c r="DJ25" s="75">
        <f>('BAR BB| Open rates'!DJ26)*0.75</f>
        <v>19950</v>
      </c>
      <c r="DK25" s="75">
        <f>('BAR BB| Open rates'!DK26)*0.75</f>
        <v>19950</v>
      </c>
      <c r="DL25" s="75">
        <f>('BAR BB| Open rates'!DL26)*0.75</f>
        <v>20925</v>
      </c>
      <c r="DM25" s="75">
        <f>('BAR BB| Open rates'!DM26)*0.75</f>
        <v>20925</v>
      </c>
      <c r="DN25" s="75">
        <f>('BAR BB| Open rates'!DN26)*0.75</f>
        <v>19950</v>
      </c>
      <c r="DO25" s="75">
        <f>('BAR BB| Open rates'!DO26)*0.75</f>
        <v>19950</v>
      </c>
      <c r="DP25" s="75">
        <f>('BAR BB| Open rates'!DP26)*0.75</f>
        <v>19950</v>
      </c>
      <c r="DQ25" s="75">
        <f>('BAR BB| Open rates'!DQ26)*0.75</f>
        <v>19950</v>
      </c>
      <c r="DR25" s="75">
        <f>('BAR BB| Open rates'!DR26)*0.75</f>
        <v>19950</v>
      </c>
      <c r="DS25" s="75">
        <f>('BAR BB| Open rates'!DS26)*0.75</f>
        <v>20925</v>
      </c>
      <c r="DT25" s="75">
        <f>('BAR BB| Open rates'!DT26)*0.75</f>
        <v>20925</v>
      </c>
      <c r="DU25" s="75">
        <f>('BAR BB| Open rates'!DU26)*0.75</f>
        <v>19950</v>
      </c>
      <c r="DV25" s="75">
        <f>('BAR BB| Open rates'!DV26)*0.75</f>
        <v>19950</v>
      </c>
      <c r="DW25" s="75">
        <f>('BAR BB| Open rates'!DW26)*0.75</f>
        <v>19950</v>
      </c>
      <c r="DX25" s="75">
        <f>('BAR BB| Open rates'!DX26)*0.75</f>
        <v>19950</v>
      </c>
      <c r="DY25" s="75">
        <f>('BAR BB| Open rates'!DY26)*0.75</f>
        <v>19950</v>
      </c>
      <c r="DZ25" s="75">
        <f>('BAR BB| Open rates'!DZ26)*0.75</f>
        <v>20925</v>
      </c>
      <c r="EA25" s="75">
        <f>('BAR BB| Open rates'!EA26)*0.75</f>
        <v>20925</v>
      </c>
      <c r="EB25" s="75">
        <f>('BAR BB| Open rates'!EB26)*0.75</f>
        <v>19950</v>
      </c>
      <c r="EC25" s="75">
        <f>('BAR BB| Open rates'!EC26)*0.75</f>
        <v>19950</v>
      </c>
      <c r="ED25" s="75">
        <f>('BAR BB| Open rates'!ED26)*0.75</f>
        <v>19950</v>
      </c>
      <c r="EE25" s="75">
        <f>('BAR BB| Open rates'!EE26)*0.75</f>
        <v>19950</v>
      </c>
    </row>
    <row r="26" spans="1:135" x14ac:dyDescent="0.2">
      <c r="A26" s="216">
        <v>3</v>
      </c>
      <c r="B26" s="75">
        <f>('BAR BB| Open rates'!B27)*0.75</f>
        <v>22425</v>
      </c>
      <c r="C26" s="75">
        <f>('BAR BB| Open rates'!C27)*0.75</f>
        <v>22425</v>
      </c>
      <c r="D26" s="75">
        <f>('BAR BB| Open rates'!D27)*0.75</f>
        <v>22425</v>
      </c>
      <c r="E26" s="75">
        <f>('BAR BB| Open rates'!E27)*0.75</f>
        <v>22425</v>
      </c>
      <c r="F26" s="75">
        <f>('BAR BB| Open rates'!F27)*0.75</f>
        <v>22425</v>
      </c>
      <c r="G26" s="75">
        <f>('BAR BB| Open rates'!G27)*0.75</f>
        <v>22425</v>
      </c>
      <c r="H26" s="75">
        <f>('BAR BB| Open rates'!H27)*0.75</f>
        <v>22425</v>
      </c>
      <c r="I26" s="75">
        <f>('BAR BB| Open rates'!I27)*0.75</f>
        <v>22425</v>
      </c>
      <c r="J26" s="75">
        <f>('BAR BB| Open rates'!J27)*0.75</f>
        <v>22425</v>
      </c>
      <c r="K26" s="75">
        <f>('BAR BB| Open rates'!K27)*0.75</f>
        <v>22425</v>
      </c>
      <c r="L26" s="75">
        <f>('BAR BB| Open rates'!L27)*0.75</f>
        <v>22425</v>
      </c>
      <c r="M26" s="75">
        <f>('BAR BB| Open rates'!M27)*0.75</f>
        <v>22425</v>
      </c>
      <c r="N26" s="75">
        <f>('BAR BB| Open rates'!N27)*0.75</f>
        <v>26700</v>
      </c>
      <c r="O26" s="75">
        <f>('BAR BB| Open rates'!O27)*0.75</f>
        <v>26700</v>
      </c>
      <c r="P26" s="75">
        <f>('BAR BB| Open rates'!P27)*0.75</f>
        <v>26700</v>
      </c>
      <c r="Q26" s="75">
        <f>('BAR BB| Open rates'!Q27)*0.75</f>
        <v>26700</v>
      </c>
      <c r="R26" s="75">
        <f>('BAR BB| Open rates'!R27)*0.75</f>
        <v>29175</v>
      </c>
      <c r="S26" s="75">
        <f>('BAR BB| Open rates'!S27)*0.75</f>
        <v>29175</v>
      </c>
      <c r="T26" s="75">
        <f>('BAR BB| Open rates'!T27)*0.75</f>
        <v>29175</v>
      </c>
      <c r="U26" s="75">
        <f>('BAR BB| Open rates'!U27)*0.75</f>
        <v>29175</v>
      </c>
      <c r="V26" s="75">
        <f>('BAR BB| Open rates'!V27)*0.75</f>
        <v>29175</v>
      </c>
      <c r="W26" s="75">
        <f>('BAR BB| Open rates'!W27)*0.75</f>
        <v>29175</v>
      </c>
      <c r="X26" s="75">
        <f>('BAR BB| Open rates'!X27)*0.75</f>
        <v>29175</v>
      </c>
      <c r="Y26" s="75">
        <f>('BAR BB| Open rates'!Y27)*0.75</f>
        <v>29175</v>
      </c>
      <c r="Z26" s="75">
        <f>('BAR BB| Open rates'!Z27)*0.75</f>
        <v>29175</v>
      </c>
      <c r="AA26" s="75">
        <f>('BAR BB| Open rates'!AA27)*0.75</f>
        <v>29175</v>
      </c>
      <c r="AB26" s="75">
        <f>('BAR BB| Open rates'!AB27)*0.75</f>
        <v>32925</v>
      </c>
      <c r="AC26" s="75">
        <f>('BAR BB| Open rates'!AC27)*0.75</f>
        <v>32925</v>
      </c>
      <c r="AD26" s="75">
        <f>('BAR BB| Open rates'!AD27)*0.75</f>
        <v>32925</v>
      </c>
      <c r="AE26" s="75">
        <f>('BAR BB| Open rates'!AE27)*0.75</f>
        <v>32925</v>
      </c>
      <c r="AF26" s="75">
        <f>('BAR BB| Open rates'!AF27)*0.75</f>
        <v>32925</v>
      </c>
      <c r="AG26" s="75">
        <f>('BAR BB| Open rates'!AG27)*0.75</f>
        <v>32925</v>
      </c>
      <c r="AH26" s="75">
        <f>('BAR BB| Open rates'!AH27)*0.75</f>
        <v>26700</v>
      </c>
      <c r="AI26" s="75">
        <f>('BAR BB| Open rates'!AI27)*0.75</f>
        <v>26700</v>
      </c>
      <c r="AJ26" s="75">
        <f>('BAR BB| Open rates'!AJ27)*0.75</f>
        <v>26700</v>
      </c>
      <c r="AK26" s="75">
        <f>('BAR BB| Open rates'!AK27)*0.75</f>
        <v>26700</v>
      </c>
      <c r="AL26" s="75">
        <f>('BAR BB| Open rates'!AL27)*0.75</f>
        <v>26700</v>
      </c>
      <c r="AM26" s="75">
        <f>('BAR BB| Open rates'!AM27)*0.75</f>
        <v>27675</v>
      </c>
      <c r="AN26" s="75">
        <f>('BAR BB| Open rates'!AN27)*0.75</f>
        <v>27675</v>
      </c>
      <c r="AO26" s="75">
        <f>('BAR BB| Open rates'!AO27)*0.75</f>
        <v>27675</v>
      </c>
      <c r="AP26" s="75">
        <f>('BAR BB| Open rates'!AP27)*0.75</f>
        <v>27675</v>
      </c>
      <c r="AQ26" s="75">
        <f>('BAR BB| Open rates'!AQ27)*0.75</f>
        <v>27675</v>
      </c>
      <c r="AR26" s="75">
        <f>('BAR BB| Open rates'!AR27)*0.75</f>
        <v>27675</v>
      </c>
      <c r="AS26" s="75">
        <f>('BAR BB| Open rates'!AS27)*0.75</f>
        <v>27675</v>
      </c>
      <c r="AT26" s="75">
        <f>('BAR BB| Open rates'!AT27)*0.75</f>
        <v>28425</v>
      </c>
      <c r="AU26" s="75">
        <f>('BAR BB| Open rates'!AU27)*0.75</f>
        <v>28425</v>
      </c>
      <c r="AV26" s="75">
        <f>('BAR BB| Open rates'!AV27)*0.75</f>
        <v>28425</v>
      </c>
      <c r="AW26" s="75">
        <f>('BAR BB| Open rates'!AW27)*0.75</f>
        <v>28425</v>
      </c>
      <c r="AX26" s="75">
        <f>('BAR BB| Open rates'!AX27)*0.75</f>
        <v>28425</v>
      </c>
      <c r="AY26" s="75">
        <f>('BAR BB| Open rates'!AY27)*0.75</f>
        <v>28575</v>
      </c>
      <c r="AZ26" s="75">
        <f>('BAR BB| Open rates'!AZ27)*0.75</f>
        <v>28575</v>
      </c>
      <c r="BA26" s="75">
        <f>('BAR BB| Open rates'!BA27)*0.75</f>
        <v>29175</v>
      </c>
      <c r="BB26" s="75">
        <f>('BAR BB| Open rates'!BB27)*0.75</f>
        <v>29175</v>
      </c>
      <c r="BC26" s="75">
        <f>('BAR BB| Open rates'!BC27)*0.75</f>
        <v>28575</v>
      </c>
      <c r="BD26" s="75">
        <f>('BAR BB| Open rates'!BD27)*0.75</f>
        <v>28575</v>
      </c>
      <c r="BE26" s="75">
        <f>('BAR BB| Open rates'!BE27)*0.75</f>
        <v>28575</v>
      </c>
      <c r="BF26" s="75">
        <f>('BAR BB| Open rates'!BF27)*0.75</f>
        <v>28575</v>
      </c>
      <c r="BG26" s="75">
        <f>('BAR BB| Open rates'!BG27)*0.75</f>
        <v>28575</v>
      </c>
      <c r="BH26" s="75">
        <f>('BAR BB| Open rates'!BH27)*0.75</f>
        <v>29175</v>
      </c>
      <c r="BI26" s="75">
        <f>('BAR BB| Open rates'!BI27)*0.75</f>
        <v>29175</v>
      </c>
      <c r="BJ26" s="75">
        <f>('BAR BB| Open rates'!BJ27)*0.75</f>
        <v>28575</v>
      </c>
      <c r="BK26" s="75">
        <f>('BAR BB| Open rates'!BK27)*0.75</f>
        <v>28575</v>
      </c>
      <c r="BL26" s="75">
        <f>('BAR BB| Open rates'!BL27)*0.75</f>
        <v>28575</v>
      </c>
      <c r="BM26" s="75">
        <f>('BAR BB| Open rates'!BM27)*0.75</f>
        <v>28575</v>
      </c>
      <c r="BN26" s="75">
        <f>('BAR BB| Open rates'!BN27)*0.75</f>
        <v>28575</v>
      </c>
      <c r="BO26" s="75">
        <f>('BAR BB| Open rates'!BO27)*0.75</f>
        <v>29175</v>
      </c>
      <c r="BP26" s="75">
        <f>('BAR BB| Open rates'!BP27)*0.75</f>
        <v>29175</v>
      </c>
      <c r="BQ26" s="75">
        <f>('BAR BB| Open rates'!BQ27)*0.75</f>
        <v>28575</v>
      </c>
      <c r="BR26" s="75">
        <f>('BAR BB| Open rates'!BR27)*0.75</f>
        <v>28575</v>
      </c>
      <c r="BS26" s="75">
        <f>('BAR BB| Open rates'!BS27)*0.75</f>
        <v>28575</v>
      </c>
      <c r="BT26" s="75">
        <f>('BAR BB| Open rates'!BT27)*0.75</f>
        <v>28575</v>
      </c>
      <c r="BU26" s="75">
        <f>('BAR BB| Open rates'!BU27)*0.75</f>
        <v>28575</v>
      </c>
      <c r="BV26" s="75">
        <f>('BAR BB| Open rates'!BV27)*0.75</f>
        <v>29175</v>
      </c>
      <c r="BW26" s="75">
        <f>('BAR BB| Open rates'!BW27)*0.75</f>
        <v>29175</v>
      </c>
      <c r="BX26" s="75">
        <f>('BAR BB| Open rates'!BX27)*0.75</f>
        <v>28575</v>
      </c>
      <c r="BY26" s="75">
        <f>('BAR BB| Open rates'!BY27)*0.75</f>
        <v>28575</v>
      </c>
      <c r="BZ26" s="75">
        <f>('BAR BB| Open rates'!BZ27)*0.75</f>
        <v>28575</v>
      </c>
      <c r="CA26" s="75">
        <f>('BAR BB| Open rates'!CA27)*0.75</f>
        <v>28575</v>
      </c>
      <c r="CB26" s="75">
        <f>('BAR BB| Open rates'!CB27)*0.75</f>
        <v>28575</v>
      </c>
      <c r="CC26" s="75">
        <f>('BAR BB| Open rates'!CC27)*0.75</f>
        <v>29175</v>
      </c>
      <c r="CD26" s="75">
        <f>('BAR BB| Open rates'!CD27)*0.75</f>
        <v>29175</v>
      </c>
      <c r="CE26" s="75">
        <f>('BAR BB| Open rates'!CE27)*0.75</f>
        <v>28575</v>
      </c>
      <c r="CF26" s="75">
        <f>('BAR BB| Open rates'!CF27)*0.75</f>
        <v>28575</v>
      </c>
      <c r="CG26" s="75">
        <f>('BAR BB| Open rates'!CG27)*0.75</f>
        <v>28575</v>
      </c>
      <c r="CH26" s="75">
        <f>('BAR BB| Open rates'!CH27)*0.75</f>
        <v>28575</v>
      </c>
      <c r="CI26" s="75">
        <f>('BAR BB| Open rates'!CI27)*0.75</f>
        <v>28575</v>
      </c>
      <c r="CJ26" s="75">
        <f>('BAR BB| Open rates'!CJ27)*0.75</f>
        <v>29175</v>
      </c>
      <c r="CK26" s="75">
        <f>('BAR BB| Open rates'!CK27)*0.75</f>
        <v>29175</v>
      </c>
      <c r="CL26" s="75">
        <f>('BAR BB| Open rates'!CL27)*0.75</f>
        <v>28575</v>
      </c>
      <c r="CM26" s="75">
        <f>('BAR BB| Open rates'!CM27)*0.75</f>
        <v>28575</v>
      </c>
      <c r="CN26" s="75">
        <f>('BAR BB| Open rates'!CN27)*0.75</f>
        <v>28575</v>
      </c>
      <c r="CO26" s="75">
        <f>('BAR BB| Open rates'!CO27)*0.75</f>
        <v>28575</v>
      </c>
      <c r="CP26" s="75">
        <f>('BAR BB| Open rates'!CP27)*0.75</f>
        <v>28575</v>
      </c>
      <c r="CQ26" s="75">
        <f>('BAR BB| Open rates'!CQ27)*0.75</f>
        <v>28575</v>
      </c>
      <c r="CR26" s="75">
        <f>('BAR BB| Open rates'!CR27)*0.75</f>
        <v>28575</v>
      </c>
      <c r="CS26" s="75">
        <f>('BAR BB| Open rates'!CS27)*0.75</f>
        <v>27675</v>
      </c>
      <c r="CT26" s="75">
        <f>('BAR BB| Open rates'!CT27)*0.75</f>
        <v>27675</v>
      </c>
      <c r="CU26" s="75">
        <f>('BAR BB| Open rates'!CU27)*0.75</f>
        <v>27675</v>
      </c>
      <c r="CV26" s="75">
        <f>('BAR BB| Open rates'!CV27)*0.75</f>
        <v>27675</v>
      </c>
      <c r="CW26" s="75">
        <f>('BAR BB| Open rates'!CW27)*0.75</f>
        <v>27675</v>
      </c>
      <c r="CX26" s="75">
        <f>('BAR BB| Open rates'!CX27)*0.75</f>
        <v>27675</v>
      </c>
      <c r="CY26" s="75">
        <f>('BAR BB| Open rates'!CY27)*0.75</f>
        <v>27675</v>
      </c>
      <c r="CZ26" s="75">
        <f>('BAR BB| Open rates'!CZ27)*0.75</f>
        <v>27675</v>
      </c>
      <c r="DA26" s="75">
        <f>('BAR BB| Open rates'!DA27)*0.75</f>
        <v>27675</v>
      </c>
      <c r="DB26" s="75">
        <f>('BAR BB| Open rates'!DB27)*0.75</f>
        <v>21450</v>
      </c>
      <c r="DC26" s="75">
        <f>('BAR BB| Open rates'!DC27)*0.75</f>
        <v>21450</v>
      </c>
      <c r="DD26" s="75">
        <f>('BAR BB| Open rates'!DD27)*0.75</f>
        <v>21450</v>
      </c>
      <c r="DE26" s="75">
        <f>('BAR BB| Open rates'!DE27)*0.75</f>
        <v>22425</v>
      </c>
      <c r="DF26" s="75">
        <f>('BAR BB| Open rates'!DF27)*0.75</f>
        <v>22425</v>
      </c>
      <c r="DG26" s="75">
        <f>('BAR BB| Open rates'!DG27)*0.75</f>
        <v>21450</v>
      </c>
      <c r="DH26" s="75">
        <f>('BAR BB| Open rates'!DH27)*0.75</f>
        <v>21450</v>
      </c>
      <c r="DI26" s="75">
        <f>('BAR BB| Open rates'!DI27)*0.75</f>
        <v>21450</v>
      </c>
      <c r="DJ26" s="75">
        <f>('BAR BB| Open rates'!DJ27)*0.75</f>
        <v>21450</v>
      </c>
      <c r="DK26" s="75">
        <f>('BAR BB| Open rates'!DK27)*0.75</f>
        <v>21450</v>
      </c>
      <c r="DL26" s="75">
        <f>('BAR BB| Open rates'!DL27)*0.75</f>
        <v>22425</v>
      </c>
      <c r="DM26" s="75">
        <f>('BAR BB| Open rates'!DM27)*0.75</f>
        <v>22425</v>
      </c>
      <c r="DN26" s="75">
        <f>('BAR BB| Open rates'!DN27)*0.75</f>
        <v>21450</v>
      </c>
      <c r="DO26" s="75">
        <f>('BAR BB| Open rates'!DO27)*0.75</f>
        <v>21450</v>
      </c>
      <c r="DP26" s="75">
        <f>('BAR BB| Open rates'!DP27)*0.75</f>
        <v>21450</v>
      </c>
      <c r="DQ26" s="75">
        <f>('BAR BB| Open rates'!DQ27)*0.75</f>
        <v>21450</v>
      </c>
      <c r="DR26" s="75">
        <f>('BAR BB| Open rates'!DR27)*0.75</f>
        <v>21450</v>
      </c>
      <c r="DS26" s="75">
        <f>('BAR BB| Open rates'!DS27)*0.75</f>
        <v>22425</v>
      </c>
      <c r="DT26" s="75">
        <f>('BAR BB| Open rates'!DT27)*0.75</f>
        <v>22425</v>
      </c>
      <c r="DU26" s="75">
        <f>('BAR BB| Open rates'!DU27)*0.75</f>
        <v>21450</v>
      </c>
      <c r="DV26" s="75">
        <f>('BAR BB| Open rates'!DV27)*0.75</f>
        <v>21450</v>
      </c>
      <c r="DW26" s="75">
        <f>('BAR BB| Open rates'!DW27)*0.75</f>
        <v>21450</v>
      </c>
      <c r="DX26" s="75">
        <f>('BAR BB| Open rates'!DX27)*0.75</f>
        <v>21450</v>
      </c>
      <c r="DY26" s="75">
        <f>('BAR BB| Open rates'!DY27)*0.75</f>
        <v>21450</v>
      </c>
      <c r="DZ26" s="75">
        <f>('BAR BB| Open rates'!DZ27)*0.75</f>
        <v>22425</v>
      </c>
      <c r="EA26" s="75">
        <f>('BAR BB| Open rates'!EA27)*0.75</f>
        <v>22425</v>
      </c>
      <c r="EB26" s="75">
        <f>('BAR BB| Open rates'!EB27)*0.75</f>
        <v>21450</v>
      </c>
      <c r="EC26" s="75">
        <f>('BAR BB| Open rates'!EC27)*0.75</f>
        <v>21450</v>
      </c>
      <c r="ED26" s="75">
        <f>('BAR BB| Open rates'!ED27)*0.75</f>
        <v>21450</v>
      </c>
      <c r="EE26" s="75">
        <f>('BAR BB| Open rates'!EE27)*0.75</f>
        <v>21450</v>
      </c>
    </row>
    <row r="27" spans="1:135" x14ac:dyDescent="0.2">
      <c r="A27" s="216">
        <v>4</v>
      </c>
      <c r="B27" s="75">
        <f>('BAR BB| Open rates'!B28)*0.75</f>
        <v>23925</v>
      </c>
      <c r="C27" s="75">
        <f>('BAR BB| Open rates'!C28)*0.75</f>
        <v>23925</v>
      </c>
      <c r="D27" s="75">
        <f>('BAR BB| Open rates'!D28)*0.75</f>
        <v>23925</v>
      </c>
      <c r="E27" s="75">
        <f>('BAR BB| Open rates'!E28)*0.75</f>
        <v>23925</v>
      </c>
      <c r="F27" s="75">
        <f>('BAR BB| Open rates'!F28)*0.75</f>
        <v>23925</v>
      </c>
      <c r="G27" s="75">
        <f>('BAR BB| Open rates'!G28)*0.75</f>
        <v>23925</v>
      </c>
      <c r="H27" s="75">
        <f>('BAR BB| Open rates'!H28)*0.75</f>
        <v>23925</v>
      </c>
      <c r="I27" s="75">
        <f>('BAR BB| Open rates'!I28)*0.75</f>
        <v>23925</v>
      </c>
      <c r="J27" s="75">
        <f>('BAR BB| Open rates'!J28)*0.75</f>
        <v>23925</v>
      </c>
      <c r="K27" s="75">
        <f>('BAR BB| Open rates'!K28)*0.75</f>
        <v>23925</v>
      </c>
      <c r="L27" s="75">
        <f>('BAR BB| Open rates'!L28)*0.75</f>
        <v>23925</v>
      </c>
      <c r="M27" s="75">
        <f>('BAR BB| Open rates'!M28)*0.75</f>
        <v>23925</v>
      </c>
      <c r="N27" s="75">
        <f>('BAR BB| Open rates'!N28)*0.75</f>
        <v>28200</v>
      </c>
      <c r="O27" s="75">
        <f>('BAR BB| Open rates'!O28)*0.75</f>
        <v>28200</v>
      </c>
      <c r="P27" s="75">
        <f>('BAR BB| Open rates'!P28)*0.75</f>
        <v>28200</v>
      </c>
      <c r="Q27" s="75">
        <f>('BAR BB| Open rates'!Q28)*0.75</f>
        <v>28200</v>
      </c>
      <c r="R27" s="75">
        <f>('BAR BB| Open rates'!R28)*0.75</f>
        <v>30675</v>
      </c>
      <c r="S27" s="75">
        <f>('BAR BB| Open rates'!S28)*0.75</f>
        <v>30675</v>
      </c>
      <c r="T27" s="75">
        <f>('BAR BB| Open rates'!T28)*0.75</f>
        <v>30675</v>
      </c>
      <c r="U27" s="75">
        <f>('BAR BB| Open rates'!U28)*0.75</f>
        <v>30675</v>
      </c>
      <c r="V27" s="75">
        <f>('BAR BB| Open rates'!V28)*0.75</f>
        <v>30675</v>
      </c>
      <c r="W27" s="75">
        <f>('BAR BB| Open rates'!W28)*0.75</f>
        <v>30675</v>
      </c>
      <c r="X27" s="75">
        <f>('BAR BB| Open rates'!X28)*0.75</f>
        <v>30675</v>
      </c>
      <c r="Y27" s="75">
        <f>('BAR BB| Open rates'!Y28)*0.75</f>
        <v>30675</v>
      </c>
      <c r="Z27" s="75">
        <f>('BAR BB| Open rates'!Z28)*0.75</f>
        <v>30675</v>
      </c>
      <c r="AA27" s="75">
        <f>('BAR BB| Open rates'!AA28)*0.75</f>
        <v>30675</v>
      </c>
      <c r="AB27" s="75">
        <f>('BAR BB| Open rates'!AB28)*0.75</f>
        <v>34425</v>
      </c>
      <c r="AC27" s="75">
        <f>('BAR BB| Open rates'!AC28)*0.75</f>
        <v>34425</v>
      </c>
      <c r="AD27" s="75">
        <f>('BAR BB| Open rates'!AD28)*0.75</f>
        <v>34425</v>
      </c>
      <c r="AE27" s="75">
        <f>('BAR BB| Open rates'!AE28)*0.75</f>
        <v>34425</v>
      </c>
      <c r="AF27" s="75">
        <f>('BAR BB| Open rates'!AF28)*0.75</f>
        <v>34425</v>
      </c>
      <c r="AG27" s="75">
        <f>('BAR BB| Open rates'!AG28)*0.75</f>
        <v>34425</v>
      </c>
      <c r="AH27" s="75">
        <f>('BAR BB| Open rates'!AH28)*0.75</f>
        <v>28200</v>
      </c>
      <c r="AI27" s="75">
        <f>('BAR BB| Open rates'!AI28)*0.75</f>
        <v>28200</v>
      </c>
      <c r="AJ27" s="75">
        <f>('BAR BB| Open rates'!AJ28)*0.75</f>
        <v>28200</v>
      </c>
      <c r="AK27" s="75">
        <f>('BAR BB| Open rates'!AK28)*0.75</f>
        <v>28200</v>
      </c>
      <c r="AL27" s="75">
        <f>('BAR BB| Open rates'!AL28)*0.75</f>
        <v>28200</v>
      </c>
      <c r="AM27" s="75">
        <f>('BAR BB| Open rates'!AM28)*0.75</f>
        <v>29175</v>
      </c>
      <c r="AN27" s="75">
        <f>('BAR BB| Open rates'!AN28)*0.75</f>
        <v>29175</v>
      </c>
      <c r="AO27" s="75">
        <f>('BAR BB| Open rates'!AO28)*0.75</f>
        <v>29175</v>
      </c>
      <c r="AP27" s="75">
        <f>('BAR BB| Open rates'!AP28)*0.75</f>
        <v>29175</v>
      </c>
      <c r="AQ27" s="75">
        <f>('BAR BB| Open rates'!AQ28)*0.75</f>
        <v>29175</v>
      </c>
      <c r="AR27" s="75">
        <f>('BAR BB| Open rates'!AR28)*0.75</f>
        <v>29175</v>
      </c>
      <c r="AS27" s="75">
        <f>('BAR BB| Open rates'!AS28)*0.75</f>
        <v>29175</v>
      </c>
      <c r="AT27" s="75">
        <f>('BAR BB| Open rates'!AT28)*0.75</f>
        <v>29925</v>
      </c>
      <c r="AU27" s="75">
        <f>('BAR BB| Open rates'!AU28)*0.75</f>
        <v>29925</v>
      </c>
      <c r="AV27" s="75">
        <f>('BAR BB| Open rates'!AV28)*0.75</f>
        <v>29925</v>
      </c>
      <c r="AW27" s="75">
        <f>('BAR BB| Open rates'!AW28)*0.75</f>
        <v>29925</v>
      </c>
      <c r="AX27" s="75">
        <f>('BAR BB| Open rates'!AX28)*0.75</f>
        <v>29925</v>
      </c>
      <c r="AY27" s="75">
        <f>('BAR BB| Open rates'!AY28)*0.75</f>
        <v>30075</v>
      </c>
      <c r="AZ27" s="75">
        <f>('BAR BB| Open rates'!AZ28)*0.75</f>
        <v>30075</v>
      </c>
      <c r="BA27" s="75">
        <f>('BAR BB| Open rates'!BA28)*0.75</f>
        <v>30675</v>
      </c>
      <c r="BB27" s="75">
        <f>('BAR BB| Open rates'!BB28)*0.75</f>
        <v>30675</v>
      </c>
      <c r="BC27" s="75">
        <f>('BAR BB| Open rates'!BC28)*0.75</f>
        <v>30075</v>
      </c>
      <c r="BD27" s="75">
        <f>('BAR BB| Open rates'!BD28)*0.75</f>
        <v>30075</v>
      </c>
      <c r="BE27" s="75">
        <f>('BAR BB| Open rates'!BE28)*0.75</f>
        <v>30075</v>
      </c>
      <c r="BF27" s="75">
        <f>('BAR BB| Open rates'!BF28)*0.75</f>
        <v>30075</v>
      </c>
      <c r="BG27" s="75">
        <f>('BAR BB| Open rates'!BG28)*0.75</f>
        <v>30075</v>
      </c>
      <c r="BH27" s="75">
        <f>('BAR BB| Open rates'!BH28)*0.75</f>
        <v>30675</v>
      </c>
      <c r="BI27" s="75">
        <f>('BAR BB| Open rates'!BI28)*0.75</f>
        <v>30675</v>
      </c>
      <c r="BJ27" s="75">
        <f>('BAR BB| Open rates'!BJ28)*0.75</f>
        <v>30075</v>
      </c>
      <c r="BK27" s="75">
        <f>('BAR BB| Open rates'!BK28)*0.75</f>
        <v>30075</v>
      </c>
      <c r="BL27" s="75">
        <f>('BAR BB| Open rates'!BL28)*0.75</f>
        <v>30075</v>
      </c>
      <c r="BM27" s="75">
        <f>('BAR BB| Open rates'!BM28)*0.75</f>
        <v>30075</v>
      </c>
      <c r="BN27" s="75">
        <f>('BAR BB| Open rates'!BN28)*0.75</f>
        <v>30075</v>
      </c>
      <c r="BO27" s="75">
        <f>('BAR BB| Open rates'!BO28)*0.75</f>
        <v>30675</v>
      </c>
      <c r="BP27" s="75">
        <f>('BAR BB| Open rates'!BP28)*0.75</f>
        <v>30675</v>
      </c>
      <c r="BQ27" s="75">
        <f>('BAR BB| Open rates'!BQ28)*0.75</f>
        <v>30075</v>
      </c>
      <c r="BR27" s="75">
        <f>('BAR BB| Open rates'!BR28)*0.75</f>
        <v>30075</v>
      </c>
      <c r="BS27" s="75">
        <f>('BAR BB| Open rates'!BS28)*0.75</f>
        <v>30075</v>
      </c>
      <c r="BT27" s="75">
        <f>('BAR BB| Open rates'!BT28)*0.75</f>
        <v>30075</v>
      </c>
      <c r="BU27" s="75">
        <f>('BAR BB| Open rates'!BU28)*0.75</f>
        <v>30075</v>
      </c>
      <c r="BV27" s="75">
        <f>('BAR BB| Open rates'!BV28)*0.75</f>
        <v>30675</v>
      </c>
      <c r="BW27" s="75">
        <f>('BAR BB| Open rates'!BW28)*0.75</f>
        <v>30675</v>
      </c>
      <c r="BX27" s="75">
        <f>('BAR BB| Open rates'!BX28)*0.75</f>
        <v>30075</v>
      </c>
      <c r="BY27" s="75">
        <f>('BAR BB| Open rates'!BY28)*0.75</f>
        <v>30075</v>
      </c>
      <c r="BZ27" s="75">
        <f>('BAR BB| Open rates'!BZ28)*0.75</f>
        <v>30075</v>
      </c>
      <c r="CA27" s="75">
        <f>('BAR BB| Open rates'!CA28)*0.75</f>
        <v>30075</v>
      </c>
      <c r="CB27" s="75">
        <f>('BAR BB| Open rates'!CB28)*0.75</f>
        <v>30075</v>
      </c>
      <c r="CC27" s="75">
        <f>('BAR BB| Open rates'!CC28)*0.75</f>
        <v>30675</v>
      </c>
      <c r="CD27" s="75">
        <f>('BAR BB| Open rates'!CD28)*0.75</f>
        <v>30675</v>
      </c>
      <c r="CE27" s="75">
        <f>('BAR BB| Open rates'!CE28)*0.75</f>
        <v>30075</v>
      </c>
      <c r="CF27" s="75">
        <f>('BAR BB| Open rates'!CF28)*0.75</f>
        <v>30075</v>
      </c>
      <c r="CG27" s="75">
        <f>('BAR BB| Open rates'!CG28)*0.75</f>
        <v>30075</v>
      </c>
      <c r="CH27" s="75">
        <f>('BAR BB| Open rates'!CH28)*0.75</f>
        <v>30075</v>
      </c>
      <c r="CI27" s="75">
        <f>('BAR BB| Open rates'!CI28)*0.75</f>
        <v>30075</v>
      </c>
      <c r="CJ27" s="75">
        <f>('BAR BB| Open rates'!CJ28)*0.75</f>
        <v>30675</v>
      </c>
      <c r="CK27" s="75">
        <f>('BAR BB| Open rates'!CK28)*0.75</f>
        <v>30675</v>
      </c>
      <c r="CL27" s="75">
        <f>('BAR BB| Open rates'!CL28)*0.75</f>
        <v>30075</v>
      </c>
      <c r="CM27" s="75">
        <f>('BAR BB| Open rates'!CM28)*0.75</f>
        <v>30075</v>
      </c>
      <c r="CN27" s="75">
        <f>('BAR BB| Open rates'!CN28)*0.75</f>
        <v>30075</v>
      </c>
      <c r="CO27" s="75">
        <f>('BAR BB| Open rates'!CO28)*0.75</f>
        <v>30075</v>
      </c>
      <c r="CP27" s="75">
        <f>('BAR BB| Open rates'!CP28)*0.75</f>
        <v>30075</v>
      </c>
      <c r="CQ27" s="75">
        <f>('BAR BB| Open rates'!CQ28)*0.75</f>
        <v>30075</v>
      </c>
      <c r="CR27" s="75">
        <f>('BAR BB| Open rates'!CR28)*0.75</f>
        <v>30075</v>
      </c>
      <c r="CS27" s="75">
        <f>('BAR BB| Open rates'!CS28)*0.75</f>
        <v>29175</v>
      </c>
      <c r="CT27" s="75">
        <f>('BAR BB| Open rates'!CT28)*0.75</f>
        <v>29175</v>
      </c>
      <c r="CU27" s="75">
        <f>('BAR BB| Open rates'!CU28)*0.75</f>
        <v>29175</v>
      </c>
      <c r="CV27" s="75">
        <f>('BAR BB| Open rates'!CV28)*0.75</f>
        <v>29175</v>
      </c>
      <c r="CW27" s="75">
        <f>('BAR BB| Open rates'!CW28)*0.75</f>
        <v>29175</v>
      </c>
      <c r="CX27" s="75">
        <f>('BAR BB| Open rates'!CX28)*0.75</f>
        <v>29175</v>
      </c>
      <c r="CY27" s="75">
        <f>('BAR BB| Open rates'!CY28)*0.75</f>
        <v>29175</v>
      </c>
      <c r="CZ27" s="75">
        <f>('BAR BB| Open rates'!CZ28)*0.75</f>
        <v>29175</v>
      </c>
      <c r="DA27" s="75">
        <f>('BAR BB| Open rates'!DA28)*0.75</f>
        <v>29175</v>
      </c>
      <c r="DB27" s="75">
        <f>('BAR BB| Open rates'!DB28)*0.75</f>
        <v>22950</v>
      </c>
      <c r="DC27" s="75">
        <f>('BAR BB| Open rates'!DC28)*0.75</f>
        <v>22950</v>
      </c>
      <c r="DD27" s="75">
        <f>('BAR BB| Open rates'!DD28)*0.75</f>
        <v>22950</v>
      </c>
      <c r="DE27" s="75">
        <f>('BAR BB| Open rates'!DE28)*0.75</f>
        <v>23925</v>
      </c>
      <c r="DF27" s="75">
        <f>('BAR BB| Open rates'!DF28)*0.75</f>
        <v>23925</v>
      </c>
      <c r="DG27" s="75">
        <f>('BAR BB| Open rates'!DG28)*0.75</f>
        <v>22950</v>
      </c>
      <c r="DH27" s="75">
        <f>('BAR BB| Open rates'!DH28)*0.75</f>
        <v>22950</v>
      </c>
      <c r="DI27" s="75">
        <f>('BAR BB| Open rates'!DI28)*0.75</f>
        <v>22950</v>
      </c>
      <c r="DJ27" s="75">
        <f>('BAR BB| Open rates'!DJ28)*0.75</f>
        <v>22950</v>
      </c>
      <c r="DK27" s="75">
        <f>('BAR BB| Open rates'!DK28)*0.75</f>
        <v>22950</v>
      </c>
      <c r="DL27" s="75">
        <f>('BAR BB| Open rates'!DL28)*0.75</f>
        <v>23925</v>
      </c>
      <c r="DM27" s="75">
        <f>('BAR BB| Open rates'!DM28)*0.75</f>
        <v>23925</v>
      </c>
      <c r="DN27" s="75">
        <f>('BAR BB| Open rates'!DN28)*0.75</f>
        <v>22950</v>
      </c>
      <c r="DO27" s="75">
        <f>('BAR BB| Open rates'!DO28)*0.75</f>
        <v>22950</v>
      </c>
      <c r="DP27" s="75">
        <f>('BAR BB| Open rates'!DP28)*0.75</f>
        <v>22950</v>
      </c>
      <c r="DQ27" s="75">
        <f>('BAR BB| Open rates'!DQ28)*0.75</f>
        <v>22950</v>
      </c>
      <c r="DR27" s="75">
        <f>('BAR BB| Open rates'!DR28)*0.75</f>
        <v>22950</v>
      </c>
      <c r="DS27" s="75">
        <f>('BAR BB| Open rates'!DS28)*0.75</f>
        <v>23925</v>
      </c>
      <c r="DT27" s="75">
        <f>('BAR BB| Open rates'!DT28)*0.75</f>
        <v>23925</v>
      </c>
      <c r="DU27" s="75">
        <f>('BAR BB| Open rates'!DU28)*0.75</f>
        <v>22950</v>
      </c>
      <c r="DV27" s="75">
        <f>('BAR BB| Open rates'!DV28)*0.75</f>
        <v>22950</v>
      </c>
      <c r="DW27" s="75">
        <f>('BAR BB| Open rates'!DW28)*0.75</f>
        <v>22950</v>
      </c>
      <c r="DX27" s="75">
        <f>('BAR BB| Open rates'!DX28)*0.75</f>
        <v>22950</v>
      </c>
      <c r="DY27" s="75">
        <f>('BAR BB| Open rates'!DY28)*0.75</f>
        <v>22950</v>
      </c>
      <c r="DZ27" s="75">
        <f>('BAR BB| Open rates'!DZ28)*0.75</f>
        <v>23925</v>
      </c>
      <c r="EA27" s="75">
        <f>('BAR BB| Open rates'!EA28)*0.75</f>
        <v>23925</v>
      </c>
      <c r="EB27" s="75">
        <f>('BAR BB| Open rates'!EB28)*0.75</f>
        <v>22950</v>
      </c>
      <c r="EC27" s="75">
        <f>('BAR BB| Open rates'!EC28)*0.75</f>
        <v>22950</v>
      </c>
      <c r="ED27" s="75">
        <f>('BAR BB| Open rates'!ED28)*0.75</f>
        <v>22950</v>
      </c>
      <c r="EE27" s="75">
        <f>('BAR BB| Open rates'!EE28)*0.75</f>
        <v>22950</v>
      </c>
    </row>
    <row r="28" spans="1:135" x14ac:dyDescent="0.2">
      <c r="A28" s="241"/>
    </row>
    <row r="29" spans="1:135" s="21" customFormat="1" ht="12" customHeight="1" x14ac:dyDescent="0.2">
      <c r="A29" s="340" t="s">
        <v>157</v>
      </c>
    </row>
    <row r="30" spans="1:135" s="21" customFormat="1" ht="12" customHeight="1" x14ac:dyDescent="0.2">
      <c r="A30" s="340"/>
    </row>
    <row r="31" spans="1:135" s="243" customFormat="1" x14ac:dyDescent="0.2">
      <c r="A31" s="242"/>
    </row>
    <row r="32" spans="1:135" s="243" customFormat="1" x14ac:dyDescent="0.2">
      <c r="A32" s="167" t="s">
        <v>80</v>
      </c>
    </row>
    <row r="33" spans="1:1" s="243" customFormat="1" ht="24.75" customHeight="1" x14ac:dyDescent="0.2">
      <c r="A33" s="222" t="s">
        <v>353</v>
      </c>
    </row>
    <row r="34" spans="1:1" s="243" customFormat="1" ht="56.25" customHeight="1" x14ac:dyDescent="0.2">
      <c r="A34" s="222" t="s">
        <v>354</v>
      </c>
    </row>
    <row r="35" spans="1:1" s="243" customFormat="1" x14ac:dyDescent="0.2">
      <c r="A35" s="75"/>
    </row>
    <row r="36" spans="1:1" s="21" customFormat="1" ht="12.75" customHeight="1" x14ac:dyDescent="0.2">
      <c r="A36" s="136" t="s">
        <v>58</v>
      </c>
    </row>
    <row r="37" spans="1:1" s="76" customFormat="1" ht="12.75" customHeight="1" x14ac:dyDescent="0.2">
      <c r="A37" s="219" t="s">
        <v>163</v>
      </c>
    </row>
    <row r="38" spans="1:1" s="76" customFormat="1" ht="26.25" customHeight="1" x14ac:dyDescent="0.2">
      <c r="A38" s="219" t="s">
        <v>188</v>
      </c>
    </row>
    <row r="39" spans="1:1" s="76" customFormat="1" ht="26.25" customHeight="1" x14ac:dyDescent="0.2">
      <c r="A39" s="219" t="s">
        <v>366</v>
      </c>
    </row>
    <row r="40" spans="1:1" s="76" customFormat="1" ht="21.75" customHeight="1" x14ac:dyDescent="0.2">
      <c r="A40" s="219" t="s">
        <v>164</v>
      </c>
    </row>
    <row r="41" spans="1:1" s="76" customFormat="1" ht="23.25" customHeight="1" x14ac:dyDescent="0.2">
      <c r="A41" s="219" t="s">
        <v>165</v>
      </c>
    </row>
    <row r="42" spans="1:1" s="76" customFormat="1" ht="34.5" customHeight="1" x14ac:dyDescent="0.2">
      <c r="A42" s="219" t="s">
        <v>162</v>
      </c>
    </row>
    <row r="43" spans="1:1" s="76" customFormat="1" ht="31.5" customHeight="1" x14ac:dyDescent="0.2">
      <c r="A43" s="219" t="s">
        <v>365</v>
      </c>
    </row>
    <row r="44" spans="1:1" s="76" customFormat="1" ht="22.5" customHeight="1" x14ac:dyDescent="0.2">
      <c r="A44" s="220" t="s">
        <v>173</v>
      </c>
    </row>
    <row r="45" spans="1:1" s="5" customFormat="1" x14ac:dyDescent="0.2"/>
    <row r="46" spans="1:1" s="5" customFormat="1" x14ac:dyDescent="0.2">
      <c r="A46" s="234" t="s">
        <v>65</v>
      </c>
    </row>
    <row r="47" spans="1:1" s="5" customFormat="1" ht="108" x14ac:dyDescent="0.2">
      <c r="A47" s="245" t="s">
        <v>389</v>
      </c>
    </row>
    <row r="48" spans="1:1" s="5" customFormat="1" x14ac:dyDescent="0.2"/>
    <row r="49" spans="1:1" x14ac:dyDescent="0.2">
      <c r="A49" s="241"/>
    </row>
    <row r="50" spans="1:1" x14ac:dyDescent="0.2">
      <c r="A50" s="241"/>
    </row>
    <row r="51" spans="1:1" x14ac:dyDescent="0.2">
      <c r="A51" s="241"/>
    </row>
    <row r="52" spans="1:1" x14ac:dyDescent="0.2">
      <c r="A52" s="241"/>
    </row>
    <row r="53" spans="1:1" x14ac:dyDescent="0.2">
      <c r="A53" s="241"/>
    </row>
    <row r="54" spans="1:1" x14ac:dyDescent="0.2">
      <c r="A54" s="241"/>
    </row>
    <row r="55" spans="1:1" x14ac:dyDescent="0.2">
      <c r="A55" s="241"/>
    </row>
    <row r="56" spans="1:1" x14ac:dyDescent="0.2">
      <c r="A56" s="241"/>
    </row>
    <row r="57" spans="1:1" x14ac:dyDescent="0.2">
      <c r="A57" s="241"/>
    </row>
    <row r="58" spans="1:1" x14ac:dyDescent="0.2">
      <c r="A58" s="241"/>
    </row>
    <row r="59" spans="1:1" x14ac:dyDescent="0.2">
      <c r="A59" s="241"/>
    </row>
    <row r="60" spans="1:1" x14ac:dyDescent="0.2">
      <c r="A60" s="241"/>
    </row>
    <row r="61" spans="1:1" x14ac:dyDescent="0.2">
      <c r="A61" s="241"/>
    </row>
    <row r="62" spans="1:1" x14ac:dyDescent="0.2">
      <c r="A62" s="241"/>
    </row>
    <row r="63" spans="1:1" x14ac:dyDescent="0.2">
      <c r="A63" s="241"/>
    </row>
    <row r="64" spans="1:1" x14ac:dyDescent="0.2">
      <c r="A64" s="241"/>
    </row>
    <row r="65" spans="1:1" x14ac:dyDescent="0.2">
      <c r="A65" s="241"/>
    </row>
    <row r="66" spans="1:1" x14ac:dyDescent="0.2">
      <c r="A66" s="241"/>
    </row>
    <row r="67" spans="1:1" x14ac:dyDescent="0.2">
      <c r="A67" s="241"/>
    </row>
    <row r="68" spans="1:1" x14ac:dyDescent="0.2">
      <c r="A68" s="241"/>
    </row>
    <row r="69" spans="1:1" x14ac:dyDescent="0.2">
      <c r="A69" s="241"/>
    </row>
    <row r="70" spans="1:1" x14ac:dyDescent="0.2">
      <c r="A70" s="241"/>
    </row>
    <row r="71" spans="1:1" x14ac:dyDescent="0.2">
      <c r="A71" s="241"/>
    </row>
    <row r="72" spans="1:1" x14ac:dyDescent="0.2">
      <c r="A72" s="241"/>
    </row>
    <row r="73" spans="1:1" x14ac:dyDescent="0.2">
      <c r="A73" s="241"/>
    </row>
    <row r="74" spans="1:1" x14ac:dyDescent="0.2">
      <c r="A74" s="241"/>
    </row>
    <row r="75" spans="1:1" x14ac:dyDescent="0.2">
      <c r="A75" s="241"/>
    </row>
    <row r="76" spans="1:1" x14ac:dyDescent="0.2">
      <c r="A76" s="241"/>
    </row>
    <row r="77" spans="1:1" x14ac:dyDescent="0.2">
      <c r="A77" s="241"/>
    </row>
    <row r="78" spans="1:1" x14ac:dyDescent="0.2">
      <c r="A78" s="241"/>
    </row>
    <row r="79" spans="1:1" x14ac:dyDescent="0.2">
      <c r="A79" s="241"/>
    </row>
    <row r="80" spans="1:1" x14ac:dyDescent="0.2">
      <c r="A80" s="241"/>
    </row>
    <row r="81" spans="1:1" x14ac:dyDescent="0.2">
      <c r="A81" s="241"/>
    </row>
    <row r="82" spans="1:1" x14ac:dyDescent="0.2">
      <c r="A82" s="241"/>
    </row>
    <row r="83" spans="1:1" x14ac:dyDescent="0.2">
      <c r="A83" s="241"/>
    </row>
    <row r="84" spans="1:1" x14ac:dyDescent="0.2">
      <c r="A84" s="241"/>
    </row>
    <row r="85" spans="1:1" x14ac:dyDescent="0.2">
      <c r="A85" s="241"/>
    </row>
  </sheetData>
  <mergeCells count="1">
    <mergeCell ref="A29:A30"/>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E85"/>
  <sheetViews>
    <sheetView workbookViewId="0">
      <selection activeCell="B1" sqref="B1:G1048576"/>
    </sheetView>
  </sheetViews>
  <sheetFormatPr defaultColWidth="9.7109375" defaultRowHeight="12.75" x14ac:dyDescent="0.2"/>
  <cols>
    <col min="1" max="1" width="32.28515625" style="5" customWidth="1"/>
    <col min="2" max="6" width="9.7109375" style="203"/>
  </cols>
  <sheetData>
    <row r="1" spans="1:135" ht="36" x14ac:dyDescent="0.2">
      <c r="A1" s="47" t="s">
        <v>50</v>
      </c>
    </row>
    <row r="2" spans="1:135" ht="27.75" customHeight="1" x14ac:dyDescent="0.2">
      <c r="A2" s="6" t="s">
        <v>190</v>
      </c>
      <c r="B2" s="71">
        <f>'AVIA25% '!B2</f>
        <v>46162</v>
      </c>
      <c r="C2" s="71">
        <f>'AVIA25% '!C2</f>
        <v>46163</v>
      </c>
      <c r="D2" s="71">
        <f>'AVIA25% '!D2</f>
        <v>46164</v>
      </c>
      <c r="E2" s="71">
        <f>'AVIA25% '!E2</f>
        <v>46165</v>
      </c>
      <c r="F2" s="71">
        <f>'AVIA25% '!F2</f>
        <v>46166</v>
      </c>
      <c r="G2" s="71">
        <f>'AVIA25% '!G2</f>
        <v>46167</v>
      </c>
      <c r="H2" s="71">
        <f>'AVIA25% '!H2</f>
        <v>46168</v>
      </c>
      <c r="I2" s="71">
        <f>'AVIA25% '!I2</f>
        <v>46169</v>
      </c>
      <c r="J2" s="71">
        <f>'AVIA25% '!J2</f>
        <v>46170</v>
      </c>
      <c r="K2" s="71">
        <f>'AVIA25% '!K2</f>
        <v>46171</v>
      </c>
      <c r="L2" s="71">
        <f>'AVIA25% '!L2</f>
        <v>46172</v>
      </c>
      <c r="M2" s="71">
        <f>'AVIA25% '!M2</f>
        <v>46173</v>
      </c>
      <c r="N2" s="71">
        <f>'AVIA25% '!N2</f>
        <v>46174</v>
      </c>
      <c r="O2" s="71">
        <f>'AVIA25% '!O2</f>
        <v>46175</v>
      </c>
      <c r="P2" s="71">
        <f>'AVIA25% '!P2</f>
        <v>46176</v>
      </c>
      <c r="Q2" s="71">
        <f>'AVIA25% '!Q2</f>
        <v>46177</v>
      </c>
      <c r="R2" s="71">
        <f>'AVIA25% '!R2</f>
        <v>46178</v>
      </c>
      <c r="S2" s="71">
        <f>'AVIA25% '!S2</f>
        <v>46179</v>
      </c>
      <c r="T2" s="71">
        <f>'AVIA25% '!T2</f>
        <v>46180</v>
      </c>
      <c r="U2" s="71">
        <f>'AVIA25% '!U2</f>
        <v>46181</v>
      </c>
      <c r="V2" s="71">
        <f>'AVIA25% '!V2</f>
        <v>46182</v>
      </c>
      <c r="W2" s="71">
        <f>'AVIA25% '!W2</f>
        <v>46183</v>
      </c>
      <c r="X2" s="71">
        <f>'AVIA25% '!X2</f>
        <v>46184</v>
      </c>
      <c r="Y2" s="71">
        <f>'AVIA25% '!Y2</f>
        <v>46185</v>
      </c>
      <c r="Z2" s="71">
        <f>'AVIA25% '!Z2</f>
        <v>46186</v>
      </c>
      <c r="AA2" s="71">
        <f>'AVIA25% '!AA2</f>
        <v>46187</v>
      </c>
      <c r="AB2" s="71">
        <f>'AVIA25% '!AB2</f>
        <v>46188</v>
      </c>
      <c r="AC2" s="71">
        <f>'AVIA25% '!AC2</f>
        <v>46189</v>
      </c>
      <c r="AD2" s="71">
        <f>'AVIA25% '!AD2</f>
        <v>46190</v>
      </c>
      <c r="AE2" s="71">
        <f>'AVIA25% '!AE2</f>
        <v>46191</v>
      </c>
      <c r="AF2" s="71">
        <f>'AVIA25% '!AF2</f>
        <v>46192</v>
      </c>
      <c r="AG2" s="71">
        <f>'AVIA25% '!AG2</f>
        <v>46193</v>
      </c>
      <c r="AH2" s="71">
        <f>'AVIA25% '!AH2</f>
        <v>46194</v>
      </c>
      <c r="AI2" s="71">
        <f>'AVIA25% '!AI2</f>
        <v>46195</v>
      </c>
      <c r="AJ2" s="71">
        <f>'AVIA25% '!AJ2</f>
        <v>46196</v>
      </c>
      <c r="AK2" s="71">
        <f>'AVIA25% '!AK2</f>
        <v>46197</v>
      </c>
      <c r="AL2" s="71">
        <f>'AVIA25% '!AL2</f>
        <v>46198</v>
      </c>
      <c r="AM2" s="71">
        <f>'AVIA25% '!AM2</f>
        <v>46199</v>
      </c>
      <c r="AN2" s="71">
        <f>'AVIA25% '!AN2</f>
        <v>46200</v>
      </c>
      <c r="AO2" s="71">
        <f>'AVIA25% '!AO2</f>
        <v>46201</v>
      </c>
      <c r="AP2" s="71">
        <f>'AVIA25% '!AP2</f>
        <v>46202</v>
      </c>
      <c r="AQ2" s="71">
        <f>'AVIA25% '!AQ2</f>
        <v>46203</v>
      </c>
      <c r="AR2" s="71">
        <f>'AVIA25% '!AR2</f>
        <v>46204</v>
      </c>
      <c r="AS2" s="71">
        <f>'AVIA25% '!AS2</f>
        <v>46205</v>
      </c>
      <c r="AT2" s="71">
        <f>'AVIA25% '!AT2</f>
        <v>46206</v>
      </c>
      <c r="AU2" s="71">
        <f>'AVIA25% '!AU2</f>
        <v>46207</v>
      </c>
      <c r="AV2" s="71">
        <f>'AVIA25% '!AV2</f>
        <v>46208</v>
      </c>
      <c r="AW2" s="71">
        <f>'AVIA25% '!AW2</f>
        <v>46209</v>
      </c>
      <c r="AX2" s="71">
        <f>'AVIA25% '!AX2</f>
        <v>46210</v>
      </c>
      <c r="AY2" s="71">
        <f>'AVIA25% '!AY2</f>
        <v>46211</v>
      </c>
      <c r="AZ2" s="71">
        <f>'AVIA25% '!AZ2</f>
        <v>46212</v>
      </c>
      <c r="BA2" s="71">
        <f>'AVIA25% '!BA2</f>
        <v>46213</v>
      </c>
      <c r="BB2" s="71">
        <f>'AVIA25% '!BB2</f>
        <v>46214</v>
      </c>
      <c r="BC2" s="71">
        <f>'AVIA25% '!BC2</f>
        <v>46215</v>
      </c>
      <c r="BD2" s="71">
        <f>'AVIA25% '!BD2</f>
        <v>46216</v>
      </c>
      <c r="BE2" s="71">
        <f>'AVIA25% '!BE2</f>
        <v>46217</v>
      </c>
      <c r="BF2" s="71">
        <f>'AVIA25% '!BF2</f>
        <v>46218</v>
      </c>
      <c r="BG2" s="71">
        <f>'AVIA25% '!BG2</f>
        <v>46219</v>
      </c>
      <c r="BH2" s="71">
        <f>'AVIA25% '!BH2</f>
        <v>46220</v>
      </c>
      <c r="BI2" s="71">
        <f>'AVIA25% '!BI2</f>
        <v>46221</v>
      </c>
      <c r="BJ2" s="71">
        <f>'AVIA25% '!BJ2</f>
        <v>46222</v>
      </c>
      <c r="BK2" s="71">
        <f>'AVIA25% '!BK2</f>
        <v>46223</v>
      </c>
      <c r="BL2" s="71">
        <f>'AVIA25% '!BL2</f>
        <v>46224</v>
      </c>
      <c r="BM2" s="71">
        <f>'AVIA25% '!BM2</f>
        <v>46225</v>
      </c>
      <c r="BN2" s="71">
        <f>'AVIA25% '!BN2</f>
        <v>46226</v>
      </c>
      <c r="BO2" s="71">
        <f>'AVIA25% '!BO2</f>
        <v>46227</v>
      </c>
      <c r="BP2" s="71">
        <f>'AVIA25% '!BP2</f>
        <v>46228</v>
      </c>
      <c r="BQ2" s="71">
        <f>'AVIA25% '!BQ2</f>
        <v>46229</v>
      </c>
      <c r="BR2" s="71">
        <f>'AVIA25% '!BR2</f>
        <v>46230</v>
      </c>
      <c r="BS2" s="71">
        <f>'AVIA25% '!BS2</f>
        <v>46231</v>
      </c>
      <c r="BT2" s="71">
        <f>'AVIA25% '!BT2</f>
        <v>46232</v>
      </c>
      <c r="BU2" s="71">
        <f>'AVIA25% '!BU2</f>
        <v>46233</v>
      </c>
      <c r="BV2" s="71">
        <f>'AVIA25% '!BV2</f>
        <v>46234</v>
      </c>
      <c r="BW2" s="71">
        <f>'AVIA25% '!BW2</f>
        <v>46235</v>
      </c>
      <c r="BX2" s="71">
        <f>'AVIA25% '!BX2</f>
        <v>46236</v>
      </c>
      <c r="BY2" s="71">
        <f>'AVIA25% '!BY2</f>
        <v>46237</v>
      </c>
      <c r="BZ2" s="71">
        <f>'AVIA25% '!BZ2</f>
        <v>46238</v>
      </c>
      <c r="CA2" s="71">
        <f>'AVIA25% '!CA2</f>
        <v>46239</v>
      </c>
      <c r="CB2" s="71">
        <f>'AVIA25% '!CB2</f>
        <v>46240</v>
      </c>
      <c r="CC2" s="71">
        <f>'AVIA25% '!CC2</f>
        <v>46241</v>
      </c>
      <c r="CD2" s="71">
        <f>'AVIA25% '!CD2</f>
        <v>46242</v>
      </c>
      <c r="CE2" s="71">
        <f>'AVIA25% '!CE2</f>
        <v>46243</v>
      </c>
      <c r="CF2" s="71">
        <f>'AVIA25% '!CF2</f>
        <v>46244</v>
      </c>
      <c r="CG2" s="71">
        <f>'AVIA25% '!CG2</f>
        <v>46245</v>
      </c>
      <c r="CH2" s="71">
        <f>'AVIA25% '!CH2</f>
        <v>46246</v>
      </c>
      <c r="CI2" s="71">
        <f>'AVIA25% '!CI2</f>
        <v>46247</v>
      </c>
      <c r="CJ2" s="71">
        <f>'AVIA25% '!CJ2</f>
        <v>46248</v>
      </c>
      <c r="CK2" s="71">
        <f>'AVIA25% '!CK2</f>
        <v>46249</v>
      </c>
      <c r="CL2" s="71">
        <f>'AVIA25% '!CL2</f>
        <v>46250</v>
      </c>
      <c r="CM2" s="71">
        <f>'AVIA25% '!CM2</f>
        <v>46251</v>
      </c>
      <c r="CN2" s="71">
        <f>'AVIA25% '!CN2</f>
        <v>46252</v>
      </c>
      <c r="CO2" s="71">
        <f>'AVIA25% '!CO2</f>
        <v>46253</v>
      </c>
      <c r="CP2" s="71">
        <f>'AVIA25% '!CP2</f>
        <v>46254</v>
      </c>
      <c r="CQ2" s="71">
        <f>'AVIA25% '!CQ2</f>
        <v>46255</v>
      </c>
      <c r="CR2" s="71">
        <f>'AVIA25% '!CR2</f>
        <v>46256</v>
      </c>
      <c r="CS2" s="71">
        <f>'AVIA25% '!CS2</f>
        <v>46257</v>
      </c>
      <c r="CT2" s="71">
        <f>'AVIA25% '!CT2</f>
        <v>46258</v>
      </c>
      <c r="CU2" s="71">
        <f>'AVIA25% '!CU2</f>
        <v>46259</v>
      </c>
      <c r="CV2" s="71">
        <f>'AVIA25% '!CV2</f>
        <v>46260</v>
      </c>
      <c r="CW2" s="71">
        <f>'AVIA25% '!CW2</f>
        <v>46261</v>
      </c>
      <c r="CX2" s="71">
        <f>'AVIA25% '!CX2</f>
        <v>46262</v>
      </c>
      <c r="CY2" s="71">
        <f>'AVIA25% '!CY2</f>
        <v>46263</v>
      </c>
      <c r="CZ2" s="71">
        <f>'AVIA25% '!CZ2</f>
        <v>46264</v>
      </c>
      <c r="DA2" s="71">
        <f>'AVIA25% '!DA2</f>
        <v>46265</v>
      </c>
      <c r="DB2" s="71">
        <f>'AVIA25% '!DB2</f>
        <v>46266</v>
      </c>
      <c r="DC2" s="71">
        <f>'AVIA25% '!DC2</f>
        <v>46267</v>
      </c>
      <c r="DD2" s="71">
        <f>'AVIA25% '!DD2</f>
        <v>46268</v>
      </c>
      <c r="DE2" s="71">
        <f>'AVIA25% '!DE2</f>
        <v>46269</v>
      </c>
      <c r="DF2" s="71">
        <f>'AVIA25% '!DF2</f>
        <v>46270</v>
      </c>
      <c r="DG2" s="71">
        <f>'AVIA25% '!DG2</f>
        <v>46271</v>
      </c>
      <c r="DH2" s="71">
        <f>'AVIA25% '!DH2</f>
        <v>46272</v>
      </c>
      <c r="DI2" s="71">
        <f>'AVIA25% '!DI2</f>
        <v>46273</v>
      </c>
      <c r="DJ2" s="71">
        <f>'AVIA25% '!DJ2</f>
        <v>46274</v>
      </c>
      <c r="DK2" s="71">
        <f>'AVIA25% '!DK2</f>
        <v>46275</v>
      </c>
      <c r="DL2" s="71">
        <f>'AVIA25% '!DL2</f>
        <v>46276</v>
      </c>
      <c r="DM2" s="71">
        <f>'AVIA25% '!DM2</f>
        <v>46277</v>
      </c>
      <c r="DN2" s="71">
        <f>'AVIA25% '!DN2</f>
        <v>46278</v>
      </c>
      <c r="DO2" s="71">
        <f>'AVIA25% '!DO2</f>
        <v>46279</v>
      </c>
      <c r="DP2" s="71">
        <f>'AVIA25% '!DP2</f>
        <v>46280</v>
      </c>
      <c r="DQ2" s="71">
        <f>'AVIA25% '!DQ2</f>
        <v>46281</v>
      </c>
      <c r="DR2" s="71">
        <f>'AVIA25% '!DR2</f>
        <v>46282</v>
      </c>
      <c r="DS2" s="71">
        <f>'AVIA25% '!DS2</f>
        <v>46283</v>
      </c>
      <c r="DT2" s="71">
        <f>'AVIA25% '!DT2</f>
        <v>46284</v>
      </c>
      <c r="DU2" s="71">
        <f>'AVIA25% '!DU2</f>
        <v>46285</v>
      </c>
      <c r="DV2" s="71">
        <f>'AVIA25% '!DV2</f>
        <v>46286</v>
      </c>
      <c r="DW2" s="71">
        <f>'AVIA25% '!DW2</f>
        <v>46287</v>
      </c>
      <c r="DX2" s="71">
        <f>'AVIA25% '!DX2</f>
        <v>46288</v>
      </c>
      <c r="DY2" s="71">
        <f>'AVIA25% '!DY2</f>
        <v>46289</v>
      </c>
      <c r="DZ2" s="71">
        <f>'AVIA25% '!DZ2</f>
        <v>46290</v>
      </c>
      <c r="EA2" s="71">
        <f>'AVIA25% '!EA2</f>
        <v>46291</v>
      </c>
      <c r="EB2" s="71">
        <f>'AVIA25% '!EB2</f>
        <v>46292</v>
      </c>
      <c r="EC2" s="71">
        <f>'AVIA25% '!EC2</f>
        <v>46293</v>
      </c>
      <c r="ED2" s="71">
        <f>'AVIA25% '!ED2</f>
        <v>46294</v>
      </c>
      <c r="EE2" s="71">
        <f>'AVIA25% '!EE2</f>
        <v>46295</v>
      </c>
    </row>
    <row r="3" spans="1:135" x14ac:dyDescent="0.2">
      <c r="A3" s="196" t="s">
        <v>53</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row>
    <row r="4" spans="1:135" x14ac:dyDescent="0.2">
      <c r="A4" s="144">
        <v>1</v>
      </c>
      <c r="B4" s="75">
        <f>('AVIA25% '!B4)+25</f>
        <v>4450</v>
      </c>
      <c r="C4" s="75">
        <f>('AVIA25% '!C4)+25</f>
        <v>4450</v>
      </c>
      <c r="D4" s="75">
        <f>('AVIA25% '!D4)+25</f>
        <v>4450</v>
      </c>
      <c r="E4" s="75">
        <f>('AVIA25% '!E4)+25</f>
        <v>4450</v>
      </c>
      <c r="F4" s="75">
        <f>('AVIA25% '!F4)+25</f>
        <v>4450</v>
      </c>
      <c r="G4" s="75">
        <f>('AVIA25% '!G4)+25</f>
        <v>4450</v>
      </c>
      <c r="H4" s="75">
        <f>('AVIA25% '!H4)+25</f>
        <v>4450</v>
      </c>
      <c r="I4" s="75">
        <f>('AVIA25% '!I4)+25</f>
        <v>4450</v>
      </c>
      <c r="J4" s="75">
        <f>('AVIA25% '!J4)+25</f>
        <v>4450</v>
      </c>
      <c r="K4" s="75">
        <f>('AVIA25% '!K4)+25</f>
        <v>4450</v>
      </c>
      <c r="L4" s="75">
        <f>('AVIA25% '!L4)+25</f>
        <v>4450</v>
      </c>
      <c r="M4" s="75">
        <f>('AVIA25% '!M4)+25</f>
        <v>4450</v>
      </c>
      <c r="N4" s="75">
        <f>('AVIA25% '!N4)+25</f>
        <v>4975</v>
      </c>
      <c r="O4" s="75">
        <f>('AVIA25% '!O4)+25</f>
        <v>4975</v>
      </c>
      <c r="P4" s="75">
        <f>('AVIA25% '!P4)+25</f>
        <v>4975</v>
      </c>
      <c r="Q4" s="75">
        <f>('AVIA25% '!Q4)+25</f>
        <v>4975</v>
      </c>
      <c r="R4" s="75">
        <f>('AVIA25% '!R4)+25</f>
        <v>7450</v>
      </c>
      <c r="S4" s="75">
        <f>('AVIA25% '!S4)+25</f>
        <v>7450</v>
      </c>
      <c r="T4" s="75">
        <f>('AVIA25% '!T4)+25</f>
        <v>7450</v>
      </c>
      <c r="U4" s="75">
        <f>('AVIA25% '!U4)+25</f>
        <v>7450</v>
      </c>
      <c r="V4" s="75">
        <f>('AVIA25% '!V4)+25</f>
        <v>7450</v>
      </c>
      <c r="W4" s="75">
        <f>('AVIA25% '!W4)+25</f>
        <v>7450</v>
      </c>
      <c r="X4" s="75">
        <f>('AVIA25% '!X4)+25</f>
        <v>7450</v>
      </c>
      <c r="Y4" s="75">
        <f>('AVIA25% '!Y4)+25</f>
        <v>7450</v>
      </c>
      <c r="Z4" s="75">
        <f>('AVIA25% '!Z4)+25</f>
        <v>7450</v>
      </c>
      <c r="AA4" s="75">
        <f>('AVIA25% '!AA4)+25</f>
        <v>7450</v>
      </c>
      <c r="AB4" s="75">
        <f>('AVIA25% '!AB4)+25</f>
        <v>11200</v>
      </c>
      <c r="AC4" s="75">
        <f>('AVIA25% '!AC4)+25</f>
        <v>11200</v>
      </c>
      <c r="AD4" s="75">
        <f>('AVIA25% '!AD4)+25</f>
        <v>11200</v>
      </c>
      <c r="AE4" s="75">
        <f>('AVIA25% '!AE4)+25</f>
        <v>11200</v>
      </c>
      <c r="AF4" s="75">
        <f>('AVIA25% '!AF4)+25</f>
        <v>11200</v>
      </c>
      <c r="AG4" s="75">
        <f>('AVIA25% '!AG4)+25</f>
        <v>11200</v>
      </c>
      <c r="AH4" s="75">
        <f>('AVIA25% '!AH4)+25</f>
        <v>4975</v>
      </c>
      <c r="AI4" s="75">
        <f>('AVIA25% '!AI4)+25</f>
        <v>4975</v>
      </c>
      <c r="AJ4" s="75">
        <f>('AVIA25% '!AJ4)+25</f>
        <v>4975</v>
      </c>
      <c r="AK4" s="75">
        <f>('AVIA25% '!AK4)+25</f>
        <v>4975</v>
      </c>
      <c r="AL4" s="75">
        <f>('AVIA25% '!AL4)+25</f>
        <v>4975</v>
      </c>
      <c r="AM4" s="75">
        <f>('AVIA25% '!AM4)+25</f>
        <v>5950</v>
      </c>
      <c r="AN4" s="75">
        <f>('AVIA25% '!AN4)+25</f>
        <v>5950</v>
      </c>
      <c r="AO4" s="75">
        <f>('AVIA25% '!AO4)+25</f>
        <v>5950</v>
      </c>
      <c r="AP4" s="75">
        <f>('AVIA25% '!AP4)+25</f>
        <v>5950</v>
      </c>
      <c r="AQ4" s="75">
        <f>('AVIA25% '!AQ4)+25</f>
        <v>5950</v>
      </c>
      <c r="AR4" s="75">
        <f>('AVIA25% '!AR4)+25</f>
        <v>5950</v>
      </c>
      <c r="AS4" s="75">
        <f>('AVIA25% '!AS4)+25</f>
        <v>5950</v>
      </c>
      <c r="AT4" s="75">
        <f>('AVIA25% '!AT4)+25</f>
        <v>6700</v>
      </c>
      <c r="AU4" s="75">
        <f>('AVIA25% '!AU4)+25</f>
        <v>6700</v>
      </c>
      <c r="AV4" s="75">
        <f>('AVIA25% '!AV4)+25</f>
        <v>6700</v>
      </c>
      <c r="AW4" s="75">
        <f>('AVIA25% '!AW4)+25</f>
        <v>6700</v>
      </c>
      <c r="AX4" s="75">
        <f>('AVIA25% '!AX4)+25</f>
        <v>6700</v>
      </c>
      <c r="AY4" s="75">
        <f>('AVIA25% '!AY4)+25</f>
        <v>6850</v>
      </c>
      <c r="AZ4" s="75">
        <f>('AVIA25% '!AZ4)+25</f>
        <v>6850</v>
      </c>
      <c r="BA4" s="75">
        <f>('AVIA25% '!BA4)+25</f>
        <v>7450</v>
      </c>
      <c r="BB4" s="75">
        <f>('AVIA25% '!BB4)+25</f>
        <v>7450</v>
      </c>
      <c r="BC4" s="75">
        <f>('AVIA25% '!BC4)+25</f>
        <v>6850</v>
      </c>
      <c r="BD4" s="75">
        <f>('AVIA25% '!BD4)+25</f>
        <v>6850</v>
      </c>
      <c r="BE4" s="75">
        <f>('AVIA25% '!BE4)+25</f>
        <v>6850</v>
      </c>
      <c r="BF4" s="75">
        <f>('AVIA25% '!BF4)+25</f>
        <v>6850</v>
      </c>
      <c r="BG4" s="75">
        <f>('AVIA25% '!BG4)+25</f>
        <v>6850</v>
      </c>
      <c r="BH4" s="75">
        <f>('AVIA25% '!BH4)+25</f>
        <v>7450</v>
      </c>
      <c r="BI4" s="75">
        <f>('AVIA25% '!BI4)+25</f>
        <v>7450</v>
      </c>
      <c r="BJ4" s="75">
        <f>('AVIA25% '!BJ4)+25</f>
        <v>6850</v>
      </c>
      <c r="BK4" s="75">
        <f>('AVIA25% '!BK4)+25</f>
        <v>6850</v>
      </c>
      <c r="BL4" s="75">
        <f>('AVIA25% '!BL4)+25</f>
        <v>6850</v>
      </c>
      <c r="BM4" s="75">
        <f>('AVIA25% '!BM4)+25</f>
        <v>6850</v>
      </c>
      <c r="BN4" s="75">
        <f>('AVIA25% '!BN4)+25</f>
        <v>6850</v>
      </c>
      <c r="BO4" s="75">
        <f>('AVIA25% '!BO4)+25</f>
        <v>7450</v>
      </c>
      <c r="BP4" s="75">
        <f>('AVIA25% '!BP4)+25</f>
        <v>7450</v>
      </c>
      <c r="BQ4" s="75">
        <f>('AVIA25% '!BQ4)+25</f>
        <v>6850</v>
      </c>
      <c r="BR4" s="75">
        <f>('AVIA25% '!BR4)+25</f>
        <v>6850</v>
      </c>
      <c r="BS4" s="75">
        <f>('AVIA25% '!BS4)+25</f>
        <v>6850</v>
      </c>
      <c r="BT4" s="75">
        <f>('AVIA25% '!BT4)+25</f>
        <v>6850</v>
      </c>
      <c r="BU4" s="75">
        <f>('AVIA25% '!BU4)+25</f>
        <v>6850</v>
      </c>
      <c r="BV4" s="75">
        <f>('AVIA25% '!BV4)+25</f>
        <v>7450</v>
      </c>
      <c r="BW4" s="75">
        <f>('AVIA25% '!BW4)+25</f>
        <v>7450</v>
      </c>
      <c r="BX4" s="75">
        <f>('AVIA25% '!BX4)+25</f>
        <v>6850</v>
      </c>
      <c r="BY4" s="75">
        <f>('AVIA25% '!BY4)+25</f>
        <v>6850</v>
      </c>
      <c r="BZ4" s="75">
        <f>('AVIA25% '!BZ4)+25</f>
        <v>6850</v>
      </c>
      <c r="CA4" s="75">
        <f>('AVIA25% '!CA4)+25</f>
        <v>6850</v>
      </c>
      <c r="CB4" s="75">
        <f>('AVIA25% '!CB4)+25</f>
        <v>6850</v>
      </c>
      <c r="CC4" s="75">
        <f>('AVIA25% '!CC4)+25</f>
        <v>7450</v>
      </c>
      <c r="CD4" s="75">
        <f>('AVIA25% '!CD4)+25</f>
        <v>7450</v>
      </c>
      <c r="CE4" s="75">
        <f>('AVIA25% '!CE4)+25</f>
        <v>6850</v>
      </c>
      <c r="CF4" s="75">
        <f>('AVIA25% '!CF4)+25</f>
        <v>6850</v>
      </c>
      <c r="CG4" s="75">
        <f>('AVIA25% '!CG4)+25</f>
        <v>6850</v>
      </c>
      <c r="CH4" s="75">
        <f>('AVIA25% '!CH4)+25</f>
        <v>6850</v>
      </c>
      <c r="CI4" s="75">
        <f>('AVIA25% '!CI4)+25</f>
        <v>6850</v>
      </c>
      <c r="CJ4" s="75">
        <f>('AVIA25% '!CJ4)+25</f>
        <v>7450</v>
      </c>
      <c r="CK4" s="75">
        <f>('AVIA25% '!CK4)+25</f>
        <v>7450</v>
      </c>
      <c r="CL4" s="75">
        <f>('AVIA25% '!CL4)+25</f>
        <v>6850</v>
      </c>
      <c r="CM4" s="75">
        <f>('AVIA25% '!CM4)+25</f>
        <v>6850</v>
      </c>
      <c r="CN4" s="75">
        <f>('AVIA25% '!CN4)+25</f>
        <v>6850</v>
      </c>
      <c r="CO4" s="75">
        <f>('AVIA25% '!CO4)+25</f>
        <v>6850</v>
      </c>
      <c r="CP4" s="75">
        <f>('AVIA25% '!CP4)+25</f>
        <v>6850</v>
      </c>
      <c r="CQ4" s="75">
        <f>('AVIA25% '!CQ4)+25</f>
        <v>6850</v>
      </c>
      <c r="CR4" s="75">
        <f>('AVIA25% '!CR4)+25</f>
        <v>6850</v>
      </c>
      <c r="CS4" s="75">
        <f>('AVIA25% '!CS4)+25</f>
        <v>5950</v>
      </c>
      <c r="CT4" s="75">
        <f>('AVIA25% '!CT4)+25</f>
        <v>5950</v>
      </c>
      <c r="CU4" s="75">
        <f>('AVIA25% '!CU4)+25</f>
        <v>5950</v>
      </c>
      <c r="CV4" s="75">
        <f>('AVIA25% '!CV4)+25</f>
        <v>5950</v>
      </c>
      <c r="CW4" s="75">
        <f>('AVIA25% '!CW4)+25</f>
        <v>5950</v>
      </c>
      <c r="CX4" s="75">
        <f>('AVIA25% '!CX4)+25</f>
        <v>5950</v>
      </c>
      <c r="CY4" s="75">
        <f>('AVIA25% '!CY4)+25</f>
        <v>5950</v>
      </c>
      <c r="CZ4" s="75">
        <f>('AVIA25% '!CZ4)+25</f>
        <v>5950</v>
      </c>
      <c r="DA4" s="75">
        <f>('AVIA25% '!DA4)+25</f>
        <v>5950</v>
      </c>
      <c r="DB4" s="75">
        <f>('AVIA25% '!DB4)+25</f>
        <v>4975</v>
      </c>
      <c r="DC4" s="75">
        <f>('AVIA25% '!DC4)+25</f>
        <v>4975</v>
      </c>
      <c r="DD4" s="75">
        <f>('AVIA25% '!DD4)+25</f>
        <v>4975</v>
      </c>
      <c r="DE4" s="75">
        <f>('AVIA25% '!DE4)+25</f>
        <v>5950</v>
      </c>
      <c r="DF4" s="75">
        <f>('AVIA25% '!DF4)+25</f>
        <v>5950</v>
      </c>
      <c r="DG4" s="75">
        <f>('AVIA25% '!DG4)+25</f>
        <v>4975</v>
      </c>
      <c r="DH4" s="75">
        <f>('AVIA25% '!DH4)+25</f>
        <v>4975</v>
      </c>
      <c r="DI4" s="75">
        <f>('AVIA25% '!DI4)+25</f>
        <v>4975</v>
      </c>
      <c r="DJ4" s="75">
        <f>('AVIA25% '!DJ4)+25</f>
        <v>4975</v>
      </c>
      <c r="DK4" s="75">
        <f>('AVIA25% '!DK4)+25</f>
        <v>4975</v>
      </c>
      <c r="DL4" s="75">
        <f>('AVIA25% '!DL4)+25</f>
        <v>5950</v>
      </c>
      <c r="DM4" s="75">
        <f>('AVIA25% '!DM4)+25</f>
        <v>5950</v>
      </c>
      <c r="DN4" s="75">
        <f>('AVIA25% '!DN4)+25</f>
        <v>4975</v>
      </c>
      <c r="DO4" s="75">
        <f>('AVIA25% '!DO4)+25</f>
        <v>4975</v>
      </c>
      <c r="DP4" s="75">
        <f>('AVIA25% '!DP4)+25</f>
        <v>4975</v>
      </c>
      <c r="DQ4" s="75">
        <f>('AVIA25% '!DQ4)+25</f>
        <v>4975</v>
      </c>
      <c r="DR4" s="75">
        <f>('AVIA25% '!DR4)+25</f>
        <v>4975</v>
      </c>
      <c r="DS4" s="75">
        <f>('AVIA25% '!DS4)+25</f>
        <v>5950</v>
      </c>
      <c r="DT4" s="75">
        <f>('AVIA25% '!DT4)+25</f>
        <v>5950</v>
      </c>
      <c r="DU4" s="75">
        <f>('AVIA25% '!DU4)+25</f>
        <v>4975</v>
      </c>
      <c r="DV4" s="75">
        <f>('AVIA25% '!DV4)+25</f>
        <v>4975</v>
      </c>
      <c r="DW4" s="75">
        <f>('AVIA25% '!DW4)+25</f>
        <v>4975</v>
      </c>
      <c r="DX4" s="75">
        <f>('AVIA25% '!DX4)+25</f>
        <v>4975</v>
      </c>
      <c r="DY4" s="75">
        <f>('AVIA25% '!DY4)+25</f>
        <v>4975</v>
      </c>
      <c r="DZ4" s="75">
        <f>('AVIA25% '!DZ4)+25</f>
        <v>5950</v>
      </c>
      <c r="EA4" s="75">
        <f>('AVIA25% '!EA4)+25</f>
        <v>5950</v>
      </c>
      <c r="EB4" s="75">
        <f>('AVIA25% '!EB4)+25</f>
        <v>4975</v>
      </c>
      <c r="EC4" s="75">
        <f>('AVIA25% '!EC4)+25</f>
        <v>4975</v>
      </c>
      <c r="ED4" s="75">
        <f>('AVIA25% '!ED4)+25</f>
        <v>4975</v>
      </c>
      <c r="EE4" s="75">
        <f>('AVIA25% '!EE4)+25</f>
        <v>4975</v>
      </c>
    </row>
    <row r="5" spans="1:135" x14ac:dyDescent="0.2">
      <c r="A5" s="144">
        <v>2</v>
      </c>
      <c r="B5" s="75">
        <f>('AVIA25% '!B5)+25</f>
        <v>5950</v>
      </c>
      <c r="C5" s="75">
        <f>('AVIA25% '!C5)+25</f>
        <v>5950</v>
      </c>
      <c r="D5" s="75">
        <f>('AVIA25% '!D5)+25</f>
        <v>5950</v>
      </c>
      <c r="E5" s="75">
        <f>('AVIA25% '!E5)+25</f>
        <v>5950</v>
      </c>
      <c r="F5" s="75">
        <f>('AVIA25% '!F5)+25</f>
        <v>5950</v>
      </c>
      <c r="G5" s="75">
        <f>('AVIA25% '!G5)+25</f>
        <v>5950</v>
      </c>
      <c r="H5" s="75">
        <f>('AVIA25% '!H5)+25</f>
        <v>5950</v>
      </c>
      <c r="I5" s="75">
        <f>('AVIA25% '!I5)+25</f>
        <v>5950</v>
      </c>
      <c r="J5" s="75">
        <f>('AVIA25% '!J5)+25</f>
        <v>5950</v>
      </c>
      <c r="K5" s="75">
        <f>('AVIA25% '!K5)+25</f>
        <v>5950</v>
      </c>
      <c r="L5" s="75">
        <f>('AVIA25% '!L5)+25</f>
        <v>5950</v>
      </c>
      <c r="M5" s="75">
        <f>('AVIA25% '!M5)+25</f>
        <v>5950</v>
      </c>
      <c r="N5" s="75">
        <f>('AVIA25% '!N5)+25</f>
        <v>6475</v>
      </c>
      <c r="O5" s="75">
        <f>('AVIA25% '!O5)+25</f>
        <v>6475</v>
      </c>
      <c r="P5" s="75">
        <f>('AVIA25% '!P5)+25</f>
        <v>6475</v>
      </c>
      <c r="Q5" s="75">
        <f>('AVIA25% '!Q5)+25</f>
        <v>6475</v>
      </c>
      <c r="R5" s="75">
        <f>('AVIA25% '!R5)+25</f>
        <v>8950</v>
      </c>
      <c r="S5" s="75">
        <f>('AVIA25% '!S5)+25</f>
        <v>8950</v>
      </c>
      <c r="T5" s="75">
        <f>('AVIA25% '!T5)+25</f>
        <v>8950</v>
      </c>
      <c r="U5" s="75">
        <f>('AVIA25% '!U5)+25</f>
        <v>8950</v>
      </c>
      <c r="V5" s="75">
        <f>('AVIA25% '!V5)+25</f>
        <v>8950</v>
      </c>
      <c r="W5" s="75">
        <f>('AVIA25% '!W5)+25</f>
        <v>8950</v>
      </c>
      <c r="X5" s="75">
        <f>('AVIA25% '!X5)+25</f>
        <v>8950</v>
      </c>
      <c r="Y5" s="75">
        <f>('AVIA25% '!Y5)+25</f>
        <v>8950</v>
      </c>
      <c r="Z5" s="75">
        <f>('AVIA25% '!Z5)+25</f>
        <v>8950</v>
      </c>
      <c r="AA5" s="75">
        <f>('AVIA25% '!AA5)+25</f>
        <v>8950</v>
      </c>
      <c r="AB5" s="75">
        <f>('AVIA25% '!AB5)+25</f>
        <v>12700</v>
      </c>
      <c r="AC5" s="75">
        <f>('AVIA25% '!AC5)+25</f>
        <v>12700</v>
      </c>
      <c r="AD5" s="75">
        <f>('AVIA25% '!AD5)+25</f>
        <v>12700</v>
      </c>
      <c r="AE5" s="75">
        <f>('AVIA25% '!AE5)+25</f>
        <v>12700</v>
      </c>
      <c r="AF5" s="75">
        <f>('AVIA25% '!AF5)+25</f>
        <v>12700</v>
      </c>
      <c r="AG5" s="75">
        <f>('AVIA25% '!AG5)+25</f>
        <v>12700</v>
      </c>
      <c r="AH5" s="75">
        <f>('AVIA25% '!AH5)+25</f>
        <v>6475</v>
      </c>
      <c r="AI5" s="75">
        <f>('AVIA25% '!AI5)+25</f>
        <v>6475</v>
      </c>
      <c r="AJ5" s="75">
        <f>('AVIA25% '!AJ5)+25</f>
        <v>6475</v>
      </c>
      <c r="AK5" s="75">
        <f>('AVIA25% '!AK5)+25</f>
        <v>6475</v>
      </c>
      <c r="AL5" s="75">
        <f>('AVIA25% '!AL5)+25</f>
        <v>6475</v>
      </c>
      <c r="AM5" s="75">
        <f>('AVIA25% '!AM5)+25</f>
        <v>7450</v>
      </c>
      <c r="AN5" s="75">
        <f>('AVIA25% '!AN5)+25</f>
        <v>7450</v>
      </c>
      <c r="AO5" s="75">
        <f>('AVIA25% '!AO5)+25</f>
        <v>7450</v>
      </c>
      <c r="AP5" s="75">
        <f>('AVIA25% '!AP5)+25</f>
        <v>7450</v>
      </c>
      <c r="AQ5" s="75">
        <f>('AVIA25% '!AQ5)+25</f>
        <v>7450</v>
      </c>
      <c r="AR5" s="75">
        <f>('AVIA25% '!AR5)+25</f>
        <v>7450</v>
      </c>
      <c r="AS5" s="75">
        <f>('AVIA25% '!AS5)+25</f>
        <v>7450</v>
      </c>
      <c r="AT5" s="75">
        <f>('AVIA25% '!AT5)+25</f>
        <v>8200</v>
      </c>
      <c r="AU5" s="75">
        <f>('AVIA25% '!AU5)+25</f>
        <v>8200</v>
      </c>
      <c r="AV5" s="75">
        <f>('AVIA25% '!AV5)+25</f>
        <v>8200</v>
      </c>
      <c r="AW5" s="75">
        <f>('AVIA25% '!AW5)+25</f>
        <v>8200</v>
      </c>
      <c r="AX5" s="75">
        <f>('AVIA25% '!AX5)+25</f>
        <v>8200</v>
      </c>
      <c r="AY5" s="75">
        <f>('AVIA25% '!AY5)+25</f>
        <v>8350</v>
      </c>
      <c r="AZ5" s="75">
        <f>('AVIA25% '!AZ5)+25</f>
        <v>8350</v>
      </c>
      <c r="BA5" s="75">
        <f>('AVIA25% '!BA5)+25</f>
        <v>8950</v>
      </c>
      <c r="BB5" s="75">
        <f>('AVIA25% '!BB5)+25</f>
        <v>8950</v>
      </c>
      <c r="BC5" s="75">
        <f>('AVIA25% '!BC5)+25</f>
        <v>8350</v>
      </c>
      <c r="BD5" s="75">
        <f>('AVIA25% '!BD5)+25</f>
        <v>8350</v>
      </c>
      <c r="BE5" s="75">
        <f>('AVIA25% '!BE5)+25</f>
        <v>8350</v>
      </c>
      <c r="BF5" s="75">
        <f>('AVIA25% '!BF5)+25</f>
        <v>8350</v>
      </c>
      <c r="BG5" s="75">
        <f>('AVIA25% '!BG5)+25</f>
        <v>8350</v>
      </c>
      <c r="BH5" s="75">
        <f>('AVIA25% '!BH5)+25</f>
        <v>8950</v>
      </c>
      <c r="BI5" s="75">
        <f>('AVIA25% '!BI5)+25</f>
        <v>8950</v>
      </c>
      <c r="BJ5" s="75">
        <f>('AVIA25% '!BJ5)+25</f>
        <v>8350</v>
      </c>
      <c r="BK5" s="75">
        <f>('AVIA25% '!BK5)+25</f>
        <v>8350</v>
      </c>
      <c r="BL5" s="75">
        <f>('AVIA25% '!BL5)+25</f>
        <v>8350</v>
      </c>
      <c r="BM5" s="75">
        <f>('AVIA25% '!BM5)+25</f>
        <v>8350</v>
      </c>
      <c r="BN5" s="75">
        <f>('AVIA25% '!BN5)+25</f>
        <v>8350</v>
      </c>
      <c r="BO5" s="75">
        <f>('AVIA25% '!BO5)+25</f>
        <v>8950</v>
      </c>
      <c r="BP5" s="75">
        <f>('AVIA25% '!BP5)+25</f>
        <v>8950</v>
      </c>
      <c r="BQ5" s="75">
        <f>('AVIA25% '!BQ5)+25</f>
        <v>8350</v>
      </c>
      <c r="BR5" s="75">
        <f>('AVIA25% '!BR5)+25</f>
        <v>8350</v>
      </c>
      <c r="BS5" s="75">
        <f>('AVIA25% '!BS5)+25</f>
        <v>8350</v>
      </c>
      <c r="BT5" s="75">
        <f>('AVIA25% '!BT5)+25</f>
        <v>8350</v>
      </c>
      <c r="BU5" s="75">
        <f>('AVIA25% '!BU5)+25</f>
        <v>8350</v>
      </c>
      <c r="BV5" s="75">
        <f>('AVIA25% '!BV5)+25</f>
        <v>8950</v>
      </c>
      <c r="BW5" s="75">
        <f>('AVIA25% '!BW5)+25</f>
        <v>8950</v>
      </c>
      <c r="BX5" s="75">
        <f>('AVIA25% '!BX5)+25</f>
        <v>8350</v>
      </c>
      <c r="BY5" s="75">
        <f>('AVIA25% '!BY5)+25</f>
        <v>8350</v>
      </c>
      <c r="BZ5" s="75">
        <f>('AVIA25% '!BZ5)+25</f>
        <v>8350</v>
      </c>
      <c r="CA5" s="75">
        <f>('AVIA25% '!CA5)+25</f>
        <v>8350</v>
      </c>
      <c r="CB5" s="75">
        <f>('AVIA25% '!CB5)+25</f>
        <v>8350</v>
      </c>
      <c r="CC5" s="75">
        <f>('AVIA25% '!CC5)+25</f>
        <v>8950</v>
      </c>
      <c r="CD5" s="75">
        <f>('AVIA25% '!CD5)+25</f>
        <v>8950</v>
      </c>
      <c r="CE5" s="75">
        <f>('AVIA25% '!CE5)+25</f>
        <v>8350</v>
      </c>
      <c r="CF5" s="75">
        <f>('AVIA25% '!CF5)+25</f>
        <v>8350</v>
      </c>
      <c r="CG5" s="75">
        <f>('AVIA25% '!CG5)+25</f>
        <v>8350</v>
      </c>
      <c r="CH5" s="75">
        <f>('AVIA25% '!CH5)+25</f>
        <v>8350</v>
      </c>
      <c r="CI5" s="75">
        <f>('AVIA25% '!CI5)+25</f>
        <v>8350</v>
      </c>
      <c r="CJ5" s="75">
        <f>('AVIA25% '!CJ5)+25</f>
        <v>8950</v>
      </c>
      <c r="CK5" s="75">
        <f>('AVIA25% '!CK5)+25</f>
        <v>8950</v>
      </c>
      <c r="CL5" s="75">
        <f>('AVIA25% '!CL5)+25</f>
        <v>8350</v>
      </c>
      <c r="CM5" s="75">
        <f>('AVIA25% '!CM5)+25</f>
        <v>8350</v>
      </c>
      <c r="CN5" s="75">
        <f>('AVIA25% '!CN5)+25</f>
        <v>8350</v>
      </c>
      <c r="CO5" s="75">
        <f>('AVIA25% '!CO5)+25</f>
        <v>8350</v>
      </c>
      <c r="CP5" s="75">
        <f>('AVIA25% '!CP5)+25</f>
        <v>8350</v>
      </c>
      <c r="CQ5" s="75">
        <f>('AVIA25% '!CQ5)+25</f>
        <v>8350</v>
      </c>
      <c r="CR5" s="75">
        <f>('AVIA25% '!CR5)+25</f>
        <v>8350</v>
      </c>
      <c r="CS5" s="75">
        <f>('AVIA25% '!CS5)+25</f>
        <v>7450</v>
      </c>
      <c r="CT5" s="75">
        <f>('AVIA25% '!CT5)+25</f>
        <v>7450</v>
      </c>
      <c r="CU5" s="75">
        <f>('AVIA25% '!CU5)+25</f>
        <v>7450</v>
      </c>
      <c r="CV5" s="75">
        <f>('AVIA25% '!CV5)+25</f>
        <v>7450</v>
      </c>
      <c r="CW5" s="75">
        <f>('AVIA25% '!CW5)+25</f>
        <v>7450</v>
      </c>
      <c r="CX5" s="75">
        <f>('AVIA25% '!CX5)+25</f>
        <v>7450</v>
      </c>
      <c r="CY5" s="75">
        <f>('AVIA25% '!CY5)+25</f>
        <v>7450</v>
      </c>
      <c r="CZ5" s="75">
        <f>('AVIA25% '!CZ5)+25</f>
        <v>7450</v>
      </c>
      <c r="DA5" s="75">
        <f>('AVIA25% '!DA5)+25</f>
        <v>7450</v>
      </c>
      <c r="DB5" s="75">
        <f>('AVIA25% '!DB5)+25</f>
        <v>6475</v>
      </c>
      <c r="DC5" s="75">
        <f>('AVIA25% '!DC5)+25</f>
        <v>6475</v>
      </c>
      <c r="DD5" s="75">
        <f>('AVIA25% '!DD5)+25</f>
        <v>6475</v>
      </c>
      <c r="DE5" s="75">
        <f>('AVIA25% '!DE5)+25</f>
        <v>7450</v>
      </c>
      <c r="DF5" s="75">
        <f>('AVIA25% '!DF5)+25</f>
        <v>7450</v>
      </c>
      <c r="DG5" s="75">
        <f>('AVIA25% '!DG5)+25</f>
        <v>6475</v>
      </c>
      <c r="DH5" s="75">
        <f>('AVIA25% '!DH5)+25</f>
        <v>6475</v>
      </c>
      <c r="DI5" s="75">
        <f>('AVIA25% '!DI5)+25</f>
        <v>6475</v>
      </c>
      <c r="DJ5" s="75">
        <f>('AVIA25% '!DJ5)+25</f>
        <v>6475</v>
      </c>
      <c r="DK5" s="75">
        <f>('AVIA25% '!DK5)+25</f>
        <v>6475</v>
      </c>
      <c r="DL5" s="75">
        <f>('AVIA25% '!DL5)+25</f>
        <v>7450</v>
      </c>
      <c r="DM5" s="75">
        <f>('AVIA25% '!DM5)+25</f>
        <v>7450</v>
      </c>
      <c r="DN5" s="75">
        <f>('AVIA25% '!DN5)+25</f>
        <v>6475</v>
      </c>
      <c r="DO5" s="75">
        <f>('AVIA25% '!DO5)+25</f>
        <v>6475</v>
      </c>
      <c r="DP5" s="75">
        <f>('AVIA25% '!DP5)+25</f>
        <v>6475</v>
      </c>
      <c r="DQ5" s="75">
        <f>('AVIA25% '!DQ5)+25</f>
        <v>6475</v>
      </c>
      <c r="DR5" s="75">
        <f>('AVIA25% '!DR5)+25</f>
        <v>6475</v>
      </c>
      <c r="DS5" s="75">
        <f>('AVIA25% '!DS5)+25</f>
        <v>7450</v>
      </c>
      <c r="DT5" s="75">
        <f>('AVIA25% '!DT5)+25</f>
        <v>7450</v>
      </c>
      <c r="DU5" s="75">
        <f>('AVIA25% '!DU5)+25</f>
        <v>6475</v>
      </c>
      <c r="DV5" s="75">
        <f>('AVIA25% '!DV5)+25</f>
        <v>6475</v>
      </c>
      <c r="DW5" s="75">
        <f>('AVIA25% '!DW5)+25</f>
        <v>6475</v>
      </c>
      <c r="DX5" s="75">
        <f>('AVIA25% '!DX5)+25</f>
        <v>6475</v>
      </c>
      <c r="DY5" s="75">
        <f>('AVIA25% '!DY5)+25</f>
        <v>6475</v>
      </c>
      <c r="DZ5" s="75">
        <f>('AVIA25% '!DZ5)+25</f>
        <v>7450</v>
      </c>
      <c r="EA5" s="75">
        <f>('AVIA25% '!EA5)+25</f>
        <v>7450</v>
      </c>
      <c r="EB5" s="75">
        <f>('AVIA25% '!EB5)+25</f>
        <v>6475</v>
      </c>
      <c r="EC5" s="75">
        <f>('AVIA25% '!EC5)+25</f>
        <v>6475</v>
      </c>
      <c r="ED5" s="75">
        <f>('AVIA25% '!ED5)+25</f>
        <v>6475</v>
      </c>
      <c r="EE5" s="75">
        <f>('AVIA25% '!EE5)+25</f>
        <v>6475</v>
      </c>
    </row>
    <row r="6" spans="1:135" x14ac:dyDescent="0.2">
      <c r="A6" s="196" t="s">
        <v>54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row>
    <row r="7" spans="1:135" x14ac:dyDescent="0.2">
      <c r="A7" s="144">
        <v>1</v>
      </c>
      <c r="B7" s="75">
        <f>('AVIA25% '!B7)+25</f>
        <v>6700</v>
      </c>
      <c r="C7" s="75">
        <f>('AVIA25% '!C7)+25</f>
        <v>6700</v>
      </c>
      <c r="D7" s="75">
        <f>('AVIA25% '!D7)+25</f>
        <v>6700</v>
      </c>
      <c r="E7" s="75">
        <f>('AVIA25% '!E7)+25</f>
        <v>6700</v>
      </c>
      <c r="F7" s="75">
        <f>('AVIA25% '!F7)+25</f>
        <v>6700</v>
      </c>
      <c r="G7" s="75">
        <f>('AVIA25% '!G7)+25</f>
        <v>6700</v>
      </c>
      <c r="H7" s="75">
        <f>('AVIA25% '!H7)+25</f>
        <v>6700</v>
      </c>
      <c r="I7" s="75">
        <f>('AVIA25% '!I7)+25</f>
        <v>6700</v>
      </c>
      <c r="J7" s="75">
        <f>('AVIA25% '!J7)+25</f>
        <v>6700</v>
      </c>
      <c r="K7" s="75">
        <f>('AVIA25% '!K7)+25</f>
        <v>6700</v>
      </c>
      <c r="L7" s="75">
        <f>('AVIA25% '!L7)+25</f>
        <v>6700</v>
      </c>
      <c r="M7" s="75">
        <f>('AVIA25% '!M7)+25</f>
        <v>6700</v>
      </c>
      <c r="N7" s="75">
        <f>('AVIA25% '!N7)+25</f>
        <v>7225</v>
      </c>
      <c r="O7" s="75">
        <f>('AVIA25% '!O7)+25</f>
        <v>7225</v>
      </c>
      <c r="P7" s="75">
        <f>('AVIA25% '!P7)+25</f>
        <v>7225</v>
      </c>
      <c r="Q7" s="75">
        <f>('AVIA25% '!Q7)+25</f>
        <v>7225</v>
      </c>
      <c r="R7" s="75">
        <f>('AVIA25% '!R7)+25</f>
        <v>9700</v>
      </c>
      <c r="S7" s="75">
        <f>('AVIA25% '!S7)+25</f>
        <v>9700</v>
      </c>
      <c r="T7" s="75">
        <f>('AVIA25% '!T7)+25</f>
        <v>9700</v>
      </c>
      <c r="U7" s="75">
        <f>('AVIA25% '!U7)+25</f>
        <v>9700</v>
      </c>
      <c r="V7" s="75">
        <f>('AVIA25% '!V7)+25</f>
        <v>9700</v>
      </c>
      <c r="W7" s="75">
        <f>('AVIA25% '!W7)+25</f>
        <v>9700</v>
      </c>
      <c r="X7" s="75">
        <f>('AVIA25% '!X7)+25</f>
        <v>9700</v>
      </c>
      <c r="Y7" s="75">
        <f>('AVIA25% '!Y7)+25</f>
        <v>9700</v>
      </c>
      <c r="Z7" s="75">
        <f>('AVIA25% '!Z7)+25</f>
        <v>9700</v>
      </c>
      <c r="AA7" s="75">
        <f>('AVIA25% '!AA7)+25</f>
        <v>9700</v>
      </c>
      <c r="AB7" s="75">
        <f>('AVIA25% '!AB7)+25</f>
        <v>13450</v>
      </c>
      <c r="AC7" s="75">
        <f>('AVIA25% '!AC7)+25</f>
        <v>13450</v>
      </c>
      <c r="AD7" s="75">
        <f>('AVIA25% '!AD7)+25</f>
        <v>13450</v>
      </c>
      <c r="AE7" s="75">
        <f>('AVIA25% '!AE7)+25</f>
        <v>13450</v>
      </c>
      <c r="AF7" s="75">
        <f>('AVIA25% '!AF7)+25</f>
        <v>13450</v>
      </c>
      <c r="AG7" s="75">
        <f>('AVIA25% '!AG7)+25</f>
        <v>13450</v>
      </c>
      <c r="AH7" s="75">
        <f>('AVIA25% '!AH7)+25</f>
        <v>7225</v>
      </c>
      <c r="AI7" s="75">
        <f>('AVIA25% '!AI7)+25</f>
        <v>7225</v>
      </c>
      <c r="AJ7" s="75">
        <f>('AVIA25% '!AJ7)+25</f>
        <v>7225</v>
      </c>
      <c r="AK7" s="75">
        <f>('AVIA25% '!AK7)+25</f>
        <v>7225</v>
      </c>
      <c r="AL7" s="75">
        <f>('AVIA25% '!AL7)+25</f>
        <v>7225</v>
      </c>
      <c r="AM7" s="75">
        <f>('AVIA25% '!AM7)+25</f>
        <v>8200</v>
      </c>
      <c r="AN7" s="75">
        <f>('AVIA25% '!AN7)+25</f>
        <v>8200</v>
      </c>
      <c r="AO7" s="75">
        <f>('AVIA25% '!AO7)+25</f>
        <v>8200</v>
      </c>
      <c r="AP7" s="75">
        <f>('AVIA25% '!AP7)+25</f>
        <v>8200</v>
      </c>
      <c r="AQ7" s="75">
        <f>('AVIA25% '!AQ7)+25</f>
        <v>8200</v>
      </c>
      <c r="AR7" s="75">
        <f>('AVIA25% '!AR7)+25</f>
        <v>8200</v>
      </c>
      <c r="AS7" s="75">
        <f>('AVIA25% '!AS7)+25</f>
        <v>8200</v>
      </c>
      <c r="AT7" s="75">
        <f>('AVIA25% '!AT7)+25</f>
        <v>8950</v>
      </c>
      <c r="AU7" s="75">
        <f>('AVIA25% '!AU7)+25</f>
        <v>8950</v>
      </c>
      <c r="AV7" s="75">
        <f>('AVIA25% '!AV7)+25</f>
        <v>8950</v>
      </c>
      <c r="AW7" s="75">
        <f>('AVIA25% '!AW7)+25</f>
        <v>8950</v>
      </c>
      <c r="AX7" s="75">
        <f>('AVIA25% '!AX7)+25</f>
        <v>8950</v>
      </c>
      <c r="AY7" s="75">
        <f>('AVIA25% '!AY7)+25</f>
        <v>9100</v>
      </c>
      <c r="AZ7" s="75">
        <f>('AVIA25% '!AZ7)+25</f>
        <v>9100</v>
      </c>
      <c r="BA7" s="75">
        <f>('AVIA25% '!BA7)+25</f>
        <v>9700</v>
      </c>
      <c r="BB7" s="75">
        <f>('AVIA25% '!BB7)+25</f>
        <v>9700</v>
      </c>
      <c r="BC7" s="75">
        <f>('AVIA25% '!BC7)+25</f>
        <v>9100</v>
      </c>
      <c r="BD7" s="75">
        <f>('AVIA25% '!BD7)+25</f>
        <v>9100</v>
      </c>
      <c r="BE7" s="75">
        <f>('AVIA25% '!BE7)+25</f>
        <v>9100</v>
      </c>
      <c r="BF7" s="75">
        <f>('AVIA25% '!BF7)+25</f>
        <v>9100</v>
      </c>
      <c r="BG7" s="75">
        <f>('AVIA25% '!BG7)+25</f>
        <v>9100</v>
      </c>
      <c r="BH7" s="75">
        <f>('AVIA25% '!BH7)+25</f>
        <v>9700</v>
      </c>
      <c r="BI7" s="75">
        <f>('AVIA25% '!BI7)+25</f>
        <v>9700</v>
      </c>
      <c r="BJ7" s="75">
        <f>('AVIA25% '!BJ7)+25</f>
        <v>9100</v>
      </c>
      <c r="BK7" s="75">
        <f>('AVIA25% '!BK7)+25</f>
        <v>9100</v>
      </c>
      <c r="BL7" s="75">
        <f>('AVIA25% '!BL7)+25</f>
        <v>9100</v>
      </c>
      <c r="BM7" s="75">
        <f>('AVIA25% '!BM7)+25</f>
        <v>9100</v>
      </c>
      <c r="BN7" s="75">
        <f>('AVIA25% '!BN7)+25</f>
        <v>9100</v>
      </c>
      <c r="BO7" s="75">
        <f>('AVIA25% '!BO7)+25</f>
        <v>9700</v>
      </c>
      <c r="BP7" s="75">
        <f>('AVIA25% '!BP7)+25</f>
        <v>9700</v>
      </c>
      <c r="BQ7" s="75">
        <f>('AVIA25% '!BQ7)+25</f>
        <v>9100</v>
      </c>
      <c r="BR7" s="75">
        <f>('AVIA25% '!BR7)+25</f>
        <v>9100</v>
      </c>
      <c r="BS7" s="75">
        <f>('AVIA25% '!BS7)+25</f>
        <v>9100</v>
      </c>
      <c r="BT7" s="75">
        <f>('AVIA25% '!BT7)+25</f>
        <v>9100</v>
      </c>
      <c r="BU7" s="75">
        <f>('AVIA25% '!BU7)+25</f>
        <v>9100</v>
      </c>
      <c r="BV7" s="75">
        <f>('AVIA25% '!BV7)+25</f>
        <v>9700</v>
      </c>
      <c r="BW7" s="75">
        <f>('AVIA25% '!BW7)+25</f>
        <v>9700</v>
      </c>
      <c r="BX7" s="75">
        <f>('AVIA25% '!BX7)+25</f>
        <v>9100</v>
      </c>
      <c r="BY7" s="75">
        <f>('AVIA25% '!BY7)+25</f>
        <v>9100</v>
      </c>
      <c r="BZ7" s="75">
        <f>('AVIA25% '!BZ7)+25</f>
        <v>9100</v>
      </c>
      <c r="CA7" s="75">
        <f>('AVIA25% '!CA7)+25</f>
        <v>9100</v>
      </c>
      <c r="CB7" s="75">
        <f>('AVIA25% '!CB7)+25</f>
        <v>9100</v>
      </c>
      <c r="CC7" s="75">
        <f>('AVIA25% '!CC7)+25</f>
        <v>9700</v>
      </c>
      <c r="CD7" s="75">
        <f>('AVIA25% '!CD7)+25</f>
        <v>9700</v>
      </c>
      <c r="CE7" s="75">
        <f>('AVIA25% '!CE7)+25</f>
        <v>9100</v>
      </c>
      <c r="CF7" s="75">
        <f>('AVIA25% '!CF7)+25</f>
        <v>9100</v>
      </c>
      <c r="CG7" s="75">
        <f>('AVIA25% '!CG7)+25</f>
        <v>9100</v>
      </c>
      <c r="CH7" s="75">
        <f>('AVIA25% '!CH7)+25</f>
        <v>9100</v>
      </c>
      <c r="CI7" s="75">
        <f>('AVIA25% '!CI7)+25</f>
        <v>9100</v>
      </c>
      <c r="CJ7" s="75">
        <f>('AVIA25% '!CJ7)+25</f>
        <v>9700</v>
      </c>
      <c r="CK7" s="75">
        <f>('AVIA25% '!CK7)+25</f>
        <v>9700</v>
      </c>
      <c r="CL7" s="75">
        <f>('AVIA25% '!CL7)+25</f>
        <v>9100</v>
      </c>
      <c r="CM7" s="75">
        <f>('AVIA25% '!CM7)+25</f>
        <v>9100</v>
      </c>
      <c r="CN7" s="75">
        <f>('AVIA25% '!CN7)+25</f>
        <v>9100</v>
      </c>
      <c r="CO7" s="75">
        <f>('AVIA25% '!CO7)+25</f>
        <v>9100</v>
      </c>
      <c r="CP7" s="75">
        <f>('AVIA25% '!CP7)+25</f>
        <v>9100</v>
      </c>
      <c r="CQ7" s="75">
        <f>('AVIA25% '!CQ7)+25</f>
        <v>9100</v>
      </c>
      <c r="CR7" s="75">
        <f>('AVIA25% '!CR7)+25</f>
        <v>9100</v>
      </c>
      <c r="CS7" s="75">
        <f>('AVIA25% '!CS7)+25</f>
        <v>8200</v>
      </c>
      <c r="CT7" s="75">
        <f>('AVIA25% '!CT7)+25</f>
        <v>8200</v>
      </c>
      <c r="CU7" s="75">
        <f>('AVIA25% '!CU7)+25</f>
        <v>8200</v>
      </c>
      <c r="CV7" s="75">
        <f>('AVIA25% '!CV7)+25</f>
        <v>8200</v>
      </c>
      <c r="CW7" s="75">
        <f>('AVIA25% '!CW7)+25</f>
        <v>8200</v>
      </c>
      <c r="CX7" s="75">
        <f>('AVIA25% '!CX7)+25</f>
        <v>8200</v>
      </c>
      <c r="CY7" s="75">
        <f>('AVIA25% '!CY7)+25</f>
        <v>8200</v>
      </c>
      <c r="CZ7" s="75">
        <f>('AVIA25% '!CZ7)+25</f>
        <v>8200</v>
      </c>
      <c r="DA7" s="75">
        <f>('AVIA25% '!DA7)+25</f>
        <v>8200</v>
      </c>
      <c r="DB7" s="75">
        <f>('AVIA25% '!DB7)+25</f>
        <v>7225</v>
      </c>
      <c r="DC7" s="75">
        <f>('AVIA25% '!DC7)+25</f>
        <v>7225</v>
      </c>
      <c r="DD7" s="75">
        <f>('AVIA25% '!DD7)+25</f>
        <v>7225</v>
      </c>
      <c r="DE7" s="75">
        <f>('AVIA25% '!DE7)+25</f>
        <v>8200</v>
      </c>
      <c r="DF7" s="75">
        <f>('AVIA25% '!DF7)+25</f>
        <v>8200</v>
      </c>
      <c r="DG7" s="75">
        <f>('AVIA25% '!DG7)+25</f>
        <v>7225</v>
      </c>
      <c r="DH7" s="75">
        <f>('AVIA25% '!DH7)+25</f>
        <v>7225</v>
      </c>
      <c r="DI7" s="75">
        <f>('AVIA25% '!DI7)+25</f>
        <v>7225</v>
      </c>
      <c r="DJ7" s="75">
        <f>('AVIA25% '!DJ7)+25</f>
        <v>7225</v>
      </c>
      <c r="DK7" s="75">
        <f>('AVIA25% '!DK7)+25</f>
        <v>7225</v>
      </c>
      <c r="DL7" s="75">
        <f>('AVIA25% '!DL7)+25</f>
        <v>8200</v>
      </c>
      <c r="DM7" s="75">
        <f>('AVIA25% '!DM7)+25</f>
        <v>8200</v>
      </c>
      <c r="DN7" s="75">
        <f>('AVIA25% '!DN7)+25</f>
        <v>7225</v>
      </c>
      <c r="DO7" s="75">
        <f>('AVIA25% '!DO7)+25</f>
        <v>7225</v>
      </c>
      <c r="DP7" s="75">
        <f>('AVIA25% '!DP7)+25</f>
        <v>7225</v>
      </c>
      <c r="DQ7" s="75">
        <f>('AVIA25% '!DQ7)+25</f>
        <v>7225</v>
      </c>
      <c r="DR7" s="75">
        <f>('AVIA25% '!DR7)+25</f>
        <v>7225</v>
      </c>
      <c r="DS7" s="75">
        <f>('AVIA25% '!DS7)+25</f>
        <v>8200</v>
      </c>
      <c r="DT7" s="75">
        <f>('AVIA25% '!DT7)+25</f>
        <v>8200</v>
      </c>
      <c r="DU7" s="75">
        <f>('AVIA25% '!DU7)+25</f>
        <v>7225</v>
      </c>
      <c r="DV7" s="75">
        <f>('AVIA25% '!DV7)+25</f>
        <v>7225</v>
      </c>
      <c r="DW7" s="75">
        <f>('AVIA25% '!DW7)+25</f>
        <v>7225</v>
      </c>
      <c r="DX7" s="75">
        <f>('AVIA25% '!DX7)+25</f>
        <v>7225</v>
      </c>
      <c r="DY7" s="75">
        <f>('AVIA25% '!DY7)+25</f>
        <v>7225</v>
      </c>
      <c r="DZ7" s="75">
        <f>('AVIA25% '!DZ7)+25</f>
        <v>8200</v>
      </c>
      <c r="EA7" s="75">
        <f>('AVIA25% '!EA7)+25</f>
        <v>8200</v>
      </c>
      <c r="EB7" s="75">
        <f>('AVIA25% '!EB7)+25</f>
        <v>7225</v>
      </c>
      <c r="EC7" s="75">
        <f>('AVIA25% '!EC7)+25</f>
        <v>7225</v>
      </c>
      <c r="ED7" s="75">
        <f>('AVIA25% '!ED7)+25</f>
        <v>7225</v>
      </c>
      <c r="EE7" s="75">
        <f>('AVIA25% '!EE7)+25</f>
        <v>7225</v>
      </c>
    </row>
    <row r="8" spans="1:135" x14ac:dyDescent="0.2">
      <c r="A8" s="144">
        <v>2</v>
      </c>
      <c r="B8" s="75">
        <f>('AVIA25% '!B8)+25</f>
        <v>8200</v>
      </c>
      <c r="C8" s="75">
        <f>('AVIA25% '!C8)+25</f>
        <v>8200</v>
      </c>
      <c r="D8" s="75">
        <f>('AVIA25% '!D8)+25</f>
        <v>8200</v>
      </c>
      <c r="E8" s="75">
        <f>('AVIA25% '!E8)+25</f>
        <v>8200</v>
      </c>
      <c r="F8" s="75">
        <f>('AVIA25% '!F8)+25</f>
        <v>8200</v>
      </c>
      <c r="G8" s="75">
        <f>('AVIA25% '!G8)+25</f>
        <v>8200</v>
      </c>
      <c r="H8" s="75">
        <f>('AVIA25% '!H8)+25</f>
        <v>8200</v>
      </c>
      <c r="I8" s="75">
        <f>('AVIA25% '!I8)+25</f>
        <v>8200</v>
      </c>
      <c r="J8" s="75">
        <f>('AVIA25% '!J8)+25</f>
        <v>8200</v>
      </c>
      <c r="K8" s="75">
        <f>('AVIA25% '!K8)+25</f>
        <v>8200</v>
      </c>
      <c r="L8" s="75">
        <f>('AVIA25% '!L8)+25</f>
        <v>8200</v>
      </c>
      <c r="M8" s="75">
        <f>('AVIA25% '!M8)+25</f>
        <v>8200</v>
      </c>
      <c r="N8" s="75">
        <f>('AVIA25% '!N8)+25</f>
        <v>8725</v>
      </c>
      <c r="O8" s="75">
        <f>('AVIA25% '!O8)+25</f>
        <v>8725</v>
      </c>
      <c r="P8" s="75">
        <f>('AVIA25% '!P8)+25</f>
        <v>8725</v>
      </c>
      <c r="Q8" s="75">
        <f>('AVIA25% '!Q8)+25</f>
        <v>8725</v>
      </c>
      <c r="R8" s="75">
        <f>('AVIA25% '!R8)+25</f>
        <v>11200</v>
      </c>
      <c r="S8" s="75">
        <f>('AVIA25% '!S8)+25</f>
        <v>11200</v>
      </c>
      <c r="T8" s="75">
        <f>('AVIA25% '!T8)+25</f>
        <v>11200</v>
      </c>
      <c r="U8" s="75">
        <f>('AVIA25% '!U8)+25</f>
        <v>11200</v>
      </c>
      <c r="V8" s="75">
        <f>('AVIA25% '!V8)+25</f>
        <v>11200</v>
      </c>
      <c r="W8" s="75">
        <f>('AVIA25% '!W8)+25</f>
        <v>11200</v>
      </c>
      <c r="X8" s="75">
        <f>('AVIA25% '!X8)+25</f>
        <v>11200</v>
      </c>
      <c r="Y8" s="75">
        <f>('AVIA25% '!Y8)+25</f>
        <v>11200</v>
      </c>
      <c r="Z8" s="75">
        <f>('AVIA25% '!Z8)+25</f>
        <v>11200</v>
      </c>
      <c r="AA8" s="75">
        <f>('AVIA25% '!AA8)+25</f>
        <v>11200</v>
      </c>
      <c r="AB8" s="75">
        <f>('AVIA25% '!AB8)+25</f>
        <v>14950</v>
      </c>
      <c r="AC8" s="75">
        <f>('AVIA25% '!AC8)+25</f>
        <v>14950</v>
      </c>
      <c r="AD8" s="75">
        <f>('AVIA25% '!AD8)+25</f>
        <v>14950</v>
      </c>
      <c r="AE8" s="75">
        <f>('AVIA25% '!AE8)+25</f>
        <v>14950</v>
      </c>
      <c r="AF8" s="75">
        <f>('AVIA25% '!AF8)+25</f>
        <v>14950</v>
      </c>
      <c r="AG8" s="75">
        <f>('AVIA25% '!AG8)+25</f>
        <v>14950</v>
      </c>
      <c r="AH8" s="75">
        <f>('AVIA25% '!AH8)+25</f>
        <v>8725</v>
      </c>
      <c r="AI8" s="75">
        <f>('AVIA25% '!AI8)+25</f>
        <v>8725</v>
      </c>
      <c r="AJ8" s="75">
        <f>('AVIA25% '!AJ8)+25</f>
        <v>8725</v>
      </c>
      <c r="AK8" s="75">
        <f>('AVIA25% '!AK8)+25</f>
        <v>8725</v>
      </c>
      <c r="AL8" s="75">
        <f>('AVIA25% '!AL8)+25</f>
        <v>8725</v>
      </c>
      <c r="AM8" s="75">
        <f>('AVIA25% '!AM8)+25</f>
        <v>9700</v>
      </c>
      <c r="AN8" s="75">
        <f>('AVIA25% '!AN8)+25</f>
        <v>9700</v>
      </c>
      <c r="AO8" s="75">
        <f>('AVIA25% '!AO8)+25</f>
        <v>9700</v>
      </c>
      <c r="AP8" s="75">
        <f>('AVIA25% '!AP8)+25</f>
        <v>9700</v>
      </c>
      <c r="AQ8" s="75">
        <f>('AVIA25% '!AQ8)+25</f>
        <v>9700</v>
      </c>
      <c r="AR8" s="75">
        <f>('AVIA25% '!AR8)+25</f>
        <v>9700</v>
      </c>
      <c r="AS8" s="75">
        <f>('AVIA25% '!AS8)+25</f>
        <v>9700</v>
      </c>
      <c r="AT8" s="75">
        <f>('AVIA25% '!AT8)+25</f>
        <v>10450</v>
      </c>
      <c r="AU8" s="75">
        <f>('AVIA25% '!AU8)+25</f>
        <v>10450</v>
      </c>
      <c r="AV8" s="75">
        <f>('AVIA25% '!AV8)+25</f>
        <v>10450</v>
      </c>
      <c r="AW8" s="75">
        <f>('AVIA25% '!AW8)+25</f>
        <v>10450</v>
      </c>
      <c r="AX8" s="75">
        <f>('AVIA25% '!AX8)+25</f>
        <v>10450</v>
      </c>
      <c r="AY8" s="75">
        <f>('AVIA25% '!AY8)+25</f>
        <v>10600</v>
      </c>
      <c r="AZ8" s="75">
        <f>('AVIA25% '!AZ8)+25</f>
        <v>10600</v>
      </c>
      <c r="BA8" s="75">
        <f>('AVIA25% '!BA8)+25</f>
        <v>11200</v>
      </c>
      <c r="BB8" s="75">
        <f>('AVIA25% '!BB8)+25</f>
        <v>11200</v>
      </c>
      <c r="BC8" s="75">
        <f>('AVIA25% '!BC8)+25</f>
        <v>10600</v>
      </c>
      <c r="BD8" s="75">
        <f>('AVIA25% '!BD8)+25</f>
        <v>10600</v>
      </c>
      <c r="BE8" s="75">
        <f>('AVIA25% '!BE8)+25</f>
        <v>10600</v>
      </c>
      <c r="BF8" s="75">
        <f>('AVIA25% '!BF8)+25</f>
        <v>10600</v>
      </c>
      <c r="BG8" s="75">
        <f>('AVIA25% '!BG8)+25</f>
        <v>10600</v>
      </c>
      <c r="BH8" s="75">
        <f>('AVIA25% '!BH8)+25</f>
        <v>11200</v>
      </c>
      <c r="BI8" s="75">
        <f>('AVIA25% '!BI8)+25</f>
        <v>11200</v>
      </c>
      <c r="BJ8" s="75">
        <f>('AVIA25% '!BJ8)+25</f>
        <v>10600</v>
      </c>
      <c r="BK8" s="75">
        <f>('AVIA25% '!BK8)+25</f>
        <v>10600</v>
      </c>
      <c r="BL8" s="75">
        <f>('AVIA25% '!BL8)+25</f>
        <v>10600</v>
      </c>
      <c r="BM8" s="75">
        <f>('AVIA25% '!BM8)+25</f>
        <v>10600</v>
      </c>
      <c r="BN8" s="75">
        <f>('AVIA25% '!BN8)+25</f>
        <v>10600</v>
      </c>
      <c r="BO8" s="75">
        <f>('AVIA25% '!BO8)+25</f>
        <v>11200</v>
      </c>
      <c r="BP8" s="75">
        <f>('AVIA25% '!BP8)+25</f>
        <v>11200</v>
      </c>
      <c r="BQ8" s="75">
        <f>('AVIA25% '!BQ8)+25</f>
        <v>10600</v>
      </c>
      <c r="BR8" s="75">
        <f>('AVIA25% '!BR8)+25</f>
        <v>10600</v>
      </c>
      <c r="BS8" s="75">
        <f>('AVIA25% '!BS8)+25</f>
        <v>10600</v>
      </c>
      <c r="BT8" s="75">
        <f>('AVIA25% '!BT8)+25</f>
        <v>10600</v>
      </c>
      <c r="BU8" s="75">
        <f>('AVIA25% '!BU8)+25</f>
        <v>10600</v>
      </c>
      <c r="BV8" s="75">
        <f>('AVIA25% '!BV8)+25</f>
        <v>11200</v>
      </c>
      <c r="BW8" s="75">
        <f>('AVIA25% '!BW8)+25</f>
        <v>11200</v>
      </c>
      <c r="BX8" s="75">
        <f>('AVIA25% '!BX8)+25</f>
        <v>10600</v>
      </c>
      <c r="BY8" s="75">
        <f>('AVIA25% '!BY8)+25</f>
        <v>10600</v>
      </c>
      <c r="BZ8" s="75">
        <f>('AVIA25% '!BZ8)+25</f>
        <v>10600</v>
      </c>
      <c r="CA8" s="75">
        <f>('AVIA25% '!CA8)+25</f>
        <v>10600</v>
      </c>
      <c r="CB8" s="75">
        <f>('AVIA25% '!CB8)+25</f>
        <v>10600</v>
      </c>
      <c r="CC8" s="75">
        <f>('AVIA25% '!CC8)+25</f>
        <v>11200</v>
      </c>
      <c r="CD8" s="75">
        <f>('AVIA25% '!CD8)+25</f>
        <v>11200</v>
      </c>
      <c r="CE8" s="75">
        <f>('AVIA25% '!CE8)+25</f>
        <v>10600</v>
      </c>
      <c r="CF8" s="75">
        <f>('AVIA25% '!CF8)+25</f>
        <v>10600</v>
      </c>
      <c r="CG8" s="75">
        <f>('AVIA25% '!CG8)+25</f>
        <v>10600</v>
      </c>
      <c r="CH8" s="75">
        <f>('AVIA25% '!CH8)+25</f>
        <v>10600</v>
      </c>
      <c r="CI8" s="75">
        <f>('AVIA25% '!CI8)+25</f>
        <v>10600</v>
      </c>
      <c r="CJ8" s="75">
        <f>('AVIA25% '!CJ8)+25</f>
        <v>11200</v>
      </c>
      <c r="CK8" s="75">
        <f>('AVIA25% '!CK8)+25</f>
        <v>11200</v>
      </c>
      <c r="CL8" s="75">
        <f>('AVIA25% '!CL8)+25</f>
        <v>10600</v>
      </c>
      <c r="CM8" s="75">
        <f>('AVIA25% '!CM8)+25</f>
        <v>10600</v>
      </c>
      <c r="CN8" s="75">
        <f>('AVIA25% '!CN8)+25</f>
        <v>10600</v>
      </c>
      <c r="CO8" s="75">
        <f>('AVIA25% '!CO8)+25</f>
        <v>10600</v>
      </c>
      <c r="CP8" s="75">
        <f>('AVIA25% '!CP8)+25</f>
        <v>10600</v>
      </c>
      <c r="CQ8" s="75">
        <f>('AVIA25% '!CQ8)+25</f>
        <v>10600</v>
      </c>
      <c r="CR8" s="75">
        <f>('AVIA25% '!CR8)+25</f>
        <v>10600</v>
      </c>
      <c r="CS8" s="75">
        <f>('AVIA25% '!CS8)+25</f>
        <v>9700</v>
      </c>
      <c r="CT8" s="75">
        <f>('AVIA25% '!CT8)+25</f>
        <v>9700</v>
      </c>
      <c r="CU8" s="75">
        <f>('AVIA25% '!CU8)+25</f>
        <v>9700</v>
      </c>
      <c r="CV8" s="75">
        <f>('AVIA25% '!CV8)+25</f>
        <v>9700</v>
      </c>
      <c r="CW8" s="75">
        <f>('AVIA25% '!CW8)+25</f>
        <v>9700</v>
      </c>
      <c r="CX8" s="75">
        <f>('AVIA25% '!CX8)+25</f>
        <v>9700</v>
      </c>
      <c r="CY8" s="75">
        <f>('AVIA25% '!CY8)+25</f>
        <v>9700</v>
      </c>
      <c r="CZ8" s="75">
        <f>('AVIA25% '!CZ8)+25</f>
        <v>9700</v>
      </c>
      <c r="DA8" s="75">
        <f>('AVIA25% '!DA8)+25</f>
        <v>9700</v>
      </c>
      <c r="DB8" s="75">
        <f>('AVIA25% '!DB8)+25</f>
        <v>8725</v>
      </c>
      <c r="DC8" s="75">
        <f>('AVIA25% '!DC8)+25</f>
        <v>8725</v>
      </c>
      <c r="DD8" s="75">
        <f>('AVIA25% '!DD8)+25</f>
        <v>8725</v>
      </c>
      <c r="DE8" s="75">
        <f>('AVIA25% '!DE8)+25</f>
        <v>9700</v>
      </c>
      <c r="DF8" s="75">
        <f>('AVIA25% '!DF8)+25</f>
        <v>9700</v>
      </c>
      <c r="DG8" s="75">
        <f>('AVIA25% '!DG8)+25</f>
        <v>8725</v>
      </c>
      <c r="DH8" s="75">
        <f>('AVIA25% '!DH8)+25</f>
        <v>8725</v>
      </c>
      <c r="DI8" s="75">
        <f>('AVIA25% '!DI8)+25</f>
        <v>8725</v>
      </c>
      <c r="DJ8" s="75">
        <f>('AVIA25% '!DJ8)+25</f>
        <v>8725</v>
      </c>
      <c r="DK8" s="75">
        <f>('AVIA25% '!DK8)+25</f>
        <v>8725</v>
      </c>
      <c r="DL8" s="75">
        <f>('AVIA25% '!DL8)+25</f>
        <v>9700</v>
      </c>
      <c r="DM8" s="75">
        <f>('AVIA25% '!DM8)+25</f>
        <v>9700</v>
      </c>
      <c r="DN8" s="75">
        <f>('AVIA25% '!DN8)+25</f>
        <v>8725</v>
      </c>
      <c r="DO8" s="75">
        <f>('AVIA25% '!DO8)+25</f>
        <v>8725</v>
      </c>
      <c r="DP8" s="75">
        <f>('AVIA25% '!DP8)+25</f>
        <v>8725</v>
      </c>
      <c r="DQ8" s="75">
        <f>('AVIA25% '!DQ8)+25</f>
        <v>8725</v>
      </c>
      <c r="DR8" s="75">
        <f>('AVIA25% '!DR8)+25</f>
        <v>8725</v>
      </c>
      <c r="DS8" s="75">
        <f>('AVIA25% '!DS8)+25</f>
        <v>9700</v>
      </c>
      <c r="DT8" s="75">
        <f>('AVIA25% '!DT8)+25</f>
        <v>9700</v>
      </c>
      <c r="DU8" s="75">
        <f>('AVIA25% '!DU8)+25</f>
        <v>8725</v>
      </c>
      <c r="DV8" s="75">
        <f>('AVIA25% '!DV8)+25</f>
        <v>8725</v>
      </c>
      <c r="DW8" s="75">
        <f>('AVIA25% '!DW8)+25</f>
        <v>8725</v>
      </c>
      <c r="DX8" s="75">
        <f>('AVIA25% '!DX8)+25</f>
        <v>8725</v>
      </c>
      <c r="DY8" s="75">
        <f>('AVIA25% '!DY8)+25</f>
        <v>8725</v>
      </c>
      <c r="DZ8" s="75">
        <f>('AVIA25% '!DZ8)+25</f>
        <v>9700</v>
      </c>
      <c r="EA8" s="75">
        <f>('AVIA25% '!EA8)+25</f>
        <v>9700</v>
      </c>
      <c r="EB8" s="75">
        <f>('AVIA25% '!EB8)+25</f>
        <v>8725</v>
      </c>
      <c r="EC8" s="75">
        <f>('AVIA25% '!EC8)+25</f>
        <v>8725</v>
      </c>
      <c r="ED8" s="75">
        <f>('AVIA25% '!ED8)+25</f>
        <v>8725</v>
      </c>
      <c r="EE8" s="75">
        <f>('AVIA25% '!EE8)+25</f>
        <v>8725</v>
      </c>
    </row>
    <row r="9" spans="1:135" x14ac:dyDescent="0.2">
      <c r="A9" s="196" t="s">
        <v>150</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row>
    <row r="10" spans="1:135" x14ac:dyDescent="0.2">
      <c r="A10" s="144">
        <v>1</v>
      </c>
      <c r="B10" s="75">
        <f>('AVIA25% '!B10)+25</f>
        <v>7450</v>
      </c>
      <c r="C10" s="75">
        <f>('AVIA25% '!C10)+25</f>
        <v>7450</v>
      </c>
      <c r="D10" s="75">
        <f>('AVIA25% '!D10)+25</f>
        <v>7450</v>
      </c>
      <c r="E10" s="75">
        <f>('AVIA25% '!E10)+25</f>
        <v>7450</v>
      </c>
      <c r="F10" s="75">
        <f>('AVIA25% '!F10)+25</f>
        <v>7450</v>
      </c>
      <c r="G10" s="75">
        <f>('AVIA25% '!G10)+25</f>
        <v>7450</v>
      </c>
      <c r="H10" s="75">
        <f>('AVIA25% '!H10)+25</f>
        <v>7450</v>
      </c>
      <c r="I10" s="75">
        <f>('AVIA25% '!I10)+25</f>
        <v>7450</v>
      </c>
      <c r="J10" s="75">
        <f>('AVIA25% '!J10)+25</f>
        <v>7450</v>
      </c>
      <c r="K10" s="75">
        <f>('AVIA25% '!K10)+25</f>
        <v>7450</v>
      </c>
      <c r="L10" s="75">
        <f>('AVIA25% '!L10)+25</f>
        <v>7450</v>
      </c>
      <c r="M10" s="75">
        <f>('AVIA25% '!M10)+25</f>
        <v>7450</v>
      </c>
      <c r="N10" s="75">
        <f>('AVIA25% '!N10)+25</f>
        <v>7975</v>
      </c>
      <c r="O10" s="75">
        <f>('AVIA25% '!O10)+25</f>
        <v>7975</v>
      </c>
      <c r="P10" s="75">
        <f>('AVIA25% '!P10)+25</f>
        <v>7975</v>
      </c>
      <c r="Q10" s="75">
        <f>('AVIA25% '!Q10)+25</f>
        <v>7975</v>
      </c>
      <c r="R10" s="75">
        <f>('AVIA25% '!R10)+25</f>
        <v>10450</v>
      </c>
      <c r="S10" s="75">
        <f>('AVIA25% '!S10)+25</f>
        <v>10450</v>
      </c>
      <c r="T10" s="75">
        <f>('AVIA25% '!T10)+25</f>
        <v>10450</v>
      </c>
      <c r="U10" s="75">
        <f>('AVIA25% '!U10)+25</f>
        <v>10450</v>
      </c>
      <c r="V10" s="75">
        <f>('AVIA25% '!V10)+25</f>
        <v>10450</v>
      </c>
      <c r="W10" s="75">
        <f>('AVIA25% '!W10)+25</f>
        <v>10450</v>
      </c>
      <c r="X10" s="75">
        <f>('AVIA25% '!X10)+25</f>
        <v>10450</v>
      </c>
      <c r="Y10" s="75">
        <f>('AVIA25% '!Y10)+25</f>
        <v>10450</v>
      </c>
      <c r="Z10" s="75">
        <f>('AVIA25% '!Z10)+25</f>
        <v>10450</v>
      </c>
      <c r="AA10" s="75">
        <f>('AVIA25% '!AA10)+25</f>
        <v>10450</v>
      </c>
      <c r="AB10" s="75">
        <f>('AVIA25% '!AB10)+25</f>
        <v>14200</v>
      </c>
      <c r="AC10" s="75">
        <f>('AVIA25% '!AC10)+25</f>
        <v>14200</v>
      </c>
      <c r="AD10" s="75">
        <f>('AVIA25% '!AD10)+25</f>
        <v>14200</v>
      </c>
      <c r="AE10" s="75">
        <f>('AVIA25% '!AE10)+25</f>
        <v>14200</v>
      </c>
      <c r="AF10" s="75">
        <f>('AVIA25% '!AF10)+25</f>
        <v>14200</v>
      </c>
      <c r="AG10" s="75">
        <f>('AVIA25% '!AG10)+25</f>
        <v>14200</v>
      </c>
      <c r="AH10" s="75">
        <f>('AVIA25% '!AH10)+25</f>
        <v>7975</v>
      </c>
      <c r="AI10" s="75">
        <f>('AVIA25% '!AI10)+25</f>
        <v>7975</v>
      </c>
      <c r="AJ10" s="75">
        <f>('AVIA25% '!AJ10)+25</f>
        <v>7975</v>
      </c>
      <c r="AK10" s="75">
        <f>('AVIA25% '!AK10)+25</f>
        <v>7975</v>
      </c>
      <c r="AL10" s="75">
        <f>('AVIA25% '!AL10)+25</f>
        <v>7975</v>
      </c>
      <c r="AM10" s="75">
        <f>('AVIA25% '!AM10)+25</f>
        <v>8950</v>
      </c>
      <c r="AN10" s="75">
        <f>('AVIA25% '!AN10)+25</f>
        <v>8950</v>
      </c>
      <c r="AO10" s="75">
        <f>('AVIA25% '!AO10)+25</f>
        <v>8950</v>
      </c>
      <c r="AP10" s="75">
        <f>('AVIA25% '!AP10)+25</f>
        <v>8950</v>
      </c>
      <c r="AQ10" s="75">
        <f>('AVIA25% '!AQ10)+25</f>
        <v>8950</v>
      </c>
      <c r="AR10" s="75">
        <f>('AVIA25% '!AR10)+25</f>
        <v>8950</v>
      </c>
      <c r="AS10" s="75">
        <f>('AVIA25% '!AS10)+25</f>
        <v>8950</v>
      </c>
      <c r="AT10" s="75">
        <f>('AVIA25% '!AT10)+25</f>
        <v>9700</v>
      </c>
      <c r="AU10" s="75">
        <f>('AVIA25% '!AU10)+25</f>
        <v>9700</v>
      </c>
      <c r="AV10" s="75">
        <f>('AVIA25% '!AV10)+25</f>
        <v>9700</v>
      </c>
      <c r="AW10" s="75">
        <f>('AVIA25% '!AW10)+25</f>
        <v>9700</v>
      </c>
      <c r="AX10" s="75">
        <f>('AVIA25% '!AX10)+25</f>
        <v>9700</v>
      </c>
      <c r="AY10" s="75">
        <f>('AVIA25% '!AY10)+25</f>
        <v>9850</v>
      </c>
      <c r="AZ10" s="75">
        <f>('AVIA25% '!AZ10)+25</f>
        <v>9850</v>
      </c>
      <c r="BA10" s="75">
        <f>('AVIA25% '!BA10)+25</f>
        <v>10450</v>
      </c>
      <c r="BB10" s="75">
        <f>('AVIA25% '!BB10)+25</f>
        <v>10450</v>
      </c>
      <c r="BC10" s="75">
        <f>('AVIA25% '!BC10)+25</f>
        <v>9850</v>
      </c>
      <c r="BD10" s="75">
        <f>('AVIA25% '!BD10)+25</f>
        <v>9850</v>
      </c>
      <c r="BE10" s="75">
        <f>('AVIA25% '!BE10)+25</f>
        <v>9850</v>
      </c>
      <c r="BF10" s="75">
        <f>('AVIA25% '!BF10)+25</f>
        <v>9850</v>
      </c>
      <c r="BG10" s="75">
        <f>('AVIA25% '!BG10)+25</f>
        <v>9850</v>
      </c>
      <c r="BH10" s="75">
        <f>('AVIA25% '!BH10)+25</f>
        <v>10450</v>
      </c>
      <c r="BI10" s="75">
        <f>('AVIA25% '!BI10)+25</f>
        <v>10450</v>
      </c>
      <c r="BJ10" s="75">
        <f>('AVIA25% '!BJ10)+25</f>
        <v>9850</v>
      </c>
      <c r="BK10" s="75">
        <f>('AVIA25% '!BK10)+25</f>
        <v>9850</v>
      </c>
      <c r="BL10" s="75">
        <f>('AVIA25% '!BL10)+25</f>
        <v>9850</v>
      </c>
      <c r="BM10" s="75">
        <f>('AVIA25% '!BM10)+25</f>
        <v>9850</v>
      </c>
      <c r="BN10" s="75">
        <f>('AVIA25% '!BN10)+25</f>
        <v>9850</v>
      </c>
      <c r="BO10" s="75">
        <f>('AVIA25% '!BO10)+25</f>
        <v>10450</v>
      </c>
      <c r="BP10" s="75">
        <f>('AVIA25% '!BP10)+25</f>
        <v>10450</v>
      </c>
      <c r="BQ10" s="75">
        <f>('AVIA25% '!BQ10)+25</f>
        <v>9850</v>
      </c>
      <c r="BR10" s="75">
        <f>('AVIA25% '!BR10)+25</f>
        <v>9850</v>
      </c>
      <c r="BS10" s="75">
        <f>('AVIA25% '!BS10)+25</f>
        <v>9850</v>
      </c>
      <c r="BT10" s="75">
        <f>('AVIA25% '!BT10)+25</f>
        <v>9850</v>
      </c>
      <c r="BU10" s="75">
        <f>('AVIA25% '!BU10)+25</f>
        <v>9850</v>
      </c>
      <c r="BV10" s="75">
        <f>('AVIA25% '!BV10)+25</f>
        <v>10450</v>
      </c>
      <c r="BW10" s="75">
        <f>('AVIA25% '!BW10)+25</f>
        <v>10450</v>
      </c>
      <c r="BX10" s="75">
        <f>('AVIA25% '!BX10)+25</f>
        <v>9850</v>
      </c>
      <c r="BY10" s="75">
        <f>('AVIA25% '!BY10)+25</f>
        <v>9850</v>
      </c>
      <c r="BZ10" s="75">
        <f>('AVIA25% '!BZ10)+25</f>
        <v>9850</v>
      </c>
      <c r="CA10" s="75">
        <f>('AVIA25% '!CA10)+25</f>
        <v>9850</v>
      </c>
      <c r="CB10" s="75">
        <f>('AVIA25% '!CB10)+25</f>
        <v>9850</v>
      </c>
      <c r="CC10" s="75">
        <f>('AVIA25% '!CC10)+25</f>
        <v>10450</v>
      </c>
      <c r="CD10" s="75">
        <f>('AVIA25% '!CD10)+25</f>
        <v>10450</v>
      </c>
      <c r="CE10" s="75">
        <f>('AVIA25% '!CE10)+25</f>
        <v>9850</v>
      </c>
      <c r="CF10" s="75">
        <f>('AVIA25% '!CF10)+25</f>
        <v>9850</v>
      </c>
      <c r="CG10" s="75">
        <f>('AVIA25% '!CG10)+25</f>
        <v>9850</v>
      </c>
      <c r="CH10" s="75">
        <f>('AVIA25% '!CH10)+25</f>
        <v>9850</v>
      </c>
      <c r="CI10" s="75">
        <f>('AVIA25% '!CI10)+25</f>
        <v>9850</v>
      </c>
      <c r="CJ10" s="75">
        <f>('AVIA25% '!CJ10)+25</f>
        <v>10450</v>
      </c>
      <c r="CK10" s="75">
        <f>('AVIA25% '!CK10)+25</f>
        <v>10450</v>
      </c>
      <c r="CL10" s="75">
        <f>('AVIA25% '!CL10)+25</f>
        <v>9850</v>
      </c>
      <c r="CM10" s="75">
        <f>('AVIA25% '!CM10)+25</f>
        <v>9850</v>
      </c>
      <c r="CN10" s="75">
        <f>('AVIA25% '!CN10)+25</f>
        <v>9850</v>
      </c>
      <c r="CO10" s="75">
        <f>('AVIA25% '!CO10)+25</f>
        <v>9850</v>
      </c>
      <c r="CP10" s="75">
        <f>('AVIA25% '!CP10)+25</f>
        <v>9850</v>
      </c>
      <c r="CQ10" s="75">
        <f>('AVIA25% '!CQ10)+25</f>
        <v>9850</v>
      </c>
      <c r="CR10" s="75">
        <f>('AVIA25% '!CR10)+25</f>
        <v>9850</v>
      </c>
      <c r="CS10" s="75">
        <f>('AVIA25% '!CS10)+25</f>
        <v>8950</v>
      </c>
      <c r="CT10" s="75">
        <f>('AVIA25% '!CT10)+25</f>
        <v>8950</v>
      </c>
      <c r="CU10" s="75">
        <f>('AVIA25% '!CU10)+25</f>
        <v>8950</v>
      </c>
      <c r="CV10" s="75">
        <f>('AVIA25% '!CV10)+25</f>
        <v>8950</v>
      </c>
      <c r="CW10" s="75">
        <f>('AVIA25% '!CW10)+25</f>
        <v>8950</v>
      </c>
      <c r="CX10" s="75">
        <f>('AVIA25% '!CX10)+25</f>
        <v>8950</v>
      </c>
      <c r="CY10" s="75">
        <f>('AVIA25% '!CY10)+25</f>
        <v>8950</v>
      </c>
      <c r="CZ10" s="75">
        <f>('AVIA25% '!CZ10)+25</f>
        <v>8950</v>
      </c>
      <c r="DA10" s="75">
        <f>('AVIA25% '!DA10)+25</f>
        <v>8950</v>
      </c>
      <c r="DB10" s="75">
        <f>('AVIA25% '!DB10)+25</f>
        <v>7975</v>
      </c>
      <c r="DC10" s="75">
        <f>('AVIA25% '!DC10)+25</f>
        <v>7975</v>
      </c>
      <c r="DD10" s="75">
        <f>('AVIA25% '!DD10)+25</f>
        <v>7975</v>
      </c>
      <c r="DE10" s="75">
        <f>('AVIA25% '!DE10)+25</f>
        <v>8950</v>
      </c>
      <c r="DF10" s="75">
        <f>('AVIA25% '!DF10)+25</f>
        <v>8950</v>
      </c>
      <c r="DG10" s="75">
        <f>('AVIA25% '!DG10)+25</f>
        <v>7975</v>
      </c>
      <c r="DH10" s="75">
        <f>('AVIA25% '!DH10)+25</f>
        <v>7975</v>
      </c>
      <c r="DI10" s="75">
        <f>('AVIA25% '!DI10)+25</f>
        <v>7975</v>
      </c>
      <c r="DJ10" s="75">
        <f>('AVIA25% '!DJ10)+25</f>
        <v>7975</v>
      </c>
      <c r="DK10" s="75">
        <f>('AVIA25% '!DK10)+25</f>
        <v>7975</v>
      </c>
      <c r="DL10" s="75">
        <f>('AVIA25% '!DL10)+25</f>
        <v>8950</v>
      </c>
      <c r="DM10" s="75">
        <f>('AVIA25% '!DM10)+25</f>
        <v>8950</v>
      </c>
      <c r="DN10" s="75">
        <f>('AVIA25% '!DN10)+25</f>
        <v>7975</v>
      </c>
      <c r="DO10" s="75">
        <f>('AVIA25% '!DO10)+25</f>
        <v>7975</v>
      </c>
      <c r="DP10" s="75">
        <f>('AVIA25% '!DP10)+25</f>
        <v>7975</v>
      </c>
      <c r="DQ10" s="75">
        <f>('AVIA25% '!DQ10)+25</f>
        <v>7975</v>
      </c>
      <c r="DR10" s="75">
        <f>('AVIA25% '!DR10)+25</f>
        <v>7975</v>
      </c>
      <c r="DS10" s="75">
        <f>('AVIA25% '!DS10)+25</f>
        <v>8950</v>
      </c>
      <c r="DT10" s="75">
        <f>('AVIA25% '!DT10)+25</f>
        <v>8950</v>
      </c>
      <c r="DU10" s="75">
        <f>('AVIA25% '!DU10)+25</f>
        <v>7975</v>
      </c>
      <c r="DV10" s="75">
        <f>('AVIA25% '!DV10)+25</f>
        <v>7975</v>
      </c>
      <c r="DW10" s="75">
        <f>('AVIA25% '!DW10)+25</f>
        <v>7975</v>
      </c>
      <c r="DX10" s="75">
        <f>('AVIA25% '!DX10)+25</f>
        <v>7975</v>
      </c>
      <c r="DY10" s="75">
        <f>('AVIA25% '!DY10)+25</f>
        <v>7975</v>
      </c>
      <c r="DZ10" s="75">
        <f>('AVIA25% '!DZ10)+25</f>
        <v>8950</v>
      </c>
      <c r="EA10" s="75">
        <f>('AVIA25% '!EA10)+25</f>
        <v>8950</v>
      </c>
      <c r="EB10" s="75">
        <f>('AVIA25% '!EB10)+25</f>
        <v>7975</v>
      </c>
      <c r="EC10" s="75">
        <f>('AVIA25% '!EC10)+25</f>
        <v>7975</v>
      </c>
      <c r="ED10" s="75">
        <f>('AVIA25% '!ED10)+25</f>
        <v>7975</v>
      </c>
      <c r="EE10" s="75">
        <f>('AVIA25% '!EE10)+25</f>
        <v>7975</v>
      </c>
    </row>
    <row r="11" spans="1:135" x14ac:dyDescent="0.2">
      <c r="A11" s="144">
        <v>2</v>
      </c>
      <c r="B11" s="75">
        <f>('AVIA25% '!B11)+25</f>
        <v>8950</v>
      </c>
      <c r="C11" s="75">
        <f>('AVIA25% '!C11)+25</f>
        <v>8950</v>
      </c>
      <c r="D11" s="75">
        <f>('AVIA25% '!D11)+25</f>
        <v>8950</v>
      </c>
      <c r="E11" s="75">
        <f>('AVIA25% '!E11)+25</f>
        <v>8950</v>
      </c>
      <c r="F11" s="75">
        <f>('AVIA25% '!F11)+25</f>
        <v>8950</v>
      </c>
      <c r="G11" s="75">
        <f>('AVIA25% '!G11)+25</f>
        <v>8950</v>
      </c>
      <c r="H11" s="75">
        <f>('AVIA25% '!H11)+25</f>
        <v>8950</v>
      </c>
      <c r="I11" s="75">
        <f>('AVIA25% '!I11)+25</f>
        <v>8950</v>
      </c>
      <c r="J11" s="75">
        <f>('AVIA25% '!J11)+25</f>
        <v>8950</v>
      </c>
      <c r="K11" s="75">
        <f>('AVIA25% '!K11)+25</f>
        <v>8950</v>
      </c>
      <c r="L11" s="75">
        <f>('AVIA25% '!L11)+25</f>
        <v>8950</v>
      </c>
      <c r="M11" s="75">
        <f>('AVIA25% '!M11)+25</f>
        <v>8950</v>
      </c>
      <c r="N11" s="75">
        <f>('AVIA25% '!N11)+25</f>
        <v>9475</v>
      </c>
      <c r="O11" s="75">
        <f>('AVIA25% '!O11)+25</f>
        <v>9475</v>
      </c>
      <c r="P11" s="75">
        <f>('AVIA25% '!P11)+25</f>
        <v>9475</v>
      </c>
      <c r="Q11" s="75">
        <f>('AVIA25% '!Q11)+25</f>
        <v>9475</v>
      </c>
      <c r="R11" s="75">
        <f>('AVIA25% '!R11)+25</f>
        <v>11950</v>
      </c>
      <c r="S11" s="75">
        <f>('AVIA25% '!S11)+25</f>
        <v>11950</v>
      </c>
      <c r="T11" s="75">
        <f>('AVIA25% '!T11)+25</f>
        <v>11950</v>
      </c>
      <c r="U11" s="75">
        <f>('AVIA25% '!U11)+25</f>
        <v>11950</v>
      </c>
      <c r="V11" s="75">
        <f>('AVIA25% '!V11)+25</f>
        <v>11950</v>
      </c>
      <c r="W11" s="75">
        <f>('AVIA25% '!W11)+25</f>
        <v>11950</v>
      </c>
      <c r="X11" s="75">
        <f>('AVIA25% '!X11)+25</f>
        <v>11950</v>
      </c>
      <c r="Y11" s="75">
        <f>('AVIA25% '!Y11)+25</f>
        <v>11950</v>
      </c>
      <c r="Z11" s="75">
        <f>('AVIA25% '!Z11)+25</f>
        <v>11950</v>
      </c>
      <c r="AA11" s="75">
        <f>('AVIA25% '!AA11)+25</f>
        <v>11950</v>
      </c>
      <c r="AB11" s="75">
        <f>('AVIA25% '!AB11)+25</f>
        <v>15700</v>
      </c>
      <c r="AC11" s="75">
        <f>('AVIA25% '!AC11)+25</f>
        <v>15700</v>
      </c>
      <c r="AD11" s="75">
        <f>('AVIA25% '!AD11)+25</f>
        <v>15700</v>
      </c>
      <c r="AE11" s="75">
        <f>('AVIA25% '!AE11)+25</f>
        <v>15700</v>
      </c>
      <c r="AF11" s="75">
        <f>('AVIA25% '!AF11)+25</f>
        <v>15700</v>
      </c>
      <c r="AG11" s="75">
        <f>('AVIA25% '!AG11)+25</f>
        <v>15700</v>
      </c>
      <c r="AH11" s="75">
        <f>('AVIA25% '!AH11)+25</f>
        <v>9475</v>
      </c>
      <c r="AI11" s="75">
        <f>('AVIA25% '!AI11)+25</f>
        <v>9475</v>
      </c>
      <c r="AJ11" s="75">
        <f>('AVIA25% '!AJ11)+25</f>
        <v>9475</v>
      </c>
      <c r="AK11" s="75">
        <f>('AVIA25% '!AK11)+25</f>
        <v>9475</v>
      </c>
      <c r="AL11" s="75">
        <f>('AVIA25% '!AL11)+25</f>
        <v>9475</v>
      </c>
      <c r="AM11" s="75">
        <f>('AVIA25% '!AM11)+25</f>
        <v>10450</v>
      </c>
      <c r="AN11" s="75">
        <f>('AVIA25% '!AN11)+25</f>
        <v>10450</v>
      </c>
      <c r="AO11" s="75">
        <f>('AVIA25% '!AO11)+25</f>
        <v>10450</v>
      </c>
      <c r="AP11" s="75">
        <f>('AVIA25% '!AP11)+25</f>
        <v>10450</v>
      </c>
      <c r="AQ11" s="75">
        <f>('AVIA25% '!AQ11)+25</f>
        <v>10450</v>
      </c>
      <c r="AR11" s="75">
        <f>('AVIA25% '!AR11)+25</f>
        <v>10450</v>
      </c>
      <c r="AS11" s="75">
        <f>('AVIA25% '!AS11)+25</f>
        <v>10450</v>
      </c>
      <c r="AT11" s="75">
        <f>('AVIA25% '!AT11)+25</f>
        <v>11200</v>
      </c>
      <c r="AU11" s="75">
        <f>('AVIA25% '!AU11)+25</f>
        <v>11200</v>
      </c>
      <c r="AV11" s="75">
        <f>('AVIA25% '!AV11)+25</f>
        <v>11200</v>
      </c>
      <c r="AW11" s="75">
        <f>('AVIA25% '!AW11)+25</f>
        <v>11200</v>
      </c>
      <c r="AX11" s="75">
        <f>('AVIA25% '!AX11)+25</f>
        <v>11200</v>
      </c>
      <c r="AY11" s="75">
        <f>('AVIA25% '!AY11)+25</f>
        <v>11350</v>
      </c>
      <c r="AZ11" s="75">
        <f>('AVIA25% '!AZ11)+25</f>
        <v>11350</v>
      </c>
      <c r="BA11" s="75">
        <f>('AVIA25% '!BA11)+25</f>
        <v>11950</v>
      </c>
      <c r="BB11" s="75">
        <f>('AVIA25% '!BB11)+25</f>
        <v>11950</v>
      </c>
      <c r="BC11" s="75">
        <f>('AVIA25% '!BC11)+25</f>
        <v>11350</v>
      </c>
      <c r="BD11" s="75">
        <f>('AVIA25% '!BD11)+25</f>
        <v>11350</v>
      </c>
      <c r="BE11" s="75">
        <f>('AVIA25% '!BE11)+25</f>
        <v>11350</v>
      </c>
      <c r="BF11" s="75">
        <f>('AVIA25% '!BF11)+25</f>
        <v>11350</v>
      </c>
      <c r="BG11" s="75">
        <f>('AVIA25% '!BG11)+25</f>
        <v>11350</v>
      </c>
      <c r="BH11" s="75">
        <f>('AVIA25% '!BH11)+25</f>
        <v>11950</v>
      </c>
      <c r="BI11" s="75">
        <f>('AVIA25% '!BI11)+25</f>
        <v>11950</v>
      </c>
      <c r="BJ11" s="75">
        <f>('AVIA25% '!BJ11)+25</f>
        <v>11350</v>
      </c>
      <c r="BK11" s="75">
        <f>('AVIA25% '!BK11)+25</f>
        <v>11350</v>
      </c>
      <c r="BL11" s="75">
        <f>('AVIA25% '!BL11)+25</f>
        <v>11350</v>
      </c>
      <c r="BM11" s="75">
        <f>('AVIA25% '!BM11)+25</f>
        <v>11350</v>
      </c>
      <c r="BN11" s="75">
        <f>('AVIA25% '!BN11)+25</f>
        <v>11350</v>
      </c>
      <c r="BO11" s="75">
        <f>('AVIA25% '!BO11)+25</f>
        <v>11950</v>
      </c>
      <c r="BP11" s="75">
        <f>('AVIA25% '!BP11)+25</f>
        <v>11950</v>
      </c>
      <c r="BQ11" s="75">
        <f>('AVIA25% '!BQ11)+25</f>
        <v>11350</v>
      </c>
      <c r="BR11" s="75">
        <f>('AVIA25% '!BR11)+25</f>
        <v>11350</v>
      </c>
      <c r="BS11" s="75">
        <f>('AVIA25% '!BS11)+25</f>
        <v>11350</v>
      </c>
      <c r="BT11" s="75">
        <f>('AVIA25% '!BT11)+25</f>
        <v>11350</v>
      </c>
      <c r="BU11" s="75">
        <f>('AVIA25% '!BU11)+25</f>
        <v>11350</v>
      </c>
      <c r="BV11" s="75">
        <f>('AVIA25% '!BV11)+25</f>
        <v>11950</v>
      </c>
      <c r="BW11" s="75">
        <f>('AVIA25% '!BW11)+25</f>
        <v>11950</v>
      </c>
      <c r="BX11" s="75">
        <f>('AVIA25% '!BX11)+25</f>
        <v>11350</v>
      </c>
      <c r="BY11" s="75">
        <f>('AVIA25% '!BY11)+25</f>
        <v>11350</v>
      </c>
      <c r="BZ11" s="75">
        <f>('AVIA25% '!BZ11)+25</f>
        <v>11350</v>
      </c>
      <c r="CA11" s="75">
        <f>('AVIA25% '!CA11)+25</f>
        <v>11350</v>
      </c>
      <c r="CB11" s="75">
        <f>('AVIA25% '!CB11)+25</f>
        <v>11350</v>
      </c>
      <c r="CC11" s="75">
        <f>('AVIA25% '!CC11)+25</f>
        <v>11950</v>
      </c>
      <c r="CD11" s="75">
        <f>('AVIA25% '!CD11)+25</f>
        <v>11950</v>
      </c>
      <c r="CE11" s="75">
        <f>('AVIA25% '!CE11)+25</f>
        <v>11350</v>
      </c>
      <c r="CF11" s="75">
        <f>('AVIA25% '!CF11)+25</f>
        <v>11350</v>
      </c>
      <c r="CG11" s="75">
        <f>('AVIA25% '!CG11)+25</f>
        <v>11350</v>
      </c>
      <c r="CH11" s="75">
        <f>('AVIA25% '!CH11)+25</f>
        <v>11350</v>
      </c>
      <c r="CI11" s="75">
        <f>('AVIA25% '!CI11)+25</f>
        <v>11350</v>
      </c>
      <c r="CJ11" s="75">
        <f>('AVIA25% '!CJ11)+25</f>
        <v>11950</v>
      </c>
      <c r="CK11" s="75">
        <f>('AVIA25% '!CK11)+25</f>
        <v>11950</v>
      </c>
      <c r="CL11" s="75">
        <f>('AVIA25% '!CL11)+25</f>
        <v>11350</v>
      </c>
      <c r="CM11" s="75">
        <f>('AVIA25% '!CM11)+25</f>
        <v>11350</v>
      </c>
      <c r="CN11" s="75">
        <f>('AVIA25% '!CN11)+25</f>
        <v>11350</v>
      </c>
      <c r="CO11" s="75">
        <f>('AVIA25% '!CO11)+25</f>
        <v>11350</v>
      </c>
      <c r="CP11" s="75">
        <f>('AVIA25% '!CP11)+25</f>
        <v>11350</v>
      </c>
      <c r="CQ11" s="75">
        <f>('AVIA25% '!CQ11)+25</f>
        <v>11350</v>
      </c>
      <c r="CR11" s="75">
        <f>('AVIA25% '!CR11)+25</f>
        <v>11350</v>
      </c>
      <c r="CS11" s="75">
        <f>('AVIA25% '!CS11)+25</f>
        <v>10450</v>
      </c>
      <c r="CT11" s="75">
        <f>('AVIA25% '!CT11)+25</f>
        <v>10450</v>
      </c>
      <c r="CU11" s="75">
        <f>('AVIA25% '!CU11)+25</f>
        <v>10450</v>
      </c>
      <c r="CV11" s="75">
        <f>('AVIA25% '!CV11)+25</f>
        <v>10450</v>
      </c>
      <c r="CW11" s="75">
        <f>('AVIA25% '!CW11)+25</f>
        <v>10450</v>
      </c>
      <c r="CX11" s="75">
        <f>('AVIA25% '!CX11)+25</f>
        <v>10450</v>
      </c>
      <c r="CY11" s="75">
        <f>('AVIA25% '!CY11)+25</f>
        <v>10450</v>
      </c>
      <c r="CZ11" s="75">
        <f>('AVIA25% '!CZ11)+25</f>
        <v>10450</v>
      </c>
      <c r="DA11" s="75">
        <f>('AVIA25% '!DA11)+25</f>
        <v>10450</v>
      </c>
      <c r="DB11" s="75">
        <f>('AVIA25% '!DB11)+25</f>
        <v>9475</v>
      </c>
      <c r="DC11" s="75">
        <f>('AVIA25% '!DC11)+25</f>
        <v>9475</v>
      </c>
      <c r="DD11" s="75">
        <f>('AVIA25% '!DD11)+25</f>
        <v>9475</v>
      </c>
      <c r="DE11" s="75">
        <f>('AVIA25% '!DE11)+25</f>
        <v>10450</v>
      </c>
      <c r="DF11" s="75">
        <f>('AVIA25% '!DF11)+25</f>
        <v>10450</v>
      </c>
      <c r="DG11" s="75">
        <f>('AVIA25% '!DG11)+25</f>
        <v>9475</v>
      </c>
      <c r="DH11" s="75">
        <f>('AVIA25% '!DH11)+25</f>
        <v>9475</v>
      </c>
      <c r="DI11" s="75">
        <f>('AVIA25% '!DI11)+25</f>
        <v>9475</v>
      </c>
      <c r="DJ11" s="75">
        <f>('AVIA25% '!DJ11)+25</f>
        <v>9475</v>
      </c>
      <c r="DK11" s="75">
        <f>('AVIA25% '!DK11)+25</f>
        <v>9475</v>
      </c>
      <c r="DL11" s="75">
        <f>('AVIA25% '!DL11)+25</f>
        <v>10450</v>
      </c>
      <c r="DM11" s="75">
        <f>('AVIA25% '!DM11)+25</f>
        <v>10450</v>
      </c>
      <c r="DN11" s="75">
        <f>('AVIA25% '!DN11)+25</f>
        <v>9475</v>
      </c>
      <c r="DO11" s="75">
        <f>('AVIA25% '!DO11)+25</f>
        <v>9475</v>
      </c>
      <c r="DP11" s="75">
        <f>('AVIA25% '!DP11)+25</f>
        <v>9475</v>
      </c>
      <c r="DQ11" s="75">
        <f>('AVIA25% '!DQ11)+25</f>
        <v>9475</v>
      </c>
      <c r="DR11" s="75">
        <f>('AVIA25% '!DR11)+25</f>
        <v>9475</v>
      </c>
      <c r="DS11" s="75">
        <f>('AVIA25% '!DS11)+25</f>
        <v>10450</v>
      </c>
      <c r="DT11" s="75">
        <f>('AVIA25% '!DT11)+25</f>
        <v>10450</v>
      </c>
      <c r="DU11" s="75">
        <f>('AVIA25% '!DU11)+25</f>
        <v>9475</v>
      </c>
      <c r="DV11" s="75">
        <f>('AVIA25% '!DV11)+25</f>
        <v>9475</v>
      </c>
      <c r="DW11" s="75">
        <f>('AVIA25% '!DW11)+25</f>
        <v>9475</v>
      </c>
      <c r="DX11" s="75">
        <f>('AVIA25% '!DX11)+25</f>
        <v>9475</v>
      </c>
      <c r="DY11" s="75">
        <f>('AVIA25% '!DY11)+25</f>
        <v>9475</v>
      </c>
      <c r="DZ11" s="75">
        <f>('AVIA25% '!DZ11)+25</f>
        <v>10450</v>
      </c>
      <c r="EA11" s="75">
        <f>('AVIA25% '!EA11)+25</f>
        <v>10450</v>
      </c>
      <c r="EB11" s="75">
        <f>('AVIA25% '!EB11)+25</f>
        <v>9475</v>
      </c>
      <c r="EC11" s="75">
        <f>('AVIA25% '!EC11)+25</f>
        <v>9475</v>
      </c>
      <c r="ED11" s="75">
        <f>('AVIA25% '!ED11)+25</f>
        <v>9475</v>
      </c>
      <c r="EE11" s="75">
        <f>('AVIA25% '!EE11)+25</f>
        <v>9475</v>
      </c>
    </row>
    <row r="12" spans="1:135" x14ac:dyDescent="0.2">
      <c r="A12" s="196" t="s">
        <v>55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row>
    <row r="13" spans="1:135" x14ac:dyDescent="0.2">
      <c r="A13" s="144">
        <v>1</v>
      </c>
      <c r="B13" s="75">
        <f>('AVIA25% '!B13)+25</f>
        <v>9700</v>
      </c>
      <c r="C13" s="75">
        <f>('AVIA25% '!C13)+25</f>
        <v>9700</v>
      </c>
      <c r="D13" s="75">
        <f>('AVIA25% '!D13)+25</f>
        <v>9700</v>
      </c>
      <c r="E13" s="75">
        <f>('AVIA25% '!E13)+25</f>
        <v>9700</v>
      </c>
      <c r="F13" s="75">
        <f>('AVIA25% '!F13)+25</f>
        <v>9700</v>
      </c>
      <c r="G13" s="75">
        <f>('AVIA25% '!G13)+25</f>
        <v>9700</v>
      </c>
      <c r="H13" s="75">
        <f>('AVIA25% '!H13)+25</f>
        <v>9700</v>
      </c>
      <c r="I13" s="75">
        <f>('AVIA25% '!I13)+25</f>
        <v>9700</v>
      </c>
      <c r="J13" s="75">
        <f>('AVIA25% '!J13)+25</f>
        <v>9700</v>
      </c>
      <c r="K13" s="75">
        <f>('AVIA25% '!K13)+25</f>
        <v>9700</v>
      </c>
      <c r="L13" s="75">
        <f>('AVIA25% '!L13)+25</f>
        <v>9700</v>
      </c>
      <c r="M13" s="75">
        <f>('AVIA25% '!M13)+25</f>
        <v>9700</v>
      </c>
      <c r="N13" s="75">
        <f>('AVIA25% '!N13)+25</f>
        <v>11425</v>
      </c>
      <c r="O13" s="75">
        <f>('AVIA25% '!O13)+25</f>
        <v>11425</v>
      </c>
      <c r="P13" s="75">
        <f>('AVIA25% '!P13)+25</f>
        <v>11425</v>
      </c>
      <c r="Q13" s="75">
        <f>('AVIA25% '!Q13)+25</f>
        <v>11425</v>
      </c>
      <c r="R13" s="75">
        <f>('AVIA25% '!R13)+25</f>
        <v>13900</v>
      </c>
      <c r="S13" s="75">
        <f>('AVIA25% '!S13)+25</f>
        <v>13900</v>
      </c>
      <c r="T13" s="75">
        <f>('AVIA25% '!T13)+25</f>
        <v>13900</v>
      </c>
      <c r="U13" s="75">
        <f>('AVIA25% '!U13)+25</f>
        <v>13900</v>
      </c>
      <c r="V13" s="75">
        <f>('AVIA25% '!V13)+25</f>
        <v>13900</v>
      </c>
      <c r="W13" s="75">
        <f>('AVIA25% '!W13)+25</f>
        <v>13900</v>
      </c>
      <c r="X13" s="75">
        <f>('AVIA25% '!X13)+25</f>
        <v>13900</v>
      </c>
      <c r="Y13" s="75">
        <f>('AVIA25% '!Y13)+25</f>
        <v>13900</v>
      </c>
      <c r="Z13" s="75">
        <f>('AVIA25% '!Z13)+25</f>
        <v>13900</v>
      </c>
      <c r="AA13" s="75">
        <f>('AVIA25% '!AA13)+25</f>
        <v>13900</v>
      </c>
      <c r="AB13" s="75">
        <f>('AVIA25% '!AB13)+25</f>
        <v>17650</v>
      </c>
      <c r="AC13" s="75">
        <f>('AVIA25% '!AC13)+25</f>
        <v>17650</v>
      </c>
      <c r="AD13" s="75">
        <f>('AVIA25% '!AD13)+25</f>
        <v>17650</v>
      </c>
      <c r="AE13" s="75">
        <f>('AVIA25% '!AE13)+25</f>
        <v>17650</v>
      </c>
      <c r="AF13" s="75">
        <f>('AVIA25% '!AF13)+25</f>
        <v>17650</v>
      </c>
      <c r="AG13" s="75">
        <f>('AVIA25% '!AG13)+25</f>
        <v>17650</v>
      </c>
      <c r="AH13" s="75">
        <f>('AVIA25% '!AH13)+25</f>
        <v>11425</v>
      </c>
      <c r="AI13" s="75">
        <f>('AVIA25% '!AI13)+25</f>
        <v>11425</v>
      </c>
      <c r="AJ13" s="75">
        <f>('AVIA25% '!AJ13)+25</f>
        <v>11425</v>
      </c>
      <c r="AK13" s="75">
        <f>('AVIA25% '!AK13)+25</f>
        <v>11425</v>
      </c>
      <c r="AL13" s="75">
        <f>('AVIA25% '!AL13)+25</f>
        <v>11425</v>
      </c>
      <c r="AM13" s="75">
        <f>('AVIA25% '!AM13)+25</f>
        <v>12400</v>
      </c>
      <c r="AN13" s="75">
        <f>('AVIA25% '!AN13)+25</f>
        <v>12400</v>
      </c>
      <c r="AO13" s="75">
        <f>('AVIA25% '!AO13)+25</f>
        <v>12400</v>
      </c>
      <c r="AP13" s="75">
        <f>('AVIA25% '!AP13)+25</f>
        <v>12400</v>
      </c>
      <c r="AQ13" s="75">
        <f>('AVIA25% '!AQ13)+25</f>
        <v>12400</v>
      </c>
      <c r="AR13" s="75">
        <f>('AVIA25% '!AR13)+25</f>
        <v>12400</v>
      </c>
      <c r="AS13" s="75">
        <f>('AVIA25% '!AS13)+25</f>
        <v>12400</v>
      </c>
      <c r="AT13" s="75">
        <f>('AVIA25% '!AT13)+25</f>
        <v>13150</v>
      </c>
      <c r="AU13" s="75">
        <f>('AVIA25% '!AU13)+25</f>
        <v>13150</v>
      </c>
      <c r="AV13" s="75">
        <f>('AVIA25% '!AV13)+25</f>
        <v>13150</v>
      </c>
      <c r="AW13" s="75">
        <f>('AVIA25% '!AW13)+25</f>
        <v>13150</v>
      </c>
      <c r="AX13" s="75">
        <f>('AVIA25% '!AX13)+25</f>
        <v>13150</v>
      </c>
      <c r="AY13" s="75">
        <f>('AVIA25% '!AY13)+25</f>
        <v>13300</v>
      </c>
      <c r="AZ13" s="75">
        <f>('AVIA25% '!AZ13)+25</f>
        <v>13300</v>
      </c>
      <c r="BA13" s="75">
        <f>('AVIA25% '!BA13)+25</f>
        <v>13900</v>
      </c>
      <c r="BB13" s="75">
        <f>('AVIA25% '!BB13)+25</f>
        <v>13900</v>
      </c>
      <c r="BC13" s="75">
        <f>('AVIA25% '!BC13)+25</f>
        <v>13300</v>
      </c>
      <c r="BD13" s="75">
        <f>('AVIA25% '!BD13)+25</f>
        <v>13300</v>
      </c>
      <c r="BE13" s="75">
        <f>('AVIA25% '!BE13)+25</f>
        <v>13300</v>
      </c>
      <c r="BF13" s="75">
        <f>('AVIA25% '!BF13)+25</f>
        <v>13300</v>
      </c>
      <c r="BG13" s="75">
        <f>('AVIA25% '!BG13)+25</f>
        <v>13300</v>
      </c>
      <c r="BH13" s="75">
        <f>('AVIA25% '!BH13)+25</f>
        <v>13900</v>
      </c>
      <c r="BI13" s="75">
        <f>('AVIA25% '!BI13)+25</f>
        <v>13900</v>
      </c>
      <c r="BJ13" s="75">
        <f>('AVIA25% '!BJ13)+25</f>
        <v>13300</v>
      </c>
      <c r="BK13" s="75">
        <f>('AVIA25% '!BK13)+25</f>
        <v>13300</v>
      </c>
      <c r="BL13" s="75">
        <f>('AVIA25% '!BL13)+25</f>
        <v>13300</v>
      </c>
      <c r="BM13" s="75">
        <f>('AVIA25% '!BM13)+25</f>
        <v>13300</v>
      </c>
      <c r="BN13" s="75">
        <f>('AVIA25% '!BN13)+25</f>
        <v>13300</v>
      </c>
      <c r="BO13" s="75">
        <f>('AVIA25% '!BO13)+25</f>
        <v>13900</v>
      </c>
      <c r="BP13" s="75">
        <f>('AVIA25% '!BP13)+25</f>
        <v>13900</v>
      </c>
      <c r="BQ13" s="75">
        <f>('AVIA25% '!BQ13)+25</f>
        <v>13300</v>
      </c>
      <c r="BR13" s="75">
        <f>('AVIA25% '!BR13)+25</f>
        <v>13300</v>
      </c>
      <c r="BS13" s="75">
        <f>('AVIA25% '!BS13)+25</f>
        <v>13300</v>
      </c>
      <c r="BT13" s="75">
        <f>('AVIA25% '!BT13)+25</f>
        <v>13300</v>
      </c>
      <c r="BU13" s="75">
        <f>('AVIA25% '!BU13)+25</f>
        <v>13300</v>
      </c>
      <c r="BV13" s="75">
        <f>('AVIA25% '!BV13)+25</f>
        <v>13900</v>
      </c>
      <c r="BW13" s="75">
        <f>('AVIA25% '!BW13)+25</f>
        <v>13900</v>
      </c>
      <c r="BX13" s="75">
        <f>('AVIA25% '!BX13)+25</f>
        <v>13300</v>
      </c>
      <c r="BY13" s="75">
        <f>('AVIA25% '!BY13)+25</f>
        <v>13300</v>
      </c>
      <c r="BZ13" s="75">
        <f>('AVIA25% '!BZ13)+25</f>
        <v>13300</v>
      </c>
      <c r="CA13" s="75">
        <f>('AVIA25% '!CA13)+25</f>
        <v>13300</v>
      </c>
      <c r="CB13" s="75">
        <f>('AVIA25% '!CB13)+25</f>
        <v>13300</v>
      </c>
      <c r="CC13" s="75">
        <f>('AVIA25% '!CC13)+25</f>
        <v>13900</v>
      </c>
      <c r="CD13" s="75">
        <f>('AVIA25% '!CD13)+25</f>
        <v>13900</v>
      </c>
      <c r="CE13" s="75">
        <f>('AVIA25% '!CE13)+25</f>
        <v>13300</v>
      </c>
      <c r="CF13" s="75">
        <f>('AVIA25% '!CF13)+25</f>
        <v>13300</v>
      </c>
      <c r="CG13" s="75">
        <f>('AVIA25% '!CG13)+25</f>
        <v>13300</v>
      </c>
      <c r="CH13" s="75">
        <f>('AVIA25% '!CH13)+25</f>
        <v>13300</v>
      </c>
      <c r="CI13" s="75">
        <f>('AVIA25% '!CI13)+25</f>
        <v>13300</v>
      </c>
      <c r="CJ13" s="75">
        <f>('AVIA25% '!CJ13)+25</f>
        <v>13900</v>
      </c>
      <c r="CK13" s="75">
        <f>('AVIA25% '!CK13)+25</f>
        <v>13900</v>
      </c>
      <c r="CL13" s="75">
        <f>('AVIA25% '!CL13)+25</f>
        <v>13300</v>
      </c>
      <c r="CM13" s="75">
        <f>('AVIA25% '!CM13)+25</f>
        <v>13300</v>
      </c>
      <c r="CN13" s="75">
        <f>('AVIA25% '!CN13)+25</f>
        <v>13300</v>
      </c>
      <c r="CO13" s="75">
        <f>('AVIA25% '!CO13)+25</f>
        <v>13300</v>
      </c>
      <c r="CP13" s="75">
        <f>('AVIA25% '!CP13)+25</f>
        <v>13300</v>
      </c>
      <c r="CQ13" s="75">
        <f>('AVIA25% '!CQ13)+25</f>
        <v>13300</v>
      </c>
      <c r="CR13" s="75">
        <f>('AVIA25% '!CR13)+25</f>
        <v>13300</v>
      </c>
      <c r="CS13" s="75">
        <f>('AVIA25% '!CS13)+25</f>
        <v>12400</v>
      </c>
      <c r="CT13" s="75">
        <f>('AVIA25% '!CT13)+25</f>
        <v>12400</v>
      </c>
      <c r="CU13" s="75">
        <f>('AVIA25% '!CU13)+25</f>
        <v>12400</v>
      </c>
      <c r="CV13" s="75">
        <f>('AVIA25% '!CV13)+25</f>
        <v>12400</v>
      </c>
      <c r="CW13" s="75">
        <f>('AVIA25% '!CW13)+25</f>
        <v>12400</v>
      </c>
      <c r="CX13" s="75">
        <f>('AVIA25% '!CX13)+25</f>
        <v>12400</v>
      </c>
      <c r="CY13" s="75">
        <f>('AVIA25% '!CY13)+25</f>
        <v>12400</v>
      </c>
      <c r="CZ13" s="75">
        <f>('AVIA25% '!CZ13)+25</f>
        <v>12400</v>
      </c>
      <c r="DA13" s="75">
        <f>('AVIA25% '!DA13)+25</f>
        <v>12400</v>
      </c>
      <c r="DB13" s="75">
        <f>('AVIA25% '!DB13)+25</f>
        <v>10675</v>
      </c>
      <c r="DC13" s="75">
        <f>('AVIA25% '!DC13)+25</f>
        <v>10675</v>
      </c>
      <c r="DD13" s="75">
        <f>('AVIA25% '!DD13)+25</f>
        <v>10675</v>
      </c>
      <c r="DE13" s="75">
        <f>('AVIA25% '!DE13)+25</f>
        <v>11650</v>
      </c>
      <c r="DF13" s="75">
        <f>('AVIA25% '!DF13)+25</f>
        <v>11650</v>
      </c>
      <c r="DG13" s="75">
        <f>('AVIA25% '!DG13)+25</f>
        <v>10675</v>
      </c>
      <c r="DH13" s="75">
        <f>('AVIA25% '!DH13)+25</f>
        <v>10675</v>
      </c>
      <c r="DI13" s="75">
        <f>('AVIA25% '!DI13)+25</f>
        <v>10675</v>
      </c>
      <c r="DJ13" s="75">
        <f>('AVIA25% '!DJ13)+25</f>
        <v>10675</v>
      </c>
      <c r="DK13" s="75">
        <f>('AVIA25% '!DK13)+25</f>
        <v>10675</v>
      </c>
      <c r="DL13" s="75">
        <f>('AVIA25% '!DL13)+25</f>
        <v>11650</v>
      </c>
      <c r="DM13" s="75">
        <f>('AVIA25% '!DM13)+25</f>
        <v>11650</v>
      </c>
      <c r="DN13" s="75">
        <f>('AVIA25% '!DN13)+25</f>
        <v>10675</v>
      </c>
      <c r="DO13" s="75">
        <f>('AVIA25% '!DO13)+25</f>
        <v>10675</v>
      </c>
      <c r="DP13" s="75">
        <f>('AVIA25% '!DP13)+25</f>
        <v>10675</v>
      </c>
      <c r="DQ13" s="75">
        <f>('AVIA25% '!DQ13)+25</f>
        <v>10675</v>
      </c>
      <c r="DR13" s="75">
        <f>('AVIA25% '!DR13)+25</f>
        <v>10675</v>
      </c>
      <c r="DS13" s="75">
        <f>('AVIA25% '!DS13)+25</f>
        <v>11650</v>
      </c>
      <c r="DT13" s="75">
        <f>('AVIA25% '!DT13)+25</f>
        <v>11650</v>
      </c>
      <c r="DU13" s="75">
        <f>('AVIA25% '!DU13)+25</f>
        <v>10675</v>
      </c>
      <c r="DV13" s="75">
        <f>('AVIA25% '!DV13)+25</f>
        <v>10675</v>
      </c>
      <c r="DW13" s="75">
        <f>('AVIA25% '!DW13)+25</f>
        <v>10675</v>
      </c>
      <c r="DX13" s="75">
        <f>('AVIA25% '!DX13)+25</f>
        <v>10675</v>
      </c>
      <c r="DY13" s="75">
        <f>('AVIA25% '!DY13)+25</f>
        <v>10675</v>
      </c>
      <c r="DZ13" s="75">
        <f>('AVIA25% '!DZ13)+25</f>
        <v>11650</v>
      </c>
      <c r="EA13" s="75">
        <f>('AVIA25% '!EA13)+25</f>
        <v>11650</v>
      </c>
      <c r="EB13" s="75">
        <f>('AVIA25% '!EB13)+25</f>
        <v>10675</v>
      </c>
      <c r="EC13" s="75">
        <f>('AVIA25% '!EC13)+25</f>
        <v>10675</v>
      </c>
      <c r="ED13" s="75">
        <f>('AVIA25% '!ED13)+25</f>
        <v>10675</v>
      </c>
      <c r="EE13" s="75">
        <f>('AVIA25% '!EE13)+25</f>
        <v>10675</v>
      </c>
    </row>
    <row r="14" spans="1:135" x14ac:dyDescent="0.2">
      <c r="A14" s="144">
        <v>2</v>
      </c>
      <c r="B14" s="75">
        <f>('AVIA25% '!B14)+25</f>
        <v>11200</v>
      </c>
      <c r="C14" s="75">
        <f>('AVIA25% '!C14)+25</f>
        <v>11200</v>
      </c>
      <c r="D14" s="75">
        <f>('AVIA25% '!D14)+25</f>
        <v>11200</v>
      </c>
      <c r="E14" s="75">
        <f>('AVIA25% '!E14)+25</f>
        <v>11200</v>
      </c>
      <c r="F14" s="75">
        <f>('AVIA25% '!F14)+25</f>
        <v>11200</v>
      </c>
      <c r="G14" s="75">
        <f>('AVIA25% '!G14)+25</f>
        <v>11200</v>
      </c>
      <c r="H14" s="75">
        <f>('AVIA25% '!H14)+25</f>
        <v>11200</v>
      </c>
      <c r="I14" s="75">
        <f>('AVIA25% '!I14)+25</f>
        <v>11200</v>
      </c>
      <c r="J14" s="75">
        <f>('AVIA25% '!J14)+25</f>
        <v>11200</v>
      </c>
      <c r="K14" s="75">
        <f>('AVIA25% '!K14)+25</f>
        <v>11200</v>
      </c>
      <c r="L14" s="75">
        <f>('AVIA25% '!L14)+25</f>
        <v>11200</v>
      </c>
      <c r="M14" s="75">
        <f>('AVIA25% '!M14)+25</f>
        <v>11200</v>
      </c>
      <c r="N14" s="75">
        <f>('AVIA25% '!N14)+25</f>
        <v>12925</v>
      </c>
      <c r="O14" s="75">
        <f>('AVIA25% '!O14)+25</f>
        <v>12925</v>
      </c>
      <c r="P14" s="75">
        <f>('AVIA25% '!P14)+25</f>
        <v>12925</v>
      </c>
      <c r="Q14" s="75">
        <f>('AVIA25% '!Q14)+25</f>
        <v>12925</v>
      </c>
      <c r="R14" s="75">
        <f>('AVIA25% '!R14)+25</f>
        <v>15400</v>
      </c>
      <c r="S14" s="75">
        <f>('AVIA25% '!S14)+25</f>
        <v>15400</v>
      </c>
      <c r="T14" s="75">
        <f>('AVIA25% '!T14)+25</f>
        <v>15400</v>
      </c>
      <c r="U14" s="75">
        <f>('AVIA25% '!U14)+25</f>
        <v>15400</v>
      </c>
      <c r="V14" s="75">
        <f>('AVIA25% '!V14)+25</f>
        <v>15400</v>
      </c>
      <c r="W14" s="75">
        <f>('AVIA25% '!W14)+25</f>
        <v>15400</v>
      </c>
      <c r="X14" s="75">
        <f>('AVIA25% '!X14)+25</f>
        <v>15400</v>
      </c>
      <c r="Y14" s="75">
        <f>('AVIA25% '!Y14)+25</f>
        <v>15400</v>
      </c>
      <c r="Z14" s="75">
        <f>('AVIA25% '!Z14)+25</f>
        <v>15400</v>
      </c>
      <c r="AA14" s="75">
        <f>('AVIA25% '!AA14)+25</f>
        <v>15400</v>
      </c>
      <c r="AB14" s="75">
        <f>('AVIA25% '!AB14)+25</f>
        <v>19150</v>
      </c>
      <c r="AC14" s="75">
        <f>('AVIA25% '!AC14)+25</f>
        <v>19150</v>
      </c>
      <c r="AD14" s="75">
        <f>('AVIA25% '!AD14)+25</f>
        <v>19150</v>
      </c>
      <c r="AE14" s="75">
        <f>('AVIA25% '!AE14)+25</f>
        <v>19150</v>
      </c>
      <c r="AF14" s="75">
        <f>('AVIA25% '!AF14)+25</f>
        <v>19150</v>
      </c>
      <c r="AG14" s="75">
        <f>('AVIA25% '!AG14)+25</f>
        <v>19150</v>
      </c>
      <c r="AH14" s="75">
        <f>('AVIA25% '!AH14)+25</f>
        <v>12925</v>
      </c>
      <c r="AI14" s="75">
        <f>('AVIA25% '!AI14)+25</f>
        <v>12925</v>
      </c>
      <c r="AJ14" s="75">
        <f>('AVIA25% '!AJ14)+25</f>
        <v>12925</v>
      </c>
      <c r="AK14" s="75">
        <f>('AVIA25% '!AK14)+25</f>
        <v>12925</v>
      </c>
      <c r="AL14" s="75">
        <f>('AVIA25% '!AL14)+25</f>
        <v>12925</v>
      </c>
      <c r="AM14" s="75">
        <f>('AVIA25% '!AM14)+25</f>
        <v>13900</v>
      </c>
      <c r="AN14" s="75">
        <f>('AVIA25% '!AN14)+25</f>
        <v>13900</v>
      </c>
      <c r="AO14" s="75">
        <f>('AVIA25% '!AO14)+25</f>
        <v>13900</v>
      </c>
      <c r="AP14" s="75">
        <f>('AVIA25% '!AP14)+25</f>
        <v>13900</v>
      </c>
      <c r="AQ14" s="75">
        <f>('AVIA25% '!AQ14)+25</f>
        <v>13900</v>
      </c>
      <c r="AR14" s="75">
        <f>('AVIA25% '!AR14)+25</f>
        <v>13900</v>
      </c>
      <c r="AS14" s="75">
        <f>('AVIA25% '!AS14)+25</f>
        <v>13900</v>
      </c>
      <c r="AT14" s="75">
        <f>('AVIA25% '!AT14)+25</f>
        <v>14650</v>
      </c>
      <c r="AU14" s="75">
        <f>('AVIA25% '!AU14)+25</f>
        <v>14650</v>
      </c>
      <c r="AV14" s="75">
        <f>('AVIA25% '!AV14)+25</f>
        <v>14650</v>
      </c>
      <c r="AW14" s="75">
        <f>('AVIA25% '!AW14)+25</f>
        <v>14650</v>
      </c>
      <c r="AX14" s="75">
        <f>('AVIA25% '!AX14)+25</f>
        <v>14650</v>
      </c>
      <c r="AY14" s="75">
        <f>('AVIA25% '!AY14)+25</f>
        <v>14800</v>
      </c>
      <c r="AZ14" s="75">
        <f>('AVIA25% '!AZ14)+25</f>
        <v>14800</v>
      </c>
      <c r="BA14" s="75">
        <f>('AVIA25% '!BA14)+25</f>
        <v>15400</v>
      </c>
      <c r="BB14" s="75">
        <f>('AVIA25% '!BB14)+25</f>
        <v>15400</v>
      </c>
      <c r="BC14" s="75">
        <f>('AVIA25% '!BC14)+25</f>
        <v>14800</v>
      </c>
      <c r="BD14" s="75">
        <f>('AVIA25% '!BD14)+25</f>
        <v>14800</v>
      </c>
      <c r="BE14" s="75">
        <f>('AVIA25% '!BE14)+25</f>
        <v>14800</v>
      </c>
      <c r="BF14" s="75">
        <f>('AVIA25% '!BF14)+25</f>
        <v>14800</v>
      </c>
      <c r="BG14" s="75">
        <f>('AVIA25% '!BG14)+25</f>
        <v>14800</v>
      </c>
      <c r="BH14" s="75">
        <f>('AVIA25% '!BH14)+25</f>
        <v>15400</v>
      </c>
      <c r="BI14" s="75">
        <f>('AVIA25% '!BI14)+25</f>
        <v>15400</v>
      </c>
      <c r="BJ14" s="75">
        <f>('AVIA25% '!BJ14)+25</f>
        <v>14800</v>
      </c>
      <c r="BK14" s="75">
        <f>('AVIA25% '!BK14)+25</f>
        <v>14800</v>
      </c>
      <c r="BL14" s="75">
        <f>('AVIA25% '!BL14)+25</f>
        <v>14800</v>
      </c>
      <c r="BM14" s="75">
        <f>('AVIA25% '!BM14)+25</f>
        <v>14800</v>
      </c>
      <c r="BN14" s="75">
        <f>('AVIA25% '!BN14)+25</f>
        <v>14800</v>
      </c>
      <c r="BO14" s="75">
        <f>('AVIA25% '!BO14)+25</f>
        <v>15400</v>
      </c>
      <c r="BP14" s="75">
        <f>('AVIA25% '!BP14)+25</f>
        <v>15400</v>
      </c>
      <c r="BQ14" s="75">
        <f>('AVIA25% '!BQ14)+25</f>
        <v>14800</v>
      </c>
      <c r="BR14" s="75">
        <f>('AVIA25% '!BR14)+25</f>
        <v>14800</v>
      </c>
      <c r="BS14" s="75">
        <f>('AVIA25% '!BS14)+25</f>
        <v>14800</v>
      </c>
      <c r="BT14" s="75">
        <f>('AVIA25% '!BT14)+25</f>
        <v>14800</v>
      </c>
      <c r="BU14" s="75">
        <f>('AVIA25% '!BU14)+25</f>
        <v>14800</v>
      </c>
      <c r="BV14" s="75">
        <f>('AVIA25% '!BV14)+25</f>
        <v>15400</v>
      </c>
      <c r="BW14" s="75">
        <f>('AVIA25% '!BW14)+25</f>
        <v>15400</v>
      </c>
      <c r="BX14" s="75">
        <f>('AVIA25% '!BX14)+25</f>
        <v>14800</v>
      </c>
      <c r="BY14" s="75">
        <f>('AVIA25% '!BY14)+25</f>
        <v>14800</v>
      </c>
      <c r="BZ14" s="75">
        <f>('AVIA25% '!BZ14)+25</f>
        <v>14800</v>
      </c>
      <c r="CA14" s="75">
        <f>('AVIA25% '!CA14)+25</f>
        <v>14800</v>
      </c>
      <c r="CB14" s="75">
        <f>('AVIA25% '!CB14)+25</f>
        <v>14800</v>
      </c>
      <c r="CC14" s="75">
        <f>('AVIA25% '!CC14)+25</f>
        <v>15400</v>
      </c>
      <c r="CD14" s="75">
        <f>('AVIA25% '!CD14)+25</f>
        <v>15400</v>
      </c>
      <c r="CE14" s="75">
        <f>('AVIA25% '!CE14)+25</f>
        <v>14800</v>
      </c>
      <c r="CF14" s="75">
        <f>('AVIA25% '!CF14)+25</f>
        <v>14800</v>
      </c>
      <c r="CG14" s="75">
        <f>('AVIA25% '!CG14)+25</f>
        <v>14800</v>
      </c>
      <c r="CH14" s="75">
        <f>('AVIA25% '!CH14)+25</f>
        <v>14800</v>
      </c>
      <c r="CI14" s="75">
        <f>('AVIA25% '!CI14)+25</f>
        <v>14800</v>
      </c>
      <c r="CJ14" s="75">
        <f>('AVIA25% '!CJ14)+25</f>
        <v>15400</v>
      </c>
      <c r="CK14" s="75">
        <f>('AVIA25% '!CK14)+25</f>
        <v>15400</v>
      </c>
      <c r="CL14" s="75">
        <f>('AVIA25% '!CL14)+25</f>
        <v>14800</v>
      </c>
      <c r="CM14" s="75">
        <f>('AVIA25% '!CM14)+25</f>
        <v>14800</v>
      </c>
      <c r="CN14" s="75">
        <f>('AVIA25% '!CN14)+25</f>
        <v>14800</v>
      </c>
      <c r="CO14" s="75">
        <f>('AVIA25% '!CO14)+25</f>
        <v>14800</v>
      </c>
      <c r="CP14" s="75">
        <f>('AVIA25% '!CP14)+25</f>
        <v>14800</v>
      </c>
      <c r="CQ14" s="75">
        <f>('AVIA25% '!CQ14)+25</f>
        <v>14800</v>
      </c>
      <c r="CR14" s="75">
        <f>('AVIA25% '!CR14)+25</f>
        <v>14800</v>
      </c>
      <c r="CS14" s="75">
        <f>('AVIA25% '!CS14)+25</f>
        <v>13900</v>
      </c>
      <c r="CT14" s="75">
        <f>('AVIA25% '!CT14)+25</f>
        <v>13900</v>
      </c>
      <c r="CU14" s="75">
        <f>('AVIA25% '!CU14)+25</f>
        <v>13900</v>
      </c>
      <c r="CV14" s="75">
        <f>('AVIA25% '!CV14)+25</f>
        <v>13900</v>
      </c>
      <c r="CW14" s="75">
        <f>('AVIA25% '!CW14)+25</f>
        <v>13900</v>
      </c>
      <c r="CX14" s="75">
        <f>('AVIA25% '!CX14)+25</f>
        <v>13900</v>
      </c>
      <c r="CY14" s="75">
        <f>('AVIA25% '!CY14)+25</f>
        <v>13900</v>
      </c>
      <c r="CZ14" s="75">
        <f>('AVIA25% '!CZ14)+25</f>
        <v>13900</v>
      </c>
      <c r="DA14" s="75">
        <f>('AVIA25% '!DA14)+25</f>
        <v>13900</v>
      </c>
      <c r="DB14" s="75">
        <f>('AVIA25% '!DB14)+25</f>
        <v>12175</v>
      </c>
      <c r="DC14" s="75">
        <f>('AVIA25% '!DC14)+25</f>
        <v>12175</v>
      </c>
      <c r="DD14" s="75">
        <f>('AVIA25% '!DD14)+25</f>
        <v>12175</v>
      </c>
      <c r="DE14" s="75">
        <f>('AVIA25% '!DE14)+25</f>
        <v>13150</v>
      </c>
      <c r="DF14" s="75">
        <f>('AVIA25% '!DF14)+25</f>
        <v>13150</v>
      </c>
      <c r="DG14" s="75">
        <f>('AVIA25% '!DG14)+25</f>
        <v>12175</v>
      </c>
      <c r="DH14" s="75">
        <f>('AVIA25% '!DH14)+25</f>
        <v>12175</v>
      </c>
      <c r="DI14" s="75">
        <f>('AVIA25% '!DI14)+25</f>
        <v>12175</v>
      </c>
      <c r="DJ14" s="75">
        <f>('AVIA25% '!DJ14)+25</f>
        <v>12175</v>
      </c>
      <c r="DK14" s="75">
        <f>('AVIA25% '!DK14)+25</f>
        <v>12175</v>
      </c>
      <c r="DL14" s="75">
        <f>('AVIA25% '!DL14)+25</f>
        <v>13150</v>
      </c>
      <c r="DM14" s="75">
        <f>('AVIA25% '!DM14)+25</f>
        <v>13150</v>
      </c>
      <c r="DN14" s="75">
        <f>('AVIA25% '!DN14)+25</f>
        <v>12175</v>
      </c>
      <c r="DO14" s="75">
        <f>('AVIA25% '!DO14)+25</f>
        <v>12175</v>
      </c>
      <c r="DP14" s="75">
        <f>('AVIA25% '!DP14)+25</f>
        <v>12175</v>
      </c>
      <c r="DQ14" s="75">
        <f>('AVIA25% '!DQ14)+25</f>
        <v>12175</v>
      </c>
      <c r="DR14" s="75">
        <f>('AVIA25% '!DR14)+25</f>
        <v>12175</v>
      </c>
      <c r="DS14" s="75">
        <f>('AVIA25% '!DS14)+25</f>
        <v>13150</v>
      </c>
      <c r="DT14" s="75">
        <f>('AVIA25% '!DT14)+25</f>
        <v>13150</v>
      </c>
      <c r="DU14" s="75">
        <f>('AVIA25% '!DU14)+25</f>
        <v>12175</v>
      </c>
      <c r="DV14" s="75">
        <f>('AVIA25% '!DV14)+25</f>
        <v>12175</v>
      </c>
      <c r="DW14" s="75">
        <f>('AVIA25% '!DW14)+25</f>
        <v>12175</v>
      </c>
      <c r="DX14" s="75">
        <f>('AVIA25% '!DX14)+25</f>
        <v>12175</v>
      </c>
      <c r="DY14" s="75">
        <f>('AVIA25% '!DY14)+25</f>
        <v>12175</v>
      </c>
      <c r="DZ14" s="75">
        <f>('AVIA25% '!DZ14)+25</f>
        <v>13150</v>
      </c>
      <c r="EA14" s="75">
        <f>('AVIA25% '!EA14)+25</f>
        <v>13150</v>
      </c>
      <c r="EB14" s="75">
        <f>('AVIA25% '!EB14)+25</f>
        <v>12175</v>
      </c>
      <c r="EC14" s="75">
        <f>('AVIA25% '!EC14)+25</f>
        <v>12175</v>
      </c>
      <c r="ED14" s="75">
        <f>('AVIA25% '!ED14)+25</f>
        <v>12175</v>
      </c>
      <c r="EE14" s="75">
        <f>('AVIA25% '!EE14)+25</f>
        <v>12175</v>
      </c>
    </row>
    <row r="15" spans="1:135" x14ac:dyDescent="0.2">
      <c r="A15" s="196" t="s">
        <v>160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row>
    <row r="16" spans="1:135" x14ac:dyDescent="0.2">
      <c r="A16" s="144">
        <v>1</v>
      </c>
      <c r="B16" s="75">
        <f>('AVIA25% '!B16)+25</f>
        <v>9775</v>
      </c>
      <c r="C16" s="75">
        <f>('AVIA25% '!C16)+25</f>
        <v>9775</v>
      </c>
      <c r="D16" s="75">
        <f>('AVIA25% '!D16)+25</f>
        <v>9775</v>
      </c>
      <c r="E16" s="75">
        <f>('AVIA25% '!E16)+25</f>
        <v>9775</v>
      </c>
      <c r="F16" s="75">
        <f>('AVIA25% '!F16)+25</f>
        <v>9775</v>
      </c>
      <c r="G16" s="75">
        <f>('AVIA25% '!G16)+25</f>
        <v>9775</v>
      </c>
      <c r="H16" s="75">
        <f>('AVIA25% '!H16)+25</f>
        <v>9775</v>
      </c>
      <c r="I16" s="75">
        <f>('AVIA25% '!I16)+25</f>
        <v>9775</v>
      </c>
      <c r="J16" s="75">
        <f>('AVIA25% '!J16)+25</f>
        <v>9775</v>
      </c>
      <c r="K16" s="75">
        <f>('AVIA25% '!K16)+25</f>
        <v>9775</v>
      </c>
      <c r="L16" s="75">
        <f>('AVIA25% '!L16)+25</f>
        <v>9775</v>
      </c>
      <c r="M16" s="75">
        <f>('AVIA25% '!M16)+25</f>
        <v>9775</v>
      </c>
      <c r="N16" s="75">
        <f>('AVIA25% '!N16)+25</f>
        <v>11725</v>
      </c>
      <c r="O16" s="75">
        <f>('AVIA25% '!O16)+25</f>
        <v>11725</v>
      </c>
      <c r="P16" s="75">
        <f>('AVIA25% '!P16)+25</f>
        <v>11725</v>
      </c>
      <c r="Q16" s="75">
        <f>('AVIA25% '!Q16)+25</f>
        <v>11725</v>
      </c>
      <c r="R16" s="75">
        <f>('AVIA25% '!R16)+25</f>
        <v>14200</v>
      </c>
      <c r="S16" s="75">
        <f>('AVIA25% '!S16)+25</f>
        <v>14200</v>
      </c>
      <c r="T16" s="75">
        <f>('AVIA25% '!T16)+25</f>
        <v>14200</v>
      </c>
      <c r="U16" s="75">
        <f>('AVIA25% '!U16)+25</f>
        <v>14200</v>
      </c>
      <c r="V16" s="75">
        <f>('AVIA25% '!V16)+25</f>
        <v>14200</v>
      </c>
      <c r="W16" s="75">
        <f>('AVIA25% '!W16)+25</f>
        <v>14200</v>
      </c>
      <c r="X16" s="75">
        <f>('AVIA25% '!X16)+25</f>
        <v>14200</v>
      </c>
      <c r="Y16" s="75">
        <f>('AVIA25% '!Y16)+25</f>
        <v>14200</v>
      </c>
      <c r="Z16" s="75">
        <f>('AVIA25% '!Z16)+25</f>
        <v>14200</v>
      </c>
      <c r="AA16" s="75">
        <f>('AVIA25% '!AA16)+25</f>
        <v>14200</v>
      </c>
      <c r="AB16" s="75">
        <f>('AVIA25% '!AB16)+25</f>
        <v>17950</v>
      </c>
      <c r="AC16" s="75">
        <f>('AVIA25% '!AC16)+25</f>
        <v>17950</v>
      </c>
      <c r="AD16" s="75">
        <f>('AVIA25% '!AD16)+25</f>
        <v>17950</v>
      </c>
      <c r="AE16" s="75">
        <f>('AVIA25% '!AE16)+25</f>
        <v>17950</v>
      </c>
      <c r="AF16" s="75">
        <f>('AVIA25% '!AF16)+25</f>
        <v>17950</v>
      </c>
      <c r="AG16" s="75">
        <f>('AVIA25% '!AG16)+25</f>
        <v>17950</v>
      </c>
      <c r="AH16" s="75">
        <f>('AVIA25% '!AH16)+25</f>
        <v>11725</v>
      </c>
      <c r="AI16" s="75">
        <f>('AVIA25% '!AI16)+25</f>
        <v>11725</v>
      </c>
      <c r="AJ16" s="75">
        <f>('AVIA25% '!AJ16)+25</f>
        <v>11725</v>
      </c>
      <c r="AK16" s="75">
        <f>('AVIA25% '!AK16)+25</f>
        <v>11725</v>
      </c>
      <c r="AL16" s="75">
        <f>('AVIA25% '!AL16)+25</f>
        <v>11725</v>
      </c>
      <c r="AM16" s="75">
        <f>('AVIA25% '!AM16)+25</f>
        <v>12700</v>
      </c>
      <c r="AN16" s="75">
        <f>('AVIA25% '!AN16)+25</f>
        <v>12700</v>
      </c>
      <c r="AO16" s="75">
        <f>('AVIA25% '!AO16)+25</f>
        <v>12700</v>
      </c>
      <c r="AP16" s="75">
        <f>('AVIA25% '!AP16)+25</f>
        <v>12700</v>
      </c>
      <c r="AQ16" s="75">
        <f>('AVIA25% '!AQ16)+25</f>
        <v>12700</v>
      </c>
      <c r="AR16" s="75">
        <f>('AVIA25% '!AR16)+25</f>
        <v>12700</v>
      </c>
      <c r="AS16" s="75">
        <f>('AVIA25% '!AS16)+25</f>
        <v>12700</v>
      </c>
      <c r="AT16" s="75">
        <f>('AVIA25% '!AT16)+25</f>
        <v>13450</v>
      </c>
      <c r="AU16" s="75">
        <f>('AVIA25% '!AU16)+25</f>
        <v>13450</v>
      </c>
      <c r="AV16" s="75">
        <f>('AVIA25% '!AV16)+25</f>
        <v>13450</v>
      </c>
      <c r="AW16" s="75">
        <f>('AVIA25% '!AW16)+25</f>
        <v>13450</v>
      </c>
      <c r="AX16" s="75">
        <f>('AVIA25% '!AX16)+25</f>
        <v>13450</v>
      </c>
      <c r="AY16" s="75">
        <f>('AVIA25% '!AY16)+25</f>
        <v>13600</v>
      </c>
      <c r="AZ16" s="75">
        <f>('AVIA25% '!AZ16)+25</f>
        <v>13600</v>
      </c>
      <c r="BA16" s="75">
        <f>('AVIA25% '!BA16)+25</f>
        <v>14200</v>
      </c>
      <c r="BB16" s="75">
        <f>('AVIA25% '!BB16)+25</f>
        <v>14200</v>
      </c>
      <c r="BC16" s="75">
        <f>('AVIA25% '!BC16)+25</f>
        <v>13600</v>
      </c>
      <c r="BD16" s="75">
        <f>('AVIA25% '!BD16)+25</f>
        <v>13600</v>
      </c>
      <c r="BE16" s="75">
        <f>('AVIA25% '!BE16)+25</f>
        <v>13600</v>
      </c>
      <c r="BF16" s="75">
        <f>('AVIA25% '!BF16)+25</f>
        <v>13600</v>
      </c>
      <c r="BG16" s="75">
        <f>('AVIA25% '!BG16)+25</f>
        <v>13600</v>
      </c>
      <c r="BH16" s="75">
        <f>('AVIA25% '!BH16)+25</f>
        <v>14200</v>
      </c>
      <c r="BI16" s="75">
        <f>('AVIA25% '!BI16)+25</f>
        <v>14200</v>
      </c>
      <c r="BJ16" s="75">
        <f>('AVIA25% '!BJ16)+25</f>
        <v>13600</v>
      </c>
      <c r="BK16" s="75">
        <f>('AVIA25% '!BK16)+25</f>
        <v>13600</v>
      </c>
      <c r="BL16" s="75">
        <f>('AVIA25% '!BL16)+25</f>
        <v>13600</v>
      </c>
      <c r="BM16" s="75">
        <f>('AVIA25% '!BM16)+25</f>
        <v>13600</v>
      </c>
      <c r="BN16" s="75">
        <f>('AVIA25% '!BN16)+25</f>
        <v>13600</v>
      </c>
      <c r="BO16" s="75">
        <f>('AVIA25% '!BO16)+25</f>
        <v>14200</v>
      </c>
      <c r="BP16" s="75">
        <f>('AVIA25% '!BP16)+25</f>
        <v>14200</v>
      </c>
      <c r="BQ16" s="75">
        <f>('AVIA25% '!BQ16)+25</f>
        <v>13600</v>
      </c>
      <c r="BR16" s="75">
        <f>('AVIA25% '!BR16)+25</f>
        <v>13600</v>
      </c>
      <c r="BS16" s="75">
        <f>('AVIA25% '!BS16)+25</f>
        <v>13600</v>
      </c>
      <c r="BT16" s="75">
        <f>('AVIA25% '!BT16)+25</f>
        <v>13600</v>
      </c>
      <c r="BU16" s="75">
        <f>('AVIA25% '!BU16)+25</f>
        <v>13600</v>
      </c>
      <c r="BV16" s="75">
        <f>('AVIA25% '!BV16)+25</f>
        <v>14200</v>
      </c>
      <c r="BW16" s="75">
        <f>('AVIA25% '!BW16)+25</f>
        <v>14200</v>
      </c>
      <c r="BX16" s="75">
        <f>('AVIA25% '!BX16)+25</f>
        <v>13600</v>
      </c>
      <c r="BY16" s="75">
        <f>('AVIA25% '!BY16)+25</f>
        <v>13600</v>
      </c>
      <c r="BZ16" s="75">
        <f>('AVIA25% '!BZ16)+25</f>
        <v>13600</v>
      </c>
      <c r="CA16" s="75">
        <f>('AVIA25% '!CA16)+25</f>
        <v>13600</v>
      </c>
      <c r="CB16" s="75">
        <f>('AVIA25% '!CB16)+25</f>
        <v>13600</v>
      </c>
      <c r="CC16" s="75">
        <f>('AVIA25% '!CC16)+25</f>
        <v>14200</v>
      </c>
      <c r="CD16" s="75">
        <f>('AVIA25% '!CD16)+25</f>
        <v>14200</v>
      </c>
      <c r="CE16" s="75">
        <f>('AVIA25% '!CE16)+25</f>
        <v>13600</v>
      </c>
      <c r="CF16" s="75">
        <f>('AVIA25% '!CF16)+25</f>
        <v>13600</v>
      </c>
      <c r="CG16" s="75">
        <f>('AVIA25% '!CG16)+25</f>
        <v>13600</v>
      </c>
      <c r="CH16" s="75">
        <f>('AVIA25% '!CH16)+25</f>
        <v>13600</v>
      </c>
      <c r="CI16" s="75">
        <f>('AVIA25% '!CI16)+25</f>
        <v>13600</v>
      </c>
      <c r="CJ16" s="75">
        <f>('AVIA25% '!CJ16)+25</f>
        <v>14200</v>
      </c>
      <c r="CK16" s="75">
        <f>('AVIA25% '!CK16)+25</f>
        <v>14200</v>
      </c>
      <c r="CL16" s="75">
        <f>('AVIA25% '!CL16)+25</f>
        <v>13600</v>
      </c>
      <c r="CM16" s="75">
        <f>('AVIA25% '!CM16)+25</f>
        <v>13600</v>
      </c>
      <c r="CN16" s="75">
        <f>('AVIA25% '!CN16)+25</f>
        <v>13600</v>
      </c>
      <c r="CO16" s="75">
        <f>('AVIA25% '!CO16)+25</f>
        <v>13600</v>
      </c>
      <c r="CP16" s="75">
        <f>('AVIA25% '!CP16)+25</f>
        <v>13600</v>
      </c>
      <c r="CQ16" s="75">
        <f>('AVIA25% '!CQ16)+25</f>
        <v>13600</v>
      </c>
      <c r="CR16" s="75">
        <f>('AVIA25% '!CR16)+25</f>
        <v>13600</v>
      </c>
      <c r="CS16" s="75">
        <f>('AVIA25% '!CS16)+25</f>
        <v>12700</v>
      </c>
      <c r="CT16" s="75">
        <f>('AVIA25% '!CT16)+25</f>
        <v>12700</v>
      </c>
      <c r="CU16" s="75">
        <f>('AVIA25% '!CU16)+25</f>
        <v>12700</v>
      </c>
      <c r="CV16" s="75">
        <f>('AVIA25% '!CV16)+25</f>
        <v>12700</v>
      </c>
      <c r="CW16" s="75">
        <f>('AVIA25% '!CW16)+25</f>
        <v>12700</v>
      </c>
      <c r="CX16" s="75">
        <f>('AVIA25% '!CX16)+25</f>
        <v>12700</v>
      </c>
      <c r="CY16" s="75">
        <f>('AVIA25% '!CY16)+25</f>
        <v>12700</v>
      </c>
      <c r="CZ16" s="75">
        <f>('AVIA25% '!CZ16)+25</f>
        <v>12700</v>
      </c>
      <c r="DA16" s="75">
        <f>('AVIA25% '!DA16)+25</f>
        <v>12700</v>
      </c>
      <c r="DB16" s="75">
        <f>('AVIA25% '!DB16)+25</f>
        <v>11425</v>
      </c>
      <c r="DC16" s="75">
        <f>('AVIA25% '!DC16)+25</f>
        <v>11425</v>
      </c>
      <c r="DD16" s="75">
        <f>('AVIA25% '!DD16)+25</f>
        <v>11425</v>
      </c>
      <c r="DE16" s="75">
        <f>('AVIA25% '!DE16)+25</f>
        <v>12400</v>
      </c>
      <c r="DF16" s="75">
        <f>('AVIA25% '!DF16)+25</f>
        <v>12400</v>
      </c>
      <c r="DG16" s="75">
        <f>('AVIA25% '!DG16)+25</f>
        <v>11425</v>
      </c>
      <c r="DH16" s="75">
        <f>('AVIA25% '!DH16)+25</f>
        <v>11425</v>
      </c>
      <c r="DI16" s="75">
        <f>('AVIA25% '!DI16)+25</f>
        <v>11425</v>
      </c>
      <c r="DJ16" s="75">
        <f>('AVIA25% '!DJ16)+25</f>
        <v>11425</v>
      </c>
      <c r="DK16" s="75">
        <f>('AVIA25% '!DK16)+25</f>
        <v>11425</v>
      </c>
      <c r="DL16" s="75">
        <f>('AVIA25% '!DL16)+25</f>
        <v>12400</v>
      </c>
      <c r="DM16" s="75">
        <f>('AVIA25% '!DM16)+25</f>
        <v>12400</v>
      </c>
      <c r="DN16" s="75">
        <f>('AVIA25% '!DN16)+25</f>
        <v>11425</v>
      </c>
      <c r="DO16" s="75">
        <f>('AVIA25% '!DO16)+25</f>
        <v>11425</v>
      </c>
      <c r="DP16" s="75">
        <f>('AVIA25% '!DP16)+25</f>
        <v>11425</v>
      </c>
      <c r="DQ16" s="75">
        <f>('AVIA25% '!DQ16)+25</f>
        <v>11425</v>
      </c>
      <c r="DR16" s="75">
        <f>('AVIA25% '!DR16)+25</f>
        <v>11425</v>
      </c>
      <c r="DS16" s="75">
        <f>('AVIA25% '!DS16)+25</f>
        <v>12400</v>
      </c>
      <c r="DT16" s="75">
        <f>('AVIA25% '!DT16)+25</f>
        <v>12400</v>
      </c>
      <c r="DU16" s="75">
        <f>('AVIA25% '!DU16)+25</f>
        <v>11425</v>
      </c>
      <c r="DV16" s="75">
        <f>('AVIA25% '!DV16)+25</f>
        <v>11425</v>
      </c>
      <c r="DW16" s="75">
        <f>('AVIA25% '!DW16)+25</f>
        <v>11425</v>
      </c>
      <c r="DX16" s="75">
        <f>('AVIA25% '!DX16)+25</f>
        <v>11425</v>
      </c>
      <c r="DY16" s="75">
        <f>('AVIA25% '!DY16)+25</f>
        <v>11425</v>
      </c>
      <c r="DZ16" s="75">
        <f>('AVIA25% '!DZ16)+25</f>
        <v>12400</v>
      </c>
      <c r="EA16" s="75">
        <f>('AVIA25% '!EA16)+25</f>
        <v>12400</v>
      </c>
      <c r="EB16" s="75">
        <f>('AVIA25% '!EB16)+25</f>
        <v>11425</v>
      </c>
      <c r="EC16" s="75">
        <f>('AVIA25% '!EC16)+25</f>
        <v>11425</v>
      </c>
      <c r="ED16" s="75">
        <f>('AVIA25% '!ED16)+25</f>
        <v>11425</v>
      </c>
      <c r="EE16" s="75">
        <f>('AVIA25% '!EE16)+25</f>
        <v>11425</v>
      </c>
    </row>
    <row r="17" spans="1:135" x14ac:dyDescent="0.2">
      <c r="A17" s="144">
        <v>2</v>
      </c>
      <c r="B17" s="75">
        <f>('AVIA25% '!B17)+25</f>
        <v>11275</v>
      </c>
      <c r="C17" s="75">
        <f>('AVIA25% '!C17)+25</f>
        <v>11275</v>
      </c>
      <c r="D17" s="75">
        <f>('AVIA25% '!D17)+25</f>
        <v>11275</v>
      </c>
      <c r="E17" s="75">
        <f>('AVIA25% '!E17)+25</f>
        <v>11275</v>
      </c>
      <c r="F17" s="75">
        <f>('AVIA25% '!F17)+25</f>
        <v>11275</v>
      </c>
      <c r="G17" s="75">
        <f>('AVIA25% '!G17)+25</f>
        <v>11275</v>
      </c>
      <c r="H17" s="75">
        <f>('AVIA25% '!H17)+25</f>
        <v>11275</v>
      </c>
      <c r="I17" s="75">
        <f>('AVIA25% '!I17)+25</f>
        <v>11275</v>
      </c>
      <c r="J17" s="75">
        <f>('AVIA25% '!J17)+25</f>
        <v>11275</v>
      </c>
      <c r="K17" s="75">
        <f>('AVIA25% '!K17)+25</f>
        <v>11275</v>
      </c>
      <c r="L17" s="75">
        <f>('AVIA25% '!L17)+25</f>
        <v>11275</v>
      </c>
      <c r="M17" s="75">
        <f>('AVIA25% '!M17)+25</f>
        <v>11275</v>
      </c>
      <c r="N17" s="75">
        <f>('AVIA25% '!N17)+25</f>
        <v>13225</v>
      </c>
      <c r="O17" s="75">
        <f>('AVIA25% '!O17)+25</f>
        <v>13225</v>
      </c>
      <c r="P17" s="75">
        <f>('AVIA25% '!P17)+25</f>
        <v>13225</v>
      </c>
      <c r="Q17" s="75">
        <f>('AVIA25% '!Q17)+25</f>
        <v>13225</v>
      </c>
      <c r="R17" s="75">
        <f>('AVIA25% '!R17)+25</f>
        <v>15700</v>
      </c>
      <c r="S17" s="75">
        <f>('AVIA25% '!S17)+25</f>
        <v>15700</v>
      </c>
      <c r="T17" s="75">
        <f>('AVIA25% '!T17)+25</f>
        <v>15700</v>
      </c>
      <c r="U17" s="75">
        <f>('AVIA25% '!U17)+25</f>
        <v>15700</v>
      </c>
      <c r="V17" s="75">
        <f>('AVIA25% '!V17)+25</f>
        <v>15700</v>
      </c>
      <c r="W17" s="75">
        <f>('AVIA25% '!W17)+25</f>
        <v>15700</v>
      </c>
      <c r="X17" s="75">
        <f>('AVIA25% '!X17)+25</f>
        <v>15700</v>
      </c>
      <c r="Y17" s="75">
        <f>('AVIA25% '!Y17)+25</f>
        <v>15700</v>
      </c>
      <c r="Z17" s="75">
        <f>('AVIA25% '!Z17)+25</f>
        <v>15700</v>
      </c>
      <c r="AA17" s="75">
        <f>('AVIA25% '!AA17)+25</f>
        <v>15700</v>
      </c>
      <c r="AB17" s="75">
        <f>('AVIA25% '!AB17)+25</f>
        <v>19450</v>
      </c>
      <c r="AC17" s="75">
        <f>('AVIA25% '!AC17)+25</f>
        <v>19450</v>
      </c>
      <c r="AD17" s="75">
        <f>('AVIA25% '!AD17)+25</f>
        <v>19450</v>
      </c>
      <c r="AE17" s="75">
        <f>('AVIA25% '!AE17)+25</f>
        <v>19450</v>
      </c>
      <c r="AF17" s="75">
        <f>('AVIA25% '!AF17)+25</f>
        <v>19450</v>
      </c>
      <c r="AG17" s="75">
        <f>('AVIA25% '!AG17)+25</f>
        <v>19450</v>
      </c>
      <c r="AH17" s="75">
        <f>('AVIA25% '!AH17)+25</f>
        <v>13225</v>
      </c>
      <c r="AI17" s="75">
        <f>('AVIA25% '!AI17)+25</f>
        <v>13225</v>
      </c>
      <c r="AJ17" s="75">
        <f>('AVIA25% '!AJ17)+25</f>
        <v>13225</v>
      </c>
      <c r="AK17" s="75">
        <f>('AVIA25% '!AK17)+25</f>
        <v>13225</v>
      </c>
      <c r="AL17" s="75">
        <f>('AVIA25% '!AL17)+25</f>
        <v>13225</v>
      </c>
      <c r="AM17" s="75">
        <f>('AVIA25% '!AM17)+25</f>
        <v>14200</v>
      </c>
      <c r="AN17" s="75">
        <f>('AVIA25% '!AN17)+25</f>
        <v>14200</v>
      </c>
      <c r="AO17" s="75">
        <f>('AVIA25% '!AO17)+25</f>
        <v>14200</v>
      </c>
      <c r="AP17" s="75">
        <f>('AVIA25% '!AP17)+25</f>
        <v>14200</v>
      </c>
      <c r="AQ17" s="75">
        <f>('AVIA25% '!AQ17)+25</f>
        <v>14200</v>
      </c>
      <c r="AR17" s="75">
        <f>('AVIA25% '!AR17)+25</f>
        <v>14200</v>
      </c>
      <c r="AS17" s="75">
        <f>('AVIA25% '!AS17)+25</f>
        <v>14200</v>
      </c>
      <c r="AT17" s="75">
        <f>('AVIA25% '!AT17)+25</f>
        <v>14950</v>
      </c>
      <c r="AU17" s="75">
        <f>('AVIA25% '!AU17)+25</f>
        <v>14950</v>
      </c>
      <c r="AV17" s="75">
        <f>('AVIA25% '!AV17)+25</f>
        <v>14950</v>
      </c>
      <c r="AW17" s="75">
        <f>('AVIA25% '!AW17)+25</f>
        <v>14950</v>
      </c>
      <c r="AX17" s="75">
        <f>('AVIA25% '!AX17)+25</f>
        <v>14950</v>
      </c>
      <c r="AY17" s="75">
        <f>('AVIA25% '!AY17)+25</f>
        <v>15100</v>
      </c>
      <c r="AZ17" s="75">
        <f>('AVIA25% '!AZ17)+25</f>
        <v>15100</v>
      </c>
      <c r="BA17" s="75">
        <f>('AVIA25% '!BA17)+25</f>
        <v>15700</v>
      </c>
      <c r="BB17" s="75">
        <f>('AVIA25% '!BB17)+25</f>
        <v>15700</v>
      </c>
      <c r="BC17" s="75">
        <f>('AVIA25% '!BC17)+25</f>
        <v>15100</v>
      </c>
      <c r="BD17" s="75">
        <f>('AVIA25% '!BD17)+25</f>
        <v>15100</v>
      </c>
      <c r="BE17" s="75">
        <f>('AVIA25% '!BE17)+25</f>
        <v>15100</v>
      </c>
      <c r="BF17" s="75">
        <f>('AVIA25% '!BF17)+25</f>
        <v>15100</v>
      </c>
      <c r="BG17" s="75">
        <f>('AVIA25% '!BG17)+25</f>
        <v>15100</v>
      </c>
      <c r="BH17" s="75">
        <f>('AVIA25% '!BH17)+25</f>
        <v>15700</v>
      </c>
      <c r="BI17" s="75">
        <f>('AVIA25% '!BI17)+25</f>
        <v>15700</v>
      </c>
      <c r="BJ17" s="75">
        <f>('AVIA25% '!BJ17)+25</f>
        <v>15100</v>
      </c>
      <c r="BK17" s="75">
        <f>('AVIA25% '!BK17)+25</f>
        <v>15100</v>
      </c>
      <c r="BL17" s="75">
        <f>('AVIA25% '!BL17)+25</f>
        <v>15100</v>
      </c>
      <c r="BM17" s="75">
        <f>('AVIA25% '!BM17)+25</f>
        <v>15100</v>
      </c>
      <c r="BN17" s="75">
        <f>('AVIA25% '!BN17)+25</f>
        <v>15100</v>
      </c>
      <c r="BO17" s="75">
        <f>('AVIA25% '!BO17)+25</f>
        <v>15700</v>
      </c>
      <c r="BP17" s="75">
        <f>('AVIA25% '!BP17)+25</f>
        <v>15700</v>
      </c>
      <c r="BQ17" s="75">
        <f>('AVIA25% '!BQ17)+25</f>
        <v>15100</v>
      </c>
      <c r="BR17" s="75">
        <f>('AVIA25% '!BR17)+25</f>
        <v>15100</v>
      </c>
      <c r="BS17" s="75">
        <f>('AVIA25% '!BS17)+25</f>
        <v>15100</v>
      </c>
      <c r="BT17" s="75">
        <f>('AVIA25% '!BT17)+25</f>
        <v>15100</v>
      </c>
      <c r="BU17" s="75">
        <f>('AVIA25% '!BU17)+25</f>
        <v>15100</v>
      </c>
      <c r="BV17" s="75">
        <f>('AVIA25% '!BV17)+25</f>
        <v>15700</v>
      </c>
      <c r="BW17" s="75">
        <f>('AVIA25% '!BW17)+25</f>
        <v>15700</v>
      </c>
      <c r="BX17" s="75">
        <f>('AVIA25% '!BX17)+25</f>
        <v>15100</v>
      </c>
      <c r="BY17" s="75">
        <f>('AVIA25% '!BY17)+25</f>
        <v>15100</v>
      </c>
      <c r="BZ17" s="75">
        <f>('AVIA25% '!BZ17)+25</f>
        <v>15100</v>
      </c>
      <c r="CA17" s="75">
        <f>('AVIA25% '!CA17)+25</f>
        <v>15100</v>
      </c>
      <c r="CB17" s="75">
        <f>('AVIA25% '!CB17)+25</f>
        <v>15100</v>
      </c>
      <c r="CC17" s="75">
        <f>('AVIA25% '!CC17)+25</f>
        <v>15700</v>
      </c>
      <c r="CD17" s="75">
        <f>('AVIA25% '!CD17)+25</f>
        <v>15700</v>
      </c>
      <c r="CE17" s="75">
        <f>('AVIA25% '!CE17)+25</f>
        <v>15100</v>
      </c>
      <c r="CF17" s="75">
        <f>('AVIA25% '!CF17)+25</f>
        <v>15100</v>
      </c>
      <c r="CG17" s="75">
        <f>('AVIA25% '!CG17)+25</f>
        <v>15100</v>
      </c>
      <c r="CH17" s="75">
        <f>('AVIA25% '!CH17)+25</f>
        <v>15100</v>
      </c>
      <c r="CI17" s="75">
        <f>('AVIA25% '!CI17)+25</f>
        <v>15100</v>
      </c>
      <c r="CJ17" s="75">
        <f>('AVIA25% '!CJ17)+25</f>
        <v>15700</v>
      </c>
      <c r="CK17" s="75">
        <f>('AVIA25% '!CK17)+25</f>
        <v>15700</v>
      </c>
      <c r="CL17" s="75">
        <f>('AVIA25% '!CL17)+25</f>
        <v>15100</v>
      </c>
      <c r="CM17" s="75">
        <f>('AVIA25% '!CM17)+25</f>
        <v>15100</v>
      </c>
      <c r="CN17" s="75">
        <f>('AVIA25% '!CN17)+25</f>
        <v>15100</v>
      </c>
      <c r="CO17" s="75">
        <f>('AVIA25% '!CO17)+25</f>
        <v>15100</v>
      </c>
      <c r="CP17" s="75">
        <f>('AVIA25% '!CP17)+25</f>
        <v>15100</v>
      </c>
      <c r="CQ17" s="75">
        <f>('AVIA25% '!CQ17)+25</f>
        <v>15100</v>
      </c>
      <c r="CR17" s="75">
        <f>('AVIA25% '!CR17)+25</f>
        <v>15100</v>
      </c>
      <c r="CS17" s="75">
        <f>('AVIA25% '!CS17)+25</f>
        <v>14200</v>
      </c>
      <c r="CT17" s="75">
        <f>('AVIA25% '!CT17)+25</f>
        <v>14200</v>
      </c>
      <c r="CU17" s="75">
        <f>('AVIA25% '!CU17)+25</f>
        <v>14200</v>
      </c>
      <c r="CV17" s="75">
        <f>('AVIA25% '!CV17)+25</f>
        <v>14200</v>
      </c>
      <c r="CW17" s="75">
        <f>('AVIA25% '!CW17)+25</f>
        <v>14200</v>
      </c>
      <c r="CX17" s="75">
        <f>('AVIA25% '!CX17)+25</f>
        <v>14200</v>
      </c>
      <c r="CY17" s="75">
        <f>('AVIA25% '!CY17)+25</f>
        <v>14200</v>
      </c>
      <c r="CZ17" s="75">
        <f>('AVIA25% '!CZ17)+25</f>
        <v>14200</v>
      </c>
      <c r="DA17" s="75">
        <f>('AVIA25% '!DA17)+25</f>
        <v>14200</v>
      </c>
      <c r="DB17" s="75">
        <f>('AVIA25% '!DB17)+25</f>
        <v>12925</v>
      </c>
      <c r="DC17" s="75">
        <f>('AVIA25% '!DC17)+25</f>
        <v>12925</v>
      </c>
      <c r="DD17" s="75">
        <f>('AVIA25% '!DD17)+25</f>
        <v>12925</v>
      </c>
      <c r="DE17" s="75">
        <f>('AVIA25% '!DE17)+25</f>
        <v>13900</v>
      </c>
      <c r="DF17" s="75">
        <f>('AVIA25% '!DF17)+25</f>
        <v>13900</v>
      </c>
      <c r="DG17" s="75">
        <f>('AVIA25% '!DG17)+25</f>
        <v>12925</v>
      </c>
      <c r="DH17" s="75">
        <f>('AVIA25% '!DH17)+25</f>
        <v>12925</v>
      </c>
      <c r="DI17" s="75">
        <f>('AVIA25% '!DI17)+25</f>
        <v>12925</v>
      </c>
      <c r="DJ17" s="75">
        <f>('AVIA25% '!DJ17)+25</f>
        <v>12925</v>
      </c>
      <c r="DK17" s="75">
        <f>('AVIA25% '!DK17)+25</f>
        <v>12925</v>
      </c>
      <c r="DL17" s="75">
        <f>('AVIA25% '!DL17)+25</f>
        <v>13900</v>
      </c>
      <c r="DM17" s="75">
        <f>('AVIA25% '!DM17)+25</f>
        <v>13900</v>
      </c>
      <c r="DN17" s="75">
        <f>('AVIA25% '!DN17)+25</f>
        <v>12925</v>
      </c>
      <c r="DO17" s="75">
        <f>('AVIA25% '!DO17)+25</f>
        <v>12925</v>
      </c>
      <c r="DP17" s="75">
        <f>('AVIA25% '!DP17)+25</f>
        <v>12925</v>
      </c>
      <c r="DQ17" s="75">
        <f>('AVIA25% '!DQ17)+25</f>
        <v>12925</v>
      </c>
      <c r="DR17" s="75">
        <f>('AVIA25% '!DR17)+25</f>
        <v>12925</v>
      </c>
      <c r="DS17" s="75">
        <f>('AVIA25% '!DS17)+25</f>
        <v>13900</v>
      </c>
      <c r="DT17" s="75">
        <f>('AVIA25% '!DT17)+25</f>
        <v>13900</v>
      </c>
      <c r="DU17" s="75">
        <f>('AVIA25% '!DU17)+25</f>
        <v>12925</v>
      </c>
      <c r="DV17" s="75">
        <f>('AVIA25% '!DV17)+25</f>
        <v>12925</v>
      </c>
      <c r="DW17" s="75">
        <f>('AVIA25% '!DW17)+25</f>
        <v>12925</v>
      </c>
      <c r="DX17" s="75">
        <f>('AVIA25% '!DX17)+25</f>
        <v>12925</v>
      </c>
      <c r="DY17" s="75">
        <f>('AVIA25% '!DY17)+25</f>
        <v>12925</v>
      </c>
      <c r="DZ17" s="75">
        <f>('AVIA25% '!DZ17)+25</f>
        <v>13900</v>
      </c>
      <c r="EA17" s="75">
        <f>('AVIA25% '!EA17)+25</f>
        <v>13900</v>
      </c>
      <c r="EB17" s="75">
        <f>('AVIA25% '!EB17)+25</f>
        <v>12925</v>
      </c>
      <c r="EC17" s="75">
        <f>('AVIA25% '!EC17)+25</f>
        <v>12925</v>
      </c>
      <c r="ED17" s="75">
        <f>('AVIA25% '!ED17)+25</f>
        <v>12925</v>
      </c>
      <c r="EE17" s="75">
        <f>('AVIA25% '!EE17)+25</f>
        <v>12925</v>
      </c>
    </row>
    <row r="18" spans="1:135" x14ac:dyDescent="0.2">
      <c r="A18" s="209" t="s">
        <v>356</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row>
    <row r="19" spans="1:135" x14ac:dyDescent="0.2">
      <c r="A19" s="144">
        <v>1</v>
      </c>
      <c r="B19" s="75">
        <f>('AVIA25% '!B19)+25</f>
        <v>11200</v>
      </c>
      <c r="C19" s="75">
        <f>('AVIA25% '!C19)+25</f>
        <v>11200</v>
      </c>
      <c r="D19" s="75">
        <f>('AVIA25% '!D19)+25</f>
        <v>11200</v>
      </c>
      <c r="E19" s="75">
        <f>('AVIA25% '!E19)+25</f>
        <v>11200</v>
      </c>
      <c r="F19" s="75">
        <f>('AVIA25% '!F19)+25</f>
        <v>11200</v>
      </c>
      <c r="G19" s="75">
        <f>('AVIA25% '!G19)+25</f>
        <v>11200</v>
      </c>
      <c r="H19" s="75">
        <f>('AVIA25% '!H19)+25</f>
        <v>11200</v>
      </c>
      <c r="I19" s="75">
        <f>('AVIA25% '!I19)+25</f>
        <v>11200</v>
      </c>
      <c r="J19" s="75">
        <f>('AVIA25% '!J19)+25</f>
        <v>11200</v>
      </c>
      <c r="K19" s="75">
        <f>('AVIA25% '!K19)+25</f>
        <v>11200</v>
      </c>
      <c r="L19" s="75">
        <f>('AVIA25% '!L19)+25</f>
        <v>11200</v>
      </c>
      <c r="M19" s="75">
        <f>('AVIA25% '!M19)+25</f>
        <v>11200</v>
      </c>
      <c r="N19" s="75">
        <f>('AVIA25% '!N19)+25</f>
        <v>14725</v>
      </c>
      <c r="O19" s="75">
        <f>('AVIA25% '!O19)+25</f>
        <v>14725</v>
      </c>
      <c r="P19" s="75">
        <f>('AVIA25% '!P19)+25</f>
        <v>14725</v>
      </c>
      <c r="Q19" s="75">
        <f>('AVIA25% '!Q19)+25</f>
        <v>14725</v>
      </c>
      <c r="R19" s="75">
        <f>('AVIA25% '!R19)+25</f>
        <v>17200</v>
      </c>
      <c r="S19" s="75">
        <f>('AVIA25% '!S19)+25</f>
        <v>17200</v>
      </c>
      <c r="T19" s="75">
        <f>('AVIA25% '!T19)+25</f>
        <v>17200</v>
      </c>
      <c r="U19" s="75">
        <f>('AVIA25% '!U19)+25</f>
        <v>17200</v>
      </c>
      <c r="V19" s="75">
        <f>('AVIA25% '!V19)+25</f>
        <v>17200</v>
      </c>
      <c r="W19" s="75">
        <f>('AVIA25% '!W19)+25</f>
        <v>17200</v>
      </c>
      <c r="X19" s="75">
        <f>('AVIA25% '!X19)+25</f>
        <v>17200</v>
      </c>
      <c r="Y19" s="75">
        <f>('AVIA25% '!Y19)+25</f>
        <v>17200</v>
      </c>
      <c r="Z19" s="75">
        <f>('AVIA25% '!Z19)+25</f>
        <v>17200</v>
      </c>
      <c r="AA19" s="75">
        <f>('AVIA25% '!AA19)+25</f>
        <v>17200</v>
      </c>
      <c r="AB19" s="75">
        <f>('AVIA25% '!AB19)+25</f>
        <v>20950</v>
      </c>
      <c r="AC19" s="75">
        <f>('AVIA25% '!AC19)+25</f>
        <v>20950</v>
      </c>
      <c r="AD19" s="75">
        <f>('AVIA25% '!AD19)+25</f>
        <v>20950</v>
      </c>
      <c r="AE19" s="75">
        <f>('AVIA25% '!AE19)+25</f>
        <v>20950</v>
      </c>
      <c r="AF19" s="75">
        <f>('AVIA25% '!AF19)+25</f>
        <v>20950</v>
      </c>
      <c r="AG19" s="75">
        <f>('AVIA25% '!AG19)+25</f>
        <v>20950</v>
      </c>
      <c r="AH19" s="75">
        <f>('AVIA25% '!AH19)+25</f>
        <v>14725</v>
      </c>
      <c r="AI19" s="75">
        <f>('AVIA25% '!AI19)+25</f>
        <v>14725</v>
      </c>
      <c r="AJ19" s="75">
        <f>('AVIA25% '!AJ19)+25</f>
        <v>14725</v>
      </c>
      <c r="AK19" s="75">
        <f>('AVIA25% '!AK19)+25</f>
        <v>14725</v>
      </c>
      <c r="AL19" s="75">
        <f>('AVIA25% '!AL19)+25</f>
        <v>14725</v>
      </c>
      <c r="AM19" s="75">
        <f>('AVIA25% '!AM19)+25</f>
        <v>15700</v>
      </c>
      <c r="AN19" s="75">
        <f>('AVIA25% '!AN19)+25</f>
        <v>15700</v>
      </c>
      <c r="AO19" s="75">
        <f>('AVIA25% '!AO19)+25</f>
        <v>15700</v>
      </c>
      <c r="AP19" s="75">
        <f>('AVIA25% '!AP19)+25</f>
        <v>15700</v>
      </c>
      <c r="AQ19" s="75">
        <f>('AVIA25% '!AQ19)+25</f>
        <v>15700</v>
      </c>
      <c r="AR19" s="75">
        <f>('AVIA25% '!AR19)+25</f>
        <v>15700</v>
      </c>
      <c r="AS19" s="75">
        <f>('AVIA25% '!AS19)+25</f>
        <v>15700</v>
      </c>
      <c r="AT19" s="75">
        <f>('AVIA25% '!AT19)+25</f>
        <v>16450</v>
      </c>
      <c r="AU19" s="75">
        <f>('AVIA25% '!AU19)+25</f>
        <v>16450</v>
      </c>
      <c r="AV19" s="75">
        <f>('AVIA25% '!AV19)+25</f>
        <v>16450</v>
      </c>
      <c r="AW19" s="75">
        <f>('AVIA25% '!AW19)+25</f>
        <v>16450</v>
      </c>
      <c r="AX19" s="75">
        <f>('AVIA25% '!AX19)+25</f>
        <v>16450</v>
      </c>
      <c r="AY19" s="75">
        <f>('AVIA25% '!AY19)+25</f>
        <v>16600</v>
      </c>
      <c r="AZ19" s="75">
        <f>('AVIA25% '!AZ19)+25</f>
        <v>16600</v>
      </c>
      <c r="BA19" s="75">
        <f>('AVIA25% '!BA19)+25</f>
        <v>17200</v>
      </c>
      <c r="BB19" s="75">
        <f>('AVIA25% '!BB19)+25</f>
        <v>17200</v>
      </c>
      <c r="BC19" s="75">
        <f>('AVIA25% '!BC19)+25</f>
        <v>16600</v>
      </c>
      <c r="BD19" s="75">
        <f>('AVIA25% '!BD19)+25</f>
        <v>16600</v>
      </c>
      <c r="BE19" s="75">
        <f>('AVIA25% '!BE19)+25</f>
        <v>16600</v>
      </c>
      <c r="BF19" s="75">
        <f>('AVIA25% '!BF19)+25</f>
        <v>16600</v>
      </c>
      <c r="BG19" s="75">
        <f>('AVIA25% '!BG19)+25</f>
        <v>16600</v>
      </c>
      <c r="BH19" s="75">
        <f>('AVIA25% '!BH19)+25</f>
        <v>17200</v>
      </c>
      <c r="BI19" s="75">
        <f>('AVIA25% '!BI19)+25</f>
        <v>17200</v>
      </c>
      <c r="BJ19" s="75">
        <f>('AVIA25% '!BJ19)+25</f>
        <v>16600</v>
      </c>
      <c r="BK19" s="75">
        <f>('AVIA25% '!BK19)+25</f>
        <v>16600</v>
      </c>
      <c r="BL19" s="75">
        <f>('AVIA25% '!BL19)+25</f>
        <v>16600</v>
      </c>
      <c r="BM19" s="75">
        <f>('AVIA25% '!BM19)+25</f>
        <v>16600</v>
      </c>
      <c r="BN19" s="75">
        <f>('AVIA25% '!BN19)+25</f>
        <v>16600</v>
      </c>
      <c r="BO19" s="75">
        <f>('AVIA25% '!BO19)+25</f>
        <v>17200</v>
      </c>
      <c r="BP19" s="75">
        <f>('AVIA25% '!BP19)+25</f>
        <v>17200</v>
      </c>
      <c r="BQ19" s="75">
        <f>('AVIA25% '!BQ19)+25</f>
        <v>16600</v>
      </c>
      <c r="BR19" s="75">
        <f>('AVIA25% '!BR19)+25</f>
        <v>16600</v>
      </c>
      <c r="BS19" s="75">
        <f>('AVIA25% '!BS19)+25</f>
        <v>16600</v>
      </c>
      <c r="BT19" s="75">
        <f>('AVIA25% '!BT19)+25</f>
        <v>16600</v>
      </c>
      <c r="BU19" s="75">
        <f>('AVIA25% '!BU19)+25</f>
        <v>16600</v>
      </c>
      <c r="BV19" s="75">
        <f>('AVIA25% '!BV19)+25</f>
        <v>17200</v>
      </c>
      <c r="BW19" s="75">
        <f>('AVIA25% '!BW19)+25</f>
        <v>17200</v>
      </c>
      <c r="BX19" s="75">
        <f>('AVIA25% '!BX19)+25</f>
        <v>16600</v>
      </c>
      <c r="BY19" s="75">
        <f>('AVIA25% '!BY19)+25</f>
        <v>16600</v>
      </c>
      <c r="BZ19" s="75">
        <f>('AVIA25% '!BZ19)+25</f>
        <v>16600</v>
      </c>
      <c r="CA19" s="75">
        <f>('AVIA25% '!CA19)+25</f>
        <v>16600</v>
      </c>
      <c r="CB19" s="75">
        <f>('AVIA25% '!CB19)+25</f>
        <v>16600</v>
      </c>
      <c r="CC19" s="75">
        <f>('AVIA25% '!CC19)+25</f>
        <v>17200</v>
      </c>
      <c r="CD19" s="75">
        <f>('AVIA25% '!CD19)+25</f>
        <v>17200</v>
      </c>
      <c r="CE19" s="75">
        <f>('AVIA25% '!CE19)+25</f>
        <v>16600</v>
      </c>
      <c r="CF19" s="75">
        <f>('AVIA25% '!CF19)+25</f>
        <v>16600</v>
      </c>
      <c r="CG19" s="75">
        <f>('AVIA25% '!CG19)+25</f>
        <v>16600</v>
      </c>
      <c r="CH19" s="75">
        <f>('AVIA25% '!CH19)+25</f>
        <v>16600</v>
      </c>
      <c r="CI19" s="75">
        <f>('AVIA25% '!CI19)+25</f>
        <v>16600</v>
      </c>
      <c r="CJ19" s="75">
        <f>('AVIA25% '!CJ19)+25</f>
        <v>17200</v>
      </c>
      <c r="CK19" s="75">
        <f>('AVIA25% '!CK19)+25</f>
        <v>17200</v>
      </c>
      <c r="CL19" s="75">
        <f>('AVIA25% '!CL19)+25</f>
        <v>16600</v>
      </c>
      <c r="CM19" s="75">
        <f>('AVIA25% '!CM19)+25</f>
        <v>16600</v>
      </c>
      <c r="CN19" s="75">
        <f>('AVIA25% '!CN19)+25</f>
        <v>16600</v>
      </c>
      <c r="CO19" s="75">
        <f>('AVIA25% '!CO19)+25</f>
        <v>16600</v>
      </c>
      <c r="CP19" s="75">
        <f>('AVIA25% '!CP19)+25</f>
        <v>16600</v>
      </c>
      <c r="CQ19" s="75">
        <f>('AVIA25% '!CQ19)+25</f>
        <v>16600</v>
      </c>
      <c r="CR19" s="75">
        <f>('AVIA25% '!CR19)+25</f>
        <v>16600</v>
      </c>
      <c r="CS19" s="75">
        <f>('AVIA25% '!CS19)+25</f>
        <v>15700</v>
      </c>
      <c r="CT19" s="75">
        <f>('AVIA25% '!CT19)+25</f>
        <v>15700</v>
      </c>
      <c r="CU19" s="75">
        <f>('AVIA25% '!CU19)+25</f>
        <v>15700</v>
      </c>
      <c r="CV19" s="75">
        <f>('AVIA25% '!CV19)+25</f>
        <v>15700</v>
      </c>
      <c r="CW19" s="75">
        <f>('AVIA25% '!CW19)+25</f>
        <v>15700</v>
      </c>
      <c r="CX19" s="75">
        <f>('AVIA25% '!CX19)+25</f>
        <v>15700</v>
      </c>
      <c r="CY19" s="75">
        <f>('AVIA25% '!CY19)+25</f>
        <v>15700</v>
      </c>
      <c r="CZ19" s="75">
        <f>('AVIA25% '!CZ19)+25</f>
        <v>15700</v>
      </c>
      <c r="DA19" s="75">
        <f>('AVIA25% '!DA19)+25</f>
        <v>15700</v>
      </c>
      <c r="DB19" s="75">
        <f>('AVIA25% '!DB19)+25</f>
        <v>13975</v>
      </c>
      <c r="DC19" s="75">
        <f>('AVIA25% '!DC19)+25</f>
        <v>13975</v>
      </c>
      <c r="DD19" s="75">
        <f>('AVIA25% '!DD19)+25</f>
        <v>13975</v>
      </c>
      <c r="DE19" s="75">
        <f>('AVIA25% '!DE19)+25</f>
        <v>14950</v>
      </c>
      <c r="DF19" s="75">
        <f>('AVIA25% '!DF19)+25</f>
        <v>14950</v>
      </c>
      <c r="DG19" s="75">
        <f>('AVIA25% '!DG19)+25</f>
        <v>13975</v>
      </c>
      <c r="DH19" s="75">
        <f>('AVIA25% '!DH19)+25</f>
        <v>13975</v>
      </c>
      <c r="DI19" s="75">
        <f>('AVIA25% '!DI19)+25</f>
        <v>13975</v>
      </c>
      <c r="DJ19" s="75">
        <f>('AVIA25% '!DJ19)+25</f>
        <v>13975</v>
      </c>
      <c r="DK19" s="75">
        <f>('AVIA25% '!DK19)+25</f>
        <v>13975</v>
      </c>
      <c r="DL19" s="75">
        <f>('AVIA25% '!DL19)+25</f>
        <v>14950</v>
      </c>
      <c r="DM19" s="75">
        <f>('AVIA25% '!DM19)+25</f>
        <v>14950</v>
      </c>
      <c r="DN19" s="75">
        <f>('AVIA25% '!DN19)+25</f>
        <v>13975</v>
      </c>
      <c r="DO19" s="75">
        <f>('AVIA25% '!DO19)+25</f>
        <v>13975</v>
      </c>
      <c r="DP19" s="75">
        <f>('AVIA25% '!DP19)+25</f>
        <v>13975</v>
      </c>
      <c r="DQ19" s="75">
        <f>('AVIA25% '!DQ19)+25</f>
        <v>13975</v>
      </c>
      <c r="DR19" s="75">
        <f>('AVIA25% '!DR19)+25</f>
        <v>13975</v>
      </c>
      <c r="DS19" s="75">
        <f>('AVIA25% '!DS19)+25</f>
        <v>14950</v>
      </c>
      <c r="DT19" s="75">
        <f>('AVIA25% '!DT19)+25</f>
        <v>14950</v>
      </c>
      <c r="DU19" s="75">
        <f>('AVIA25% '!DU19)+25</f>
        <v>13975</v>
      </c>
      <c r="DV19" s="75">
        <f>('AVIA25% '!DV19)+25</f>
        <v>13975</v>
      </c>
      <c r="DW19" s="75">
        <f>('AVIA25% '!DW19)+25</f>
        <v>13975</v>
      </c>
      <c r="DX19" s="75">
        <f>('AVIA25% '!DX19)+25</f>
        <v>13975</v>
      </c>
      <c r="DY19" s="75">
        <f>('AVIA25% '!DY19)+25</f>
        <v>13975</v>
      </c>
      <c r="DZ19" s="75">
        <f>('AVIA25% '!DZ19)+25</f>
        <v>14950</v>
      </c>
      <c r="EA19" s="75">
        <f>('AVIA25% '!EA19)+25</f>
        <v>14950</v>
      </c>
      <c r="EB19" s="75">
        <f>('AVIA25% '!EB19)+25</f>
        <v>13975</v>
      </c>
      <c r="EC19" s="75">
        <f>('AVIA25% '!EC19)+25</f>
        <v>13975</v>
      </c>
      <c r="ED19" s="75">
        <f>('AVIA25% '!ED19)+25</f>
        <v>13975</v>
      </c>
      <c r="EE19" s="75">
        <f>('AVIA25% '!EE19)+25</f>
        <v>13975</v>
      </c>
    </row>
    <row r="20" spans="1:135" x14ac:dyDescent="0.2">
      <c r="A20" s="144">
        <v>2</v>
      </c>
      <c r="B20" s="75">
        <f>('AVIA25% '!B20)+25</f>
        <v>12700</v>
      </c>
      <c r="C20" s="75">
        <f>('AVIA25% '!C20)+25</f>
        <v>12700</v>
      </c>
      <c r="D20" s="75">
        <f>('AVIA25% '!D20)+25</f>
        <v>12700</v>
      </c>
      <c r="E20" s="75">
        <f>('AVIA25% '!E20)+25</f>
        <v>12700</v>
      </c>
      <c r="F20" s="75">
        <f>('AVIA25% '!F20)+25</f>
        <v>12700</v>
      </c>
      <c r="G20" s="75">
        <f>('AVIA25% '!G20)+25</f>
        <v>12700</v>
      </c>
      <c r="H20" s="75">
        <f>('AVIA25% '!H20)+25</f>
        <v>12700</v>
      </c>
      <c r="I20" s="75">
        <f>('AVIA25% '!I20)+25</f>
        <v>12700</v>
      </c>
      <c r="J20" s="75">
        <f>('AVIA25% '!J20)+25</f>
        <v>12700</v>
      </c>
      <c r="K20" s="75">
        <f>('AVIA25% '!K20)+25</f>
        <v>12700</v>
      </c>
      <c r="L20" s="75">
        <f>('AVIA25% '!L20)+25</f>
        <v>12700</v>
      </c>
      <c r="M20" s="75">
        <f>('AVIA25% '!M20)+25</f>
        <v>12700</v>
      </c>
      <c r="N20" s="75">
        <f>('AVIA25% '!N20)+25</f>
        <v>16225</v>
      </c>
      <c r="O20" s="75">
        <f>('AVIA25% '!O20)+25</f>
        <v>16225</v>
      </c>
      <c r="P20" s="75">
        <f>('AVIA25% '!P20)+25</f>
        <v>16225</v>
      </c>
      <c r="Q20" s="75">
        <f>('AVIA25% '!Q20)+25</f>
        <v>16225</v>
      </c>
      <c r="R20" s="75">
        <f>('AVIA25% '!R20)+25</f>
        <v>18700</v>
      </c>
      <c r="S20" s="75">
        <f>('AVIA25% '!S20)+25</f>
        <v>18700</v>
      </c>
      <c r="T20" s="75">
        <f>('AVIA25% '!T20)+25</f>
        <v>18700</v>
      </c>
      <c r="U20" s="75">
        <f>('AVIA25% '!U20)+25</f>
        <v>18700</v>
      </c>
      <c r="V20" s="75">
        <f>('AVIA25% '!V20)+25</f>
        <v>18700</v>
      </c>
      <c r="W20" s="75">
        <f>('AVIA25% '!W20)+25</f>
        <v>18700</v>
      </c>
      <c r="X20" s="75">
        <f>('AVIA25% '!X20)+25</f>
        <v>18700</v>
      </c>
      <c r="Y20" s="75">
        <f>('AVIA25% '!Y20)+25</f>
        <v>18700</v>
      </c>
      <c r="Z20" s="75">
        <f>('AVIA25% '!Z20)+25</f>
        <v>18700</v>
      </c>
      <c r="AA20" s="75">
        <f>('AVIA25% '!AA20)+25</f>
        <v>18700</v>
      </c>
      <c r="AB20" s="75">
        <f>('AVIA25% '!AB20)+25</f>
        <v>22450</v>
      </c>
      <c r="AC20" s="75">
        <f>('AVIA25% '!AC20)+25</f>
        <v>22450</v>
      </c>
      <c r="AD20" s="75">
        <f>('AVIA25% '!AD20)+25</f>
        <v>22450</v>
      </c>
      <c r="AE20" s="75">
        <f>('AVIA25% '!AE20)+25</f>
        <v>22450</v>
      </c>
      <c r="AF20" s="75">
        <f>('AVIA25% '!AF20)+25</f>
        <v>22450</v>
      </c>
      <c r="AG20" s="75">
        <f>('AVIA25% '!AG20)+25</f>
        <v>22450</v>
      </c>
      <c r="AH20" s="75">
        <f>('AVIA25% '!AH20)+25</f>
        <v>16225</v>
      </c>
      <c r="AI20" s="75">
        <f>('AVIA25% '!AI20)+25</f>
        <v>16225</v>
      </c>
      <c r="AJ20" s="75">
        <f>('AVIA25% '!AJ20)+25</f>
        <v>16225</v>
      </c>
      <c r="AK20" s="75">
        <f>('AVIA25% '!AK20)+25</f>
        <v>16225</v>
      </c>
      <c r="AL20" s="75">
        <f>('AVIA25% '!AL20)+25</f>
        <v>16225</v>
      </c>
      <c r="AM20" s="75">
        <f>('AVIA25% '!AM20)+25</f>
        <v>17200</v>
      </c>
      <c r="AN20" s="75">
        <f>('AVIA25% '!AN20)+25</f>
        <v>17200</v>
      </c>
      <c r="AO20" s="75">
        <f>('AVIA25% '!AO20)+25</f>
        <v>17200</v>
      </c>
      <c r="AP20" s="75">
        <f>('AVIA25% '!AP20)+25</f>
        <v>17200</v>
      </c>
      <c r="AQ20" s="75">
        <f>('AVIA25% '!AQ20)+25</f>
        <v>17200</v>
      </c>
      <c r="AR20" s="75">
        <f>('AVIA25% '!AR20)+25</f>
        <v>17200</v>
      </c>
      <c r="AS20" s="75">
        <f>('AVIA25% '!AS20)+25</f>
        <v>17200</v>
      </c>
      <c r="AT20" s="75">
        <f>('AVIA25% '!AT20)+25</f>
        <v>17950</v>
      </c>
      <c r="AU20" s="75">
        <f>('AVIA25% '!AU20)+25</f>
        <v>17950</v>
      </c>
      <c r="AV20" s="75">
        <f>('AVIA25% '!AV20)+25</f>
        <v>17950</v>
      </c>
      <c r="AW20" s="75">
        <f>('AVIA25% '!AW20)+25</f>
        <v>17950</v>
      </c>
      <c r="AX20" s="75">
        <f>('AVIA25% '!AX20)+25</f>
        <v>17950</v>
      </c>
      <c r="AY20" s="75">
        <f>('AVIA25% '!AY20)+25</f>
        <v>18100</v>
      </c>
      <c r="AZ20" s="75">
        <f>('AVIA25% '!AZ20)+25</f>
        <v>18100</v>
      </c>
      <c r="BA20" s="75">
        <f>('AVIA25% '!BA20)+25</f>
        <v>18700</v>
      </c>
      <c r="BB20" s="75">
        <f>('AVIA25% '!BB20)+25</f>
        <v>18700</v>
      </c>
      <c r="BC20" s="75">
        <f>('AVIA25% '!BC20)+25</f>
        <v>18100</v>
      </c>
      <c r="BD20" s="75">
        <f>('AVIA25% '!BD20)+25</f>
        <v>18100</v>
      </c>
      <c r="BE20" s="75">
        <f>('AVIA25% '!BE20)+25</f>
        <v>18100</v>
      </c>
      <c r="BF20" s="75">
        <f>('AVIA25% '!BF20)+25</f>
        <v>18100</v>
      </c>
      <c r="BG20" s="75">
        <f>('AVIA25% '!BG20)+25</f>
        <v>18100</v>
      </c>
      <c r="BH20" s="75">
        <f>('AVIA25% '!BH20)+25</f>
        <v>18700</v>
      </c>
      <c r="BI20" s="75">
        <f>('AVIA25% '!BI20)+25</f>
        <v>18700</v>
      </c>
      <c r="BJ20" s="75">
        <f>('AVIA25% '!BJ20)+25</f>
        <v>18100</v>
      </c>
      <c r="BK20" s="75">
        <f>('AVIA25% '!BK20)+25</f>
        <v>18100</v>
      </c>
      <c r="BL20" s="75">
        <f>('AVIA25% '!BL20)+25</f>
        <v>18100</v>
      </c>
      <c r="BM20" s="75">
        <f>('AVIA25% '!BM20)+25</f>
        <v>18100</v>
      </c>
      <c r="BN20" s="75">
        <f>('AVIA25% '!BN20)+25</f>
        <v>18100</v>
      </c>
      <c r="BO20" s="75">
        <f>('AVIA25% '!BO20)+25</f>
        <v>18700</v>
      </c>
      <c r="BP20" s="75">
        <f>('AVIA25% '!BP20)+25</f>
        <v>18700</v>
      </c>
      <c r="BQ20" s="75">
        <f>('AVIA25% '!BQ20)+25</f>
        <v>18100</v>
      </c>
      <c r="BR20" s="75">
        <f>('AVIA25% '!BR20)+25</f>
        <v>18100</v>
      </c>
      <c r="BS20" s="75">
        <f>('AVIA25% '!BS20)+25</f>
        <v>18100</v>
      </c>
      <c r="BT20" s="75">
        <f>('AVIA25% '!BT20)+25</f>
        <v>18100</v>
      </c>
      <c r="BU20" s="75">
        <f>('AVIA25% '!BU20)+25</f>
        <v>18100</v>
      </c>
      <c r="BV20" s="75">
        <f>('AVIA25% '!BV20)+25</f>
        <v>18700</v>
      </c>
      <c r="BW20" s="75">
        <f>('AVIA25% '!BW20)+25</f>
        <v>18700</v>
      </c>
      <c r="BX20" s="75">
        <f>('AVIA25% '!BX20)+25</f>
        <v>18100</v>
      </c>
      <c r="BY20" s="75">
        <f>('AVIA25% '!BY20)+25</f>
        <v>18100</v>
      </c>
      <c r="BZ20" s="75">
        <f>('AVIA25% '!BZ20)+25</f>
        <v>18100</v>
      </c>
      <c r="CA20" s="75">
        <f>('AVIA25% '!CA20)+25</f>
        <v>18100</v>
      </c>
      <c r="CB20" s="75">
        <f>('AVIA25% '!CB20)+25</f>
        <v>18100</v>
      </c>
      <c r="CC20" s="75">
        <f>('AVIA25% '!CC20)+25</f>
        <v>18700</v>
      </c>
      <c r="CD20" s="75">
        <f>('AVIA25% '!CD20)+25</f>
        <v>18700</v>
      </c>
      <c r="CE20" s="75">
        <f>('AVIA25% '!CE20)+25</f>
        <v>18100</v>
      </c>
      <c r="CF20" s="75">
        <f>('AVIA25% '!CF20)+25</f>
        <v>18100</v>
      </c>
      <c r="CG20" s="75">
        <f>('AVIA25% '!CG20)+25</f>
        <v>18100</v>
      </c>
      <c r="CH20" s="75">
        <f>('AVIA25% '!CH20)+25</f>
        <v>18100</v>
      </c>
      <c r="CI20" s="75">
        <f>('AVIA25% '!CI20)+25</f>
        <v>18100</v>
      </c>
      <c r="CJ20" s="75">
        <f>('AVIA25% '!CJ20)+25</f>
        <v>18700</v>
      </c>
      <c r="CK20" s="75">
        <f>('AVIA25% '!CK20)+25</f>
        <v>18700</v>
      </c>
      <c r="CL20" s="75">
        <f>('AVIA25% '!CL20)+25</f>
        <v>18100</v>
      </c>
      <c r="CM20" s="75">
        <f>('AVIA25% '!CM20)+25</f>
        <v>18100</v>
      </c>
      <c r="CN20" s="75">
        <f>('AVIA25% '!CN20)+25</f>
        <v>18100</v>
      </c>
      <c r="CO20" s="75">
        <f>('AVIA25% '!CO20)+25</f>
        <v>18100</v>
      </c>
      <c r="CP20" s="75">
        <f>('AVIA25% '!CP20)+25</f>
        <v>18100</v>
      </c>
      <c r="CQ20" s="75">
        <f>('AVIA25% '!CQ20)+25</f>
        <v>18100</v>
      </c>
      <c r="CR20" s="75">
        <f>('AVIA25% '!CR20)+25</f>
        <v>18100</v>
      </c>
      <c r="CS20" s="75">
        <f>('AVIA25% '!CS20)+25</f>
        <v>17200</v>
      </c>
      <c r="CT20" s="75">
        <f>('AVIA25% '!CT20)+25</f>
        <v>17200</v>
      </c>
      <c r="CU20" s="75">
        <f>('AVIA25% '!CU20)+25</f>
        <v>17200</v>
      </c>
      <c r="CV20" s="75">
        <f>('AVIA25% '!CV20)+25</f>
        <v>17200</v>
      </c>
      <c r="CW20" s="75">
        <f>('AVIA25% '!CW20)+25</f>
        <v>17200</v>
      </c>
      <c r="CX20" s="75">
        <f>('AVIA25% '!CX20)+25</f>
        <v>17200</v>
      </c>
      <c r="CY20" s="75">
        <f>('AVIA25% '!CY20)+25</f>
        <v>17200</v>
      </c>
      <c r="CZ20" s="75">
        <f>('AVIA25% '!CZ20)+25</f>
        <v>17200</v>
      </c>
      <c r="DA20" s="75">
        <f>('AVIA25% '!DA20)+25</f>
        <v>17200</v>
      </c>
      <c r="DB20" s="75">
        <f>('AVIA25% '!DB20)+25</f>
        <v>15475</v>
      </c>
      <c r="DC20" s="75">
        <f>('AVIA25% '!DC20)+25</f>
        <v>15475</v>
      </c>
      <c r="DD20" s="75">
        <f>('AVIA25% '!DD20)+25</f>
        <v>15475</v>
      </c>
      <c r="DE20" s="75">
        <f>('AVIA25% '!DE20)+25</f>
        <v>16450</v>
      </c>
      <c r="DF20" s="75">
        <f>('AVIA25% '!DF20)+25</f>
        <v>16450</v>
      </c>
      <c r="DG20" s="75">
        <f>('AVIA25% '!DG20)+25</f>
        <v>15475</v>
      </c>
      <c r="DH20" s="75">
        <f>('AVIA25% '!DH20)+25</f>
        <v>15475</v>
      </c>
      <c r="DI20" s="75">
        <f>('AVIA25% '!DI20)+25</f>
        <v>15475</v>
      </c>
      <c r="DJ20" s="75">
        <f>('AVIA25% '!DJ20)+25</f>
        <v>15475</v>
      </c>
      <c r="DK20" s="75">
        <f>('AVIA25% '!DK20)+25</f>
        <v>15475</v>
      </c>
      <c r="DL20" s="75">
        <f>('AVIA25% '!DL20)+25</f>
        <v>16450</v>
      </c>
      <c r="DM20" s="75">
        <f>('AVIA25% '!DM20)+25</f>
        <v>16450</v>
      </c>
      <c r="DN20" s="75">
        <f>('AVIA25% '!DN20)+25</f>
        <v>15475</v>
      </c>
      <c r="DO20" s="75">
        <f>('AVIA25% '!DO20)+25</f>
        <v>15475</v>
      </c>
      <c r="DP20" s="75">
        <f>('AVIA25% '!DP20)+25</f>
        <v>15475</v>
      </c>
      <c r="DQ20" s="75">
        <f>('AVIA25% '!DQ20)+25</f>
        <v>15475</v>
      </c>
      <c r="DR20" s="75">
        <f>('AVIA25% '!DR20)+25</f>
        <v>15475</v>
      </c>
      <c r="DS20" s="75">
        <f>('AVIA25% '!DS20)+25</f>
        <v>16450</v>
      </c>
      <c r="DT20" s="75">
        <f>('AVIA25% '!DT20)+25</f>
        <v>16450</v>
      </c>
      <c r="DU20" s="75">
        <f>('AVIA25% '!DU20)+25</f>
        <v>15475</v>
      </c>
      <c r="DV20" s="75">
        <f>('AVIA25% '!DV20)+25</f>
        <v>15475</v>
      </c>
      <c r="DW20" s="75">
        <f>('AVIA25% '!DW20)+25</f>
        <v>15475</v>
      </c>
      <c r="DX20" s="75">
        <f>('AVIA25% '!DX20)+25</f>
        <v>15475</v>
      </c>
      <c r="DY20" s="75">
        <f>('AVIA25% '!DY20)+25</f>
        <v>15475</v>
      </c>
      <c r="DZ20" s="75">
        <f>('AVIA25% '!DZ20)+25</f>
        <v>16450</v>
      </c>
      <c r="EA20" s="75">
        <f>('AVIA25% '!EA20)+25</f>
        <v>16450</v>
      </c>
      <c r="EB20" s="75">
        <f>('AVIA25% '!EB20)+25</f>
        <v>15475</v>
      </c>
      <c r="EC20" s="75">
        <f>('AVIA25% '!EC20)+25</f>
        <v>15475</v>
      </c>
      <c r="ED20" s="75">
        <f>('AVIA25% '!ED20)+25</f>
        <v>15475</v>
      </c>
      <c r="EE20" s="75">
        <f>('AVIA25% '!EE20)+25</f>
        <v>15475</v>
      </c>
    </row>
    <row r="21" spans="1:135" x14ac:dyDescent="0.2">
      <c r="A21" s="144">
        <v>3</v>
      </c>
      <c r="B21" s="75">
        <f>('AVIA25% '!B21)+25</f>
        <v>14200</v>
      </c>
      <c r="C21" s="75">
        <f>('AVIA25% '!C21)+25</f>
        <v>14200</v>
      </c>
      <c r="D21" s="75">
        <f>('AVIA25% '!D21)+25</f>
        <v>14200</v>
      </c>
      <c r="E21" s="75">
        <f>('AVIA25% '!E21)+25</f>
        <v>14200</v>
      </c>
      <c r="F21" s="75">
        <f>('AVIA25% '!F21)+25</f>
        <v>14200</v>
      </c>
      <c r="G21" s="75">
        <f>('AVIA25% '!G21)+25</f>
        <v>14200</v>
      </c>
      <c r="H21" s="75">
        <f>('AVIA25% '!H21)+25</f>
        <v>14200</v>
      </c>
      <c r="I21" s="75">
        <f>('AVIA25% '!I21)+25</f>
        <v>14200</v>
      </c>
      <c r="J21" s="75">
        <f>('AVIA25% '!J21)+25</f>
        <v>14200</v>
      </c>
      <c r="K21" s="75">
        <f>('AVIA25% '!K21)+25</f>
        <v>14200</v>
      </c>
      <c r="L21" s="75">
        <f>('AVIA25% '!L21)+25</f>
        <v>14200</v>
      </c>
      <c r="M21" s="75">
        <f>('AVIA25% '!M21)+25</f>
        <v>14200</v>
      </c>
      <c r="N21" s="75">
        <f>('AVIA25% '!N21)+25</f>
        <v>17725</v>
      </c>
      <c r="O21" s="75">
        <f>('AVIA25% '!O21)+25</f>
        <v>17725</v>
      </c>
      <c r="P21" s="75">
        <f>('AVIA25% '!P21)+25</f>
        <v>17725</v>
      </c>
      <c r="Q21" s="75">
        <f>('AVIA25% '!Q21)+25</f>
        <v>17725</v>
      </c>
      <c r="R21" s="75">
        <f>('AVIA25% '!R21)+25</f>
        <v>20200</v>
      </c>
      <c r="S21" s="75">
        <f>('AVIA25% '!S21)+25</f>
        <v>20200</v>
      </c>
      <c r="T21" s="75">
        <f>('AVIA25% '!T21)+25</f>
        <v>20200</v>
      </c>
      <c r="U21" s="75">
        <f>('AVIA25% '!U21)+25</f>
        <v>20200</v>
      </c>
      <c r="V21" s="75">
        <f>('AVIA25% '!V21)+25</f>
        <v>20200</v>
      </c>
      <c r="W21" s="75">
        <f>('AVIA25% '!W21)+25</f>
        <v>20200</v>
      </c>
      <c r="X21" s="75">
        <f>('AVIA25% '!X21)+25</f>
        <v>20200</v>
      </c>
      <c r="Y21" s="75">
        <f>('AVIA25% '!Y21)+25</f>
        <v>20200</v>
      </c>
      <c r="Z21" s="75">
        <f>('AVIA25% '!Z21)+25</f>
        <v>20200</v>
      </c>
      <c r="AA21" s="75">
        <f>('AVIA25% '!AA21)+25</f>
        <v>20200</v>
      </c>
      <c r="AB21" s="75">
        <f>('AVIA25% '!AB21)+25</f>
        <v>23950</v>
      </c>
      <c r="AC21" s="75">
        <f>('AVIA25% '!AC21)+25</f>
        <v>23950</v>
      </c>
      <c r="AD21" s="75">
        <f>('AVIA25% '!AD21)+25</f>
        <v>23950</v>
      </c>
      <c r="AE21" s="75">
        <f>('AVIA25% '!AE21)+25</f>
        <v>23950</v>
      </c>
      <c r="AF21" s="75">
        <f>('AVIA25% '!AF21)+25</f>
        <v>23950</v>
      </c>
      <c r="AG21" s="75">
        <f>('AVIA25% '!AG21)+25</f>
        <v>23950</v>
      </c>
      <c r="AH21" s="75">
        <f>('AVIA25% '!AH21)+25</f>
        <v>17725</v>
      </c>
      <c r="AI21" s="75">
        <f>('AVIA25% '!AI21)+25</f>
        <v>17725</v>
      </c>
      <c r="AJ21" s="75">
        <f>('AVIA25% '!AJ21)+25</f>
        <v>17725</v>
      </c>
      <c r="AK21" s="75">
        <f>('AVIA25% '!AK21)+25</f>
        <v>17725</v>
      </c>
      <c r="AL21" s="75">
        <f>('AVIA25% '!AL21)+25</f>
        <v>17725</v>
      </c>
      <c r="AM21" s="75">
        <f>('AVIA25% '!AM21)+25</f>
        <v>18700</v>
      </c>
      <c r="AN21" s="75">
        <f>('AVIA25% '!AN21)+25</f>
        <v>18700</v>
      </c>
      <c r="AO21" s="75">
        <f>('AVIA25% '!AO21)+25</f>
        <v>18700</v>
      </c>
      <c r="AP21" s="75">
        <f>('AVIA25% '!AP21)+25</f>
        <v>18700</v>
      </c>
      <c r="AQ21" s="75">
        <f>('AVIA25% '!AQ21)+25</f>
        <v>18700</v>
      </c>
      <c r="AR21" s="75">
        <f>('AVIA25% '!AR21)+25</f>
        <v>18700</v>
      </c>
      <c r="AS21" s="75">
        <f>('AVIA25% '!AS21)+25</f>
        <v>18700</v>
      </c>
      <c r="AT21" s="75">
        <f>('AVIA25% '!AT21)+25</f>
        <v>19450</v>
      </c>
      <c r="AU21" s="75">
        <f>('AVIA25% '!AU21)+25</f>
        <v>19450</v>
      </c>
      <c r="AV21" s="75">
        <f>('AVIA25% '!AV21)+25</f>
        <v>19450</v>
      </c>
      <c r="AW21" s="75">
        <f>('AVIA25% '!AW21)+25</f>
        <v>19450</v>
      </c>
      <c r="AX21" s="75">
        <f>('AVIA25% '!AX21)+25</f>
        <v>19450</v>
      </c>
      <c r="AY21" s="75">
        <f>('AVIA25% '!AY21)+25</f>
        <v>19600</v>
      </c>
      <c r="AZ21" s="75">
        <f>('AVIA25% '!AZ21)+25</f>
        <v>19600</v>
      </c>
      <c r="BA21" s="75">
        <f>('AVIA25% '!BA21)+25</f>
        <v>20200</v>
      </c>
      <c r="BB21" s="75">
        <f>('AVIA25% '!BB21)+25</f>
        <v>20200</v>
      </c>
      <c r="BC21" s="75">
        <f>('AVIA25% '!BC21)+25</f>
        <v>19600</v>
      </c>
      <c r="BD21" s="75">
        <f>('AVIA25% '!BD21)+25</f>
        <v>19600</v>
      </c>
      <c r="BE21" s="75">
        <f>('AVIA25% '!BE21)+25</f>
        <v>19600</v>
      </c>
      <c r="BF21" s="75">
        <f>('AVIA25% '!BF21)+25</f>
        <v>19600</v>
      </c>
      <c r="BG21" s="75">
        <f>('AVIA25% '!BG21)+25</f>
        <v>19600</v>
      </c>
      <c r="BH21" s="75">
        <f>('AVIA25% '!BH21)+25</f>
        <v>20200</v>
      </c>
      <c r="BI21" s="75">
        <f>('AVIA25% '!BI21)+25</f>
        <v>20200</v>
      </c>
      <c r="BJ21" s="75">
        <f>('AVIA25% '!BJ21)+25</f>
        <v>19600</v>
      </c>
      <c r="BK21" s="75">
        <f>('AVIA25% '!BK21)+25</f>
        <v>19600</v>
      </c>
      <c r="BL21" s="75">
        <f>('AVIA25% '!BL21)+25</f>
        <v>19600</v>
      </c>
      <c r="BM21" s="75">
        <f>('AVIA25% '!BM21)+25</f>
        <v>19600</v>
      </c>
      <c r="BN21" s="75">
        <f>('AVIA25% '!BN21)+25</f>
        <v>19600</v>
      </c>
      <c r="BO21" s="75">
        <f>('AVIA25% '!BO21)+25</f>
        <v>20200</v>
      </c>
      <c r="BP21" s="75">
        <f>('AVIA25% '!BP21)+25</f>
        <v>20200</v>
      </c>
      <c r="BQ21" s="75">
        <f>('AVIA25% '!BQ21)+25</f>
        <v>19600</v>
      </c>
      <c r="BR21" s="75">
        <f>('AVIA25% '!BR21)+25</f>
        <v>19600</v>
      </c>
      <c r="BS21" s="75">
        <f>('AVIA25% '!BS21)+25</f>
        <v>19600</v>
      </c>
      <c r="BT21" s="75">
        <f>('AVIA25% '!BT21)+25</f>
        <v>19600</v>
      </c>
      <c r="BU21" s="75">
        <f>('AVIA25% '!BU21)+25</f>
        <v>19600</v>
      </c>
      <c r="BV21" s="75">
        <f>('AVIA25% '!BV21)+25</f>
        <v>20200</v>
      </c>
      <c r="BW21" s="75">
        <f>('AVIA25% '!BW21)+25</f>
        <v>20200</v>
      </c>
      <c r="BX21" s="75">
        <f>('AVIA25% '!BX21)+25</f>
        <v>19600</v>
      </c>
      <c r="BY21" s="75">
        <f>('AVIA25% '!BY21)+25</f>
        <v>19600</v>
      </c>
      <c r="BZ21" s="75">
        <f>('AVIA25% '!BZ21)+25</f>
        <v>19600</v>
      </c>
      <c r="CA21" s="75">
        <f>('AVIA25% '!CA21)+25</f>
        <v>19600</v>
      </c>
      <c r="CB21" s="75">
        <f>('AVIA25% '!CB21)+25</f>
        <v>19600</v>
      </c>
      <c r="CC21" s="75">
        <f>('AVIA25% '!CC21)+25</f>
        <v>20200</v>
      </c>
      <c r="CD21" s="75">
        <f>('AVIA25% '!CD21)+25</f>
        <v>20200</v>
      </c>
      <c r="CE21" s="75">
        <f>('AVIA25% '!CE21)+25</f>
        <v>19600</v>
      </c>
      <c r="CF21" s="75">
        <f>('AVIA25% '!CF21)+25</f>
        <v>19600</v>
      </c>
      <c r="CG21" s="75">
        <f>('AVIA25% '!CG21)+25</f>
        <v>19600</v>
      </c>
      <c r="CH21" s="75">
        <f>('AVIA25% '!CH21)+25</f>
        <v>19600</v>
      </c>
      <c r="CI21" s="75">
        <f>('AVIA25% '!CI21)+25</f>
        <v>19600</v>
      </c>
      <c r="CJ21" s="75">
        <f>('AVIA25% '!CJ21)+25</f>
        <v>20200</v>
      </c>
      <c r="CK21" s="75">
        <f>('AVIA25% '!CK21)+25</f>
        <v>20200</v>
      </c>
      <c r="CL21" s="75">
        <f>('AVIA25% '!CL21)+25</f>
        <v>19600</v>
      </c>
      <c r="CM21" s="75">
        <f>('AVIA25% '!CM21)+25</f>
        <v>19600</v>
      </c>
      <c r="CN21" s="75">
        <f>('AVIA25% '!CN21)+25</f>
        <v>19600</v>
      </c>
      <c r="CO21" s="75">
        <f>('AVIA25% '!CO21)+25</f>
        <v>19600</v>
      </c>
      <c r="CP21" s="75">
        <f>('AVIA25% '!CP21)+25</f>
        <v>19600</v>
      </c>
      <c r="CQ21" s="75">
        <f>('AVIA25% '!CQ21)+25</f>
        <v>19600</v>
      </c>
      <c r="CR21" s="75">
        <f>('AVIA25% '!CR21)+25</f>
        <v>19600</v>
      </c>
      <c r="CS21" s="75">
        <f>('AVIA25% '!CS21)+25</f>
        <v>18700</v>
      </c>
      <c r="CT21" s="75">
        <f>('AVIA25% '!CT21)+25</f>
        <v>18700</v>
      </c>
      <c r="CU21" s="75">
        <f>('AVIA25% '!CU21)+25</f>
        <v>18700</v>
      </c>
      <c r="CV21" s="75">
        <f>('AVIA25% '!CV21)+25</f>
        <v>18700</v>
      </c>
      <c r="CW21" s="75">
        <f>('AVIA25% '!CW21)+25</f>
        <v>18700</v>
      </c>
      <c r="CX21" s="75">
        <f>('AVIA25% '!CX21)+25</f>
        <v>18700</v>
      </c>
      <c r="CY21" s="75">
        <f>('AVIA25% '!CY21)+25</f>
        <v>18700</v>
      </c>
      <c r="CZ21" s="75">
        <f>('AVIA25% '!CZ21)+25</f>
        <v>18700</v>
      </c>
      <c r="DA21" s="75">
        <f>('AVIA25% '!DA21)+25</f>
        <v>18700</v>
      </c>
      <c r="DB21" s="75">
        <f>('AVIA25% '!DB21)+25</f>
        <v>16975</v>
      </c>
      <c r="DC21" s="75">
        <f>('AVIA25% '!DC21)+25</f>
        <v>16975</v>
      </c>
      <c r="DD21" s="75">
        <f>('AVIA25% '!DD21)+25</f>
        <v>16975</v>
      </c>
      <c r="DE21" s="75">
        <f>('AVIA25% '!DE21)+25</f>
        <v>17950</v>
      </c>
      <c r="DF21" s="75">
        <f>('AVIA25% '!DF21)+25</f>
        <v>17950</v>
      </c>
      <c r="DG21" s="75">
        <f>('AVIA25% '!DG21)+25</f>
        <v>16975</v>
      </c>
      <c r="DH21" s="75">
        <f>('AVIA25% '!DH21)+25</f>
        <v>16975</v>
      </c>
      <c r="DI21" s="75">
        <f>('AVIA25% '!DI21)+25</f>
        <v>16975</v>
      </c>
      <c r="DJ21" s="75">
        <f>('AVIA25% '!DJ21)+25</f>
        <v>16975</v>
      </c>
      <c r="DK21" s="75">
        <f>('AVIA25% '!DK21)+25</f>
        <v>16975</v>
      </c>
      <c r="DL21" s="75">
        <f>('AVIA25% '!DL21)+25</f>
        <v>17950</v>
      </c>
      <c r="DM21" s="75">
        <f>('AVIA25% '!DM21)+25</f>
        <v>17950</v>
      </c>
      <c r="DN21" s="75">
        <f>('AVIA25% '!DN21)+25</f>
        <v>16975</v>
      </c>
      <c r="DO21" s="75">
        <f>('AVIA25% '!DO21)+25</f>
        <v>16975</v>
      </c>
      <c r="DP21" s="75">
        <f>('AVIA25% '!DP21)+25</f>
        <v>16975</v>
      </c>
      <c r="DQ21" s="75">
        <f>('AVIA25% '!DQ21)+25</f>
        <v>16975</v>
      </c>
      <c r="DR21" s="75">
        <f>('AVIA25% '!DR21)+25</f>
        <v>16975</v>
      </c>
      <c r="DS21" s="75">
        <f>('AVIA25% '!DS21)+25</f>
        <v>17950</v>
      </c>
      <c r="DT21" s="75">
        <f>('AVIA25% '!DT21)+25</f>
        <v>17950</v>
      </c>
      <c r="DU21" s="75">
        <f>('AVIA25% '!DU21)+25</f>
        <v>16975</v>
      </c>
      <c r="DV21" s="75">
        <f>('AVIA25% '!DV21)+25</f>
        <v>16975</v>
      </c>
      <c r="DW21" s="75">
        <f>('AVIA25% '!DW21)+25</f>
        <v>16975</v>
      </c>
      <c r="DX21" s="75">
        <f>('AVIA25% '!DX21)+25</f>
        <v>16975</v>
      </c>
      <c r="DY21" s="75">
        <f>('AVIA25% '!DY21)+25</f>
        <v>16975</v>
      </c>
      <c r="DZ21" s="75">
        <f>('AVIA25% '!DZ21)+25</f>
        <v>17950</v>
      </c>
      <c r="EA21" s="75">
        <f>('AVIA25% '!EA21)+25</f>
        <v>17950</v>
      </c>
      <c r="EB21" s="75">
        <f>('AVIA25% '!EB21)+25</f>
        <v>16975</v>
      </c>
      <c r="EC21" s="75">
        <f>('AVIA25% '!EC21)+25</f>
        <v>16975</v>
      </c>
      <c r="ED21" s="75">
        <f>('AVIA25% '!ED21)+25</f>
        <v>16975</v>
      </c>
      <c r="EE21" s="75">
        <f>('AVIA25% '!EE21)+25</f>
        <v>16975</v>
      </c>
    </row>
    <row r="22" spans="1:135" x14ac:dyDescent="0.2">
      <c r="A22" s="144">
        <v>4</v>
      </c>
      <c r="B22" s="75">
        <f>('AVIA25% '!B22)+25</f>
        <v>15700</v>
      </c>
      <c r="C22" s="75">
        <f>('AVIA25% '!C22)+25</f>
        <v>15700</v>
      </c>
      <c r="D22" s="75">
        <f>('AVIA25% '!D22)+25</f>
        <v>15700</v>
      </c>
      <c r="E22" s="75">
        <f>('AVIA25% '!E22)+25</f>
        <v>15700</v>
      </c>
      <c r="F22" s="75">
        <f>('AVIA25% '!F22)+25</f>
        <v>15700</v>
      </c>
      <c r="G22" s="75">
        <f>('AVIA25% '!G22)+25</f>
        <v>15700</v>
      </c>
      <c r="H22" s="75">
        <f>('AVIA25% '!H22)+25</f>
        <v>15700</v>
      </c>
      <c r="I22" s="75">
        <f>('AVIA25% '!I22)+25</f>
        <v>15700</v>
      </c>
      <c r="J22" s="75">
        <f>('AVIA25% '!J22)+25</f>
        <v>15700</v>
      </c>
      <c r="K22" s="75">
        <f>('AVIA25% '!K22)+25</f>
        <v>15700</v>
      </c>
      <c r="L22" s="75">
        <f>('AVIA25% '!L22)+25</f>
        <v>15700</v>
      </c>
      <c r="M22" s="75">
        <f>('AVIA25% '!M22)+25</f>
        <v>15700</v>
      </c>
      <c r="N22" s="75">
        <f>('AVIA25% '!N22)+25</f>
        <v>19225</v>
      </c>
      <c r="O22" s="75">
        <f>('AVIA25% '!O22)+25</f>
        <v>19225</v>
      </c>
      <c r="P22" s="75">
        <f>('AVIA25% '!P22)+25</f>
        <v>19225</v>
      </c>
      <c r="Q22" s="75">
        <f>('AVIA25% '!Q22)+25</f>
        <v>19225</v>
      </c>
      <c r="R22" s="75">
        <f>('AVIA25% '!R22)+25</f>
        <v>21700</v>
      </c>
      <c r="S22" s="75">
        <f>('AVIA25% '!S22)+25</f>
        <v>21700</v>
      </c>
      <c r="T22" s="75">
        <f>('AVIA25% '!T22)+25</f>
        <v>21700</v>
      </c>
      <c r="U22" s="75">
        <f>('AVIA25% '!U22)+25</f>
        <v>21700</v>
      </c>
      <c r="V22" s="75">
        <f>('AVIA25% '!V22)+25</f>
        <v>21700</v>
      </c>
      <c r="W22" s="75">
        <f>('AVIA25% '!W22)+25</f>
        <v>21700</v>
      </c>
      <c r="X22" s="75">
        <f>('AVIA25% '!X22)+25</f>
        <v>21700</v>
      </c>
      <c r="Y22" s="75">
        <f>('AVIA25% '!Y22)+25</f>
        <v>21700</v>
      </c>
      <c r="Z22" s="75">
        <f>('AVIA25% '!Z22)+25</f>
        <v>21700</v>
      </c>
      <c r="AA22" s="75">
        <f>('AVIA25% '!AA22)+25</f>
        <v>21700</v>
      </c>
      <c r="AB22" s="75">
        <f>('AVIA25% '!AB22)+25</f>
        <v>25450</v>
      </c>
      <c r="AC22" s="75">
        <f>('AVIA25% '!AC22)+25</f>
        <v>25450</v>
      </c>
      <c r="AD22" s="75">
        <f>('AVIA25% '!AD22)+25</f>
        <v>25450</v>
      </c>
      <c r="AE22" s="75">
        <f>('AVIA25% '!AE22)+25</f>
        <v>25450</v>
      </c>
      <c r="AF22" s="75">
        <f>('AVIA25% '!AF22)+25</f>
        <v>25450</v>
      </c>
      <c r="AG22" s="75">
        <f>('AVIA25% '!AG22)+25</f>
        <v>25450</v>
      </c>
      <c r="AH22" s="75">
        <f>('AVIA25% '!AH22)+25</f>
        <v>19225</v>
      </c>
      <c r="AI22" s="75">
        <f>('AVIA25% '!AI22)+25</f>
        <v>19225</v>
      </c>
      <c r="AJ22" s="75">
        <f>('AVIA25% '!AJ22)+25</f>
        <v>19225</v>
      </c>
      <c r="AK22" s="75">
        <f>('AVIA25% '!AK22)+25</f>
        <v>19225</v>
      </c>
      <c r="AL22" s="75">
        <f>('AVIA25% '!AL22)+25</f>
        <v>19225</v>
      </c>
      <c r="AM22" s="75">
        <f>('AVIA25% '!AM22)+25</f>
        <v>20200</v>
      </c>
      <c r="AN22" s="75">
        <f>('AVIA25% '!AN22)+25</f>
        <v>20200</v>
      </c>
      <c r="AO22" s="75">
        <f>('AVIA25% '!AO22)+25</f>
        <v>20200</v>
      </c>
      <c r="AP22" s="75">
        <f>('AVIA25% '!AP22)+25</f>
        <v>20200</v>
      </c>
      <c r="AQ22" s="75">
        <f>('AVIA25% '!AQ22)+25</f>
        <v>20200</v>
      </c>
      <c r="AR22" s="75">
        <f>('AVIA25% '!AR22)+25</f>
        <v>20200</v>
      </c>
      <c r="AS22" s="75">
        <f>('AVIA25% '!AS22)+25</f>
        <v>20200</v>
      </c>
      <c r="AT22" s="75">
        <f>('AVIA25% '!AT22)+25</f>
        <v>20950</v>
      </c>
      <c r="AU22" s="75">
        <f>('AVIA25% '!AU22)+25</f>
        <v>20950</v>
      </c>
      <c r="AV22" s="75">
        <f>('AVIA25% '!AV22)+25</f>
        <v>20950</v>
      </c>
      <c r="AW22" s="75">
        <f>('AVIA25% '!AW22)+25</f>
        <v>20950</v>
      </c>
      <c r="AX22" s="75">
        <f>('AVIA25% '!AX22)+25</f>
        <v>20950</v>
      </c>
      <c r="AY22" s="75">
        <f>('AVIA25% '!AY22)+25</f>
        <v>21100</v>
      </c>
      <c r="AZ22" s="75">
        <f>('AVIA25% '!AZ22)+25</f>
        <v>21100</v>
      </c>
      <c r="BA22" s="75">
        <f>('AVIA25% '!BA22)+25</f>
        <v>21700</v>
      </c>
      <c r="BB22" s="75">
        <f>('AVIA25% '!BB22)+25</f>
        <v>21700</v>
      </c>
      <c r="BC22" s="75">
        <f>('AVIA25% '!BC22)+25</f>
        <v>21100</v>
      </c>
      <c r="BD22" s="75">
        <f>('AVIA25% '!BD22)+25</f>
        <v>21100</v>
      </c>
      <c r="BE22" s="75">
        <f>('AVIA25% '!BE22)+25</f>
        <v>21100</v>
      </c>
      <c r="BF22" s="75">
        <f>('AVIA25% '!BF22)+25</f>
        <v>21100</v>
      </c>
      <c r="BG22" s="75">
        <f>('AVIA25% '!BG22)+25</f>
        <v>21100</v>
      </c>
      <c r="BH22" s="75">
        <f>('AVIA25% '!BH22)+25</f>
        <v>21700</v>
      </c>
      <c r="BI22" s="75">
        <f>('AVIA25% '!BI22)+25</f>
        <v>21700</v>
      </c>
      <c r="BJ22" s="75">
        <f>('AVIA25% '!BJ22)+25</f>
        <v>21100</v>
      </c>
      <c r="BK22" s="75">
        <f>('AVIA25% '!BK22)+25</f>
        <v>21100</v>
      </c>
      <c r="BL22" s="75">
        <f>('AVIA25% '!BL22)+25</f>
        <v>21100</v>
      </c>
      <c r="BM22" s="75">
        <f>('AVIA25% '!BM22)+25</f>
        <v>21100</v>
      </c>
      <c r="BN22" s="75">
        <f>('AVIA25% '!BN22)+25</f>
        <v>21100</v>
      </c>
      <c r="BO22" s="75">
        <f>('AVIA25% '!BO22)+25</f>
        <v>21700</v>
      </c>
      <c r="BP22" s="75">
        <f>('AVIA25% '!BP22)+25</f>
        <v>21700</v>
      </c>
      <c r="BQ22" s="75">
        <f>('AVIA25% '!BQ22)+25</f>
        <v>21100</v>
      </c>
      <c r="BR22" s="75">
        <f>('AVIA25% '!BR22)+25</f>
        <v>21100</v>
      </c>
      <c r="BS22" s="75">
        <f>('AVIA25% '!BS22)+25</f>
        <v>21100</v>
      </c>
      <c r="BT22" s="75">
        <f>('AVIA25% '!BT22)+25</f>
        <v>21100</v>
      </c>
      <c r="BU22" s="75">
        <f>('AVIA25% '!BU22)+25</f>
        <v>21100</v>
      </c>
      <c r="BV22" s="75">
        <f>('AVIA25% '!BV22)+25</f>
        <v>21700</v>
      </c>
      <c r="BW22" s="75">
        <f>('AVIA25% '!BW22)+25</f>
        <v>21700</v>
      </c>
      <c r="BX22" s="75">
        <f>('AVIA25% '!BX22)+25</f>
        <v>21100</v>
      </c>
      <c r="BY22" s="75">
        <f>('AVIA25% '!BY22)+25</f>
        <v>21100</v>
      </c>
      <c r="BZ22" s="75">
        <f>('AVIA25% '!BZ22)+25</f>
        <v>21100</v>
      </c>
      <c r="CA22" s="75">
        <f>('AVIA25% '!CA22)+25</f>
        <v>21100</v>
      </c>
      <c r="CB22" s="75">
        <f>('AVIA25% '!CB22)+25</f>
        <v>21100</v>
      </c>
      <c r="CC22" s="75">
        <f>('AVIA25% '!CC22)+25</f>
        <v>21700</v>
      </c>
      <c r="CD22" s="75">
        <f>('AVIA25% '!CD22)+25</f>
        <v>21700</v>
      </c>
      <c r="CE22" s="75">
        <f>('AVIA25% '!CE22)+25</f>
        <v>21100</v>
      </c>
      <c r="CF22" s="75">
        <f>('AVIA25% '!CF22)+25</f>
        <v>21100</v>
      </c>
      <c r="CG22" s="75">
        <f>('AVIA25% '!CG22)+25</f>
        <v>21100</v>
      </c>
      <c r="CH22" s="75">
        <f>('AVIA25% '!CH22)+25</f>
        <v>21100</v>
      </c>
      <c r="CI22" s="75">
        <f>('AVIA25% '!CI22)+25</f>
        <v>21100</v>
      </c>
      <c r="CJ22" s="75">
        <f>('AVIA25% '!CJ22)+25</f>
        <v>21700</v>
      </c>
      <c r="CK22" s="75">
        <f>('AVIA25% '!CK22)+25</f>
        <v>21700</v>
      </c>
      <c r="CL22" s="75">
        <f>('AVIA25% '!CL22)+25</f>
        <v>21100</v>
      </c>
      <c r="CM22" s="75">
        <f>('AVIA25% '!CM22)+25</f>
        <v>21100</v>
      </c>
      <c r="CN22" s="75">
        <f>('AVIA25% '!CN22)+25</f>
        <v>21100</v>
      </c>
      <c r="CO22" s="75">
        <f>('AVIA25% '!CO22)+25</f>
        <v>21100</v>
      </c>
      <c r="CP22" s="75">
        <f>('AVIA25% '!CP22)+25</f>
        <v>21100</v>
      </c>
      <c r="CQ22" s="75">
        <f>('AVIA25% '!CQ22)+25</f>
        <v>21100</v>
      </c>
      <c r="CR22" s="75">
        <f>('AVIA25% '!CR22)+25</f>
        <v>21100</v>
      </c>
      <c r="CS22" s="75">
        <f>('AVIA25% '!CS22)+25</f>
        <v>20200</v>
      </c>
      <c r="CT22" s="75">
        <f>('AVIA25% '!CT22)+25</f>
        <v>20200</v>
      </c>
      <c r="CU22" s="75">
        <f>('AVIA25% '!CU22)+25</f>
        <v>20200</v>
      </c>
      <c r="CV22" s="75">
        <f>('AVIA25% '!CV22)+25</f>
        <v>20200</v>
      </c>
      <c r="CW22" s="75">
        <f>('AVIA25% '!CW22)+25</f>
        <v>20200</v>
      </c>
      <c r="CX22" s="75">
        <f>('AVIA25% '!CX22)+25</f>
        <v>20200</v>
      </c>
      <c r="CY22" s="75">
        <f>('AVIA25% '!CY22)+25</f>
        <v>20200</v>
      </c>
      <c r="CZ22" s="75">
        <f>('AVIA25% '!CZ22)+25</f>
        <v>20200</v>
      </c>
      <c r="DA22" s="75">
        <f>('AVIA25% '!DA22)+25</f>
        <v>20200</v>
      </c>
      <c r="DB22" s="75">
        <f>('AVIA25% '!DB22)+25</f>
        <v>18475</v>
      </c>
      <c r="DC22" s="75">
        <f>('AVIA25% '!DC22)+25</f>
        <v>18475</v>
      </c>
      <c r="DD22" s="75">
        <f>('AVIA25% '!DD22)+25</f>
        <v>18475</v>
      </c>
      <c r="DE22" s="75">
        <f>('AVIA25% '!DE22)+25</f>
        <v>19450</v>
      </c>
      <c r="DF22" s="75">
        <f>('AVIA25% '!DF22)+25</f>
        <v>19450</v>
      </c>
      <c r="DG22" s="75">
        <f>('AVIA25% '!DG22)+25</f>
        <v>18475</v>
      </c>
      <c r="DH22" s="75">
        <f>('AVIA25% '!DH22)+25</f>
        <v>18475</v>
      </c>
      <c r="DI22" s="75">
        <f>('AVIA25% '!DI22)+25</f>
        <v>18475</v>
      </c>
      <c r="DJ22" s="75">
        <f>('AVIA25% '!DJ22)+25</f>
        <v>18475</v>
      </c>
      <c r="DK22" s="75">
        <f>('AVIA25% '!DK22)+25</f>
        <v>18475</v>
      </c>
      <c r="DL22" s="75">
        <f>('AVIA25% '!DL22)+25</f>
        <v>19450</v>
      </c>
      <c r="DM22" s="75">
        <f>('AVIA25% '!DM22)+25</f>
        <v>19450</v>
      </c>
      <c r="DN22" s="75">
        <f>('AVIA25% '!DN22)+25</f>
        <v>18475</v>
      </c>
      <c r="DO22" s="75">
        <f>('AVIA25% '!DO22)+25</f>
        <v>18475</v>
      </c>
      <c r="DP22" s="75">
        <f>('AVIA25% '!DP22)+25</f>
        <v>18475</v>
      </c>
      <c r="DQ22" s="75">
        <f>('AVIA25% '!DQ22)+25</f>
        <v>18475</v>
      </c>
      <c r="DR22" s="75">
        <f>('AVIA25% '!DR22)+25</f>
        <v>18475</v>
      </c>
      <c r="DS22" s="75">
        <f>('AVIA25% '!DS22)+25</f>
        <v>19450</v>
      </c>
      <c r="DT22" s="75">
        <f>('AVIA25% '!DT22)+25</f>
        <v>19450</v>
      </c>
      <c r="DU22" s="75">
        <f>('AVIA25% '!DU22)+25</f>
        <v>18475</v>
      </c>
      <c r="DV22" s="75">
        <f>('AVIA25% '!DV22)+25</f>
        <v>18475</v>
      </c>
      <c r="DW22" s="75">
        <f>('AVIA25% '!DW22)+25</f>
        <v>18475</v>
      </c>
      <c r="DX22" s="75">
        <f>('AVIA25% '!DX22)+25</f>
        <v>18475</v>
      </c>
      <c r="DY22" s="75">
        <f>('AVIA25% '!DY22)+25</f>
        <v>18475</v>
      </c>
      <c r="DZ22" s="75">
        <f>('AVIA25% '!DZ22)+25</f>
        <v>19450</v>
      </c>
      <c r="EA22" s="75">
        <f>('AVIA25% '!EA22)+25</f>
        <v>19450</v>
      </c>
      <c r="EB22" s="75">
        <f>('AVIA25% '!EB22)+25</f>
        <v>18475</v>
      </c>
      <c r="EC22" s="75">
        <f>('AVIA25% '!EC22)+25</f>
        <v>18475</v>
      </c>
      <c r="ED22" s="75">
        <f>('AVIA25% '!ED22)+25</f>
        <v>18475</v>
      </c>
      <c r="EE22" s="75">
        <f>('AVIA25% '!EE22)+25</f>
        <v>18475</v>
      </c>
    </row>
    <row r="23" spans="1:135" x14ac:dyDescent="0.2">
      <c r="A23" s="196" t="s">
        <v>57</v>
      </c>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row>
    <row r="24" spans="1:135" x14ac:dyDescent="0.2">
      <c r="A24" s="144">
        <v>1</v>
      </c>
      <c r="B24" s="75">
        <f>('AVIA25% '!B24)+25</f>
        <v>19450</v>
      </c>
      <c r="C24" s="75">
        <f>('AVIA25% '!C24)+25</f>
        <v>19450</v>
      </c>
      <c r="D24" s="75">
        <f>('AVIA25% '!D24)+25</f>
        <v>19450</v>
      </c>
      <c r="E24" s="75">
        <f>('AVIA25% '!E24)+25</f>
        <v>19450</v>
      </c>
      <c r="F24" s="75">
        <f>('AVIA25% '!F24)+25</f>
        <v>19450</v>
      </c>
      <c r="G24" s="75">
        <f>('AVIA25% '!G24)+25</f>
        <v>19450</v>
      </c>
      <c r="H24" s="75">
        <f>('AVIA25% '!H24)+25</f>
        <v>19450</v>
      </c>
      <c r="I24" s="75">
        <f>('AVIA25% '!I24)+25</f>
        <v>19450</v>
      </c>
      <c r="J24" s="75">
        <f>('AVIA25% '!J24)+25</f>
        <v>19450</v>
      </c>
      <c r="K24" s="75">
        <f>('AVIA25% '!K24)+25</f>
        <v>19450</v>
      </c>
      <c r="L24" s="75">
        <f>('AVIA25% '!L24)+25</f>
        <v>19450</v>
      </c>
      <c r="M24" s="75">
        <f>('AVIA25% '!M24)+25</f>
        <v>19450</v>
      </c>
      <c r="N24" s="75">
        <f>('AVIA25% '!N24)+25</f>
        <v>23725</v>
      </c>
      <c r="O24" s="75">
        <f>('AVIA25% '!O24)+25</f>
        <v>23725</v>
      </c>
      <c r="P24" s="75">
        <f>('AVIA25% '!P24)+25</f>
        <v>23725</v>
      </c>
      <c r="Q24" s="75">
        <f>('AVIA25% '!Q24)+25</f>
        <v>23725</v>
      </c>
      <c r="R24" s="75">
        <f>('AVIA25% '!R24)+25</f>
        <v>26200</v>
      </c>
      <c r="S24" s="75">
        <f>('AVIA25% '!S24)+25</f>
        <v>26200</v>
      </c>
      <c r="T24" s="75">
        <f>('AVIA25% '!T24)+25</f>
        <v>26200</v>
      </c>
      <c r="U24" s="75">
        <f>('AVIA25% '!U24)+25</f>
        <v>26200</v>
      </c>
      <c r="V24" s="75">
        <f>('AVIA25% '!V24)+25</f>
        <v>26200</v>
      </c>
      <c r="W24" s="75">
        <f>('AVIA25% '!W24)+25</f>
        <v>26200</v>
      </c>
      <c r="X24" s="75">
        <f>('AVIA25% '!X24)+25</f>
        <v>26200</v>
      </c>
      <c r="Y24" s="75">
        <f>('AVIA25% '!Y24)+25</f>
        <v>26200</v>
      </c>
      <c r="Z24" s="75">
        <f>('AVIA25% '!Z24)+25</f>
        <v>26200</v>
      </c>
      <c r="AA24" s="75">
        <f>('AVIA25% '!AA24)+25</f>
        <v>26200</v>
      </c>
      <c r="AB24" s="75">
        <f>('AVIA25% '!AB24)+25</f>
        <v>29950</v>
      </c>
      <c r="AC24" s="75">
        <f>('AVIA25% '!AC24)+25</f>
        <v>29950</v>
      </c>
      <c r="AD24" s="75">
        <f>('AVIA25% '!AD24)+25</f>
        <v>29950</v>
      </c>
      <c r="AE24" s="75">
        <f>('AVIA25% '!AE24)+25</f>
        <v>29950</v>
      </c>
      <c r="AF24" s="75">
        <f>('AVIA25% '!AF24)+25</f>
        <v>29950</v>
      </c>
      <c r="AG24" s="75">
        <f>('AVIA25% '!AG24)+25</f>
        <v>29950</v>
      </c>
      <c r="AH24" s="75">
        <f>('AVIA25% '!AH24)+25</f>
        <v>23725</v>
      </c>
      <c r="AI24" s="75">
        <f>('AVIA25% '!AI24)+25</f>
        <v>23725</v>
      </c>
      <c r="AJ24" s="75">
        <f>('AVIA25% '!AJ24)+25</f>
        <v>23725</v>
      </c>
      <c r="AK24" s="75">
        <f>('AVIA25% '!AK24)+25</f>
        <v>23725</v>
      </c>
      <c r="AL24" s="75">
        <f>('AVIA25% '!AL24)+25</f>
        <v>23725</v>
      </c>
      <c r="AM24" s="75">
        <f>('AVIA25% '!AM24)+25</f>
        <v>24700</v>
      </c>
      <c r="AN24" s="75">
        <f>('AVIA25% '!AN24)+25</f>
        <v>24700</v>
      </c>
      <c r="AO24" s="75">
        <f>('AVIA25% '!AO24)+25</f>
        <v>24700</v>
      </c>
      <c r="AP24" s="75">
        <f>('AVIA25% '!AP24)+25</f>
        <v>24700</v>
      </c>
      <c r="AQ24" s="75">
        <f>('AVIA25% '!AQ24)+25</f>
        <v>24700</v>
      </c>
      <c r="AR24" s="75">
        <f>('AVIA25% '!AR24)+25</f>
        <v>24700</v>
      </c>
      <c r="AS24" s="75">
        <f>('AVIA25% '!AS24)+25</f>
        <v>24700</v>
      </c>
      <c r="AT24" s="75">
        <f>('AVIA25% '!AT24)+25</f>
        <v>25450</v>
      </c>
      <c r="AU24" s="75">
        <f>('AVIA25% '!AU24)+25</f>
        <v>25450</v>
      </c>
      <c r="AV24" s="75">
        <f>('AVIA25% '!AV24)+25</f>
        <v>25450</v>
      </c>
      <c r="AW24" s="75">
        <f>('AVIA25% '!AW24)+25</f>
        <v>25450</v>
      </c>
      <c r="AX24" s="75">
        <f>('AVIA25% '!AX24)+25</f>
        <v>25450</v>
      </c>
      <c r="AY24" s="75">
        <f>('AVIA25% '!AY24)+25</f>
        <v>25600</v>
      </c>
      <c r="AZ24" s="75">
        <f>('AVIA25% '!AZ24)+25</f>
        <v>25600</v>
      </c>
      <c r="BA24" s="75">
        <f>('AVIA25% '!BA24)+25</f>
        <v>26200</v>
      </c>
      <c r="BB24" s="75">
        <f>('AVIA25% '!BB24)+25</f>
        <v>26200</v>
      </c>
      <c r="BC24" s="75">
        <f>('AVIA25% '!BC24)+25</f>
        <v>25600</v>
      </c>
      <c r="BD24" s="75">
        <f>('AVIA25% '!BD24)+25</f>
        <v>25600</v>
      </c>
      <c r="BE24" s="75">
        <f>('AVIA25% '!BE24)+25</f>
        <v>25600</v>
      </c>
      <c r="BF24" s="75">
        <f>('AVIA25% '!BF24)+25</f>
        <v>25600</v>
      </c>
      <c r="BG24" s="75">
        <f>('AVIA25% '!BG24)+25</f>
        <v>25600</v>
      </c>
      <c r="BH24" s="75">
        <f>('AVIA25% '!BH24)+25</f>
        <v>26200</v>
      </c>
      <c r="BI24" s="75">
        <f>('AVIA25% '!BI24)+25</f>
        <v>26200</v>
      </c>
      <c r="BJ24" s="75">
        <f>('AVIA25% '!BJ24)+25</f>
        <v>25600</v>
      </c>
      <c r="BK24" s="75">
        <f>('AVIA25% '!BK24)+25</f>
        <v>25600</v>
      </c>
      <c r="BL24" s="75">
        <f>('AVIA25% '!BL24)+25</f>
        <v>25600</v>
      </c>
      <c r="BM24" s="75">
        <f>('AVIA25% '!BM24)+25</f>
        <v>25600</v>
      </c>
      <c r="BN24" s="75">
        <f>('AVIA25% '!BN24)+25</f>
        <v>25600</v>
      </c>
      <c r="BO24" s="75">
        <f>('AVIA25% '!BO24)+25</f>
        <v>26200</v>
      </c>
      <c r="BP24" s="75">
        <f>('AVIA25% '!BP24)+25</f>
        <v>26200</v>
      </c>
      <c r="BQ24" s="75">
        <f>('AVIA25% '!BQ24)+25</f>
        <v>25600</v>
      </c>
      <c r="BR24" s="75">
        <f>('AVIA25% '!BR24)+25</f>
        <v>25600</v>
      </c>
      <c r="BS24" s="75">
        <f>('AVIA25% '!BS24)+25</f>
        <v>25600</v>
      </c>
      <c r="BT24" s="75">
        <f>('AVIA25% '!BT24)+25</f>
        <v>25600</v>
      </c>
      <c r="BU24" s="75">
        <f>('AVIA25% '!BU24)+25</f>
        <v>25600</v>
      </c>
      <c r="BV24" s="75">
        <f>('AVIA25% '!BV24)+25</f>
        <v>26200</v>
      </c>
      <c r="BW24" s="75">
        <f>('AVIA25% '!BW24)+25</f>
        <v>26200</v>
      </c>
      <c r="BX24" s="75">
        <f>('AVIA25% '!BX24)+25</f>
        <v>25600</v>
      </c>
      <c r="BY24" s="75">
        <f>('AVIA25% '!BY24)+25</f>
        <v>25600</v>
      </c>
      <c r="BZ24" s="75">
        <f>('AVIA25% '!BZ24)+25</f>
        <v>25600</v>
      </c>
      <c r="CA24" s="75">
        <f>('AVIA25% '!CA24)+25</f>
        <v>25600</v>
      </c>
      <c r="CB24" s="75">
        <f>('AVIA25% '!CB24)+25</f>
        <v>25600</v>
      </c>
      <c r="CC24" s="75">
        <f>('AVIA25% '!CC24)+25</f>
        <v>26200</v>
      </c>
      <c r="CD24" s="75">
        <f>('AVIA25% '!CD24)+25</f>
        <v>26200</v>
      </c>
      <c r="CE24" s="75">
        <f>('AVIA25% '!CE24)+25</f>
        <v>25600</v>
      </c>
      <c r="CF24" s="75">
        <f>('AVIA25% '!CF24)+25</f>
        <v>25600</v>
      </c>
      <c r="CG24" s="75">
        <f>('AVIA25% '!CG24)+25</f>
        <v>25600</v>
      </c>
      <c r="CH24" s="75">
        <f>('AVIA25% '!CH24)+25</f>
        <v>25600</v>
      </c>
      <c r="CI24" s="75">
        <f>('AVIA25% '!CI24)+25</f>
        <v>25600</v>
      </c>
      <c r="CJ24" s="75">
        <f>('AVIA25% '!CJ24)+25</f>
        <v>26200</v>
      </c>
      <c r="CK24" s="75">
        <f>('AVIA25% '!CK24)+25</f>
        <v>26200</v>
      </c>
      <c r="CL24" s="75">
        <f>('AVIA25% '!CL24)+25</f>
        <v>25600</v>
      </c>
      <c r="CM24" s="75">
        <f>('AVIA25% '!CM24)+25</f>
        <v>25600</v>
      </c>
      <c r="CN24" s="75">
        <f>('AVIA25% '!CN24)+25</f>
        <v>25600</v>
      </c>
      <c r="CO24" s="75">
        <f>('AVIA25% '!CO24)+25</f>
        <v>25600</v>
      </c>
      <c r="CP24" s="75">
        <f>('AVIA25% '!CP24)+25</f>
        <v>25600</v>
      </c>
      <c r="CQ24" s="75">
        <f>('AVIA25% '!CQ24)+25</f>
        <v>25600</v>
      </c>
      <c r="CR24" s="75">
        <f>('AVIA25% '!CR24)+25</f>
        <v>25600</v>
      </c>
      <c r="CS24" s="75">
        <f>('AVIA25% '!CS24)+25</f>
        <v>24700</v>
      </c>
      <c r="CT24" s="75">
        <f>('AVIA25% '!CT24)+25</f>
        <v>24700</v>
      </c>
      <c r="CU24" s="75">
        <f>('AVIA25% '!CU24)+25</f>
        <v>24700</v>
      </c>
      <c r="CV24" s="75">
        <f>('AVIA25% '!CV24)+25</f>
        <v>24700</v>
      </c>
      <c r="CW24" s="75">
        <f>('AVIA25% '!CW24)+25</f>
        <v>24700</v>
      </c>
      <c r="CX24" s="75">
        <f>('AVIA25% '!CX24)+25</f>
        <v>24700</v>
      </c>
      <c r="CY24" s="75">
        <f>('AVIA25% '!CY24)+25</f>
        <v>24700</v>
      </c>
      <c r="CZ24" s="75">
        <f>('AVIA25% '!CZ24)+25</f>
        <v>24700</v>
      </c>
      <c r="DA24" s="75">
        <f>('AVIA25% '!DA24)+25</f>
        <v>24700</v>
      </c>
      <c r="DB24" s="75">
        <f>('AVIA25% '!DB24)+25</f>
        <v>18475</v>
      </c>
      <c r="DC24" s="75">
        <f>('AVIA25% '!DC24)+25</f>
        <v>18475</v>
      </c>
      <c r="DD24" s="75">
        <f>('AVIA25% '!DD24)+25</f>
        <v>18475</v>
      </c>
      <c r="DE24" s="75">
        <f>('AVIA25% '!DE24)+25</f>
        <v>19450</v>
      </c>
      <c r="DF24" s="75">
        <f>('AVIA25% '!DF24)+25</f>
        <v>19450</v>
      </c>
      <c r="DG24" s="75">
        <f>('AVIA25% '!DG24)+25</f>
        <v>18475</v>
      </c>
      <c r="DH24" s="75">
        <f>('AVIA25% '!DH24)+25</f>
        <v>18475</v>
      </c>
      <c r="DI24" s="75">
        <f>('AVIA25% '!DI24)+25</f>
        <v>18475</v>
      </c>
      <c r="DJ24" s="75">
        <f>('AVIA25% '!DJ24)+25</f>
        <v>18475</v>
      </c>
      <c r="DK24" s="75">
        <f>('AVIA25% '!DK24)+25</f>
        <v>18475</v>
      </c>
      <c r="DL24" s="75">
        <f>('AVIA25% '!DL24)+25</f>
        <v>19450</v>
      </c>
      <c r="DM24" s="75">
        <f>('AVIA25% '!DM24)+25</f>
        <v>19450</v>
      </c>
      <c r="DN24" s="75">
        <f>('AVIA25% '!DN24)+25</f>
        <v>18475</v>
      </c>
      <c r="DO24" s="75">
        <f>('AVIA25% '!DO24)+25</f>
        <v>18475</v>
      </c>
      <c r="DP24" s="75">
        <f>('AVIA25% '!DP24)+25</f>
        <v>18475</v>
      </c>
      <c r="DQ24" s="75">
        <f>('AVIA25% '!DQ24)+25</f>
        <v>18475</v>
      </c>
      <c r="DR24" s="75">
        <f>('AVIA25% '!DR24)+25</f>
        <v>18475</v>
      </c>
      <c r="DS24" s="75">
        <f>('AVIA25% '!DS24)+25</f>
        <v>19450</v>
      </c>
      <c r="DT24" s="75">
        <f>('AVIA25% '!DT24)+25</f>
        <v>19450</v>
      </c>
      <c r="DU24" s="75">
        <f>('AVIA25% '!DU24)+25</f>
        <v>18475</v>
      </c>
      <c r="DV24" s="75">
        <f>('AVIA25% '!DV24)+25</f>
        <v>18475</v>
      </c>
      <c r="DW24" s="75">
        <f>('AVIA25% '!DW24)+25</f>
        <v>18475</v>
      </c>
      <c r="DX24" s="75">
        <f>('AVIA25% '!DX24)+25</f>
        <v>18475</v>
      </c>
      <c r="DY24" s="75">
        <f>('AVIA25% '!DY24)+25</f>
        <v>18475</v>
      </c>
      <c r="DZ24" s="75">
        <f>('AVIA25% '!DZ24)+25</f>
        <v>19450</v>
      </c>
      <c r="EA24" s="75">
        <f>('AVIA25% '!EA24)+25</f>
        <v>19450</v>
      </c>
      <c r="EB24" s="75">
        <f>('AVIA25% '!EB24)+25</f>
        <v>18475</v>
      </c>
      <c r="EC24" s="75">
        <f>('AVIA25% '!EC24)+25</f>
        <v>18475</v>
      </c>
      <c r="ED24" s="75">
        <f>('AVIA25% '!ED24)+25</f>
        <v>18475</v>
      </c>
      <c r="EE24" s="75">
        <f>('AVIA25% '!EE24)+25</f>
        <v>18475</v>
      </c>
    </row>
    <row r="25" spans="1:135" x14ac:dyDescent="0.2">
      <c r="A25" s="144">
        <v>2</v>
      </c>
      <c r="B25" s="75">
        <f>('AVIA25% '!B25)+25</f>
        <v>20950</v>
      </c>
      <c r="C25" s="75">
        <f>('AVIA25% '!C25)+25</f>
        <v>20950</v>
      </c>
      <c r="D25" s="75">
        <f>('AVIA25% '!D25)+25</f>
        <v>20950</v>
      </c>
      <c r="E25" s="75">
        <f>('AVIA25% '!E25)+25</f>
        <v>20950</v>
      </c>
      <c r="F25" s="75">
        <f>('AVIA25% '!F25)+25</f>
        <v>20950</v>
      </c>
      <c r="G25" s="75">
        <f>('AVIA25% '!G25)+25</f>
        <v>20950</v>
      </c>
      <c r="H25" s="75">
        <f>('AVIA25% '!H25)+25</f>
        <v>20950</v>
      </c>
      <c r="I25" s="75">
        <f>('AVIA25% '!I25)+25</f>
        <v>20950</v>
      </c>
      <c r="J25" s="75">
        <f>('AVIA25% '!J25)+25</f>
        <v>20950</v>
      </c>
      <c r="K25" s="75">
        <f>('AVIA25% '!K25)+25</f>
        <v>20950</v>
      </c>
      <c r="L25" s="75">
        <f>('AVIA25% '!L25)+25</f>
        <v>20950</v>
      </c>
      <c r="M25" s="75">
        <f>('AVIA25% '!M25)+25</f>
        <v>20950</v>
      </c>
      <c r="N25" s="75">
        <f>('AVIA25% '!N25)+25</f>
        <v>25225</v>
      </c>
      <c r="O25" s="75">
        <f>('AVIA25% '!O25)+25</f>
        <v>25225</v>
      </c>
      <c r="P25" s="75">
        <f>('AVIA25% '!P25)+25</f>
        <v>25225</v>
      </c>
      <c r="Q25" s="75">
        <f>('AVIA25% '!Q25)+25</f>
        <v>25225</v>
      </c>
      <c r="R25" s="75">
        <f>('AVIA25% '!R25)+25</f>
        <v>27700</v>
      </c>
      <c r="S25" s="75">
        <f>('AVIA25% '!S25)+25</f>
        <v>27700</v>
      </c>
      <c r="T25" s="75">
        <f>('AVIA25% '!T25)+25</f>
        <v>27700</v>
      </c>
      <c r="U25" s="75">
        <f>('AVIA25% '!U25)+25</f>
        <v>27700</v>
      </c>
      <c r="V25" s="75">
        <f>('AVIA25% '!V25)+25</f>
        <v>27700</v>
      </c>
      <c r="W25" s="75">
        <f>('AVIA25% '!W25)+25</f>
        <v>27700</v>
      </c>
      <c r="X25" s="75">
        <f>('AVIA25% '!X25)+25</f>
        <v>27700</v>
      </c>
      <c r="Y25" s="75">
        <f>('AVIA25% '!Y25)+25</f>
        <v>27700</v>
      </c>
      <c r="Z25" s="75">
        <f>('AVIA25% '!Z25)+25</f>
        <v>27700</v>
      </c>
      <c r="AA25" s="75">
        <f>('AVIA25% '!AA25)+25</f>
        <v>27700</v>
      </c>
      <c r="AB25" s="75">
        <f>('AVIA25% '!AB25)+25</f>
        <v>31450</v>
      </c>
      <c r="AC25" s="75">
        <f>('AVIA25% '!AC25)+25</f>
        <v>31450</v>
      </c>
      <c r="AD25" s="75">
        <f>('AVIA25% '!AD25)+25</f>
        <v>31450</v>
      </c>
      <c r="AE25" s="75">
        <f>('AVIA25% '!AE25)+25</f>
        <v>31450</v>
      </c>
      <c r="AF25" s="75">
        <f>('AVIA25% '!AF25)+25</f>
        <v>31450</v>
      </c>
      <c r="AG25" s="75">
        <f>('AVIA25% '!AG25)+25</f>
        <v>31450</v>
      </c>
      <c r="AH25" s="75">
        <f>('AVIA25% '!AH25)+25</f>
        <v>25225</v>
      </c>
      <c r="AI25" s="75">
        <f>('AVIA25% '!AI25)+25</f>
        <v>25225</v>
      </c>
      <c r="AJ25" s="75">
        <f>('AVIA25% '!AJ25)+25</f>
        <v>25225</v>
      </c>
      <c r="AK25" s="75">
        <f>('AVIA25% '!AK25)+25</f>
        <v>25225</v>
      </c>
      <c r="AL25" s="75">
        <f>('AVIA25% '!AL25)+25</f>
        <v>25225</v>
      </c>
      <c r="AM25" s="75">
        <f>('AVIA25% '!AM25)+25</f>
        <v>26200</v>
      </c>
      <c r="AN25" s="75">
        <f>('AVIA25% '!AN25)+25</f>
        <v>26200</v>
      </c>
      <c r="AO25" s="75">
        <f>('AVIA25% '!AO25)+25</f>
        <v>26200</v>
      </c>
      <c r="AP25" s="75">
        <f>('AVIA25% '!AP25)+25</f>
        <v>26200</v>
      </c>
      <c r="AQ25" s="75">
        <f>('AVIA25% '!AQ25)+25</f>
        <v>26200</v>
      </c>
      <c r="AR25" s="75">
        <f>('AVIA25% '!AR25)+25</f>
        <v>26200</v>
      </c>
      <c r="AS25" s="75">
        <f>('AVIA25% '!AS25)+25</f>
        <v>26200</v>
      </c>
      <c r="AT25" s="75">
        <f>('AVIA25% '!AT25)+25</f>
        <v>26950</v>
      </c>
      <c r="AU25" s="75">
        <f>('AVIA25% '!AU25)+25</f>
        <v>26950</v>
      </c>
      <c r="AV25" s="75">
        <f>('AVIA25% '!AV25)+25</f>
        <v>26950</v>
      </c>
      <c r="AW25" s="75">
        <f>('AVIA25% '!AW25)+25</f>
        <v>26950</v>
      </c>
      <c r="AX25" s="75">
        <f>('AVIA25% '!AX25)+25</f>
        <v>26950</v>
      </c>
      <c r="AY25" s="75">
        <f>('AVIA25% '!AY25)+25</f>
        <v>27100</v>
      </c>
      <c r="AZ25" s="75">
        <f>('AVIA25% '!AZ25)+25</f>
        <v>27100</v>
      </c>
      <c r="BA25" s="75">
        <f>('AVIA25% '!BA25)+25</f>
        <v>27700</v>
      </c>
      <c r="BB25" s="75">
        <f>('AVIA25% '!BB25)+25</f>
        <v>27700</v>
      </c>
      <c r="BC25" s="75">
        <f>('AVIA25% '!BC25)+25</f>
        <v>27100</v>
      </c>
      <c r="BD25" s="75">
        <f>('AVIA25% '!BD25)+25</f>
        <v>27100</v>
      </c>
      <c r="BE25" s="75">
        <f>('AVIA25% '!BE25)+25</f>
        <v>27100</v>
      </c>
      <c r="BF25" s="75">
        <f>('AVIA25% '!BF25)+25</f>
        <v>27100</v>
      </c>
      <c r="BG25" s="75">
        <f>('AVIA25% '!BG25)+25</f>
        <v>27100</v>
      </c>
      <c r="BH25" s="75">
        <f>('AVIA25% '!BH25)+25</f>
        <v>27700</v>
      </c>
      <c r="BI25" s="75">
        <f>('AVIA25% '!BI25)+25</f>
        <v>27700</v>
      </c>
      <c r="BJ25" s="75">
        <f>('AVIA25% '!BJ25)+25</f>
        <v>27100</v>
      </c>
      <c r="BK25" s="75">
        <f>('AVIA25% '!BK25)+25</f>
        <v>27100</v>
      </c>
      <c r="BL25" s="75">
        <f>('AVIA25% '!BL25)+25</f>
        <v>27100</v>
      </c>
      <c r="BM25" s="75">
        <f>('AVIA25% '!BM25)+25</f>
        <v>27100</v>
      </c>
      <c r="BN25" s="75">
        <f>('AVIA25% '!BN25)+25</f>
        <v>27100</v>
      </c>
      <c r="BO25" s="75">
        <f>('AVIA25% '!BO25)+25</f>
        <v>27700</v>
      </c>
      <c r="BP25" s="75">
        <f>('AVIA25% '!BP25)+25</f>
        <v>27700</v>
      </c>
      <c r="BQ25" s="75">
        <f>('AVIA25% '!BQ25)+25</f>
        <v>27100</v>
      </c>
      <c r="BR25" s="75">
        <f>('AVIA25% '!BR25)+25</f>
        <v>27100</v>
      </c>
      <c r="BS25" s="75">
        <f>('AVIA25% '!BS25)+25</f>
        <v>27100</v>
      </c>
      <c r="BT25" s="75">
        <f>('AVIA25% '!BT25)+25</f>
        <v>27100</v>
      </c>
      <c r="BU25" s="75">
        <f>('AVIA25% '!BU25)+25</f>
        <v>27100</v>
      </c>
      <c r="BV25" s="75">
        <f>('AVIA25% '!BV25)+25</f>
        <v>27700</v>
      </c>
      <c r="BW25" s="75">
        <f>('AVIA25% '!BW25)+25</f>
        <v>27700</v>
      </c>
      <c r="BX25" s="75">
        <f>('AVIA25% '!BX25)+25</f>
        <v>27100</v>
      </c>
      <c r="BY25" s="75">
        <f>('AVIA25% '!BY25)+25</f>
        <v>27100</v>
      </c>
      <c r="BZ25" s="75">
        <f>('AVIA25% '!BZ25)+25</f>
        <v>27100</v>
      </c>
      <c r="CA25" s="75">
        <f>('AVIA25% '!CA25)+25</f>
        <v>27100</v>
      </c>
      <c r="CB25" s="75">
        <f>('AVIA25% '!CB25)+25</f>
        <v>27100</v>
      </c>
      <c r="CC25" s="75">
        <f>('AVIA25% '!CC25)+25</f>
        <v>27700</v>
      </c>
      <c r="CD25" s="75">
        <f>('AVIA25% '!CD25)+25</f>
        <v>27700</v>
      </c>
      <c r="CE25" s="75">
        <f>('AVIA25% '!CE25)+25</f>
        <v>27100</v>
      </c>
      <c r="CF25" s="75">
        <f>('AVIA25% '!CF25)+25</f>
        <v>27100</v>
      </c>
      <c r="CG25" s="75">
        <f>('AVIA25% '!CG25)+25</f>
        <v>27100</v>
      </c>
      <c r="CH25" s="75">
        <f>('AVIA25% '!CH25)+25</f>
        <v>27100</v>
      </c>
      <c r="CI25" s="75">
        <f>('AVIA25% '!CI25)+25</f>
        <v>27100</v>
      </c>
      <c r="CJ25" s="75">
        <f>('AVIA25% '!CJ25)+25</f>
        <v>27700</v>
      </c>
      <c r="CK25" s="75">
        <f>('AVIA25% '!CK25)+25</f>
        <v>27700</v>
      </c>
      <c r="CL25" s="75">
        <f>('AVIA25% '!CL25)+25</f>
        <v>27100</v>
      </c>
      <c r="CM25" s="75">
        <f>('AVIA25% '!CM25)+25</f>
        <v>27100</v>
      </c>
      <c r="CN25" s="75">
        <f>('AVIA25% '!CN25)+25</f>
        <v>27100</v>
      </c>
      <c r="CO25" s="75">
        <f>('AVIA25% '!CO25)+25</f>
        <v>27100</v>
      </c>
      <c r="CP25" s="75">
        <f>('AVIA25% '!CP25)+25</f>
        <v>27100</v>
      </c>
      <c r="CQ25" s="75">
        <f>('AVIA25% '!CQ25)+25</f>
        <v>27100</v>
      </c>
      <c r="CR25" s="75">
        <f>('AVIA25% '!CR25)+25</f>
        <v>27100</v>
      </c>
      <c r="CS25" s="75">
        <f>('AVIA25% '!CS25)+25</f>
        <v>26200</v>
      </c>
      <c r="CT25" s="75">
        <f>('AVIA25% '!CT25)+25</f>
        <v>26200</v>
      </c>
      <c r="CU25" s="75">
        <f>('AVIA25% '!CU25)+25</f>
        <v>26200</v>
      </c>
      <c r="CV25" s="75">
        <f>('AVIA25% '!CV25)+25</f>
        <v>26200</v>
      </c>
      <c r="CW25" s="75">
        <f>('AVIA25% '!CW25)+25</f>
        <v>26200</v>
      </c>
      <c r="CX25" s="75">
        <f>('AVIA25% '!CX25)+25</f>
        <v>26200</v>
      </c>
      <c r="CY25" s="75">
        <f>('AVIA25% '!CY25)+25</f>
        <v>26200</v>
      </c>
      <c r="CZ25" s="75">
        <f>('AVIA25% '!CZ25)+25</f>
        <v>26200</v>
      </c>
      <c r="DA25" s="75">
        <f>('AVIA25% '!DA25)+25</f>
        <v>26200</v>
      </c>
      <c r="DB25" s="75">
        <f>('AVIA25% '!DB25)+25</f>
        <v>19975</v>
      </c>
      <c r="DC25" s="75">
        <f>('AVIA25% '!DC25)+25</f>
        <v>19975</v>
      </c>
      <c r="DD25" s="75">
        <f>('AVIA25% '!DD25)+25</f>
        <v>19975</v>
      </c>
      <c r="DE25" s="75">
        <f>('AVIA25% '!DE25)+25</f>
        <v>20950</v>
      </c>
      <c r="DF25" s="75">
        <f>('AVIA25% '!DF25)+25</f>
        <v>20950</v>
      </c>
      <c r="DG25" s="75">
        <f>('AVIA25% '!DG25)+25</f>
        <v>19975</v>
      </c>
      <c r="DH25" s="75">
        <f>('AVIA25% '!DH25)+25</f>
        <v>19975</v>
      </c>
      <c r="DI25" s="75">
        <f>('AVIA25% '!DI25)+25</f>
        <v>19975</v>
      </c>
      <c r="DJ25" s="75">
        <f>('AVIA25% '!DJ25)+25</f>
        <v>19975</v>
      </c>
      <c r="DK25" s="75">
        <f>('AVIA25% '!DK25)+25</f>
        <v>19975</v>
      </c>
      <c r="DL25" s="75">
        <f>('AVIA25% '!DL25)+25</f>
        <v>20950</v>
      </c>
      <c r="DM25" s="75">
        <f>('AVIA25% '!DM25)+25</f>
        <v>20950</v>
      </c>
      <c r="DN25" s="75">
        <f>('AVIA25% '!DN25)+25</f>
        <v>19975</v>
      </c>
      <c r="DO25" s="75">
        <f>('AVIA25% '!DO25)+25</f>
        <v>19975</v>
      </c>
      <c r="DP25" s="75">
        <f>('AVIA25% '!DP25)+25</f>
        <v>19975</v>
      </c>
      <c r="DQ25" s="75">
        <f>('AVIA25% '!DQ25)+25</f>
        <v>19975</v>
      </c>
      <c r="DR25" s="75">
        <f>('AVIA25% '!DR25)+25</f>
        <v>19975</v>
      </c>
      <c r="DS25" s="75">
        <f>('AVIA25% '!DS25)+25</f>
        <v>20950</v>
      </c>
      <c r="DT25" s="75">
        <f>('AVIA25% '!DT25)+25</f>
        <v>20950</v>
      </c>
      <c r="DU25" s="75">
        <f>('AVIA25% '!DU25)+25</f>
        <v>19975</v>
      </c>
      <c r="DV25" s="75">
        <f>('AVIA25% '!DV25)+25</f>
        <v>19975</v>
      </c>
      <c r="DW25" s="75">
        <f>('AVIA25% '!DW25)+25</f>
        <v>19975</v>
      </c>
      <c r="DX25" s="75">
        <f>('AVIA25% '!DX25)+25</f>
        <v>19975</v>
      </c>
      <c r="DY25" s="75">
        <f>('AVIA25% '!DY25)+25</f>
        <v>19975</v>
      </c>
      <c r="DZ25" s="75">
        <f>('AVIA25% '!DZ25)+25</f>
        <v>20950</v>
      </c>
      <c r="EA25" s="75">
        <f>('AVIA25% '!EA25)+25</f>
        <v>20950</v>
      </c>
      <c r="EB25" s="75">
        <f>('AVIA25% '!EB25)+25</f>
        <v>19975</v>
      </c>
      <c r="EC25" s="75">
        <f>('AVIA25% '!EC25)+25</f>
        <v>19975</v>
      </c>
      <c r="ED25" s="75">
        <f>('AVIA25% '!ED25)+25</f>
        <v>19975</v>
      </c>
      <c r="EE25" s="75">
        <f>('AVIA25% '!EE25)+25</f>
        <v>19975</v>
      </c>
    </row>
    <row r="26" spans="1:135" x14ac:dyDescent="0.2">
      <c r="A26" s="144">
        <v>3</v>
      </c>
      <c r="B26" s="75">
        <f>('AVIA25% '!B26)+25</f>
        <v>22450</v>
      </c>
      <c r="C26" s="75">
        <f>('AVIA25% '!C26)+25</f>
        <v>22450</v>
      </c>
      <c r="D26" s="75">
        <f>('AVIA25% '!D26)+25</f>
        <v>22450</v>
      </c>
      <c r="E26" s="75">
        <f>('AVIA25% '!E26)+25</f>
        <v>22450</v>
      </c>
      <c r="F26" s="75">
        <f>('AVIA25% '!F26)+25</f>
        <v>22450</v>
      </c>
      <c r="G26" s="75">
        <f>('AVIA25% '!G26)+25</f>
        <v>22450</v>
      </c>
      <c r="H26" s="75">
        <f>('AVIA25% '!H26)+25</f>
        <v>22450</v>
      </c>
      <c r="I26" s="75">
        <f>('AVIA25% '!I26)+25</f>
        <v>22450</v>
      </c>
      <c r="J26" s="75">
        <f>('AVIA25% '!J26)+25</f>
        <v>22450</v>
      </c>
      <c r="K26" s="75">
        <f>('AVIA25% '!K26)+25</f>
        <v>22450</v>
      </c>
      <c r="L26" s="75">
        <f>('AVIA25% '!L26)+25</f>
        <v>22450</v>
      </c>
      <c r="M26" s="75">
        <f>('AVIA25% '!M26)+25</f>
        <v>22450</v>
      </c>
      <c r="N26" s="75">
        <f>('AVIA25% '!N26)+25</f>
        <v>26725</v>
      </c>
      <c r="O26" s="75">
        <f>('AVIA25% '!O26)+25</f>
        <v>26725</v>
      </c>
      <c r="P26" s="75">
        <f>('AVIA25% '!P26)+25</f>
        <v>26725</v>
      </c>
      <c r="Q26" s="75">
        <f>('AVIA25% '!Q26)+25</f>
        <v>26725</v>
      </c>
      <c r="R26" s="75">
        <f>('AVIA25% '!R26)+25</f>
        <v>29200</v>
      </c>
      <c r="S26" s="75">
        <f>('AVIA25% '!S26)+25</f>
        <v>29200</v>
      </c>
      <c r="T26" s="75">
        <f>('AVIA25% '!T26)+25</f>
        <v>29200</v>
      </c>
      <c r="U26" s="75">
        <f>('AVIA25% '!U26)+25</f>
        <v>29200</v>
      </c>
      <c r="V26" s="75">
        <f>('AVIA25% '!V26)+25</f>
        <v>29200</v>
      </c>
      <c r="W26" s="75">
        <f>('AVIA25% '!W26)+25</f>
        <v>29200</v>
      </c>
      <c r="X26" s="75">
        <f>('AVIA25% '!X26)+25</f>
        <v>29200</v>
      </c>
      <c r="Y26" s="75">
        <f>('AVIA25% '!Y26)+25</f>
        <v>29200</v>
      </c>
      <c r="Z26" s="75">
        <f>('AVIA25% '!Z26)+25</f>
        <v>29200</v>
      </c>
      <c r="AA26" s="75">
        <f>('AVIA25% '!AA26)+25</f>
        <v>29200</v>
      </c>
      <c r="AB26" s="75">
        <f>('AVIA25% '!AB26)+25</f>
        <v>32950</v>
      </c>
      <c r="AC26" s="75">
        <f>('AVIA25% '!AC26)+25</f>
        <v>32950</v>
      </c>
      <c r="AD26" s="75">
        <f>('AVIA25% '!AD26)+25</f>
        <v>32950</v>
      </c>
      <c r="AE26" s="75">
        <f>('AVIA25% '!AE26)+25</f>
        <v>32950</v>
      </c>
      <c r="AF26" s="75">
        <f>('AVIA25% '!AF26)+25</f>
        <v>32950</v>
      </c>
      <c r="AG26" s="75">
        <f>('AVIA25% '!AG26)+25</f>
        <v>32950</v>
      </c>
      <c r="AH26" s="75">
        <f>('AVIA25% '!AH26)+25</f>
        <v>26725</v>
      </c>
      <c r="AI26" s="75">
        <f>('AVIA25% '!AI26)+25</f>
        <v>26725</v>
      </c>
      <c r="AJ26" s="75">
        <f>('AVIA25% '!AJ26)+25</f>
        <v>26725</v>
      </c>
      <c r="AK26" s="75">
        <f>('AVIA25% '!AK26)+25</f>
        <v>26725</v>
      </c>
      <c r="AL26" s="75">
        <f>('AVIA25% '!AL26)+25</f>
        <v>26725</v>
      </c>
      <c r="AM26" s="75">
        <f>('AVIA25% '!AM26)+25</f>
        <v>27700</v>
      </c>
      <c r="AN26" s="75">
        <f>('AVIA25% '!AN26)+25</f>
        <v>27700</v>
      </c>
      <c r="AO26" s="75">
        <f>('AVIA25% '!AO26)+25</f>
        <v>27700</v>
      </c>
      <c r="AP26" s="75">
        <f>('AVIA25% '!AP26)+25</f>
        <v>27700</v>
      </c>
      <c r="AQ26" s="75">
        <f>('AVIA25% '!AQ26)+25</f>
        <v>27700</v>
      </c>
      <c r="AR26" s="75">
        <f>('AVIA25% '!AR26)+25</f>
        <v>27700</v>
      </c>
      <c r="AS26" s="75">
        <f>('AVIA25% '!AS26)+25</f>
        <v>27700</v>
      </c>
      <c r="AT26" s="75">
        <f>('AVIA25% '!AT26)+25</f>
        <v>28450</v>
      </c>
      <c r="AU26" s="75">
        <f>('AVIA25% '!AU26)+25</f>
        <v>28450</v>
      </c>
      <c r="AV26" s="75">
        <f>('AVIA25% '!AV26)+25</f>
        <v>28450</v>
      </c>
      <c r="AW26" s="75">
        <f>('AVIA25% '!AW26)+25</f>
        <v>28450</v>
      </c>
      <c r="AX26" s="75">
        <f>('AVIA25% '!AX26)+25</f>
        <v>28450</v>
      </c>
      <c r="AY26" s="75">
        <f>('AVIA25% '!AY26)+25</f>
        <v>28600</v>
      </c>
      <c r="AZ26" s="75">
        <f>('AVIA25% '!AZ26)+25</f>
        <v>28600</v>
      </c>
      <c r="BA26" s="75">
        <f>('AVIA25% '!BA26)+25</f>
        <v>29200</v>
      </c>
      <c r="BB26" s="75">
        <f>('AVIA25% '!BB26)+25</f>
        <v>29200</v>
      </c>
      <c r="BC26" s="75">
        <f>('AVIA25% '!BC26)+25</f>
        <v>28600</v>
      </c>
      <c r="BD26" s="75">
        <f>('AVIA25% '!BD26)+25</f>
        <v>28600</v>
      </c>
      <c r="BE26" s="75">
        <f>('AVIA25% '!BE26)+25</f>
        <v>28600</v>
      </c>
      <c r="BF26" s="75">
        <f>('AVIA25% '!BF26)+25</f>
        <v>28600</v>
      </c>
      <c r="BG26" s="75">
        <f>('AVIA25% '!BG26)+25</f>
        <v>28600</v>
      </c>
      <c r="BH26" s="75">
        <f>('AVIA25% '!BH26)+25</f>
        <v>29200</v>
      </c>
      <c r="BI26" s="75">
        <f>('AVIA25% '!BI26)+25</f>
        <v>29200</v>
      </c>
      <c r="BJ26" s="75">
        <f>('AVIA25% '!BJ26)+25</f>
        <v>28600</v>
      </c>
      <c r="BK26" s="75">
        <f>('AVIA25% '!BK26)+25</f>
        <v>28600</v>
      </c>
      <c r="BL26" s="75">
        <f>('AVIA25% '!BL26)+25</f>
        <v>28600</v>
      </c>
      <c r="BM26" s="75">
        <f>('AVIA25% '!BM26)+25</f>
        <v>28600</v>
      </c>
      <c r="BN26" s="75">
        <f>('AVIA25% '!BN26)+25</f>
        <v>28600</v>
      </c>
      <c r="BO26" s="75">
        <f>('AVIA25% '!BO26)+25</f>
        <v>29200</v>
      </c>
      <c r="BP26" s="75">
        <f>('AVIA25% '!BP26)+25</f>
        <v>29200</v>
      </c>
      <c r="BQ26" s="75">
        <f>('AVIA25% '!BQ26)+25</f>
        <v>28600</v>
      </c>
      <c r="BR26" s="75">
        <f>('AVIA25% '!BR26)+25</f>
        <v>28600</v>
      </c>
      <c r="BS26" s="75">
        <f>('AVIA25% '!BS26)+25</f>
        <v>28600</v>
      </c>
      <c r="BT26" s="75">
        <f>('AVIA25% '!BT26)+25</f>
        <v>28600</v>
      </c>
      <c r="BU26" s="75">
        <f>('AVIA25% '!BU26)+25</f>
        <v>28600</v>
      </c>
      <c r="BV26" s="75">
        <f>('AVIA25% '!BV26)+25</f>
        <v>29200</v>
      </c>
      <c r="BW26" s="75">
        <f>('AVIA25% '!BW26)+25</f>
        <v>29200</v>
      </c>
      <c r="BX26" s="75">
        <f>('AVIA25% '!BX26)+25</f>
        <v>28600</v>
      </c>
      <c r="BY26" s="75">
        <f>('AVIA25% '!BY26)+25</f>
        <v>28600</v>
      </c>
      <c r="BZ26" s="75">
        <f>('AVIA25% '!BZ26)+25</f>
        <v>28600</v>
      </c>
      <c r="CA26" s="75">
        <f>('AVIA25% '!CA26)+25</f>
        <v>28600</v>
      </c>
      <c r="CB26" s="75">
        <f>('AVIA25% '!CB26)+25</f>
        <v>28600</v>
      </c>
      <c r="CC26" s="75">
        <f>('AVIA25% '!CC26)+25</f>
        <v>29200</v>
      </c>
      <c r="CD26" s="75">
        <f>('AVIA25% '!CD26)+25</f>
        <v>29200</v>
      </c>
      <c r="CE26" s="75">
        <f>('AVIA25% '!CE26)+25</f>
        <v>28600</v>
      </c>
      <c r="CF26" s="75">
        <f>('AVIA25% '!CF26)+25</f>
        <v>28600</v>
      </c>
      <c r="CG26" s="75">
        <f>('AVIA25% '!CG26)+25</f>
        <v>28600</v>
      </c>
      <c r="CH26" s="75">
        <f>('AVIA25% '!CH26)+25</f>
        <v>28600</v>
      </c>
      <c r="CI26" s="75">
        <f>('AVIA25% '!CI26)+25</f>
        <v>28600</v>
      </c>
      <c r="CJ26" s="75">
        <f>('AVIA25% '!CJ26)+25</f>
        <v>29200</v>
      </c>
      <c r="CK26" s="75">
        <f>('AVIA25% '!CK26)+25</f>
        <v>29200</v>
      </c>
      <c r="CL26" s="75">
        <f>('AVIA25% '!CL26)+25</f>
        <v>28600</v>
      </c>
      <c r="CM26" s="75">
        <f>('AVIA25% '!CM26)+25</f>
        <v>28600</v>
      </c>
      <c r="CN26" s="75">
        <f>('AVIA25% '!CN26)+25</f>
        <v>28600</v>
      </c>
      <c r="CO26" s="75">
        <f>('AVIA25% '!CO26)+25</f>
        <v>28600</v>
      </c>
      <c r="CP26" s="75">
        <f>('AVIA25% '!CP26)+25</f>
        <v>28600</v>
      </c>
      <c r="CQ26" s="75">
        <f>('AVIA25% '!CQ26)+25</f>
        <v>28600</v>
      </c>
      <c r="CR26" s="75">
        <f>('AVIA25% '!CR26)+25</f>
        <v>28600</v>
      </c>
      <c r="CS26" s="75">
        <f>('AVIA25% '!CS26)+25</f>
        <v>27700</v>
      </c>
      <c r="CT26" s="75">
        <f>('AVIA25% '!CT26)+25</f>
        <v>27700</v>
      </c>
      <c r="CU26" s="75">
        <f>('AVIA25% '!CU26)+25</f>
        <v>27700</v>
      </c>
      <c r="CV26" s="75">
        <f>('AVIA25% '!CV26)+25</f>
        <v>27700</v>
      </c>
      <c r="CW26" s="75">
        <f>('AVIA25% '!CW26)+25</f>
        <v>27700</v>
      </c>
      <c r="CX26" s="75">
        <f>('AVIA25% '!CX26)+25</f>
        <v>27700</v>
      </c>
      <c r="CY26" s="75">
        <f>('AVIA25% '!CY26)+25</f>
        <v>27700</v>
      </c>
      <c r="CZ26" s="75">
        <f>('AVIA25% '!CZ26)+25</f>
        <v>27700</v>
      </c>
      <c r="DA26" s="75">
        <f>('AVIA25% '!DA26)+25</f>
        <v>27700</v>
      </c>
      <c r="DB26" s="75">
        <f>('AVIA25% '!DB26)+25</f>
        <v>21475</v>
      </c>
      <c r="DC26" s="75">
        <f>('AVIA25% '!DC26)+25</f>
        <v>21475</v>
      </c>
      <c r="DD26" s="75">
        <f>('AVIA25% '!DD26)+25</f>
        <v>21475</v>
      </c>
      <c r="DE26" s="75">
        <f>('AVIA25% '!DE26)+25</f>
        <v>22450</v>
      </c>
      <c r="DF26" s="75">
        <f>('AVIA25% '!DF26)+25</f>
        <v>22450</v>
      </c>
      <c r="DG26" s="75">
        <f>('AVIA25% '!DG26)+25</f>
        <v>21475</v>
      </c>
      <c r="DH26" s="75">
        <f>('AVIA25% '!DH26)+25</f>
        <v>21475</v>
      </c>
      <c r="DI26" s="75">
        <f>('AVIA25% '!DI26)+25</f>
        <v>21475</v>
      </c>
      <c r="DJ26" s="75">
        <f>('AVIA25% '!DJ26)+25</f>
        <v>21475</v>
      </c>
      <c r="DK26" s="75">
        <f>('AVIA25% '!DK26)+25</f>
        <v>21475</v>
      </c>
      <c r="DL26" s="75">
        <f>('AVIA25% '!DL26)+25</f>
        <v>22450</v>
      </c>
      <c r="DM26" s="75">
        <f>('AVIA25% '!DM26)+25</f>
        <v>22450</v>
      </c>
      <c r="DN26" s="75">
        <f>('AVIA25% '!DN26)+25</f>
        <v>21475</v>
      </c>
      <c r="DO26" s="75">
        <f>('AVIA25% '!DO26)+25</f>
        <v>21475</v>
      </c>
      <c r="DP26" s="75">
        <f>('AVIA25% '!DP26)+25</f>
        <v>21475</v>
      </c>
      <c r="DQ26" s="75">
        <f>('AVIA25% '!DQ26)+25</f>
        <v>21475</v>
      </c>
      <c r="DR26" s="75">
        <f>('AVIA25% '!DR26)+25</f>
        <v>21475</v>
      </c>
      <c r="DS26" s="75">
        <f>('AVIA25% '!DS26)+25</f>
        <v>22450</v>
      </c>
      <c r="DT26" s="75">
        <f>('AVIA25% '!DT26)+25</f>
        <v>22450</v>
      </c>
      <c r="DU26" s="75">
        <f>('AVIA25% '!DU26)+25</f>
        <v>21475</v>
      </c>
      <c r="DV26" s="75">
        <f>('AVIA25% '!DV26)+25</f>
        <v>21475</v>
      </c>
      <c r="DW26" s="75">
        <f>('AVIA25% '!DW26)+25</f>
        <v>21475</v>
      </c>
      <c r="DX26" s="75">
        <f>('AVIA25% '!DX26)+25</f>
        <v>21475</v>
      </c>
      <c r="DY26" s="75">
        <f>('AVIA25% '!DY26)+25</f>
        <v>21475</v>
      </c>
      <c r="DZ26" s="75">
        <f>('AVIA25% '!DZ26)+25</f>
        <v>22450</v>
      </c>
      <c r="EA26" s="75">
        <f>('AVIA25% '!EA26)+25</f>
        <v>22450</v>
      </c>
      <c r="EB26" s="75">
        <f>('AVIA25% '!EB26)+25</f>
        <v>21475</v>
      </c>
      <c r="EC26" s="75">
        <f>('AVIA25% '!EC26)+25</f>
        <v>21475</v>
      </c>
      <c r="ED26" s="75">
        <f>('AVIA25% '!ED26)+25</f>
        <v>21475</v>
      </c>
      <c r="EE26" s="75">
        <f>('AVIA25% '!EE26)+25</f>
        <v>21475</v>
      </c>
    </row>
    <row r="27" spans="1:135" x14ac:dyDescent="0.2">
      <c r="A27" s="144">
        <v>4</v>
      </c>
      <c r="B27" s="75">
        <f>('AVIA25% '!B27)+25</f>
        <v>23950</v>
      </c>
      <c r="C27" s="75">
        <f>('AVIA25% '!C27)+25</f>
        <v>23950</v>
      </c>
      <c r="D27" s="75">
        <f>('AVIA25% '!D27)+25</f>
        <v>23950</v>
      </c>
      <c r="E27" s="75">
        <f>('AVIA25% '!E27)+25</f>
        <v>23950</v>
      </c>
      <c r="F27" s="75">
        <f>('AVIA25% '!F27)+25</f>
        <v>23950</v>
      </c>
      <c r="G27" s="75">
        <f>('AVIA25% '!G27)+25</f>
        <v>23950</v>
      </c>
      <c r="H27" s="75">
        <f>('AVIA25% '!H27)+25</f>
        <v>23950</v>
      </c>
      <c r="I27" s="75">
        <f>('AVIA25% '!I27)+25</f>
        <v>23950</v>
      </c>
      <c r="J27" s="75">
        <f>('AVIA25% '!J27)+25</f>
        <v>23950</v>
      </c>
      <c r="K27" s="75">
        <f>('AVIA25% '!K27)+25</f>
        <v>23950</v>
      </c>
      <c r="L27" s="75">
        <f>('AVIA25% '!L27)+25</f>
        <v>23950</v>
      </c>
      <c r="M27" s="75">
        <f>('AVIA25% '!M27)+25</f>
        <v>23950</v>
      </c>
      <c r="N27" s="75">
        <f>('AVIA25% '!N27)+25</f>
        <v>28225</v>
      </c>
      <c r="O27" s="75">
        <f>('AVIA25% '!O27)+25</f>
        <v>28225</v>
      </c>
      <c r="P27" s="75">
        <f>('AVIA25% '!P27)+25</f>
        <v>28225</v>
      </c>
      <c r="Q27" s="75">
        <f>('AVIA25% '!Q27)+25</f>
        <v>28225</v>
      </c>
      <c r="R27" s="75">
        <f>('AVIA25% '!R27)+25</f>
        <v>30700</v>
      </c>
      <c r="S27" s="75">
        <f>('AVIA25% '!S27)+25</f>
        <v>30700</v>
      </c>
      <c r="T27" s="75">
        <f>('AVIA25% '!T27)+25</f>
        <v>30700</v>
      </c>
      <c r="U27" s="75">
        <f>('AVIA25% '!U27)+25</f>
        <v>30700</v>
      </c>
      <c r="V27" s="75">
        <f>('AVIA25% '!V27)+25</f>
        <v>30700</v>
      </c>
      <c r="W27" s="75">
        <f>('AVIA25% '!W27)+25</f>
        <v>30700</v>
      </c>
      <c r="X27" s="75">
        <f>('AVIA25% '!X27)+25</f>
        <v>30700</v>
      </c>
      <c r="Y27" s="75">
        <f>('AVIA25% '!Y27)+25</f>
        <v>30700</v>
      </c>
      <c r="Z27" s="75">
        <f>('AVIA25% '!Z27)+25</f>
        <v>30700</v>
      </c>
      <c r="AA27" s="75">
        <f>('AVIA25% '!AA27)+25</f>
        <v>30700</v>
      </c>
      <c r="AB27" s="75">
        <f>('AVIA25% '!AB27)+25</f>
        <v>34450</v>
      </c>
      <c r="AC27" s="75">
        <f>('AVIA25% '!AC27)+25</f>
        <v>34450</v>
      </c>
      <c r="AD27" s="75">
        <f>('AVIA25% '!AD27)+25</f>
        <v>34450</v>
      </c>
      <c r="AE27" s="75">
        <f>('AVIA25% '!AE27)+25</f>
        <v>34450</v>
      </c>
      <c r="AF27" s="75">
        <f>('AVIA25% '!AF27)+25</f>
        <v>34450</v>
      </c>
      <c r="AG27" s="75">
        <f>('AVIA25% '!AG27)+25</f>
        <v>34450</v>
      </c>
      <c r="AH27" s="75">
        <f>('AVIA25% '!AH27)+25</f>
        <v>28225</v>
      </c>
      <c r="AI27" s="75">
        <f>('AVIA25% '!AI27)+25</f>
        <v>28225</v>
      </c>
      <c r="AJ27" s="75">
        <f>('AVIA25% '!AJ27)+25</f>
        <v>28225</v>
      </c>
      <c r="AK27" s="75">
        <f>('AVIA25% '!AK27)+25</f>
        <v>28225</v>
      </c>
      <c r="AL27" s="75">
        <f>('AVIA25% '!AL27)+25</f>
        <v>28225</v>
      </c>
      <c r="AM27" s="75">
        <f>('AVIA25% '!AM27)+25</f>
        <v>29200</v>
      </c>
      <c r="AN27" s="75">
        <f>('AVIA25% '!AN27)+25</f>
        <v>29200</v>
      </c>
      <c r="AO27" s="75">
        <f>('AVIA25% '!AO27)+25</f>
        <v>29200</v>
      </c>
      <c r="AP27" s="75">
        <f>('AVIA25% '!AP27)+25</f>
        <v>29200</v>
      </c>
      <c r="AQ27" s="75">
        <f>('AVIA25% '!AQ27)+25</f>
        <v>29200</v>
      </c>
      <c r="AR27" s="75">
        <f>('AVIA25% '!AR27)+25</f>
        <v>29200</v>
      </c>
      <c r="AS27" s="75">
        <f>('AVIA25% '!AS27)+25</f>
        <v>29200</v>
      </c>
      <c r="AT27" s="75">
        <f>('AVIA25% '!AT27)+25</f>
        <v>29950</v>
      </c>
      <c r="AU27" s="75">
        <f>('AVIA25% '!AU27)+25</f>
        <v>29950</v>
      </c>
      <c r="AV27" s="75">
        <f>('AVIA25% '!AV27)+25</f>
        <v>29950</v>
      </c>
      <c r="AW27" s="75">
        <f>('AVIA25% '!AW27)+25</f>
        <v>29950</v>
      </c>
      <c r="AX27" s="75">
        <f>('AVIA25% '!AX27)+25</f>
        <v>29950</v>
      </c>
      <c r="AY27" s="75">
        <f>('AVIA25% '!AY27)+25</f>
        <v>30100</v>
      </c>
      <c r="AZ27" s="75">
        <f>('AVIA25% '!AZ27)+25</f>
        <v>30100</v>
      </c>
      <c r="BA27" s="75">
        <f>('AVIA25% '!BA27)+25</f>
        <v>30700</v>
      </c>
      <c r="BB27" s="75">
        <f>('AVIA25% '!BB27)+25</f>
        <v>30700</v>
      </c>
      <c r="BC27" s="75">
        <f>('AVIA25% '!BC27)+25</f>
        <v>30100</v>
      </c>
      <c r="BD27" s="75">
        <f>('AVIA25% '!BD27)+25</f>
        <v>30100</v>
      </c>
      <c r="BE27" s="75">
        <f>('AVIA25% '!BE27)+25</f>
        <v>30100</v>
      </c>
      <c r="BF27" s="75">
        <f>('AVIA25% '!BF27)+25</f>
        <v>30100</v>
      </c>
      <c r="BG27" s="75">
        <f>('AVIA25% '!BG27)+25</f>
        <v>30100</v>
      </c>
      <c r="BH27" s="75">
        <f>('AVIA25% '!BH27)+25</f>
        <v>30700</v>
      </c>
      <c r="BI27" s="75">
        <f>('AVIA25% '!BI27)+25</f>
        <v>30700</v>
      </c>
      <c r="BJ27" s="75">
        <f>('AVIA25% '!BJ27)+25</f>
        <v>30100</v>
      </c>
      <c r="BK27" s="75">
        <f>('AVIA25% '!BK27)+25</f>
        <v>30100</v>
      </c>
      <c r="BL27" s="75">
        <f>('AVIA25% '!BL27)+25</f>
        <v>30100</v>
      </c>
      <c r="BM27" s="75">
        <f>('AVIA25% '!BM27)+25</f>
        <v>30100</v>
      </c>
      <c r="BN27" s="75">
        <f>('AVIA25% '!BN27)+25</f>
        <v>30100</v>
      </c>
      <c r="BO27" s="75">
        <f>('AVIA25% '!BO27)+25</f>
        <v>30700</v>
      </c>
      <c r="BP27" s="75">
        <f>('AVIA25% '!BP27)+25</f>
        <v>30700</v>
      </c>
      <c r="BQ27" s="75">
        <f>('AVIA25% '!BQ27)+25</f>
        <v>30100</v>
      </c>
      <c r="BR27" s="75">
        <f>('AVIA25% '!BR27)+25</f>
        <v>30100</v>
      </c>
      <c r="BS27" s="75">
        <f>('AVIA25% '!BS27)+25</f>
        <v>30100</v>
      </c>
      <c r="BT27" s="75">
        <f>('AVIA25% '!BT27)+25</f>
        <v>30100</v>
      </c>
      <c r="BU27" s="75">
        <f>('AVIA25% '!BU27)+25</f>
        <v>30100</v>
      </c>
      <c r="BV27" s="75">
        <f>('AVIA25% '!BV27)+25</f>
        <v>30700</v>
      </c>
      <c r="BW27" s="75">
        <f>('AVIA25% '!BW27)+25</f>
        <v>30700</v>
      </c>
      <c r="BX27" s="75">
        <f>('AVIA25% '!BX27)+25</f>
        <v>30100</v>
      </c>
      <c r="BY27" s="75">
        <f>('AVIA25% '!BY27)+25</f>
        <v>30100</v>
      </c>
      <c r="BZ27" s="75">
        <f>('AVIA25% '!BZ27)+25</f>
        <v>30100</v>
      </c>
      <c r="CA27" s="75">
        <f>('AVIA25% '!CA27)+25</f>
        <v>30100</v>
      </c>
      <c r="CB27" s="75">
        <f>('AVIA25% '!CB27)+25</f>
        <v>30100</v>
      </c>
      <c r="CC27" s="75">
        <f>('AVIA25% '!CC27)+25</f>
        <v>30700</v>
      </c>
      <c r="CD27" s="75">
        <f>('AVIA25% '!CD27)+25</f>
        <v>30700</v>
      </c>
      <c r="CE27" s="75">
        <f>('AVIA25% '!CE27)+25</f>
        <v>30100</v>
      </c>
      <c r="CF27" s="75">
        <f>('AVIA25% '!CF27)+25</f>
        <v>30100</v>
      </c>
      <c r="CG27" s="75">
        <f>('AVIA25% '!CG27)+25</f>
        <v>30100</v>
      </c>
      <c r="CH27" s="75">
        <f>('AVIA25% '!CH27)+25</f>
        <v>30100</v>
      </c>
      <c r="CI27" s="75">
        <f>('AVIA25% '!CI27)+25</f>
        <v>30100</v>
      </c>
      <c r="CJ27" s="75">
        <f>('AVIA25% '!CJ27)+25</f>
        <v>30700</v>
      </c>
      <c r="CK27" s="75">
        <f>('AVIA25% '!CK27)+25</f>
        <v>30700</v>
      </c>
      <c r="CL27" s="75">
        <f>('AVIA25% '!CL27)+25</f>
        <v>30100</v>
      </c>
      <c r="CM27" s="75">
        <f>('AVIA25% '!CM27)+25</f>
        <v>30100</v>
      </c>
      <c r="CN27" s="75">
        <f>('AVIA25% '!CN27)+25</f>
        <v>30100</v>
      </c>
      <c r="CO27" s="75">
        <f>('AVIA25% '!CO27)+25</f>
        <v>30100</v>
      </c>
      <c r="CP27" s="75">
        <f>('AVIA25% '!CP27)+25</f>
        <v>30100</v>
      </c>
      <c r="CQ27" s="75">
        <f>('AVIA25% '!CQ27)+25</f>
        <v>30100</v>
      </c>
      <c r="CR27" s="75">
        <f>('AVIA25% '!CR27)+25</f>
        <v>30100</v>
      </c>
      <c r="CS27" s="75">
        <f>('AVIA25% '!CS27)+25</f>
        <v>29200</v>
      </c>
      <c r="CT27" s="75">
        <f>('AVIA25% '!CT27)+25</f>
        <v>29200</v>
      </c>
      <c r="CU27" s="75">
        <f>('AVIA25% '!CU27)+25</f>
        <v>29200</v>
      </c>
      <c r="CV27" s="75">
        <f>('AVIA25% '!CV27)+25</f>
        <v>29200</v>
      </c>
      <c r="CW27" s="75">
        <f>('AVIA25% '!CW27)+25</f>
        <v>29200</v>
      </c>
      <c r="CX27" s="75">
        <f>('AVIA25% '!CX27)+25</f>
        <v>29200</v>
      </c>
      <c r="CY27" s="75">
        <f>('AVIA25% '!CY27)+25</f>
        <v>29200</v>
      </c>
      <c r="CZ27" s="75">
        <f>('AVIA25% '!CZ27)+25</f>
        <v>29200</v>
      </c>
      <c r="DA27" s="75">
        <f>('AVIA25% '!DA27)+25</f>
        <v>29200</v>
      </c>
      <c r="DB27" s="75">
        <f>('AVIA25% '!DB27)+25</f>
        <v>22975</v>
      </c>
      <c r="DC27" s="75">
        <f>('AVIA25% '!DC27)+25</f>
        <v>22975</v>
      </c>
      <c r="DD27" s="75">
        <f>('AVIA25% '!DD27)+25</f>
        <v>22975</v>
      </c>
      <c r="DE27" s="75">
        <f>('AVIA25% '!DE27)+25</f>
        <v>23950</v>
      </c>
      <c r="DF27" s="75">
        <f>('AVIA25% '!DF27)+25</f>
        <v>23950</v>
      </c>
      <c r="DG27" s="75">
        <f>('AVIA25% '!DG27)+25</f>
        <v>22975</v>
      </c>
      <c r="DH27" s="75">
        <f>('AVIA25% '!DH27)+25</f>
        <v>22975</v>
      </c>
      <c r="DI27" s="75">
        <f>('AVIA25% '!DI27)+25</f>
        <v>22975</v>
      </c>
      <c r="DJ27" s="75">
        <f>('AVIA25% '!DJ27)+25</f>
        <v>22975</v>
      </c>
      <c r="DK27" s="75">
        <f>('AVIA25% '!DK27)+25</f>
        <v>22975</v>
      </c>
      <c r="DL27" s="75">
        <f>('AVIA25% '!DL27)+25</f>
        <v>23950</v>
      </c>
      <c r="DM27" s="75">
        <f>('AVIA25% '!DM27)+25</f>
        <v>23950</v>
      </c>
      <c r="DN27" s="75">
        <f>('AVIA25% '!DN27)+25</f>
        <v>22975</v>
      </c>
      <c r="DO27" s="75">
        <f>('AVIA25% '!DO27)+25</f>
        <v>22975</v>
      </c>
      <c r="DP27" s="75">
        <f>('AVIA25% '!DP27)+25</f>
        <v>22975</v>
      </c>
      <c r="DQ27" s="75">
        <f>('AVIA25% '!DQ27)+25</f>
        <v>22975</v>
      </c>
      <c r="DR27" s="75">
        <f>('AVIA25% '!DR27)+25</f>
        <v>22975</v>
      </c>
      <c r="DS27" s="75">
        <f>('AVIA25% '!DS27)+25</f>
        <v>23950</v>
      </c>
      <c r="DT27" s="75">
        <f>('AVIA25% '!DT27)+25</f>
        <v>23950</v>
      </c>
      <c r="DU27" s="75">
        <f>('AVIA25% '!DU27)+25</f>
        <v>22975</v>
      </c>
      <c r="DV27" s="75">
        <f>('AVIA25% '!DV27)+25</f>
        <v>22975</v>
      </c>
      <c r="DW27" s="75">
        <f>('AVIA25% '!DW27)+25</f>
        <v>22975</v>
      </c>
      <c r="DX27" s="75">
        <f>('AVIA25% '!DX27)+25</f>
        <v>22975</v>
      </c>
      <c r="DY27" s="75">
        <f>('AVIA25% '!DY27)+25</f>
        <v>22975</v>
      </c>
      <c r="DZ27" s="75">
        <f>('AVIA25% '!DZ27)+25</f>
        <v>23950</v>
      </c>
      <c r="EA27" s="75">
        <f>('AVIA25% '!EA27)+25</f>
        <v>23950</v>
      </c>
      <c r="EB27" s="75">
        <f>('AVIA25% '!EB27)+25</f>
        <v>22975</v>
      </c>
      <c r="EC27" s="75">
        <f>('AVIA25% '!EC27)+25</f>
        <v>22975</v>
      </c>
      <c r="ED27" s="75">
        <f>('AVIA25% '!ED27)+25</f>
        <v>22975</v>
      </c>
      <c r="EE27" s="75">
        <f>('AVIA25% '!EE27)+25</f>
        <v>22975</v>
      </c>
    </row>
    <row r="28" spans="1:135" x14ac:dyDescent="0.2">
      <c r="A28" s="106"/>
    </row>
    <row r="29" spans="1:135" x14ac:dyDescent="0.2">
      <c r="A29" s="303" t="s">
        <v>157</v>
      </c>
    </row>
    <row r="30" spans="1:135" x14ac:dyDescent="0.2">
      <c r="A30" s="303"/>
    </row>
    <row r="31" spans="1:135" x14ac:dyDescent="0.2">
      <c r="A31" s="123"/>
    </row>
    <row r="32" spans="1:135" x14ac:dyDescent="0.2">
      <c r="A32" s="167" t="s">
        <v>80</v>
      </c>
    </row>
    <row r="33" spans="1:6" s="206" customFormat="1" ht="24.75" customHeight="1" x14ac:dyDescent="0.2">
      <c r="A33" s="222" t="s">
        <v>353</v>
      </c>
      <c r="B33" s="243"/>
      <c r="C33" s="243"/>
      <c r="D33" s="243"/>
      <c r="E33" s="243"/>
      <c r="F33" s="243"/>
    </row>
    <row r="34" spans="1:6" s="206" customFormat="1" ht="55.5" customHeight="1" x14ac:dyDescent="0.2">
      <c r="A34" s="222" t="s">
        <v>354</v>
      </c>
      <c r="B34" s="243"/>
      <c r="C34" s="243"/>
      <c r="D34" s="243"/>
      <c r="E34" s="243"/>
      <c r="F34" s="243"/>
    </row>
    <row r="35" spans="1:6" x14ac:dyDescent="0.2">
      <c r="A35" s="123"/>
    </row>
    <row r="36" spans="1:6" s="76" customFormat="1" ht="12.75" customHeight="1" x14ac:dyDescent="0.2">
      <c r="A36" s="136" t="s">
        <v>58</v>
      </c>
    </row>
    <row r="37" spans="1:6" s="108" customFormat="1" ht="35.25" customHeight="1" x14ac:dyDescent="0.2">
      <c r="A37" s="219" t="s">
        <v>163</v>
      </c>
      <c r="B37" s="211"/>
      <c r="C37" s="211"/>
      <c r="D37" s="211"/>
      <c r="E37" s="211"/>
      <c r="F37" s="211"/>
    </row>
    <row r="38" spans="1:6" s="108" customFormat="1" ht="35.25" customHeight="1" x14ac:dyDescent="0.2">
      <c r="A38" s="219" t="s">
        <v>188</v>
      </c>
      <c r="B38" s="211"/>
      <c r="C38" s="211"/>
      <c r="D38" s="211"/>
      <c r="E38" s="211"/>
      <c r="F38" s="211"/>
    </row>
    <row r="39" spans="1:6" s="108" customFormat="1" ht="35.25" customHeight="1" x14ac:dyDescent="0.2">
      <c r="A39" s="219" t="s">
        <v>366</v>
      </c>
      <c r="B39" s="211"/>
      <c r="C39" s="211"/>
      <c r="D39" s="211"/>
      <c r="E39" s="211"/>
      <c r="F39" s="211"/>
    </row>
    <row r="40" spans="1:6" s="108" customFormat="1" ht="13.5" customHeight="1" x14ac:dyDescent="0.2">
      <c r="A40" s="219" t="s">
        <v>164</v>
      </c>
      <c r="B40" s="211"/>
      <c r="C40" s="211"/>
      <c r="D40" s="211"/>
      <c r="E40" s="211"/>
      <c r="F40" s="211"/>
    </row>
    <row r="41" spans="1:6" s="108" customFormat="1" ht="35.25" customHeight="1" x14ac:dyDescent="0.2">
      <c r="A41" s="219" t="s">
        <v>165</v>
      </c>
      <c r="B41" s="211"/>
      <c r="C41" s="211"/>
      <c r="D41" s="211"/>
      <c r="E41" s="211"/>
      <c r="F41" s="211"/>
    </row>
    <row r="42" spans="1:6" s="108" customFormat="1" ht="35.25" customHeight="1" x14ac:dyDescent="0.2">
      <c r="A42" s="219" t="s">
        <v>162</v>
      </c>
      <c r="B42" s="211"/>
      <c r="C42" s="211"/>
      <c r="D42" s="211"/>
      <c r="E42" s="211"/>
      <c r="F42" s="211"/>
    </row>
    <row r="43" spans="1:6" s="108" customFormat="1" ht="35.25" customHeight="1" x14ac:dyDescent="0.2">
      <c r="A43" s="219" t="s">
        <v>365</v>
      </c>
      <c r="B43" s="211"/>
      <c r="C43" s="211"/>
      <c r="D43" s="211"/>
      <c r="E43" s="211"/>
      <c r="F43" s="211"/>
    </row>
    <row r="44" spans="1:6" s="108" customFormat="1" ht="35.25" customHeight="1" x14ac:dyDescent="0.2">
      <c r="A44" s="220" t="s">
        <v>173</v>
      </c>
      <c r="B44" s="211"/>
      <c r="C44" s="211"/>
      <c r="D44" s="211"/>
      <c r="E44" s="211"/>
      <c r="F44" s="211"/>
    </row>
    <row r="45" spans="1:6" s="13" customFormat="1" ht="18" customHeight="1" x14ac:dyDescent="0.2">
      <c r="B45" s="76"/>
      <c r="C45" s="76"/>
      <c r="D45" s="76"/>
      <c r="E45" s="76"/>
      <c r="F45" s="76"/>
    </row>
    <row r="46" spans="1:6" x14ac:dyDescent="0.2">
      <c r="A46" s="138" t="s">
        <v>65</v>
      </c>
    </row>
    <row r="47" spans="1:6" ht="120" x14ac:dyDescent="0.2">
      <c r="A47" s="140" t="s">
        <v>388</v>
      </c>
    </row>
    <row r="48" spans="1:6"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sheetData>
  <mergeCells count="1">
    <mergeCell ref="A29:A30"/>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59"/>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rates'!#REF!*0.9)*0.9</f>
        <v>#REF!</v>
      </c>
      <c r="C6" s="26" t="e">
        <f>('BAR BB| Open rates'!#REF!*0.9)*0.9</f>
        <v>#REF!</v>
      </c>
      <c r="D6" s="26" t="e">
        <f>('BAR BB| Open rates'!#REF!*0.9)*0.9</f>
        <v>#REF!</v>
      </c>
    </row>
    <row r="7" spans="1:4" s="76" customFormat="1" ht="12" customHeight="1" x14ac:dyDescent="0.2">
      <c r="A7" s="15">
        <v>2</v>
      </c>
      <c r="B7" s="26" t="e">
        <f>('BAR BB| Open rates'!#REF!*0.9)*0.9</f>
        <v>#REF!</v>
      </c>
      <c r="C7" s="26" t="e">
        <f>('BAR BB| Open rates'!#REF!*0.9)*0.9</f>
        <v>#REF!</v>
      </c>
      <c r="D7" s="26" t="e">
        <f>('BAR BB| Open rates'!#REF!*0.9)*0.9</f>
        <v>#REF!</v>
      </c>
    </row>
    <row r="8" spans="1:4" s="76" customFormat="1" ht="12" customHeight="1" x14ac:dyDescent="0.2">
      <c r="A8" s="75" t="s">
        <v>54</v>
      </c>
      <c r="B8" s="26"/>
      <c r="C8" s="26"/>
      <c r="D8" s="26"/>
    </row>
    <row r="9" spans="1:4" s="76" customFormat="1" ht="12" customHeight="1" x14ac:dyDescent="0.2">
      <c r="A9" s="216">
        <v>1</v>
      </c>
      <c r="B9" s="26" t="e">
        <f>('BAR BB| Open rates'!#REF!*0.9)*0.9</f>
        <v>#REF!</v>
      </c>
      <c r="C9" s="26" t="e">
        <f>('BAR BB| Open rates'!#REF!*0.9)*0.9</f>
        <v>#REF!</v>
      </c>
      <c r="D9" s="26" t="e">
        <f>('BAR BB| Open rates'!#REF!*0.9)*0.9</f>
        <v>#REF!</v>
      </c>
    </row>
    <row r="10" spans="1:4" s="76" customFormat="1" ht="12" customHeight="1" x14ac:dyDescent="0.2">
      <c r="A10" s="216">
        <v>2</v>
      </c>
      <c r="B10" s="26" t="e">
        <f>('BAR BB| Open rates'!#REF!*0.9)*0.9</f>
        <v>#REF!</v>
      </c>
      <c r="C10" s="26" t="e">
        <f>('BAR BB| Open rates'!#REF!*0.9)*0.9</f>
        <v>#REF!</v>
      </c>
      <c r="D10" s="26" t="e">
        <f>('BAR BB| Open rates'!#REF!*0.9)*0.9</f>
        <v>#REF!</v>
      </c>
    </row>
    <row r="11" spans="1:4" s="76" customFormat="1" ht="12" customHeight="1" x14ac:dyDescent="0.2">
      <c r="A11" s="75" t="s">
        <v>150</v>
      </c>
      <c r="B11" s="26"/>
      <c r="C11" s="26"/>
      <c r="D11" s="26"/>
    </row>
    <row r="12" spans="1:4" s="76" customFormat="1" ht="12" customHeight="1" x14ac:dyDescent="0.2">
      <c r="A12" s="216">
        <v>1</v>
      </c>
      <c r="B12" s="26" t="e">
        <f>('BAR BB| Open rates'!#REF!*0.9)*0.9</f>
        <v>#REF!</v>
      </c>
      <c r="C12" s="26" t="e">
        <f>('BAR BB| Open rates'!#REF!*0.9)*0.9</f>
        <v>#REF!</v>
      </c>
      <c r="D12" s="26" t="e">
        <f>('BAR BB| Open rates'!#REF!*0.9)*0.9</f>
        <v>#REF!</v>
      </c>
    </row>
    <row r="13" spans="1:4" s="76" customFormat="1" ht="12" customHeight="1" x14ac:dyDescent="0.2">
      <c r="A13" s="216">
        <v>2</v>
      </c>
      <c r="B13" s="26" t="e">
        <f>('BAR BB| Open rates'!#REF!*0.9)*0.9</f>
        <v>#REF!</v>
      </c>
      <c r="C13" s="26" t="e">
        <f>('BAR BB| Open rates'!#REF!*0.9)*0.9</f>
        <v>#REF!</v>
      </c>
      <c r="D13" s="26" t="e">
        <f>('BAR BB| Open rates'!#REF!*0.9)*0.9</f>
        <v>#REF!</v>
      </c>
    </row>
    <row r="14" spans="1:4" s="76" customFormat="1" ht="12" customHeight="1" x14ac:dyDescent="0.2">
      <c r="A14" s="20"/>
    </row>
    <row r="15" spans="1:4" s="76" customFormat="1" ht="12" customHeight="1" x14ac:dyDescent="0.2">
      <c r="A15" s="20"/>
    </row>
    <row r="16" spans="1:4" s="76" customFormat="1" ht="12" customHeight="1" x14ac:dyDescent="0.2">
      <c r="A16" s="306" t="s">
        <v>157</v>
      </c>
    </row>
    <row r="17" spans="1:1" s="76" customFormat="1" ht="12" customHeight="1" x14ac:dyDescent="0.2">
      <c r="A17" s="306"/>
    </row>
    <row r="18" spans="1:1" s="76" customFormat="1" ht="12" customHeight="1" x14ac:dyDescent="0.2">
      <c r="A18" s="230"/>
    </row>
    <row r="19" spans="1:1" s="76" customFormat="1" ht="32.25" customHeight="1" x14ac:dyDescent="0.2">
      <c r="A19" s="341" t="s">
        <v>230</v>
      </c>
    </row>
    <row r="20" spans="1:1" s="76" customFormat="1" ht="29.25" customHeight="1" x14ac:dyDescent="0.2">
      <c r="A20" s="341"/>
    </row>
    <row r="21" spans="1:1" s="76" customFormat="1" ht="32.25" customHeight="1" x14ac:dyDescent="0.2">
      <c r="A21" s="341"/>
    </row>
    <row r="22" spans="1:1" s="76" customFormat="1" ht="74.25" customHeight="1" x14ac:dyDescent="0.2">
      <c r="A22" s="341"/>
    </row>
    <row r="23" spans="1:1" s="76" customFormat="1" ht="12" customHeight="1" x14ac:dyDescent="0.2">
      <c r="A23" s="203"/>
    </row>
    <row r="24" spans="1:1" s="76" customFormat="1" ht="12" customHeight="1" x14ac:dyDescent="0.2">
      <c r="A24" s="218" t="s">
        <v>58</v>
      </c>
    </row>
    <row r="25" spans="1:1" s="203" customFormat="1" ht="12.75" x14ac:dyDescent="0.2">
      <c r="A25" s="244" t="s">
        <v>59</v>
      </c>
    </row>
    <row r="26" spans="1:1" s="236" customFormat="1" ht="36" customHeight="1" x14ac:dyDescent="0.2">
      <c r="A26" s="244" t="s">
        <v>293</v>
      </c>
    </row>
    <row r="27" spans="1:1" s="203" customFormat="1" ht="38.2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39.75" customHeight="1" x14ac:dyDescent="0.2">
      <c r="A33" s="234" t="s">
        <v>65</v>
      </c>
    </row>
    <row r="34" spans="1:1" s="76" customFormat="1" ht="35.25" customHeight="1" x14ac:dyDescent="0.2">
      <c r="A34" s="247" t="s">
        <v>315</v>
      </c>
    </row>
    <row r="35" spans="1:1" s="76" customFormat="1" ht="35.25" customHeight="1" x14ac:dyDescent="0.2">
      <c r="A35" s="234" t="s">
        <v>80</v>
      </c>
    </row>
    <row r="36" spans="1:1" ht="50.25" customHeight="1" x14ac:dyDescent="0.2">
      <c r="A36" s="235" t="s">
        <v>308</v>
      </c>
    </row>
    <row r="37" spans="1:1" ht="24" x14ac:dyDescent="0.2">
      <c r="A37" s="219" t="s">
        <v>309</v>
      </c>
    </row>
    <row r="38" spans="1:1" ht="34.5" customHeight="1" x14ac:dyDescent="0.2">
      <c r="A38" s="248" t="s">
        <v>294</v>
      </c>
    </row>
    <row r="39" spans="1:1" ht="45" x14ac:dyDescent="0.2">
      <c r="A39" s="249" t="s">
        <v>295</v>
      </c>
    </row>
    <row r="40" spans="1:1" ht="33" customHeight="1" x14ac:dyDescent="0.2">
      <c r="A40" s="249" t="s">
        <v>310</v>
      </c>
    </row>
    <row r="41" spans="1:1" ht="33" customHeight="1" x14ac:dyDescent="0.2">
      <c r="A41" s="249" t="s">
        <v>311</v>
      </c>
    </row>
    <row r="42" spans="1:1" ht="49.5" customHeight="1" x14ac:dyDescent="0.2">
      <c r="A42" s="249" t="s">
        <v>312</v>
      </c>
    </row>
    <row r="43" spans="1:1" ht="40.5" customHeight="1" x14ac:dyDescent="0.2">
      <c r="A43" s="249" t="s">
        <v>296</v>
      </c>
    </row>
    <row r="44" spans="1:1" ht="65.25" customHeight="1" x14ac:dyDescent="0.2">
      <c r="A44" s="249" t="s">
        <v>297</v>
      </c>
    </row>
    <row r="45" spans="1:1" ht="33" customHeight="1" x14ac:dyDescent="0.2">
      <c r="A45" s="249" t="s">
        <v>298</v>
      </c>
    </row>
    <row r="46" spans="1:1" ht="41.2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12.75" customHeight="1" x14ac:dyDescent="0.2">
      <c r="A50" s="249" t="s">
        <v>303</v>
      </c>
    </row>
    <row r="51" spans="1:1" ht="71.25" customHeight="1" x14ac:dyDescent="0.2">
      <c r="A51" s="249" t="s">
        <v>304</v>
      </c>
    </row>
    <row r="52" spans="1:1" ht="50.25" customHeight="1" x14ac:dyDescent="0.2">
      <c r="A52" s="249" t="s">
        <v>305</v>
      </c>
    </row>
    <row r="53" spans="1:1" ht="35.25" customHeight="1" x14ac:dyDescent="0.2">
      <c r="A53" s="249" t="s">
        <v>316</v>
      </c>
    </row>
    <row r="54" spans="1:1" ht="43.5" customHeight="1" x14ac:dyDescent="0.2">
      <c r="A54" s="249" t="s">
        <v>314</v>
      </c>
    </row>
    <row r="55" spans="1:1" ht="37.5" customHeight="1" x14ac:dyDescent="0.2">
      <c r="A55" s="249"/>
    </row>
    <row r="56" spans="1:1" ht="35.25" customHeight="1" x14ac:dyDescent="0.2">
      <c r="A56" s="249"/>
    </row>
    <row r="57" spans="1:1" ht="40.5" customHeight="1" x14ac:dyDescent="0.2">
      <c r="A57" s="249"/>
    </row>
    <row r="58" spans="1:1" ht="12.75" customHeight="1" x14ac:dyDescent="0.2">
      <c r="A58" s="249"/>
    </row>
    <row r="59" spans="1:1" ht="12.75" customHeight="1" x14ac:dyDescent="0.2">
      <c r="A59" s="5"/>
    </row>
  </sheetData>
  <mergeCells count="2">
    <mergeCell ref="A16:A17"/>
    <mergeCell ref="A19:A2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0"/>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rates'!#REF!*0.9)*0.85</f>
        <v>#REF!</v>
      </c>
      <c r="C6" s="26" t="e">
        <f>('BAR BB| Open rates'!#REF!*0.9)*0.85</f>
        <v>#REF!</v>
      </c>
      <c r="D6" s="26" t="e">
        <f>('BAR BB| Open rates'!#REF!*0.9)*0.85</f>
        <v>#REF!</v>
      </c>
    </row>
    <row r="7" spans="1:4" s="76" customFormat="1" ht="12" customHeight="1" x14ac:dyDescent="0.2">
      <c r="A7" s="15">
        <v>2</v>
      </c>
      <c r="B7" s="26" t="e">
        <f>('BAR BB| Open rates'!#REF!*0.9)*0.85</f>
        <v>#REF!</v>
      </c>
      <c r="C7" s="26" t="e">
        <f>('BAR BB| Open rates'!#REF!*0.9)*0.85</f>
        <v>#REF!</v>
      </c>
      <c r="D7" s="26" t="e">
        <f>('BAR BB| Open rates'!#REF!*0.9)*0.85</f>
        <v>#REF!</v>
      </c>
    </row>
    <row r="8" spans="1:4" s="76" customFormat="1" ht="12" customHeight="1" x14ac:dyDescent="0.2">
      <c r="A8" s="75" t="s">
        <v>54</v>
      </c>
      <c r="B8" s="26"/>
      <c r="C8" s="26"/>
      <c r="D8" s="26"/>
    </row>
    <row r="9" spans="1:4" s="76" customFormat="1" ht="12" customHeight="1" x14ac:dyDescent="0.2">
      <c r="A9" s="216">
        <v>1</v>
      </c>
      <c r="B9" s="26" t="e">
        <f>('BAR BB| Open rates'!#REF!*0.9)*0.85</f>
        <v>#REF!</v>
      </c>
      <c r="C9" s="26" t="e">
        <f>('BAR BB| Open rates'!#REF!*0.9)*0.85</f>
        <v>#REF!</v>
      </c>
      <c r="D9" s="26" t="e">
        <f>('BAR BB| Open rates'!#REF!*0.9)*0.85</f>
        <v>#REF!</v>
      </c>
    </row>
    <row r="10" spans="1:4" s="76" customFormat="1" ht="12" customHeight="1" x14ac:dyDescent="0.2">
      <c r="A10" s="216">
        <v>2</v>
      </c>
      <c r="B10" s="26" t="e">
        <f>('BAR BB| Open rates'!#REF!*0.9)*0.85</f>
        <v>#REF!</v>
      </c>
      <c r="C10" s="26" t="e">
        <f>('BAR BB| Open rates'!#REF!*0.9)*0.85</f>
        <v>#REF!</v>
      </c>
      <c r="D10" s="26" t="e">
        <f>('BAR BB| Open rates'!#REF!*0.9)*0.85</f>
        <v>#REF!</v>
      </c>
    </row>
    <row r="11" spans="1:4" s="76" customFormat="1" ht="12" customHeight="1" x14ac:dyDescent="0.2">
      <c r="A11" s="75" t="s">
        <v>150</v>
      </c>
      <c r="B11" s="26"/>
      <c r="C11" s="26"/>
      <c r="D11" s="26"/>
    </row>
    <row r="12" spans="1:4" s="76" customFormat="1" ht="12" customHeight="1" x14ac:dyDescent="0.2">
      <c r="A12" s="216">
        <v>1</v>
      </c>
      <c r="B12" s="26" t="e">
        <f>('BAR BB| Open rates'!#REF!*0.9)*0.85</f>
        <v>#REF!</v>
      </c>
      <c r="C12" s="26" t="e">
        <f>('BAR BB| Open rates'!#REF!*0.9)*0.85</f>
        <v>#REF!</v>
      </c>
      <c r="D12" s="26" t="e">
        <f>('BAR BB| Open rates'!#REF!*0.9)*0.85</f>
        <v>#REF!</v>
      </c>
    </row>
    <row r="13" spans="1:4" s="76" customFormat="1" ht="12" customHeight="1" x14ac:dyDescent="0.2">
      <c r="A13" s="216">
        <v>2</v>
      </c>
      <c r="B13" s="26" t="e">
        <f>('BAR BB| Open rates'!#REF!*0.9)*0.85</f>
        <v>#REF!</v>
      </c>
      <c r="C13" s="26" t="e">
        <f>('BAR BB| Open rates'!#REF!*0.9)*0.85</f>
        <v>#REF!</v>
      </c>
      <c r="D13" s="26" t="e">
        <f>('BAR BB| Open rates'!#REF!*0.9)*0.85</f>
        <v>#REF!</v>
      </c>
    </row>
    <row r="14" spans="1:4" s="76" customFormat="1" ht="12" customHeight="1" x14ac:dyDescent="0.2">
      <c r="A14" s="20"/>
    </row>
    <row r="15" spans="1:4" s="76" customFormat="1" ht="12" customHeight="1" x14ac:dyDescent="0.2">
      <c r="A15" s="20"/>
    </row>
    <row r="16" spans="1:4" s="76" customFormat="1" ht="12" customHeight="1" x14ac:dyDescent="0.2">
      <c r="A16" s="306" t="s">
        <v>157</v>
      </c>
    </row>
    <row r="17" spans="1:1" s="76" customFormat="1" ht="12" customHeight="1" x14ac:dyDescent="0.2">
      <c r="A17" s="306"/>
    </row>
    <row r="18" spans="1:1" s="76" customFormat="1" ht="12" customHeight="1" x14ac:dyDescent="0.2">
      <c r="A18" s="230"/>
    </row>
    <row r="19" spans="1:1" s="76" customFormat="1" ht="45" customHeight="1" x14ac:dyDescent="0.2">
      <c r="A19" s="341" t="s">
        <v>230</v>
      </c>
    </row>
    <row r="20" spans="1:1" s="76" customFormat="1" ht="34.5" customHeight="1" x14ac:dyDescent="0.2">
      <c r="A20" s="341"/>
    </row>
    <row r="21" spans="1:1" s="76" customFormat="1" ht="30.75" customHeight="1" x14ac:dyDescent="0.2">
      <c r="A21" s="341"/>
    </row>
    <row r="22" spans="1:1" s="76" customFormat="1" ht="60.75" customHeight="1" x14ac:dyDescent="0.2">
      <c r="A22" s="341"/>
    </row>
    <row r="23" spans="1:1" s="76" customFormat="1" ht="12" customHeight="1" x14ac:dyDescent="0.2">
      <c r="A23" s="230"/>
    </row>
    <row r="24" spans="1:1" s="76" customFormat="1" ht="12" customHeight="1" x14ac:dyDescent="0.2">
      <c r="A24" s="203"/>
    </row>
    <row r="25" spans="1:1" s="76" customFormat="1" ht="12" customHeight="1" x14ac:dyDescent="0.2">
      <c r="A25" s="218" t="s">
        <v>58</v>
      </c>
    </row>
    <row r="26" spans="1:1" s="203" customFormat="1" ht="12.75" x14ac:dyDescent="0.2">
      <c r="A26" s="244" t="s">
        <v>59</v>
      </c>
    </row>
    <row r="27" spans="1:1" s="236" customFormat="1" ht="36" customHeight="1" x14ac:dyDescent="0.2">
      <c r="A27" s="244" t="s">
        <v>293</v>
      </c>
    </row>
    <row r="28" spans="1:1" s="203" customFormat="1" ht="38.25" customHeight="1" x14ac:dyDescent="0.2">
      <c r="A28" s="220" t="s">
        <v>60</v>
      </c>
    </row>
    <row r="29" spans="1:1" s="203" customFormat="1" ht="24" x14ac:dyDescent="0.2">
      <c r="A29" s="220" t="s">
        <v>306</v>
      </c>
    </row>
    <row r="30" spans="1:1" s="203" customFormat="1" ht="12.75" x14ac:dyDescent="0.2">
      <c r="A30" s="220" t="s">
        <v>62</v>
      </c>
    </row>
    <row r="31" spans="1:1" s="76" customFormat="1" ht="35.25" customHeight="1" x14ac:dyDescent="0.2">
      <c r="A31" s="220" t="s">
        <v>63</v>
      </c>
    </row>
    <row r="32" spans="1:1" s="76" customFormat="1" ht="35.25" customHeight="1" x14ac:dyDescent="0.2">
      <c r="A32" s="220" t="s">
        <v>173</v>
      </c>
    </row>
    <row r="33" spans="1:1" s="76" customFormat="1" ht="35.25" customHeight="1" x14ac:dyDescent="0.2">
      <c r="A33" s="246"/>
    </row>
    <row r="34" spans="1:1" s="76" customFormat="1" ht="39.75" customHeight="1" x14ac:dyDescent="0.2">
      <c r="A34" s="234" t="s">
        <v>65</v>
      </c>
    </row>
    <row r="35" spans="1:1" s="76" customFormat="1" ht="35.25" customHeight="1" x14ac:dyDescent="0.2">
      <c r="A35" s="247" t="s">
        <v>315</v>
      </c>
    </row>
    <row r="36" spans="1:1" s="76" customFormat="1" ht="35.25" customHeight="1" x14ac:dyDescent="0.2">
      <c r="A36" s="234" t="s">
        <v>80</v>
      </c>
    </row>
    <row r="37" spans="1:1" ht="41.25" customHeight="1" x14ac:dyDescent="0.2">
      <c r="A37" s="235" t="s">
        <v>308</v>
      </c>
    </row>
    <row r="38" spans="1:1" ht="24" x14ac:dyDescent="0.2">
      <c r="A38" s="219" t="s">
        <v>309</v>
      </c>
    </row>
    <row r="39" spans="1:1" ht="38.25" customHeight="1" x14ac:dyDescent="0.2">
      <c r="A39" s="248" t="s">
        <v>294</v>
      </c>
    </row>
    <row r="40" spans="1:1" ht="45" x14ac:dyDescent="0.2">
      <c r="A40" s="249" t="s">
        <v>295</v>
      </c>
    </row>
    <row r="41" spans="1:1" ht="30.75" customHeight="1" x14ac:dyDescent="0.2">
      <c r="A41" s="249" t="s">
        <v>310</v>
      </c>
    </row>
    <row r="42" spans="1:1" ht="30" x14ac:dyDescent="0.2">
      <c r="A42" s="249" t="s">
        <v>311</v>
      </c>
    </row>
    <row r="43" spans="1:1" ht="49.5" customHeight="1" x14ac:dyDescent="0.2">
      <c r="A43" s="249" t="s">
        <v>312</v>
      </c>
    </row>
    <row r="44" spans="1:1" ht="40.5" customHeight="1" x14ac:dyDescent="0.2">
      <c r="A44" s="249" t="s">
        <v>296</v>
      </c>
    </row>
    <row r="45" spans="1:1" ht="35.25" customHeight="1" x14ac:dyDescent="0.2">
      <c r="A45" s="249" t="s">
        <v>297</v>
      </c>
    </row>
    <row r="46" spans="1:1" ht="68.25" customHeight="1" x14ac:dyDescent="0.2">
      <c r="A46" s="249" t="s">
        <v>298</v>
      </c>
    </row>
    <row r="47" spans="1:1" ht="72" customHeight="1" x14ac:dyDescent="0.2">
      <c r="A47" s="249" t="s">
        <v>299</v>
      </c>
    </row>
    <row r="48" spans="1:1" ht="12.75" customHeight="1" x14ac:dyDescent="0.2">
      <c r="A48" s="249" t="s">
        <v>300</v>
      </c>
    </row>
    <row r="49" spans="1:1" ht="12.75" customHeight="1" x14ac:dyDescent="0.2">
      <c r="A49" s="249"/>
    </row>
    <row r="50" spans="1:1" ht="12.75" customHeight="1" x14ac:dyDescent="0.2">
      <c r="A50" s="249" t="s">
        <v>301</v>
      </c>
    </row>
    <row r="51" spans="1:1" ht="21" customHeight="1" x14ac:dyDescent="0.2">
      <c r="A51" s="249" t="s">
        <v>303</v>
      </c>
    </row>
    <row r="52" spans="1:1" ht="48" customHeight="1" x14ac:dyDescent="0.2">
      <c r="A52" s="249" t="s">
        <v>304</v>
      </c>
    </row>
    <row r="53" spans="1:1" ht="57" customHeight="1" x14ac:dyDescent="0.2">
      <c r="A53" s="249" t="s">
        <v>305</v>
      </c>
    </row>
    <row r="54" spans="1:1" ht="57.75" customHeight="1" x14ac:dyDescent="0.2">
      <c r="A54" s="249" t="s">
        <v>316</v>
      </c>
    </row>
    <row r="55" spans="1:1" ht="63.75" customHeight="1" x14ac:dyDescent="0.2">
      <c r="A55" s="249" t="s">
        <v>314</v>
      </c>
    </row>
    <row r="56" spans="1:1" ht="71.25" customHeight="1" x14ac:dyDescent="0.2">
      <c r="A56" s="249"/>
    </row>
    <row r="57" spans="1:1" ht="35.25" customHeight="1" x14ac:dyDescent="0.2">
      <c r="A57" s="249"/>
    </row>
    <row r="58" spans="1:1" ht="40.5" customHeight="1" x14ac:dyDescent="0.2">
      <c r="A58" s="249"/>
    </row>
    <row r="59" spans="1:1" ht="12.75" customHeight="1" x14ac:dyDescent="0.2">
      <c r="A59" s="249"/>
    </row>
    <row r="60" spans="1:1" ht="12.75" customHeight="1" x14ac:dyDescent="0.2">
      <c r="A60" s="5"/>
    </row>
  </sheetData>
  <mergeCells count="2">
    <mergeCell ref="A16:A17"/>
    <mergeCell ref="A19:A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45"/>
  <sheetViews>
    <sheetView workbookViewId="0">
      <selection activeCell="G1" sqref="B1:G1048576"/>
    </sheetView>
  </sheetViews>
  <sheetFormatPr defaultColWidth="9.5703125" defaultRowHeight="12" x14ac:dyDescent="0.2"/>
  <cols>
    <col min="1" max="1" width="65" style="210" customWidth="1"/>
    <col min="2" max="16384" width="9.5703125" style="210"/>
  </cols>
  <sheetData>
    <row r="1" spans="1:17" s="5" customFormat="1" ht="24.75" customHeight="1" x14ac:dyDescent="0.2">
      <c r="A1" s="212" t="s">
        <v>50</v>
      </c>
    </row>
    <row r="2" spans="1:17" s="5" customFormat="1" ht="12.75" x14ac:dyDescent="0.2">
      <c r="A2" s="213" t="s">
        <v>185</v>
      </c>
    </row>
    <row r="3" spans="1:17" s="27" customFormat="1" ht="29.25" customHeight="1" x14ac:dyDescent="0.2">
      <c r="A3" s="214" t="s">
        <v>52</v>
      </c>
      <c r="B3" s="73">
        <f>'RO comiss'!B3</f>
        <v>46162</v>
      </c>
      <c r="C3" s="73">
        <f>'RO comiss'!C3</f>
        <v>46163</v>
      </c>
      <c r="D3" s="73">
        <f>'RO comiss'!D3</f>
        <v>46164</v>
      </c>
      <c r="E3" s="73">
        <f>'RO comiss'!E3</f>
        <v>46165</v>
      </c>
      <c r="F3" s="73">
        <f>'RO comiss'!F3</f>
        <v>46166</v>
      </c>
      <c r="G3" s="73">
        <f>'RO comiss'!G3</f>
        <v>46167</v>
      </c>
      <c r="H3" s="73">
        <f>'RO comiss'!H3</f>
        <v>46168</v>
      </c>
      <c r="I3" s="73">
        <f>'RO comiss'!I3</f>
        <v>46169</v>
      </c>
      <c r="J3" s="73">
        <f>'RO comiss'!J3</f>
        <v>46170</v>
      </c>
      <c r="K3" s="73">
        <f>'RO comiss'!K3</f>
        <v>46171</v>
      </c>
      <c r="L3" s="73">
        <f>'RO comiss'!L3</f>
        <v>46172</v>
      </c>
      <c r="M3" s="73">
        <f>'RO comiss'!M3</f>
        <v>46173</v>
      </c>
      <c r="N3" s="73">
        <f>'RO comiss'!N3</f>
        <v>46174</v>
      </c>
      <c r="O3" s="73">
        <f>'RO comiss'!O3</f>
        <v>46175</v>
      </c>
      <c r="P3" s="73">
        <f>'RO comiss'!P3</f>
        <v>46176</v>
      </c>
      <c r="Q3" s="73">
        <f>'RO comiss'!Q3</f>
        <v>46177</v>
      </c>
    </row>
    <row r="4" spans="1:17" s="76" customFormat="1" ht="12" customHeight="1" x14ac:dyDescent="0.2">
      <c r="A4" s="209" t="s">
        <v>53</v>
      </c>
    </row>
    <row r="5" spans="1:17" s="76" customFormat="1" ht="12" customHeight="1" x14ac:dyDescent="0.2">
      <c r="A5" s="216">
        <v>1</v>
      </c>
      <c r="B5" s="75">
        <f>'RO comiss'!B5*0.87</f>
        <v>3654</v>
      </c>
      <c r="C5" s="75">
        <f>'RO comiss'!C5*0.87</f>
        <v>3654</v>
      </c>
      <c r="D5" s="75">
        <f>'RO comiss'!D5*0.87</f>
        <v>3654</v>
      </c>
      <c r="E5" s="75">
        <f>'RO comiss'!E5*0.87</f>
        <v>3654</v>
      </c>
      <c r="F5" s="75">
        <f>'RO comiss'!F5*0.87</f>
        <v>3654</v>
      </c>
      <c r="G5" s="75">
        <f>'RO comiss'!G5*0.87</f>
        <v>3654</v>
      </c>
      <c r="H5" s="75">
        <f>'RO comiss'!H5*0.87</f>
        <v>3654</v>
      </c>
      <c r="I5" s="75">
        <f>'RO comiss'!I5*0.87</f>
        <v>3654</v>
      </c>
      <c r="J5" s="75">
        <f>'RO comiss'!J5*0.87</f>
        <v>3654</v>
      </c>
      <c r="K5" s="75">
        <f>'RO comiss'!K5*0.87</f>
        <v>3654</v>
      </c>
      <c r="L5" s="75">
        <f>'RO comiss'!L5*0.87</f>
        <v>3654</v>
      </c>
      <c r="M5" s="75">
        <f>'RO comiss'!M5*0.87</f>
        <v>3654</v>
      </c>
      <c r="N5" s="75">
        <f>'RO comiss'!N5*0.87</f>
        <v>3654</v>
      </c>
      <c r="O5" s="75">
        <f>'RO comiss'!O5*0.87</f>
        <v>3654</v>
      </c>
      <c r="P5" s="75">
        <f>'RO comiss'!P5*0.87</f>
        <v>3654</v>
      </c>
      <c r="Q5" s="75">
        <f>'RO comiss'!Q5*0.87</f>
        <v>3654</v>
      </c>
    </row>
    <row r="6" spans="1:17" s="76" customFormat="1" ht="12" customHeight="1" x14ac:dyDescent="0.2">
      <c r="A6" s="216">
        <v>2</v>
      </c>
      <c r="B6" s="75">
        <f>'RO comiss'!B6*0.87</f>
        <v>3654</v>
      </c>
      <c r="C6" s="75">
        <f>'RO comiss'!C6*0.87</f>
        <v>3654</v>
      </c>
      <c r="D6" s="75">
        <f>'RO comiss'!D6*0.87</f>
        <v>3654</v>
      </c>
      <c r="E6" s="75">
        <f>'RO comiss'!E6*0.87</f>
        <v>3654</v>
      </c>
      <c r="F6" s="75">
        <f>'RO comiss'!F6*0.87</f>
        <v>3654</v>
      </c>
      <c r="G6" s="75">
        <f>'RO comiss'!G6*0.87</f>
        <v>3654</v>
      </c>
      <c r="H6" s="75">
        <f>'RO comiss'!H6*0.87</f>
        <v>3654</v>
      </c>
      <c r="I6" s="75">
        <f>'RO comiss'!I6*0.87</f>
        <v>3654</v>
      </c>
      <c r="J6" s="75">
        <f>'RO comiss'!J6*0.87</f>
        <v>3654</v>
      </c>
      <c r="K6" s="75">
        <f>'RO comiss'!K6*0.87</f>
        <v>3654</v>
      </c>
      <c r="L6" s="75">
        <f>'RO comiss'!L6*0.87</f>
        <v>3654</v>
      </c>
      <c r="M6" s="75">
        <f>'RO comiss'!M6*0.87</f>
        <v>3654</v>
      </c>
      <c r="N6" s="75">
        <f>'RO comiss'!N6*0.87</f>
        <v>3654</v>
      </c>
      <c r="O6" s="75">
        <f>'RO comiss'!O6*0.87</f>
        <v>3654</v>
      </c>
      <c r="P6" s="75">
        <f>'RO comiss'!P6*0.87</f>
        <v>3654</v>
      </c>
      <c r="Q6" s="75">
        <f>'RO comiss'!Q6*0.87</f>
        <v>3654</v>
      </c>
    </row>
    <row r="7" spans="1:17" s="76" customFormat="1" ht="12" customHeight="1" x14ac:dyDescent="0.2">
      <c r="A7" s="209" t="s">
        <v>54</v>
      </c>
      <c r="B7" s="75"/>
      <c r="C7" s="75"/>
      <c r="D7" s="75"/>
      <c r="E7" s="75"/>
      <c r="F7" s="75"/>
      <c r="G7" s="75"/>
      <c r="H7" s="75"/>
      <c r="I7" s="75"/>
      <c r="J7" s="75"/>
      <c r="K7" s="75"/>
      <c r="L7" s="75"/>
      <c r="M7" s="75"/>
      <c r="N7" s="75"/>
      <c r="O7" s="75"/>
      <c r="P7" s="75"/>
      <c r="Q7" s="75"/>
    </row>
    <row r="8" spans="1:17" s="76" customFormat="1" ht="12" customHeight="1" x14ac:dyDescent="0.2">
      <c r="A8" s="216">
        <v>1</v>
      </c>
      <c r="B8" s="75">
        <f>'RO comiss'!B8*0.87</f>
        <v>6264</v>
      </c>
      <c r="C8" s="75">
        <f>'RO comiss'!C8*0.87</f>
        <v>6264</v>
      </c>
      <c r="D8" s="75">
        <f>'RO comiss'!D8*0.87</f>
        <v>6264</v>
      </c>
      <c r="E8" s="75">
        <f>'RO comiss'!E8*0.87</f>
        <v>6264</v>
      </c>
      <c r="F8" s="75">
        <f>'RO comiss'!F8*0.87</f>
        <v>6264</v>
      </c>
      <c r="G8" s="75">
        <f>'RO comiss'!G8*0.87</f>
        <v>6264</v>
      </c>
      <c r="H8" s="75">
        <f>'RO comiss'!H8*0.87</f>
        <v>6264</v>
      </c>
      <c r="I8" s="75">
        <f>'RO comiss'!I8*0.87</f>
        <v>6264</v>
      </c>
      <c r="J8" s="75">
        <f>'RO comiss'!J8*0.87</f>
        <v>6264</v>
      </c>
      <c r="K8" s="75">
        <f>'RO comiss'!K8*0.87</f>
        <v>6264</v>
      </c>
      <c r="L8" s="75">
        <f>'RO comiss'!L8*0.87</f>
        <v>6264</v>
      </c>
      <c r="M8" s="75">
        <f>'RO comiss'!M8*0.87</f>
        <v>6264</v>
      </c>
      <c r="N8" s="75">
        <f>'RO comiss'!N8*0.87</f>
        <v>6264</v>
      </c>
      <c r="O8" s="75">
        <f>'RO comiss'!O8*0.87</f>
        <v>6264</v>
      </c>
      <c r="P8" s="75">
        <f>'RO comiss'!P8*0.87</f>
        <v>6264</v>
      </c>
      <c r="Q8" s="75">
        <f>'RO comiss'!Q8*0.87</f>
        <v>6264</v>
      </c>
    </row>
    <row r="9" spans="1:17" s="76" customFormat="1" ht="12" customHeight="1" x14ac:dyDescent="0.2">
      <c r="A9" s="216">
        <v>2</v>
      </c>
      <c r="B9" s="75">
        <f>'RO comiss'!B9*0.87</f>
        <v>6264</v>
      </c>
      <c r="C9" s="75">
        <f>'RO comiss'!C9*0.87</f>
        <v>6264</v>
      </c>
      <c r="D9" s="75">
        <f>'RO comiss'!D9*0.87</f>
        <v>6264</v>
      </c>
      <c r="E9" s="75">
        <f>'RO comiss'!E9*0.87</f>
        <v>6264</v>
      </c>
      <c r="F9" s="75">
        <f>'RO comiss'!F9*0.87</f>
        <v>6264</v>
      </c>
      <c r="G9" s="75">
        <f>'RO comiss'!G9*0.87</f>
        <v>6264</v>
      </c>
      <c r="H9" s="75">
        <f>'RO comiss'!H9*0.87</f>
        <v>6264</v>
      </c>
      <c r="I9" s="75">
        <f>'RO comiss'!I9*0.87</f>
        <v>6264</v>
      </c>
      <c r="J9" s="75">
        <f>'RO comiss'!J9*0.87</f>
        <v>6264</v>
      </c>
      <c r="K9" s="75">
        <f>'RO comiss'!K9*0.87</f>
        <v>6264</v>
      </c>
      <c r="L9" s="75">
        <f>'RO comiss'!L9*0.87</f>
        <v>6264</v>
      </c>
      <c r="M9" s="75">
        <f>'RO comiss'!M9*0.87</f>
        <v>6264</v>
      </c>
      <c r="N9" s="75">
        <f>'RO comiss'!N9*0.87</f>
        <v>6264</v>
      </c>
      <c r="O9" s="75">
        <f>'RO comiss'!O9*0.87</f>
        <v>6264</v>
      </c>
      <c r="P9" s="75">
        <f>'RO comiss'!P9*0.87</f>
        <v>6264</v>
      </c>
      <c r="Q9" s="75">
        <f>'RO comiss'!Q9*0.87</f>
        <v>6264</v>
      </c>
    </row>
    <row r="10" spans="1:17" s="76" customFormat="1" ht="12" customHeight="1" x14ac:dyDescent="0.2">
      <c r="A10" s="209" t="s">
        <v>150</v>
      </c>
      <c r="B10" s="75"/>
      <c r="C10" s="75"/>
      <c r="D10" s="75"/>
      <c r="E10" s="75"/>
      <c r="F10" s="75"/>
      <c r="G10" s="75"/>
      <c r="H10" s="75"/>
      <c r="I10" s="75"/>
      <c r="J10" s="75"/>
      <c r="K10" s="75"/>
      <c r="L10" s="75"/>
      <c r="M10" s="75"/>
      <c r="N10" s="75"/>
      <c r="O10" s="75"/>
      <c r="P10" s="75"/>
      <c r="Q10" s="75"/>
    </row>
    <row r="11" spans="1:17" s="76" customFormat="1" ht="14.25" customHeight="1" x14ac:dyDescent="0.2">
      <c r="A11" s="216">
        <v>1</v>
      </c>
      <c r="B11" s="75">
        <f>'RO comiss'!B11*0.87</f>
        <v>6699</v>
      </c>
      <c r="C11" s="75">
        <f>'RO comiss'!C11*0.87</f>
        <v>6699</v>
      </c>
      <c r="D11" s="75">
        <f>'RO comiss'!D11*0.87</f>
        <v>6699</v>
      </c>
      <c r="E11" s="75">
        <f>'RO comiss'!E11*0.87</f>
        <v>6699</v>
      </c>
      <c r="F11" s="75">
        <f>'RO comiss'!F11*0.87</f>
        <v>6699</v>
      </c>
      <c r="G11" s="75">
        <f>'RO comiss'!G11*0.87</f>
        <v>6699</v>
      </c>
      <c r="H11" s="75">
        <f>'RO comiss'!H11*0.87</f>
        <v>6699</v>
      </c>
      <c r="I11" s="75">
        <f>'RO comiss'!I11*0.87</f>
        <v>6699</v>
      </c>
      <c r="J11" s="75">
        <f>'RO comiss'!J11*0.87</f>
        <v>6699</v>
      </c>
      <c r="K11" s="75">
        <f>'RO comiss'!K11*0.87</f>
        <v>6699</v>
      </c>
      <c r="L11" s="75">
        <f>'RO comiss'!L11*0.87</f>
        <v>6699</v>
      </c>
      <c r="M11" s="75">
        <f>'RO comiss'!M11*0.87</f>
        <v>6699</v>
      </c>
      <c r="N11" s="75">
        <f>'RO comiss'!N11*0.87</f>
        <v>6699</v>
      </c>
      <c r="O11" s="75">
        <f>'RO comiss'!O11*0.87</f>
        <v>6699</v>
      </c>
      <c r="P11" s="75">
        <f>'RO comiss'!P11*0.87</f>
        <v>6699</v>
      </c>
      <c r="Q11" s="75">
        <f>'RO comiss'!Q11*0.87</f>
        <v>6699</v>
      </c>
    </row>
    <row r="12" spans="1:17" s="76" customFormat="1" ht="12" customHeight="1" x14ac:dyDescent="0.2">
      <c r="A12" s="216">
        <v>2</v>
      </c>
      <c r="B12" s="75">
        <f>'RO comiss'!B12*0.87</f>
        <v>6699</v>
      </c>
      <c r="C12" s="75">
        <f>'RO comiss'!C12*0.87</f>
        <v>6699</v>
      </c>
      <c r="D12" s="75">
        <f>'RO comiss'!D12*0.87</f>
        <v>6699</v>
      </c>
      <c r="E12" s="75">
        <f>'RO comiss'!E12*0.87</f>
        <v>6699</v>
      </c>
      <c r="F12" s="75">
        <f>'RO comiss'!F12*0.87</f>
        <v>6699</v>
      </c>
      <c r="G12" s="75">
        <f>'RO comiss'!G12*0.87</f>
        <v>6699</v>
      </c>
      <c r="H12" s="75">
        <f>'RO comiss'!H12*0.87</f>
        <v>6699</v>
      </c>
      <c r="I12" s="75">
        <f>'RO comiss'!I12*0.87</f>
        <v>6699</v>
      </c>
      <c r="J12" s="75">
        <f>'RO comiss'!J12*0.87</f>
        <v>6699</v>
      </c>
      <c r="K12" s="75">
        <f>'RO comiss'!K12*0.87</f>
        <v>6699</v>
      </c>
      <c r="L12" s="75">
        <f>'RO comiss'!L12*0.87</f>
        <v>6699</v>
      </c>
      <c r="M12" s="75">
        <f>'RO comiss'!M12*0.87</f>
        <v>6699</v>
      </c>
      <c r="N12" s="75">
        <f>'RO comiss'!N12*0.87</f>
        <v>6699</v>
      </c>
      <c r="O12" s="75">
        <f>'RO comiss'!O12*0.87</f>
        <v>6699</v>
      </c>
      <c r="P12" s="75">
        <f>'RO comiss'!P12*0.87</f>
        <v>6699</v>
      </c>
      <c r="Q12" s="75">
        <f>'RO comiss'!Q12*0.87</f>
        <v>6699</v>
      </c>
    </row>
    <row r="13" spans="1:17" s="76" customFormat="1" ht="12" customHeight="1" x14ac:dyDescent="0.2">
      <c r="A13" s="209" t="s">
        <v>55</v>
      </c>
      <c r="B13" s="75"/>
      <c r="C13" s="75"/>
      <c r="D13" s="75"/>
      <c r="E13" s="75"/>
      <c r="F13" s="75"/>
      <c r="G13" s="75"/>
      <c r="H13" s="75"/>
      <c r="I13" s="75"/>
      <c r="J13" s="75"/>
      <c r="K13" s="75"/>
      <c r="L13" s="75"/>
      <c r="M13" s="75"/>
      <c r="N13" s="75"/>
      <c r="O13" s="75"/>
      <c r="P13" s="75"/>
      <c r="Q13" s="75"/>
    </row>
    <row r="14" spans="1:17" s="76" customFormat="1" ht="12" customHeight="1" x14ac:dyDescent="0.2">
      <c r="A14" s="216">
        <v>1</v>
      </c>
      <c r="B14" s="75">
        <f>'RO comiss'!B14*0.87</f>
        <v>9396</v>
      </c>
      <c r="C14" s="75">
        <f>'RO comiss'!C14*0.87</f>
        <v>9396</v>
      </c>
      <c r="D14" s="75">
        <f>'RO comiss'!D14*0.87</f>
        <v>9396</v>
      </c>
      <c r="E14" s="75">
        <f>'RO comiss'!E14*0.87</f>
        <v>9396</v>
      </c>
      <c r="F14" s="75">
        <f>'RO comiss'!F14*0.87</f>
        <v>9396</v>
      </c>
      <c r="G14" s="75">
        <f>'RO comiss'!G14*0.87</f>
        <v>9396</v>
      </c>
      <c r="H14" s="75">
        <f>'RO comiss'!H14*0.87</f>
        <v>9396</v>
      </c>
      <c r="I14" s="75">
        <f>'RO comiss'!I14*0.87</f>
        <v>9396</v>
      </c>
      <c r="J14" s="75">
        <f>'RO comiss'!J14*0.87</f>
        <v>9396</v>
      </c>
      <c r="K14" s="75">
        <f>'RO comiss'!K14*0.87</f>
        <v>9396</v>
      </c>
      <c r="L14" s="75">
        <f>'RO comiss'!L14*0.87</f>
        <v>9396</v>
      </c>
      <c r="M14" s="75">
        <f>'RO comiss'!M14*0.87</f>
        <v>9396</v>
      </c>
      <c r="N14" s="75">
        <f>'RO comiss'!N14*0.87</f>
        <v>9396</v>
      </c>
      <c r="O14" s="75">
        <f>'RO comiss'!O14*0.87</f>
        <v>9396</v>
      </c>
      <c r="P14" s="75">
        <f>'RO comiss'!P14*0.87</f>
        <v>9396</v>
      </c>
      <c r="Q14" s="75">
        <f>'RO comiss'!Q14*0.87</f>
        <v>9396</v>
      </c>
    </row>
    <row r="15" spans="1:17" s="76" customFormat="1" ht="12" customHeight="1" x14ac:dyDescent="0.2">
      <c r="A15" s="216">
        <v>2</v>
      </c>
      <c r="B15" s="75">
        <f>'RO comiss'!B15*0.87</f>
        <v>9396</v>
      </c>
      <c r="C15" s="75">
        <f>'RO comiss'!C15*0.87</f>
        <v>9396</v>
      </c>
      <c r="D15" s="75">
        <f>'RO comiss'!D15*0.87</f>
        <v>9396</v>
      </c>
      <c r="E15" s="75">
        <f>'RO comiss'!E15*0.87</f>
        <v>9396</v>
      </c>
      <c r="F15" s="75">
        <f>'RO comiss'!F15*0.87</f>
        <v>9396</v>
      </c>
      <c r="G15" s="75">
        <f>'RO comiss'!G15*0.87</f>
        <v>9396</v>
      </c>
      <c r="H15" s="75">
        <f>'RO comiss'!H15*0.87</f>
        <v>9396</v>
      </c>
      <c r="I15" s="75">
        <f>'RO comiss'!I15*0.87</f>
        <v>9396</v>
      </c>
      <c r="J15" s="75">
        <f>'RO comiss'!J15*0.87</f>
        <v>9396</v>
      </c>
      <c r="K15" s="75">
        <f>'RO comiss'!K15*0.87</f>
        <v>9396</v>
      </c>
      <c r="L15" s="75">
        <f>'RO comiss'!L15*0.87</f>
        <v>9396</v>
      </c>
      <c r="M15" s="75">
        <f>'RO comiss'!M15*0.87</f>
        <v>9396</v>
      </c>
      <c r="N15" s="75">
        <f>'RO comiss'!N15*0.87</f>
        <v>9396</v>
      </c>
      <c r="O15" s="75">
        <f>'RO comiss'!O15*0.87</f>
        <v>9396</v>
      </c>
      <c r="P15" s="75">
        <f>'RO comiss'!P15*0.87</f>
        <v>9396</v>
      </c>
      <c r="Q15" s="75">
        <f>'RO comiss'!Q15*0.87</f>
        <v>9396</v>
      </c>
    </row>
    <row r="16" spans="1:17" s="76" customFormat="1" ht="12" customHeight="1" x14ac:dyDescent="0.2">
      <c r="A16" s="209" t="s">
        <v>160</v>
      </c>
      <c r="B16" s="75"/>
      <c r="C16" s="75"/>
      <c r="D16" s="75"/>
      <c r="E16" s="75"/>
      <c r="F16" s="75"/>
      <c r="G16" s="75"/>
      <c r="H16" s="75"/>
      <c r="I16" s="75"/>
      <c r="J16" s="75"/>
      <c r="K16" s="75"/>
      <c r="L16" s="75"/>
      <c r="M16" s="75"/>
      <c r="N16" s="75"/>
      <c r="O16" s="75"/>
      <c r="P16" s="75"/>
      <c r="Q16" s="75"/>
    </row>
    <row r="17" spans="1:17" s="76" customFormat="1" ht="12" customHeight="1" x14ac:dyDescent="0.2">
      <c r="A17" s="216">
        <v>1</v>
      </c>
      <c r="B17" s="75">
        <f>'RO comiss'!B17*0.87</f>
        <v>9831</v>
      </c>
      <c r="C17" s="75">
        <f>'RO comiss'!C17*0.87</f>
        <v>9831</v>
      </c>
      <c r="D17" s="75">
        <f>'RO comiss'!D17*0.87</f>
        <v>9831</v>
      </c>
      <c r="E17" s="75">
        <f>'RO comiss'!E17*0.87</f>
        <v>9831</v>
      </c>
      <c r="F17" s="75">
        <f>'RO comiss'!F17*0.87</f>
        <v>9831</v>
      </c>
      <c r="G17" s="75">
        <f>'RO comiss'!G17*0.87</f>
        <v>9831</v>
      </c>
      <c r="H17" s="75">
        <f>'RO comiss'!H17*0.87</f>
        <v>9831</v>
      </c>
      <c r="I17" s="75">
        <f>'RO comiss'!I17*0.87</f>
        <v>9831</v>
      </c>
      <c r="J17" s="75">
        <f>'RO comiss'!J17*0.87</f>
        <v>9831</v>
      </c>
      <c r="K17" s="75">
        <f>'RO comiss'!K17*0.87</f>
        <v>9831</v>
      </c>
      <c r="L17" s="75">
        <f>'RO comiss'!L17*0.87</f>
        <v>9831</v>
      </c>
      <c r="M17" s="75">
        <f>'RO comiss'!M17*0.87</f>
        <v>9831</v>
      </c>
      <c r="N17" s="75">
        <f>'RO comiss'!N17*0.87</f>
        <v>9831</v>
      </c>
      <c r="O17" s="75">
        <f>'RO comiss'!O17*0.87</f>
        <v>9831</v>
      </c>
      <c r="P17" s="75">
        <f>'RO comiss'!P17*0.87</f>
        <v>9831</v>
      </c>
      <c r="Q17" s="75">
        <f>'RO comiss'!Q17*0.87</f>
        <v>9831</v>
      </c>
    </row>
    <row r="18" spans="1:17" s="76" customFormat="1" ht="12" customHeight="1" x14ac:dyDescent="0.2">
      <c r="A18" s="216">
        <v>2</v>
      </c>
      <c r="B18" s="75">
        <f>'RO comiss'!B18*0.87</f>
        <v>9831</v>
      </c>
      <c r="C18" s="75">
        <f>'RO comiss'!C18*0.87</f>
        <v>9831</v>
      </c>
      <c r="D18" s="75">
        <f>'RO comiss'!D18*0.87</f>
        <v>9831</v>
      </c>
      <c r="E18" s="75">
        <f>'RO comiss'!E18*0.87</f>
        <v>9831</v>
      </c>
      <c r="F18" s="75">
        <f>'RO comiss'!F18*0.87</f>
        <v>9831</v>
      </c>
      <c r="G18" s="75">
        <f>'RO comiss'!G18*0.87</f>
        <v>9831</v>
      </c>
      <c r="H18" s="75">
        <f>'RO comiss'!H18*0.87</f>
        <v>9831</v>
      </c>
      <c r="I18" s="75">
        <f>'RO comiss'!I18*0.87</f>
        <v>9831</v>
      </c>
      <c r="J18" s="75">
        <f>'RO comiss'!J18*0.87</f>
        <v>9831</v>
      </c>
      <c r="K18" s="75">
        <f>'RO comiss'!K18*0.87</f>
        <v>9831</v>
      </c>
      <c r="L18" s="75">
        <f>'RO comiss'!L18*0.87</f>
        <v>9831</v>
      </c>
      <c r="M18" s="75">
        <f>'RO comiss'!M18*0.87</f>
        <v>9831</v>
      </c>
      <c r="N18" s="75">
        <f>'RO comiss'!N18*0.87</f>
        <v>9831</v>
      </c>
      <c r="O18" s="75">
        <f>'RO comiss'!O18*0.87</f>
        <v>9831</v>
      </c>
      <c r="P18" s="75">
        <f>'RO comiss'!P18*0.87</f>
        <v>9831</v>
      </c>
      <c r="Q18" s="75">
        <f>'RO comiss'!Q18*0.87</f>
        <v>9831</v>
      </c>
    </row>
    <row r="19" spans="1:17" s="76" customFormat="1" ht="12" customHeight="1" x14ac:dyDescent="0.2">
      <c r="A19" s="209" t="s">
        <v>356</v>
      </c>
      <c r="B19" s="75"/>
      <c r="C19" s="75"/>
      <c r="D19" s="75"/>
      <c r="E19" s="75"/>
      <c r="F19" s="75"/>
      <c r="G19" s="75"/>
      <c r="H19" s="75"/>
      <c r="I19" s="75"/>
      <c r="J19" s="75"/>
      <c r="K19" s="75"/>
      <c r="L19" s="75"/>
      <c r="M19" s="75"/>
      <c r="N19" s="75"/>
      <c r="O19" s="75"/>
      <c r="P19" s="75"/>
      <c r="Q19" s="75"/>
    </row>
    <row r="20" spans="1:17" s="76" customFormat="1" ht="12" customHeight="1" x14ac:dyDescent="0.2">
      <c r="A20" s="216">
        <v>1</v>
      </c>
      <c r="B20" s="75">
        <f>'RO comiss'!B20*0.87</f>
        <v>11484</v>
      </c>
      <c r="C20" s="75">
        <f>'RO comiss'!C20*0.87</f>
        <v>11484</v>
      </c>
      <c r="D20" s="75">
        <f>'RO comiss'!D20*0.87</f>
        <v>11484</v>
      </c>
      <c r="E20" s="75">
        <f>'RO comiss'!E20*0.87</f>
        <v>11484</v>
      </c>
      <c r="F20" s="75">
        <f>'RO comiss'!F20*0.87</f>
        <v>11484</v>
      </c>
      <c r="G20" s="75">
        <f>'RO comiss'!G20*0.87</f>
        <v>11484</v>
      </c>
      <c r="H20" s="75">
        <f>'RO comiss'!H20*0.87</f>
        <v>11484</v>
      </c>
      <c r="I20" s="75">
        <f>'RO comiss'!I20*0.87</f>
        <v>11484</v>
      </c>
      <c r="J20" s="75">
        <f>'RO comiss'!J20*0.87</f>
        <v>11484</v>
      </c>
      <c r="K20" s="75">
        <f>'RO comiss'!K20*0.87</f>
        <v>11484</v>
      </c>
      <c r="L20" s="75">
        <f>'RO comiss'!L20*0.87</f>
        <v>11484</v>
      </c>
      <c r="M20" s="75">
        <f>'RO comiss'!M20*0.87</f>
        <v>11484</v>
      </c>
      <c r="N20" s="75">
        <f>'RO comiss'!N20*0.87</f>
        <v>11484</v>
      </c>
      <c r="O20" s="75">
        <f>'RO comiss'!O20*0.87</f>
        <v>11484</v>
      </c>
      <c r="P20" s="75">
        <f>'RO comiss'!P20*0.87</f>
        <v>11484</v>
      </c>
      <c r="Q20" s="75">
        <f>'RO comiss'!Q20*0.87</f>
        <v>11484</v>
      </c>
    </row>
    <row r="21" spans="1:17" s="76" customFormat="1" ht="12" customHeight="1" x14ac:dyDescent="0.2">
      <c r="A21" s="216">
        <v>2</v>
      </c>
      <c r="B21" s="75">
        <f>'RO comiss'!B21*0.87</f>
        <v>11484</v>
      </c>
      <c r="C21" s="75">
        <f>'RO comiss'!C21*0.87</f>
        <v>11484</v>
      </c>
      <c r="D21" s="75">
        <f>'RO comiss'!D21*0.87</f>
        <v>11484</v>
      </c>
      <c r="E21" s="75">
        <f>'RO comiss'!E21*0.87</f>
        <v>11484</v>
      </c>
      <c r="F21" s="75">
        <f>'RO comiss'!F21*0.87</f>
        <v>11484</v>
      </c>
      <c r="G21" s="75">
        <f>'RO comiss'!G21*0.87</f>
        <v>11484</v>
      </c>
      <c r="H21" s="75">
        <f>'RO comiss'!H21*0.87</f>
        <v>11484</v>
      </c>
      <c r="I21" s="75">
        <f>'RO comiss'!I21*0.87</f>
        <v>11484</v>
      </c>
      <c r="J21" s="75">
        <f>'RO comiss'!J21*0.87</f>
        <v>11484</v>
      </c>
      <c r="K21" s="75">
        <f>'RO comiss'!K21*0.87</f>
        <v>11484</v>
      </c>
      <c r="L21" s="75">
        <f>'RO comiss'!L21*0.87</f>
        <v>11484</v>
      </c>
      <c r="M21" s="75">
        <f>'RO comiss'!M21*0.87</f>
        <v>11484</v>
      </c>
      <c r="N21" s="75">
        <f>'RO comiss'!N21*0.87</f>
        <v>11484</v>
      </c>
      <c r="O21" s="75">
        <f>'RO comiss'!O21*0.87</f>
        <v>11484</v>
      </c>
      <c r="P21" s="75">
        <f>'RO comiss'!P21*0.87</f>
        <v>11484</v>
      </c>
      <c r="Q21" s="75">
        <f>'RO comiss'!Q21*0.87</f>
        <v>11484</v>
      </c>
    </row>
    <row r="22" spans="1:17" s="76" customFormat="1" ht="12" customHeight="1" x14ac:dyDescent="0.2">
      <c r="A22" s="216">
        <v>3</v>
      </c>
      <c r="B22" s="75">
        <f>'RO comiss'!B22*0.87</f>
        <v>11484</v>
      </c>
      <c r="C22" s="75">
        <f>'RO comiss'!C22*0.87</f>
        <v>11484</v>
      </c>
      <c r="D22" s="75">
        <f>'RO comiss'!D22*0.87</f>
        <v>11484</v>
      </c>
      <c r="E22" s="75">
        <f>'RO comiss'!E22*0.87</f>
        <v>11484</v>
      </c>
      <c r="F22" s="75">
        <f>'RO comiss'!F22*0.87</f>
        <v>11484</v>
      </c>
      <c r="G22" s="75">
        <f>'RO comiss'!G22*0.87</f>
        <v>11484</v>
      </c>
      <c r="H22" s="75">
        <f>'RO comiss'!H22*0.87</f>
        <v>11484</v>
      </c>
      <c r="I22" s="75">
        <f>'RO comiss'!I22*0.87</f>
        <v>11484</v>
      </c>
      <c r="J22" s="75">
        <f>'RO comiss'!J22*0.87</f>
        <v>11484</v>
      </c>
      <c r="K22" s="75">
        <f>'RO comiss'!K22*0.87</f>
        <v>11484</v>
      </c>
      <c r="L22" s="75">
        <f>'RO comiss'!L22*0.87</f>
        <v>11484</v>
      </c>
      <c r="M22" s="75">
        <f>'RO comiss'!M22*0.87</f>
        <v>11484</v>
      </c>
      <c r="N22" s="75">
        <f>'RO comiss'!N22*0.87</f>
        <v>11484</v>
      </c>
      <c r="O22" s="75">
        <f>'RO comiss'!O22*0.87</f>
        <v>11484</v>
      </c>
      <c r="P22" s="75">
        <f>'RO comiss'!P22*0.87</f>
        <v>11484</v>
      </c>
      <c r="Q22" s="75">
        <f>'RO comiss'!Q22*0.87</f>
        <v>11484</v>
      </c>
    </row>
    <row r="23" spans="1:17" s="76" customFormat="1" ht="12" customHeight="1" x14ac:dyDescent="0.2">
      <c r="A23" s="216">
        <v>4</v>
      </c>
      <c r="B23" s="75">
        <f>'RO comiss'!B23*0.87</f>
        <v>11484</v>
      </c>
      <c r="C23" s="75">
        <f>'RO comiss'!C23*0.87</f>
        <v>11484</v>
      </c>
      <c r="D23" s="75">
        <f>'RO comiss'!D23*0.87</f>
        <v>11484</v>
      </c>
      <c r="E23" s="75">
        <f>'RO comiss'!E23*0.87</f>
        <v>11484</v>
      </c>
      <c r="F23" s="75">
        <f>'RO comiss'!F23*0.87</f>
        <v>11484</v>
      </c>
      <c r="G23" s="75">
        <f>'RO comiss'!G23*0.87</f>
        <v>11484</v>
      </c>
      <c r="H23" s="75">
        <f>'RO comiss'!H23*0.87</f>
        <v>11484</v>
      </c>
      <c r="I23" s="75">
        <f>'RO comiss'!I23*0.87</f>
        <v>11484</v>
      </c>
      <c r="J23" s="75">
        <f>'RO comiss'!J23*0.87</f>
        <v>11484</v>
      </c>
      <c r="K23" s="75">
        <f>'RO comiss'!K23*0.87</f>
        <v>11484</v>
      </c>
      <c r="L23" s="75">
        <f>'RO comiss'!L23*0.87</f>
        <v>11484</v>
      </c>
      <c r="M23" s="75">
        <f>'RO comiss'!M23*0.87</f>
        <v>11484</v>
      </c>
      <c r="N23" s="75">
        <f>'RO comiss'!N23*0.87</f>
        <v>11484</v>
      </c>
      <c r="O23" s="75">
        <f>'RO comiss'!O23*0.87</f>
        <v>11484</v>
      </c>
      <c r="P23" s="75">
        <f>'RO comiss'!P23*0.87</f>
        <v>11484</v>
      </c>
      <c r="Q23" s="75">
        <f>'RO comiss'!Q23*0.87</f>
        <v>11484</v>
      </c>
    </row>
    <row r="24" spans="1:17" s="76" customFormat="1" ht="12.75" hidden="1" customHeight="1" x14ac:dyDescent="0.2">
      <c r="A24" s="209" t="s">
        <v>57</v>
      </c>
    </row>
    <row r="25" spans="1:17" s="76" customFormat="1" ht="12" hidden="1" customHeight="1" x14ac:dyDescent="0.2">
      <c r="A25" s="216">
        <v>1</v>
      </c>
    </row>
    <row r="26" spans="1:17" s="76" customFormat="1" ht="12" hidden="1" customHeight="1" x14ac:dyDescent="0.2">
      <c r="A26" s="216">
        <v>2</v>
      </c>
    </row>
    <row r="27" spans="1:17" s="76" customFormat="1" ht="11.25" hidden="1" customHeight="1" x14ac:dyDescent="0.2">
      <c r="A27" s="216">
        <v>3</v>
      </c>
    </row>
    <row r="28" spans="1:17" s="76" customFormat="1" ht="12" hidden="1" customHeight="1" x14ac:dyDescent="0.2">
      <c r="A28" s="216">
        <v>4</v>
      </c>
    </row>
    <row r="29" spans="1:17" s="76" customFormat="1" ht="12" customHeight="1" x14ac:dyDescent="0.2">
      <c r="A29" s="21"/>
    </row>
    <row r="30" spans="1:17" s="76" customFormat="1" ht="12" customHeight="1" x14ac:dyDescent="0.2">
      <c r="A30" s="21"/>
    </row>
    <row r="31" spans="1:17" s="76" customFormat="1" ht="12.75" customHeight="1" x14ac:dyDescent="0.2">
      <c r="A31" s="306" t="s">
        <v>157</v>
      </c>
    </row>
    <row r="32" spans="1:17" s="76" customFormat="1" ht="12.75" customHeight="1" x14ac:dyDescent="0.2">
      <c r="A32" s="306"/>
    </row>
    <row r="33" spans="1:1" s="203" customFormat="1" ht="12.75" customHeight="1" x14ac:dyDescent="0.2">
      <c r="A33" s="306"/>
    </row>
    <row r="35" spans="1:1" s="76" customFormat="1" ht="12.75" customHeight="1" x14ac:dyDescent="0.2">
      <c r="A35" s="136" t="s">
        <v>58</v>
      </c>
    </row>
    <row r="36" spans="1:1" s="211" customFormat="1" ht="26.25" customHeight="1" x14ac:dyDescent="0.2">
      <c r="A36" s="219" t="s">
        <v>163</v>
      </c>
    </row>
    <row r="37" spans="1:1" s="211" customFormat="1" ht="18" customHeight="1" x14ac:dyDescent="0.2">
      <c r="A37" s="219" t="s">
        <v>366</v>
      </c>
    </row>
    <row r="38" spans="1:1" s="211" customFormat="1" ht="35.25" customHeight="1" x14ac:dyDescent="0.2">
      <c r="A38" s="219" t="s">
        <v>164</v>
      </c>
    </row>
    <row r="39" spans="1:1" s="211" customFormat="1" ht="13.5" customHeight="1" x14ac:dyDescent="0.2">
      <c r="A39" s="219" t="s">
        <v>165</v>
      </c>
    </row>
    <row r="40" spans="1:1" s="211" customFormat="1" ht="28.5" customHeight="1" x14ac:dyDescent="0.2">
      <c r="A40" s="219" t="s">
        <v>162</v>
      </c>
    </row>
    <row r="41" spans="1:1" s="211" customFormat="1" ht="19.5" customHeight="1" x14ac:dyDescent="0.2">
      <c r="A41" s="219" t="s">
        <v>365</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47" customHeight="1" thickBot="1" x14ac:dyDescent="0.25">
      <c r="A45" s="257" t="s">
        <v>387</v>
      </c>
    </row>
  </sheetData>
  <mergeCells count="1">
    <mergeCell ref="A31:A3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2.75" x14ac:dyDescent="0.2"/>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RowHeight="12.75" x14ac:dyDescent="0.2"/>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heetViews>
  <sheetFormatPr defaultRowHeight="12.75"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150</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303" t="s">
        <v>157</v>
      </c>
    </row>
    <row r="23" spans="1:23" x14ac:dyDescent="0.2">
      <c r="A23" s="303"/>
    </row>
    <row r="24" spans="1:23" x14ac:dyDescent="0.2">
      <c r="A24" s="123"/>
    </row>
    <row r="25" spans="1:23" x14ac:dyDescent="0.2">
      <c r="A25" s="167" t="s">
        <v>80</v>
      </c>
    </row>
    <row r="26" spans="1:23" ht="24" x14ac:dyDescent="0.2">
      <c r="A26" s="146" t="s">
        <v>198</v>
      </c>
    </row>
    <row r="27" spans="1:23" ht="24" x14ac:dyDescent="0.2">
      <c r="A27" s="146" t="s">
        <v>199</v>
      </c>
    </row>
    <row r="28" spans="1:23" x14ac:dyDescent="0.2">
      <c r="A28" s="123"/>
    </row>
    <row r="29" spans="1:23" s="76" customFormat="1" ht="12.75" customHeight="1" x14ac:dyDescent="0.2">
      <c r="A29" s="136"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45" t="s">
        <v>163</v>
      </c>
      <c r="B30" s="147"/>
      <c r="C30" s="147"/>
      <c r="D30" s="147"/>
      <c r="E30" s="147"/>
      <c r="F30" s="147"/>
      <c r="G30" s="147"/>
      <c r="H30" s="147"/>
      <c r="I30" s="147"/>
      <c r="J30" s="147"/>
      <c r="K30" s="147"/>
      <c r="L30" s="147"/>
      <c r="M30" s="147"/>
      <c r="N30" s="147"/>
      <c r="O30" s="147"/>
      <c r="P30" s="147"/>
      <c r="Q30" s="147"/>
      <c r="R30" s="147"/>
      <c r="S30" s="147"/>
      <c r="T30" s="147"/>
      <c r="U30" s="147"/>
      <c r="V30" s="147"/>
      <c r="W30" s="147"/>
    </row>
    <row r="31" spans="1:23" s="108" customFormat="1" ht="35.25" customHeight="1" x14ac:dyDescent="0.2">
      <c r="A31" s="145" t="s">
        <v>188</v>
      </c>
      <c r="B31" s="147"/>
      <c r="C31" s="147"/>
      <c r="D31" s="147"/>
      <c r="E31" s="147"/>
      <c r="F31" s="147"/>
      <c r="G31" s="147"/>
      <c r="H31" s="147"/>
      <c r="I31" s="147"/>
      <c r="J31" s="147"/>
      <c r="K31" s="147"/>
      <c r="L31" s="147"/>
      <c r="M31" s="147"/>
      <c r="N31" s="147"/>
    </row>
    <row r="32" spans="1:23" s="108" customFormat="1" ht="35.25" customHeight="1" x14ac:dyDescent="0.2">
      <c r="A32" s="145" t="s">
        <v>164</v>
      </c>
      <c r="B32" s="147"/>
      <c r="C32" s="147"/>
      <c r="D32" s="147"/>
      <c r="E32" s="147"/>
      <c r="F32" s="147"/>
      <c r="G32" s="147"/>
      <c r="H32" s="147"/>
      <c r="I32" s="147"/>
      <c r="J32" s="147"/>
      <c r="K32" s="147"/>
      <c r="L32" s="147"/>
      <c r="M32" s="147"/>
      <c r="N32" s="147"/>
    </row>
    <row r="33" spans="1:14" s="108" customFormat="1" ht="13.5" customHeight="1" x14ac:dyDescent="0.2">
      <c r="A33" s="145" t="s">
        <v>165</v>
      </c>
      <c r="B33" s="147"/>
      <c r="C33" s="147"/>
      <c r="D33" s="147"/>
      <c r="E33" s="147"/>
      <c r="F33" s="147"/>
      <c r="G33" s="147"/>
      <c r="H33" s="147"/>
      <c r="I33" s="147"/>
      <c r="J33" s="147"/>
      <c r="K33" s="147"/>
      <c r="L33" s="147"/>
      <c r="M33" s="147"/>
      <c r="N33" s="147"/>
    </row>
    <row r="34" spans="1:14" s="108" customFormat="1" ht="35.25" customHeight="1" x14ac:dyDescent="0.2">
      <c r="A34" s="145" t="s">
        <v>162</v>
      </c>
      <c r="B34" s="147"/>
      <c r="C34" s="147"/>
      <c r="D34" s="147"/>
      <c r="E34" s="147"/>
      <c r="F34" s="147"/>
      <c r="G34" s="147"/>
      <c r="H34" s="147"/>
      <c r="I34" s="147"/>
      <c r="J34" s="147"/>
      <c r="K34" s="147"/>
      <c r="L34" s="147"/>
      <c r="M34" s="147"/>
      <c r="N34" s="147"/>
    </row>
    <row r="35" spans="1:14" s="108" customFormat="1" ht="35.25" customHeight="1" x14ac:dyDescent="0.2">
      <c r="A35" s="141" t="s">
        <v>173</v>
      </c>
      <c r="B35" s="147"/>
      <c r="C35" s="147"/>
      <c r="D35" s="147"/>
      <c r="E35" s="147"/>
      <c r="F35" s="147"/>
      <c r="G35" s="147"/>
      <c r="H35" s="147"/>
      <c r="I35" s="147"/>
      <c r="J35" s="147"/>
      <c r="K35" s="147"/>
      <c r="L35" s="147"/>
      <c r="M35" s="147"/>
      <c r="N35" s="147"/>
    </row>
    <row r="36" spans="1:14" s="13" customFormat="1" ht="18" customHeight="1" x14ac:dyDescent="0.2">
      <c r="B36" s="11"/>
      <c r="C36" s="11"/>
      <c r="D36" s="11"/>
      <c r="E36" s="11"/>
      <c r="F36" s="11"/>
      <c r="G36" s="11"/>
      <c r="H36" s="11"/>
      <c r="I36" s="11"/>
      <c r="J36" s="11"/>
      <c r="K36" s="11"/>
      <c r="L36" s="11"/>
      <c r="M36" s="11"/>
      <c r="N36" s="11"/>
    </row>
    <row r="37" spans="1:14" x14ac:dyDescent="0.2">
      <c r="A37" s="138" t="s">
        <v>65</v>
      </c>
    </row>
    <row r="38" spans="1:14" ht="84" x14ac:dyDescent="0.2">
      <c r="A38" s="140"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1" t="s">
        <v>197</v>
      </c>
    </row>
    <row r="3" spans="1:199" x14ac:dyDescent="0.2">
      <c r="A3" s="131" t="s">
        <v>238</v>
      </c>
    </row>
    <row r="4" spans="1:199" ht="21.75" customHeight="1" x14ac:dyDescent="0.2">
      <c r="A4" s="74" t="s">
        <v>52</v>
      </c>
      <c r="B4" s="73" t="e">
        <f>'Stay&amp;Get 4=3 | FIT18+25 '!#REF!</f>
        <v>#REF!</v>
      </c>
      <c r="C4" s="73" t="e">
        <f>'Stay&amp;Get 4=3 | FIT18+25 '!#REF!</f>
        <v>#REF!</v>
      </c>
      <c r="D4" s="73" t="e">
        <f>'Stay&amp;Get 4=3 | FIT18+25 '!#REF!</f>
        <v>#REF!</v>
      </c>
      <c r="E4" s="73" t="e">
        <f>'Stay&amp;Get 4=3 | FIT18+25 '!#REF!</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row>
    <row r="5" spans="1:199" ht="21.75" customHeight="1" x14ac:dyDescent="0.2">
      <c r="A5" s="74"/>
      <c r="B5" s="73" t="e">
        <f>'Stay&amp;Get 4=3 | FIT18+25 '!#REF!</f>
        <v>#REF!</v>
      </c>
      <c r="C5" s="73" t="e">
        <f>'Stay&amp;Get 4=3 | FIT18+25 '!#REF!</f>
        <v>#REF!</v>
      </c>
      <c r="D5" s="73" t="e">
        <f>'Stay&amp;Get 4=3 | FIT18+25 '!#REF!</f>
        <v>#REF!</v>
      </c>
      <c r="E5" s="73" t="e">
        <f>'Stay&amp;Get 4=3 | FIT18+25 '!#REF!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row>
    <row r="6" spans="1:199"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row>
    <row r="9" spans="1:199"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row>
    <row r="12" spans="1:199"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row>
    <row r="15" spans="1:199" x14ac:dyDescent="0.2">
      <c r="A15" s="123"/>
    </row>
    <row r="16" spans="1:199"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49" customFormat="1" ht="35.25" customHeight="1" x14ac:dyDescent="0.2">
      <c r="A24" s="137" t="s">
        <v>163</v>
      </c>
    </row>
    <row r="25" spans="1:199" s="149" customFormat="1" ht="35.25" customHeight="1" x14ac:dyDescent="0.2">
      <c r="A25" s="145" t="s">
        <v>188</v>
      </c>
    </row>
    <row r="26" spans="1:199" s="149" customFormat="1" ht="35.25" customHeight="1" x14ac:dyDescent="0.2">
      <c r="A26" s="137" t="s">
        <v>164</v>
      </c>
    </row>
    <row r="27" spans="1:199" s="149" customFormat="1" ht="13.5" customHeight="1" x14ac:dyDescent="0.2">
      <c r="A27" s="137" t="s">
        <v>165</v>
      </c>
    </row>
    <row r="28" spans="1:199" s="149" customFormat="1" ht="35.25" customHeight="1" x14ac:dyDescent="0.2">
      <c r="A28" s="137" t="s">
        <v>162</v>
      </c>
    </row>
    <row r="29" spans="1:199"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30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30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30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30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30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30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30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30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30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30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30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30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30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30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4" t="s">
        <v>200</v>
      </c>
    </row>
    <row r="3" spans="1:2" ht="21.75" customHeight="1" x14ac:dyDescent="0.2">
      <c r="A3" s="131" t="s">
        <v>193</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150</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303" t="s">
        <v>157</v>
      </c>
    </row>
    <row r="16" spans="1:2" x14ac:dyDescent="0.2">
      <c r="A16" s="303"/>
    </row>
    <row r="17" spans="1:8" x14ac:dyDescent="0.2">
      <c r="A17" s="123"/>
    </row>
    <row r="18" spans="1:8" s="11" customFormat="1" ht="18" customHeight="1" x14ac:dyDescent="0.2">
      <c r="A18" s="342" t="s">
        <v>203</v>
      </c>
      <c r="B18" s="343"/>
      <c r="C18" s="343"/>
      <c r="D18" s="343"/>
      <c r="E18" s="343"/>
      <c r="F18" s="343"/>
      <c r="G18" s="343"/>
      <c r="H18" s="343"/>
    </row>
    <row r="19" spans="1:8" s="11" customFormat="1" ht="22.5" customHeight="1" x14ac:dyDescent="0.2">
      <c r="A19" s="342"/>
      <c r="B19" s="343"/>
      <c r="C19" s="343"/>
      <c r="D19" s="343"/>
      <c r="E19" s="343"/>
      <c r="F19" s="343"/>
      <c r="G19" s="343"/>
      <c r="H19" s="343"/>
    </row>
    <row r="20" spans="1:8" s="11" customFormat="1" ht="21.75" customHeight="1" x14ac:dyDescent="0.2">
      <c r="A20" s="342"/>
      <c r="B20" s="343"/>
      <c r="C20" s="343"/>
      <c r="D20" s="343"/>
      <c r="E20" s="343"/>
      <c r="F20" s="343"/>
      <c r="G20" s="343"/>
      <c r="H20" s="343"/>
    </row>
    <row r="21" spans="1:8" s="11" customFormat="1" ht="12.75" customHeight="1" x14ac:dyDescent="0.2">
      <c r="A21" s="342"/>
      <c r="B21" s="343"/>
      <c r="C21" s="343"/>
      <c r="D21" s="343"/>
      <c r="E21" s="343"/>
      <c r="F21" s="343"/>
      <c r="G21" s="343"/>
      <c r="H21" s="343"/>
    </row>
    <row r="22" spans="1:8" ht="12.75" customHeight="1" x14ac:dyDescent="0.2">
      <c r="A22"/>
    </row>
    <row r="23" spans="1:8" x14ac:dyDescent="0.2">
      <c r="A23" s="134" t="s">
        <v>80</v>
      </c>
    </row>
    <row r="24" spans="1:8" ht="24" x14ac:dyDescent="0.2">
      <c r="A24" s="137" t="s">
        <v>201</v>
      </c>
    </row>
    <row r="25" spans="1:8" ht="24" x14ac:dyDescent="0.2">
      <c r="A25" s="137" t="s">
        <v>202</v>
      </c>
    </row>
    <row r="26" spans="1:8" x14ac:dyDescent="0.2">
      <c r="A26" s="22"/>
    </row>
    <row r="27" spans="1:8" x14ac:dyDescent="0.2">
      <c r="A27" s="136" t="s">
        <v>58</v>
      </c>
    </row>
    <row r="28" spans="1:8" ht="24" x14ac:dyDescent="0.2">
      <c r="A28" s="163" t="s">
        <v>178</v>
      </c>
    </row>
    <row r="29" spans="1:8" s="149" customFormat="1" ht="35.25" customHeight="1" x14ac:dyDescent="0.2">
      <c r="A29" s="137" t="s">
        <v>163</v>
      </c>
      <c r="B29" s="148"/>
      <c r="C29" s="148"/>
      <c r="D29" s="148"/>
      <c r="E29" s="148"/>
      <c r="F29" s="148"/>
      <c r="G29" s="148"/>
      <c r="H29" s="148"/>
    </row>
    <row r="30" spans="1:8" s="149" customFormat="1" ht="35.25" customHeight="1" x14ac:dyDescent="0.2">
      <c r="A30" s="145" t="s">
        <v>188</v>
      </c>
      <c r="B30" s="148"/>
      <c r="C30" s="148"/>
      <c r="D30" s="148"/>
      <c r="E30" s="148"/>
      <c r="F30" s="148"/>
      <c r="G30" s="148"/>
      <c r="H30" s="148"/>
    </row>
    <row r="31" spans="1:8" s="149" customFormat="1" ht="35.25" customHeight="1" x14ac:dyDescent="0.2">
      <c r="A31" s="137" t="s">
        <v>164</v>
      </c>
      <c r="B31" s="148"/>
      <c r="C31" s="148"/>
      <c r="D31" s="148"/>
      <c r="E31" s="148"/>
      <c r="F31" s="148"/>
      <c r="G31" s="148"/>
      <c r="H31" s="148"/>
    </row>
    <row r="32" spans="1:8" s="149" customFormat="1" ht="13.5" customHeight="1" x14ac:dyDescent="0.2">
      <c r="A32" s="137" t="s">
        <v>165</v>
      </c>
      <c r="B32" s="148"/>
      <c r="C32" s="148"/>
      <c r="D32" s="148"/>
      <c r="E32" s="148"/>
      <c r="F32" s="148"/>
      <c r="G32" s="148"/>
      <c r="H32" s="148"/>
    </row>
    <row r="33" spans="1:8" s="149" customFormat="1" ht="35.25" customHeight="1" x14ac:dyDescent="0.2">
      <c r="A33" s="137" t="s">
        <v>162</v>
      </c>
      <c r="B33" s="148"/>
      <c r="C33" s="148"/>
      <c r="D33" s="148"/>
      <c r="E33" s="148"/>
      <c r="F33" s="148"/>
      <c r="G33" s="148"/>
      <c r="H33" s="148"/>
    </row>
    <row r="34" spans="1:8" x14ac:dyDescent="0.2">
      <c r="A34" s="141" t="s">
        <v>101</v>
      </c>
    </row>
    <row r="35" spans="1:8" ht="24" x14ac:dyDescent="0.2">
      <c r="A35" s="141" t="s">
        <v>179</v>
      </c>
    </row>
    <row r="36" spans="1:8" ht="72" customHeight="1" x14ac:dyDescent="0.2">
      <c r="A36" s="164" t="s">
        <v>102</v>
      </c>
    </row>
    <row r="37" spans="1:8" x14ac:dyDescent="0.2">
      <c r="A37" s="142"/>
    </row>
    <row r="38" spans="1:8" ht="36" x14ac:dyDescent="0.2">
      <c r="A38" s="168" t="s">
        <v>180</v>
      </c>
    </row>
    <row r="39" spans="1:8" s="11" customFormat="1" ht="27.75" customHeight="1" x14ac:dyDescent="0.2">
      <c r="A39" s="165" t="s">
        <v>206</v>
      </c>
    </row>
    <row r="40" spans="1:8" x14ac:dyDescent="0.2">
      <c r="A40" s="13"/>
    </row>
    <row r="41" spans="1:8" x14ac:dyDescent="0.2">
      <c r="A41" s="138" t="s">
        <v>65</v>
      </c>
    </row>
    <row r="42" spans="1:8" ht="48" x14ac:dyDescent="0.2">
      <c r="A42" s="140" t="s">
        <v>103</v>
      </c>
    </row>
    <row r="43" spans="1:8" ht="36" x14ac:dyDescent="0.2">
      <c r="A43" s="140" t="s">
        <v>104</v>
      </c>
    </row>
    <row r="44" spans="1:8" x14ac:dyDescent="0.2">
      <c r="A44" s="132"/>
    </row>
    <row r="45" spans="1:8" x14ac:dyDescent="0.2">
      <c r="A45" s="132"/>
    </row>
    <row r="46" spans="1:8" ht="26.25" x14ac:dyDescent="0.2">
      <c r="A46" s="136" t="s">
        <v>204</v>
      </c>
    </row>
    <row r="47" spans="1:8" x14ac:dyDescent="0.2">
      <c r="A47" s="139"/>
    </row>
    <row r="48" spans="1:8" s="11" customFormat="1" ht="24" x14ac:dyDescent="0.2">
      <c r="A48" s="172" t="s">
        <v>220</v>
      </c>
    </row>
    <row r="49" spans="1:1" s="11" customFormat="1" x14ac:dyDescent="0.2">
      <c r="A49" s="166" t="s">
        <v>181</v>
      </c>
    </row>
    <row r="50" spans="1:1" s="11" customFormat="1" ht="12.75" customHeight="1" x14ac:dyDescent="0.2">
      <c r="A50" s="166"/>
    </row>
    <row r="51" spans="1:1" s="11" customFormat="1" x14ac:dyDescent="0.2">
      <c r="A51" s="172" t="s">
        <v>212</v>
      </c>
    </row>
    <row r="52" spans="1:1" s="11" customFormat="1" x14ac:dyDescent="0.2">
      <c r="A52" s="173" t="s">
        <v>183</v>
      </c>
    </row>
    <row r="53" spans="1:1" s="11" customFormat="1" ht="13.5" customHeight="1" x14ac:dyDescent="0.2">
      <c r="A53" s="140"/>
    </row>
    <row r="54" spans="1:1" s="11" customFormat="1" x14ac:dyDescent="0.2">
      <c r="A54" s="172" t="s">
        <v>213</v>
      </c>
    </row>
    <row r="55" spans="1:1" s="11" customFormat="1" x14ac:dyDescent="0.2">
      <c r="A55" s="173" t="s">
        <v>183</v>
      </c>
    </row>
    <row r="56" spans="1:1" s="11" customFormat="1" ht="12.75" customHeight="1" x14ac:dyDescent="0.2">
      <c r="A56" s="140"/>
    </row>
    <row r="57" spans="1:1" s="11" customFormat="1" x14ac:dyDescent="0.2">
      <c r="A57" s="172" t="s">
        <v>214</v>
      </c>
    </row>
    <row r="58" spans="1:1" s="11" customFormat="1" x14ac:dyDescent="0.2">
      <c r="A58" s="166" t="s">
        <v>183</v>
      </c>
    </row>
    <row r="59" spans="1:1" s="11" customFormat="1" x14ac:dyDescent="0.2">
      <c r="A59" s="171"/>
    </row>
    <row r="60" spans="1:1" s="11" customFormat="1" ht="23.25" customHeight="1" x14ac:dyDescent="0.2">
      <c r="A60" s="172" t="s">
        <v>215</v>
      </c>
    </row>
    <row r="61" spans="1:1" s="11" customFormat="1" x14ac:dyDescent="0.2">
      <c r="A61" s="173" t="s">
        <v>183</v>
      </c>
    </row>
    <row r="62" spans="1:1" s="11" customFormat="1" x14ac:dyDescent="0.2">
      <c r="A62" s="166"/>
    </row>
    <row r="63" spans="1:1" ht="24" x14ac:dyDescent="0.2">
      <c r="A63" s="134" t="s">
        <v>205</v>
      </c>
    </row>
    <row r="64" spans="1:1" s="11" customFormat="1" ht="24" x14ac:dyDescent="0.2">
      <c r="A64" s="172" t="s">
        <v>221</v>
      </c>
    </row>
    <row r="65" spans="1:1" s="11" customFormat="1" x14ac:dyDescent="0.2">
      <c r="A65" s="166" t="s">
        <v>182</v>
      </c>
    </row>
    <row r="66" spans="1:1" s="11" customFormat="1" x14ac:dyDescent="0.2">
      <c r="A66" s="140"/>
    </row>
    <row r="67" spans="1:1" s="11" customFormat="1" ht="30" customHeight="1" x14ac:dyDescent="0.2">
      <c r="A67" s="172" t="s">
        <v>216</v>
      </c>
    </row>
    <row r="68" spans="1:1" s="11" customFormat="1" x14ac:dyDescent="0.2">
      <c r="A68" s="166" t="s">
        <v>184</v>
      </c>
    </row>
    <row r="69" spans="1:1" s="11" customFormat="1" x14ac:dyDescent="0.2">
      <c r="A69" s="140"/>
    </row>
    <row r="70" spans="1:1" s="11" customFormat="1" x14ac:dyDescent="0.2">
      <c r="A70" s="172" t="s">
        <v>217</v>
      </c>
    </row>
    <row r="71" spans="1:1" s="11" customFormat="1" x14ac:dyDescent="0.2">
      <c r="A71" s="166" t="s">
        <v>184</v>
      </c>
    </row>
    <row r="72" spans="1:1" s="11" customFormat="1" x14ac:dyDescent="0.2">
      <c r="A72" s="140"/>
    </row>
    <row r="73" spans="1:1" s="11" customFormat="1" x14ac:dyDescent="0.2">
      <c r="A73" s="172" t="s">
        <v>218</v>
      </c>
    </row>
    <row r="74" spans="1:1" s="11" customFormat="1" x14ac:dyDescent="0.2">
      <c r="A74" s="166" t="s">
        <v>184</v>
      </c>
    </row>
    <row r="75" spans="1:1" s="11" customFormat="1" x14ac:dyDescent="0.2">
      <c r="A75" s="140"/>
    </row>
    <row r="76" spans="1:1" s="11" customFormat="1" ht="24" x14ac:dyDescent="0.2">
      <c r="A76" s="172" t="s">
        <v>219</v>
      </c>
    </row>
    <row r="77" spans="1:1" s="11" customFormat="1" x14ac:dyDescent="0.2">
      <c r="A77" s="166" t="s">
        <v>184</v>
      </c>
    </row>
    <row r="78" spans="1:1" x14ac:dyDescent="0.2">
      <c r="A78" s="139"/>
    </row>
    <row r="79" spans="1:1" x14ac:dyDescent="0.2">
      <c r="A79" s="139"/>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4" t="s">
        <v>200</v>
      </c>
    </row>
    <row r="3" spans="1:2" ht="20.25" customHeight="1" x14ac:dyDescent="0.2">
      <c r="A3" s="131" t="s">
        <v>185</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150</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303" t="s">
        <v>157</v>
      </c>
    </row>
    <row r="16" spans="1:2" x14ac:dyDescent="0.2">
      <c r="A16" s="303"/>
    </row>
    <row r="17" spans="1:10" x14ac:dyDescent="0.2">
      <c r="A17" s="123"/>
    </row>
    <row r="18" spans="1:10" s="11" customFormat="1" ht="18" customHeight="1" x14ac:dyDescent="0.2">
      <c r="A18" s="342" t="s">
        <v>203</v>
      </c>
      <c r="B18" s="343"/>
      <c r="C18" s="343"/>
      <c r="D18" s="343"/>
      <c r="E18" s="343"/>
      <c r="F18" s="343"/>
      <c r="G18" s="343"/>
    </row>
    <row r="19" spans="1:10" s="11" customFormat="1" ht="22.5" customHeight="1" x14ac:dyDescent="0.2">
      <c r="A19" s="342"/>
      <c r="B19" s="343"/>
      <c r="C19" s="343"/>
      <c r="D19" s="343"/>
      <c r="E19" s="343"/>
      <c r="F19" s="343"/>
      <c r="G19" s="343"/>
    </row>
    <row r="20" spans="1:10" s="11" customFormat="1" ht="21.75" customHeight="1" x14ac:dyDescent="0.2">
      <c r="A20" s="342"/>
      <c r="B20" s="343"/>
      <c r="C20" s="343"/>
      <c r="D20" s="343"/>
      <c r="E20" s="343"/>
      <c r="F20" s="343"/>
      <c r="G20" s="343"/>
    </row>
    <row r="21" spans="1:10" s="11" customFormat="1" ht="12.75" customHeight="1" x14ac:dyDescent="0.2">
      <c r="A21" s="342"/>
      <c r="B21" s="343"/>
      <c r="C21" s="343"/>
      <c r="D21" s="343"/>
      <c r="E21" s="343"/>
      <c r="F21" s="343"/>
      <c r="G21" s="343"/>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3"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101</v>
      </c>
    </row>
    <row r="35" spans="1:10" ht="24" x14ac:dyDescent="0.2">
      <c r="A35" s="141" t="s">
        <v>179</v>
      </c>
    </row>
    <row r="36" spans="1:10" ht="72" customHeight="1" x14ac:dyDescent="0.2">
      <c r="A36" s="164" t="s">
        <v>102</v>
      </c>
    </row>
    <row r="37" spans="1:10" x14ac:dyDescent="0.2">
      <c r="A37" s="142"/>
    </row>
    <row r="38" spans="1:10" ht="36" x14ac:dyDescent="0.2">
      <c r="A38" s="168" t="s">
        <v>180</v>
      </c>
    </row>
    <row r="39" spans="1:10" s="11" customFormat="1" ht="27.75" customHeight="1" x14ac:dyDescent="0.2">
      <c r="A39" s="165" t="s">
        <v>206</v>
      </c>
    </row>
    <row r="40" spans="1:10" x14ac:dyDescent="0.2">
      <c r="A40" s="13"/>
    </row>
    <row r="41" spans="1:10" x14ac:dyDescent="0.2">
      <c r="A41" s="138" t="s">
        <v>65</v>
      </c>
    </row>
    <row r="42" spans="1:10" ht="48" x14ac:dyDescent="0.2">
      <c r="A42" s="140" t="s">
        <v>103</v>
      </c>
    </row>
    <row r="43" spans="1:10" ht="36" x14ac:dyDescent="0.2">
      <c r="A43" s="140" t="s">
        <v>104</v>
      </c>
    </row>
    <row r="44" spans="1:10" x14ac:dyDescent="0.2">
      <c r="A44" s="132"/>
    </row>
    <row r="45" spans="1:10" ht="26.25" x14ac:dyDescent="0.2">
      <c r="A45" s="136" t="s">
        <v>204</v>
      </c>
    </row>
    <row r="46" spans="1:10" x14ac:dyDescent="0.2">
      <c r="A46" s="139"/>
    </row>
    <row r="47" spans="1:10" s="11" customFormat="1" ht="24" x14ac:dyDescent="0.2">
      <c r="A47" s="172" t="s">
        <v>220</v>
      </c>
    </row>
    <row r="48" spans="1:10" s="11" customFormat="1" x14ac:dyDescent="0.2">
      <c r="A48" s="166" t="s">
        <v>181</v>
      </c>
    </row>
    <row r="49" spans="1:1" s="11" customFormat="1" ht="12.75" customHeight="1" x14ac:dyDescent="0.2">
      <c r="A49" s="166"/>
    </row>
    <row r="50" spans="1:1" s="11" customFormat="1" x14ac:dyDescent="0.2">
      <c r="A50" s="172" t="s">
        <v>212</v>
      </c>
    </row>
    <row r="51" spans="1:1" s="11" customFormat="1" x14ac:dyDescent="0.2">
      <c r="A51" s="173" t="s">
        <v>183</v>
      </c>
    </row>
    <row r="52" spans="1:1" s="11" customFormat="1" ht="13.5" customHeight="1" x14ac:dyDescent="0.2">
      <c r="A52" s="140"/>
    </row>
    <row r="53" spans="1:1" s="11" customFormat="1" x14ac:dyDescent="0.2">
      <c r="A53" s="172" t="s">
        <v>213</v>
      </c>
    </row>
    <row r="54" spans="1:1" s="11" customFormat="1" x14ac:dyDescent="0.2">
      <c r="A54" s="173" t="s">
        <v>183</v>
      </c>
    </row>
    <row r="55" spans="1:1" s="11" customFormat="1" ht="12.75" customHeight="1" x14ac:dyDescent="0.2">
      <c r="A55" s="140"/>
    </row>
    <row r="56" spans="1:1" s="11" customFormat="1" x14ac:dyDescent="0.2">
      <c r="A56" s="172" t="s">
        <v>214</v>
      </c>
    </row>
    <row r="57" spans="1:1" s="11" customFormat="1" x14ac:dyDescent="0.2">
      <c r="A57" s="166" t="s">
        <v>183</v>
      </c>
    </row>
    <row r="58" spans="1:1" s="11" customFormat="1" x14ac:dyDescent="0.2">
      <c r="A58" s="171"/>
    </row>
    <row r="59" spans="1:1" s="11" customFormat="1" ht="23.25" customHeight="1" x14ac:dyDescent="0.2">
      <c r="A59" s="172" t="s">
        <v>215</v>
      </c>
    </row>
    <row r="60" spans="1:1" s="11" customFormat="1" x14ac:dyDescent="0.2">
      <c r="A60" s="173" t="s">
        <v>183</v>
      </c>
    </row>
    <row r="61" spans="1:1" s="11" customFormat="1" x14ac:dyDescent="0.2">
      <c r="A61" s="166"/>
    </row>
    <row r="62" spans="1:1" ht="24" x14ac:dyDescent="0.2">
      <c r="A62" s="134" t="s">
        <v>205</v>
      </c>
    </row>
    <row r="63" spans="1:1" s="11" customFormat="1" ht="24" x14ac:dyDescent="0.2">
      <c r="A63" s="172" t="s">
        <v>221</v>
      </c>
    </row>
    <row r="64" spans="1:1" s="11" customFormat="1" x14ac:dyDescent="0.2">
      <c r="A64" s="166" t="s">
        <v>182</v>
      </c>
    </row>
    <row r="65" spans="1:1" s="11" customFormat="1" x14ac:dyDescent="0.2">
      <c r="A65" s="140"/>
    </row>
    <row r="66" spans="1:1" s="11" customFormat="1" ht="30" customHeight="1" x14ac:dyDescent="0.2">
      <c r="A66" s="172" t="s">
        <v>216</v>
      </c>
    </row>
    <row r="67" spans="1:1" s="11" customFormat="1" x14ac:dyDescent="0.2">
      <c r="A67" s="166" t="s">
        <v>184</v>
      </c>
    </row>
    <row r="68" spans="1:1" s="11" customFormat="1" x14ac:dyDescent="0.2">
      <c r="A68" s="140"/>
    </row>
    <row r="69" spans="1:1" s="11" customFormat="1" x14ac:dyDescent="0.2">
      <c r="A69" s="172" t="s">
        <v>217</v>
      </c>
    </row>
    <row r="70" spans="1:1" s="11" customFormat="1" x14ac:dyDescent="0.2">
      <c r="A70" s="166" t="s">
        <v>184</v>
      </c>
    </row>
    <row r="71" spans="1:1" s="11" customFormat="1" x14ac:dyDescent="0.2">
      <c r="A71" s="140"/>
    </row>
    <row r="72" spans="1:1" s="11" customFormat="1" x14ac:dyDescent="0.2">
      <c r="A72" s="172" t="s">
        <v>218</v>
      </c>
    </row>
    <row r="73" spans="1:1" s="11" customFormat="1" x14ac:dyDescent="0.2">
      <c r="A73" s="166" t="s">
        <v>184</v>
      </c>
    </row>
    <row r="74" spans="1:1" s="11" customFormat="1" x14ac:dyDescent="0.2">
      <c r="A74" s="140"/>
    </row>
    <row r="75" spans="1:1" s="11" customFormat="1" ht="24" x14ac:dyDescent="0.2">
      <c r="A75" s="172" t="s">
        <v>219</v>
      </c>
    </row>
    <row r="76" spans="1:1" s="11" customFormat="1" x14ac:dyDescent="0.2">
      <c r="A76" s="166"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4" t="s">
        <v>200</v>
      </c>
    </row>
    <row r="3" spans="1:2" ht="21.75" customHeight="1" x14ac:dyDescent="0.2">
      <c r="A3" s="131" t="s">
        <v>161</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150</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303" t="s">
        <v>157</v>
      </c>
    </row>
    <row r="16" spans="1:2" x14ac:dyDescent="0.2">
      <c r="A16" s="303"/>
    </row>
    <row r="17" spans="1:10" x14ac:dyDescent="0.2">
      <c r="A17" s="123"/>
    </row>
    <row r="18" spans="1:10" s="11" customFormat="1" ht="18" customHeight="1" x14ac:dyDescent="0.2">
      <c r="A18" s="342" t="s">
        <v>203</v>
      </c>
      <c r="B18" s="343"/>
      <c r="C18" s="343"/>
      <c r="D18" s="343"/>
      <c r="E18" s="343"/>
      <c r="F18" s="343"/>
      <c r="G18" s="343"/>
    </row>
    <row r="19" spans="1:10" s="11" customFormat="1" ht="22.5" customHeight="1" x14ac:dyDescent="0.2">
      <c r="A19" s="342"/>
      <c r="B19" s="343"/>
      <c r="C19" s="343"/>
      <c r="D19" s="343"/>
      <c r="E19" s="343"/>
      <c r="F19" s="343"/>
      <c r="G19" s="343"/>
    </row>
    <row r="20" spans="1:10" s="11" customFormat="1" ht="21.75" customHeight="1" x14ac:dyDescent="0.2">
      <c r="A20" s="342"/>
      <c r="B20" s="343"/>
      <c r="C20" s="343"/>
      <c r="D20" s="343"/>
      <c r="E20" s="343"/>
      <c r="F20" s="343"/>
      <c r="G20" s="343"/>
    </row>
    <row r="21" spans="1:10" s="11" customFormat="1" ht="12.75" customHeight="1" x14ac:dyDescent="0.2">
      <c r="A21" s="342"/>
      <c r="B21" s="343"/>
      <c r="C21" s="343"/>
      <c r="D21" s="343"/>
      <c r="E21" s="343"/>
      <c r="F21" s="343"/>
      <c r="G21" s="343"/>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3"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101</v>
      </c>
    </row>
    <row r="35" spans="1:10" ht="24" x14ac:dyDescent="0.2">
      <c r="A35" s="141" t="s">
        <v>179</v>
      </c>
    </row>
    <row r="36" spans="1:10" ht="72" customHeight="1" x14ac:dyDescent="0.2">
      <c r="A36" s="164" t="s">
        <v>102</v>
      </c>
    </row>
    <row r="37" spans="1:10" x14ac:dyDescent="0.2">
      <c r="A37" s="142"/>
    </row>
    <row r="38" spans="1:10" ht="36" x14ac:dyDescent="0.2">
      <c r="A38" s="168" t="s">
        <v>180</v>
      </c>
    </row>
    <row r="39" spans="1:10" s="11" customFormat="1" ht="27.75" customHeight="1" x14ac:dyDescent="0.2">
      <c r="A39" s="165" t="s">
        <v>206</v>
      </c>
    </row>
    <row r="40" spans="1:10" x14ac:dyDescent="0.2">
      <c r="A40" s="13"/>
    </row>
    <row r="41" spans="1:10" x14ac:dyDescent="0.2">
      <c r="A41" s="138" t="s">
        <v>65</v>
      </c>
    </row>
    <row r="42" spans="1:10" ht="48" x14ac:dyDescent="0.2">
      <c r="A42" s="140" t="s">
        <v>103</v>
      </c>
    </row>
    <row r="43" spans="1:10" ht="36" x14ac:dyDescent="0.2">
      <c r="A43" s="140" t="s">
        <v>104</v>
      </c>
    </row>
    <row r="44" spans="1:10" x14ac:dyDescent="0.2">
      <c r="A44" s="132"/>
    </row>
    <row r="45" spans="1:10" ht="26.25" x14ac:dyDescent="0.2">
      <c r="A45" s="136" t="s">
        <v>204</v>
      </c>
    </row>
    <row r="46" spans="1:10" x14ac:dyDescent="0.2">
      <c r="A46" s="139"/>
    </row>
    <row r="47" spans="1:10" s="11" customFormat="1" ht="24" x14ac:dyDescent="0.2">
      <c r="A47" s="172" t="s">
        <v>220</v>
      </c>
    </row>
    <row r="48" spans="1:10" s="11" customFormat="1" x14ac:dyDescent="0.2">
      <c r="A48" s="166" t="s">
        <v>181</v>
      </c>
    </row>
    <row r="49" spans="1:1" s="11" customFormat="1" ht="12.75" customHeight="1" x14ac:dyDescent="0.2">
      <c r="A49" s="166"/>
    </row>
    <row r="50" spans="1:1" s="11" customFormat="1" x14ac:dyDescent="0.2">
      <c r="A50" s="172" t="s">
        <v>212</v>
      </c>
    </row>
    <row r="51" spans="1:1" s="11" customFormat="1" x14ac:dyDescent="0.2">
      <c r="A51" s="173" t="s">
        <v>183</v>
      </c>
    </row>
    <row r="52" spans="1:1" s="11" customFormat="1" ht="13.5" customHeight="1" x14ac:dyDescent="0.2">
      <c r="A52" s="140"/>
    </row>
    <row r="53" spans="1:1" s="11" customFormat="1" x14ac:dyDescent="0.2">
      <c r="A53" s="172" t="s">
        <v>213</v>
      </c>
    </row>
    <row r="54" spans="1:1" s="11" customFormat="1" x14ac:dyDescent="0.2">
      <c r="A54" s="173" t="s">
        <v>183</v>
      </c>
    </row>
    <row r="55" spans="1:1" s="11" customFormat="1" ht="12.75" customHeight="1" x14ac:dyDescent="0.2">
      <c r="A55" s="140"/>
    </row>
    <row r="56" spans="1:1" s="11" customFormat="1" x14ac:dyDescent="0.2">
      <c r="A56" s="172" t="s">
        <v>214</v>
      </c>
    </row>
    <row r="57" spans="1:1" s="11" customFormat="1" x14ac:dyDescent="0.2">
      <c r="A57" s="166" t="s">
        <v>183</v>
      </c>
    </row>
    <row r="58" spans="1:1" s="11" customFormat="1" x14ac:dyDescent="0.2">
      <c r="A58" s="171"/>
    </row>
    <row r="59" spans="1:1" s="11" customFormat="1" ht="23.25" customHeight="1" x14ac:dyDescent="0.2">
      <c r="A59" s="172" t="s">
        <v>215</v>
      </c>
    </row>
    <row r="60" spans="1:1" s="11" customFormat="1" x14ac:dyDescent="0.2">
      <c r="A60" s="173" t="s">
        <v>183</v>
      </c>
    </row>
    <row r="61" spans="1:1" s="11" customFormat="1" x14ac:dyDescent="0.2">
      <c r="A61" s="166"/>
    </row>
    <row r="62" spans="1:1" ht="24" x14ac:dyDescent="0.2">
      <c r="A62" s="134" t="s">
        <v>205</v>
      </c>
    </row>
    <row r="63" spans="1:1" s="11" customFormat="1" ht="24" x14ac:dyDescent="0.2">
      <c r="A63" s="172" t="s">
        <v>221</v>
      </c>
    </row>
    <row r="64" spans="1:1" s="11" customFormat="1" x14ac:dyDescent="0.2">
      <c r="A64" s="166" t="s">
        <v>182</v>
      </c>
    </row>
    <row r="65" spans="1:1" s="11" customFormat="1" x14ac:dyDescent="0.2">
      <c r="A65" s="140"/>
    </row>
    <row r="66" spans="1:1" s="11" customFormat="1" ht="30" customHeight="1" x14ac:dyDescent="0.2">
      <c r="A66" s="172" t="s">
        <v>216</v>
      </c>
    </row>
    <row r="67" spans="1:1" s="11" customFormat="1" x14ac:dyDescent="0.2">
      <c r="A67" s="166" t="s">
        <v>184</v>
      </c>
    </row>
    <row r="68" spans="1:1" s="11" customFormat="1" x14ac:dyDescent="0.2">
      <c r="A68" s="140"/>
    </row>
    <row r="69" spans="1:1" s="11" customFormat="1" x14ac:dyDescent="0.2">
      <c r="A69" s="172" t="s">
        <v>217</v>
      </c>
    </row>
    <row r="70" spans="1:1" s="11" customFormat="1" x14ac:dyDescent="0.2">
      <c r="A70" s="166" t="s">
        <v>184</v>
      </c>
    </row>
    <row r="71" spans="1:1" s="11" customFormat="1" x14ac:dyDescent="0.2">
      <c r="A71" s="140"/>
    </row>
    <row r="72" spans="1:1" s="11" customFormat="1" x14ac:dyDescent="0.2">
      <c r="A72" s="172" t="s">
        <v>218</v>
      </c>
    </row>
    <row r="73" spans="1:1" s="11" customFormat="1" x14ac:dyDescent="0.2">
      <c r="A73" s="166" t="s">
        <v>184</v>
      </c>
    </row>
    <row r="74" spans="1:1" s="11" customFormat="1" x14ac:dyDescent="0.2">
      <c r="A74" s="140"/>
    </row>
    <row r="75" spans="1:1" s="11" customFormat="1" ht="24" x14ac:dyDescent="0.2">
      <c r="A75" s="172" t="s">
        <v>219</v>
      </c>
    </row>
    <row r="76" spans="1:1" s="11" customFormat="1" x14ac:dyDescent="0.2">
      <c r="A76" s="166"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238"/>
  <sheetViews>
    <sheetView zoomScale="106" zoomScaleNormal="106"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171</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f>
        <v>#REF!</v>
      </c>
      <c r="C6" s="84" t="e">
        <f>'BAR BB| Open rates'!#REF!*0.9</f>
        <v>#REF!</v>
      </c>
      <c r="D6" s="84" t="e">
        <f>'BAR BB| Open rates'!#REF!*0.9</f>
        <v>#REF!</v>
      </c>
      <c r="E6" s="84" t="e">
        <f>'BAR BB| Open rates'!#REF!*0.9</f>
        <v>#REF!</v>
      </c>
    </row>
    <row r="7" spans="1:5" s="11" customFormat="1" ht="12.75" customHeight="1" x14ac:dyDescent="0.2">
      <c r="A7" s="42">
        <v>2</v>
      </c>
      <c r="B7" s="84" t="e">
        <f>'BAR BB| Open rates'!#REF!*0.9</f>
        <v>#REF!</v>
      </c>
      <c r="C7" s="84" t="e">
        <f>'BAR BB| Open rates'!#REF!*0.9</f>
        <v>#REF!</v>
      </c>
      <c r="D7" s="84" t="e">
        <f>'BAR BB| Open rates'!#REF!*0.9</f>
        <v>#REF!</v>
      </c>
      <c r="E7" s="84" t="e">
        <f>'BAR BB| Open rates'!#REF!*0.9</f>
        <v>#REF!</v>
      </c>
    </row>
    <row r="8" spans="1:5" s="11" customFormat="1" ht="12.75" customHeight="1" x14ac:dyDescent="0.2">
      <c r="A8" s="33" t="s">
        <v>54</v>
      </c>
      <c r="B8" s="84"/>
      <c r="C8" s="84"/>
      <c r="D8" s="84"/>
      <c r="E8" s="84"/>
    </row>
    <row r="9" spans="1:5" s="11" customFormat="1" ht="12.75" customHeight="1" x14ac:dyDescent="0.2">
      <c r="A9" s="42">
        <v>1</v>
      </c>
      <c r="B9" s="84" t="e">
        <f>'BAR BB| Open rates'!#REF!*0.9</f>
        <v>#REF!</v>
      </c>
      <c r="C9" s="84" t="e">
        <f>'BAR BB| Open rates'!#REF!*0.9</f>
        <v>#REF!</v>
      </c>
      <c r="D9" s="84" t="e">
        <f>'BAR BB| Open rates'!#REF!*0.9</f>
        <v>#REF!</v>
      </c>
      <c r="E9" s="84" t="e">
        <f>'BAR BB| Open rates'!#REF!*0.9</f>
        <v>#REF!</v>
      </c>
    </row>
    <row r="10" spans="1:5" s="11" customFormat="1" ht="12.75" customHeight="1" x14ac:dyDescent="0.2">
      <c r="A10" s="42">
        <v>2</v>
      </c>
      <c r="B10" s="84" t="e">
        <f>'BAR BB| Open rates'!#REF!*0.9</f>
        <v>#REF!</v>
      </c>
      <c r="C10" s="84" t="e">
        <f>'BAR BB| Open rates'!#REF!*0.9</f>
        <v>#REF!</v>
      </c>
      <c r="D10" s="84" t="e">
        <f>'BAR BB| Open rates'!#REF!*0.9</f>
        <v>#REF!</v>
      </c>
      <c r="E10" s="84" t="e">
        <f>'BAR BB| Open rates'!#REF!*0.9</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f>
        <v>#REF!</v>
      </c>
      <c r="C12" s="84" t="e">
        <f>'BAR BB| Open rates'!#REF!*0.9</f>
        <v>#REF!</v>
      </c>
      <c r="D12" s="84" t="e">
        <f>'BAR BB| Open rates'!#REF!*0.9</f>
        <v>#REF!</v>
      </c>
      <c r="E12" s="84" t="e">
        <f>'BAR BB| Open rates'!#REF!*0.9</f>
        <v>#REF!</v>
      </c>
    </row>
    <row r="13" spans="1:5" s="11" customFormat="1" ht="12.75" customHeight="1" x14ac:dyDescent="0.2">
      <c r="A13" s="42">
        <v>2</v>
      </c>
      <c r="B13" s="84" t="e">
        <f>'BAR BB| Open rates'!#REF!*0.9</f>
        <v>#REF!</v>
      </c>
      <c r="C13" s="84" t="e">
        <f>'BAR BB| Open rates'!#REF!*0.9</f>
        <v>#REF!</v>
      </c>
      <c r="D13" s="84" t="e">
        <f>'BAR BB| Open rates'!#REF!*0.9</f>
        <v>#REF!</v>
      </c>
      <c r="E13" s="84" t="e">
        <f>'BAR BB| Open rates'!#REF!*0.9</f>
        <v>#REF!</v>
      </c>
    </row>
    <row r="14" spans="1:5" s="11" customFormat="1" ht="12.75" customHeight="1" x14ac:dyDescent="0.2">
      <c r="A14" s="123"/>
    </row>
    <row r="15" spans="1:5" x14ac:dyDescent="0.2">
      <c r="A15" s="303" t="s">
        <v>157</v>
      </c>
    </row>
    <row r="16" spans="1:5" x14ac:dyDescent="0.2">
      <c r="A16" s="303"/>
    </row>
    <row r="17" spans="1:1" ht="13.5" thickBot="1" x14ac:dyDescent="0.25">
      <c r="A17" s="123"/>
    </row>
    <row r="18" spans="1:1" s="11" customFormat="1" ht="266.25" customHeight="1" thickBot="1" x14ac:dyDescent="0.25">
      <c r="A18" s="200" t="s">
        <v>364</v>
      </c>
    </row>
    <row r="19" spans="1:1" s="11" customFormat="1" ht="12.75" customHeight="1" x14ac:dyDescent="0.2"/>
    <row r="20" spans="1:1" x14ac:dyDescent="0.2">
      <c r="A20" s="150" t="s">
        <v>80</v>
      </c>
    </row>
    <row r="21" spans="1:1" ht="25.5" customHeight="1" x14ac:dyDescent="0.2">
      <c r="A21" s="199" t="s">
        <v>361</v>
      </c>
    </row>
    <row r="22" spans="1:1" ht="49.5" customHeight="1" x14ac:dyDescent="0.2">
      <c r="A22" s="199" t="s">
        <v>362</v>
      </c>
    </row>
    <row r="23" spans="1:1" ht="12.75" customHeight="1" x14ac:dyDescent="0.2">
      <c r="A23"/>
    </row>
    <row r="24" spans="1:1" x14ac:dyDescent="0.2">
      <c r="A24" s="136" t="s">
        <v>58</v>
      </c>
    </row>
    <row r="25" spans="1:1" s="149" customFormat="1" ht="35.25" customHeight="1" x14ac:dyDescent="0.2">
      <c r="A25" s="219" t="s">
        <v>163</v>
      </c>
    </row>
    <row r="26" spans="1:1" s="149" customFormat="1" ht="35.25" customHeight="1" x14ac:dyDescent="0.2">
      <c r="A26" s="219" t="s">
        <v>188</v>
      </c>
    </row>
    <row r="27" spans="1:1" s="149" customFormat="1" ht="20.25" customHeight="1" x14ac:dyDescent="0.2">
      <c r="A27" s="219" t="s">
        <v>366</v>
      </c>
    </row>
    <row r="28" spans="1:1" s="149" customFormat="1" ht="13.5" customHeight="1" x14ac:dyDescent="0.2">
      <c r="A28" s="219" t="s">
        <v>164</v>
      </c>
    </row>
    <row r="29" spans="1:1" s="149" customFormat="1" ht="22.5" customHeight="1" x14ac:dyDescent="0.2">
      <c r="A29" s="219" t="s">
        <v>165</v>
      </c>
    </row>
    <row r="30" spans="1:1" ht="36" x14ac:dyDescent="0.2">
      <c r="A30" s="219" t="s">
        <v>162</v>
      </c>
    </row>
    <row r="31" spans="1:1" ht="24" x14ac:dyDescent="0.2">
      <c r="A31" s="219" t="s">
        <v>365</v>
      </c>
    </row>
    <row r="32" spans="1:1" s="149" customFormat="1" ht="26.25" customHeight="1" x14ac:dyDescent="0.2">
      <c r="A32" s="220" t="s">
        <v>173</v>
      </c>
    </row>
    <row r="33" spans="1:1" s="149" customFormat="1" ht="303.75" customHeight="1" x14ac:dyDescent="0.2">
      <c r="A33" s="263" t="s">
        <v>367</v>
      </c>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363</v>
      </c>
    </row>
    <row r="39" spans="1:1" x14ac:dyDescent="0.2">
      <c r="A39" s="13"/>
    </row>
    <row r="40" spans="1:1" x14ac:dyDescent="0.2">
      <c r="A40" s="138" t="s">
        <v>65</v>
      </c>
    </row>
    <row r="41" spans="1:1" ht="98.25" customHeight="1" x14ac:dyDescent="0.2">
      <c r="A41" s="146" t="s">
        <v>390</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0"/>
  <sheetViews>
    <sheetView workbookViewId="0">
      <selection activeCell="B1" sqref="B1:G1048576"/>
    </sheetView>
  </sheetViews>
  <sheetFormatPr defaultColWidth="9.5703125" defaultRowHeight="12" x14ac:dyDescent="0.2"/>
  <cols>
    <col min="1" max="1" width="65" style="210" customWidth="1"/>
    <col min="2" max="16384" width="9.5703125" style="210"/>
  </cols>
  <sheetData>
    <row r="1" spans="1:17" s="5" customFormat="1" ht="24.75" customHeight="1" x14ac:dyDescent="0.2">
      <c r="A1" s="212" t="s">
        <v>50</v>
      </c>
    </row>
    <row r="2" spans="1:17" s="5" customFormat="1" ht="12.75" x14ac:dyDescent="0.2">
      <c r="A2" s="213"/>
      <c r="N2" s="243"/>
      <c r="O2" s="243"/>
    </row>
    <row r="3" spans="1:17" s="27" customFormat="1" ht="29.25" customHeight="1" x14ac:dyDescent="0.2">
      <c r="A3" s="214" t="s">
        <v>52</v>
      </c>
      <c r="B3" s="71">
        <f>'RO comiss'!B3</f>
        <v>46162</v>
      </c>
      <c r="C3" s="71">
        <f>'RO comiss'!C3</f>
        <v>46163</v>
      </c>
      <c r="D3" s="71">
        <f>'RO comiss'!D3</f>
        <v>46164</v>
      </c>
      <c r="E3" s="71">
        <f>'RO comiss'!E3</f>
        <v>46165</v>
      </c>
      <c r="F3" s="71">
        <f>'RO comiss'!F3</f>
        <v>46166</v>
      </c>
      <c r="G3" s="71">
        <f>'RO comiss'!G3</f>
        <v>46167</v>
      </c>
      <c r="H3" s="71">
        <f>'RO comiss'!H3</f>
        <v>46168</v>
      </c>
      <c r="I3" s="71">
        <f>'RO comiss'!I3</f>
        <v>46169</v>
      </c>
      <c r="J3" s="71">
        <f>'RO comiss'!J3</f>
        <v>46170</v>
      </c>
      <c r="K3" s="71">
        <f>'RO comiss'!K3</f>
        <v>46171</v>
      </c>
      <c r="L3" s="71">
        <f>'RO comiss'!L3</f>
        <v>46172</v>
      </c>
      <c r="M3" s="71">
        <f>'RO comiss'!M3</f>
        <v>46173</v>
      </c>
      <c r="N3" s="71">
        <f>'RO comiss'!N3</f>
        <v>46174</v>
      </c>
      <c r="O3" s="71">
        <f>'RO comiss'!O3</f>
        <v>46175</v>
      </c>
      <c r="P3" s="71">
        <f>'RO comiss'!P3</f>
        <v>46176</v>
      </c>
      <c r="Q3" s="71">
        <f>'RO comiss'!Q3</f>
        <v>46177</v>
      </c>
    </row>
    <row r="4" spans="1:17" s="76" customFormat="1" ht="12" customHeight="1" x14ac:dyDescent="0.2">
      <c r="A4" s="209" t="s">
        <v>53</v>
      </c>
    </row>
    <row r="5" spans="1:17" s="76" customFormat="1" ht="12" customHeight="1" x14ac:dyDescent="0.2">
      <c r="A5" s="216">
        <v>1</v>
      </c>
      <c r="B5" s="75">
        <f>'RO comiss'!B5*0.82</f>
        <v>3444</v>
      </c>
      <c r="C5" s="75">
        <f>'RO comiss'!C5*0.82</f>
        <v>3444</v>
      </c>
      <c r="D5" s="75">
        <f>'RO comiss'!D5*0.82</f>
        <v>3444</v>
      </c>
      <c r="E5" s="75">
        <f>'RO comiss'!E5*0.82</f>
        <v>3444</v>
      </c>
      <c r="F5" s="75">
        <f>'RO comiss'!F5*0.82</f>
        <v>3444</v>
      </c>
      <c r="G5" s="75">
        <f>'RO comiss'!G5*0.82</f>
        <v>3444</v>
      </c>
      <c r="H5" s="75">
        <f>'RO comiss'!H5*0.82</f>
        <v>3444</v>
      </c>
      <c r="I5" s="75">
        <f>'RO comiss'!I5*0.82</f>
        <v>3444</v>
      </c>
      <c r="J5" s="75">
        <f>'RO comiss'!J5*0.82</f>
        <v>3444</v>
      </c>
      <c r="K5" s="75">
        <f>'RO comiss'!K5*0.82</f>
        <v>3444</v>
      </c>
      <c r="L5" s="75">
        <f>'RO comiss'!L5*0.82</f>
        <v>3444</v>
      </c>
      <c r="M5" s="75">
        <f>'RO comiss'!M5*0.82</f>
        <v>3444</v>
      </c>
      <c r="N5" s="75">
        <f>'RO comiss'!N5*0.82</f>
        <v>3444</v>
      </c>
      <c r="O5" s="75">
        <f>'RO comiss'!O5*0.82</f>
        <v>3444</v>
      </c>
      <c r="P5" s="75">
        <f>'RO comiss'!P5*0.82</f>
        <v>3444</v>
      </c>
      <c r="Q5" s="75">
        <f>'RO comiss'!Q5*0.82</f>
        <v>3444</v>
      </c>
    </row>
    <row r="6" spans="1:17" s="76" customFormat="1" ht="12" customHeight="1" x14ac:dyDescent="0.2">
      <c r="A6" s="216">
        <v>2</v>
      </c>
      <c r="B6" s="75">
        <f>'RO comiss'!B6*0.82</f>
        <v>3444</v>
      </c>
      <c r="C6" s="75">
        <f>'RO comiss'!C6*0.82</f>
        <v>3444</v>
      </c>
      <c r="D6" s="75">
        <f>'RO comiss'!D6*0.82</f>
        <v>3444</v>
      </c>
      <c r="E6" s="75">
        <f>'RO comiss'!E6*0.82</f>
        <v>3444</v>
      </c>
      <c r="F6" s="75">
        <f>'RO comiss'!F6*0.82</f>
        <v>3444</v>
      </c>
      <c r="G6" s="75">
        <f>'RO comiss'!G6*0.82</f>
        <v>3444</v>
      </c>
      <c r="H6" s="75">
        <f>'RO comiss'!H6*0.82</f>
        <v>3444</v>
      </c>
      <c r="I6" s="75">
        <f>'RO comiss'!I6*0.82</f>
        <v>3444</v>
      </c>
      <c r="J6" s="75">
        <f>'RO comiss'!J6*0.82</f>
        <v>3444</v>
      </c>
      <c r="K6" s="75">
        <f>'RO comiss'!K6*0.82</f>
        <v>3444</v>
      </c>
      <c r="L6" s="75">
        <f>'RO comiss'!L6*0.82</f>
        <v>3444</v>
      </c>
      <c r="M6" s="75">
        <f>'RO comiss'!M6*0.82</f>
        <v>3444</v>
      </c>
      <c r="N6" s="75">
        <f>'RO comiss'!N6*0.82</f>
        <v>3444</v>
      </c>
      <c r="O6" s="75">
        <f>'RO comiss'!O6*0.82</f>
        <v>3444</v>
      </c>
      <c r="P6" s="75">
        <f>'RO comiss'!P6*0.82</f>
        <v>3444</v>
      </c>
      <c r="Q6" s="75">
        <f>'RO comiss'!Q6*0.82</f>
        <v>3444</v>
      </c>
    </row>
    <row r="7" spans="1:17" s="76" customFormat="1" ht="12" customHeight="1" x14ac:dyDescent="0.2">
      <c r="A7" s="209" t="s">
        <v>54</v>
      </c>
      <c r="B7" s="75"/>
      <c r="C7" s="75"/>
      <c r="D7" s="75"/>
      <c r="E7" s="75"/>
      <c r="F7" s="75"/>
      <c r="G7" s="75"/>
      <c r="H7" s="75"/>
      <c r="I7" s="75"/>
      <c r="J7" s="75"/>
      <c r="K7" s="75"/>
      <c r="L7" s="75"/>
      <c r="M7" s="75"/>
      <c r="N7" s="75"/>
      <c r="O7" s="75"/>
      <c r="P7" s="75"/>
      <c r="Q7" s="75"/>
    </row>
    <row r="8" spans="1:17" s="76" customFormat="1" ht="12" customHeight="1" x14ac:dyDescent="0.2">
      <c r="A8" s="216">
        <v>1</v>
      </c>
      <c r="B8" s="75">
        <f>'RO comiss'!B8*0.82</f>
        <v>5904</v>
      </c>
      <c r="C8" s="75">
        <f>'RO comiss'!C8*0.82</f>
        <v>5904</v>
      </c>
      <c r="D8" s="75">
        <f>'RO comiss'!D8*0.82</f>
        <v>5904</v>
      </c>
      <c r="E8" s="75">
        <f>'RO comiss'!E8*0.82</f>
        <v>5904</v>
      </c>
      <c r="F8" s="75">
        <f>'RO comiss'!F8*0.82</f>
        <v>5904</v>
      </c>
      <c r="G8" s="75">
        <f>'RO comiss'!G8*0.82</f>
        <v>5904</v>
      </c>
      <c r="H8" s="75">
        <f>'RO comiss'!H8*0.82</f>
        <v>5904</v>
      </c>
      <c r="I8" s="75">
        <f>'RO comiss'!I8*0.82</f>
        <v>5904</v>
      </c>
      <c r="J8" s="75">
        <f>'RO comiss'!J8*0.82</f>
        <v>5904</v>
      </c>
      <c r="K8" s="75">
        <f>'RO comiss'!K8*0.82</f>
        <v>5904</v>
      </c>
      <c r="L8" s="75">
        <f>'RO comiss'!L8*0.82</f>
        <v>5904</v>
      </c>
      <c r="M8" s="75">
        <f>'RO comiss'!M8*0.82</f>
        <v>5904</v>
      </c>
      <c r="N8" s="75">
        <f>'RO comiss'!N8*0.82</f>
        <v>5904</v>
      </c>
      <c r="O8" s="75">
        <f>'RO comiss'!O8*0.82</f>
        <v>5904</v>
      </c>
      <c r="P8" s="75">
        <f>'RO comiss'!P8*0.82</f>
        <v>5904</v>
      </c>
      <c r="Q8" s="75">
        <f>'RO comiss'!Q8*0.82</f>
        <v>5904</v>
      </c>
    </row>
    <row r="9" spans="1:17" s="76" customFormat="1" ht="12" customHeight="1" x14ac:dyDescent="0.2">
      <c r="A9" s="216">
        <v>2</v>
      </c>
      <c r="B9" s="75">
        <f>'RO comiss'!B9*0.82</f>
        <v>5904</v>
      </c>
      <c r="C9" s="75">
        <f>'RO comiss'!C9*0.82</f>
        <v>5904</v>
      </c>
      <c r="D9" s="75">
        <f>'RO comiss'!D9*0.82</f>
        <v>5904</v>
      </c>
      <c r="E9" s="75">
        <f>'RO comiss'!E9*0.82</f>
        <v>5904</v>
      </c>
      <c r="F9" s="75">
        <f>'RO comiss'!F9*0.82</f>
        <v>5904</v>
      </c>
      <c r="G9" s="75">
        <f>'RO comiss'!G9*0.82</f>
        <v>5904</v>
      </c>
      <c r="H9" s="75">
        <f>'RO comiss'!H9*0.82</f>
        <v>5904</v>
      </c>
      <c r="I9" s="75">
        <f>'RO comiss'!I9*0.82</f>
        <v>5904</v>
      </c>
      <c r="J9" s="75">
        <f>'RO comiss'!J9*0.82</f>
        <v>5904</v>
      </c>
      <c r="K9" s="75">
        <f>'RO comiss'!K9*0.82</f>
        <v>5904</v>
      </c>
      <c r="L9" s="75">
        <f>'RO comiss'!L9*0.82</f>
        <v>5904</v>
      </c>
      <c r="M9" s="75">
        <f>'RO comiss'!M9*0.82</f>
        <v>5904</v>
      </c>
      <c r="N9" s="75">
        <f>'RO comiss'!N9*0.82</f>
        <v>5904</v>
      </c>
      <c r="O9" s="75">
        <f>'RO comiss'!O9*0.82</f>
        <v>5904</v>
      </c>
      <c r="P9" s="75">
        <f>'RO comiss'!P9*0.82</f>
        <v>5904</v>
      </c>
      <c r="Q9" s="75">
        <f>'RO comiss'!Q9*0.82</f>
        <v>5904</v>
      </c>
    </row>
    <row r="10" spans="1:17" s="76" customFormat="1" ht="12" customHeight="1" x14ac:dyDescent="0.2">
      <c r="A10" s="209" t="s">
        <v>150</v>
      </c>
      <c r="B10" s="75"/>
      <c r="C10" s="75"/>
      <c r="D10" s="75"/>
      <c r="E10" s="75"/>
      <c r="F10" s="75"/>
      <c r="G10" s="75"/>
      <c r="H10" s="75"/>
      <c r="I10" s="75"/>
      <c r="J10" s="75"/>
      <c r="K10" s="75"/>
      <c r="L10" s="75"/>
      <c r="M10" s="75"/>
      <c r="N10" s="75"/>
      <c r="O10" s="75"/>
      <c r="P10" s="75"/>
      <c r="Q10" s="75"/>
    </row>
    <row r="11" spans="1:17" s="76" customFormat="1" ht="12" customHeight="1" x14ac:dyDescent="0.2">
      <c r="A11" s="216">
        <v>1</v>
      </c>
      <c r="B11" s="75">
        <f>'RO comiss'!B11*0.82</f>
        <v>6314</v>
      </c>
      <c r="C11" s="75">
        <f>'RO comiss'!C11*0.82</f>
        <v>6314</v>
      </c>
      <c r="D11" s="75">
        <f>'RO comiss'!D11*0.82</f>
        <v>6314</v>
      </c>
      <c r="E11" s="75">
        <f>'RO comiss'!E11*0.82</f>
        <v>6314</v>
      </c>
      <c r="F11" s="75">
        <f>'RO comiss'!F11*0.82</f>
        <v>6314</v>
      </c>
      <c r="G11" s="75">
        <f>'RO comiss'!G11*0.82</f>
        <v>6314</v>
      </c>
      <c r="H11" s="75">
        <f>'RO comiss'!H11*0.82</f>
        <v>6314</v>
      </c>
      <c r="I11" s="75">
        <f>'RO comiss'!I11*0.82</f>
        <v>6314</v>
      </c>
      <c r="J11" s="75">
        <f>'RO comiss'!J11*0.82</f>
        <v>6314</v>
      </c>
      <c r="K11" s="75">
        <f>'RO comiss'!K11*0.82</f>
        <v>6314</v>
      </c>
      <c r="L11" s="75">
        <f>'RO comiss'!L11*0.82</f>
        <v>6314</v>
      </c>
      <c r="M11" s="75">
        <f>'RO comiss'!M11*0.82</f>
        <v>6314</v>
      </c>
      <c r="N11" s="75">
        <f>'RO comiss'!N11*0.82</f>
        <v>6314</v>
      </c>
      <c r="O11" s="75">
        <f>'RO comiss'!O11*0.82</f>
        <v>6314</v>
      </c>
      <c r="P11" s="75">
        <f>'RO comiss'!P11*0.82</f>
        <v>6314</v>
      </c>
      <c r="Q11" s="75">
        <f>'RO comiss'!Q11*0.82</f>
        <v>6314</v>
      </c>
    </row>
    <row r="12" spans="1:17" s="76" customFormat="1" ht="12" customHeight="1" x14ac:dyDescent="0.2">
      <c r="A12" s="216">
        <v>2</v>
      </c>
      <c r="B12" s="75">
        <f>'RO comiss'!B12*0.82</f>
        <v>6314</v>
      </c>
      <c r="C12" s="75">
        <f>'RO comiss'!C12*0.82</f>
        <v>6314</v>
      </c>
      <c r="D12" s="75">
        <f>'RO comiss'!D12*0.82</f>
        <v>6314</v>
      </c>
      <c r="E12" s="75">
        <f>'RO comiss'!E12*0.82</f>
        <v>6314</v>
      </c>
      <c r="F12" s="75">
        <f>'RO comiss'!F12*0.82</f>
        <v>6314</v>
      </c>
      <c r="G12" s="75">
        <f>'RO comiss'!G12*0.82</f>
        <v>6314</v>
      </c>
      <c r="H12" s="75">
        <f>'RO comiss'!H12*0.82</f>
        <v>6314</v>
      </c>
      <c r="I12" s="75">
        <f>'RO comiss'!I12*0.82</f>
        <v>6314</v>
      </c>
      <c r="J12" s="75">
        <f>'RO comiss'!J12*0.82</f>
        <v>6314</v>
      </c>
      <c r="K12" s="75">
        <f>'RO comiss'!K12*0.82</f>
        <v>6314</v>
      </c>
      <c r="L12" s="75">
        <f>'RO comiss'!L12*0.82</f>
        <v>6314</v>
      </c>
      <c r="M12" s="75">
        <f>'RO comiss'!M12*0.82</f>
        <v>6314</v>
      </c>
      <c r="N12" s="75">
        <f>'RO comiss'!N12*0.82</f>
        <v>6314</v>
      </c>
      <c r="O12" s="75">
        <f>'RO comiss'!O12*0.82</f>
        <v>6314</v>
      </c>
      <c r="P12" s="75">
        <f>'RO comiss'!P12*0.82</f>
        <v>6314</v>
      </c>
      <c r="Q12" s="75">
        <f>'RO comiss'!Q12*0.82</f>
        <v>6314</v>
      </c>
    </row>
    <row r="13" spans="1:17" s="76" customFormat="1" ht="12" customHeight="1" x14ac:dyDescent="0.2">
      <c r="A13" s="209" t="s">
        <v>55</v>
      </c>
      <c r="B13" s="75"/>
      <c r="C13" s="75"/>
      <c r="D13" s="75"/>
      <c r="E13" s="75"/>
      <c r="F13" s="75"/>
      <c r="G13" s="75"/>
      <c r="H13" s="75"/>
      <c r="I13" s="75"/>
      <c r="J13" s="75"/>
      <c r="K13" s="75"/>
      <c r="L13" s="75"/>
      <c r="M13" s="75"/>
      <c r="N13" s="75"/>
      <c r="O13" s="75"/>
      <c r="P13" s="75"/>
      <c r="Q13" s="75"/>
    </row>
    <row r="14" spans="1:17" s="76" customFormat="1" ht="12" customHeight="1" x14ac:dyDescent="0.2">
      <c r="A14" s="216">
        <v>1</v>
      </c>
      <c r="B14" s="75">
        <f>'RO comiss'!B14*0.82</f>
        <v>8856</v>
      </c>
      <c r="C14" s="75">
        <f>'RO comiss'!C14*0.82</f>
        <v>8856</v>
      </c>
      <c r="D14" s="75">
        <f>'RO comiss'!D14*0.82</f>
        <v>8856</v>
      </c>
      <c r="E14" s="75">
        <f>'RO comiss'!E14*0.82</f>
        <v>8856</v>
      </c>
      <c r="F14" s="75">
        <f>'RO comiss'!F14*0.82</f>
        <v>8856</v>
      </c>
      <c r="G14" s="75">
        <f>'RO comiss'!G14*0.82</f>
        <v>8856</v>
      </c>
      <c r="H14" s="75">
        <f>'RO comiss'!H14*0.82</f>
        <v>8856</v>
      </c>
      <c r="I14" s="75">
        <f>'RO comiss'!I14*0.82</f>
        <v>8856</v>
      </c>
      <c r="J14" s="75">
        <f>'RO comiss'!J14*0.82</f>
        <v>8856</v>
      </c>
      <c r="K14" s="75">
        <f>'RO comiss'!K14*0.82</f>
        <v>8856</v>
      </c>
      <c r="L14" s="75">
        <f>'RO comiss'!L14*0.82</f>
        <v>8856</v>
      </c>
      <c r="M14" s="75">
        <f>'RO comiss'!M14*0.82</f>
        <v>8856</v>
      </c>
      <c r="N14" s="75">
        <f>'RO comiss'!N14*0.82</f>
        <v>8856</v>
      </c>
      <c r="O14" s="75">
        <f>'RO comiss'!O14*0.82</f>
        <v>8856</v>
      </c>
      <c r="P14" s="75">
        <f>'RO comiss'!P14*0.82</f>
        <v>8856</v>
      </c>
      <c r="Q14" s="75">
        <f>'RO comiss'!Q14*0.82</f>
        <v>8856</v>
      </c>
    </row>
    <row r="15" spans="1:17" s="76" customFormat="1" ht="12" customHeight="1" x14ac:dyDescent="0.2">
      <c r="A15" s="216">
        <v>2</v>
      </c>
      <c r="B15" s="75">
        <f>'RO comiss'!B15*0.82</f>
        <v>8856</v>
      </c>
      <c r="C15" s="75">
        <f>'RO comiss'!C15*0.82</f>
        <v>8856</v>
      </c>
      <c r="D15" s="75">
        <f>'RO comiss'!D15*0.82</f>
        <v>8856</v>
      </c>
      <c r="E15" s="75">
        <f>'RO comiss'!E15*0.82</f>
        <v>8856</v>
      </c>
      <c r="F15" s="75">
        <f>'RO comiss'!F15*0.82</f>
        <v>8856</v>
      </c>
      <c r="G15" s="75">
        <f>'RO comiss'!G15*0.82</f>
        <v>8856</v>
      </c>
      <c r="H15" s="75">
        <f>'RO comiss'!H15*0.82</f>
        <v>8856</v>
      </c>
      <c r="I15" s="75">
        <f>'RO comiss'!I15*0.82</f>
        <v>8856</v>
      </c>
      <c r="J15" s="75">
        <f>'RO comiss'!J15*0.82</f>
        <v>8856</v>
      </c>
      <c r="K15" s="75">
        <f>'RO comiss'!K15*0.82</f>
        <v>8856</v>
      </c>
      <c r="L15" s="75">
        <f>'RO comiss'!L15*0.82</f>
        <v>8856</v>
      </c>
      <c r="M15" s="75">
        <f>'RO comiss'!M15*0.82</f>
        <v>8856</v>
      </c>
      <c r="N15" s="75">
        <f>'RO comiss'!N15*0.82</f>
        <v>8856</v>
      </c>
      <c r="O15" s="75">
        <f>'RO comiss'!O15*0.82</f>
        <v>8856</v>
      </c>
      <c r="P15" s="75">
        <f>'RO comiss'!P15*0.82</f>
        <v>8856</v>
      </c>
      <c r="Q15" s="75">
        <f>'RO comiss'!Q15*0.82</f>
        <v>8856</v>
      </c>
    </row>
    <row r="16" spans="1:17" s="76" customFormat="1" ht="12" customHeight="1" x14ac:dyDescent="0.2">
      <c r="A16" s="209" t="s">
        <v>160</v>
      </c>
      <c r="B16" s="75"/>
      <c r="C16" s="75"/>
      <c r="D16" s="75"/>
      <c r="E16" s="75"/>
      <c r="F16" s="75"/>
      <c r="G16" s="75"/>
      <c r="H16" s="75"/>
      <c r="I16" s="75"/>
      <c r="J16" s="75"/>
      <c r="K16" s="75"/>
      <c r="L16" s="75"/>
      <c r="M16" s="75"/>
      <c r="N16" s="75"/>
      <c r="O16" s="75"/>
      <c r="P16" s="75"/>
      <c r="Q16" s="75"/>
    </row>
    <row r="17" spans="1:17" s="76" customFormat="1" ht="12" customHeight="1" x14ac:dyDescent="0.2">
      <c r="A17" s="216">
        <v>1</v>
      </c>
      <c r="B17" s="75">
        <f>'RO comiss'!B17*0.82</f>
        <v>9266</v>
      </c>
      <c r="C17" s="75">
        <f>'RO comiss'!C17*0.82</f>
        <v>9266</v>
      </c>
      <c r="D17" s="75">
        <f>'RO comiss'!D17*0.82</f>
        <v>9266</v>
      </c>
      <c r="E17" s="75">
        <f>'RO comiss'!E17*0.82</f>
        <v>9266</v>
      </c>
      <c r="F17" s="75">
        <f>'RO comiss'!F17*0.82</f>
        <v>9266</v>
      </c>
      <c r="G17" s="75">
        <f>'RO comiss'!G17*0.82</f>
        <v>9266</v>
      </c>
      <c r="H17" s="75">
        <f>'RO comiss'!H17*0.82</f>
        <v>9266</v>
      </c>
      <c r="I17" s="75">
        <f>'RO comiss'!I17*0.82</f>
        <v>9266</v>
      </c>
      <c r="J17" s="75">
        <f>'RO comiss'!J17*0.82</f>
        <v>9266</v>
      </c>
      <c r="K17" s="75">
        <f>'RO comiss'!K17*0.82</f>
        <v>9266</v>
      </c>
      <c r="L17" s="75">
        <f>'RO comiss'!L17*0.82</f>
        <v>9266</v>
      </c>
      <c r="M17" s="75">
        <f>'RO comiss'!M17*0.82</f>
        <v>9266</v>
      </c>
      <c r="N17" s="75">
        <f>'RO comiss'!N17*0.82</f>
        <v>9266</v>
      </c>
      <c r="O17" s="75">
        <f>'RO comiss'!O17*0.82</f>
        <v>9266</v>
      </c>
      <c r="P17" s="75">
        <f>'RO comiss'!P17*0.82</f>
        <v>9266</v>
      </c>
      <c r="Q17" s="75">
        <f>'RO comiss'!Q17*0.82</f>
        <v>9266</v>
      </c>
    </row>
    <row r="18" spans="1:17" s="76" customFormat="1" ht="12" customHeight="1" x14ac:dyDescent="0.2">
      <c r="A18" s="216">
        <v>2</v>
      </c>
      <c r="B18" s="75">
        <f>'RO comiss'!B18*0.82</f>
        <v>9266</v>
      </c>
      <c r="C18" s="75">
        <f>'RO comiss'!C18*0.82</f>
        <v>9266</v>
      </c>
      <c r="D18" s="75">
        <f>'RO comiss'!D18*0.82</f>
        <v>9266</v>
      </c>
      <c r="E18" s="75">
        <f>'RO comiss'!E18*0.82</f>
        <v>9266</v>
      </c>
      <c r="F18" s="75">
        <f>'RO comiss'!F18*0.82</f>
        <v>9266</v>
      </c>
      <c r="G18" s="75">
        <f>'RO comiss'!G18*0.82</f>
        <v>9266</v>
      </c>
      <c r="H18" s="75">
        <f>'RO comiss'!H18*0.82</f>
        <v>9266</v>
      </c>
      <c r="I18" s="75">
        <f>'RO comiss'!I18*0.82</f>
        <v>9266</v>
      </c>
      <c r="J18" s="75">
        <f>'RO comiss'!J18*0.82</f>
        <v>9266</v>
      </c>
      <c r="K18" s="75">
        <f>'RO comiss'!K18*0.82</f>
        <v>9266</v>
      </c>
      <c r="L18" s="75">
        <f>'RO comiss'!L18*0.82</f>
        <v>9266</v>
      </c>
      <c r="M18" s="75">
        <f>'RO comiss'!M18*0.82</f>
        <v>9266</v>
      </c>
      <c r="N18" s="75">
        <f>'RO comiss'!N18*0.82</f>
        <v>9266</v>
      </c>
      <c r="O18" s="75">
        <f>'RO comiss'!O18*0.82</f>
        <v>9266</v>
      </c>
      <c r="P18" s="75">
        <f>'RO comiss'!P18*0.82</f>
        <v>9266</v>
      </c>
      <c r="Q18" s="75">
        <f>'RO comiss'!Q18*0.82</f>
        <v>9266</v>
      </c>
    </row>
    <row r="19" spans="1:17" s="76" customFormat="1" ht="12" customHeight="1" x14ac:dyDescent="0.2">
      <c r="A19" s="209" t="s">
        <v>356</v>
      </c>
      <c r="B19" s="75"/>
      <c r="C19" s="75"/>
      <c r="D19" s="75"/>
      <c r="E19" s="75"/>
      <c r="F19" s="75"/>
      <c r="G19" s="75"/>
      <c r="H19" s="75"/>
      <c r="I19" s="75"/>
      <c r="J19" s="75"/>
      <c r="K19" s="75"/>
      <c r="L19" s="75"/>
      <c r="M19" s="75"/>
      <c r="N19" s="75"/>
      <c r="O19" s="75"/>
      <c r="P19" s="75"/>
      <c r="Q19" s="75"/>
    </row>
    <row r="20" spans="1:17" s="76" customFormat="1" ht="12" customHeight="1" x14ac:dyDescent="0.2">
      <c r="A20" s="216">
        <v>1</v>
      </c>
      <c r="B20" s="75">
        <f>'RO comiss'!B20*0.82</f>
        <v>10824</v>
      </c>
      <c r="C20" s="75">
        <f>'RO comiss'!C20*0.82</f>
        <v>10824</v>
      </c>
      <c r="D20" s="75">
        <f>'RO comiss'!D20*0.82</f>
        <v>10824</v>
      </c>
      <c r="E20" s="75">
        <f>'RO comiss'!E20*0.82</f>
        <v>10824</v>
      </c>
      <c r="F20" s="75">
        <f>'RO comiss'!F20*0.82</f>
        <v>10824</v>
      </c>
      <c r="G20" s="75">
        <f>'RO comiss'!G20*0.82</f>
        <v>10824</v>
      </c>
      <c r="H20" s="75">
        <f>'RO comiss'!H20*0.82</f>
        <v>10824</v>
      </c>
      <c r="I20" s="75">
        <f>'RO comiss'!I20*0.82</f>
        <v>10824</v>
      </c>
      <c r="J20" s="75">
        <f>'RO comiss'!J20*0.82</f>
        <v>10824</v>
      </c>
      <c r="K20" s="75">
        <f>'RO comiss'!K20*0.82</f>
        <v>10824</v>
      </c>
      <c r="L20" s="75">
        <f>'RO comiss'!L20*0.82</f>
        <v>10824</v>
      </c>
      <c r="M20" s="75">
        <f>'RO comiss'!M20*0.82</f>
        <v>10824</v>
      </c>
      <c r="N20" s="75">
        <f>'RO comiss'!N20*0.82</f>
        <v>10824</v>
      </c>
      <c r="O20" s="75">
        <f>'RO comiss'!O20*0.82</f>
        <v>10824</v>
      </c>
      <c r="P20" s="75">
        <f>'RO comiss'!P20*0.82</f>
        <v>10824</v>
      </c>
      <c r="Q20" s="75">
        <f>'RO comiss'!Q20*0.82</f>
        <v>10824</v>
      </c>
    </row>
    <row r="21" spans="1:17" s="76" customFormat="1" ht="12" customHeight="1" x14ac:dyDescent="0.2">
      <c r="A21" s="216">
        <v>2</v>
      </c>
      <c r="B21" s="75">
        <f>'RO comiss'!B21*0.82</f>
        <v>10824</v>
      </c>
      <c r="C21" s="75">
        <f>'RO comiss'!C21*0.82</f>
        <v>10824</v>
      </c>
      <c r="D21" s="75">
        <f>'RO comiss'!D21*0.82</f>
        <v>10824</v>
      </c>
      <c r="E21" s="75">
        <f>'RO comiss'!E21*0.82</f>
        <v>10824</v>
      </c>
      <c r="F21" s="75">
        <f>'RO comiss'!F21*0.82</f>
        <v>10824</v>
      </c>
      <c r="G21" s="75">
        <f>'RO comiss'!G21*0.82</f>
        <v>10824</v>
      </c>
      <c r="H21" s="75">
        <f>'RO comiss'!H21*0.82</f>
        <v>10824</v>
      </c>
      <c r="I21" s="75">
        <f>'RO comiss'!I21*0.82</f>
        <v>10824</v>
      </c>
      <c r="J21" s="75">
        <f>'RO comiss'!J21*0.82</f>
        <v>10824</v>
      </c>
      <c r="K21" s="75">
        <f>'RO comiss'!K21*0.82</f>
        <v>10824</v>
      </c>
      <c r="L21" s="75">
        <f>'RO comiss'!L21*0.82</f>
        <v>10824</v>
      </c>
      <c r="M21" s="75">
        <f>'RO comiss'!M21*0.82</f>
        <v>10824</v>
      </c>
      <c r="N21" s="75">
        <f>'RO comiss'!N21*0.82</f>
        <v>10824</v>
      </c>
      <c r="O21" s="75">
        <f>'RO comiss'!O21*0.82</f>
        <v>10824</v>
      </c>
      <c r="P21" s="75">
        <f>'RO comiss'!P21*0.82</f>
        <v>10824</v>
      </c>
      <c r="Q21" s="75">
        <f>'RO comiss'!Q21*0.82</f>
        <v>10824</v>
      </c>
    </row>
    <row r="22" spans="1:17" s="76" customFormat="1" ht="12" customHeight="1" x14ac:dyDescent="0.2">
      <c r="A22" s="216">
        <v>3</v>
      </c>
      <c r="B22" s="75">
        <f>'RO comiss'!B22*0.82</f>
        <v>10824</v>
      </c>
      <c r="C22" s="75">
        <f>'RO comiss'!C22*0.82</f>
        <v>10824</v>
      </c>
      <c r="D22" s="75">
        <f>'RO comiss'!D22*0.82</f>
        <v>10824</v>
      </c>
      <c r="E22" s="75">
        <f>'RO comiss'!E22*0.82</f>
        <v>10824</v>
      </c>
      <c r="F22" s="75">
        <f>'RO comiss'!F22*0.82</f>
        <v>10824</v>
      </c>
      <c r="G22" s="75">
        <f>'RO comiss'!G22*0.82</f>
        <v>10824</v>
      </c>
      <c r="H22" s="75">
        <f>'RO comiss'!H22*0.82</f>
        <v>10824</v>
      </c>
      <c r="I22" s="75">
        <f>'RO comiss'!I22*0.82</f>
        <v>10824</v>
      </c>
      <c r="J22" s="75">
        <f>'RO comiss'!J22*0.82</f>
        <v>10824</v>
      </c>
      <c r="K22" s="75">
        <f>'RO comiss'!K22*0.82</f>
        <v>10824</v>
      </c>
      <c r="L22" s="75">
        <f>'RO comiss'!L22*0.82</f>
        <v>10824</v>
      </c>
      <c r="M22" s="75">
        <f>'RO comiss'!M22*0.82</f>
        <v>10824</v>
      </c>
      <c r="N22" s="75">
        <f>'RO comiss'!N22*0.82</f>
        <v>10824</v>
      </c>
      <c r="O22" s="75">
        <f>'RO comiss'!O22*0.82</f>
        <v>10824</v>
      </c>
      <c r="P22" s="75">
        <f>'RO comiss'!P22*0.82</f>
        <v>10824</v>
      </c>
      <c r="Q22" s="75">
        <f>'RO comiss'!Q22*0.82</f>
        <v>10824</v>
      </c>
    </row>
    <row r="23" spans="1:17" s="76" customFormat="1" ht="12" customHeight="1" x14ac:dyDescent="0.2">
      <c r="A23" s="216">
        <v>4</v>
      </c>
      <c r="B23" s="75">
        <f t="shared" ref="B23:M23" si="0">B22</f>
        <v>10824</v>
      </c>
      <c r="C23" s="75">
        <f t="shared" si="0"/>
        <v>10824</v>
      </c>
      <c r="D23" s="75">
        <f t="shared" si="0"/>
        <v>10824</v>
      </c>
      <c r="E23" s="75">
        <f t="shared" si="0"/>
        <v>10824</v>
      </c>
      <c r="F23" s="75">
        <f t="shared" si="0"/>
        <v>10824</v>
      </c>
      <c r="G23" s="75">
        <f t="shared" si="0"/>
        <v>10824</v>
      </c>
      <c r="H23" s="75">
        <f t="shared" si="0"/>
        <v>10824</v>
      </c>
      <c r="I23" s="75">
        <f t="shared" si="0"/>
        <v>10824</v>
      </c>
      <c r="J23" s="75">
        <f t="shared" si="0"/>
        <v>10824</v>
      </c>
      <c r="K23" s="75">
        <f t="shared" si="0"/>
        <v>10824</v>
      </c>
      <c r="L23" s="75">
        <f t="shared" si="0"/>
        <v>10824</v>
      </c>
      <c r="M23" s="75">
        <f t="shared" si="0"/>
        <v>10824</v>
      </c>
      <c r="N23" s="75">
        <f t="shared" ref="N23:Q23" si="1">N22</f>
        <v>10824</v>
      </c>
      <c r="O23" s="75">
        <f t="shared" si="1"/>
        <v>10824</v>
      </c>
      <c r="P23" s="75">
        <f t="shared" si="1"/>
        <v>10824</v>
      </c>
      <c r="Q23" s="75">
        <f t="shared" si="1"/>
        <v>10824</v>
      </c>
    </row>
    <row r="24" spans="1:17" s="76" customFormat="1" ht="21" customHeight="1" x14ac:dyDescent="0.2">
      <c r="A24" s="21"/>
    </row>
    <row r="25" spans="1:17" s="76" customFormat="1" ht="12" customHeight="1" x14ac:dyDescent="0.2">
      <c r="A25" s="21"/>
    </row>
    <row r="26" spans="1:17" s="76" customFormat="1" ht="12.75" customHeight="1" x14ac:dyDescent="0.2">
      <c r="A26" s="306" t="s">
        <v>157</v>
      </c>
    </row>
    <row r="27" spans="1:17" s="76" customFormat="1" ht="12.75" customHeight="1" x14ac:dyDescent="0.2">
      <c r="A27" s="306"/>
    </row>
    <row r="28" spans="1:17" s="203" customFormat="1" ht="12.75" customHeight="1" x14ac:dyDescent="0.2">
      <c r="A28" s="306"/>
    </row>
    <row r="30" spans="1:17" s="76" customFormat="1" ht="12.75" customHeight="1" x14ac:dyDescent="0.2">
      <c r="A30" s="136" t="s">
        <v>58</v>
      </c>
    </row>
    <row r="31" spans="1:17" s="211" customFormat="1" ht="29.25" customHeight="1" x14ac:dyDescent="0.2">
      <c r="A31" s="219" t="s">
        <v>163</v>
      </c>
    </row>
    <row r="32" spans="1:17" s="211" customFormat="1" ht="18" customHeight="1" x14ac:dyDescent="0.2">
      <c r="A32" s="219" t="s">
        <v>366</v>
      </c>
    </row>
    <row r="33" spans="1:1" s="211" customFormat="1" ht="28.5" customHeight="1" x14ac:dyDescent="0.2">
      <c r="A33" s="219" t="s">
        <v>164</v>
      </c>
    </row>
    <row r="34" spans="1:1" s="211" customFormat="1" ht="13.5" customHeight="1" x14ac:dyDescent="0.2">
      <c r="A34" s="219" t="s">
        <v>165</v>
      </c>
    </row>
    <row r="35" spans="1:1" s="211" customFormat="1" ht="27.75" customHeight="1" x14ac:dyDescent="0.2">
      <c r="A35" s="219" t="s">
        <v>162</v>
      </c>
    </row>
    <row r="36" spans="1:1" s="211" customFormat="1" ht="15.75" customHeight="1" x14ac:dyDescent="0.2">
      <c r="A36" s="219" t="s">
        <v>365</v>
      </c>
    </row>
    <row r="37" spans="1:1" s="211" customFormat="1" ht="35.25" customHeight="1" x14ac:dyDescent="0.2">
      <c r="A37" s="220" t="s">
        <v>173</v>
      </c>
    </row>
    <row r="38" spans="1:1" s="76" customFormat="1" ht="18" customHeight="1" thickBot="1" x14ac:dyDescent="0.25"/>
    <row r="39" spans="1:1" s="76" customFormat="1" ht="12.75" thickBot="1" x14ac:dyDescent="0.25">
      <c r="A39" s="221" t="s">
        <v>65</v>
      </c>
    </row>
    <row r="40" spans="1:1" s="76" customFormat="1" ht="142.5" customHeight="1" thickBot="1" x14ac:dyDescent="0.25">
      <c r="A40" s="257" t="s">
        <v>387</v>
      </c>
    </row>
  </sheetData>
  <mergeCells count="1">
    <mergeCell ref="A26:A28"/>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231"/>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262</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rates'!#REF!*0.9*0.87</f>
        <v>#REF!</v>
      </c>
      <c r="C6" s="84" t="e">
        <f>'BAR BB| Open rates'!#REF!*0.9*0.87</f>
        <v>#REF!</v>
      </c>
      <c r="D6" s="84" t="e">
        <f>'BAR BB| Open rates'!#REF!*0.9*0.87</f>
        <v>#REF!</v>
      </c>
      <c r="E6" s="84" t="e">
        <f>'BAR BB| Open rates'!#REF!*0.9*0.87</f>
        <v>#REF!</v>
      </c>
    </row>
    <row r="7" spans="1:5" s="11" customFormat="1" ht="12.75" customHeight="1" x14ac:dyDescent="0.2">
      <c r="A7" s="42">
        <v>2</v>
      </c>
      <c r="B7" s="84" t="e">
        <f>'BAR BB| Open rates'!#REF!*0.9*0.87</f>
        <v>#REF!</v>
      </c>
      <c r="C7" s="84" t="e">
        <f>'BAR BB| Open rates'!#REF!*0.9*0.87</f>
        <v>#REF!</v>
      </c>
      <c r="D7" s="84" t="e">
        <f>'BAR BB| Open rates'!#REF!*0.9*0.87</f>
        <v>#REF!</v>
      </c>
      <c r="E7" s="84" t="e">
        <f>'BAR BB| Open rates'!#REF!*0.9*0.87</f>
        <v>#REF!</v>
      </c>
    </row>
    <row r="8" spans="1:5" s="11" customFormat="1" ht="12.75" customHeight="1" x14ac:dyDescent="0.2">
      <c r="A8" s="33" t="s">
        <v>54</v>
      </c>
      <c r="B8" s="84"/>
      <c r="C8" s="84"/>
      <c r="D8" s="84"/>
      <c r="E8" s="84"/>
    </row>
    <row r="9" spans="1:5" s="11" customFormat="1" ht="12.75" customHeight="1" x14ac:dyDescent="0.2">
      <c r="A9" s="42">
        <v>1</v>
      </c>
      <c r="B9" s="84" t="e">
        <f>'BAR BB| Open rates'!#REF!*0.9*0.87</f>
        <v>#REF!</v>
      </c>
      <c r="C9" s="84" t="e">
        <f>'BAR BB| Open rates'!#REF!*0.9*0.87</f>
        <v>#REF!</v>
      </c>
      <c r="D9" s="84" t="e">
        <f>'BAR BB| Open rates'!#REF!*0.9*0.87</f>
        <v>#REF!</v>
      </c>
      <c r="E9" s="84" t="e">
        <f>'BAR BB| Open rates'!#REF!*0.9*0.87</f>
        <v>#REF!</v>
      </c>
    </row>
    <row r="10" spans="1:5" s="11" customFormat="1" ht="12.75" customHeight="1" x14ac:dyDescent="0.2">
      <c r="A10" s="42">
        <v>2</v>
      </c>
      <c r="B10" s="84" t="e">
        <f>'BAR BB| Open rates'!#REF!*0.9*0.87</f>
        <v>#REF!</v>
      </c>
      <c r="C10" s="84" t="e">
        <f>'BAR BB| Open rates'!#REF!*0.9*0.87</f>
        <v>#REF!</v>
      </c>
      <c r="D10" s="84" t="e">
        <f>'BAR BB| Open rates'!#REF!*0.9*0.87</f>
        <v>#REF!</v>
      </c>
      <c r="E10" s="84" t="e">
        <f>'BAR BB| Open rates'!#REF!*0.9*0.87</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rates'!#REF!*0.9*0.87</f>
        <v>#REF!</v>
      </c>
      <c r="C12" s="84" t="e">
        <f>'BAR BB| Open rates'!#REF!*0.9*0.87</f>
        <v>#REF!</v>
      </c>
      <c r="D12" s="84" t="e">
        <f>'BAR BB| Open rates'!#REF!*0.9*0.87</f>
        <v>#REF!</v>
      </c>
      <c r="E12" s="84" t="e">
        <f>'BAR BB| Open rates'!#REF!*0.9*0.87</f>
        <v>#REF!</v>
      </c>
    </row>
    <row r="13" spans="1:5" s="11" customFormat="1" ht="12.75" customHeight="1" x14ac:dyDescent="0.2">
      <c r="A13" s="42">
        <v>2</v>
      </c>
      <c r="B13" s="84" t="e">
        <f>'BAR BB| Open rates'!#REF!*0.9*0.87</f>
        <v>#REF!</v>
      </c>
      <c r="C13" s="84" t="e">
        <f>'BAR BB| Open rates'!#REF!*0.9*0.87</f>
        <v>#REF!</v>
      </c>
      <c r="D13" s="84" t="e">
        <f>'BAR BB| Open rates'!#REF!*0.9*0.87</f>
        <v>#REF!</v>
      </c>
      <c r="E13" s="84" t="e">
        <f>'BAR BB| Open rates'!#REF!*0.9*0.87</f>
        <v>#REF!</v>
      </c>
    </row>
    <row r="14" spans="1:5" s="11" customFormat="1" ht="12" customHeight="1" x14ac:dyDescent="0.2">
      <c r="A14" s="123"/>
    </row>
    <row r="15" spans="1:5" ht="12.75" customHeight="1" x14ac:dyDescent="0.2">
      <c r="A15" s="303" t="s">
        <v>157</v>
      </c>
    </row>
    <row r="16" spans="1:5" x14ac:dyDescent="0.2">
      <c r="A16" s="303"/>
    </row>
    <row r="17" spans="1:1" ht="13.5" thickBot="1" x14ac:dyDescent="0.25">
      <c r="A17" s="123"/>
    </row>
    <row r="18" spans="1:1" s="11" customFormat="1" ht="266.25" customHeight="1" thickBot="1" x14ac:dyDescent="0.25">
      <c r="A18" s="200" t="s">
        <v>364</v>
      </c>
    </row>
    <row r="19" spans="1:1" s="11" customFormat="1" ht="12.75" customHeight="1" x14ac:dyDescent="0.2"/>
    <row r="20" spans="1:1" x14ac:dyDescent="0.2">
      <c r="A20" s="150" t="s">
        <v>80</v>
      </c>
    </row>
    <row r="21" spans="1:1" ht="25.5" customHeight="1" x14ac:dyDescent="0.2">
      <c r="A21" s="199" t="s">
        <v>361</v>
      </c>
    </row>
    <row r="22" spans="1:1" ht="49.5" customHeight="1" x14ac:dyDescent="0.2">
      <c r="A22" s="199" t="s">
        <v>362</v>
      </c>
    </row>
    <row r="23" spans="1:1" ht="12.75" customHeight="1" x14ac:dyDescent="0.2">
      <c r="A23"/>
    </row>
    <row r="24" spans="1:1" x14ac:dyDescent="0.2">
      <c r="A24" s="136" t="s">
        <v>58</v>
      </c>
    </row>
    <row r="25" spans="1:1" s="149" customFormat="1" ht="35.25" customHeight="1" x14ac:dyDescent="0.2">
      <c r="A25" s="219" t="s">
        <v>163</v>
      </c>
    </row>
    <row r="26" spans="1:1" s="149" customFormat="1" ht="35.25" customHeight="1" x14ac:dyDescent="0.2">
      <c r="A26" s="219" t="s">
        <v>188</v>
      </c>
    </row>
    <row r="27" spans="1:1" s="149" customFormat="1" ht="19.5" customHeight="1" x14ac:dyDescent="0.2">
      <c r="A27" s="219" t="s">
        <v>366</v>
      </c>
    </row>
    <row r="28" spans="1:1" s="149" customFormat="1" ht="13.5" customHeight="1" x14ac:dyDescent="0.2">
      <c r="A28" s="219" t="s">
        <v>164</v>
      </c>
    </row>
    <row r="29" spans="1:1" s="149" customFormat="1" ht="18" customHeight="1" x14ac:dyDescent="0.2">
      <c r="A29" s="219" t="s">
        <v>165</v>
      </c>
    </row>
    <row r="30" spans="1:1" ht="36" x14ac:dyDescent="0.2">
      <c r="A30" s="219" t="s">
        <v>162</v>
      </c>
    </row>
    <row r="31" spans="1:1" ht="24" x14ac:dyDescent="0.2">
      <c r="A31" s="219" t="s">
        <v>365</v>
      </c>
    </row>
    <row r="32" spans="1:1" s="149" customFormat="1" ht="26.25" customHeight="1" x14ac:dyDescent="0.2">
      <c r="A32" s="220" t="s">
        <v>173</v>
      </c>
    </row>
    <row r="33" spans="1:1" s="149" customFormat="1" ht="300" customHeight="1" x14ac:dyDescent="0.2">
      <c r="A33" s="263" t="s">
        <v>367</v>
      </c>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363</v>
      </c>
    </row>
    <row r="39" spans="1:1" x14ac:dyDescent="0.2">
      <c r="A39" s="13"/>
    </row>
    <row r="40" spans="1:1" x14ac:dyDescent="0.2">
      <c r="A40" s="138" t="s">
        <v>65</v>
      </c>
    </row>
    <row r="41" spans="1:1" ht="98.25" customHeight="1" x14ac:dyDescent="0.2">
      <c r="A41" s="146" t="s">
        <v>390</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5:A16"/>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240"/>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ht="13.5" customHeight="1" x14ac:dyDescent="0.2">
      <c r="A2"/>
    </row>
    <row r="3" spans="1:5" s="11" customFormat="1" ht="24" customHeight="1" x14ac:dyDescent="0.2">
      <c r="A3" s="134" t="s">
        <v>166</v>
      </c>
    </row>
    <row r="4" spans="1:5" s="11" customFormat="1" ht="12.75" customHeight="1" x14ac:dyDescent="0.2">
      <c r="A4" s="131" t="s">
        <v>263</v>
      </c>
    </row>
    <row r="5" spans="1:5" ht="21.75" customHeight="1" x14ac:dyDescent="0.2">
      <c r="A5" s="154" t="s">
        <v>52</v>
      </c>
      <c r="B5" s="143" t="e">
        <f>'BAR BB| Open rates'!#REF!</f>
        <v>#REF!</v>
      </c>
      <c r="C5" s="143" t="e">
        <f>'BAR BB| Open rates'!#REF!</f>
        <v>#REF!</v>
      </c>
      <c r="D5" s="143" t="e">
        <f>'BAR BB| Open rates'!#REF!</f>
        <v>#REF!</v>
      </c>
      <c r="E5" s="143" t="e">
        <f>'BAR BB| Open rates'!#REF!</f>
        <v>#REF!</v>
      </c>
    </row>
    <row r="6" spans="1:5" s="11" customFormat="1" ht="12.75" customHeight="1" x14ac:dyDescent="0.2">
      <c r="A6" s="33" t="s">
        <v>53</v>
      </c>
      <c r="B6" s="135"/>
      <c r="C6" s="135"/>
      <c r="D6" s="135"/>
      <c r="E6" s="135"/>
    </row>
    <row r="7" spans="1:5" s="11" customFormat="1" ht="12.75" customHeight="1" x14ac:dyDescent="0.2">
      <c r="A7" s="42">
        <v>1</v>
      </c>
      <c r="B7" s="84" t="e">
        <f>'BAR BB| Open rates'!#REF!*0.9*0.87+25</f>
        <v>#REF!</v>
      </c>
      <c r="C7" s="84" t="e">
        <f>'BAR BB| Open rates'!#REF!*0.9*0.87+25</f>
        <v>#REF!</v>
      </c>
      <c r="D7" s="84" t="e">
        <f>'BAR BB| Open rates'!#REF!*0.9*0.87+25</f>
        <v>#REF!</v>
      </c>
      <c r="E7" s="84" t="e">
        <f>'BAR BB| Open rates'!#REF!*0.9*0.87+25</f>
        <v>#REF!</v>
      </c>
    </row>
    <row r="8" spans="1:5" s="11" customFormat="1" ht="12.75" customHeight="1" x14ac:dyDescent="0.2">
      <c r="A8" s="42">
        <v>2</v>
      </c>
      <c r="B8" s="84" t="e">
        <f>'BAR BB| Open rates'!#REF!*0.9*0.87+25</f>
        <v>#REF!</v>
      </c>
      <c r="C8" s="84" t="e">
        <f>'BAR BB| Open rates'!#REF!*0.9*0.87+25</f>
        <v>#REF!</v>
      </c>
      <c r="D8" s="84" t="e">
        <f>'BAR BB| Open rates'!#REF!*0.9*0.87+25</f>
        <v>#REF!</v>
      </c>
      <c r="E8" s="84" t="e">
        <f>'BAR BB| Open rates'!#REF!*0.9*0.87+25</f>
        <v>#REF!</v>
      </c>
    </row>
    <row r="9" spans="1:5" s="11" customFormat="1" ht="12.75" customHeight="1" x14ac:dyDescent="0.2">
      <c r="A9" s="33" t="s">
        <v>54</v>
      </c>
      <c r="B9" s="84"/>
      <c r="C9" s="84"/>
      <c r="D9" s="84"/>
      <c r="E9" s="84"/>
    </row>
    <row r="10" spans="1:5" s="11" customFormat="1" ht="12.75" customHeight="1" x14ac:dyDescent="0.2">
      <c r="A10" s="42">
        <v>1</v>
      </c>
      <c r="B10" s="84" t="e">
        <f>'BAR BB| Open rates'!#REF!*0.9*0.87+25</f>
        <v>#REF!</v>
      </c>
      <c r="C10" s="84" t="e">
        <f>'BAR BB| Open rates'!#REF!*0.9*0.87+25</f>
        <v>#REF!</v>
      </c>
      <c r="D10" s="84" t="e">
        <f>'BAR BB| Open rates'!#REF!*0.9*0.87+25</f>
        <v>#REF!</v>
      </c>
      <c r="E10" s="84" t="e">
        <f>'BAR BB| Open rates'!#REF!*0.9*0.87+25</f>
        <v>#REF!</v>
      </c>
    </row>
    <row r="11" spans="1:5" s="11" customFormat="1" ht="12.75" customHeight="1" x14ac:dyDescent="0.2">
      <c r="A11" s="42">
        <v>2</v>
      </c>
      <c r="B11" s="84" t="e">
        <f>'BAR BB| Open rates'!#REF!*0.9*0.87+25</f>
        <v>#REF!</v>
      </c>
      <c r="C11" s="84" t="e">
        <f>'BAR BB| Open rates'!#REF!*0.9*0.87+25</f>
        <v>#REF!</v>
      </c>
      <c r="D11" s="84" t="e">
        <f>'BAR BB| Open rates'!#REF!*0.9*0.87+25</f>
        <v>#REF!</v>
      </c>
      <c r="E11" s="84" t="e">
        <f>'BAR BB| Open rates'!#REF!*0.9*0.87+25</f>
        <v>#REF!</v>
      </c>
    </row>
    <row r="12" spans="1:5" s="11" customFormat="1" ht="12.75" customHeight="1" x14ac:dyDescent="0.2">
      <c r="A12" s="33" t="s">
        <v>150</v>
      </c>
      <c r="B12" s="84"/>
      <c r="C12" s="84"/>
      <c r="D12" s="84"/>
      <c r="E12" s="84"/>
    </row>
    <row r="13" spans="1:5" s="11" customFormat="1" ht="12.75" customHeight="1" x14ac:dyDescent="0.2">
      <c r="A13" s="42">
        <v>1</v>
      </c>
      <c r="B13" s="84" t="e">
        <f>'BAR BB| Open rates'!#REF!*0.9*0.87+25</f>
        <v>#REF!</v>
      </c>
      <c r="C13" s="84" t="e">
        <f>'BAR BB| Open rates'!#REF!*0.9*0.87+25</f>
        <v>#REF!</v>
      </c>
      <c r="D13" s="84" t="e">
        <f>'BAR BB| Open rates'!#REF!*0.9*0.87+25</f>
        <v>#REF!</v>
      </c>
      <c r="E13" s="84" t="e">
        <f>'BAR BB| Open rates'!#REF!*0.9*0.87+25</f>
        <v>#REF!</v>
      </c>
    </row>
    <row r="14" spans="1:5" s="11" customFormat="1" ht="12.75" customHeight="1" x14ac:dyDescent="0.2">
      <c r="A14" s="42">
        <v>2</v>
      </c>
      <c r="B14" s="84" t="e">
        <f>'BAR BB| Open rates'!#REF!*0.9*0.87+25</f>
        <v>#REF!</v>
      </c>
      <c r="C14" s="84" t="e">
        <f>'BAR BB| Open rates'!#REF!*0.9*0.87+25</f>
        <v>#REF!</v>
      </c>
      <c r="D14" s="84" t="e">
        <f>'BAR BB| Open rates'!#REF!*0.9*0.87+25</f>
        <v>#REF!</v>
      </c>
      <c r="E14" s="84" t="e">
        <f>'BAR BB| Open rates'!#REF!*0.9*0.87+25</f>
        <v>#REF!</v>
      </c>
    </row>
    <row r="15" spans="1:5" s="11" customFormat="1" ht="12.75" customHeight="1" x14ac:dyDescent="0.2">
      <c r="A15" s="123"/>
    </row>
    <row r="16" spans="1:5" ht="12.75" customHeight="1" x14ac:dyDescent="0.2">
      <c r="A16" s="303" t="s">
        <v>157</v>
      </c>
    </row>
    <row r="17" spans="1:1" x14ac:dyDescent="0.2">
      <c r="A17" s="303"/>
    </row>
    <row r="18" spans="1:1" ht="13.5" thickBot="1" x14ac:dyDescent="0.25">
      <c r="A18" s="123"/>
    </row>
    <row r="19" spans="1:1" s="11" customFormat="1" ht="266.25" customHeight="1" thickBot="1" x14ac:dyDescent="0.25">
      <c r="A19" s="200" t="s">
        <v>364</v>
      </c>
    </row>
    <row r="20" spans="1:1" s="11" customFormat="1" ht="12.75" customHeight="1" x14ac:dyDescent="0.2"/>
    <row r="21" spans="1:1" x14ac:dyDescent="0.2">
      <c r="A21" s="150" t="s">
        <v>80</v>
      </c>
    </row>
    <row r="22" spans="1:1" ht="25.5" customHeight="1" x14ac:dyDescent="0.2">
      <c r="A22" s="199" t="s">
        <v>361</v>
      </c>
    </row>
    <row r="23" spans="1:1" ht="49.5" customHeight="1" x14ac:dyDescent="0.2">
      <c r="A23" s="199" t="s">
        <v>362</v>
      </c>
    </row>
    <row r="24" spans="1:1" ht="12.75" customHeight="1" x14ac:dyDescent="0.2">
      <c r="A24"/>
    </row>
    <row r="25" spans="1:1" x14ac:dyDescent="0.2">
      <c r="A25" s="136" t="s">
        <v>58</v>
      </c>
    </row>
    <row r="26" spans="1:1" s="149" customFormat="1" ht="35.25" customHeight="1" x14ac:dyDescent="0.2">
      <c r="A26" s="219" t="s">
        <v>163</v>
      </c>
    </row>
    <row r="27" spans="1:1" s="149" customFormat="1" ht="27" customHeight="1" x14ac:dyDescent="0.2">
      <c r="A27" s="219" t="s">
        <v>188</v>
      </c>
    </row>
    <row r="28" spans="1:1" s="149" customFormat="1" ht="18" customHeight="1" x14ac:dyDescent="0.2">
      <c r="A28" s="219" t="s">
        <v>366</v>
      </c>
    </row>
    <row r="29" spans="1:1" s="149" customFormat="1" ht="13.5" customHeight="1" x14ac:dyDescent="0.2">
      <c r="A29" s="219" t="s">
        <v>164</v>
      </c>
    </row>
    <row r="30" spans="1:1" s="149" customFormat="1" ht="21" customHeight="1" x14ac:dyDescent="0.2">
      <c r="A30" s="219" t="s">
        <v>165</v>
      </c>
    </row>
    <row r="31" spans="1:1" ht="36" x14ac:dyDescent="0.2">
      <c r="A31" s="219" t="s">
        <v>162</v>
      </c>
    </row>
    <row r="32" spans="1:1" ht="24" x14ac:dyDescent="0.2">
      <c r="A32" s="219" t="s">
        <v>365</v>
      </c>
    </row>
    <row r="33" spans="1:1" s="149" customFormat="1" ht="26.25" customHeight="1" x14ac:dyDescent="0.2">
      <c r="A33" s="220" t="s">
        <v>173</v>
      </c>
    </row>
    <row r="34" spans="1:1" s="149" customFormat="1" ht="339.75" customHeight="1" x14ac:dyDescent="0.2">
      <c r="A34" s="263" t="s">
        <v>367</v>
      </c>
    </row>
    <row r="35" spans="1:1" s="149" customFormat="1" ht="198.75" customHeight="1" x14ac:dyDescent="0.2">
      <c r="A35" s="176" t="s">
        <v>208</v>
      </c>
    </row>
    <row r="36" spans="1:1" x14ac:dyDescent="0.2">
      <c r="A36" s="142"/>
    </row>
    <row r="37" spans="1:1" ht="24" x14ac:dyDescent="0.2">
      <c r="A37" s="150" t="s">
        <v>91</v>
      </c>
    </row>
    <row r="38" spans="1:1" ht="40.5" hidden="1" customHeight="1" x14ac:dyDescent="0.2">
      <c r="A38" s="197" t="s">
        <v>222</v>
      </c>
    </row>
    <row r="39" spans="1:1" s="11" customFormat="1" ht="24" customHeight="1" x14ac:dyDescent="0.2">
      <c r="A39" s="201" t="s">
        <v>363</v>
      </c>
    </row>
    <row r="40" spans="1:1" x14ac:dyDescent="0.2">
      <c r="A40" s="13"/>
    </row>
    <row r="41" spans="1:1" x14ac:dyDescent="0.2">
      <c r="A41" s="138" t="s">
        <v>65</v>
      </c>
    </row>
    <row r="42" spans="1:1" ht="98.25" customHeight="1" x14ac:dyDescent="0.2">
      <c r="A42" s="146" t="s">
        <v>390</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238"/>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264</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rates'!#REF!*0.9*0.9</f>
        <v>#REF!</v>
      </c>
      <c r="C6" s="84" t="e">
        <f>'BAR BB| Open rates'!#REF!*0.9*0.9</f>
        <v>#REF!</v>
      </c>
      <c r="D6" s="84" t="e">
        <f>'BAR BB| Open rates'!#REF!*0.9*0.9</f>
        <v>#REF!</v>
      </c>
      <c r="E6" s="84" t="e">
        <f>'BAR BB| Open rates'!#REF!*0.9*0.9</f>
        <v>#REF!</v>
      </c>
    </row>
    <row r="7" spans="1:5" s="11" customFormat="1" ht="12.75" customHeight="1" x14ac:dyDescent="0.2">
      <c r="A7" s="42">
        <v>2</v>
      </c>
      <c r="B7" s="84" t="e">
        <f>'BAR BB| Open rates'!#REF!*0.9*0.9</f>
        <v>#REF!</v>
      </c>
      <c r="C7" s="84" t="e">
        <f>'BAR BB| Open rates'!#REF!*0.9*0.9</f>
        <v>#REF!</v>
      </c>
      <c r="D7" s="84" t="e">
        <f>'BAR BB| Open rates'!#REF!*0.9*0.9</f>
        <v>#REF!</v>
      </c>
      <c r="E7" s="84" t="e">
        <f>'BAR BB| Open rates'!#REF!*0.9*0.9</f>
        <v>#REF!</v>
      </c>
    </row>
    <row r="8" spans="1:5" s="11" customFormat="1" ht="12.75" customHeight="1" x14ac:dyDescent="0.2">
      <c r="A8" s="33" t="s">
        <v>54</v>
      </c>
      <c r="B8" s="84"/>
      <c r="C8" s="84"/>
      <c r="D8" s="84"/>
      <c r="E8" s="84"/>
    </row>
    <row r="9" spans="1:5" s="11" customFormat="1" ht="12.75" customHeight="1" x14ac:dyDescent="0.2">
      <c r="A9" s="42">
        <v>1</v>
      </c>
      <c r="B9" s="84" t="e">
        <f>'BAR BB| Open rates'!#REF!*0.9*0.9</f>
        <v>#REF!</v>
      </c>
      <c r="C9" s="84" t="e">
        <f>'BAR BB| Open rates'!#REF!*0.9*0.9</f>
        <v>#REF!</v>
      </c>
      <c r="D9" s="84" t="e">
        <f>'BAR BB| Open rates'!#REF!*0.9*0.9</f>
        <v>#REF!</v>
      </c>
      <c r="E9" s="84" t="e">
        <f>'BAR BB| Open rates'!#REF!*0.9*0.9</f>
        <v>#REF!</v>
      </c>
    </row>
    <row r="10" spans="1:5" s="11" customFormat="1" ht="12.75" customHeight="1" x14ac:dyDescent="0.2">
      <c r="A10" s="42">
        <v>2</v>
      </c>
      <c r="B10" s="84" t="e">
        <f>'BAR BB| Open rates'!#REF!*0.9*0.9</f>
        <v>#REF!</v>
      </c>
      <c r="C10" s="84" t="e">
        <f>'BAR BB| Open rates'!#REF!*0.9*0.9</f>
        <v>#REF!</v>
      </c>
      <c r="D10" s="84" t="e">
        <f>'BAR BB| Open rates'!#REF!*0.9*0.9</f>
        <v>#REF!</v>
      </c>
      <c r="E10" s="84" t="e">
        <f>'BAR BB| Open rates'!#REF!*0.9*0.9</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rates'!#REF!*0.9*0.9</f>
        <v>#REF!</v>
      </c>
      <c r="C12" s="84" t="e">
        <f>'BAR BB| Open rates'!#REF!*0.9*0.9</f>
        <v>#REF!</v>
      </c>
      <c r="D12" s="84" t="e">
        <f>'BAR BB| Open rates'!#REF!*0.9*0.9</f>
        <v>#REF!</v>
      </c>
      <c r="E12" s="84" t="e">
        <f>'BAR BB| Open rates'!#REF!*0.9*0.9</f>
        <v>#REF!</v>
      </c>
    </row>
    <row r="13" spans="1:5" s="11" customFormat="1" ht="12.75" customHeight="1" x14ac:dyDescent="0.2">
      <c r="A13" s="161">
        <v>2</v>
      </c>
      <c r="B13" s="84" t="e">
        <f>'BAR BB| Open rates'!#REF!*0.9*0.9</f>
        <v>#REF!</v>
      </c>
      <c r="C13" s="84" t="e">
        <f>'BAR BB| Open rates'!#REF!*0.9*0.9</f>
        <v>#REF!</v>
      </c>
      <c r="D13" s="84" t="e">
        <f>'BAR BB| Open rates'!#REF!*0.9*0.9</f>
        <v>#REF!</v>
      </c>
      <c r="E13" s="84" t="e">
        <f>'BAR BB| Open rates'!#REF!*0.9*0.9</f>
        <v>#REF!</v>
      </c>
    </row>
    <row r="14" spans="1:5" ht="12.75" customHeight="1" x14ac:dyDescent="0.2">
      <c r="A14" s="303" t="s">
        <v>157</v>
      </c>
    </row>
    <row r="15" spans="1:5" x14ac:dyDescent="0.2">
      <c r="A15" s="303"/>
    </row>
    <row r="16" spans="1:5" ht="13.5" thickBot="1" x14ac:dyDescent="0.25">
      <c r="A16" s="123"/>
    </row>
    <row r="17" spans="1:1" s="11" customFormat="1" ht="266.25" customHeight="1" thickBot="1" x14ac:dyDescent="0.25">
      <c r="A17" s="200" t="s">
        <v>364</v>
      </c>
    </row>
    <row r="18" spans="1:1" s="11" customFormat="1" ht="12.75" customHeight="1" x14ac:dyDescent="0.2"/>
    <row r="19" spans="1:1" x14ac:dyDescent="0.2">
      <c r="A19" s="150" t="s">
        <v>80</v>
      </c>
    </row>
    <row r="20" spans="1:1" ht="25.5" customHeight="1" x14ac:dyDescent="0.2">
      <c r="A20" s="199" t="s">
        <v>361</v>
      </c>
    </row>
    <row r="21" spans="1:1" ht="49.5" customHeight="1" x14ac:dyDescent="0.2">
      <c r="A21" s="199" t="s">
        <v>362</v>
      </c>
    </row>
    <row r="22" spans="1:1" ht="12.75" customHeight="1" x14ac:dyDescent="0.2">
      <c r="A22"/>
    </row>
    <row r="23" spans="1:1" x14ac:dyDescent="0.2">
      <c r="A23" s="136" t="s">
        <v>58</v>
      </c>
    </row>
    <row r="24" spans="1:1" s="149" customFormat="1" ht="35.25" customHeight="1" x14ac:dyDescent="0.2">
      <c r="A24" s="219" t="s">
        <v>163</v>
      </c>
    </row>
    <row r="25" spans="1:1" s="149" customFormat="1" ht="30" customHeight="1" x14ac:dyDescent="0.2">
      <c r="A25" s="219" t="s">
        <v>188</v>
      </c>
    </row>
    <row r="26" spans="1:1" s="149" customFormat="1" ht="19.5" customHeight="1" x14ac:dyDescent="0.2">
      <c r="A26" s="219" t="s">
        <v>366</v>
      </c>
    </row>
    <row r="27" spans="1:1" s="149" customFormat="1" ht="13.5" customHeight="1" x14ac:dyDescent="0.2">
      <c r="A27" s="219" t="s">
        <v>164</v>
      </c>
    </row>
    <row r="28" spans="1:1" s="149" customFormat="1" ht="15" customHeight="1" x14ac:dyDescent="0.2">
      <c r="A28" s="219" t="s">
        <v>165</v>
      </c>
    </row>
    <row r="29" spans="1:1" ht="36" x14ac:dyDescent="0.2">
      <c r="A29" s="219" t="s">
        <v>162</v>
      </c>
    </row>
    <row r="30" spans="1:1" ht="24" x14ac:dyDescent="0.2">
      <c r="A30" s="219" t="s">
        <v>365</v>
      </c>
    </row>
    <row r="31" spans="1:1" s="149" customFormat="1" ht="26.25" customHeight="1" x14ac:dyDescent="0.2">
      <c r="A31" s="220" t="s">
        <v>173</v>
      </c>
    </row>
    <row r="32" spans="1:1" s="149" customFormat="1" ht="334.5" customHeight="1" x14ac:dyDescent="0.2">
      <c r="A32" s="263" t="s">
        <v>367</v>
      </c>
    </row>
    <row r="33" spans="1:1" s="149" customFormat="1" ht="198.75" customHeight="1" x14ac:dyDescent="0.2">
      <c r="A33" s="176" t="s">
        <v>208</v>
      </c>
    </row>
    <row r="34" spans="1:1" x14ac:dyDescent="0.2">
      <c r="A34" s="142"/>
    </row>
    <row r="35" spans="1:1" ht="24" x14ac:dyDescent="0.2">
      <c r="A35" s="150" t="s">
        <v>91</v>
      </c>
    </row>
    <row r="36" spans="1:1" ht="40.5" hidden="1" customHeight="1" x14ac:dyDescent="0.2">
      <c r="A36" s="197" t="s">
        <v>222</v>
      </c>
    </row>
    <row r="37" spans="1:1" s="11" customFormat="1" ht="24" customHeight="1" x14ac:dyDescent="0.2">
      <c r="A37" s="201" t="s">
        <v>363</v>
      </c>
    </row>
    <row r="38" spans="1:1" x14ac:dyDescent="0.2">
      <c r="A38" s="13"/>
    </row>
    <row r="39" spans="1:1" x14ac:dyDescent="0.2">
      <c r="A39" s="138" t="s">
        <v>65</v>
      </c>
    </row>
    <row r="40" spans="1:1" ht="98.25" customHeight="1" x14ac:dyDescent="0.2">
      <c r="A40" s="146" t="s">
        <v>390</v>
      </c>
    </row>
    <row r="41" spans="1:1" x14ac:dyDescent="0.2">
      <c r="A41" s="132"/>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4:A15"/>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4" t="s">
        <v>166</v>
      </c>
    </row>
    <row r="3" spans="1:2" s="11" customFormat="1" ht="12.75" customHeight="1" x14ac:dyDescent="0.2">
      <c r="A3" s="131" t="s">
        <v>229</v>
      </c>
    </row>
    <row r="4" spans="1:2" ht="21.75" customHeight="1" x14ac:dyDescent="0.2">
      <c r="A4" s="154" t="s">
        <v>52</v>
      </c>
      <c r="B4" s="143" t="e">
        <f>'BAR BB| Open rates'!#REF!</f>
        <v>#REF!</v>
      </c>
    </row>
    <row r="5" spans="1:2" ht="21.75" customHeight="1" x14ac:dyDescent="0.2">
      <c r="A5" s="154"/>
      <c r="B5" s="143" t="e">
        <f>'BAR BB| Open rates'!#REF!</f>
        <v>#REF!</v>
      </c>
    </row>
    <row r="6" spans="1:2" s="11" customFormat="1" ht="12.75" customHeight="1" x14ac:dyDescent="0.2">
      <c r="A6" s="33" t="s">
        <v>53</v>
      </c>
      <c r="B6" s="135"/>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150</v>
      </c>
      <c r="B12" s="84"/>
    </row>
    <row r="13" spans="1:2" s="11" customFormat="1" ht="12.75" customHeight="1" x14ac:dyDescent="0.2">
      <c r="A13" s="42">
        <v>1</v>
      </c>
      <c r="B13" s="84" t="e">
        <f>'BAR BB| Open rates'!#REF!*0.9*0.87+25</f>
        <v>#REF!</v>
      </c>
    </row>
    <row r="14" spans="1:2" s="11" customFormat="1" ht="12.75" customHeight="1" x14ac:dyDescent="0.2">
      <c r="A14" s="161">
        <v>2</v>
      </c>
      <c r="B14" s="84" t="e">
        <f>'BAR BB| Open rates'!#REF!*0.9*0.87+25</f>
        <v>#REF!</v>
      </c>
    </row>
    <row r="15" spans="1:2" s="11" customFormat="1" ht="12.75" customHeight="1" x14ac:dyDescent="0.2">
      <c r="A15" s="123"/>
    </row>
    <row r="16" spans="1:2" x14ac:dyDescent="0.2">
      <c r="A16" s="303" t="s">
        <v>157</v>
      </c>
    </row>
    <row r="17" spans="1:1" x14ac:dyDescent="0.2">
      <c r="A17" s="303"/>
    </row>
    <row r="18" spans="1:1" ht="13.5" thickBot="1" x14ac:dyDescent="0.25">
      <c r="A18" s="123"/>
    </row>
    <row r="19" spans="1:1" s="11" customFormat="1" ht="266.25" customHeight="1" thickBot="1" x14ac:dyDescent="0.25">
      <c r="A19" s="200" t="s">
        <v>291</v>
      </c>
    </row>
    <row r="20" spans="1:1" s="11" customFormat="1" ht="12.75" customHeight="1" x14ac:dyDescent="0.2"/>
    <row r="21" spans="1:1" x14ac:dyDescent="0.2">
      <c r="A21" s="150" t="s">
        <v>80</v>
      </c>
    </row>
    <row r="22" spans="1:1" ht="25.5" customHeight="1" x14ac:dyDescent="0.2">
      <c r="A22" s="199" t="s">
        <v>289</v>
      </c>
    </row>
    <row r="23" spans="1:1" ht="49.5" customHeight="1" x14ac:dyDescent="0.2">
      <c r="A23" s="199" t="s">
        <v>290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57" t="s">
        <v>170</v>
      </c>
    </row>
    <row r="4" spans="1:22" ht="21.75" hidden="1" customHeight="1" x14ac:dyDescent="0.2">
      <c r="A4" s="158"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t="e">
        <f>'BAR BB| Open rates'!#REF!</f>
        <v>#REF!</v>
      </c>
      <c r="L4" s="143" t="e">
        <f>'BAR BB| Open rates'!#REF!</f>
        <v>#REF!</v>
      </c>
      <c r="M4" s="143" t="e">
        <f>'BAR BB| Open rates'!#REF!</f>
        <v>#REF!</v>
      </c>
      <c r="N4" s="143" t="e">
        <f>'BAR BB| Open rates'!#REF!</f>
        <v>#REF!</v>
      </c>
      <c r="O4" s="143" t="e">
        <f>'BAR BB| Open rates'!#REF!</f>
        <v>#REF!</v>
      </c>
      <c r="P4" s="143" t="e">
        <f>'BAR BB| Open rates'!#REF!</f>
        <v>#REF!</v>
      </c>
      <c r="Q4" s="143" t="e">
        <f>'BAR BB| Open rates'!#REF!</f>
        <v>#REF!</v>
      </c>
      <c r="R4" s="143" t="e">
        <f>'BAR BB| Open rates'!#REF!</f>
        <v>#REF!</v>
      </c>
      <c r="S4" s="143" t="e">
        <f>'BAR BB| Open rates'!#REF!</f>
        <v>#REF!</v>
      </c>
      <c r="T4" s="143" t="e">
        <f>'BAR BB| Open rates'!#REF!</f>
        <v>#REF!</v>
      </c>
      <c r="U4" s="143" t="e">
        <f>'BAR BB| Open rates'!#REF!</f>
        <v>#REF!</v>
      </c>
      <c r="V4" s="143" t="e">
        <f>'BAR BB| Open rates'!#REF!</f>
        <v>#REF!</v>
      </c>
    </row>
    <row r="5" spans="1:22" ht="21.75" hidden="1" customHeight="1" x14ac:dyDescent="0.2">
      <c r="A5" s="154"/>
      <c r="B5" s="143" t="e">
        <f>'BAR BB| Open rates'!#REF!</f>
        <v>#REF!</v>
      </c>
      <c r="C5" s="143" t="e">
        <f>'BAR BB| Open rates'!#REF!</f>
        <v>#REF!</v>
      </c>
      <c r="D5" s="143" t="e">
        <f>'BAR BB| Open rates'!#REF!</f>
        <v>#REF!</v>
      </c>
      <c r="E5" s="143" t="e">
        <f>'BAR BB| Open rates'!#REF!</f>
        <v>#REF!</v>
      </c>
      <c r="F5" s="143" t="e">
        <f>'BAR BB| Open rates'!#REF!</f>
        <v>#REF!</v>
      </c>
      <c r="G5" s="143" t="e">
        <f>'BAR BB| Open rates'!#REF!</f>
        <v>#REF!</v>
      </c>
      <c r="H5" s="143" t="e">
        <f>'BAR BB| Open rates'!#REF!</f>
        <v>#REF!</v>
      </c>
      <c r="I5" s="143" t="e">
        <f>'BAR BB| Open rates'!#REF!</f>
        <v>#REF!</v>
      </c>
      <c r="J5" s="143" t="e">
        <f>'BAR BB| Open rates'!#REF!</f>
        <v>#REF!</v>
      </c>
      <c r="K5" s="143" t="e">
        <f>'BAR BB| Open rates'!#REF!</f>
        <v>#REF!</v>
      </c>
      <c r="L5" s="143" t="e">
        <f>'BAR BB| Open rates'!#REF!</f>
        <v>#REF!</v>
      </c>
      <c r="M5" s="143" t="e">
        <f>'BAR BB| Open rates'!#REF!</f>
        <v>#REF!</v>
      </c>
      <c r="N5" s="143" t="e">
        <f>'BAR BB| Open rates'!#REF!</f>
        <v>#REF!</v>
      </c>
      <c r="O5" s="143" t="e">
        <f>'BAR BB| Open rates'!#REF!</f>
        <v>#REF!</v>
      </c>
      <c r="P5" s="143" t="e">
        <f>'BAR BB| Open rates'!#REF!</f>
        <v>#REF!</v>
      </c>
      <c r="Q5" s="143" t="e">
        <f>'BAR BB| Open rates'!#REF!</f>
        <v>#REF!</v>
      </c>
      <c r="R5" s="143" t="e">
        <f>'BAR BB| Open rates'!#REF!</f>
        <v>#REF!</v>
      </c>
      <c r="S5" s="143" t="e">
        <f>'BAR BB| Open rates'!#REF!</f>
        <v>#REF!</v>
      </c>
      <c r="T5" s="143" t="e">
        <f>'BAR BB| Open rates'!#REF!</f>
        <v>#REF!</v>
      </c>
      <c r="U5" s="143" t="e">
        <f>'BAR BB| Open rates'!#REF!</f>
        <v>#REF!</v>
      </c>
      <c r="V5" s="143" t="e">
        <f>'BAR BB| Open rates'!#REF!</f>
        <v>#REF!</v>
      </c>
    </row>
    <row r="6" spans="1:22" s="11" customFormat="1" ht="12.75" hidden="1" customHeight="1" x14ac:dyDescent="0.2">
      <c r="A6" s="155" t="s">
        <v>53</v>
      </c>
      <c r="B6" s="152"/>
      <c r="C6" s="152"/>
      <c r="D6" s="152"/>
      <c r="E6" s="152"/>
      <c r="F6" s="152"/>
      <c r="G6" s="152"/>
      <c r="H6" s="152"/>
      <c r="I6" s="152"/>
      <c r="J6" s="152"/>
      <c r="K6" s="152"/>
      <c r="L6" s="152"/>
      <c r="M6" s="152"/>
      <c r="N6" s="152"/>
      <c r="O6" s="152"/>
      <c r="P6" s="152"/>
      <c r="Q6" s="152"/>
      <c r="R6" s="152"/>
      <c r="S6" s="152"/>
      <c r="T6" s="152"/>
      <c r="U6" s="152"/>
      <c r="V6" s="152"/>
    </row>
    <row r="7" spans="1:22" s="11" customFormat="1" ht="12.75" hidden="1" customHeight="1" x14ac:dyDescent="0.2">
      <c r="A7" s="156">
        <v>1</v>
      </c>
      <c r="B7" s="153" t="e">
        <f>'BAR BB| Open rates'!#REF!</f>
        <v>#REF!</v>
      </c>
      <c r="C7" s="153" t="e">
        <f>'BAR BB| Open rates'!#REF!</f>
        <v>#REF!</v>
      </c>
      <c r="D7" s="153" t="e">
        <f>'BAR BB| Open rates'!#REF!</f>
        <v>#REF!</v>
      </c>
      <c r="E7" s="153" t="e">
        <f>'BAR BB| Open rates'!#REF!</f>
        <v>#REF!</v>
      </c>
      <c r="F7" s="153" t="e">
        <f>'BAR BB| Open rates'!#REF!</f>
        <v>#REF!</v>
      </c>
      <c r="G7" s="153" t="e">
        <f>'BAR BB| Open rates'!#REF!</f>
        <v>#REF!</v>
      </c>
      <c r="H7" s="153" t="e">
        <f>'BAR BB| Open rates'!#REF!</f>
        <v>#REF!</v>
      </c>
      <c r="I7" s="153" t="e">
        <f>'BAR BB| Open rates'!#REF!</f>
        <v>#REF!</v>
      </c>
      <c r="J7" s="153" t="e">
        <f>'BAR BB| Open rates'!#REF!</f>
        <v>#REF!</v>
      </c>
      <c r="K7" s="153" t="e">
        <f>'BAR BB| Open rates'!#REF!</f>
        <v>#REF!</v>
      </c>
      <c r="L7" s="153" t="e">
        <f>'BAR BB| Open rates'!#REF!</f>
        <v>#REF!</v>
      </c>
      <c r="M7" s="153" t="e">
        <f>'BAR BB| Open rates'!#REF!</f>
        <v>#REF!</v>
      </c>
      <c r="N7" s="153" t="e">
        <f>'BAR BB| Open rates'!#REF!</f>
        <v>#REF!</v>
      </c>
      <c r="O7" s="153" t="e">
        <f>'BAR BB| Open rates'!#REF!</f>
        <v>#REF!</v>
      </c>
      <c r="P7" s="153" t="e">
        <f>'BAR BB| Open rates'!#REF!</f>
        <v>#REF!</v>
      </c>
      <c r="Q7" s="153" t="e">
        <f>'BAR BB| Open rates'!#REF!</f>
        <v>#REF!</v>
      </c>
      <c r="R7" s="153" t="e">
        <f>'BAR BB| Open rates'!#REF!</f>
        <v>#REF!</v>
      </c>
      <c r="S7" s="153" t="e">
        <f>'BAR BB| Open rates'!#REF!</f>
        <v>#REF!</v>
      </c>
      <c r="T7" s="153" t="e">
        <f>'BAR BB| Open rates'!#REF!</f>
        <v>#REF!</v>
      </c>
      <c r="U7" s="153" t="e">
        <f>'BAR BB| Open rates'!#REF!</f>
        <v>#REF!</v>
      </c>
      <c r="V7" s="153" t="e">
        <f>'BAR BB| Open rates'!#REF!</f>
        <v>#REF!</v>
      </c>
    </row>
    <row r="8" spans="1:22" s="11" customFormat="1" ht="12.75" hidden="1" customHeight="1" x14ac:dyDescent="0.2">
      <c r="A8" s="156">
        <v>2</v>
      </c>
      <c r="B8" s="153" t="e">
        <f>'BAR BB| Open rates'!#REF!</f>
        <v>#REF!</v>
      </c>
      <c r="C8" s="153" t="e">
        <f>'BAR BB| Open rates'!#REF!</f>
        <v>#REF!</v>
      </c>
      <c r="D8" s="153" t="e">
        <f>'BAR BB| Open rates'!#REF!</f>
        <v>#REF!</v>
      </c>
      <c r="E8" s="153" t="e">
        <f>'BAR BB| Open rates'!#REF!</f>
        <v>#REF!</v>
      </c>
      <c r="F8" s="153" t="e">
        <f>'BAR BB| Open rates'!#REF!</f>
        <v>#REF!</v>
      </c>
      <c r="G8" s="153" t="e">
        <f>'BAR BB| Open rates'!#REF!</f>
        <v>#REF!</v>
      </c>
      <c r="H8" s="153" t="e">
        <f>'BAR BB| Open rates'!#REF!</f>
        <v>#REF!</v>
      </c>
      <c r="I8" s="153" t="e">
        <f>'BAR BB| Open rates'!#REF!</f>
        <v>#REF!</v>
      </c>
      <c r="J8" s="153" t="e">
        <f>'BAR BB| Open rates'!#REF!</f>
        <v>#REF!</v>
      </c>
      <c r="K8" s="153" t="e">
        <f>'BAR BB| Open rates'!#REF!</f>
        <v>#REF!</v>
      </c>
      <c r="L8" s="153" t="e">
        <f>'BAR BB| Open rates'!#REF!</f>
        <v>#REF!</v>
      </c>
      <c r="M8" s="153" t="e">
        <f>'BAR BB| Open rates'!#REF!</f>
        <v>#REF!</v>
      </c>
      <c r="N8" s="153" t="e">
        <f>'BAR BB| Open rates'!#REF!</f>
        <v>#REF!</v>
      </c>
      <c r="O8" s="153" t="e">
        <f>'BAR BB| Open rates'!#REF!</f>
        <v>#REF!</v>
      </c>
      <c r="P8" s="153" t="e">
        <f>'BAR BB| Open rates'!#REF!</f>
        <v>#REF!</v>
      </c>
      <c r="Q8" s="153" t="e">
        <f>'BAR BB| Open rates'!#REF!</f>
        <v>#REF!</v>
      </c>
      <c r="R8" s="153" t="e">
        <f>'BAR BB| Open rates'!#REF!</f>
        <v>#REF!</v>
      </c>
      <c r="S8" s="153" t="e">
        <f>'BAR BB| Open rates'!#REF!</f>
        <v>#REF!</v>
      </c>
      <c r="T8" s="153" t="e">
        <f>'BAR BB| Open rates'!#REF!</f>
        <v>#REF!</v>
      </c>
      <c r="U8" s="153" t="e">
        <f>'BAR BB| Open rates'!#REF!</f>
        <v>#REF!</v>
      </c>
      <c r="V8" s="153" t="e">
        <f>'BAR BB| Open rates'!#REF!</f>
        <v>#REF!</v>
      </c>
    </row>
    <row r="9" spans="1:22" s="11" customFormat="1" ht="12.75" hidden="1" customHeight="1" x14ac:dyDescent="0.2">
      <c r="A9" s="155" t="s">
        <v>54</v>
      </c>
      <c r="B9" s="153"/>
      <c r="C9" s="153"/>
      <c r="D9" s="153"/>
      <c r="E9" s="153"/>
      <c r="F9" s="153"/>
      <c r="G9" s="153"/>
      <c r="H9" s="153"/>
      <c r="I9" s="153"/>
      <c r="J9" s="153"/>
      <c r="K9" s="153"/>
      <c r="L9" s="153"/>
      <c r="M9" s="153"/>
      <c r="N9" s="153"/>
      <c r="O9" s="153"/>
      <c r="P9" s="153"/>
      <c r="Q9" s="153"/>
      <c r="R9" s="153"/>
      <c r="S9" s="153"/>
      <c r="T9" s="153"/>
      <c r="U9" s="153"/>
      <c r="V9" s="153"/>
    </row>
    <row r="10" spans="1:22" s="11" customFormat="1" ht="12.75" hidden="1" customHeight="1" x14ac:dyDescent="0.2">
      <c r="A10" s="156">
        <v>1</v>
      </c>
      <c r="B10" s="153" t="e">
        <f>'BAR BB| Open rates'!#REF!</f>
        <v>#REF!</v>
      </c>
      <c r="C10" s="153" t="e">
        <f>'BAR BB| Open rates'!#REF!</f>
        <v>#REF!</v>
      </c>
      <c r="D10" s="153" t="e">
        <f>'BAR BB| Open rates'!#REF!</f>
        <v>#REF!</v>
      </c>
      <c r="E10" s="153" t="e">
        <f>'BAR BB| Open rates'!#REF!</f>
        <v>#REF!</v>
      </c>
      <c r="F10" s="153" t="e">
        <f>'BAR BB| Open rates'!#REF!</f>
        <v>#REF!</v>
      </c>
      <c r="G10" s="153" t="e">
        <f>'BAR BB| Open rates'!#REF!</f>
        <v>#REF!</v>
      </c>
      <c r="H10" s="153" t="e">
        <f>'BAR BB| Open rates'!#REF!</f>
        <v>#REF!</v>
      </c>
      <c r="I10" s="153" t="e">
        <f>'BAR BB| Open rates'!#REF!</f>
        <v>#REF!</v>
      </c>
      <c r="J10" s="153" t="e">
        <f>'BAR BB| Open rates'!#REF!</f>
        <v>#REF!</v>
      </c>
      <c r="K10" s="153" t="e">
        <f>'BAR BB| Open rates'!#REF!</f>
        <v>#REF!</v>
      </c>
      <c r="L10" s="153" t="e">
        <f>'BAR BB| Open rates'!#REF!</f>
        <v>#REF!</v>
      </c>
      <c r="M10" s="153" t="e">
        <f>'BAR BB| Open rates'!#REF!</f>
        <v>#REF!</v>
      </c>
      <c r="N10" s="153" t="e">
        <f>'BAR BB| Open rates'!#REF!</f>
        <v>#REF!</v>
      </c>
      <c r="O10" s="153" t="e">
        <f>'BAR BB| Open rates'!#REF!</f>
        <v>#REF!</v>
      </c>
      <c r="P10" s="153" t="e">
        <f>'BAR BB| Open rates'!#REF!</f>
        <v>#REF!</v>
      </c>
      <c r="Q10" s="153" t="e">
        <f>'BAR BB| Open rates'!#REF!</f>
        <v>#REF!</v>
      </c>
      <c r="R10" s="153" t="e">
        <f>'BAR BB| Open rates'!#REF!</f>
        <v>#REF!</v>
      </c>
      <c r="S10" s="153" t="e">
        <f>'BAR BB| Open rates'!#REF!</f>
        <v>#REF!</v>
      </c>
      <c r="T10" s="153" t="e">
        <f>'BAR BB| Open rates'!#REF!</f>
        <v>#REF!</v>
      </c>
      <c r="U10" s="153" t="e">
        <f>'BAR BB| Open rates'!#REF!</f>
        <v>#REF!</v>
      </c>
      <c r="V10" s="153" t="e">
        <f>'BAR BB| Open rates'!#REF!</f>
        <v>#REF!</v>
      </c>
    </row>
    <row r="11" spans="1:22" s="11" customFormat="1" ht="12.75" hidden="1" customHeight="1" x14ac:dyDescent="0.2">
      <c r="A11" s="156">
        <v>2</v>
      </c>
      <c r="B11" s="153" t="e">
        <f>'BAR BB| Open rates'!#REF!</f>
        <v>#REF!</v>
      </c>
      <c r="C11" s="153" t="e">
        <f>'BAR BB| Open rates'!#REF!</f>
        <v>#REF!</v>
      </c>
      <c r="D11" s="153" t="e">
        <f>'BAR BB| Open rates'!#REF!</f>
        <v>#REF!</v>
      </c>
      <c r="E11" s="153" t="e">
        <f>'BAR BB| Open rates'!#REF!</f>
        <v>#REF!</v>
      </c>
      <c r="F11" s="153" t="e">
        <f>'BAR BB| Open rates'!#REF!</f>
        <v>#REF!</v>
      </c>
      <c r="G11" s="153" t="e">
        <f>'BAR BB| Open rates'!#REF!</f>
        <v>#REF!</v>
      </c>
      <c r="H11" s="153" t="e">
        <f>'BAR BB| Open rates'!#REF!</f>
        <v>#REF!</v>
      </c>
      <c r="I11" s="153" t="e">
        <f>'BAR BB| Open rates'!#REF!</f>
        <v>#REF!</v>
      </c>
      <c r="J11" s="153" t="e">
        <f>'BAR BB| Open rates'!#REF!</f>
        <v>#REF!</v>
      </c>
      <c r="K11" s="153" t="e">
        <f>'BAR BB| Open rates'!#REF!</f>
        <v>#REF!</v>
      </c>
      <c r="L11" s="153" t="e">
        <f>'BAR BB| Open rates'!#REF!</f>
        <v>#REF!</v>
      </c>
      <c r="M11" s="153" t="e">
        <f>'BAR BB| Open rates'!#REF!</f>
        <v>#REF!</v>
      </c>
      <c r="N11" s="153" t="e">
        <f>'BAR BB| Open rates'!#REF!</f>
        <v>#REF!</v>
      </c>
      <c r="O11" s="153" t="e">
        <f>'BAR BB| Open rates'!#REF!</f>
        <v>#REF!</v>
      </c>
      <c r="P11" s="153" t="e">
        <f>'BAR BB| Open rates'!#REF!</f>
        <v>#REF!</v>
      </c>
      <c r="Q11" s="153" t="e">
        <f>'BAR BB| Open rates'!#REF!</f>
        <v>#REF!</v>
      </c>
      <c r="R11" s="153" t="e">
        <f>'BAR BB| Open rates'!#REF!</f>
        <v>#REF!</v>
      </c>
      <c r="S11" s="153" t="e">
        <f>'BAR BB| Open rates'!#REF!</f>
        <v>#REF!</v>
      </c>
      <c r="T11" s="153" t="e">
        <f>'BAR BB| Open rates'!#REF!</f>
        <v>#REF!</v>
      </c>
      <c r="U11" s="153" t="e">
        <f>'BAR BB| Open rates'!#REF!</f>
        <v>#REF!</v>
      </c>
      <c r="V11" s="153" t="e">
        <f>'BAR BB| Open rates'!#REF!</f>
        <v>#REF!</v>
      </c>
    </row>
    <row r="12" spans="1:22" s="11" customFormat="1" ht="12.75" hidden="1" customHeight="1" x14ac:dyDescent="0.2">
      <c r="A12" s="155" t="s">
        <v>150</v>
      </c>
      <c r="B12" s="153"/>
      <c r="C12" s="153"/>
      <c r="D12" s="153"/>
      <c r="E12" s="153"/>
      <c r="F12" s="153"/>
      <c r="G12" s="153"/>
      <c r="H12" s="153"/>
      <c r="I12" s="153"/>
      <c r="J12" s="153"/>
      <c r="K12" s="153"/>
      <c r="L12" s="153"/>
      <c r="M12" s="153"/>
      <c r="N12" s="153"/>
      <c r="O12" s="153"/>
      <c r="P12" s="153"/>
      <c r="Q12" s="153"/>
      <c r="R12" s="153"/>
      <c r="S12" s="153"/>
      <c r="T12" s="153"/>
      <c r="U12" s="153"/>
      <c r="V12" s="153"/>
    </row>
    <row r="13" spans="1:22" s="11" customFormat="1" ht="12.75" hidden="1" customHeight="1" x14ac:dyDescent="0.2">
      <c r="A13" s="156">
        <v>1</v>
      </c>
      <c r="B13" s="153" t="e">
        <f>'BAR BB| Open rates'!#REF!</f>
        <v>#REF!</v>
      </c>
      <c r="C13" s="153" t="e">
        <f>'BAR BB| Open rates'!#REF!</f>
        <v>#REF!</v>
      </c>
      <c r="D13" s="153" t="e">
        <f>'BAR BB| Open rates'!#REF!</f>
        <v>#REF!</v>
      </c>
      <c r="E13" s="153" t="e">
        <f>'BAR BB| Open rates'!#REF!</f>
        <v>#REF!</v>
      </c>
      <c r="F13" s="153" t="e">
        <f>'BAR BB| Open rates'!#REF!</f>
        <v>#REF!</v>
      </c>
      <c r="G13" s="153" t="e">
        <f>'BAR BB| Open rates'!#REF!</f>
        <v>#REF!</v>
      </c>
      <c r="H13" s="153" t="e">
        <f>'BAR BB| Open rates'!#REF!</f>
        <v>#REF!</v>
      </c>
      <c r="I13" s="153" t="e">
        <f>'BAR BB| Open rates'!#REF!</f>
        <v>#REF!</v>
      </c>
      <c r="J13" s="153" t="e">
        <f>'BAR BB| Open rates'!#REF!</f>
        <v>#REF!</v>
      </c>
      <c r="K13" s="153" t="e">
        <f>'BAR BB| Open rates'!#REF!</f>
        <v>#REF!</v>
      </c>
      <c r="L13" s="153" t="e">
        <f>'BAR BB| Open rates'!#REF!</f>
        <v>#REF!</v>
      </c>
      <c r="M13" s="153" t="e">
        <f>'BAR BB| Open rates'!#REF!</f>
        <v>#REF!</v>
      </c>
      <c r="N13" s="153" t="e">
        <f>'BAR BB| Open rates'!#REF!</f>
        <v>#REF!</v>
      </c>
      <c r="O13" s="153" t="e">
        <f>'BAR BB| Open rates'!#REF!</f>
        <v>#REF!</v>
      </c>
      <c r="P13" s="153" t="e">
        <f>'BAR BB| Open rates'!#REF!</f>
        <v>#REF!</v>
      </c>
      <c r="Q13" s="153" t="e">
        <f>'BAR BB| Open rates'!#REF!</f>
        <v>#REF!</v>
      </c>
      <c r="R13" s="153" t="e">
        <f>'BAR BB| Open rates'!#REF!</f>
        <v>#REF!</v>
      </c>
      <c r="S13" s="153" t="e">
        <f>'BAR BB| Open rates'!#REF!</f>
        <v>#REF!</v>
      </c>
      <c r="T13" s="153" t="e">
        <f>'BAR BB| Open rates'!#REF!</f>
        <v>#REF!</v>
      </c>
      <c r="U13" s="153" t="e">
        <f>'BAR BB| Open rates'!#REF!</f>
        <v>#REF!</v>
      </c>
      <c r="V13" s="153" t="e">
        <f>'BAR BB| Open rates'!#REF!</f>
        <v>#REF!</v>
      </c>
    </row>
    <row r="14" spans="1:22" s="11" customFormat="1" ht="12.75" hidden="1" customHeight="1" thickBot="1" x14ac:dyDescent="0.25">
      <c r="A14" s="156">
        <v>2</v>
      </c>
      <c r="B14" s="153" t="e">
        <f>'BAR BB| Open rates'!#REF!</f>
        <v>#REF!</v>
      </c>
      <c r="C14" s="153" t="e">
        <f>'BAR BB| Open rates'!#REF!</f>
        <v>#REF!</v>
      </c>
      <c r="D14" s="153" t="e">
        <f>'BAR BB| Open rates'!#REF!</f>
        <v>#REF!</v>
      </c>
      <c r="E14" s="153" t="e">
        <f>'BAR BB| Open rates'!#REF!</f>
        <v>#REF!</v>
      </c>
      <c r="F14" s="153" t="e">
        <f>'BAR BB| Open rates'!#REF!</f>
        <v>#REF!</v>
      </c>
      <c r="G14" s="153" t="e">
        <f>'BAR BB| Open rates'!#REF!</f>
        <v>#REF!</v>
      </c>
      <c r="H14" s="153" t="e">
        <f>'BAR BB| Open rates'!#REF!</f>
        <v>#REF!</v>
      </c>
      <c r="I14" s="153" t="e">
        <f>'BAR BB| Open rates'!#REF!</f>
        <v>#REF!</v>
      </c>
      <c r="J14" s="153" t="e">
        <f>'BAR BB| Open rates'!#REF!</f>
        <v>#REF!</v>
      </c>
      <c r="K14" s="153" t="e">
        <f>'BAR BB| Open rates'!#REF!</f>
        <v>#REF!</v>
      </c>
      <c r="L14" s="153" t="e">
        <f>'BAR BB| Open rates'!#REF!</f>
        <v>#REF!</v>
      </c>
      <c r="M14" s="153" t="e">
        <f>'BAR BB| Open rates'!#REF!</f>
        <v>#REF!</v>
      </c>
      <c r="N14" s="153" t="e">
        <f>'BAR BB| Open rates'!#REF!</f>
        <v>#REF!</v>
      </c>
      <c r="O14" s="153" t="e">
        <f>'BAR BB| Open rates'!#REF!</f>
        <v>#REF!</v>
      </c>
      <c r="P14" s="153" t="e">
        <f>'BAR BB| Open rates'!#REF!</f>
        <v>#REF!</v>
      </c>
      <c r="Q14" s="153" t="e">
        <f>'BAR BB| Open rates'!#REF!</f>
        <v>#REF!</v>
      </c>
      <c r="R14" s="153" t="e">
        <f>'BAR BB| Open rates'!#REF!</f>
        <v>#REF!</v>
      </c>
      <c r="S14" s="153" t="e">
        <f>'BAR BB| Open rates'!#REF!</f>
        <v>#REF!</v>
      </c>
      <c r="T14" s="153" t="e">
        <f>'BAR BB| Open rates'!#REF!</f>
        <v>#REF!</v>
      </c>
      <c r="U14" s="153" t="e">
        <f>'BAR BB| Open rates'!#REF!</f>
        <v>#REF!</v>
      </c>
      <c r="V14" s="153" t="e">
        <f>'BAR BB| Open rates'!#REF!</f>
        <v>#REF!</v>
      </c>
    </row>
    <row r="15" spans="1:22" s="11" customFormat="1" ht="12.75" hidden="1" customHeight="1" x14ac:dyDescent="0.2">
      <c r="A15" s="160" t="s">
        <v>167</v>
      </c>
      <c r="B15" s="177">
        <v>2700</v>
      </c>
      <c r="C15" s="179">
        <v>3500</v>
      </c>
      <c r="D15" s="179">
        <v>3500</v>
      </c>
      <c r="E15" s="179">
        <v>3500</v>
      </c>
      <c r="F15" s="179">
        <v>3500</v>
      </c>
      <c r="G15" s="179">
        <v>3500</v>
      </c>
      <c r="H15" s="179">
        <v>3500</v>
      </c>
      <c r="I15" s="179">
        <v>3500</v>
      </c>
      <c r="J15" s="179">
        <v>3500</v>
      </c>
      <c r="K15" s="179">
        <v>3500</v>
      </c>
      <c r="L15" s="179">
        <v>3500</v>
      </c>
      <c r="M15" s="179">
        <v>3500</v>
      </c>
      <c r="N15" s="179">
        <v>3500</v>
      </c>
      <c r="O15" s="179">
        <v>3500</v>
      </c>
      <c r="P15" s="179">
        <v>3500</v>
      </c>
      <c r="Q15" s="179">
        <v>3500</v>
      </c>
      <c r="R15" s="177">
        <v>2700</v>
      </c>
      <c r="S15" s="177">
        <v>2700</v>
      </c>
      <c r="T15" s="177">
        <v>2700</v>
      </c>
      <c r="U15" s="177">
        <v>2700</v>
      </c>
      <c r="V15" s="177">
        <v>2700</v>
      </c>
    </row>
    <row r="16" spans="1:22" s="11" customFormat="1" ht="12.75" hidden="1" customHeight="1" x14ac:dyDescent="0.2">
      <c r="A16" s="156" t="s">
        <v>168</v>
      </c>
      <c r="B16" s="174">
        <f t="shared" ref="B16:V16" si="0">B15*2</f>
        <v>5400</v>
      </c>
      <c r="C16" s="178">
        <f t="shared" si="0"/>
        <v>7000</v>
      </c>
      <c r="D16" s="178">
        <f t="shared" si="0"/>
        <v>7000</v>
      </c>
      <c r="E16" s="178">
        <f t="shared" si="0"/>
        <v>7000</v>
      </c>
      <c r="F16" s="178">
        <f t="shared" si="0"/>
        <v>7000</v>
      </c>
      <c r="G16" s="178">
        <f t="shared" si="0"/>
        <v>7000</v>
      </c>
      <c r="H16" s="178">
        <f t="shared" si="0"/>
        <v>7000</v>
      </c>
      <c r="I16" s="178">
        <f t="shared" si="0"/>
        <v>7000</v>
      </c>
      <c r="J16" s="178">
        <f t="shared" si="0"/>
        <v>7000</v>
      </c>
      <c r="K16" s="178">
        <f t="shared" si="0"/>
        <v>7000</v>
      </c>
      <c r="L16" s="178">
        <f t="shared" si="0"/>
        <v>7000</v>
      </c>
      <c r="M16" s="178">
        <f t="shared" si="0"/>
        <v>7000</v>
      </c>
      <c r="N16" s="178">
        <f t="shared" si="0"/>
        <v>7000</v>
      </c>
      <c r="O16" s="174">
        <f t="shared" si="0"/>
        <v>7000</v>
      </c>
      <c r="P16" s="174">
        <f t="shared" si="0"/>
        <v>7000</v>
      </c>
      <c r="Q16" s="174">
        <f t="shared" si="0"/>
        <v>7000</v>
      </c>
      <c r="R16" s="174">
        <f t="shared" si="0"/>
        <v>5400</v>
      </c>
      <c r="S16" s="174">
        <f t="shared" si="0"/>
        <v>5400</v>
      </c>
      <c r="T16" s="174">
        <f t="shared" si="0"/>
        <v>5400</v>
      </c>
      <c r="U16" s="174">
        <f t="shared" si="0"/>
        <v>5400</v>
      </c>
      <c r="V16" s="174">
        <f t="shared" si="0"/>
        <v>5400</v>
      </c>
    </row>
    <row r="17" spans="1:22" s="11" customFormat="1" ht="12.75" hidden="1" customHeight="1" thickBot="1" x14ac:dyDescent="0.25">
      <c r="A17" s="159" t="s">
        <v>169</v>
      </c>
      <c r="B17" s="174">
        <f t="shared" ref="B17:V17" si="1">4000+B15</f>
        <v>6700</v>
      </c>
      <c r="C17" s="178">
        <f t="shared" si="1"/>
        <v>7500</v>
      </c>
      <c r="D17" s="178">
        <f t="shared" si="1"/>
        <v>7500</v>
      </c>
      <c r="E17" s="178">
        <f t="shared" si="1"/>
        <v>7500</v>
      </c>
      <c r="F17" s="178">
        <f t="shared" si="1"/>
        <v>7500</v>
      </c>
      <c r="G17" s="178">
        <f t="shared" si="1"/>
        <v>7500</v>
      </c>
      <c r="H17" s="178">
        <f t="shared" si="1"/>
        <v>7500</v>
      </c>
      <c r="I17" s="178">
        <f t="shared" si="1"/>
        <v>7500</v>
      </c>
      <c r="J17" s="178">
        <f t="shared" si="1"/>
        <v>7500</v>
      </c>
      <c r="K17" s="178">
        <f t="shared" si="1"/>
        <v>7500</v>
      </c>
      <c r="L17" s="178">
        <f t="shared" si="1"/>
        <v>7500</v>
      </c>
      <c r="M17" s="178">
        <f t="shared" si="1"/>
        <v>7500</v>
      </c>
      <c r="N17" s="178">
        <f t="shared" si="1"/>
        <v>7500</v>
      </c>
      <c r="O17" s="174">
        <f t="shared" si="1"/>
        <v>7500</v>
      </c>
      <c r="P17" s="174">
        <f t="shared" si="1"/>
        <v>7500</v>
      </c>
      <c r="Q17" s="174">
        <f t="shared" si="1"/>
        <v>7500</v>
      </c>
      <c r="R17" s="174">
        <f t="shared" si="1"/>
        <v>6700</v>
      </c>
      <c r="S17" s="174">
        <f t="shared" si="1"/>
        <v>6700</v>
      </c>
      <c r="T17" s="174">
        <f t="shared" si="1"/>
        <v>6700</v>
      </c>
      <c r="U17" s="174">
        <f t="shared" si="1"/>
        <v>6700</v>
      </c>
      <c r="V17" s="174">
        <f t="shared" si="1"/>
        <v>6700</v>
      </c>
    </row>
    <row r="18" spans="1:22" s="11" customFormat="1" ht="24" hidden="1" customHeight="1" x14ac:dyDescent="0.2">
      <c r="A18" s="134" t="s">
        <v>166</v>
      </c>
    </row>
    <row r="19" spans="1:22" s="11" customFormat="1" ht="12.75" hidden="1" customHeight="1" x14ac:dyDescent="0.2">
      <c r="A19" s="131"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5"/>
      <c r="C22" s="135"/>
      <c r="D22" s="135"/>
      <c r="E22" s="135"/>
      <c r="F22" s="135"/>
      <c r="G22" s="135"/>
      <c r="H22" s="135"/>
      <c r="I22" s="135"/>
      <c r="J22" s="135"/>
      <c r="K22" s="135"/>
      <c r="L22" s="135"/>
      <c r="M22" s="135"/>
      <c r="N22" s="135"/>
      <c r="O22" s="135"/>
      <c r="P22" s="135"/>
      <c r="Q22" s="135"/>
      <c r="R22" s="135"/>
      <c r="S22" s="135"/>
      <c r="T22" s="135"/>
      <c r="U22" s="135"/>
      <c r="V22" s="135"/>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150</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1">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2" t="s">
        <v>172</v>
      </c>
    </row>
    <row r="32" spans="1:22" s="11" customFormat="1" ht="12.75" hidden="1" customHeight="1" thickBot="1" x14ac:dyDescent="0.25">
      <c r="A32" s="160" t="s">
        <v>167</v>
      </c>
      <c r="B32" s="175">
        <f t="shared" ref="B32:V32" si="5">B15*0.85</f>
        <v>2295</v>
      </c>
      <c r="C32" s="175">
        <f t="shared" si="5"/>
        <v>2975</v>
      </c>
      <c r="D32" s="175">
        <f t="shared" si="5"/>
        <v>2975</v>
      </c>
      <c r="E32" s="175">
        <f t="shared" si="5"/>
        <v>2975</v>
      </c>
      <c r="F32" s="175">
        <f t="shared" si="5"/>
        <v>2975</v>
      </c>
      <c r="G32" s="175">
        <f t="shared" si="5"/>
        <v>2975</v>
      </c>
      <c r="H32" s="175">
        <f t="shared" si="5"/>
        <v>2975</v>
      </c>
      <c r="I32" s="175">
        <f t="shared" si="5"/>
        <v>2975</v>
      </c>
      <c r="J32" s="175">
        <f t="shared" si="5"/>
        <v>2975</v>
      </c>
      <c r="K32" s="175">
        <f t="shared" si="5"/>
        <v>2975</v>
      </c>
      <c r="L32" s="175">
        <f t="shared" si="5"/>
        <v>2975</v>
      </c>
      <c r="M32" s="175">
        <f t="shared" si="5"/>
        <v>2975</v>
      </c>
      <c r="N32" s="175">
        <f t="shared" si="5"/>
        <v>2975</v>
      </c>
      <c r="O32" s="175">
        <f t="shared" si="5"/>
        <v>2975</v>
      </c>
      <c r="P32" s="175">
        <f t="shared" si="5"/>
        <v>2975</v>
      </c>
      <c r="Q32" s="175">
        <f t="shared" si="5"/>
        <v>2975</v>
      </c>
      <c r="R32" s="175">
        <f t="shared" si="5"/>
        <v>2295</v>
      </c>
      <c r="S32" s="175">
        <f t="shared" si="5"/>
        <v>2295</v>
      </c>
      <c r="T32" s="175">
        <f t="shared" si="5"/>
        <v>2295</v>
      </c>
      <c r="U32" s="175">
        <f t="shared" si="5"/>
        <v>2295</v>
      </c>
      <c r="V32" s="175">
        <f t="shared" si="5"/>
        <v>2295</v>
      </c>
    </row>
    <row r="33" spans="1:22" s="11" customFormat="1" ht="12.75" hidden="1" customHeight="1" x14ac:dyDescent="0.2">
      <c r="A33" s="156" t="s">
        <v>168</v>
      </c>
      <c r="B33" s="175">
        <f t="shared" ref="B33:V33" si="6">B16*0.85</f>
        <v>4590</v>
      </c>
      <c r="C33" s="175">
        <f t="shared" si="6"/>
        <v>5950</v>
      </c>
      <c r="D33" s="175">
        <f t="shared" si="6"/>
        <v>5950</v>
      </c>
      <c r="E33" s="175">
        <f t="shared" si="6"/>
        <v>5950</v>
      </c>
      <c r="F33" s="175">
        <f t="shared" si="6"/>
        <v>5950</v>
      </c>
      <c r="G33" s="175">
        <f t="shared" si="6"/>
        <v>5950</v>
      </c>
      <c r="H33" s="175">
        <f t="shared" si="6"/>
        <v>5950</v>
      </c>
      <c r="I33" s="175">
        <f t="shared" si="6"/>
        <v>5950</v>
      </c>
      <c r="J33" s="175">
        <f t="shared" si="6"/>
        <v>5950</v>
      </c>
      <c r="K33" s="175">
        <f t="shared" si="6"/>
        <v>5950</v>
      </c>
      <c r="L33" s="175">
        <f t="shared" si="6"/>
        <v>5950</v>
      </c>
      <c r="M33" s="175">
        <f t="shared" si="6"/>
        <v>5950</v>
      </c>
      <c r="N33" s="175">
        <f t="shared" si="6"/>
        <v>5950</v>
      </c>
      <c r="O33" s="175">
        <f t="shared" si="6"/>
        <v>5950</v>
      </c>
      <c r="P33" s="175">
        <f t="shared" si="6"/>
        <v>5950</v>
      </c>
      <c r="Q33" s="175">
        <f t="shared" si="6"/>
        <v>5950</v>
      </c>
      <c r="R33" s="175">
        <f t="shared" si="6"/>
        <v>4590</v>
      </c>
      <c r="S33" s="175">
        <f t="shared" si="6"/>
        <v>4590</v>
      </c>
      <c r="T33" s="175">
        <f t="shared" si="6"/>
        <v>4590</v>
      </c>
      <c r="U33" s="175">
        <f t="shared" si="6"/>
        <v>4590</v>
      </c>
      <c r="V33" s="175">
        <f t="shared" si="6"/>
        <v>4590</v>
      </c>
    </row>
    <row r="34" spans="1:22" s="11" customFormat="1" ht="12.75" hidden="1" customHeight="1" x14ac:dyDescent="0.2">
      <c r="A34" s="123"/>
    </row>
    <row r="35" spans="1:22" s="11" customFormat="1" ht="24" customHeight="1" x14ac:dyDescent="0.2">
      <c r="A35" s="134" t="s">
        <v>166</v>
      </c>
    </row>
    <row r="36" spans="1:22" s="11" customFormat="1" ht="12.75" customHeight="1" x14ac:dyDescent="0.2">
      <c r="A36" s="131"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5"/>
      <c r="C39" s="135"/>
      <c r="D39" s="135"/>
      <c r="E39" s="135"/>
      <c r="F39" s="135"/>
      <c r="G39" s="135"/>
      <c r="H39" s="135"/>
      <c r="I39" s="135"/>
      <c r="J39" s="135"/>
      <c r="K39" s="135"/>
      <c r="L39" s="135"/>
      <c r="M39" s="135"/>
      <c r="N39" s="135"/>
      <c r="O39" s="135"/>
      <c r="P39" s="135"/>
      <c r="Q39" s="135"/>
      <c r="R39" s="135"/>
      <c r="S39" s="135"/>
      <c r="T39" s="135"/>
      <c r="U39" s="135"/>
      <c r="V39" s="135"/>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150</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303" t="s">
        <v>157</v>
      </c>
    </row>
    <row r="50" spans="1:8" x14ac:dyDescent="0.2">
      <c r="A50" s="303"/>
    </row>
    <row r="51" spans="1:8" x14ac:dyDescent="0.2">
      <c r="A51" s="123"/>
    </row>
    <row r="52" spans="1:8" s="11" customFormat="1" ht="12.75" customHeight="1" x14ac:dyDescent="0.2">
      <c r="A52" s="344" t="s">
        <v>207</v>
      </c>
      <c r="B52" s="345"/>
      <c r="C52" s="345"/>
      <c r="D52" s="345"/>
      <c r="E52" s="345"/>
      <c r="F52" s="345"/>
      <c r="G52" s="345"/>
      <c r="H52" s="345"/>
    </row>
    <row r="53" spans="1:8" s="11" customFormat="1" ht="12.75" customHeight="1" x14ac:dyDescent="0.2">
      <c r="A53" s="344"/>
      <c r="B53" s="345"/>
      <c r="C53" s="345"/>
      <c r="D53" s="345"/>
      <c r="E53" s="345"/>
      <c r="F53" s="345"/>
      <c r="G53" s="345"/>
      <c r="H53" s="345"/>
    </row>
    <row r="54" spans="1:8" s="11" customFormat="1" ht="12.75" customHeight="1" x14ac:dyDescent="0.2">
      <c r="A54" s="344"/>
      <c r="B54" s="345"/>
      <c r="C54" s="345"/>
      <c r="D54" s="345"/>
      <c r="E54" s="345"/>
      <c r="F54" s="345"/>
      <c r="G54" s="345"/>
      <c r="H54" s="345"/>
    </row>
    <row r="55" spans="1:8" s="11" customFormat="1" ht="12.75" customHeight="1" x14ac:dyDescent="0.2">
      <c r="A55" s="344"/>
      <c r="B55" s="345"/>
      <c r="C55" s="345"/>
      <c r="D55" s="345"/>
      <c r="E55" s="345"/>
      <c r="F55" s="345"/>
      <c r="G55" s="345"/>
      <c r="H55" s="345"/>
    </row>
    <row r="56" spans="1:8" s="11" customFormat="1" ht="12.75" customHeight="1" x14ac:dyDescent="0.2">
      <c r="A56" s="344"/>
      <c r="B56" s="345"/>
      <c r="C56" s="345"/>
      <c r="D56" s="345"/>
      <c r="E56" s="345"/>
      <c r="F56" s="345"/>
      <c r="G56" s="345"/>
      <c r="H56" s="345"/>
    </row>
    <row r="57" spans="1:8" s="11" customFormat="1" ht="12.75" customHeight="1" x14ac:dyDescent="0.2">
      <c r="A57" s="344"/>
      <c r="B57" s="345"/>
      <c r="C57" s="345"/>
      <c r="D57" s="345"/>
      <c r="E57" s="345"/>
      <c r="F57" s="345"/>
      <c r="G57" s="345"/>
      <c r="H57" s="345"/>
    </row>
    <row r="58" spans="1:8" s="11" customFormat="1" ht="12.75" customHeight="1" x14ac:dyDescent="0.2"/>
    <row r="59" spans="1:8" x14ac:dyDescent="0.2">
      <c r="A59" s="150" t="s">
        <v>80</v>
      </c>
    </row>
    <row r="60" spans="1:8" ht="34.5" customHeight="1" x14ac:dyDescent="0.2">
      <c r="A60" s="145" t="s">
        <v>209</v>
      </c>
    </row>
    <row r="61" spans="1:8" ht="34.5" customHeight="1" x14ac:dyDescent="0.2">
      <c r="A61" s="145" t="s">
        <v>225</v>
      </c>
    </row>
    <row r="62" spans="1:8" ht="12.75" customHeight="1" x14ac:dyDescent="0.2">
      <c r="A62"/>
    </row>
    <row r="63" spans="1:8" x14ac:dyDescent="0.2">
      <c r="A63" s="136" t="s">
        <v>58</v>
      </c>
    </row>
    <row r="64" spans="1:8" s="149" customFormat="1" ht="35.25" customHeight="1" x14ac:dyDescent="0.2">
      <c r="A64" s="137" t="s">
        <v>163</v>
      </c>
    </row>
    <row r="65" spans="1:1" s="149" customFormat="1" ht="35.25" customHeight="1" x14ac:dyDescent="0.2">
      <c r="A65" s="145" t="s">
        <v>188</v>
      </c>
    </row>
    <row r="66" spans="1:1" s="149" customFormat="1" ht="35.25" customHeight="1" x14ac:dyDescent="0.2">
      <c r="A66" s="137" t="s">
        <v>164</v>
      </c>
    </row>
    <row r="67" spans="1:1" s="149" customFormat="1" ht="13.5" customHeight="1" x14ac:dyDescent="0.2">
      <c r="A67" s="137" t="s">
        <v>165</v>
      </c>
    </row>
    <row r="68" spans="1:1" s="149" customFormat="1" ht="35.25" customHeight="1" x14ac:dyDescent="0.2">
      <c r="A68" s="137" t="s">
        <v>162</v>
      </c>
    </row>
    <row r="69" spans="1:1" ht="24" x14ac:dyDescent="0.2">
      <c r="A69" s="141" t="s">
        <v>173</v>
      </c>
    </row>
    <row r="70" spans="1:1" s="149" customFormat="1" ht="26.25" customHeight="1" x14ac:dyDescent="0.2">
      <c r="A70" s="151" t="s">
        <v>89</v>
      </c>
    </row>
    <row r="71" spans="1:1" s="149" customFormat="1" ht="12" customHeight="1" x14ac:dyDescent="0.2">
      <c r="A71" s="151"/>
    </row>
    <row r="72" spans="1:1" s="149" customFormat="1" ht="217.5" customHeight="1" x14ac:dyDescent="0.2">
      <c r="A72" s="176" t="s">
        <v>208</v>
      </c>
    </row>
    <row r="73" spans="1:1" s="149" customFormat="1" ht="13.5" customHeight="1" x14ac:dyDescent="0.2">
      <c r="A73" s="137"/>
    </row>
    <row r="74" spans="1:1" x14ac:dyDescent="0.2">
      <c r="A74" s="141"/>
    </row>
    <row r="75" spans="1:1" x14ac:dyDescent="0.2">
      <c r="A75" s="142"/>
    </row>
    <row r="76" spans="1:1" ht="24" x14ac:dyDescent="0.2">
      <c r="A76" s="150" t="s">
        <v>91</v>
      </c>
    </row>
    <row r="77" spans="1:1" ht="36" hidden="1" x14ac:dyDescent="0.2">
      <c r="A77" s="165" t="s">
        <v>222</v>
      </c>
    </row>
    <row r="78" spans="1:1" s="11" customFormat="1" ht="50.25" customHeight="1" x14ac:dyDescent="0.2">
      <c r="A78" s="165" t="s">
        <v>210</v>
      </c>
    </row>
    <row r="79" spans="1:1" s="11" customFormat="1" ht="38.25" customHeight="1" x14ac:dyDescent="0.2">
      <c r="A79" s="165" t="s">
        <v>211</v>
      </c>
    </row>
    <row r="80" spans="1:1" x14ac:dyDescent="0.2">
      <c r="A80" s="13"/>
    </row>
    <row r="81" spans="1:1" x14ac:dyDescent="0.2">
      <c r="A81" s="138" t="s">
        <v>65</v>
      </c>
    </row>
    <row r="82" spans="1:1" ht="108" customHeight="1" x14ac:dyDescent="0.2">
      <c r="A82" s="146" t="s">
        <v>226</v>
      </c>
    </row>
    <row r="83" spans="1:1" x14ac:dyDescent="0.2">
      <c r="A83" s="132"/>
    </row>
    <row r="84" spans="1:1" x14ac:dyDescent="0.2">
      <c r="A84" s="139"/>
    </row>
    <row r="85" spans="1:1" x14ac:dyDescent="0.2">
      <c r="A85" s="139"/>
    </row>
    <row r="86" spans="1:1" x14ac:dyDescent="0.2">
      <c r="A86" s="139"/>
    </row>
    <row r="87" spans="1:1" x14ac:dyDescent="0.2">
      <c r="A87" s="139"/>
    </row>
    <row r="88" spans="1:1" x14ac:dyDescent="0.2">
      <c r="A88" s="139"/>
    </row>
    <row r="89" spans="1:1" x14ac:dyDescent="0.2">
      <c r="A89" s="139"/>
    </row>
    <row r="90" spans="1:1" x14ac:dyDescent="0.2">
      <c r="A90" s="139"/>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E232"/>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262</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rates'!#REF!*0.9*0.85</f>
        <v>#REF!</v>
      </c>
      <c r="C6" s="84" t="e">
        <f>'BAR BB| Open rates'!#REF!*0.9*0.85</f>
        <v>#REF!</v>
      </c>
      <c r="D6" s="84" t="e">
        <f>'BAR BB| Open rates'!#REF!*0.9*0.85</f>
        <v>#REF!</v>
      </c>
      <c r="E6" s="84" t="e">
        <f>'BAR BB| Open rates'!#REF!*0.9*0.85</f>
        <v>#REF!</v>
      </c>
    </row>
    <row r="7" spans="1:5" s="11" customFormat="1" ht="12.75" customHeight="1" x14ac:dyDescent="0.2">
      <c r="A7" s="42">
        <v>2</v>
      </c>
      <c r="B7" s="84" t="e">
        <f>'BAR BB| Open rates'!#REF!*0.9*0.85</f>
        <v>#REF!</v>
      </c>
      <c r="C7" s="84" t="e">
        <f>'BAR BB| Open rates'!#REF!*0.9*0.85</f>
        <v>#REF!</v>
      </c>
      <c r="D7" s="84" t="e">
        <f>'BAR BB| Open rates'!#REF!*0.9*0.85</f>
        <v>#REF!</v>
      </c>
      <c r="E7" s="84" t="e">
        <f>'BAR BB| Open rates'!#REF!*0.9*0.85</f>
        <v>#REF!</v>
      </c>
    </row>
    <row r="8" spans="1:5" s="11" customFormat="1" ht="12.75" customHeight="1" x14ac:dyDescent="0.2">
      <c r="A8" s="33" t="s">
        <v>54</v>
      </c>
      <c r="B8" s="84"/>
      <c r="C8" s="84"/>
      <c r="D8" s="84"/>
      <c r="E8" s="84"/>
    </row>
    <row r="9" spans="1:5" s="11" customFormat="1" ht="12.75" customHeight="1" x14ac:dyDescent="0.2">
      <c r="A9" s="42">
        <v>1</v>
      </c>
      <c r="B9" s="84" t="e">
        <f>'BAR BB| Open rates'!#REF!*0.9*0.85</f>
        <v>#REF!</v>
      </c>
      <c r="C9" s="84" t="e">
        <f>'BAR BB| Open rates'!#REF!*0.9*0.85</f>
        <v>#REF!</v>
      </c>
      <c r="D9" s="84" t="e">
        <f>'BAR BB| Open rates'!#REF!*0.9*0.85</f>
        <v>#REF!</v>
      </c>
      <c r="E9" s="84" t="e">
        <f>'BAR BB| Open rates'!#REF!*0.9*0.85</f>
        <v>#REF!</v>
      </c>
    </row>
    <row r="10" spans="1:5" s="11" customFormat="1" ht="12.75" customHeight="1" x14ac:dyDescent="0.2">
      <c r="A10" s="42">
        <v>2</v>
      </c>
      <c r="B10" s="84" t="e">
        <f>'BAR BB| Open rates'!#REF!*0.9*0.85</f>
        <v>#REF!</v>
      </c>
      <c r="C10" s="84" t="e">
        <f>'BAR BB| Open rates'!#REF!*0.9*0.85</f>
        <v>#REF!</v>
      </c>
      <c r="D10" s="84" t="e">
        <f>'BAR BB| Open rates'!#REF!*0.9*0.85</f>
        <v>#REF!</v>
      </c>
      <c r="E10" s="84" t="e">
        <f>'BAR BB| Open rates'!#REF!*0.9*0.85</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rates'!#REF!*0.9*0.85</f>
        <v>#REF!</v>
      </c>
      <c r="C12" s="84" t="e">
        <f>'BAR BB| Open rates'!#REF!*0.9*0.85</f>
        <v>#REF!</v>
      </c>
      <c r="D12" s="84" t="e">
        <f>'BAR BB| Open rates'!#REF!*0.9*0.85</f>
        <v>#REF!</v>
      </c>
      <c r="E12" s="84" t="e">
        <f>'BAR BB| Open rates'!#REF!*0.9*0.85</f>
        <v>#REF!</v>
      </c>
    </row>
    <row r="13" spans="1:5" s="11" customFormat="1" ht="12.75" customHeight="1" x14ac:dyDescent="0.2">
      <c r="A13" s="161">
        <v>2</v>
      </c>
      <c r="B13" s="84" t="e">
        <f>'BAR BB| Open rates'!#REF!*0.9*0.85</f>
        <v>#REF!</v>
      </c>
      <c r="C13" s="84" t="e">
        <f>'BAR BB| Open rates'!#REF!*0.9*0.85</f>
        <v>#REF!</v>
      </c>
      <c r="D13" s="84" t="e">
        <f>'BAR BB| Open rates'!#REF!*0.9*0.85</f>
        <v>#REF!</v>
      </c>
      <c r="E13" s="84" t="e">
        <f>'BAR BB| Open rates'!#REF!*0.9*0.85</f>
        <v>#REF!</v>
      </c>
    </row>
    <row r="14" spans="1:5" s="11" customFormat="1" ht="12.75" customHeight="1" x14ac:dyDescent="0.2">
      <c r="A14" s="123"/>
    </row>
    <row r="15" spans="1:5" ht="12.75" customHeight="1" x14ac:dyDescent="0.2">
      <c r="A15" s="303" t="s">
        <v>157</v>
      </c>
    </row>
    <row r="16" spans="1:5" x14ac:dyDescent="0.2">
      <c r="A16" s="303"/>
    </row>
    <row r="17" spans="1:1" ht="13.5" thickBot="1" x14ac:dyDescent="0.25">
      <c r="A17" s="123"/>
    </row>
    <row r="18" spans="1:1" s="11" customFormat="1" ht="266.25" customHeight="1" thickBot="1" x14ac:dyDescent="0.25">
      <c r="A18" s="200" t="s">
        <v>364</v>
      </c>
    </row>
    <row r="19" spans="1:1" s="11" customFormat="1" ht="12.75" customHeight="1" x14ac:dyDescent="0.2"/>
    <row r="20" spans="1:1" x14ac:dyDescent="0.2">
      <c r="A20" s="150" t="s">
        <v>80</v>
      </c>
    </row>
    <row r="21" spans="1:1" ht="25.5" customHeight="1" x14ac:dyDescent="0.2">
      <c r="A21" s="199" t="s">
        <v>361</v>
      </c>
    </row>
    <row r="22" spans="1:1" ht="49.5" customHeight="1" x14ac:dyDescent="0.2">
      <c r="A22" s="199" t="s">
        <v>362</v>
      </c>
    </row>
    <row r="23" spans="1:1" ht="12.75" customHeight="1" x14ac:dyDescent="0.2">
      <c r="A23"/>
    </row>
    <row r="24" spans="1:1" x14ac:dyDescent="0.2">
      <c r="A24" s="136" t="s">
        <v>58</v>
      </c>
    </row>
    <row r="25" spans="1:1" s="149" customFormat="1" ht="35.25" customHeight="1" x14ac:dyDescent="0.2">
      <c r="A25" s="219" t="s">
        <v>163</v>
      </c>
    </row>
    <row r="26" spans="1:1" s="149" customFormat="1" ht="27.75" customHeight="1" x14ac:dyDescent="0.2">
      <c r="A26" s="219" t="s">
        <v>188</v>
      </c>
    </row>
    <row r="27" spans="1:1" s="149" customFormat="1" ht="21.75" customHeight="1" x14ac:dyDescent="0.2">
      <c r="A27" s="219" t="s">
        <v>366</v>
      </c>
    </row>
    <row r="28" spans="1:1" s="149" customFormat="1" ht="13.5" customHeight="1" x14ac:dyDescent="0.2">
      <c r="A28" s="219" t="s">
        <v>164</v>
      </c>
    </row>
    <row r="29" spans="1:1" s="149" customFormat="1" ht="14.25" customHeight="1" x14ac:dyDescent="0.2">
      <c r="A29" s="219" t="s">
        <v>165</v>
      </c>
    </row>
    <row r="30" spans="1:1" ht="36" x14ac:dyDescent="0.2">
      <c r="A30" s="219" t="s">
        <v>162</v>
      </c>
    </row>
    <row r="31" spans="1:1" ht="24" x14ac:dyDescent="0.2">
      <c r="A31" s="219" t="s">
        <v>365</v>
      </c>
    </row>
    <row r="32" spans="1:1" ht="24" x14ac:dyDescent="0.2">
      <c r="A32" s="220" t="s">
        <v>173</v>
      </c>
    </row>
    <row r="33" spans="1:1" s="149" customFormat="1" ht="339.75" customHeight="1" x14ac:dyDescent="0.2">
      <c r="A33" s="263" t="s">
        <v>367</v>
      </c>
    </row>
    <row r="34" spans="1:1" s="149" customFormat="1" ht="12" customHeight="1" x14ac:dyDescent="0.2">
      <c r="A34" s="151"/>
    </row>
    <row r="35" spans="1:1" s="149" customFormat="1" ht="198.75" customHeight="1" x14ac:dyDescent="0.2">
      <c r="A35" s="176" t="s">
        <v>208</v>
      </c>
    </row>
    <row r="36" spans="1:1" x14ac:dyDescent="0.2">
      <c r="A36" s="142"/>
    </row>
    <row r="37" spans="1:1" ht="24" x14ac:dyDescent="0.2">
      <c r="A37" s="150" t="s">
        <v>91</v>
      </c>
    </row>
    <row r="38" spans="1:1" ht="40.5" hidden="1" customHeight="1" x14ac:dyDescent="0.2">
      <c r="A38" s="197" t="s">
        <v>222</v>
      </c>
    </row>
    <row r="39" spans="1:1" s="11" customFormat="1" ht="24" customHeight="1" x14ac:dyDescent="0.2">
      <c r="A39" s="201" t="s">
        <v>363</v>
      </c>
    </row>
    <row r="40" spans="1:1" x14ac:dyDescent="0.2">
      <c r="A40" s="13"/>
    </row>
    <row r="41" spans="1:1" x14ac:dyDescent="0.2">
      <c r="A41" s="138" t="s">
        <v>65</v>
      </c>
    </row>
    <row r="42" spans="1:1" ht="98.25" customHeight="1" x14ac:dyDescent="0.2">
      <c r="A42" s="146" t="s">
        <v>390</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sheetData>
  <mergeCells count="1">
    <mergeCell ref="A15:A16"/>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35"/>
  <sheetViews>
    <sheetView topLeftCell="A22" zoomScaleNormal="100" workbookViewId="0">
      <pane xSplit="1" topLeftCell="B1" activePane="topRight" state="frozen"/>
      <selection activeCell="BE26" sqref="BE26:BE27"/>
      <selection pane="topRight" activeCell="A34" sqref="A34:A35"/>
    </sheetView>
  </sheetViews>
  <sheetFormatPr defaultColWidth="10" defaultRowHeight="12" x14ac:dyDescent="0.2"/>
  <cols>
    <col min="1" max="1" width="42.5703125" style="210" customWidth="1"/>
    <col min="2" max="16384" width="10" style="210"/>
  </cols>
  <sheetData>
    <row r="1" spans="1:31" s="5" customFormat="1" ht="25.5" customHeight="1" x14ac:dyDescent="0.2">
      <c r="A1" s="212" t="s">
        <v>50</v>
      </c>
    </row>
    <row r="2" spans="1:31" s="5" customFormat="1" ht="25.5" customHeight="1" x14ac:dyDescent="0.2">
      <c r="A2" s="134" t="s">
        <v>421</v>
      </c>
    </row>
    <row r="3" spans="1:31" s="5" customFormat="1" ht="12.75" x14ac:dyDescent="0.2">
      <c r="A3" s="131" t="s">
        <v>240</v>
      </c>
    </row>
    <row r="4" spans="1:31" s="203" customFormat="1" ht="28.5" customHeight="1" x14ac:dyDescent="0.2">
      <c r="A4" s="232" t="s">
        <v>52</v>
      </c>
      <c r="B4" s="71">
        <f>'BAR BB| Open rates'!N3</f>
        <v>46174</v>
      </c>
      <c r="C4" s="71">
        <f>'BAR BB| Open rates'!O3</f>
        <v>46175</v>
      </c>
      <c r="D4" s="71">
        <f>'BAR BB| Open rates'!P3</f>
        <v>46176</v>
      </c>
      <c r="E4" s="71">
        <f>'BAR BB| Open rates'!Q3</f>
        <v>46177</v>
      </c>
      <c r="F4" s="71">
        <f>'BAR BB| Open rates'!R3</f>
        <v>46178</v>
      </c>
      <c r="G4" s="71">
        <f>'BAR BB| Open rates'!S3</f>
        <v>46179</v>
      </c>
      <c r="H4" s="71">
        <f>'BAR BB| Open rates'!T3</f>
        <v>46180</v>
      </c>
      <c r="I4" s="71">
        <f>'BAR BB| Open rates'!U3</f>
        <v>46181</v>
      </c>
      <c r="J4" s="71">
        <f>'BAR BB| Open rates'!V3</f>
        <v>46182</v>
      </c>
      <c r="K4" s="71">
        <f>'BAR BB| Open rates'!W3</f>
        <v>46183</v>
      </c>
      <c r="L4" s="71">
        <f>'BAR BB| Open rates'!X3</f>
        <v>46184</v>
      </c>
      <c r="M4" s="71">
        <f>'BAR BB| Open rates'!Y3</f>
        <v>46185</v>
      </c>
      <c r="N4" s="71">
        <f>'BAR BB| Open rates'!Z3</f>
        <v>46186</v>
      </c>
      <c r="O4" s="71">
        <f>'BAR BB| Open rates'!AA3</f>
        <v>46187</v>
      </c>
      <c r="P4" s="71">
        <f>'BAR BB| Open rates'!AB3</f>
        <v>46188</v>
      </c>
      <c r="Q4" s="71">
        <f>'BAR BB| Open rates'!AC3</f>
        <v>46189</v>
      </c>
      <c r="R4" s="71">
        <f>'BAR BB| Open rates'!AD3</f>
        <v>46190</v>
      </c>
      <c r="S4" s="71">
        <f>'BAR BB| Open rates'!AE3</f>
        <v>46191</v>
      </c>
      <c r="T4" s="71">
        <f>'BAR BB| Open rates'!AF3</f>
        <v>46192</v>
      </c>
      <c r="U4" s="71">
        <f>'BAR BB| Open rates'!AG3</f>
        <v>46193</v>
      </c>
      <c r="V4" s="71">
        <f>'BAR BB| Open rates'!AH3</f>
        <v>46194</v>
      </c>
      <c r="W4" s="71">
        <f>'BAR BB| Open rates'!AI3</f>
        <v>46195</v>
      </c>
      <c r="X4" s="71">
        <f>'BAR BB| Open rates'!AJ3</f>
        <v>46196</v>
      </c>
      <c r="Y4" s="71">
        <f>'BAR BB| Open rates'!AK3</f>
        <v>46197</v>
      </c>
      <c r="Z4" s="71">
        <f>'BAR BB| Open rates'!AL3</f>
        <v>46198</v>
      </c>
      <c r="AA4" s="71">
        <f>'BAR BB| Open rates'!AM3</f>
        <v>46199</v>
      </c>
      <c r="AB4" s="71">
        <f>'BAR BB| Open rates'!AN3</f>
        <v>46200</v>
      </c>
      <c r="AC4" s="71">
        <f>'BAR BB| Open rates'!AO3</f>
        <v>46201</v>
      </c>
      <c r="AD4" s="71">
        <f>'BAR BB| Open rates'!AP3</f>
        <v>46202</v>
      </c>
      <c r="AE4" s="71">
        <f>'BAR BB| Open rates'!AQ3</f>
        <v>46203</v>
      </c>
    </row>
    <row r="5" spans="1:31" s="76" customFormat="1" ht="12" customHeight="1" x14ac:dyDescent="0.2">
      <c r="A5" s="75" t="s">
        <v>53</v>
      </c>
    </row>
    <row r="6" spans="1:31" s="76" customFormat="1" ht="12" customHeight="1" x14ac:dyDescent="0.2">
      <c r="A6" s="15">
        <v>1</v>
      </c>
      <c r="B6" s="26">
        <f>'BAR BB| Open rates'!N5</f>
        <v>6600</v>
      </c>
      <c r="C6" s="26">
        <f>'BAR BB| Open rates'!O5</f>
        <v>6600</v>
      </c>
      <c r="D6" s="26">
        <f>'BAR BB| Open rates'!P5</f>
        <v>6600</v>
      </c>
      <c r="E6" s="26">
        <f>'BAR BB| Open rates'!Q5</f>
        <v>6600</v>
      </c>
      <c r="F6" s="26">
        <f>'BAR BB| Open rates'!R5</f>
        <v>9900</v>
      </c>
      <c r="G6" s="26">
        <f>'BAR BB| Open rates'!S5</f>
        <v>9900</v>
      </c>
      <c r="H6" s="26">
        <f>'BAR BB| Open rates'!T5</f>
        <v>9900</v>
      </c>
      <c r="I6" s="26">
        <f>'BAR BB| Open rates'!U5</f>
        <v>9900</v>
      </c>
      <c r="J6" s="26">
        <f>'BAR BB| Open rates'!V5</f>
        <v>9900</v>
      </c>
      <c r="K6" s="26">
        <f>'BAR BB| Open rates'!W5</f>
        <v>9900</v>
      </c>
      <c r="L6" s="26">
        <f>'BAR BB| Open rates'!X5</f>
        <v>9900</v>
      </c>
      <c r="M6" s="26">
        <f>'BAR BB| Open rates'!Y5</f>
        <v>9900</v>
      </c>
      <c r="N6" s="26">
        <f>'BAR BB| Open rates'!Z5</f>
        <v>9900</v>
      </c>
      <c r="O6" s="26">
        <f>'BAR BB| Open rates'!AA5</f>
        <v>9900</v>
      </c>
      <c r="P6" s="26">
        <f>'BAR BB| Open rates'!AB5</f>
        <v>14900</v>
      </c>
      <c r="Q6" s="26">
        <f>'BAR BB| Open rates'!AC5</f>
        <v>14900</v>
      </c>
      <c r="R6" s="26">
        <f>'BAR BB| Open rates'!AD5</f>
        <v>14900</v>
      </c>
      <c r="S6" s="26">
        <f>'BAR BB| Open rates'!AE5</f>
        <v>14900</v>
      </c>
      <c r="T6" s="26">
        <f>'BAR BB| Open rates'!AF5</f>
        <v>14900</v>
      </c>
      <c r="U6" s="26">
        <f>'BAR BB| Open rates'!AG5</f>
        <v>14900</v>
      </c>
      <c r="V6" s="26">
        <f>'BAR BB| Open rates'!AH5</f>
        <v>6600</v>
      </c>
      <c r="W6" s="26">
        <f>'BAR BB| Open rates'!AI5</f>
        <v>6600</v>
      </c>
      <c r="X6" s="26">
        <f>'BAR BB| Open rates'!AJ5</f>
        <v>6600</v>
      </c>
      <c r="Y6" s="26">
        <f>'BAR BB| Open rates'!AK5</f>
        <v>6600</v>
      </c>
      <c r="Z6" s="26">
        <f>'BAR BB| Open rates'!AL5</f>
        <v>6600</v>
      </c>
      <c r="AA6" s="26">
        <f>'BAR BB| Open rates'!AM5</f>
        <v>7900</v>
      </c>
      <c r="AB6" s="26">
        <f>'BAR BB| Open rates'!AN5</f>
        <v>7900</v>
      </c>
      <c r="AC6" s="26">
        <f>'BAR BB| Open rates'!AO5</f>
        <v>7900</v>
      </c>
      <c r="AD6" s="26">
        <f>'BAR BB| Open rates'!AP5</f>
        <v>7900</v>
      </c>
      <c r="AE6" s="26">
        <f>'BAR BB| Open rates'!AQ5</f>
        <v>7900</v>
      </c>
    </row>
    <row r="7" spans="1:31" s="76" customFormat="1" ht="12" customHeight="1" x14ac:dyDescent="0.2">
      <c r="A7" s="15">
        <v>2</v>
      </c>
      <c r="B7" s="26">
        <f>'BAR BB| Open rates'!N6</f>
        <v>8600</v>
      </c>
      <c r="C7" s="26">
        <f>'BAR BB| Open rates'!O6</f>
        <v>8600</v>
      </c>
      <c r="D7" s="26">
        <f>'BAR BB| Open rates'!P6</f>
        <v>8600</v>
      </c>
      <c r="E7" s="26">
        <f>'BAR BB| Open rates'!Q6</f>
        <v>8600</v>
      </c>
      <c r="F7" s="26">
        <f>'BAR BB| Open rates'!R6</f>
        <v>11900</v>
      </c>
      <c r="G7" s="26">
        <f>'BAR BB| Open rates'!S6</f>
        <v>11900</v>
      </c>
      <c r="H7" s="26">
        <f>'BAR BB| Open rates'!T6</f>
        <v>11900</v>
      </c>
      <c r="I7" s="26">
        <f>'BAR BB| Open rates'!U6</f>
        <v>11900</v>
      </c>
      <c r="J7" s="26">
        <f>'BAR BB| Open rates'!V6</f>
        <v>11900</v>
      </c>
      <c r="K7" s="26">
        <f>'BAR BB| Open rates'!W6</f>
        <v>11900</v>
      </c>
      <c r="L7" s="26">
        <f>'BAR BB| Open rates'!X6</f>
        <v>11900</v>
      </c>
      <c r="M7" s="26">
        <f>'BAR BB| Open rates'!Y6</f>
        <v>11900</v>
      </c>
      <c r="N7" s="26">
        <f>'BAR BB| Open rates'!Z6</f>
        <v>11900</v>
      </c>
      <c r="O7" s="26">
        <f>'BAR BB| Open rates'!AA6</f>
        <v>11900</v>
      </c>
      <c r="P7" s="26">
        <f>'BAR BB| Open rates'!AB6</f>
        <v>16900</v>
      </c>
      <c r="Q7" s="26">
        <f>'BAR BB| Open rates'!AC6</f>
        <v>16900</v>
      </c>
      <c r="R7" s="26">
        <f>'BAR BB| Open rates'!AD6</f>
        <v>16900</v>
      </c>
      <c r="S7" s="26">
        <f>'BAR BB| Open rates'!AE6</f>
        <v>16900</v>
      </c>
      <c r="T7" s="26">
        <f>'BAR BB| Open rates'!AF6</f>
        <v>16900</v>
      </c>
      <c r="U7" s="26">
        <f>'BAR BB| Open rates'!AG6</f>
        <v>16900</v>
      </c>
      <c r="V7" s="26">
        <f>'BAR BB| Open rates'!AH6</f>
        <v>8600</v>
      </c>
      <c r="W7" s="26">
        <f>'BAR BB| Open rates'!AI6</f>
        <v>8600</v>
      </c>
      <c r="X7" s="26">
        <f>'BAR BB| Open rates'!AJ6</f>
        <v>8600</v>
      </c>
      <c r="Y7" s="26">
        <f>'BAR BB| Open rates'!AK6</f>
        <v>8600</v>
      </c>
      <c r="Z7" s="26">
        <f>'BAR BB| Open rates'!AL6</f>
        <v>8600</v>
      </c>
      <c r="AA7" s="26">
        <f>'BAR BB| Open rates'!AM6</f>
        <v>9900</v>
      </c>
      <c r="AB7" s="26">
        <f>'BAR BB| Open rates'!AN6</f>
        <v>9900</v>
      </c>
      <c r="AC7" s="26">
        <f>'BAR BB| Open rates'!AO6</f>
        <v>9900</v>
      </c>
      <c r="AD7" s="26">
        <f>'BAR BB| Open rates'!AP6</f>
        <v>9900</v>
      </c>
      <c r="AE7" s="26">
        <f>'BAR BB| Open rates'!AQ6</f>
        <v>9900</v>
      </c>
    </row>
    <row r="8" spans="1:3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s="76" customFormat="1" ht="12" customHeight="1" x14ac:dyDescent="0.2">
      <c r="A9" s="216">
        <v>1</v>
      </c>
      <c r="B9" s="26">
        <f>'BAR BB| Open rates'!N8</f>
        <v>9600</v>
      </c>
      <c r="C9" s="26">
        <f>'BAR BB| Open rates'!O8</f>
        <v>9600</v>
      </c>
      <c r="D9" s="26">
        <f>'BAR BB| Open rates'!P8</f>
        <v>9600</v>
      </c>
      <c r="E9" s="26">
        <f>'BAR BB| Open rates'!Q8</f>
        <v>9600</v>
      </c>
      <c r="F9" s="26">
        <f>'BAR BB| Open rates'!R8</f>
        <v>12900</v>
      </c>
      <c r="G9" s="26">
        <f>'BAR BB| Open rates'!S8</f>
        <v>12900</v>
      </c>
      <c r="H9" s="26">
        <f>'BAR BB| Open rates'!T8</f>
        <v>12900</v>
      </c>
      <c r="I9" s="26">
        <f>'BAR BB| Open rates'!U8</f>
        <v>12900</v>
      </c>
      <c r="J9" s="26">
        <f>'BAR BB| Open rates'!V8</f>
        <v>12900</v>
      </c>
      <c r="K9" s="26">
        <f>'BAR BB| Open rates'!W8</f>
        <v>12900</v>
      </c>
      <c r="L9" s="26">
        <f>'BAR BB| Open rates'!X8</f>
        <v>12900</v>
      </c>
      <c r="M9" s="26">
        <f>'BAR BB| Open rates'!Y8</f>
        <v>12900</v>
      </c>
      <c r="N9" s="26">
        <f>'BAR BB| Open rates'!Z8</f>
        <v>12900</v>
      </c>
      <c r="O9" s="26">
        <f>'BAR BB| Open rates'!AA8</f>
        <v>12900</v>
      </c>
      <c r="P9" s="26">
        <f>'BAR BB| Open rates'!AB8</f>
        <v>17900</v>
      </c>
      <c r="Q9" s="26">
        <f>'BAR BB| Open rates'!AC8</f>
        <v>17900</v>
      </c>
      <c r="R9" s="26">
        <f>'BAR BB| Open rates'!AD8</f>
        <v>17900</v>
      </c>
      <c r="S9" s="26">
        <f>'BAR BB| Open rates'!AE8</f>
        <v>17900</v>
      </c>
      <c r="T9" s="26">
        <f>'BAR BB| Open rates'!AF8</f>
        <v>17900</v>
      </c>
      <c r="U9" s="26">
        <f>'BAR BB| Open rates'!AG8</f>
        <v>17900</v>
      </c>
      <c r="V9" s="26">
        <f>'BAR BB| Open rates'!AH8</f>
        <v>9600</v>
      </c>
      <c r="W9" s="26">
        <f>'BAR BB| Open rates'!AI8</f>
        <v>9600</v>
      </c>
      <c r="X9" s="26">
        <f>'BAR BB| Open rates'!AJ8</f>
        <v>9600</v>
      </c>
      <c r="Y9" s="26">
        <f>'BAR BB| Open rates'!AK8</f>
        <v>9600</v>
      </c>
      <c r="Z9" s="26">
        <f>'BAR BB| Open rates'!AL8</f>
        <v>9600</v>
      </c>
      <c r="AA9" s="26">
        <f>'BAR BB| Open rates'!AM8</f>
        <v>10900</v>
      </c>
      <c r="AB9" s="26">
        <f>'BAR BB| Open rates'!AN8</f>
        <v>10900</v>
      </c>
      <c r="AC9" s="26">
        <f>'BAR BB| Open rates'!AO8</f>
        <v>10900</v>
      </c>
      <c r="AD9" s="26">
        <f>'BAR BB| Open rates'!AP8</f>
        <v>10900</v>
      </c>
      <c r="AE9" s="26">
        <f>'BAR BB| Open rates'!AQ8</f>
        <v>10900</v>
      </c>
    </row>
    <row r="10" spans="1:31" s="76" customFormat="1" ht="12" customHeight="1" x14ac:dyDescent="0.2">
      <c r="A10" s="216">
        <v>2</v>
      </c>
      <c r="B10" s="26">
        <f>'BAR BB| Open rates'!N9</f>
        <v>11600</v>
      </c>
      <c r="C10" s="26">
        <f>'BAR BB| Open rates'!O9</f>
        <v>11600</v>
      </c>
      <c r="D10" s="26">
        <f>'BAR BB| Open rates'!P9</f>
        <v>11600</v>
      </c>
      <c r="E10" s="26">
        <f>'BAR BB| Open rates'!Q9</f>
        <v>11600</v>
      </c>
      <c r="F10" s="26">
        <f>'BAR BB| Open rates'!R9</f>
        <v>14900</v>
      </c>
      <c r="G10" s="26">
        <f>'BAR BB| Open rates'!S9</f>
        <v>14900</v>
      </c>
      <c r="H10" s="26">
        <f>'BAR BB| Open rates'!T9</f>
        <v>14900</v>
      </c>
      <c r="I10" s="26">
        <f>'BAR BB| Open rates'!U9</f>
        <v>14900</v>
      </c>
      <c r="J10" s="26">
        <f>'BAR BB| Open rates'!V9</f>
        <v>14900</v>
      </c>
      <c r="K10" s="26">
        <f>'BAR BB| Open rates'!W9</f>
        <v>14900</v>
      </c>
      <c r="L10" s="26">
        <f>'BAR BB| Open rates'!X9</f>
        <v>14900</v>
      </c>
      <c r="M10" s="26">
        <f>'BAR BB| Open rates'!Y9</f>
        <v>14900</v>
      </c>
      <c r="N10" s="26">
        <f>'BAR BB| Open rates'!Z9</f>
        <v>14900</v>
      </c>
      <c r="O10" s="26">
        <f>'BAR BB| Open rates'!AA9</f>
        <v>14900</v>
      </c>
      <c r="P10" s="26">
        <f>'BAR BB| Open rates'!AB9</f>
        <v>19900</v>
      </c>
      <c r="Q10" s="26">
        <f>'BAR BB| Open rates'!AC9</f>
        <v>19900</v>
      </c>
      <c r="R10" s="26">
        <f>'BAR BB| Open rates'!AD9</f>
        <v>19900</v>
      </c>
      <c r="S10" s="26">
        <f>'BAR BB| Open rates'!AE9</f>
        <v>19900</v>
      </c>
      <c r="T10" s="26">
        <f>'BAR BB| Open rates'!AF9</f>
        <v>19900</v>
      </c>
      <c r="U10" s="26">
        <f>'BAR BB| Open rates'!AG9</f>
        <v>19900</v>
      </c>
      <c r="V10" s="26">
        <f>'BAR BB| Open rates'!AH9</f>
        <v>11600</v>
      </c>
      <c r="W10" s="26">
        <f>'BAR BB| Open rates'!AI9</f>
        <v>11600</v>
      </c>
      <c r="X10" s="26">
        <f>'BAR BB| Open rates'!AJ9</f>
        <v>11600</v>
      </c>
      <c r="Y10" s="26">
        <f>'BAR BB| Open rates'!AK9</f>
        <v>11600</v>
      </c>
      <c r="Z10" s="26">
        <f>'BAR BB| Open rates'!AL9</f>
        <v>11600</v>
      </c>
      <c r="AA10" s="26">
        <f>'BAR BB| Open rates'!AM9</f>
        <v>12900</v>
      </c>
      <c r="AB10" s="26">
        <f>'BAR BB| Open rates'!AN9</f>
        <v>12900</v>
      </c>
      <c r="AC10" s="26">
        <f>'BAR BB| Open rates'!AO9</f>
        <v>12900</v>
      </c>
      <c r="AD10" s="26">
        <f>'BAR BB| Open rates'!AP9</f>
        <v>12900</v>
      </c>
      <c r="AE10" s="26">
        <f>'BAR BB| Open rates'!AQ9</f>
        <v>12900</v>
      </c>
    </row>
    <row r="11" spans="1:31" s="76" customFormat="1" ht="12" customHeight="1" x14ac:dyDescent="0.2">
      <c r="A11" s="75" t="s">
        <v>150</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spans="1:31" s="76" customFormat="1" ht="12" customHeight="1" x14ac:dyDescent="0.2">
      <c r="A12" s="216">
        <v>1</v>
      </c>
      <c r="B12" s="26">
        <f>'BAR BB| Open rates'!N11</f>
        <v>10600</v>
      </c>
      <c r="C12" s="26">
        <f>'BAR BB| Open rates'!O11</f>
        <v>10600</v>
      </c>
      <c r="D12" s="26">
        <f>'BAR BB| Open rates'!P11</f>
        <v>10600</v>
      </c>
      <c r="E12" s="26">
        <f>'BAR BB| Open rates'!Q11</f>
        <v>10600</v>
      </c>
      <c r="F12" s="26">
        <f>'BAR BB| Open rates'!R11</f>
        <v>13900</v>
      </c>
      <c r="G12" s="26">
        <f>'BAR BB| Open rates'!S11</f>
        <v>13900</v>
      </c>
      <c r="H12" s="26">
        <f>'BAR BB| Open rates'!T11</f>
        <v>13900</v>
      </c>
      <c r="I12" s="26">
        <f>'BAR BB| Open rates'!U11</f>
        <v>13900</v>
      </c>
      <c r="J12" s="26">
        <f>'BAR BB| Open rates'!V11</f>
        <v>13900</v>
      </c>
      <c r="K12" s="26">
        <f>'BAR BB| Open rates'!W11</f>
        <v>13900</v>
      </c>
      <c r="L12" s="26">
        <f>'BAR BB| Open rates'!X11</f>
        <v>13900</v>
      </c>
      <c r="M12" s="26">
        <f>'BAR BB| Open rates'!Y11</f>
        <v>13900</v>
      </c>
      <c r="N12" s="26">
        <f>'BAR BB| Open rates'!Z11</f>
        <v>13900</v>
      </c>
      <c r="O12" s="26">
        <f>'BAR BB| Open rates'!AA11</f>
        <v>13900</v>
      </c>
      <c r="P12" s="26">
        <f>'BAR BB| Open rates'!AB11</f>
        <v>18900</v>
      </c>
      <c r="Q12" s="26">
        <f>'BAR BB| Open rates'!AC11</f>
        <v>18900</v>
      </c>
      <c r="R12" s="26">
        <f>'BAR BB| Open rates'!AD11</f>
        <v>18900</v>
      </c>
      <c r="S12" s="26">
        <f>'BAR BB| Open rates'!AE11</f>
        <v>18900</v>
      </c>
      <c r="T12" s="26">
        <f>'BAR BB| Open rates'!AF11</f>
        <v>18900</v>
      </c>
      <c r="U12" s="26">
        <f>'BAR BB| Open rates'!AG11</f>
        <v>18900</v>
      </c>
      <c r="V12" s="26">
        <f>'BAR BB| Open rates'!AH11</f>
        <v>10600</v>
      </c>
      <c r="W12" s="26">
        <f>'BAR BB| Open rates'!AI11</f>
        <v>10600</v>
      </c>
      <c r="X12" s="26">
        <f>'BAR BB| Open rates'!AJ11</f>
        <v>10600</v>
      </c>
      <c r="Y12" s="26">
        <f>'BAR BB| Open rates'!AK11</f>
        <v>10600</v>
      </c>
      <c r="Z12" s="26">
        <f>'BAR BB| Open rates'!AL11</f>
        <v>10600</v>
      </c>
      <c r="AA12" s="26">
        <f>'BAR BB| Open rates'!AM11</f>
        <v>11900</v>
      </c>
      <c r="AB12" s="26">
        <f>'BAR BB| Open rates'!AN11</f>
        <v>11900</v>
      </c>
      <c r="AC12" s="26">
        <f>'BAR BB| Open rates'!AO11</f>
        <v>11900</v>
      </c>
      <c r="AD12" s="26">
        <f>'BAR BB| Open rates'!AP11</f>
        <v>11900</v>
      </c>
      <c r="AE12" s="26">
        <f>'BAR BB| Open rates'!AQ11</f>
        <v>11900</v>
      </c>
    </row>
    <row r="13" spans="1:31" s="76" customFormat="1" ht="12" customHeight="1" x14ac:dyDescent="0.2">
      <c r="A13" s="216">
        <v>2</v>
      </c>
      <c r="B13" s="26">
        <f>'BAR BB| Open rates'!N12</f>
        <v>12600</v>
      </c>
      <c r="C13" s="26">
        <f>'BAR BB| Open rates'!O12</f>
        <v>12600</v>
      </c>
      <c r="D13" s="26">
        <f>'BAR BB| Open rates'!P12</f>
        <v>12600</v>
      </c>
      <c r="E13" s="26">
        <f>'BAR BB| Open rates'!Q12</f>
        <v>12600</v>
      </c>
      <c r="F13" s="26">
        <f>'BAR BB| Open rates'!R12</f>
        <v>15900</v>
      </c>
      <c r="G13" s="26">
        <f>'BAR BB| Open rates'!S12</f>
        <v>15900</v>
      </c>
      <c r="H13" s="26">
        <f>'BAR BB| Open rates'!T12</f>
        <v>15900</v>
      </c>
      <c r="I13" s="26">
        <f>'BAR BB| Open rates'!U12</f>
        <v>15900</v>
      </c>
      <c r="J13" s="26">
        <f>'BAR BB| Open rates'!V12</f>
        <v>15900</v>
      </c>
      <c r="K13" s="26">
        <f>'BAR BB| Open rates'!W12</f>
        <v>15900</v>
      </c>
      <c r="L13" s="26">
        <f>'BAR BB| Open rates'!X12</f>
        <v>15900</v>
      </c>
      <c r="M13" s="26">
        <f>'BAR BB| Open rates'!Y12</f>
        <v>15900</v>
      </c>
      <c r="N13" s="26">
        <f>'BAR BB| Open rates'!Z12</f>
        <v>15900</v>
      </c>
      <c r="O13" s="26">
        <f>'BAR BB| Open rates'!AA12</f>
        <v>15900</v>
      </c>
      <c r="P13" s="26">
        <f>'BAR BB| Open rates'!AB12</f>
        <v>20900</v>
      </c>
      <c r="Q13" s="26">
        <f>'BAR BB| Open rates'!AC12</f>
        <v>20900</v>
      </c>
      <c r="R13" s="26">
        <f>'BAR BB| Open rates'!AD12</f>
        <v>20900</v>
      </c>
      <c r="S13" s="26">
        <f>'BAR BB| Open rates'!AE12</f>
        <v>20900</v>
      </c>
      <c r="T13" s="26">
        <f>'BAR BB| Open rates'!AF12</f>
        <v>20900</v>
      </c>
      <c r="U13" s="26">
        <f>'BAR BB| Open rates'!AG12</f>
        <v>20900</v>
      </c>
      <c r="V13" s="26">
        <f>'BAR BB| Open rates'!AH12</f>
        <v>12600</v>
      </c>
      <c r="W13" s="26">
        <f>'BAR BB| Open rates'!AI12</f>
        <v>12600</v>
      </c>
      <c r="X13" s="26">
        <f>'BAR BB| Open rates'!AJ12</f>
        <v>12600</v>
      </c>
      <c r="Y13" s="26">
        <f>'BAR BB| Open rates'!AK12</f>
        <v>12600</v>
      </c>
      <c r="Z13" s="26">
        <f>'BAR BB| Open rates'!AL12</f>
        <v>12600</v>
      </c>
      <c r="AA13" s="26">
        <f>'BAR BB| Open rates'!AM12</f>
        <v>13900</v>
      </c>
      <c r="AB13" s="26">
        <f>'BAR BB| Open rates'!AN12</f>
        <v>13900</v>
      </c>
      <c r="AC13" s="26">
        <f>'BAR BB| Open rates'!AO12</f>
        <v>13900</v>
      </c>
      <c r="AD13" s="26">
        <f>'BAR BB| Open rates'!AP12</f>
        <v>13900</v>
      </c>
      <c r="AE13" s="26">
        <f>'BAR BB| Open rates'!AQ12</f>
        <v>13900</v>
      </c>
    </row>
    <row r="14" spans="1:31" s="76" customFormat="1" ht="12" customHeight="1" x14ac:dyDescent="0.2">
      <c r="A14" s="20"/>
    </row>
    <row r="15" spans="1:31" s="76" customFormat="1" ht="12" customHeight="1" x14ac:dyDescent="0.2">
      <c r="A15" s="20"/>
    </row>
    <row r="16" spans="1:31" s="76" customFormat="1" ht="12.75" customHeight="1" x14ac:dyDescent="0.2">
      <c r="A16" s="306" t="s">
        <v>157</v>
      </c>
    </row>
    <row r="17" spans="1:1" s="76" customFormat="1" ht="12.75" customHeight="1" x14ac:dyDescent="0.2">
      <c r="A17" s="306"/>
    </row>
    <row r="18" spans="1:1" s="203" customFormat="1" ht="12.75" customHeight="1" x14ac:dyDescent="0.2">
      <c r="A18" s="306"/>
    </row>
    <row r="19" spans="1:1" s="203" customFormat="1" ht="22.5" customHeight="1" x14ac:dyDescent="0.2">
      <c r="A19" s="134" t="s">
        <v>80</v>
      </c>
    </row>
    <row r="20" spans="1:1" s="203" customFormat="1" ht="22.5" customHeight="1" x14ac:dyDescent="0.2">
      <c r="A20" s="198" t="s">
        <v>418</v>
      </c>
    </row>
    <row r="21" spans="1:1" s="203" customFormat="1" ht="30" customHeight="1" x14ac:dyDescent="0.2">
      <c r="A21" s="199" t="s">
        <v>419</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6" t="s">
        <v>425</v>
      </c>
    </row>
    <row r="35" spans="1:1" ht="183.75" customHeight="1" x14ac:dyDescent="0.2">
      <c r="A35" s="347"/>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35"/>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0" customWidth="1"/>
    <col min="2" max="16384" width="10" style="210"/>
  </cols>
  <sheetData>
    <row r="1" spans="1:31" s="5" customFormat="1" ht="25.5" customHeight="1" x14ac:dyDescent="0.2">
      <c r="A1" s="212" t="s">
        <v>50</v>
      </c>
    </row>
    <row r="2" spans="1:31" s="5" customFormat="1" ht="25.5" customHeight="1" x14ac:dyDescent="0.2">
      <c r="A2" s="134" t="s">
        <v>421</v>
      </c>
    </row>
    <row r="3" spans="1:31" s="5" customFormat="1" ht="12.75" x14ac:dyDescent="0.2">
      <c r="A3" s="134" t="s">
        <v>174</v>
      </c>
    </row>
    <row r="4" spans="1:31" s="203" customFormat="1" ht="28.5" customHeight="1" x14ac:dyDescent="0.2">
      <c r="A4" s="232" t="s">
        <v>52</v>
      </c>
      <c r="B4" s="71">
        <f>'BAR BB| Open rates'!N3</f>
        <v>46174</v>
      </c>
      <c r="C4" s="71">
        <f>'BAR BB| Open rates'!O3</f>
        <v>46175</v>
      </c>
      <c r="D4" s="71">
        <f>'BAR BB| Open rates'!P3</f>
        <v>46176</v>
      </c>
      <c r="E4" s="71">
        <f>'BAR BB| Open rates'!Q3</f>
        <v>46177</v>
      </c>
      <c r="F4" s="71">
        <f>'BAR BB| Open rates'!R3</f>
        <v>46178</v>
      </c>
      <c r="G4" s="71">
        <f>'BAR BB| Open rates'!S3</f>
        <v>46179</v>
      </c>
      <c r="H4" s="71">
        <f>'BAR BB| Open rates'!T3</f>
        <v>46180</v>
      </c>
      <c r="I4" s="71">
        <f>'BAR BB| Open rates'!U3</f>
        <v>46181</v>
      </c>
      <c r="J4" s="71">
        <f>'BAR BB| Open rates'!V3</f>
        <v>46182</v>
      </c>
      <c r="K4" s="71">
        <f>'BAR BB| Open rates'!W3</f>
        <v>46183</v>
      </c>
      <c r="L4" s="71">
        <f>'BAR BB| Open rates'!X3</f>
        <v>46184</v>
      </c>
      <c r="M4" s="71">
        <f>'BAR BB| Open rates'!Y3</f>
        <v>46185</v>
      </c>
      <c r="N4" s="71">
        <f>'BAR BB| Open rates'!Z3</f>
        <v>46186</v>
      </c>
      <c r="O4" s="71">
        <f>'BAR BB| Open rates'!AA3</f>
        <v>46187</v>
      </c>
      <c r="P4" s="71">
        <f>'BAR BB| Open rates'!AB3</f>
        <v>46188</v>
      </c>
      <c r="Q4" s="71">
        <f>'BAR BB| Open rates'!AC3</f>
        <v>46189</v>
      </c>
      <c r="R4" s="71">
        <f>'BAR BB| Open rates'!AD3</f>
        <v>46190</v>
      </c>
      <c r="S4" s="71">
        <f>'BAR BB| Open rates'!AE3</f>
        <v>46191</v>
      </c>
      <c r="T4" s="71">
        <f>'BAR BB| Open rates'!AF3</f>
        <v>46192</v>
      </c>
      <c r="U4" s="71">
        <f>'BAR BB| Open rates'!AG3</f>
        <v>46193</v>
      </c>
      <c r="V4" s="71">
        <f>'BAR BB| Open rates'!AH3</f>
        <v>46194</v>
      </c>
      <c r="W4" s="71">
        <f>'BAR BB| Open rates'!AI3</f>
        <v>46195</v>
      </c>
      <c r="X4" s="71">
        <f>'BAR BB| Open rates'!AJ3</f>
        <v>46196</v>
      </c>
      <c r="Y4" s="71">
        <f>'BAR BB| Open rates'!AK3</f>
        <v>46197</v>
      </c>
      <c r="Z4" s="71">
        <f>'BAR BB| Open rates'!AL3</f>
        <v>46198</v>
      </c>
      <c r="AA4" s="71">
        <f>'BAR BB| Open rates'!AM3</f>
        <v>46199</v>
      </c>
      <c r="AB4" s="71">
        <f>'BAR BB| Open rates'!AN3</f>
        <v>46200</v>
      </c>
      <c r="AC4" s="71">
        <f>'BAR BB| Open rates'!AO3</f>
        <v>46201</v>
      </c>
      <c r="AD4" s="71">
        <f>'BAR BB| Open rates'!AP3</f>
        <v>46202</v>
      </c>
      <c r="AE4" s="71">
        <f>'BAR BB| Open rates'!AQ3</f>
        <v>46203</v>
      </c>
    </row>
    <row r="5" spans="1:31" s="76" customFormat="1" ht="12" customHeight="1" x14ac:dyDescent="0.2">
      <c r="A5" s="75" t="s">
        <v>53</v>
      </c>
    </row>
    <row r="6" spans="1:31" s="76" customFormat="1" ht="12" customHeight="1" x14ac:dyDescent="0.2">
      <c r="A6" s="15">
        <v>1</v>
      </c>
      <c r="B6" s="26">
        <f>'BAR BB| Open rates'!N5*0.87</f>
        <v>5742</v>
      </c>
      <c r="C6" s="26">
        <f>'BAR BB| Open rates'!O5*0.87</f>
        <v>5742</v>
      </c>
      <c r="D6" s="26">
        <f>'BAR BB| Open rates'!P5*0.87</f>
        <v>5742</v>
      </c>
      <c r="E6" s="26">
        <f>'BAR BB| Open rates'!Q5*0.87</f>
        <v>5742</v>
      </c>
      <c r="F6" s="26">
        <f>'BAR BB| Open rates'!R5*0.87</f>
        <v>8613</v>
      </c>
      <c r="G6" s="26">
        <f>'BAR BB| Open rates'!S5*0.87</f>
        <v>8613</v>
      </c>
      <c r="H6" s="26">
        <f>'BAR BB| Open rates'!T5*0.87</f>
        <v>8613</v>
      </c>
      <c r="I6" s="26">
        <f>'BAR BB| Open rates'!U5*0.87</f>
        <v>8613</v>
      </c>
      <c r="J6" s="26">
        <f>'BAR BB| Open rates'!V5*0.87</f>
        <v>8613</v>
      </c>
      <c r="K6" s="26">
        <f>'BAR BB| Open rates'!W5*0.87</f>
        <v>8613</v>
      </c>
      <c r="L6" s="26">
        <f>'BAR BB| Open rates'!X5*0.87</f>
        <v>8613</v>
      </c>
      <c r="M6" s="26">
        <f>'BAR BB| Open rates'!Y5*0.87</f>
        <v>8613</v>
      </c>
      <c r="N6" s="26">
        <f>'BAR BB| Open rates'!Z5*0.87</f>
        <v>8613</v>
      </c>
      <c r="O6" s="26">
        <f>'BAR BB| Open rates'!AA5*0.87</f>
        <v>8613</v>
      </c>
      <c r="P6" s="26">
        <f>'BAR BB| Open rates'!AB5*0.87</f>
        <v>12963</v>
      </c>
      <c r="Q6" s="26">
        <f>'BAR BB| Open rates'!AC5*0.87</f>
        <v>12963</v>
      </c>
      <c r="R6" s="26">
        <f>'BAR BB| Open rates'!AD5*0.87</f>
        <v>12963</v>
      </c>
      <c r="S6" s="26">
        <f>'BAR BB| Open rates'!AE5*0.87</f>
        <v>12963</v>
      </c>
      <c r="T6" s="26">
        <f>'BAR BB| Open rates'!AF5*0.87</f>
        <v>12963</v>
      </c>
      <c r="U6" s="26">
        <f>'BAR BB| Open rates'!AG5*0.87</f>
        <v>12963</v>
      </c>
      <c r="V6" s="26">
        <f>'BAR BB| Open rates'!AH5*0.87</f>
        <v>5742</v>
      </c>
      <c r="W6" s="26">
        <f>'BAR BB| Open rates'!AI5*0.87</f>
        <v>5742</v>
      </c>
      <c r="X6" s="26">
        <f>'BAR BB| Open rates'!AJ5*0.87</f>
        <v>5742</v>
      </c>
      <c r="Y6" s="26">
        <f>'BAR BB| Open rates'!AK5*0.87</f>
        <v>5742</v>
      </c>
      <c r="Z6" s="26">
        <f>'BAR BB| Open rates'!AL5*0.87</f>
        <v>5742</v>
      </c>
      <c r="AA6" s="26">
        <f>'BAR BB| Open rates'!AM5*0.87</f>
        <v>6873</v>
      </c>
      <c r="AB6" s="26">
        <f>'BAR BB| Open rates'!AN5*0.87</f>
        <v>6873</v>
      </c>
      <c r="AC6" s="26">
        <f>'BAR BB| Open rates'!AO5*0.87</f>
        <v>6873</v>
      </c>
      <c r="AD6" s="26">
        <f>'BAR BB| Open rates'!AP5*0.87</f>
        <v>6873</v>
      </c>
      <c r="AE6" s="26">
        <f>'BAR BB| Open rates'!AQ5*0.87</f>
        <v>6873</v>
      </c>
    </row>
    <row r="7" spans="1:31" s="76" customFormat="1" ht="12" customHeight="1" x14ac:dyDescent="0.2">
      <c r="A7" s="15">
        <v>2</v>
      </c>
      <c r="B7" s="26">
        <f>'BAR BB| Open rates'!N6*0.87</f>
        <v>7482</v>
      </c>
      <c r="C7" s="26">
        <f>'BAR BB| Open rates'!O6*0.87</f>
        <v>7482</v>
      </c>
      <c r="D7" s="26">
        <f>'BAR BB| Open rates'!P6*0.87</f>
        <v>7482</v>
      </c>
      <c r="E7" s="26">
        <f>'BAR BB| Open rates'!Q6*0.87</f>
        <v>7482</v>
      </c>
      <c r="F7" s="26">
        <f>'BAR BB| Open rates'!R6*0.87</f>
        <v>10353</v>
      </c>
      <c r="G7" s="26">
        <f>'BAR BB| Open rates'!S6*0.87</f>
        <v>10353</v>
      </c>
      <c r="H7" s="26">
        <f>'BAR BB| Open rates'!T6*0.87</f>
        <v>10353</v>
      </c>
      <c r="I7" s="26">
        <f>'BAR BB| Open rates'!U6*0.87</f>
        <v>10353</v>
      </c>
      <c r="J7" s="26">
        <f>'BAR BB| Open rates'!V6*0.87</f>
        <v>10353</v>
      </c>
      <c r="K7" s="26">
        <f>'BAR BB| Open rates'!W6*0.87</f>
        <v>10353</v>
      </c>
      <c r="L7" s="26">
        <f>'BAR BB| Open rates'!X6*0.87</f>
        <v>10353</v>
      </c>
      <c r="M7" s="26">
        <f>'BAR BB| Open rates'!Y6*0.87</f>
        <v>10353</v>
      </c>
      <c r="N7" s="26">
        <f>'BAR BB| Open rates'!Z6*0.87</f>
        <v>10353</v>
      </c>
      <c r="O7" s="26">
        <f>'BAR BB| Open rates'!AA6*0.87</f>
        <v>10353</v>
      </c>
      <c r="P7" s="26">
        <f>'BAR BB| Open rates'!AB6*0.87</f>
        <v>14703</v>
      </c>
      <c r="Q7" s="26">
        <f>'BAR BB| Open rates'!AC6*0.87</f>
        <v>14703</v>
      </c>
      <c r="R7" s="26">
        <f>'BAR BB| Open rates'!AD6*0.87</f>
        <v>14703</v>
      </c>
      <c r="S7" s="26">
        <f>'BAR BB| Open rates'!AE6*0.87</f>
        <v>14703</v>
      </c>
      <c r="T7" s="26">
        <f>'BAR BB| Open rates'!AF6*0.87</f>
        <v>14703</v>
      </c>
      <c r="U7" s="26">
        <f>'BAR BB| Open rates'!AG6*0.87</f>
        <v>14703</v>
      </c>
      <c r="V7" s="26">
        <f>'BAR BB| Open rates'!AH6*0.87</f>
        <v>7482</v>
      </c>
      <c r="W7" s="26">
        <f>'BAR BB| Open rates'!AI6*0.87</f>
        <v>7482</v>
      </c>
      <c r="X7" s="26">
        <f>'BAR BB| Open rates'!AJ6*0.87</f>
        <v>7482</v>
      </c>
      <c r="Y7" s="26">
        <f>'BAR BB| Open rates'!AK6*0.87</f>
        <v>7482</v>
      </c>
      <c r="Z7" s="26">
        <f>'BAR BB| Open rates'!AL6*0.87</f>
        <v>7482</v>
      </c>
      <c r="AA7" s="26">
        <f>'BAR BB| Open rates'!AM6*0.87</f>
        <v>8613</v>
      </c>
      <c r="AB7" s="26">
        <f>'BAR BB| Open rates'!AN6*0.87</f>
        <v>8613</v>
      </c>
      <c r="AC7" s="26">
        <f>'BAR BB| Open rates'!AO6*0.87</f>
        <v>8613</v>
      </c>
      <c r="AD7" s="26">
        <f>'BAR BB| Open rates'!AP6*0.87</f>
        <v>8613</v>
      </c>
      <c r="AE7" s="26">
        <f>'BAR BB| Open rates'!AQ6*0.87</f>
        <v>8613</v>
      </c>
    </row>
    <row r="8" spans="1:3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s="76" customFormat="1" ht="12" customHeight="1" x14ac:dyDescent="0.2">
      <c r="A9" s="216">
        <v>1</v>
      </c>
      <c r="B9" s="26">
        <f>'BAR BB| Open rates'!N8*0.87</f>
        <v>8352</v>
      </c>
      <c r="C9" s="26">
        <f>'BAR BB| Open rates'!O8*0.87</f>
        <v>8352</v>
      </c>
      <c r="D9" s="26">
        <f>'BAR BB| Open rates'!P8*0.87</f>
        <v>8352</v>
      </c>
      <c r="E9" s="26">
        <f>'BAR BB| Open rates'!Q8*0.87</f>
        <v>8352</v>
      </c>
      <c r="F9" s="26">
        <f>'BAR BB| Open rates'!R8*0.87</f>
        <v>11223</v>
      </c>
      <c r="G9" s="26">
        <f>'BAR BB| Open rates'!S8*0.87</f>
        <v>11223</v>
      </c>
      <c r="H9" s="26">
        <f>'BAR BB| Open rates'!T8*0.87</f>
        <v>11223</v>
      </c>
      <c r="I9" s="26">
        <f>'BAR BB| Open rates'!U8*0.87</f>
        <v>11223</v>
      </c>
      <c r="J9" s="26">
        <f>'BAR BB| Open rates'!V8*0.87</f>
        <v>11223</v>
      </c>
      <c r="K9" s="26">
        <f>'BAR BB| Open rates'!W8*0.87</f>
        <v>11223</v>
      </c>
      <c r="L9" s="26">
        <f>'BAR BB| Open rates'!X8*0.87</f>
        <v>11223</v>
      </c>
      <c r="M9" s="26">
        <f>'BAR BB| Open rates'!Y8*0.87</f>
        <v>11223</v>
      </c>
      <c r="N9" s="26">
        <f>'BAR BB| Open rates'!Z8*0.87</f>
        <v>11223</v>
      </c>
      <c r="O9" s="26">
        <f>'BAR BB| Open rates'!AA8*0.87</f>
        <v>11223</v>
      </c>
      <c r="P9" s="26">
        <f>'BAR BB| Open rates'!AB8*0.87</f>
        <v>15573</v>
      </c>
      <c r="Q9" s="26">
        <f>'BAR BB| Open rates'!AC8*0.87</f>
        <v>15573</v>
      </c>
      <c r="R9" s="26">
        <f>'BAR BB| Open rates'!AD8*0.87</f>
        <v>15573</v>
      </c>
      <c r="S9" s="26">
        <f>'BAR BB| Open rates'!AE8*0.87</f>
        <v>15573</v>
      </c>
      <c r="T9" s="26">
        <f>'BAR BB| Open rates'!AF8*0.87</f>
        <v>15573</v>
      </c>
      <c r="U9" s="26">
        <f>'BAR BB| Open rates'!AG8*0.87</f>
        <v>15573</v>
      </c>
      <c r="V9" s="26">
        <f>'BAR BB| Open rates'!AH8*0.87</f>
        <v>8352</v>
      </c>
      <c r="W9" s="26">
        <f>'BAR BB| Open rates'!AI8*0.87</f>
        <v>8352</v>
      </c>
      <c r="X9" s="26">
        <f>'BAR BB| Open rates'!AJ8*0.87</f>
        <v>8352</v>
      </c>
      <c r="Y9" s="26">
        <f>'BAR BB| Open rates'!AK8*0.87</f>
        <v>8352</v>
      </c>
      <c r="Z9" s="26">
        <f>'BAR BB| Open rates'!AL8*0.87</f>
        <v>8352</v>
      </c>
      <c r="AA9" s="26">
        <f>'BAR BB| Open rates'!AM8*0.87</f>
        <v>9483</v>
      </c>
      <c r="AB9" s="26">
        <f>'BAR BB| Open rates'!AN8*0.87</f>
        <v>9483</v>
      </c>
      <c r="AC9" s="26">
        <f>'BAR BB| Open rates'!AO8*0.87</f>
        <v>9483</v>
      </c>
      <c r="AD9" s="26">
        <f>'BAR BB| Open rates'!AP8*0.87</f>
        <v>9483</v>
      </c>
      <c r="AE9" s="26">
        <f>'BAR BB| Open rates'!AQ8*0.87</f>
        <v>9483</v>
      </c>
    </row>
    <row r="10" spans="1:31" s="76" customFormat="1" ht="12" customHeight="1" x14ac:dyDescent="0.2">
      <c r="A10" s="216">
        <v>2</v>
      </c>
      <c r="B10" s="26">
        <f>'BAR BB| Open rates'!N9*0.87</f>
        <v>10092</v>
      </c>
      <c r="C10" s="26">
        <f>'BAR BB| Open rates'!O9*0.87</f>
        <v>10092</v>
      </c>
      <c r="D10" s="26">
        <f>'BAR BB| Open rates'!P9*0.87</f>
        <v>10092</v>
      </c>
      <c r="E10" s="26">
        <f>'BAR BB| Open rates'!Q9*0.87</f>
        <v>10092</v>
      </c>
      <c r="F10" s="26">
        <f>'BAR BB| Open rates'!R9*0.87</f>
        <v>12963</v>
      </c>
      <c r="G10" s="26">
        <f>'BAR BB| Open rates'!S9*0.87</f>
        <v>12963</v>
      </c>
      <c r="H10" s="26">
        <f>'BAR BB| Open rates'!T9*0.87</f>
        <v>12963</v>
      </c>
      <c r="I10" s="26">
        <f>'BAR BB| Open rates'!U9*0.87</f>
        <v>12963</v>
      </c>
      <c r="J10" s="26">
        <f>'BAR BB| Open rates'!V9*0.87</f>
        <v>12963</v>
      </c>
      <c r="K10" s="26">
        <f>'BAR BB| Open rates'!W9*0.87</f>
        <v>12963</v>
      </c>
      <c r="L10" s="26">
        <f>'BAR BB| Open rates'!X9*0.87</f>
        <v>12963</v>
      </c>
      <c r="M10" s="26">
        <f>'BAR BB| Open rates'!Y9*0.87</f>
        <v>12963</v>
      </c>
      <c r="N10" s="26">
        <f>'BAR BB| Open rates'!Z9*0.87</f>
        <v>12963</v>
      </c>
      <c r="O10" s="26">
        <f>'BAR BB| Open rates'!AA9*0.87</f>
        <v>12963</v>
      </c>
      <c r="P10" s="26">
        <f>'BAR BB| Open rates'!AB9*0.87</f>
        <v>17313</v>
      </c>
      <c r="Q10" s="26">
        <f>'BAR BB| Open rates'!AC9*0.87</f>
        <v>17313</v>
      </c>
      <c r="R10" s="26">
        <f>'BAR BB| Open rates'!AD9*0.87</f>
        <v>17313</v>
      </c>
      <c r="S10" s="26">
        <f>'BAR BB| Open rates'!AE9*0.87</f>
        <v>17313</v>
      </c>
      <c r="T10" s="26">
        <f>'BAR BB| Open rates'!AF9*0.87</f>
        <v>17313</v>
      </c>
      <c r="U10" s="26">
        <f>'BAR BB| Open rates'!AG9*0.87</f>
        <v>17313</v>
      </c>
      <c r="V10" s="26">
        <f>'BAR BB| Open rates'!AH9*0.87</f>
        <v>10092</v>
      </c>
      <c r="W10" s="26">
        <f>'BAR BB| Open rates'!AI9*0.87</f>
        <v>10092</v>
      </c>
      <c r="X10" s="26">
        <f>'BAR BB| Open rates'!AJ9*0.87</f>
        <v>10092</v>
      </c>
      <c r="Y10" s="26">
        <f>'BAR BB| Open rates'!AK9*0.87</f>
        <v>10092</v>
      </c>
      <c r="Z10" s="26">
        <f>'BAR BB| Open rates'!AL9*0.87</f>
        <v>10092</v>
      </c>
      <c r="AA10" s="26">
        <f>'BAR BB| Open rates'!AM9*0.87</f>
        <v>11223</v>
      </c>
      <c r="AB10" s="26">
        <f>'BAR BB| Open rates'!AN9*0.87</f>
        <v>11223</v>
      </c>
      <c r="AC10" s="26">
        <f>'BAR BB| Open rates'!AO9*0.87</f>
        <v>11223</v>
      </c>
      <c r="AD10" s="26">
        <f>'BAR BB| Open rates'!AP9*0.87</f>
        <v>11223</v>
      </c>
      <c r="AE10" s="26">
        <f>'BAR BB| Open rates'!AQ9*0.87</f>
        <v>11223</v>
      </c>
    </row>
    <row r="11" spans="1:31" s="76" customFormat="1" ht="12" customHeight="1" x14ac:dyDescent="0.2">
      <c r="A11" s="75" t="s">
        <v>150</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spans="1:31" s="76" customFormat="1" ht="12" customHeight="1" x14ac:dyDescent="0.2">
      <c r="A12" s="216">
        <v>1</v>
      </c>
      <c r="B12" s="26">
        <f>'BAR BB| Open rates'!N11*0.87</f>
        <v>9222</v>
      </c>
      <c r="C12" s="26">
        <f>'BAR BB| Open rates'!O11*0.87</f>
        <v>9222</v>
      </c>
      <c r="D12" s="26">
        <f>'BAR BB| Open rates'!P11*0.87</f>
        <v>9222</v>
      </c>
      <c r="E12" s="26">
        <f>'BAR BB| Open rates'!Q11*0.87</f>
        <v>9222</v>
      </c>
      <c r="F12" s="26">
        <f>'BAR BB| Open rates'!R11*0.87</f>
        <v>12093</v>
      </c>
      <c r="G12" s="26">
        <f>'BAR BB| Open rates'!S11*0.87</f>
        <v>12093</v>
      </c>
      <c r="H12" s="26">
        <f>'BAR BB| Open rates'!T11*0.87</f>
        <v>12093</v>
      </c>
      <c r="I12" s="26">
        <f>'BAR BB| Open rates'!U11*0.87</f>
        <v>12093</v>
      </c>
      <c r="J12" s="26">
        <f>'BAR BB| Open rates'!V11*0.87</f>
        <v>12093</v>
      </c>
      <c r="K12" s="26">
        <f>'BAR BB| Open rates'!W11*0.87</f>
        <v>12093</v>
      </c>
      <c r="L12" s="26">
        <f>'BAR BB| Open rates'!X11*0.87</f>
        <v>12093</v>
      </c>
      <c r="M12" s="26">
        <f>'BAR BB| Open rates'!Y11*0.87</f>
        <v>12093</v>
      </c>
      <c r="N12" s="26">
        <f>'BAR BB| Open rates'!Z11*0.87</f>
        <v>12093</v>
      </c>
      <c r="O12" s="26">
        <f>'BAR BB| Open rates'!AA11*0.87</f>
        <v>12093</v>
      </c>
      <c r="P12" s="26">
        <f>'BAR BB| Open rates'!AB11*0.87</f>
        <v>16443</v>
      </c>
      <c r="Q12" s="26">
        <f>'BAR BB| Open rates'!AC11*0.87</f>
        <v>16443</v>
      </c>
      <c r="R12" s="26">
        <f>'BAR BB| Open rates'!AD11*0.87</f>
        <v>16443</v>
      </c>
      <c r="S12" s="26">
        <f>'BAR BB| Open rates'!AE11*0.87</f>
        <v>16443</v>
      </c>
      <c r="T12" s="26">
        <f>'BAR BB| Open rates'!AF11*0.87</f>
        <v>16443</v>
      </c>
      <c r="U12" s="26">
        <f>'BAR BB| Open rates'!AG11*0.87</f>
        <v>16443</v>
      </c>
      <c r="V12" s="26">
        <f>'BAR BB| Open rates'!AH11*0.87</f>
        <v>9222</v>
      </c>
      <c r="W12" s="26">
        <f>'BAR BB| Open rates'!AI11*0.87</f>
        <v>9222</v>
      </c>
      <c r="X12" s="26">
        <f>'BAR BB| Open rates'!AJ11*0.87</f>
        <v>9222</v>
      </c>
      <c r="Y12" s="26">
        <f>'BAR BB| Open rates'!AK11*0.87</f>
        <v>9222</v>
      </c>
      <c r="Z12" s="26">
        <f>'BAR BB| Open rates'!AL11*0.87</f>
        <v>9222</v>
      </c>
      <c r="AA12" s="26">
        <f>'BAR BB| Open rates'!AM11*0.87</f>
        <v>10353</v>
      </c>
      <c r="AB12" s="26">
        <f>'BAR BB| Open rates'!AN11*0.87</f>
        <v>10353</v>
      </c>
      <c r="AC12" s="26">
        <f>'BAR BB| Open rates'!AO11*0.87</f>
        <v>10353</v>
      </c>
      <c r="AD12" s="26">
        <f>'BAR BB| Open rates'!AP11*0.87</f>
        <v>10353</v>
      </c>
      <c r="AE12" s="26">
        <f>'BAR BB| Open rates'!AQ11*0.87</f>
        <v>10353</v>
      </c>
    </row>
    <row r="13" spans="1:31" s="76" customFormat="1" ht="12" customHeight="1" x14ac:dyDescent="0.2">
      <c r="A13" s="216">
        <v>2</v>
      </c>
      <c r="B13" s="26">
        <f>'BAR BB| Open rates'!N12*0.87</f>
        <v>10962</v>
      </c>
      <c r="C13" s="26">
        <f>'BAR BB| Open rates'!O12*0.87</f>
        <v>10962</v>
      </c>
      <c r="D13" s="26">
        <f>'BAR BB| Open rates'!P12*0.87</f>
        <v>10962</v>
      </c>
      <c r="E13" s="26">
        <f>'BAR BB| Open rates'!Q12*0.87</f>
        <v>10962</v>
      </c>
      <c r="F13" s="26">
        <f>'BAR BB| Open rates'!R12*0.87</f>
        <v>13833</v>
      </c>
      <c r="G13" s="26">
        <f>'BAR BB| Open rates'!S12*0.87</f>
        <v>13833</v>
      </c>
      <c r="H13" s="26">
        <f>'BAR BB| Open rates'!T12*0.87</f>
        <v>13833</v>
      </c>
      <c r="I13" s="26">
        <f>'BAR BB| Open rates'!U12*0.87</f>
        <v>13833</v>
      </c>
      <c r="J13" s="26">
        <f>'BAR BB| Open rates'!V12*0.87</f>
        <v>13833</v>
      </c>
      <c r="K13" s="26">
        <f>'BAR BB| Open rates'!W12*0.87</f>
        <v>13833</v>
      </c>
      <c r="L13" s="26">
        <f>'BAR BB| Open rates'!X12*0.87</f>
        <v>13833</v>
      </c>
      <c r="M13" s="26">
        <f>'BAR BB| Open rates'!Y12*0.87</f>
        <v>13833</v>
      </c>
      <c r="N13" s="26">
        <f>'BAR BB| Open rates'!Z12*0.87</f>
        <v>13833</v>
      </c>
      <c r="O13" s="26">
        <f>'BAR BB| Open rates'!AA12*0.87</f>
        <v>13833</v>
      </c>
      <c r="P13" s="26">
        <f>'BAR BB| Open rates'!AB12*0.87</f>
        <v>18183</v>
      </c>
      <c r="Q13" s="26">
        <f>'BAR BB| Open rates'!AC12*0.87</f>
        <v>18183</v>
      </c>
      <c r="R13" s="26">
        <f>'BAR BB| Open rates'!AD12*0.87</f>
        <v>18183</v>
      </c>
      <c r="S13" s="26">
        <f>'BAR BB| Open rates'!AE12*0.87</f>
        <v>18183</v>
      </c>
      <c r="T13" s="26">
        <f>'BAR BB| Open rates'!AF12*0.87</f>
        <v>18183</v>
      </c>
      <c r="U13" s="26">
        <f>'BAR BB| Open rates'!AG12*0.87</f>
        <v>18183</v>
      </c>
      <c r="V13" s="26">
        <f>'BAR BB| Open rates'!AH12*0.87</f>
        <v>10962</v>
      </c>
      <c r="W13" s="26">
        <f>'BAR BB| Open rates'!AI12*0.87</f>
        <v>10962</v>
      </c>
      <c r="X13" s="26">
        <f>'BAR BB| Open rates'!AJ12*0.87</f>
        <v>10962</v>
      </c>
      <c r="Y13" s="26">
        <f>'BAR BB| Open rates'!AK12*0.87</f>
        <v>10962</v>
      </c>
      <c r="Z13" s="26">
        <f>'BAR BB| Open rates'!AL12*0.87</f>
        <v>10962</v>
      </c>
      <c r="AA13" s="26">
        <f>'BAR BB| Open rates'!AM12*0.87</f>
        <v>12093</v>
      </c>
      <c r="AB13" s="26">
        <f>'BAR BB| Open rates'!AN12*0.87</f>
        <v>12093</v>
      </c>
      <c r="AC13" s="26">
        <f>'BAR BB| Open rates'!AO12*0.87</f>
        <v>12093</v>
      </c>
      <c r="AD13" s="26">
        <f>'BAR BB| Open rates'!AP12*0.87</f>
        <v>12093</v>
      </c>
      <c r="AE13" s="26">
        <f>'BAR BB| Open rates'!AQ12*0.87</f>
        <v>12093</v>
      </c>
    </row>
    <row r="14" spans="1:31" s="76" customFormat="1" ht="12" customHeight="1" x14ac:dyDescent="0.2">
      <c r="A14" s="20"/>
    </row>
    <row r="15" spans="1:31" s="76" customFormat="1" ht="12" customHeight="1" x14ac:dyDescent="0.2">
      <c r="A15" s="20"/>
    </row>
    <row r="16" spans="1:31" s="76" customFormat="1" ht="12.75" customHeight="1" x14ac:dyDescent="0.2">
      <c r="A16" s="306" t="s">
        <v>157</v>
      </c>
    </row>
    <row r="17" spans="1:1" s="76" customFormat="1" ht="12.75" customHeight="1" x14ac:dyDescent="0.2">
      <c r="A17" s="306"/>
    </row>
    <row r="18" spans="1:1" s="203" customFormat="1" ht="12.75" customHeight="1" x14ac:dyDescent="0.2">
      <c r="A18" s="306"/>
    </row>
    <row r="19" spans="1:1" s="203" customFormat="1" ht="22.5" customHeight="1" x14ac:dyDescent="0.2">
      <c r="A19" s="134" t="s">
        <v>80</v>
      </c>
    </row>
    <row r="20" spans="1:1" s="203" customFormat="1" ht="22.5" customHeight="1" x14ac:dyDescent="0.2">
      <c r="A20" s="198" t="s">
        <v>418</v>
      </c>
    </row>
    <row r="21" spans="1:1" s="203" customFormat="1" ht="30" customHeight="1" x14ac:dyDescent="0.2">
      <c r="A21" s="199" t="s">
        <v>419</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6" t="s">
        <v>420</v>
      </c>
    </row>
    <row r="35" spans="1:1" ht="183.75" customHeight="1" x14ac:dyDescent="0.2">
      <c r="A35" s="347"/>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35"/>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0" customWidth="1"/>
    <col min="2" max="16384" width="10" style="210"/>
  </cols>
  <sheetData>
    <row r="1" spans="1:31" s="5" customFormat="1" ht="25.5" customHeight="1" x14ac:dyDescent="0.2">
      <c r="A1" s="212" t="s">
        <v>50</v>
      </c>
    </row>
    <row r="2" spans="1:31" s="5" customFormat="1" ht="25.5" customHeight="1" x14ac:dyDescent="0.2">
      <c r="A2" s="134" t="s">
        <v>421</v>
      </c>
    </row>
    <row r="3" spans="1:31" s="5" customFormat="1" ht="12.75" x14ac:dyDescent="0.2">
      <c r="A3" s="134" t="s">
        <v>320</v>
      </c>
    </row>
    <row r="4" spans="1:31" s="203" customFormat="1" ht="28.5" customHeight="1" x14ac:dyDescent="0.2">
      <c r="A4" s="232" t="s">
        <v>52</v>
      </c>
      <c r="B4" s="71">
        <f>'BAR BB| Open rates'!N3</f>
        <v>46174</v>
      </c>
      <c r="C4" s="71">
        <f>'BAR BB| Open rates'!O3</f>
        <v>46175</v>
      </c>
      <c r="D4" s="71">
        <f>'BAR BB| Open rates'!P3</f>
        <v>46176</v>
      </c>
      <c r="E4" s="71">
        <f>'BAR BB| Open rates'!Q3</f>
        <v>46177</v>
      </c>
      <c r="F4" s="71">
        <f>'BAR BB| Open rates'!R3</f>
        <v>46178</v>
      </c>
      <c r="G4" s="71">
        <f>'BAR BB| Open rates'!S3</f>
        <v>46179</v>
      </c>
      <c r="H4" s="71">
        <f>'BAR BB| Open rates'!T3</f>
        <v>46180</v>
      </c>
      <c r="I4" s="71">
        <f>'BAR BB| Open rates'!U3</f>
        <v>46181</v>
      </c>
      <c r="J4" s="71">
        <f>'BAR BB| Open rates'!V3</f>
        <v>46182</v>
      </c>
      <c r="K4" s="71">
        <f>'BAR BB| Open rates'!W3</f>
        <v>46183</v>
      </c>
      <c r="L4" s="71">
        <f>'BAR BB| Open rates'!X3</f>
        <v>46184</v>
      </c>
      <c r="M4" s="71">
        <f>'BAR BB| Open rates'!Y3</f>
        <v>46185</v>
      </c>
      <c r="N4" s="71">
        <f>'BAR BB| Open rates'!Z3</f>
        <v>46186</v>
      </c>
      <c r="O4" s="71">
        <f>'BAR BB| Open rates'!AA3</f>
        <v>46187</v>
      </c>
      <c r="P4" s="71">
        <f>'BAR BB| Open rates'!AB3</f>
        <v>46188</v>
      </c>
      <c r="Q4" s="71">
        <f>'BAR BB| Open rates'!AC3</f>
        <v>46189</v>
      </c>
      <c r="R4" s="71">
        <f>'BAR BB| Open rates'!AD3</f>
        <v>46190</v>
      </c>
      <c r="S4" s="71">
        <f>'BAR BB| Open rates'!AE3</f>
        <v>46191</v>
      </c>
      <c r="T4" s="71">
        <f>'BAR BB| Open rates'!AF3</f>
        <v>46192</v>
      </c>
      <c r="U4" s="71">
        <f>'BAR BB| Open rates'!AG3</f>
        <v>46193</v>
      </c>
      <c r="V4" s="71">
        <f>'BAR BB| Open rates'!AH3</f>
        <v>46194</v>
      </c>
      <c r="W4" s="71">
        <f>'BAR BB| Open rates'!AI3</f>
        <v>46195</v>
      </c>
      <c r="X4" s="71">
        <f>'BAR BB| Open rates'!AJ3</f>
        <v>46196</v>
      </c>
      <c r="Y4" s="71">
        <f>'BAR BB| Open rates'!AK3</f>
        <v>46197</v>
      </c>
      <c r="Z4" s="71">
        <f>'BAR BB| Open rates'!AL3</f>
        <v>46198</v>
      </c>
      <c r="AA4" s="71">
        <f>'BAR BB| Open rates'!AM3</f>
        <v>46199</v>
      </c>
      <c r="AB4" s="71">
        <f>'BAR BB| Open rates'!AN3</f>
        <v>46200</v>
      </c>
      <c r="AC4" s="71">
        <f>'BAR BB| Open rates'!AO3</f>
        <v>46201</v>
      </c>
      <c r="AD4" s="71">
        <f>'BAR BB| Open rates'!AP3</f>
        <v>46202</v>
      </c>
      <c r="AE4" s="71">
        <f>'BAR BB| Open rates'!AQ3</f>
        <v>46203</v>
      </c>
    </row>
    <row r="5" spans="1:31" s="76" customFormat="1" ht="12" customHeight="1" x14ac:dyDescent="0.2">
      <c r="A5" s="75" t="s">
        <v>53</v>
      </c>
    </row>
    <row r="6" spans="1:31" s="76" customFormat="1" ht="12" customHeight="1" x14ac:dyDescent="0.2">
      <c r="A6" s="15">
        <v>1</v>
      </c>
      <c r="B6" s="26">
        <f>'BAR BB| Open rates'!N5*0.87+25</f>
        <v>5767</v>
      </c>
      <c r="C6" s="26">
        <f>'BAR BB| Open rates'!O5*0.87+25</f>
        <v>5767</v>
      </c>
      <c r="D6" s="26">
        <f>'BAR BB| Open rates'!P5*0.87+25</f>
        <v>5767</v>
      </c>
      <c r="E6" s="26">
        <f>'BAR BB| Open rates'!Q5*0.87+25</f>
        <v>5767</v>
      </c>
      <c r="F6" s="26">
        <f>'BAR BB| Open rates'!R5*0.87+25</f>
        <v>8638</v>
      </c>
      <c r="G6" s="26">
        <f>'BAR BB| Open rates'!S5*0.87+25</f>
        <v>8638</v>
      </c>
      <c r="H6" s="26">
        <f>'BAR BB| Open rates'!T5*0.87+25</f>
        <v>8638</v>
      </c>
      <c r="I6" s="26">
        <f>'BAR BB| Open rates'!U5*0.87+25</f>
        <v>8638</v>
      </c>
      <c r="J6" s="26">
        <f>'BAR BB| Open rates'!V5*0.87+25</f>
        <v>8638</v>
      </c>
      <c r="K6" s="26">
        <f>'BAR BB| Open rates'!W5*0.87+25</f>
        <v>8638</v>
      </c>
      <c r="L6" s="26">
        <f>'BAR BB| Open rates'!X5*0.87+25</f>
        <v>8638</v>
      </c>
      <c r="M6" s="26">
        <f>'BAR BB| Open rates'!Y5*0.87+25</f>
        <v>8638</v>
      </c>
      <c r="N6" s="26">
        <f>'BAR BB| Open rates'!Z5*0.87+25</f>
        <v>8638</v>
      </c>
      <c r="O6" s="26">
        <f>'BAR BB| Open rates'!AA5*0.87+25</f>
        <v>8638</v>
      </c>
      <c r="P6" s="26">
        <f>'BAR BB| Open rates'!AB5*0.87+25</f>
        <v>12988</v>
      </c>
      <c r="Q6" s="26">
        <f>'BAR BB| Open rates'!AC5*0.87+25</f>
        <v>12988</v>
      </c>
      <c r="R6" s="26">
        <f>'BAR BB| Open rates'!AD5*0.87+25</f>
        <v>12988</v>
      </c>
      <c r="S6" s="26">
        <f>'BAR BB| Open rates'!AE5*0.87+25</f>
        <v>12988</v>
      </c>
      <c r="T6" s="26">
        <f>'BAR BB| Open rates'!AF5*0.87+25</f>
        <v>12988</v>
      </c>
      <c r="U6" s="26">
        <f>'BAR BB| Open rates'!AG5*0.87+25</f>
        <v>12988</v>
      </c>
      <c r="V6" s="26">
        <f>'BAR BB| Open rates'!AH5*0.87+25</f>
        <v>5767</v>
      </c>
      <c r="W6" s="26">
        <f>'BAR BB| Open rates'!AI5*0.87+25</f>
        <v>5767</v>
      </c>
      <c r="X6" s="26">
        <f>'BAR BB| Open rates'!AJ5*0.87+25</f>
        <v>5767</v>
      </c>
      <c r="Y6" s="26">
        <f>'BAR BB| Open rates'!AK5*0.87+25</f>
        <v>5767</v>
      </c>
      <c r="Z6" s="26">
        <f>'BAR BB| Open rates'!AL5*0.87+25</f>
        <v>5767</v>
      </c>
      <c r="AA6" s="26">
        <f>'BAR BB| Open rates'!AM5*0.87+25</f>
        <v>6898</v>
      </c>
      <c r="AB6" s="26">
        <f>'BAR BB| Open rates'!AN5*0.87+25</f>
        <v>6898</v>
      </c>
      <c r="AC6" s="26">
        <f>'BAR BB| Open rates'!AO5*0.87+25</f>
        <v>6898</v>
      </c>
      <c r="AD6" s="26">
        <f>'BAR BB| Open rates'!AP5*0.87+25</f>
        <v>6898</v>
      </c>
      <c r="AE6" s="26">
        <f>'BAR BB| Open rates'!AQ5*0.87+25</f>
        <v>6898</v>
      </c>
    </row>
    <row r="7" spans="1:31" s="76" customFormat="1" ht="12" customHeight="1" x14ac:dyDescent="0.2">
      <c r="A7" s="15">
        <v>2</v>
      </c>
      <c r="B7" s="26">
        <f>'BAR BB| Open rates'!N6*0.87+25</f>
        <v>7507</v>
      </c>
      <c r="C7" s="26">
        <f>'BAR BB| Open rates'!O6*0.87+25</f>
        <v>7507</v>
      </c>
      <c r="D7" s="26">
        <f>'BAR BB| Open rates'!P6*0.87+25</f>
        <v>7507</v>
      </c>
      <c r="E7" s="26">
        <f>'BAR BB| Open rates'!Q6*0.87+25</f>
        <v>7507</v>
      </c>
      <c r="F7" s="26">
        <f>'BAR BB| Open rates'!R6*0.87+25</f>
        <v>10378</v>
      </c>
      <c r="G7" s="26">
        <f>'BAR BB| Open rates'!S6*0.87+25</f>
        <v>10378</v>
      </c>
      <c r="H7" s="26">
        <f>'BAR BB| Open rates'!T6*0.87+25</f>
        <v>10378</v>
      </c>
      <c r="I7" s="26">
        <f>'BAR BB| Open rates'!U6*0.87+25</f>
        <v>10378</v>
      </c>
      <c r="J7" s="26">
        <f>'BAR BB| Open rates'!V6*0.87+25</f>
        <v>10378</v>
      </c>
      <c r="K7" s="26">
        <f>'BAR BB| Open rates'!W6*0.87+25</f>
        <v>10378</v>
      </c>
      <c r="L7" s="26">
        <f>'BAR BB| Open rates'!X6*0.87+25</f>
        <v>10378</v>
      </c>
      <c r="M7" s="26">
        <f>'BAR BB| Open rates'!Y6*0.87+25</f>
        <v>10378</v>
      </c>
      <c r="N7" s="26">
        <f>'BAR BB| Open rates'!Z6*0.87+25</f>
        <v>10378</v>
      </c>
      <c r="O7" s="26">
        <f>'BAR BB| Open rates'!AA6*0.87+25</f>
        <v>10378</v>
      </c>
      <c r="P7" s="26">
        <f>'BAR BB| Open rates'!AB6*0.87+25</f>
        <v>14728</v>
      </c>
      <c r="Q7" s="26">
        <f>'BAR BB| Open rates'!AC6*0.87+25</f>
        <v>14728</v>
      </c>
      <c r="R7" s="26">
        <f>'BAR BB| Open rates'!AD6*0.87+25</f>
        <v>14728</v>
      </c>
      <c r="S7" s="26">
        <f>'BAR BB| Open rates'!AE6*0.87+25</f>
        <v>14728</v>
      </c>
      <c r="T7" s="26">
        <f>'BAR BB| Open rates'!AF6*0.87+25</f>
        <v>14728</v>
      </c>
      <c r="U7" s="26">
        <f>'BAR BB| Open rates'!AG6*0.87+25</f>
        <v>14728</v>
      </c>
      <c r="V7" s="26">
        <f>'BAR BB| Open rates'!AH6*0.87+25</f>
        <v>7507</v>
      </c>
      <c r="W7" s="26">
        <f>'BAR BB| Open rates'!AI6*0.87+25</f>
        <v>7507</v>
      </c>
      <c r="X7" s="26">
        <f>'BAR BB| Open rates'!AJ6*0.87+25</f>
        <v>7507</v>
      </c>
      <c r="Y7" s="26">
        <f>'BAR BB| Open rates'!AK6*0.87+25</f>
        <v>7507</v>
      </c>
      <c r="Z7" s="26">
        <f>'BAR BB| Open rates'!AL6*0.87+25</f>
        <v>7507</v>
      </c>
      <c r="AA7" s="26">
        <f>'BAR BB| Open rates'!AM6*0.87+25</f>
        <v>8638</v>
      </c>
      <c r="AB7" s="26">
        <f>'BAR BB| Open rates'!AN6*0.87+25</f>
        <v>8638</v>
      </c>
      <c r="AC7" s="26">
        <f>'BAR BB| Open rates'!AO6*0.87+25</f>
        <v>8638</v>
      </c>
      <c r="AD7" s="26">
        <f>'BAR BB| Open rates'!AP6*0.87+25</f>
        <v>8638</v>
      </c>
      <c r="AE7" s="26">
        <f>'BAR BB| Open rates'!AQ6*0.87+25</f>
        <v>8638</v>
      </c>
    </row>
    <row r="8" spans="1:3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s="76" customFormat="1" ht="12" customHeight="1" x14ac:dyDescent="0.2">
      <c r="A9" s="216">
        <v>1</v>
      </c>
      <c r="B9" s="26">
        <f>'BAR BB| Open rates'!N8*0.87+25</f>
        <v>8377</v>
      </c>
      <c r="C9" s="26">
        <f>'BAR BB| Open rates'!O8*0.87+25</f>
        <v>8377</v>
      </c>
      <c r="D9" s="26">
        <f>'BAR BB| Open rates'!P8*0.87+25</f>
        <v>8377</v>
      </c>
      <c r="E9" s="26">
        <f>'BAR BB| Open rates'!Q8*0.87+25</f>
        <v>8377</v>
      </c>
      <c r="F9" s="26">
        <f>'BAR BB| Open rates'!R8*0.87+25</f>
        <v>11248</v>
      </c>
      <c r="G9" s="26">
        <f>'BAR BB| Open rates'!S8*0.87+25</f>
        <v>11248</v>
      </c>
      <c r="H9" s="26">
        <f>'BAR BB| Open rates'!T8*0.87+25</f>
        <v>11248</v>
      </c>
      <c r="I9" s="26">
        <f>'BAR BB| Open rates'!U8*0.87+25</f>
        <v>11248</v>
      </c>
      <c r="J9" s="26">
        <f>'BAR BB| Open rates'!V8*0.87+25</f>
        <v>11248</v>
      </c>
      <c r="K9" s="26">
        <f>'BAR BB| Open rates'!W8*0.87+25</f>
        <v>11248</v>
      </c>
      <c r="L9" s="26">
        <f>'BAR BB| Open rates'!X8*0.87+25</f>
        <v>11248</v>
      </c>
      <c r="M9" s="26">
        <f>'BAR BB| Open rates'!Y8*0.87+25</f>
        <v>11248</v>
      </c>
      <c r="N9" s="26">
        <f>'BAR BB| Open rates'!Z8*0.87+25</f>
        <v>11248</v>
      </c>
      <c r="O9" s="26">
        <f>'BAR BB| Open rates'!AA8*0.87+25</f>
        <v>11248</v>
      </c>
      <c r="P9" s="26">
        <f>'BAR BB| Open rates'!AB8*0.87+25</f>
        <v>15598</v>
      </c>
      <c r="Q9" s="26">
        <f>'BAR BB| Open rates'!AC8*0.87+25</f>
        <v>15598</v>
      </c>
      <c r="R9" s="26">
        <f>'BAR BB| Open rates'!AD8*0.87+25</f>
        <v>15598</v>
      </c>
      <c r="S9" s="26">
        <f>'BAR BB| Open rates'!AE8*0.87+25</f>
        <v>15598</v>
      </c>
      <c r="T9" s="26">
        <f>'BAR BB| Open rates'!AF8*0.87+25</f>
        <v>15598</v>
      </c>
      <c r="U9" s="26">
        <f>'BAR BB| Open rates'!AG8*0.87+25</f>
        <v>15598</v>
      </c>
      <c r="V9" s="26">
        <f>'BAR BB| Open rates'!AH8*0.87+25</f>
        <v>8377</v>
      </c>
      <c r="W9" s="26">
        <f>'BAR BB| Open rates'!AI8*0.87+25</f>
        <v>8377</v>
      </c>
      <c r="X9" s="26">
        <f>'BAR BB| Open rates'!AJ8*0.87+25</f>
        <v>8377</v>
      </c>
      <c r="Y9" s="26">
        <f>'BAR BB| Open rates'!AK8*0.87+25</f>
        <v>8377</v>
      </c>
      <c r="Z9" s="26">
        <f>'BAR BB| Open rates'!AL8*0.87+25</f>
        <v>8377</v>
      </c>
      <c r="AA9" s="26">
        <f>'BAR BB| Open rates'!AM8*0.87+25</f>
        <v>9508</v>
      </c>
      <c r="AB9" s="26">
        <f>'BAR BB| Open rates'!AN8*0.87+25</f>
        <v>9508</v>
      </c>
      <c r="AC9" s="26">
        <f>'BAR BB| Open rates'!AO8*0.87+25</f>
        <v>9508</v>
      </c>
      <c r="AD9" s="26">
        <f>'BAR BB| Open rates'!AP8*0.87+25</f>
        <v>9508</v>
      </c>
      <c r="AE9" s="26">
        <f>'BAR BB| Open rates'!AQ8*0.87+25</f>
        <v>9508</v>
      </c>
    </row>
    <row r="10" spans="1:31" s="76" customFormat="1" ht="12" customHeight="1" x14ac:dyDescent="0.2">
      <c r="A10" s="216">
        <v>2</v>
      </c>
      <c r="B10" s="26">
        <f>'BAR BB| Open rates'!N9*0.87+25</f>
        <v>10117</v>
      </c>
      <c r="C10" s="26">
        <f>'BAR BB| Open rates'!O9*0.87+25</f>
        <v>10117</v>
      </c>
      <c r="D10" s="26">
        <f>'BAR BB| Open rates'!P9*0.87+25</f>
        <v>10117</v>
      </c>
      <c r="E10" s="26">
        <f>'BAR BB| Open rates'!Q9*0.87+25</f>
        <v>10117</v>
      </c>
      <c r="F10" s="26">
        <f>'BAR BB| Open rates'!R9*0.87+25</f>
        <v>12988</v>
      </c>
      <c r="G10" s="26">
        <f>'BAR BB| Open rates'!S9*0.87+25</f>
        <v>12988</v>
      </c>
      <c r="H10" s="26">
        <f>'BAR BB| Open rates'!T9*0.87+25</f>
        <v>12988</v>
      </c>
      <c r="I10" s="26">
        <f>'BAR BB| Open rates'!U9*0.87+25</f>
        <v>12988</v>
      </c>
      <c r="J10" s="26">
        <f>'BAR BB| Open rates'!V9*0.87+25</f>
        <v>12988</v>
      </c>
      <c r="K10" s="26">
        <f>'BAR BB| Open rates'!W9*0.87+25</f>
        <v>12988</v>
      </c>
      <c r="L10" s="26">
        <f>'BAR BB| Open rates'!X9*0.87+25</f>
        <v>12988</v>
      </c>
      <c r="M10" s="26">
        <f>'BAR BB| Open rates'!Y9*0.87+25</f>
        <v>12988</v>
      </c>
      <c r="N10" s="26">
        <f>'BAR BB| Open rates'!Z9*0.87+25</f>
        <v>12988</v>
      </c>
      <c r="O10" s="26">
        <f>'BAR BB| Open rates'!AA9*0.87+25</f>
        <v>12988</v>
      </c>
      <c r="P10" s="26">
        <f>'BAR BB| Open rates'!AB9*0.87+25</f>
        <v>17338</v>
      </c>
      <c r="Q10" s="26">
        <f>'BAR BB| Open rates'!AC9*0.87+25</f>
        <v>17338</v>
      </c>
      <c r="R10" s="26">
        <f>'BAR BB| Open rates'!AD9*0.87+25</f>
        <v>17338</v>
      </c>
      <c r="S10" s="26">
        <f>'BAR BB| Open rates'!AE9*0.87+25</f>
        <v>17338</v>
      </c>
      <c r="T10" s="26">
        <f>'BAR BB| Open rates'!AF9*0.87+25</f>
        <v>17338</v>
      </c>
      <c r="U10" s="26">
        <f>'BAR BB| Open rates'!AG9*0.87+25</f>
        <v>17338</v>
      </c>
      <c r="V10" s="26">
        <f>'BAR BB| Open rates'!AH9*0.87+25</f>
        <v>10117</v>
      </c>
      <c r="W10" s="26">
        <f>'BAR BB| Open rates'!AI9*0.87+25</f>
        <v>10117</v>
      </c>
      <c r="X10" s="26">
        <f>'BAR BB| Open rates'!AJ9*0.87+25</f>
        <v>10117</v>
      </c>
      <c r="Y10" s="26">
        <f>'BAR BB| Open rates'!AK9*0.87+25</f>
        <v>10117</v>
      </c>
      <c r="Z10" s="26">
        <f>'BAR BB| Open rates'!AL9*0.87+25</f>
        <v>10117</v>
      </c>
      <c r="AA10" s="26">
        <f>'BAR BB| Open rates'!AM9*0.87+25</f>
        <v>11248</v>
      </c>
      <c r="AB10" s="26">
        <f>'BAR BB| Open rates'!AN9*0.87+25</f>
        <v>11248</v>
      </c>
      <c r="AC10" s="26">
        <f>'BAR BB| Open rates'!AO9*0.87+25</f>
        <v>11248</v>
      </c>
      <c r="AD10" s="26">
        <f>'BAR BB| Open rates'!AP9*0.87+25</f>
        <v>11248</v>
      </c>
      <c r="AE10" s="26">
        <f>'BAR BB| Open rates'!AQ9*0.87+25</f>
        <v>11248</v>
      </c>
    </row>
    <row r="11" spans="1:31" s="76" customFormat="1" ht="12" customHeight="1" x14ac:dyDescent="0.2">
      <c r="A11" s="75" t="s">
        <v>150</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spans="1:31" s="76" customFormat="1" ht="12" customHeight="1" x14ac:dyDescent="0.2">
      <c r="A12" s="216">
        <v>1</v>
      </c>
      <c r="B12" s="26">
        <f>'BAR BB| Open rates'!N11*0.87+25</f>
        <v>9247</v>
      </c>
      <c r="C12" s="26">
        <f>'BAR BB| Open rates'!O11*0.87+25</f>
        <v>9247</v>
      </c>
      <c r="D12" s="26">
        <f>'BAR BB| Open rates'!P11*0.87+25</f>
        <v>9247</v>
      </c>
      <c r="E12" s="26">
        <f>'BAR BB| Open rates'!Q11*0.87+25</f>
        <v>9247</v>
      </c>
      <c r="F12" s="26">
        <f>'BAR BB| Open rates'!R11*0.87+25</f>
        <v>12118</v>
      </c>
      <c r="G12" s="26">
        <f>'BAR BB| Open rates'!S11*0.87+25</f>
        <v>12118</v>
      </c>
      <c r="H12" s="26">
        <f>'BAR BB| Open rates'!T11*0.87+25</f>
        <v>12118</v>
      </c>
      <c r="I12" s="26">
        <f>'BAR BB| Open rates'!U11*0.87+25</f>
        <v>12118</v>
      </c>
      <c r="J12" s="26">
        <f>'BAR BB| Open rates'!V11*0.87+25</f>
        <v>12118</v>
      </c>
      <c r="K12" s="26">
        <f>'BAR BB| Open rates'!W11*0.87+25</f>
        <v>12118</v>
      </c>
      <c r="L12" s="26">
        <f>'BAR BB| Open rates'!X11*0.87+25</f>
        <v>12118</v>
      </c>
      <c r="M12" s="26">
        <f>'BAR BB| Open rates'!Y11*0.87+25</f>
        <v>12118</v>
      </c>
      <c r="N12" s="26">
        <f>'BAR BB| Open rates'!Z11*0.87+25</f>
        <v>12118</v>
      </c>
      <c r="O12" s="26">
        <f>'BAR BB| Open rates'!AA11*0.87+25</f>
        <v>12118</v>
      </c>
      <c r="P12" s="26">
        <f>'BAR BB| Open rates'!AB11*0.87+25</f>
        <v>16468</v>
      </c>
      <c r="Q12" s="26">
        <f>'BAR BB| Open rates'!AC11*0.87+25</f>
        <v>16468</v>
      </c>
      <c r="R12" s="26">
        <f>'BAR BB| Open rates'!AD11*0.87+25</f>
        <v>16468</v>
      </c>
      <c r="S12" s="26">
        <f>'BAR BB| Open rates'!AE11*0.87+25</f>
        <v>16468</v>
      </c>
      <c r="T12" s="26">
        <f>'BAR BB| Open rates'!AF11*0.87+25</f>
        <v>16468</v>
      </c>
      <c r="U12" s="26">
        <f>'BAR BB| Open rates'!AG11*0.87+25</f>
        <v>16468</v>
      </c>
      <c r="V12" s="26">
        <f>'BAR BB| Open rates'!AH11*0.87+25</f>
        <v>9247</v>
      </c>
      <c r="W12" s="26">
        <f>'BAR BB| Open rates'!AI11*0.87+25</f>
        <v>9247</v>
      </c>
      <c r="X12" s="26">
        <f>'BAR BB| Open rates'!AJ11*0.87+25</f>
        <v>9247</v>
      </c>
      <c r="Y12" s="26">
        <f>'BAR BB| Open rates'!AK11*0.87+25</f>
        <v>9247</v>
      </c>
      <c r="Z12" s="26">
        <f>'BAR BB| Open rates'!AL11*0.87+25</f>
        <v>9247</v>
      </c>
      <c r="AA12" s="26">
        <f>'BAR BB| Open rates'!AM11*0.87+25</f>
        <v>10378</v>
      </c>
      <c r="AB12" s="26">
        <f>'BAR BB| Open rates'!AN11*0.87+25</f>
        <v>10378</v>
      </c>
      <c r="AC12" s="26">
        <f>'BAR BB| Open rates'!AO11*0.87+25</f>
        <v>10378</v>
      </c>
      <c r="AD12" s="26">
        <f>'BAR BB| Open rates'!AP11*0.87+25</f>
        <v>10378</v>
      </c>
      <c r="AE12" s="26">
        <f>'BAR BB| Open rates'!AQ11*0.87+25</f>
        <v>10378</v>
      </c>
    </row>
    <row r="13" spans="1:31" s="76" customFormat="1" ht="12" customHeight="1" x14ac:dyDescent="0.2">
      <c r="A13" s="216">
        <v>2</v>
      </c>
      <c r="B13" s="26">
        <f>'BAR BB| Open rates'!N12*0.87+25</f>
        <v>10987</v>
      </c>
      <c r="C13" s="26">
        <f>'BAR BB| Open rates'!O12*0.87+25</f>
        <v>10987</v>
      </c>
      <c r="D13" s="26">
        <f>'BAR BB| Open rates'!P12*0.87+25</f>
        <v>10987</v>
      </c>
      <c r="E13" s="26">
        <f>'BAR BB| Open rates'!Q12*0.87+25</f>
        <v>10987</v>
      </c>
      <c r="F13" s="26">
        <f>'BAR BB| Open rates'!R12*0.87+25</f>
        <v>13858</v>
      </c>
      <c r="G13" s="26">
        <f>'BAR BB| Open rates'!S12*0.87+25</f>
        <v>13858</v>
      </c>
      <c r="H13" s="26">
        <f>'BAR BB| Open rates'!T12*0.87+25</f>
        <v>13858</v>
      </c>
      <c r="I13" s="26">
        <f>'BAR BB| Open rates'!U12*0.87+25</f>
        <v>13858</v>
      </c>
      <c r="J13" s="26">
        <f>'BAR BB| Open rates'!V12*0.87+25</f>
        <v>13858</v>
      </c>
      <c r="K13" s="26">
        <f>'BAR BB| Open rates'!W12*0.87+25</f>
        <v>13858</v>
      </c>
      <c r="L13" s="26">
        <f>'BAR BB| Open rates'!X12*0.87+25</f>
        <v>13858</v>
      </c>
      <c r="M13" s="26">
        <f>'BAR BB| Open rates'!Y12*0.87+25</f>
        <v>13858</v>
      </c>
      <c r="N13" s="26">
        <f>'BAR BB| Open rates'!Z12*0.87+25</f>
        <v>13858</v>
      </c>
      <c r="O13" s="26">
        <f>'BAR BB| Open rates'!AA12*0.87+25</f>
        <v>13858</v>
      </c>
      <c r="P13" s="26">
        <f>'BAR BB| Open rates'!AB12*0.87+25</f>
        <v>18208</v>
      </c>
      <c r="Q13" s="26">
        <f>'BAR BB| Open rates'!AC12*0.87+25</f>
        <v>18208</v>
      </c>
      <c r="R13" s="26">
        <f>'BAR BB| Open rates'!AD12*0.87+25</f>
        <v>18208</v>
      </c>
      <c r="S13" s="26">
        <f>'BAR BB| Open rates'!AE12*0.87+25</f>
        <v>18208</v>
      </c>
      <c r="T13" s="26">
        <f>'BAR BB| Open rates'!AF12*0.87+25</f>
        <v>18208</v>
      </c>
      <c r="U13" s="26">
        <f>'BAR BB| Open rates'!AG12*0.87+25</f>
        <v>18208</v>
      </c>
      <c r="V13" s="26">
        <f>'BAR BB| Open rates'!AH12*0.87+25</f>
        <v>10987</v>
      </c>
      <c r="W13" s="26">
        <f>'BAR BB| Open rates'!AI12*0.87+25</f>
        <v>10987</v>
      </c>
      <c r="X13" s="26">
        <f>'BAR BB| Open rates'!AJ12*0.87+25</f>
        <v>10987</v>
      </c>
      <c r="Y13" s="26">
        <f>'BAR BB| Open rates'!AK12*0.87+25</f>
        <v>10987</v>
      </c>
      <c r="Z13" s="26">
        <f>'BAR BB| Open rates'!AL12*0.87+25</f>
        <v>10987</v>
      </c>
      <c r="AA13" s="26">
        <f>'BAR BB| Open rates'!AM12*0.87+25</f>
        <v>12118</v>
      </c>
      <c r="AB13" s="26">
        <f>'BAR BB| Open rates'!AN12*0.87+25</f>
        <v>12118</v>
      </c>
      <c r="AC13" s="26">
        <f>'BAR BB| Open rates'!AO12*0.87+25</f>
        <v>12118</v>
      </c>
      <c r="AD13" s="26">
        <f>'BAR BB| Open rates'!AP12*0.87+25</f>
        <v>12118</v>
      </c>
      <c r="AE13" s="26">
        <f>'BAR BB| Open rates'!AQ12*0.87+25</f>
        <v>12118</v>
      </c>
    </row>
    <row r="14" spans="1:31" s="76" customFormat="1" ht="12" customHeight="1" x14ac:dyDescent="0.2">
      <c r="A14" s="20"/>
    </row>
    <row r="15" spans="1:31" s="76" customFormat="1" ht="12" customHeight="1" x14ac:dyDescent="0.2">
      <c r="A15" s="20"/>
    </row>
    <row r="16" spans="1:31" s="76" customFormat="1" ht="12.75" customHeight="1" x14ac:dyDescent="0.2">
      <c r="A16" s="306" t="s">
        <v>157</v>
      </c>
    </row>
    <row r="17" spans="1:1" s="76" customFormat="1" ht="12.75" customHeight="1" x14ac:dyDescent="0.2">
      <c r="A17" s="306"/>
    </row>
    <row r="18" spans="1:1" s="203" customFormat="1" ht="12.75" customHeight="1" x14ac:dyDescent="0.2">
      <c r="A18" s="306"/>
    </row>
    <row r="19" spans="1:1" s="203" customFormat="1" ht="22.5" customHeight="1" x14ac:dyDescent="0.2">
      <c r="A19" s="134" t="s">
        <v>80</v>
      </c>
    </row>
    <row r="20" spans="1:1" s="203" customFormat="1" ht="22.5" customHeight="1" x14ac:dyDescent="0.2">
      <c r="A20" s="198" t="s">
        <v>418</v>
      </c>
    </row>
    <row r="21" spans="1:1" s="203" customFormat="1" ht="30" customHeight="1" x14ac:dyDescent="0.2">
      <c r="A21" s="199" t="s">
        <v>419</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6" t="s">
        <v>420</v>
      </c>
    </row>
    <row r="35" spans="1:1" ht="183.75" customHeight="1" x14ac:dyDescent="0.2">
      <c r="A35" s="347"/>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E35"/>
  <sheetViews>
    <sheetView zoomScaleNormal="100" workbookViewId="0">
      <pane xSplit="1" topLeftCell="L1" activePane="topRight" state="frozen"/>
      <selection activeCell="BE26" sqref="BE26:BE27"/>
      <selection pane="topRight" activeCell="P26" sqref="P26"/>
    </sheetView>
  </sheetViews>
  <sheetFormatPr defaultColWidth="10" defaultRowHeight="12" x14ac:dyDescent="0.2"/>
  <cols>
    <col min="1" max="1" width="42.5703125" style="210" customWidth="1"/>
    <col min="2" max="16384" width="10" style="210"/>
  </cols>
  <sheetData>
    <row r="1" spans="1:31" s="5" customFormat="1" ht="25.5" customHeight="1" x14ac:dyDescent="0.2">
      <c r="A1" s="212" t="s">
        <v>50</v>
      </c>
    </row>
    <row r="2" spans="1:31" s="5" customFormat="1" ht="25.5" customHeight="1" x14ac:dyDescent="0.2">
      <c r="A2" s="134" t="s">
        <v>421</v>
      </c>
    </row>
    <row r="3" spans="1:31" s="5" customFormat="1" ht="12.75" x14ac:dyDescent="0.2">
      <c r="A3" s="134" t="s">
        <v>322</v>
      </c>
    </row>
    <row r="4" spans="1:31" s="203" customFormat="1" ht="28.5" customHeight="1" x14ac:dyDescent="0.2">
      <c r="A4" s="232" t="s">
        <v>52</v>
      </c>
      <c r="B4" s="71">
        <f>'BAR BB| Open rates'!N3</f>
        <v>46174</v>
      </c>
      <c r="C4" s="71">
        <f>'BAR BB| Open rates'!O3</f>
        <v>46175</v>
      </c>
      <c r="D4" s="71">
        <f>'BAR BB| Open rates'!P3</f>
        <v>46176</v>
      </c>
      <c r="E4" s="71">
        <f>'BAR BB| Open rates'!Q3</f>
        <v>46177</v>
      </c>
      <c r="F4" s="71">
        <f>'BAR BB| Open rates'!R3</f>
        <v>46178</v>
      </c>
      <c r="G4" s="71">
        <f>'BAR BB| Open rates'!S3</f>
        <v>46179</v>
      </c>
      <c r="H4" s="71">
        <f>'BAR BB| Open rates'!T3</f>
        <v>46180</v>
      </c>
      <c r="I4" s="71">
        <f>'BAR BB| Open rates'!U3</f>
        <v>46181</v>
      </c>
      <c r="J4" s="71">
        <f>'BAR BB| Open rates'!V3</f>
        <v>46182</v>
      </c>
      <c r="K4" s="71">
        <f>'BAR BB| Open rates'!W3</f>
        <v>46183</v>
      </c>
      <c r="L4" s="71">
        <f>'BAR BB| Open rates'!X3</f>
        <v>46184</v>
      </c>
      <c r="M4" s="71">
        <f>'BAR BB| Open rates'!Y3</f>
        <v>46185</v>
      </c>
      <c r="N4" s="71">
        <f>'BAR BB| Open rates'!Z3</f>
        <v>46186</v>
      </c>
      <c r="O4" s="71">
        <f>'BAR BB| Open rates'!AA3</f>
        <v>46187</v>
      </c>
      <c r="P4" s="71">
        <f>'BAR BB| Open rates'!AB3</f>
        <v>46188</v>
      </c>
      <c r="Q4" s="71">
        <f>'BAR BB| Open rates'!AC3</f>
        <v>46189</v>
      </c>
      <c r="R4" s="71">
        <f>'BAR BB| Open rates'!AD3</f>
        <v>46190</v>
      </c>
      <c r="S4" s="71">
        <f>'BAR BB| Open rates'!AE3</f>
        <v>46191</v>
      </c>
      <c r="T4" s="71">
        <f>'BAR BB| Open rates'!AF3</f>
        <v>46192</v>
      </c>
      <c r="U4" s="71">
        <f>'BAR BB| Open rates'!AG3</f>
        <v>46193</v>
      </c>
      <c r="V4" s="71">
        <f>'BAR BB| Open rates'!AH3</f>
        <v>46194</v>
      </c>
      <c r="W4" s="71">
        <f>'BAR BB| Open rates'!AI3</f>
        <v>46195</v>
      </c>
      <c r="X4" s="71">
        <f>'BAR BB| Open rates'!AJ3</f>
        <v>46196</v>
      </c>
      <c r="Y4" s="71">
        <f>'BAR BB| Open rates'!AK3</f>
        <v>46197</v>
      </c>
      <c r="Z4" s="71">
        <f>'BAR BB| Open rates'!AL3</f>
        <v>46198</v>
      </c>
      <c r="AA4" s="71">
        <f>'BAR BB| Open rates'!AM3</f>
        <v>46199</v>
      </c>
      <c r="AB4" s="71">
        <f>'BAR BB| Open rates'!AN3</f>
        <v>46200</v>
      </c>
      <c r="AC4" s="71">
        <f>'BAR BB| Open rates'!AO3</f>
        <v>46201</v>
      </c>
      <c r="AD4" s="71">
        <f>'BAR BB| Open rates'!AP3</f>
        <v>46202</v>
      </c>
      <c r="AE4" s="71">
        <f>'BAR BB| Open rates'!AQ3</f>
        <v>46203</v>
      </c>
    </row>
    <row r="5" spans="1:31" s="76" customFormat="1" ht="12" customHeight="1" x14ac:dyDescent="0.2">
      <c r="A5" s="75" t="s">
        <v>53</v>
      </c>
    </row>
    <row r="6" spans="1:31" s="76" customFormat="1" ht="12" customHeight="1" x14ac:dyDescent="0.2">
      <c r="A6" s="15">
        <v>1</v>
      </c>
      <c r="B6" s="26">
        <f>'BAR BB| Open rates'!N5*0.9</f>
        <v>5940</v>
      </c>
      <c r="C6" s="26">
        <f>'BAR BB| Open rates'!O5*0.9</f>
        <v>5940</v>
      </c>
      <c r="D6" s="26">
        <f>'BAR BB| Open rates'!P5*0.9</f>
        <v>5940</v>
      </c>
      <c r="E6" s="26">
        <f>'BAR BB| Open rates'!Q5*0.9</f>
        <v>5940</v>
      </c>
      <c r="F6" s="26">
        <f>'BAR BB| Open rates'!R5*0.9</f>
        <v>8910</v>
      </c>
      <c r="G6" s="26">
        <f>'BAR BB| Open rates'!S5*0.9</f>
        <v>8910</v>
      </c>
      <c r="H6" s="26">
        <f>'BAR BB| Open rates'!T5*0.9</f>
        <v>8910</v>
      </c>
      <c r="I6" s="26">
        <f>'BAR BB| Open rates'!U5*0.9</f>
        <v>8910</v>
      </c>
      <c r="J6" s="26">
        <f>'BAR BB| Open rates'!V5*0.9</f>
        <v>8910</v>
      </c>
      <c r="K6" s="26">
        <f>'BAR BB| Open rates'!W5*0.9</f>
        <v>8910</v>
      </c>
      <c r="L6" s="26">
        <f>'BAR BB| Open rates'!X5*0.9</f>
        <v>8910</v>
      </c>
      <c r="M6" s="26">
        <f>'BAR BB| Open rates'!Y5*0.9</f>
        <v>8910</v>
      </c>
      <c r="N6" s="26">
        <f>'BAR BB| Open rates'!Z5*0.9</f>
        <v>8910</v>
      </c>
      <c r="O6" s="26">
        <f>'BAR BB| Open rates'!AA5*0.9</f>
        <v>8910</v>
      </c>
      <c r="P6" s="26">
        <f>'BAR BB| Open rates'!AB5*0.9</f>
        <v>13410</v>
      </c>
      <c r="Q6" s="26">
        <f>'BAR BB| Open rates'!AC5*0.9</f>
        <v>13410</v>
      </c>
      <c r="R6" s="26">
        <f>'BAR BB| Open rates'!AD5*0.9</f>
        <v>13410</v>
      </c>
      <c r="S6" s="26">
        <f>'BAR BB| Open rates'!AE5*0.9</f>
        <v>13410</v>
      </c>
      <c r="T6" s="26">
        <f>'BAR BB| Open rates'!AF5*0.9</f>
        <v>13410</v>
      </c>
      <c r="U6" s="26">
        <f>'BAR BB| Open rates'!AG5*0.9</f>
        <v>13410</v>
      </c>
      <c r="V6" s="26">
        <f>'BAR BB| Open rates'!AH5*0.9</f>
        <v>5940</v>
      </c>
      <c r="W6" s="26">
        <f>'BAR BB| Open rates'!AI5*0.9</f>
        <v>5940</v>
      </c>
      <c r="X6" s="26">
        <f>'BAR BB| Open rates'!AJ5*0.9</f>
        <v>5940</v>
      </c>
      <c r="Y6" s="26">
        <f>'BAR BB| Open rates'!AK5*0.9</f>
        <v>5940</v>
      </c>
      <c r="Z6" s="26">
        <f>'BAR BB| Open rates'!AL5*0.9</f>
        <v>5940</v>
      </c>
      <c r="AA6" s="26">
        <f>'BAR BB| Open rates'!AM5*0.9</f>
        <v>7110</v>
      </c>
      <c r="AB6" s="26">
        <f>'BAR BB| Open rates'!AN5*0.9</f>
        <v>7110</v>
      </c>
      <c r="AC6" s="26">
        <f>'BAR BB| Open rates'!AO5*0.9</f>
        <v>7110</v>
      </c>
      <c r="AD6" s="26">
        <f>'BAR BB| Open rates'!AP5*0.9</f>
        <v>7110</v>
      </c>
      <c r="AE6" s="26">
        <f>'BAR BB| Open rates'!AQ5*0.9</f>
        <v>7110</v>
      </c>
    </row>
    <row r="7" spans="1:31" s="76" customFormat="1" ht="12" customHeight="1" x14ac:dyDescent="0.2">
      <c r="A7" s="15">
        <v>2</v>
      </c>
      <c r="B7" s="26">
        <f>'BAR BB| Open rates'!N6*0.9</f>
        <v>7740</v>
      </c>
      <c r="C7" s="26">
        <f>'BAR BB| Open rates'!O6*0.9</f>
        <v>7740</v>
      </c>
      <c r="D7" s="26">
        <f>'BAR BB| Open rates'!P6*0.9</f>
        <v>7740</v>
      </c>
      <c r="E7" s="26">
        <f>'BAR BB| Open rates'!Q6*0.9</f>
        <v>7740</v>
      </c>
      <c r="F7" s="26">
        <f>'BAR BB| Open rates'!R6*0.9</f>
        <v>10710</v>
      </c>
      <c r="G7" s="26">
        <f>'BAR BB| Open rates'!S6*0.9</f>
        <v>10710</v>
      </c>
      <c r="H7" s="26">
        <f>'BAR BB| Open rates'!T6*0.9</f>
        <v>10710</v>
      </c>
      <c r="I7" s="26">
        <f>'BAR BB| Open rates'!U6*0.9</f>
        <v>10710</v>
      </c>
      <c r="J7" s="26">
        <f>'BAR BB| Open rates'!V6*0.9</f>
        <v>10710</v>
      </c>
      <c r="K7" s="26">
        <f>'BAR BB| Open rates'!W6*0.9</f>
        <v>10710</v>
      </c>
      <c r="L7" s="26">
        <f>'BAR BB| Open rates'!X6*0.9</f>
        <v>10710</v>
      </c>
      <c r="M7" s="26">
        <f>'BAR BB| Open rates'!Y6*0.9</f>
        <v>10710</v>
      </c>
      <c r="N7" s="26">
        <f>'BAR BB| Open rates'!Z6*0.9</f>
        <v>10710</v>
      </c>
      <c r="O7" s="26">
        <f>'BAR BB| Open rates'!AA6*0.9</f>
        <v>10710</v>
      </c>
      <c r="P7" s="26">
        <f>'BAR BB| Open rates'!AB6*0.9</f>
        <v>15210</v>
      </c>
      <c r="Q7" s="26">
        <f>'BAR BB| Open rates'!AC6*0.9</f>
        <v>15210</v>
      </c>
      <c r="R7" s="26">
        <f>'BAR BB| Open rates'!AD6*0.9</f>
        <v>15210</v>
      </c>
      <c r="S7" s="26">
        <f>'BAR BB| Open rates'!AE6*0.9</f>
        <v>15210</v>
      </c>
      <c r="T7" s="26">
        <f>'BAR BB| Open rates'!AF6*0.9</f>
        <v>15210</v>
      </c>
      <c r="U7" s="26">
        <f>'BAR BB| Open rates'!AG6*0.9</f>
        <v>15210</v>
      </c>
      <c r="V7" s="26">
        <f>'BAR BB| Open rates'!AH6*0.9</f>
        <v>7740</v>
      </c>
      <c r="W7" s="26">
        <f>'BAR BB| Open rates'!AI6*0.9</f>
        <v>7740</v>
      </c>
      <c r="X7" s="26">
        <f>'BAR BB| Open rates'!AJ6*0.9</f>
        <v>7740</v>
      </c>
      <c r="Y7" s="26">
        <f>'BAR BB| Open rates'!AK6*0.9</f>
        <v>7740</v>
      </c>
      <c r="Z7" s="26">
        <f>'BAR BB| Open rates'!AL6*0.9</f>
        <v>7740</v>
      </c>
      <c r="AA7" s="26">
        <f>'BAR BB| Open rates'!AM6*0.9</f>
        <v>8910</v>
      </c>
      <c r="AB7" s="26">
        <f>'BAR BB| Open rates'!AN6*0.9</f>
        <v>8910</v>
      </c>
      <c r="AC7" s="26">
        <f>'BAR BB| Open rates'!AO6*0.9</f>
        <v>8910</v>
      </c>
      <c r="AD7" s="26">
        <f>'BAR BB| Open rates'!AP6*0.9</f>
        <v>8910</v>
      </c>
      <c r="AE7" s="26">
        <f>'BAR BB| Open rates'!AQ6*0.9</f>
        <v>8910</v>
      </c>
    </row>
    <row r="8" spans="1:3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s="76" customFormat="1" ht="12" customHeight="1" x14ac:dyDescent="0.2">
      <c r="A9" s="216">
        <v>1</v>
      </c>
      <c r="B9" s="26">
        <f>'BAR BB| Open rates'!N8*0.9</f>
        <v>8640</v>
      </c>
      <c r="C9" s="26">
        <f>'BAR BB| Open rates'!O8*0.9</f>
        <v>8640</v>
      </c>
      <c r="D9" s="26">
        <f>'BAR BB| Open rates'!P8*0.9</f>
        <v>8640</v>
      </c>
      <c r="E9" s="26">
        <f>'BAR BB| Open rates'!Q8*0.9</f>
        <v>8640</v>
      </c>
      <c r="F9" s="26">
        <f>'BAR BB| Open rates'!R8*0.9</f>
        <v>11610</v>
      </c>
      <c r="G9" s="26">
        <f>'BAR BB| Open rates'!S8*0.9</f>
        <v>11610</v>
      </c>
      <c r="H9" s="26">
        <f>'BAR BB| Open rates'!T8*0.9</f>
        <v>11610</v>
      </c>
      <c r="I9" s="26">
        <f>'BAR BB| Open rates'!U8*0.9</f>
        <v>11610</v>
      </c>
      <c r="J9" s="26">
        <f>'BAR BB| Open rates'!V8*0.9</f>
        <v>11610</v>
      </c>
      <c r="K9" s="26">
        <f>'BAR BB| Open rates'!W8*0.9</f>
        <v>11610</v>
      </c>
      <c r="L9" s="26">
        <f>'BAR BB| Open rates'!X8*0.9</f>
        <v>11610</v>
      </c>
      <c r="M9" s="26">
        <f>'BAR BB| Open rates'!Y8*0.9</f>
        <v>11610</v>
      </c>
      <c r="N9" s="26">
        <f>'BAR BB| Open rates'!Z8*0.9</f>
        <v>11610</v>
      </c>
      <c r="O9" s="26">
        <f>'BAR BB| Open rates'!AA8*0.9</f>
        <v>11610</v>
      </c>
      <c r="P9" s="26">
        <f>'BAR BB| Open rates'!AB8*0.9</f>
        <v>16110</v>
      </c>
      <c r="Q9" s="26">
        <f>'BAR BB| Open rates'!AC8*0.9</f>
        <v>16110</v>
      </c>
      <c r="R9" s="26">
        <f>'BAR BB| Open rates'!AD8*0.9</f>
        <v>16110</v>
      </c>
      <c r="S9" s="26">
        <f>'BAR BB| Open rates'!AE8*0.9</f>
        <v>16110</v>
      </c>
      <c r="T9" s="26">
        <f>'BAR BB| Open rates'!AF8*0.9</f>
        <v>16110</v>
      </c>
      <c r="U9" s="26">
        <f>'BAR BB| Open rates'!AG8*0.9</f>
        <v>16110</v>
      </c>
      <c r="V9" s="26">
        <f>'BAR BB| Open rates'!AH8*0.9</f>
        <v>8640</v>
      </c>
      <c r="W9" s="26">
        <f>'BAR BB| Open rates'!AI8*0.9</f>
        <v>8640</v>
      </c>
      <c r="X9" s="26">
        <f>'BAR BB| Open rates'!AJ8*0.9</f>
        <v>8640</v>
      </c>
      <c r="Y9" s="26">
        <f>'BAR BB| Open rates'!AK8*0.9</f>
        <v>8640</v>
      </c>
      <c r="Z9" s="26">
        <f>'BAR BB| Open rates'!AL8*0.9</f>
        <v>8640</v>
      </c>
      <c r="AA9" s="26">
        <f>'BAR BB| Open rates'!AM8*0.9</f>
        <v>9810</v>
      </c>
      <c r="AB9" s="26">
        <f>'BAR BB| Open rates'!AN8*0.9</f>
        <v>9810</v>
      </c>
      <c r="AC9" s="26">
        <f>'BAR BB| Open rates'!AO8*0.9</f>
        <v>9810</v>
      </c>
      <c r="AD9" s="26">
        <f>'BAR BB| Open rates'!AP8*0.9</f>
        <v>9810</v>
      </c>
      <c r="AE9" s="26">
        <f>'BAR BB| Open rates'!AQ8*0.9</f>
        <v>9810</v>
      </c>
    </row>
    <row r="10" spans="1:31" s="76" customFormat="1" ht="12" customHeight="1" x14ac:dyDescent="0.2">
      <c r="A10" s="216">
        <v>2</v>
      </c>
      <c r="B10" s="26">
        <f>'BAR BB| Open rates'!N9*0.9</f>
        <v>10440</v>
      </c>
      <c r="C10" s="26">
        <f>'BAR BB| Open rates'!O9*0.9</f>
        <v>10440</v>
      </c>
      <c r="D10" s="26">
        <f>'BAR BB| Open rates'!P9*0.9</f>
        <v>10440</v>
      </c>
      <c r="E10" s="26">
        <f>'BAR BB| Open rates'!Q9*0.9</f>
        <v>10440</v>
      </c>
      <c r="F10" s="26">
        <f>'BAR BB| Open rates'!R9*0.9</f>
        <v>13410</v>
      </c>
      <c r="G10" s="26">
        <f>'BAR BB| Open rates'!S9*0.9</f>
        <v>13410</v>
      </c>
      <c r="H10" s="26">
        <f>'BAR BB| Open rates'!T9*0.9</f>
        <v>13410</v>
      </c>
      <c r="I10" s="26">
        <f>'BAR BB| Open rates'!U9*0.9</f>
        <v>13410</v>
      </c>
      <c r="J10" s="26">
        <f>'BAR BB| Open rates'!V9*0.9</f>
        <v>13410</v>
      </c>
      <c r="K10" s="26">
        <f>'BAR BB| Open rates'!W9*0.9</f>
        <v>13410</v>
      </c>
      <c r="L10" s="26">
        <f>'BAR BB| Open rates'!X9*0.9</f>
        <v>13410</v>
      </c>
      <c r="M10" s="26">
        <f>'BAR BB| Open rates'!Y9*0.9</f>
        <v>13410</v>
      </c>
      <c r="N10" s="26">
        <f>'BAR BB| Open rates'!Z9*0.9</f>
        <v>13410</v>
      </c>
      <c r="O10" s="26">
        <f>'BAR BB| Open rates'!AA9*0.9</f>
        <v>13410</v>
      </c>
      <c r="P10" s="26">
        <f>'BAR BB| Open rates'!AB9*0.9</f>
        <v>17910</v>
      </c>
      <c r="Q10" s="26">
        <f>'BAR BB| Open rates'!AC9*0.9</f>
        <v>17910</v>
      </c>
      <c r="R10" s="26">
        <f>'BAR BB| Open rates'!AD9*0.9</f>
        <v>17910</v>
      </c>
      <c r="S10" s="26">
        <f>'BAR BB| Open rates'!AE9*0.9</f>
        <v>17910</v>
      </c>
      <c r="T10" s="26">
        <f>'BAR BB| Open rates'!AF9*0.9</f>
        <v>17910</v>
      </c>
      <c r="U10" s="26">
        <f>'BAR BB| Open rates'!AG9*0.9</f>
        <v>17910</v>
      </c>
      <c r="V10" s="26">
        <f>'BAR BB| Open rates'!AH9*0.9</f>
        <v>10440</v>
      </c>
      <c r="W10" s="26">
        <f>'BAR BB| Open rates'!AI9*0.9</f>
        <v>10440</v>
      </c>
      <c r="X10" s="26">
        <f>'BAR BB| Open rates'!AJ9*0.9</f>
        <v>10440</v>
      </c>
      <c r="Y10" s="26">
        <f>'BAR BB| Open rates'!AK9*0.9</f>
        <v>10440</v>
      </c>
      <c r="Z10" s="26">
        <f>'BAR BB| Open rates'!AL9*0.9</f>
        <v>10440</v>
      </c>
      <c r="AA10" s="26">
        <f>'BAR BB| Open rates'!AM9*0.9</f>
        <v>11610</v>
      </c>
      <c r="AB10" s="26">
        <f>'BAR BB| Open rates'!AN9*0.9</f>
        <v>11610</v>
      </c>
      <c r="AC10" s="26">
        <f>'BAR BB| Open rates'!AO9*0.9</f>
        <v>11610</v>
      </c>
      <c r="AD10" s="26">
        <f>'BAR BB| Open rates'!AP9*0.9</f>
        <v>11610</v>
      </c>
      <c r="AE10" s="26">
        <f>'BAR BB| Open rates'!AQ9*0.9</f>
        <v>11610</v>
      </c>
    </row>
    <row r="11" spans="1:31" s="76" customFormat="1" ht="12" customHeight="1" x14ac:dyDescent="0.2">
      <c r="A11" s="75" t="s">
        <v>150</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spans="1:31" s="76" customFormat="1" ht="12" customHeight="1" x14ac:dyDescent="0.2">
      <c r="A12" s="216">
        <v>1</v>
      </c>
      <c r="B12" s="26">
        <f>'BAR BB| Open rates'!N11*0.9</f>
        <v>9540</v>
      </c>
      <c r="C12" s="26">
        <f>'BAR BB| Open rates'!O11*0.9</f>
        <v>9540</v>
      </c>
      <c r="D12" s="26">
        <f>'BAR BB| Open rates'!P11*0.9</f>
        <v>9540</v>
      </c>
      <c r="E12" s="26">
        <f>'BAR BB| Open rates'!Q11*0.9</f>
        <v>9540</v>
      </c>
      <c r="F12" s="26">
        <f>'BAR BB| Open rates'!R11*0.9</f>
        <v>12510</v>
      </c>
      <c r="G12" s="26">
        <f>'BAR BB| Open rates'!S11*0.9</f>
        <v>12510</v>
      </c>
      <c r="H12" s="26">
        <f>'BAR BB| Open rates'!T11*0.9</f>
        <v>12510</v>
      </c>
      <c r="I12" s="26">
        <f>'BAR BB| Open rates'!U11*0.9</f>
        <v>12510</v>
      </c>
      <c r="J12" s="26">
        <f>'BAR BB| Open rates'!V11*0.9</f>
        <v>12510</v>
      </c>
      <c r="K12" s="26">
        <f>'BAR BB| Open rates'!W11*0.9</f>
        <v>12510</v>
      </c>
      <c r="L12" s="26">
        <f>'BAR BB| Open rates'!X11*0.9</f>
        <v>12510</v>
      </c>
      <c r="M12" s="26">
        <f>'BAR BB| Open rates'!Y11*0.9</f>
        <v>12510</v>
      </c>
      <c r="N12" s="26">
        <f>'BAR BB| Open rates'!Z11*0.9</f>
        <v>12510</v>
      </c>
      <c r="O12" s="26">
        <f>'BAR BB| Open rates'!AA11*0.9</f>
        <v>12510</v>
      </c>
      <c r="P12" s="26">
        <f>'BAR BB| Open rates'!AB11*0.9</f>
        <v>17010</v>
      </c>
      <c r="Q12" s="26">
        <f>'BAR BB| Open rates'!AC11*0.9</f>
        <v>17010</v>
      </c>
      <c r="R12" s="26">
        <f>'BAR BB| Open rates'!AD11*0.9</f>
        <v>17010</v>
      </c>
      <c r="S12" s="26">
        <f>'BAR BB| Open rates'!AE11*0.9</f>
        <v>17010</v>
      </c>
      <c r="T12" s="26">
        <f>'BAR BB| Open rates'!AF11*0.9</f>
        <v>17010</v>
      </c>
      <c r="U12" s="26">
        <f>'BAR BB| Open rates'!AG11*0.9</f>
        <v>17010</v>
      </c>
      <c r="V12" s="26">
        <f>'BAR BB| Open rates'!AH11*0.9</f>
        <v>9540</v>
      </c>
      <c r="W12" s="26">
        <f>'BAR BB| Open rates'!AI11*0.9</f>
        <v>9540</v>
      </c>
      <c r="X12" s="26">
        <f>'BAR BB| Open rates'!AJ11*0.9</f>
        <v>9540</v>
      </c>
      <c r="Y12" s="26">
        <f>'BAR BB| Open rates'!AK11*0.9</f>
        <v>9540</v>
      </c>
      <c r="Z12" s="26">
        <f>'BAR BB| Open rates'!AL11*0.9</f>
        <v>9540</v>
      </c>
      <c r="AA12" s="26">
        <f>'BAR BB| Open rates'!AM11*0.9</f>
        <v>10710</v>
      </c>
      <c r="AB12" s="26">
        <f>'BAR BB| Open rates'!AN11*0.9</f>
        <v>10710</v>
      </c>
      <c r="AC12" s="26">
        <f>'BAR BB| Open rates'!AO11*0.9</f>
        <v>10710</v>
      </c>
      <c r="AD12" s="26">
        <f>'BAR BB| Open rates'!AP11*0.9</f>
        <v>10710</v>
      </c>
      <c r="AE12" s="26">
        <f>'BAR BB| Open rates'!AQ11*0.9</f>
        <v>10710</v>
      </c>
    </row>
    <row r="13" spans="1:31" s="76" customFormat="1" ht="12" customHeight="1" x14ac:dyDescent="0.2">
      <c r="A13" s="216">
        <v>2</v>
      </c>
      <c r="B13" s="26">
        <f>'BAR BB| Open rates'!N12*0.9</f>
        <v>11340</v>
      </c>
      <c r="C13" s="26">
        <f>'BAR BB| Open rates'!O12*0.9</f>
        <v>11340</v>
      </c>
      <c r="D13" s="26">
        <f>'BAR BB| Open rates'!P12*0.9</f>
        <v>11340</v>
      </c>
      <c r="E13" s="26">
        <f>'BAR BB| Open rates'!Q12*0.9</f>
        <v>11340</v>
      </c>
      <c r="F13" s="26">
        <f>'BAR BB| Open rates'!R12*0.9</f>
        <v>14310</v>
      </c>
      <c r="G13" s="26">
        <f>'BAR BB| Open rates'!S12*0.9</f>
        <v>14310</v>
      </c>
      <c r="H13" s="26">
        <f>'BAR BB| Open rates'!T12*0.9</f>
        <v>14310</v>
      </c>
      <c r="I13" s="26">
        <f>'BAR BB| Open rates'!U12*0.9</f>
        <v>14310</v>
      </c>
      <c r="J13" s="26">
        <f>'BAR BB| Open rates'!V12*0.9</f>
        <v>14310</v>
      </c>
      <c r="K13" s="26">
        <f>'BAR BB| Open rates'!W12*0.9</f>
        <v>14310</v>
      </c>
      <c r="L13" s="26">
        <f>'BAR BB| Open rates'!X12*0.9</f>
        <v>14310</v>
      </c>
      <c r="M13" s="26">
        <f>'BAR BB| Open rates'!Y12*0.9</f>
        <v>14310</v>
      </c>
      <c r="N13" s="26">
        <f>'BAR BB| Open rates'!Z12*0.9</f>
        <v>14310</v>
      </c>
      <c r="O13" s="26">
        <f>'BAR BB| Open rates'!AA12*0.9</f>
        <v>14310</v>
      </c>
      <c r="P13" s="26">
        <f>'BAR BB| Open rates'!AB12*0.9</f>
        <v>18810</v>
      </c>
      <c r="Q13" s="26">
        <f>'BAR BB| Open rates'!AC12*0.9</f>
        <v>18810</v>
      </c>
      <c r="R13" s="26">
        <f>'BAR BB| Open rates'!AD12*0.9</f>
        <v>18810</v>
      </c>
      <c r="S13" s="26">
        <f>'BAR BB| Open rates'!AE12*0.9</f>
        <v>18810</v>
      </c>
      <c r="T13" s="26">
        <f>'BAR BB| Open rates'!AF12*0.9</f>
        <v>18810</v>
      </c>
      <c r="U13" s="26">
        <f>'BAR BB| Open rates'!AG12*0.9</f>
        <v>18810</v>
      </c>
      <c r="V13" s="26">
        <f>'BAR BB| Open rates'!AH12*0.9</f>
        <v>11340</v>
      </c>
      <c r="W13" s="26">
        <f>'BAR BB| Open rates'!AI12*0.9</f>
        <v>11340</v>
      </c>
      <c r="X13" s="26">
        <f>'BAR BB| Open rates'!AJ12*0.9</f>
        <v>11340</v>
      </c>
      <c r="Y13" s="26">
        <f>'BAR BB| Open rates'!AK12*0.9</f>
        <v>11340</v>
      </c>
      <c r="Z13" s="26">
        <f>'BAR BB| Open rates'!AL12*0.9</f>
        <v>11340</v>
      </c>
      <c r="AA13" s="26">
        <f>'BAR BB| Open rates'!AM12*0.9</f>
        <v>12510</v>
      </c>
      <c r="AB13" s="26">
        <f>'BAR BB| Open rates'!AN12*0.9</f>
        <v>12510</v>
      </c>
      <c r="AC13" s="26">
        <f>'BAR BB| Open rates'!AO12*0.9</f>
        <v>12510</v>
      </c>
      <c r="AD13" s="26">
        <f>'BAR BB| Open rates'!AP12*0.9</f>
        <v>12510</v>
      </c>
      <c r="AE13" s="26">
        <f>'BAR BB| Open rates'!AQ12*0.9</f>
        <v>12510</v>
      </c>
    </row>
    <row r="14" spans="1:31" s="76" customFormat="1" ht="12" customHeight="1" x14ac:dyDescent="0.2">
      <c r="A14" s="20"/>
    </row>
    <row r="15" spans="1:31" s="76" customFormat="1" ht="12" customHeight="1" x14ac:dyDescent="0.2">
      <c r="A15" s="20"/>
    </row>
    <row r="16" spans="1:31" s="76" customFormat="1" ht="12.75" customHeight="1" x14ac:dyDescent="0.2">
      <c r="A16" s="306" t="s">
        <v>157</v>
      </c>
    </row>
    <row r="17" spans="1:1" s="76" customFormat="1" ht="12.75" customHeight="1" x14ac:dyDescent="0.2">
      <c r="A17" s="306"/>
    </row>
    <row r="18" spans="1:1" s="203" customFormat="1" ht="12.75" customHeight="1" x14ac:dyDescent="0.2">
      <c r="A18" s="306"/>
    </row>
    <row r="19" spans="1:1" s="203" customFormat="1" ht="22.5" customHeight="1" x14ac:dyDescent="0.2">
      <c r="A19" s="134" t="s">
        <v>80</v>
      </c>
    </row>
    <row r="20" spans="1:1" s="203" customFormat="1" ht="22.5" customHeight="1" x14ac:dyDescent="0.2">
      <c r="A20" s="198" t="s">
        <v>418</v>
      </c>
    </row>
    <row r="21" spans="1:1" s="203" customFormat="1" ht="30" customHeight="1" x14ac:dyDescent="0.2">
      <c r="A21" s="199" t="s">
        <v>419</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6" t="s">
        <v>420</v>
      </c>
    </row>
    <row r="35" spans="1:1" ht="183.75" customHeight="1" x14ac:dyDescent="0.2">
      <c r="A35" s="347"/>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45"/>
  <sheetViews>
    <sheetView workbookViewId="0">
      <selection activeCell="B1" sqref="B1:G1048576"/>
    </sheetView>
  </sheetViews>
  <sheetFormatPr defaultColWidth="9.5703125" defaultRowHeight="12" x14ac:dyDescent="0.2"/>
  <cols>
    <col min="1" max="1" width="74.7109375" style="210" customWidth="1"/>
    <col min="2" max="16384" width="9.5703125" style="210"/>
  </cols>
  <sheetData>
    <row r="1" spans="1:17" s="5" customFormat="1" ht="24.75" customHeight="1" x14ac:dyDescent="0.2">
      <c r="A1" s="212" t="s">
        <v>50</v>
      </c>
    </row>
    <row r="2" spans="1:17" s="5" customFormat="1" ht="12.75" x14ac:dyDescent="0.2">
      <c r="A2" s="213" t="s">
        <v>245</v>
      </c>
    </row>
    <row r="3" spans="1:17" s="27" customFormat="1" ht="29.25" customHeight="1" x14ac:dyDescent="0.2">
      <c r="A3" s="214" t="s">
        <v>52</v>
      </c>
      <c r="B3" s="71">
        <f>'RO comiss'!B3</f>
        <v>46162</v>
      </c>
      <c r="C3" s="71">
        <f>'RO comiss'!C3</f>
        <v>46163</v>
      </c>
      <c r="D3" s="71">
        <f>'RO comiss'!D3</f>
        <v>46164</v>
      </c>
      <c r="E3" s="71">
        <f>'RO comiss'!E3</f>
        <v>46165</v>
      </c>
      <c r="F3" s="71">
        <f>'RO comiss'!F3</f>
        <v>46166</v>
      </c>
      <c r="G3" s="71">
        <f>'RO comiss'!G3</f>
        <v>46167</v>
      </c>
      <c r="H3" s="71">
        <f>'RO comiss'!H3</f>
        <v>46168</v>
      </c>
      <c r="I3" s="71">
        <f>'RO comiss'!I3</f>
        <v>46169</v>
      </c>
      <c r="J3" s="71">
        <f>'RO comiss'!J3</f>
        <v>46170</v>
      </c>
      <c r="K3" s="71">
        <f>'RO comiss'!K3</f>
        <v>46171</v>
      </c>
      <c r="L3" s="71">
        <f>'RO comiss'!L3</f>
        <v>46172</v>
      </c>
      <c r="M3" s="71">
        <f>'RO comiss'!M3</f>
        <v>46173</v>
      </c>
      <c r="N3" s="71">
        <f>'RO comiss'!N3</f>
        <v>46174</v>
      </c>
      <c r="O3" s="71">
        <f>'RO comiss'!O3</f>
        <v>46175</v>
      </c>
      <c r="P3" s="71">
        <f>'RO comiss'!P3</f>
        <v>46176</v>
      </c>
      <c r="Q3" s="71">
        <f>'RO comiss'!Q3</f>
        <v>46177</v>
      </c>
    </row>
    <row r="4" spans="1:17" s="76" customFormat="1" ht="12" customHeight="1" x14ac:dyDescent="0.2">
      <c r="A4" s="209" t="s">
        <v>53</v>
      </c>
      <c r="B4" s="253"/>
      <c r="C4" s="253"/>
      <c r="D4" s="253"/>
      <c r="E4" s="253"/>
      <c r="F4" s="253"/>
      <c r="G4" s="253"/>
      <c r="H4" s="253"/>
      <c r="I4" s="253"/>
      <c r="J4" s="253"/>
      <c r="K4" s="253"/>
      <c r="L4" s="253"/>
      <c r="M4" s="253"/>
      <c r="N4" s="253"/>
      <c r="O4" s="253"/>
      <c r="P4" s="253"/>
      <c r="Q4" s="253"/>
    </row>
    <row r="5" spans="1:17" s="76" customFormat="1" ht="12" customHeight="1" x14ac:dyDescent="0.2">
      <c r="A5" s="216">
        <v>1</v>
      </c>
      <c r="B5" s="75">
        <f>'RO comiss'!B5*0.85</f>
        <v>3570</v>
      </c>
      <c r="C5" s="75">
        <f>'RO comiss'!C5*0.85</f>
        <v>3570</v>
      </c>
      <c r="D5" s="75">
        <f>'RO comiss'!D5*0.85</f>
        <v>3570</v>
      </c>
      <c r="E5" s="75">
        <f>'RO comiss'!E5*0.85</f>
        <v>3570</v>
      </c>
      <c r="F5" s="75">
        <f>'RO comiss'!F5*0.85</f>
        <v>3570</v>
      </c>
      <c r="G5" s="75">
        <f>'RO comiss'!G5*0.85</f>
        <v>3570</v>
      </c>
      <c r="H5" s="75">
        <f>'RO comiss'!H5*0.85</f>
        <v>3570</v>
      </c>
      <c r="I5" s="75">
        <f>'RO comiss'!I5*0.85</f>
        <v>3570</v>
      </c>
      <c r="J5" s="75">
        <f>'RO comiss'!J5*0.85</f>
        <v>3570</v>
      </c>
      <c r="K5" s="75">
        <f>'RO comiss'!K5*0.85</f>
        <v>3570</v>
      </c>
      <c r="L5" s="75">
        <f>'RO comiss'!L5*0.85</f>
        <v>3570</v>
      </c>
      <c r="M5" s="75">
        <f>'RO comiss'!M5*0.85</f>
        <v>3570</v>
      </c>
      <c r="N5" s="75">
        <f>'RO comiss'!N5*0.85</f>
        <v>3570</v>
      </c>
      <c r="O5" s="75">
        <f>'RO comiss'!O5*0.85</f>
        <v>3570</v>
      </c>
      <c r="P5" s="75">
        <f>'RO comiss'!P5*0.85</f>
        <v>3570</v>
      </c>
      <c r="Q5" s="75">
        <f>'RO comiss'!Q5*0.85</f>
        <v>3570</v>
      </c>
    </row>
    <row r="6" spans="1:17" s="76" customFormat="1" ht="12" customHeight="1" x14ac:dyDescent="0.2">
      <c r="A6" s="216">
        <v>2</v>
      </c>
      <c r="B6" s="75">
        <f>'RO comiss'!B6*0.85</f>
        <v>3570</v>
      </c>
      <c r="C6" s="75">
        <f>'RO comiss'!C6*0.85</f>
        <v>3570</v>
      </c>
      <c r="D6" s="75">
        <f>'RO comiss'!D6*0.85</f>
        <v>3570</v>
      </c>
      <c r="E6" s="75">
        <f>'RO comiss'!E6*0.85</f>
        <v>3570</v>
      </c>
      <c r="F6" s="75">
        <f>'RO comiss'!F6*0.85</f>
        <v>3570</v>
      </c>
      <c r="G6" s="75">
        <f>'RO comiss'!G6*0.85</f>
        <v>3570</v>
      </c>
      <c r="H6" s="75">
        <f>'RO comiss'!H6*0.85</f>
        <v>3570</v>
      </c>
      <c r="I6" s="75">
        <f>'RO comiss'!I6*0.85</f>
        <v>3570</v>
      </c>
      <c r="J6" s="75">
        <f>'RO comiss'!J6*0.85</f>
        <v>3570</v>
      </c>
      <c r="K6" s="75">
        <f>'RO comiss'!K6*0.85</f>
        <v>3570</v>
      </c>
      <c r="L6" s="75">
        <f>'RO comiss'!L6*0.85</f>
        <v>3570</v>
      </c>
      <c r="M6" s="75">
        <f>'RO comiss'!M6*0.85</f>
        <v>3570</v>
      </c>
      <c r="N6" s="75">
        <f>'RO comiss'!N6*0.85</f>
        <v>3570</v>
      </c>
      <c r="O6" s="75">
        <f>'RO comiss'!O6*0.85</f>
        <v>3570</v>
      </c>
      <c r="P6" s="75">
        <f>'RO comiss'!P6*0.85</f>
        <v>3570</v>
      </c>
      <c r="Q6" s="75">
        <f>'RO comiss'!Q6*0.85</f>
        <v>3570</v>
      </c>
    </row>
    <row r="7" spans="1:17" s="76" customFormat="1" ht="12" customHeight="1" x14ac:dyDescent="0.2">
      <c r="A7" s="209" t="s">
        <v>54</v>
      </c>
      <c r="B7" s="75"/>
      <c r="C7" s="75"/>
      <c r="D7" s="75"/>
      <c r="E7" s="75"/>
      <c r="F7" s="75"/>
      <c r="G7" s="75"/>
      <c r="H7" s="75"/>
      <c r="I7" s="75"/>
      <c r="J7" s="75"/>
      <c r="K7" s="75"/>
      <c r="L7" s="75"/>
      <c r="M7" s="75"/>
      <c r="N7" s="75"/>
      <c r="O7" s="75"/>
      <c r="P7" s="75"/>
      <c r="Q7" s="75"/>
    </row>
    <row r="8" spans="1:17" s="76" customFormat="1" ht="12" customHeight="1" x14ac:dyDescent="0.2">
      <c r="A8" s="216">
        <v>1</v>
      </c>
      <c r="B8" s="75">
        <f>'RO comiss'!B8*0.85</f>
        <v>6120</v>
      </c>
      <c r="C8" s="75">
        <f>'RO comiss'!C8*0.85</f>
        <v>6120</v>
      </c>
      <c r="D8" s="75">
        <f>'RO comiss'!D8*0.85</f>
        <v>6120</v>
      </c>
      <c r="E8" s="75">
        <f>'RO comiss'!E8*0.85</f>
        <v>6120</v>
      </c>
      <c r="F8" s="75">
        <f>'RO comiss'!F8*0.85</f>
        <v>6120</v>
      </c>
      <c r="G8" s="75">
        <f>'RO comiss'!G8*0.85</f>
        <v>6120</v>
      </c>
      <c r="H8" s="75">
        <f>'RO comiss'!H8*0.85</f>
        <v>6120</v>
      </c>
      <c r="I8" s="75">
        <f>'RO comiss'!I8*0.85</f>
        <v>6120</v>
      </c>
      <c r="J8" s="75">
        <f>'RO comiss'!J8*0.85</f>
        <v>6120</v>
      </c>
      <c r="K8" s="75">
        <f>'RO comiss'!K8*0.85</f>
        <v>6120</v>
      </c>
      <c r="L8" s="75">
        <f>'RO comiss'!L8*0.85</f>
        <v>6120</v>
      </c>
      <c r="M8" s="75">
        <f>'RO comiss'!M8*0.85</f>
        <v>6120</v>
      </c>
      <c r="N8" s="75">
        <f>'RO comiss'!N8*0.85</f>
        <v>6120</v>
      </c>
      <c r="O8" s="75">
        <f>'RO comiss'!O8*0.85</f>
        <v>6120</v>
      </c>
      <c r="P8" s="75">
        <f>'RO comiss'!P8*0.85</f>
        <v>6120</v>
      </c>
      <c r="Q8" s="75">
        <f>'RO comiss'!Q8*0.85</f>
        <v>6120</v>
      </c>
    </row>
    <row r="9" spans="1:17" s="76" customFormat="1" ht="12" customHeight="1" x14ac:dyDescent="0.2">
      <c r="A9" s="216">
        <v>2</v>
      </c>
      <c r="B9" s="75">
        <f>'RO comiss'!B9*0.85</f>
        <v>6120</v>
      </c>
      <c r="C9" s="75">
        <f>'RO comiss'!C9*0.85</f>
        <v>6120</v>
      </c>
      <c r="D9" s="75">
        <f>'RO comiss'!D9*0.85</f>
        <v>6120</v>
      </c>
      <c r="E9" s="75">
        <f>'RO comiss'!E9*0.85</f>
        <v>6120</v>
      </c>
      <c r="F9" s="75">
        <f>'RO comiss'!F9*0.85</f>
        <v>6120</v>
      </c>
      <c r="G9" s="75">
        <f>'RO comiss'!G9*0.85</f>
        <v>6120</v>
      </c>
      <c r="H9" s="75">
        <f>'RO comiss'!H9*0.85</f>
        <v>6120</v>
      </c>
      <c r="I9" s="75">
        <f>'RO comiss'!I9*0.85</f>
        <v>6120</v>
      </c>
      <c r="J9" s="75">
        <f>'RO comiss'!J9*0.85</f>
        <v>6120</v>
      </c>
      <c r="K9" s="75">
        <f>'RO comiss'!K9*0.85</f>
        <v>6120</v>
      </c>
      <c r="L9" s="75">
        <f>'RO comiss'!L9*0.85</f>
        <v>6120</v>
      </c>
      <c r="M9" s="75">
        <f>'RO comiss'!M9*0.85</f>
        <v>6120</v>
      </c>
      <c r="N9" s="75">
        <f>'RO comiss'!N9*0.85</f>
        <v>6120</v>
      </c>
      <c r="O9" s="75">
        <f>'RO comiss'!O9*0.85</f>
        <v>6120</v>
      </c>
      <c r="P9" s="75">
        <f>'RO comiss'!P9*0.85</f>
        <v>6120</v>
      </c>
      <c r="Q9" s="75">
        <f>'RO comiss'!Q9*0.85</f>
        <v>6120</v>
      </c>
    </row>
    <row r="10" spans="1:17" s="76" customFormat="1" ht="13.5" customHeight="1" x14ac:dyDescent="0.2">
      <c r="A10" s="209" t="s">
        <v>150</v>
      </c>
      <c r="B10" s="75"/>
      <c r="C10" s="75"/>
      <c r="D10" s="75"/>
      <c r="E10" s="75"/>
      <c r="F10" s="75"/>
      <c r="G10" s="75"/>
      <c r="H10" s="75"/>
      <c r="I10" s="75"/>
      <c r="J10" s="75"/>
      <c r="K10" s="75"/>
      <c r="L10" s="75"/>
      <c r="M10" s="75"/>
      <c r="N10" s="75"/>
      <c r="O10" s="75"/>
      <c r="P10" s="75"/>
      <c r="Q10" s="75"/>
    </row>
    <row r="11" spans="1:17" s="76" customFormat="1" ht="18.75" customHeight="1" x14ac:dyDescent="0.2">
      <c r="A11" s="216">
        <v>1</v>
      </c>
      <c r="B11" s="75">
        <f>'RO comiss'!B11*0.85</f>
        <v>6545</v>
      </c>
      <c r="C11" s="75">
        <f>'RO comiss'!C11*0.85</f>
        <v>6545</v>
      </c>
      <c r="D11" s="75">
        <f>'RO comiss'!D11*0.85</f>
        <v>6545</v>
      </c>
      <c r="E11" s="75">
        <f>'RO comiss'!E11*0.85</f>
        <v>6545</v>
      </c>
      <c r="F11" s="75">
        <f>'RO comiss'!F11*0.85</f>
        <v>6545</v>
      </c>
      <c r="G11" s="75">
        <f>'RO comiss'!G11*0.85</f>
        <v>6545</v>
      </c>
      <c r="H11" s="75">
        <f>'RO comiss'!H11*0.85</f>
        <v>6545</v>
      </c>
      <c r="I11" s="75">
        <f>'RO comiss'!I11*0.85</f>
        <v>6545</v>
      </c>
      <c r="J11" s="75">
        <f>'RO comiss'!J11*0.85</f>
        <v>6545</v>
      </c>
      <c r="K11" s="75">
        <f>'RO comiss'!K11*0.85</f>
        <v>6545</v>
      </c>
      <c r="L11" s="75">
        <f>'RO comiss'!L11*0.85</f>
        <v>6545</v>
      </c>
      <c r="M11" s="75">
        <f>'RO comiss'!M11*0.85</f>
        <v>6545</v>
      </c>
      <c r="N11" s="75">
        <f>'RO comiss'!N11*0.85</f>
        <v>6545</v>
      </c>
      <c r="O11" s="75">
        <f>'RO comiss'!O11*0.85</f>
        <v>6545</v>
      </c>
      <c r="P11" s="75">
        <f>'RO comiss'!P11*0.85</f>
        <v>6545</v>
      </c>
      <c r="Q11" s="75">
        <f>'RO comiss'!Q11*0.85</f>
        <v>6545</v>
      </c>
    </row>
    <row r="12" spans="1:17" s="76" customFormat="1" ht="12" customHeight="1" x14ac:dyDescent="0.2">
      <c r="A12" s="216">
        <v>2</v>
      </c>
      <c r="B12" s="75">
        <f>'RO comiss'!B12*0.85</f>
        <v>6545</v>
      </c>
      <c r="C12" s="75">
        <f>'RO comiss'!C12*0.85</f>
        <v>6545</v>
      </c>
      <c r="D12" s="75">
        <f>'RO comiss'!D12*0.85</f>
        <v>6545</v>
      </c>
      <c r="E12" s="75">
        <f>'RO comiss'!E12*0.85</f>
        <v>6545</v>
      </c>
      <c r="F12" s="75">
        <f>'RO comiss'!F12*0.85</f>
        <v>6545</v>
      </c>
      <c r="G12" s="75">
        <f>'RO comiss'!G12*0.85</f>
        <v>6545</v>
      </c>
      <c r="H12" s="75">
        <f>'RO comiss'!H12*0.85</f>
        <v>6545</v>
      </c>
      <c r="I12" s="75">
        <f>'RO comiss'!I12*0.85</f>
        <v>6545</v>
      </c>
      <c r="J12" s="75">
        <f>'RO comiss'!J12*0.85</f>
        <v>6545</v>
      </c>
      <c r="K12" s="75">
        <f>'RO comiss'!K12*0.85</f>
        <v>6545</v>
      </c>
      <c r="L12" s="75">
        <f>'RO comiss'!L12*0.85</f>
        <v>6545</v>
      </c>
      <c r="M12" s="75">
        <f>'RO comiss'!M12*0.85</f>
        <v>6545</v>
      </c>
      <c r="N12" s="75">
        <f>'RO comiss'!N12*0.85</f>
        <v>6545</v>
      </c>
      <c r="O12" s="75">
        <f>'RO comiss'!O12*0.85</f>
        <v>6545</v>
      </c>
      <c r="P12" s="75">
        <f>'RO comiss'!P12*0.85</f>
        <v>6545</v>
      </c>
      <c r="Q12" s="75">
        <f>'RO comiss'!Q12*0.85</f>
        <v>6545</v>
      </c>
    </row>
    <row r="13" spans="1:17" s="76" customFormat="1" ht="12" customHeight="1" x14ac:dyDescent="0.2">
      <c r="A13" s="209" t="s">
        <v>55</v>
      </c>
      <c r="B13" s="75"/>
      <c r="C13" s="75"/>
      <c r="D13" s="75"/>
      <c r="E13" s="75"/>
      <c r="F13" s="75"/>
      <c r="G13" s="75"/>
      <c r="H13" s="75"/>
      <c r="I13" s="75"/>
      <c r="J13" s="75"/>
      <c r="K13" s="75"/>
      <c r="L13" s="75"/>
      <c r="M13" s="75"/>
      <c r="N13" s="75"/>
      <c r="O13" s="75"/>
      <c r="P13" s="75"/>
      <c r="Q13" s="75"/>
    </row>
    <row r="14" spans="1:17" s="76" customFormat="1" ht="12" customHeight="1" x14ac:dyDescent="0.2">
      <c r="A14" s="216">
        <v>1</v>
      </c>
      <c r="B14" s="75">
        <f>'RO comiss'!B14*0.85</f>
        <v>9180</v>
      </c>
      <c r="C14" s="75">
        <f>'RO comiss'!C14*0.85</f>
        <v>9180</v>
      </c>
      <c r="D14" s="75">
        <f>'RO comiss'!D14*0.85</f>
        <v>9180</v>
      </c>
      <c r="E14" s="75">
        <f>'RO comiss'!E14*0.85</f>
        <v>9180</v>
      </c>
      <c r="F14" s="75">
        <f>'RO comiss'!F14*0.85</f>
        <v>9180</v>
      </c>
      <c r="G14" s="75">
        <f>'RO comiss'!G14*0.85</f>
        <v>9180</v>
      </c>
      <c r="H14" s="75">
        <f>'RO comiss'!H14*0.85</f>
        <v>9180</v>
      </c>
      <c r="I14" s="75">
        <f>'RO comiss'!I14*0.85</f>
        <v>9180</v>
      </c>
      <c r="J14" s="75">
        <f>'RO comiss'!J14*0.85</f>
        <v>9180</v>
      </c>
      <c r="K14" s="75">
        <f>'RO comiss'!K14*0.85</f>
        <v>9180</v>
      </c>
      <c r="L14" s="75">
        <f>'RO comiss'!L14*0.85</f>
        <v>9180</v>
      </c>
      <c r="M14" s="75">
        <f>'RO comiss'!M14*0.85</f>
        <v>9180</v>
      </c>
      <c r="N14" s="75">
        <f>'RO comiss'!N14*0.85</f>
        <v>9180</v>
      </c>
      <c r="O14" s="75">
        <f>'RO comiss'!O14*0.85</f>
        <v>9180</v>
      </c>
      <c r="P14" s="75">
        <f>'RO comiss'!P14*0.85</f>
        <v>9180</v>
      </c>
      <c r="Q14" s="75">
        <f>'RO comiss'!Q14*0.85</f>
        <v>9180</v>
      </c>
    </row>
    <row r="15" spans="1:17" s="76" customFormat="1" ht="12" customHeight="1" x14ac:dyDescent="0.2">
      <c r="A15" s="216">
        <v>2</v>
      </c>
      <c r="B15" s="75">
        <f>'RO comiss'!B15*0.85</f>
        <v>9180</v>
      </c>
      <c r="C15" s="75">
        <f>'RO comiss'!C15*0.85</f>
        <v>9180</v>
      </c>
      <c r="D15" s="75">
        <f>'RO comiss'!D15*0.85</f>
        <v>9180</v>
      </c>
      <c r="E15" s="75">
        <f>'RO comiss'!E15*0.85</f>
        <v>9180</v>
      </c>
      <c r="F15" s="75">
        <f>'RO comiss'!F15*0.85</f>
        <v>9180</v>
      </c>
      <c r="G15" s="75">
        <f>'RO comiss'!G15*0.85</f>
        <v>9180</v>
      </c>
      <c r="H15" s="75">
        <f>'RO comiss'!H15*0.85</f>
        <v>9180</v>
      </c>
      <c r="I15" s="75">
        <f>'RO comiss'!I15*0.85</f>
        <v>9180</v>
      </c>
      <c r="J15" s="75">
        <f>'RO comiss'!J15*0.85</f>
        <v>9180</v>
      </c>
      <c r="K15" s="75">
        <f>'RO comiss'!K15*0.85</f>
        <v>9180</v>
      </c>
      <c r="L15" s="75">
        <f>'RO comiss'!L15*0.85</f>
        <v>9180</v>
      </c>
      <c r="M15" s="75">
        <f>'RO comiss'!M15*0.85</f>
        <v>9180</v>
      </c>
      <c r="N15" s="75">
        <f>'RO comiss'!N15*0.85</f>
        <v>9180</v>
      </c>
      <c r="O15" s="75">
        <f>'RO comiss'!O15*0.85</f>
        <v>9180</v>
      </c>
      <c r="P15" s="75">
        <f>'RO comiss'!P15*0.85</f>
        <v>9180</v>
      </c>
      <c r="Q15" s="75">
        <f>'RO comiss'!Q15*0.85</f>
        <v>9180</v>
      </c>
    </row>
    <row r="16" spans="1:17" s="76" customFormat="1" ht="12" customHeight="1" x14ac:dyDescent="0.2">
      <c r="A16" s="209" t="s">
        <v>160</v>
      </c>
      <c r="B16" s="75"/>
      <c r="C16" s="75"/>
      <c r="D16" s="75"/>
      <c r="E16" s="75"/>
      <c r="F16" s="75"/>
      <c r="G16" s="75"/>
      <c r="H16" s="75"/>
      <c r="I16" s="75"/>
      <c r="J16" s="75"/>
      <c r="K16" s="75"/>
      <c r="L16" s="75"/>
      <c r="M16" s="75"/>
      <c r="N16" s="75"/>
      <c r="O16" s="75"/>
      <c r="P16" s="75"/>
      <c r="Q16" s="75"/>
    </row>
    <row r="17" spans="1:17" s="76" customFormat="1" ht="12" customHeight="1" x14ac:dyDescent="0.2">
      <c r="A17" s="216">
        <v>1</v>
      </c>
      <c r="B17" s="75">
        <f>'RO comiss'!B17*0.85</f>
        <v>9605</v>
      </c>
      <c r="C17" s="75">
        <f>'RO comiss'!C17*0.85</f>
        <v>9605</v>
      </c>
      <c r="D17" s="75">
        <f>'RO comiss'!D17*0.85</f>
        <v>9605</v>
      </c>
      <c r="E17" s="75">
        <f>'RO comiss'!E17*0.85</f>
        <v>9605</v>
      </c>
      <c r="F17" s="75">
        <f>'RO comiss'!F17*0.85</f>
        <v>9605</v>
      </c>
      <c r="G17" s="75">
        <f>'RO comiss'!G17*0.85</f>
        <v>9605</v>
      </c>
      <c r="H17" s="75">
        <f>'RO comiss'!H17*0.85</f>
        <v>9605</v>
      </c>
      <c r="I17" s="75">
        <f>'RO comiss'!I17*0.85</f>
        <v>9605</v>
      </c>
      <c r="J17" s="75">
        <f>'RO comiss'!J17*0.85</f>
        <v>9605</v>
      </c>
      <c r="K17" s="75">
        <f>'RO comiss'!K17*0.85</f>
        <v>9605</v>
      </c>
      <c r="L17" s="75">
        <f>'RO comiss'!L17*0.85</f>
        <v>9605</v>
      </c>
      <c r="M17" s="75">
        <f>'RO comiss'!M17*0.85</f>
        <v>9605</v>
      </c>
      <c r="N17" s="75">
        <f>'RO comiss'!N17*0.85</f>
        <v>9605</v>
      </c>
      <c r="O17" s="75">
        <f>'RO comiss'!O17*0.85</f>
        <v>9605</v>
      </c>
      <c r="P17" s="75">
        <f>'RO comiss'!P17*0.85</f>
        <v>9605</v>
      </c>
      <c r="Q17" s="75">
        <f>'RO comiss'!Q17*0.85</f>
        <v>9605</v>
      </c>
    </row>
    <row r="18" spans="1:17" s="76" customFormat="1" ht="12" customHeight="1" x14ac:dyDescent="0.2">
      <c r="A18" s="216">
        <v>2</v>
      </c>
      <c r="B18" s="75">
        <f>'RO comiss'!B18*0.85</f>
        <v>9605</v>
      </c>
      <c r="C18" s="75">
        <f>'RO comiss'!C18*0.85</f>
        <v>9605</v>
      </c>
      <c r="D18" s="75">
        <f>'RO comiss'!D18*0.85</f>
        <v>9605</v>
      </c>
      <c r="E18" s="75">
        <f>'RO comiss'!E18*0.85</f>
        <v>9605</v>
      </c>
      <c r="F18" s="75">
        <f>'RO comiss'!F18*0.85</f>
        <v>9605</v>
      </c>
      <c r="G18" s="75">
        <f>'RO comiss'!G18*0.85</f>
        <v>9605</v>
      </c>
      <c r="H18" s="75">
        <f>'RO comiss'!H18*0.85</f>
        <v>9605</v>
      </c>
      <c r="I18" s="75">
        <f>'RO comiss'!I18*0.85</f>
        <v>9605</v>
      </c>
      <c r="J18" s="75">
        <f>'RO comiss'!J18*0.85</f>
        <v>9605</v>
      </c>
      <c r="K18" s="75">
        <f>'RO comiss'!K18*0.85</f>
        <v>9605</v>
      </c>
      <c r="L18" s="75">
        <f>'RO comiss'!L18*0.85</f>
        <v>9605</v>
      </c>
      <c r="M18" s="75">
        <f>'RO comiss'!M18*0.85</f>
        <v>9605</v>
      </c>
      <c r="N18" s="75">
        <f>'RO comiss'!N18*0.85</f>
        <v>9605</v>
      </c>
      <c r="O18" s="75">
        <f>'RO comiss'!O18*0.85</f>
        <v>9605</v>
      </c>
      <c r="P18" s="75">
        <f>'RO comiss'!P18*0.85</f>
        <v>9605</v>
      </c>
      <c r="Q18" s="75">
        <f>'RO comiss'!Q18*0.85</f>
        <v>9605</v>
      </c>
    </row>
    <row r="19" spans="1:17" s="76" customFormat="1" ht="12" customHeight="1" x14ac:dyDescent="0.2">
      <c r="A19" s="209" t="s">
        <v>356</v>
      </c>
      <c r="B19" s="75"/>
      <c r="C19" s="75"/>
      <c r="D19" s="75"/>
      <c r="E19" s="75"/>
      <c r="F19" s="75"/>
      <c r="G19" s="75"/>
      <c r="H19" s="75"/>
      <c r="I19" s="75"/>
      <c r="J19" s="75"/>
      <c r="K19" s="75"/>
      <c r="L19" s="75"/>
      <c r="M19" s="75"/>
      <c r="N19" s="75"/>
      <c r="O19" s="75"/>
      <c r="P19" s="75"/>
      <c r="Q19" s="75"/>
    </row>
    <row r="20" spans="1:17" s="76" customFormat="1" ht="12" customHeight="1" x14ac:dyDescent="0.2">
      <c r="A20" s="216">
        <v>1</v>
      </c>
      <c r="B20" s="75">
        <f>'RO comiss'!B20*0.85</f>
        <v>11220</v>
      </c>
      <c r="C20" s="75">
        <f>'RO comiss'!C20*0.85</f>
        <v>11220</v>
      </c>
      <c r="D20" s="75">
        <f>'RO comiss'!D20*0.85</f>
        <v>11220</v>
      </c>
      <c r="E20" s="75">
        <f>'RO comiss'!E20*0.85</f>
        <v>11220</v>
      </c>
      <c r="F20" s="75">
        <f>'RO comiss'!F20*0.85</f>
        <v>11220</v>
      </c>
      <c r="G20" s="75">
        <f>'RO comiss'!G20*0.85</f>
        <v>11220</v>
      </c>
      <c r="H20" s="75">
        <f>'RO comiss'!H20*0.85</f>
        <v>11220</v>
      </c>
      <c r="I20" s="75">
        <f>'RO comiss'!I20*0.85</f>
        <v>11220</v>
      </c>
      <c r="J20" s="75">
        <f>'RO comiss'!J20*0.85</f>
        <v>11220</v>
      </c>
      <c r="K20" s="75">
        <f>'RO comiss'!K20*0.85</f>
        <v>11220</v>
      </c>
      <c r="L20" s="75">
        <f>'RO comiss'!L20*0.85</f>
        <v>11220</v>
      </c>
      <c r="M20" s="75">
        <f>'RO comiss'!M20*0.85</f>
        <v>11220</v>
      </c>
      <c r="N20" s="75">
        <f>'RO comiss'!N20*0.85</f>
        <v>11220</v>
      </c>
      <c r="O20" s="75">
        <f>'RO comiss'!O20*0.85</f>
        <v>11220</v>
      </c>
      <c r="P20" s="75">
        <f>'RO comiss'!P20*0.85</f>
        <v>11220</v>
      </c>
      <c r="Q20" s="75">
        <f>'RO comiss'!Q20*0.85</f>
        <v>11220</v>
      </c>
    </row>
    <row r="21" spans="1:17" s="76" customFormat="1" ht="12" customHeight="1" x14ac:dyDescent="0.2">
      <c r="A21" s="216">
        <v>2</v>
      </c>
      <c r="B21" s="75">
        <f>'RO comiss'!B21*0.85</f>
        <v>11220</v>
      </c>
      <c r="C21" s="75">
        <f>'RO comiss'!C21*0.85</f>
        <v>11220</v>
      </c>
      <c r="D21" s="75">
        <f>'RO comiss'!D21*0.85</f>
        <v>11220</v>
      </c>
      <c r="E21" s="75">
        <f>'RO comiss'!E21*0.85</f>
        <v>11220</v>
      </c>
      <c r="F21" s="75">
        <f>'RO comiss'!F21*0.85</f>
        <v>11220</v>
      </c>
      <c r="G21" s="75">
        <f>'RO comiss'!G21*0.85</f>
        <v>11220</v>
      </c>
      <c r="H21" s="75">
        <f>'RO comiss'!H21*0.85</f>
        <v>11220</v>
      </c>
      <c r="I21" s="75">
        <f>'RO comiss'!I21*0.85</f>
        <v>11220</v>
      </c>
      <c r="J21" s="75">
        <f>'RO comiss'!J21*0.85</f>
        <v>11220</v>
      </c>
      <c r="K21" s="75">
        <f>'RO comiss'!K21*0.85</f>
        <v>11220</v>
      </c>
      <c r="L21" s="75">
        <f>'RO comiss'!L21*0.85</f>
        <v>11220</v>
      </c>
      <c r="M21" s="75">
        <f>'RO comiss'!M21*0.85</f>
        <v>11220</v>
      </c>
      <c r="N21" s="75">
        <f>'RO comiss'!N21*0.85</f>
        <v>11220</v>
      </c>
      <c r="O21" s="75">
        <f>'RO comiss'!O21*0.85</f>
        <v>11220</v>
      </c>
      <c r="P21" s="75">
        <f>'RO comiss'!P21*0.85</f>
        <v>11220</v>
      </c>
      <c r="Q21" s="75">
        <f>'RO comiss'!Q21*0.85</f>
        <v>11220</v>
      </c>
    </row>
    <row r="22" spans="1:17" s="76" customFormat="1" ht="12" customHeight="1" x14ac:dyDescent="0.2">
      <c r="A22" s="216">
        <v>3</v>
      </c>
      <c r="B22" s="75">
        <f>'RO comiss'!B22*0.85</f>
        <v>11220</v>
      </c>
      <c r="C22" s="75">
        <f>'RO comiss'!C22*0.85</f>
        <v>11220</v>
      </c>
      <c r="D22" s="75">
        <f>'RO comiss'!D22*0.85</f>
        <v>11220</v>
      </c>
      <c r="E22" s="75">
        <f>'RO comiss'!E22*0.85</f>
        <v>11220</v>
      </c>
      <c r="F22" s="75">
        <f>'RO comiss'!F22*0.85</f>
        <v>11220</v>
      </c>
      <c r="G22" s="75">
        <f>'RO comiss'!G22*0.85</f>
        <v>11220</v>
      </c>
      <c r="H22" s="75">
        <f>'RO comiss'!H22*0.85</f>
        <v>11220</v>
      </c>
      <c r="I22" s="75">
        <f>'RO comiss'!I22*0.85</f>
        <v>11220</v>
      </c>
      <c r="J22" s="75">
        <f>'RO comiss'!J22*0.85</f>
        <v>11220</v>
      </c>
      <c r="K22" s="75">
        <f>'RO comiss'!K22*0.85</f>
        <v>11220</v>
      </c>
      <c r="L22" s="75">
        <f>'RO comiss'!L22*0.85</f>
        <v>11220</v>
      </c>
      <c r="M22" s="75">
        <f>'RO comiss'!M22*0.85</f>
        <v>11220</v>
      </c>
      <c r="N22" s="75">
        <f>'RO comiss'!N22*0.85</f>
        <v>11220</v>
      </c>
      <c r="O22" s="75">
        <f>'RO comiss'!O22*0.85</f>
        <v>11220</v>
      </c>
      <c r="P22" s="75">
        <f>'RO comiss'!P22*0.85</f>
        <v>11220</v>
      </c>
      <c r="Q22" s="75">
        <f>'RO comiss'!Q22*0.85</f>
        <v>11220</v>
      </c>
    </row>
    <row r="23" spans="1:17" s="76" customFormat="1" ht="12" customHeight="1" x14ac:dyDescent="0.2">
      <c r="A23" s="216">
        <v>4</v>
      </c>
      <c r="B23" s="75">
        <f>'RO comiss'!B23*0.85</f>
        <v>11220</v>
      </c>
      <c r="C23" s="75">
        <f>'RO comiss'!C23*0.85</f>
        <v>11220</v>
      </c>
      <c r="D23" s="75">
        <f>'RO comiss'!D23*0.85</f>
        <v>11220</v>
      </c>
      <c r="E23" s="75">
        <f>'RO comiss'!E23*0.85</f>
        <v>11220</v>
      </c>
      <c r="F23" s="75">
        <f>'RO comiss'!F23*0.85</f>
        <v>11220</v>
      </c>
      <c r="G23" s="75">
        <f>'RO comiss'!G23*0.85</f>
        <v>11220</v>
      </c>
      <c r="H23" s="75">
        <f>'RO comiss'!H23*0.85</f>
        <v>11220</v>
      </c>
      <c r="I23" s="75">
        <f>'RO comiss'!I23*0.85</f>
        <v>11220</v>
      </c>
      <c r="J23" s="75">
        <f>'RO comiss'!J23*0.85</f>
        <v>11220</v>
      </c>
      <c r="K23" s="75">
        <f>'RO comiss'!K23*0.85</f>
        <v>11220</v>
      </c>
      <c r="L23" s="75">
        <f>'RO comiss'!L23*0.85</f>
        <v>11220</v>
      </c>
      <c r="M23" s="75">
        <f>'RO comiss'!M23*0.85</f>
        <v>11220</v>
      </c>
      <c r="N23" s="75">
        <f>'RO comiss'!N23*0.85</f>
        <v>11220</v>
      </c>
      <c r="O23" s="75">
        <f>'RO comiss'!O23*0.85</f>
        <v>11220</v>
      </c>
      <c r="P23" s="75">
        <f>'RO comiss'!P23*0.85</f>
        <v>11220</v>
      </c>
      <c r="Q23" s="75">
        <f>'RO comiss'!Q23*0.85</f>
        <v>11220</v>
      </c>
    </row>
    <row r="24" spans="1:17" s="76" customFormat="1" ht="12.75" hidden="1" customHeight="1" x14ac:dyDescent="0.2">
      <c r="A24" s="209" t="s">
        <v>57</v>
      </c>
    </row>
    <row r="25" spans="1:17" s="76" customFormat="1" ht="12" hidden="1" customHeight="1" x14ac:dyDescent="0.2">
      <c r="A25" s="216">
        <v>1</v>
      </c>
    </row>
    <row r="26" spans="1:17" s="76" customFormat="1" ht="12" hidden="1" customHeight="1" x14ac:dyDescent="0.2">
      <c r="A26" s="216">
        <v>2</v>
      </c>
    </row>
    <row r="27" spans="1:17" s="76" customFormat="1" ht="11.25" hidden="1" customHeight="1" x14ac:dyDescent="0.2">
      <c r="A27" s="216">
        <v>3</v>
      </c>
    </row>
    <row r="28" spans="1:17" s="76" customFormat="1" ht="12" hidden="1" customHeight="1" x14ac:dyDescent="0.2">
      <c r="A28" s="216">
        <v>4</v>
      </c>
    </row>
    <row r="29" spans="1:17" s="76" customFormat="1" ht="12" hidden="1" customHeight="1" x14ac:dyDescent="0.2">
      <c r="A29" s="21"/>
    </row>
    <row r="30" spans="1:17" s="76" customFormat="1" ht="10.5" hidden="1" customHeight="1" x14ac:dyDescent="0.2">
      <c r="A30" s="21"/>
    </row>
    <row r="31" spans="1:17" s="76" customFormat="1" ht="12.75" hidden="1" customHeight="1" x14ac:dyDescent="0.2">
      <c r="A31" s="306" t="s">
        <v>157</v>
      </c>
    </row>
    <row r="32" spans="1:17" s="76" customFormat="1" ht="12.75" customHeight="1" x14ac:dyDescent="0.2">
      <c r="A32" s="306"/>
    </row>
    <row r="33" spans="1:1" s="203" customFormat="1" ht="12.75" customHeight="1" x14ac:dyDescent="0.2">
      <c r="A33" s="306"/>
    </row>
    <row r="35" spans="1:1" s="76" customFormat="1" ht="12.75" customHeight="1" x14ac:dyDescent="0.2">
      <c r="A35" s="136" t="s">
        <v>58</v>
      </c>
    </row>
    <row r="36" spans="1:1" s="211" customFormat="1" ht="28.5" customHeight="1" x14ac:dyDescent="0.2">
      <c r="A36" s="219" t="s">
        <v>163</v>
      </c>
    </row>
    <row r="37" spans="1:1" s="211" customFormat="1" ht="20.25" customHeight="1" x14ac:dyDescent="0.2">
      <c r="A37" s="219" t="s">
        <v>366</v>
      </c>
    </row>
    <row r="38" spans="1:1" s="211" customFormat="1" ht="30.75" customHeight="1" x14ac:dyDescent="0.2">
      <c r="A38" s="219" t="s">
        <v>164</v>
      </c>
    </row>
    <row r="39" spans="1:1" s="211" customFormat="1" ht="13.5" customHeight="1" x14ac:dyDescent="0.2">
      <c r="A39" s="219" t="s">
        <v>165</v>
      </c>
    </row>
    <row r="40" spans="1:1" s="211" customFormat="1" ht="30.75" customHeight="1" x14ac:dyDescent="0.2">
      <c r="A40" s="219" t="s">
        <v>162</v>
      </c>
    </row>
    <row r="41" spans="1:1" s="211" customFormat="1" ht="21" customHeight="1" x14ac:dyDescent="0.2">
      <c r="A41" s="219" t="s">
        <v>365</v>
      </c>
    </row>
    <row r="42" spans="1:1" s="211" customFormat="1" ht="21" customHeight="1" x14ac:dyDescent="0.2">
      <c r="A42" s="220" t="s">
        <v>173</v>
      </c>
    </row>
    <row r="43" spans="1:1" s="76" customFormat="1" ht="18" customHeight="1" thickBot="1" x14ac:dyDescent="0.25"/>
    <row r="44" spans="1:1" s="76" customFormat="1" ht="12.75" thickBot="1" x14ac:dyDescent="0.25">
      <c r="A44" s="221" t="s">
        <v>65</v>
      </c>
    </row>
    <row r="45" spans="1:1" s="76" customFormat="1" ht="139.5" customHeight="1" thickBot="1" x14ac:dyDescent="0.25">
      <c r="A45" s="257" t="s">
        <v>387</v>
      </c>
    </row>
  </sheetData>
  <mergeCells count="1">
    <mergeCell ref="A31:A33"/>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E35"/>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0" customWidth="1"/>
    <col min="2" max="16384" width="10" style="210"/>
  </cols>
  <sheetData>
    <row r="1" spans="1:31" s="5" customFormat="1" ht="25.5" customHeight="1" x14ac:dyDescent="0.2">
      <c r="A1" s="212" t="s">
        <v>50</v>
      </c>
    </row>
    <row r="2" spans="1:31" s="5" customFormat="1" ht="25.5" customHeight="1" x14ac:dyDescent="0.2">
      <c r="A2" s="134" t="s">
        <v>421</v>
      </c>
    </row>
    <row r="3" spans="1:31" s="5" customFormat="1" ht="12.75" x14ac:dyDescent="0.2">
      <c r="A3" s="134" t="s">
        <v>321</v>
      </c>
    </row>
    <row r="4" spans="1:31" s="203" customFormat="1" ht="28.5" customHeight="1" x14ac:dyDescent="0.2">
      <c r="A4" s="232" t="s">
        <v>52</v>
      </c>
      <c r="B4" s="71">
        <f>'BAR BB| Open rates'!N3</f>
        <v>46174</v>
      </c>
      <c r="C4" s="71">
        <f>'BAR BB| Open rates'!O3</f>
        <v>46175</v>
      </c>
      <c r="D4" s="71">
        <f>'BAR BB| Open rates'!P3</f>
        <v>46176</v>
      </c>
      <c r="E4" s="71">
        <f>'BAR BB| Open rates'!Q3</f>
        <v>46177</v>
      </c>
      <c r="F4" s="71">
        <f>'BAR BB| Open rates'!R3</f>
        <v>46178</v>
      </c>
      <c r="G4" s="71">
        <f>'BAR BB| Open rates'!S3</f>
        <v>46179</v>
      </c>
      <c r="H4" s="71">
        <f>'BAR BB| Open rates'!T3</f>
        <v>46180</v>
      </c>
      <c r="I4" s="71">
        <f>'BAR BB| Open rates'!U3</f>
        <v>46181</v>
      </c>
      <c r="J4" s="71">
        <f>'BAR BB| Open rates'!V3</f>
        <v>46182</v>
      </c>
      <c r="K4" s="71">
        <f>'BAR BB| Open rates'!W3</f>
        <v>46183</v>
      </c>
      <c r="L4" s="71">
        <f>'BAR BB| Open rates'!X3</f>
        <v>46184</v>
      </c>
      <c r="M4" s="71">
        <f>'BAR BB| Open rates'!Y3</f>
        <v>46185</v>
      </c>
      <c r="N4" s="71">
        <f>'BAR BB| Open rates'!Z3</f>
        <v>46186</v>
      </c>
      <c r="O4" s="71">
        <f>'BAR BB| Open rates'!AA3</f>
        <v>46187</v>
      </c>
      <c r="P4" s="71">
        <f>'BAR BB| Open rates'!AB3</f>
        <v>46188</v>
      </c>
      <c r="Q4" s="71">
        <f>'BAR BB| Open rates'!AC3</f>
        <v>46189</v>
      </c>
      <c r="R4" s="71">
        <f>'BAR BB| Open rates'!AD3</f>
        <v>46190</v>
      </c>
      <c r="S4" s="71">
        <f>'BAR BB| Open rates'!AE3</f>
        <v>46191</v>
      </c>
      <c r="T4" s="71">
        <f>'BAR BB| Open rates'!AF3</f>
        <v>46192</v>
      </c>
      <c r="U4" s="71">
        <f>'BAR BB| Open rates'!AG3</f>
        <v>46193</v>
      </c>
      <c r="V4" s="71">
        <f>'BAR BB| Open rates'!AH3</f>
        <v>46194</v>
      </c>
      <c r="W4" s="71">
        <f>'BAR BB| Open rates'!AI3</f>
        <v>46195</v>
      </c>
      <c r="X4" s="71">
        <f>'BAR BB| Open rates'!AJ3</f>
        <v>46196</v>
      </c>
      <c r="Y4" s="71">
        <f>'BAR BB| Open rates'!AK3</f>
        <v>46197</v>
      </c>
      <c r="Z4" s="71">
        <f>'BAR BB| Open rates'!AL3</f>
        <v>46198</v>
      </c>
      <c r="AA4" s="71">
        <f>'BAR BB| Open rates'!AM3</f>
        <v>46199</v>
      </c>
      <c r="AB4" s="71">
        <f>'BAR BB| Open rates'!AN3</f>
        <v>46200</v>
      </c>
      <c r="AC4" s="71">
        <f>'BAR BB| Open rates'!AO3</f>
        <v>46201</v>
      </c>
      <c r="AD4" s="71">
        <f>'BAR BB| Open rates'!AP3</f>
        <v>46202</v>
      </c>
      <c r="AE4" s="71">
        <f>'BAR BB| Open rates'!AQ3</f>
        <v>46203</v>
      </c>
    </row>
    <row r="5" spans="1:31" s="76" customFormat="1" ht="12" customHeight="1" x14ac:dyDescent="0.2">
      <c r="A5" s="75" t="s">
        <v>53</v>
      </c>
    </row>
    <row r="6" spans="1:31" s="76" customFormat="1" ht="12" customHeight="1" x14ac:dyDescent="0.2">
      <c r="A6" s="15">
        <v>1</v>
      </c>
      <c r="B6" s="26">
        <f>'BAR BB| Open rates'!N5*0.85</f>
        <v>5610</v>
      </c>
      <c r="C6" s="26">
        <f>'BAR BB| Open rates'!O5*0.85</f>
        <v>5610</v>
      </c>
      <c r="D6" s="26">
        <f>'BAR BB| Open rates'!P5*0.85</f>
        <v>5610</v>
      </c>
      <c r="E6" s="26">
        <f>'BAR BB| Open rates'!Q5*0.85</f>
        <v>5610</v>
      </c>
      <c r="F6" s="26">
        <f>'BAR BB| Open rates'!R5*0.85</f>
        <v>8415</v>
      </c>
      <c r="G6" s="26">
        <f>'BAR BB| Open rates'!S5*0.85</f>
        <v>8415</v>
      </c>
      <c r="H6" s="26">
        <f>'BAR BB| Open rates'!T5*0.85</f>
        <v>8415</v>
      </c>
      <c r="I6" s="26">
        <f>'BAR BB| Open rates'!U5*0.85</f>
        <v>8415</v>
      </c>
      <c r="J6" s="26">
        <f>'BAR BB| Open rates'!V5*0.85</f>
        <v>8415</v>
      </c>
      <c r="K6" s="26">
        <f>'BAR BB| Open rates'!W5*0.85</f>
        <v>8415</v>
      </c>
      <c r="L6" s="26">
        <f>'BAR BB| Open rates'!X5*0.85</f>
        <v>8415</v>
      </c>
      <c r="M6" s="26">
        <f>'BAR BB| Open rates'!Y5*0.85</f>
        <v>8415</v>
      </c>
      <c r="N6" s="26">
        <f>'BAR BB| Open rates'!Z5*0.85</f>
        <v>8415</v>
      </c>
      <c r="O6" s="26">
        <f>'BAR BB| Open rates'!AA5*0.85</f>
        <v>8415</v>
      </c>
      <c r="P6" s="26">
        <f>'BAR BB| Open rates'!AB5*0.85</f>
        <v>12665</v>
      </c>
      <c r="Q6" s="26">
        <f>'BAR BB| Open rates'!AC5*0.85</f>
        <v>12665</v>
      </c>
      <c r="R6" s="26">
        <f>'BAR BB| Open rates'!AD5*0.85</f>
        <v>12665</v>
      </c>
      <c r="S6" s="26">
        <f>'BAR BB| Open rates'!AE5*0.85</f>
        <v>12665</v>
      </c>
      <c r="T6" s="26">
        <f>'BAR BB| Open rates'!AF5*0.85</f>
        <v>12665</v>
      </c>
      <c r="U6" s="26">
        <f>'BAR BB| Open rates'!AG5*0.85</f>
        <v>12665</v>
      </c>
      <c r="V6" s="26">
        <f>'BAR BB| Open rates'!AH5*0.85</f>
        <v>5610</v>
      </c>
      <c r="W6" s="26">
        <f>'BAR BB| Open rates'!AI5*0.85</f>
        <v>5610</v>
      </c>
      <c r="X6" s="26">
        <f>'BAR BB| Open rates'!AJ5*0.85</f>
        <v>5610</v>
      </c>
      <c r="Y6" s="26">
        <f>'BAR BB| Open rates'!AK5*0.85</f>
        <v>5610</v>
      </c>
      <c r="Z6" s="26">
        <f>'BAR BB| Open rates'!AL5*0.85</f>
        <v>5610</v>
      </c>
      <c r="AA6" s="26">
        <f>'BAR BB| Open rates'!AM5*0.85</f>
        <v>6715</v>
      </c>
      <c r="AB6" s="26">
        <f>'BAR BB| Open rates'!AN5*0.85</f>
        <v>6715</v>
      </c>
      <c r="AC6" s="26">
        <f>'BAR BB| Open rates'!AO5*0.85</f>
        <v>6715</v>
      </c>
      <c r="AD6" s="26">
        <f>'BAR BB| Open rates'!AP5*0.85</f>
        <v>6715</v>
      </c>
      <c r="AE6" s="26">
        <f>'BAR BB| Open rates'!AQ5*0.85</f>
        <v>6715</v>
      </c>
    </row>
    <row r="7" spans="1:31" s="76" customFormat="1" ht="12" customHeight="1" x14ac:dyDescent="0.2">
      <c r="A7" s="15">
        <v>2</v>
      </c>
      <c r="B7" s="26">
        <f>'BAR BB| Open rates'!N6*0.85</f>
        <v>7310</v>
      </c>
      <c r="C7" s="26">
        <f>'BAR BB| Open rates'!O6*0.85</f>
        <v>7310</v>
      </c>
      <c r="D7" s="26">
        <f>'BAR BB| Open rates'!P6*0.85</f>
        <v>7310</v>
      </c>
      <c r="E7" s="26">
        <f>'BAR BB| Open rates'!Q6*0.85</f>
        <v>7310</v>
      </c>
      <c r="F7" s="26">
        <f>'BAR BB| Open rates'!R6*0.85</f>
        <v>10115</v>
      </c>
      <c r="G7" s="26">
        <f>'BAR BB| Open rates'!S6*0.85</f>
        <v>10115</v>
      </c>
      <c r="H7" s="26">
        <f>'BAR BB| Open rates'!T6*0.85</f>
        <v>10115</v>
      </c>
      <c r="I7" s="26">
        <f>'BAR BB| Open rates'!U6*0.85</f>
        <v>10115</v>
      </c>
      <c r="J7" s="26">
        <f>'BAR BB| Open rates'!V6*0.85</f>
        <v>10115</v>
      </c>
      <c r="K7" s="26">
        <f>'BAR BB| Open rates'!W6*0.85</f>
        <v>10115</v>
      </c>
      <c r="L7" s="26">
        <f>'BAR BB| Open rates'!X6*0.85</f>
        <v>10115</v>
      </c>
      <c r="M7" s="26">
        <f>'BAR BB| Open rates'!Y6*0.85</f>
        <v>10115</v>
      </c>
      <c r="N7" s="26">
        <f>'BAR BB| Open rates'!Z6*0.85</f>
        <v>10115</v>
      </c>
      <c r="O7" s="26">
        <f>'BAR BB| Open rates'!AA6*0.85</f>
        <v>10115</v>
      </c>
      <c r="P7" s="26">
        <f>'BAR BB| Open rates'!AB6*0.85</f>
        <v>14365</v>
      </c>
      <c r="Q7" s="26">
        <f>'BAR BB| Open rates'!AC6*0.85</f>
        <v>14365</v>
      </c>
      <c r="R7" s="26">
        <f>'BAR BB| Open rates'!AD6*0.85</f>
        <v>14365</v>
      </c>
      <c r="S7" s="26">
        <f>'BAR BB| Open rates'!AE6*0.85</f>
        <v>14365</v>
      </c>
      <c r="T7" s="26">
        <f>'BAR BB| Open rates'!AF6*0.85</f>
        <v>14365</v>
      </c>
      <c r="U7" s="26">
        <f>'BAR BB| Open rates'!AG6*0.85</f>
        <v>14365</v>
      </c>
      <c r="V7" s="26">
        <f>'BAR BB| Open rates'!AH6*0.85</f>
        <v>7310</v>
      </c>
      <c r="W7" s="26">
        <f>'BAR BB| Open rates'!AI6*0.85</f>
        <v>7310</v>
      </c>
      <c r="X7" s="26">
        <f>'BAR BB| Open rates'!AJ6*0.85</f>
        <v>7310</v>
      </c>
      <c r="Y7" s="26">
        <f>'BAR BB| Open rates'!AK6*0.85</f>
        <v>7310</v>
      </c>
      <c r="Z7" s="26">
        <f>'BAR BB| Open rates'!AL6*0.85</f>
        <v>7310</v>
      </c>
      <c r="AA7" s="26">
        <f>'BAR BB| Open rates'!AM6*0.85</f>
        <v>8415</v>
      </c>
      <c r="AB7" s="26">
        <f>'BAR BB| Open rates'!AN6*0.85</f>
        <v>8415</v>
      </c>
      <c r="AC7" s="26">
        <f>'BAR BB| Open rates'!AO6*0.85</f>
        <v>8415</v>
      </c>
      <c r="AD7" s="26">
        <f>'BAR BB| Open rates'!AP6*0.85</f>
        <v>8415</v>
      </c>
      <c r="AE7" s="26">
        <f>'BAR BB| Open rates'!AQ6*0.85</f>
        <v>8415</v>
      </c>
    </row>
    <row r="8" spans="1:3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s="76" customFormat="1" ht="12" customHeight="1" x14ac:dyDescent="0.2">
      <c r="A9" s="216">
        <v>1</v>
      </c>
      <c r="B9" s="26">
        <f>'BAR BB| Open rates'!N8*0.85</f>
        <v>8160</v>
      </c>
      <c r="C9" s="26">
        <f>'BAR BB| Open rates'!O8*0.85</f>
        <v>8160</v>
      </c>
      <c r="D9" s="26">
        <f>'BAR BB| Open rates'!P8*0.85</f>
        <v>8160</v>
      </c>
      <c r="E9" s="26">
        <f>'BAR BB| Open rates'!Q8*0.85</f>
        <v>8160</v>
      </c>
      <c r="F9" s="26">
        <f>'BAR BB| Open rates'!R8*0.85</f>
        <v>10965</v>
      </c>
      <c r="G9" s="26">
        <f>'BAR BB| Open rates'!S8*0.85</f>
        <v>10965</v>
      </c>
      <c r="H9" s="26">
        <f>'BAR BB| Open rates'!T8*0.85</f>
        <v>10965</v>
      </c>
      <c r="I9" s="26">
        <f>'BAR BB| Open rates'!U8*0.85</f>
        <v>10965</v>
      </c>
      <c r="J9" s="26">
        <f>'BAR BB| Open rates'!V8*0.85</f>
        <v>10965</v>
      </c>
      <c r="K9" s="26">
        <f>'BAR BB| Open rates'!W8*0.85</f>
        <v>10965</v>
      </c>
      <c r="L9" s="26">
        <f>'BAR BB| Open rates'!X8*0.85</f>
        <v>10965</v>
      </c>
      <c r="M9" s="26">
        <f>'BAR BB| Open rates'!Y8*0.85</f>
        <v>10965</v>
      </c>
      <c r="N9" s="26">
        <f>'BAR BB| Open rates'!Z8*0.85</f>
        <v>10965</v>
      </c>
      <c r="O9" s="26">
        <f>'BAR BB| Open rates'!AA8*0.85</f>
        <v>10965</v>
      </c>
      <c r="P9" s="26">
        <f>'BAR BB| Open rates'!AB8*0.85</f>
        <v>15215</v>
      </c>
      <c r="Q9" s="26">
        <f>'BAR BB| Open rates'!AC8*0.85</f>
        <v>15215</v>
      </c>
      <c r="R9" s="26">
        <f>'BAR BB| Open rates'!AD8*0.85</f>
        <v>15215</v>
      </c>
      <c r="S9" s="26">
        <f>'BAR BB| Open rates'!AE8*0.85</f>
        <v>15215</v>
      </c>
      <c r="T9" s="26">
        <f>'BAR BB| Open rates'!AF8*0.85</f>
        <v>15215</v>
      </c>
      <c r="U9" s="26">
        <f>'BAR BB| Open rates'!AG8*0.85</f>
        <v>15215</v>
      </c>
      <c r="V9" s="26">
        <f>'BAR BB| Open rates'!AH8*0.85</f>
        <v>8160</v>
      </c>
      <c r="W9" s="26">
        <f>'BAR BB| Open rates'!AI8*0.85</f>
        <v>8160</v>
      </c>
      <c r="X9" s="26">
        <f>'BAR BB| Open rates'!AJ8*0.85</f>
        <v>8160</v>
      </c>
      <c r="Y9" s="26">
        <f>'BAR BB| Open rates'!AK8*0.85</f>
        <v>8160</v>
      </c>
      <c r="Z9" s="26">
        <f>'BAR BB| Open rates'!AL8*0.85</f>
        <v>8160</v>
      </c>
      <c r="AA9" s="26">
        <f>'BAR BB| Open rates'!AM8*0.85</f>
        <v>9265</v>
      </c>
      <c r="AB9" s="26">
        <f>'BAR BB| Open rates'!AN8*0.85</f>
        <v>9265</v>
      </c>
      <c r="AC9" s="26">
        <f>'BAR BB| Open rates'!AO8*0.85</f>
        <v>9265</v>
      </c>
      <c r="AD9" s="26">
        <f>'BAR BB| Open rates'!AP8*0.85</f>
        <v>9265</v>
      </c>
      <c r="AE9" s="26">
        <f>'BAR BB| Open rates'!AQ8*0.85</f>
        <v>9265</v>
      </c>
    </row>
    <row r="10" spans="1:31" s="76" customFormat="1" ht="12" customHeight="1" x14ac:dyDescent="0.2">
      <c r="A10" s="216">
        <v>2</v>
      </c>
      <c r="B10" s="26">
        <f>'BAR BB| Open rates'!N9*0.85</f>
        <v>9860</v>
      </c>
      <c r="C10" s="26">
        <f>'BAR BB| Open rates'!O9*0.85</f>
        <v>9860</v>
      </c>
      <c r="D10" s="26">
        <f>'BAR BB| Open rates'!P9*0.85</f>
        <v>9860</v>
      </c>
      <c r="E10" s="26">
        <f>'BAR BB| Open rates'!Q9*0.85</f>
        <v>9860</v>
      </c>
      <c r="F10" s="26">
        <f>'BAR BB| Open rates'!R9*0.85</f>
        <v>12665</v>
      </c>
      <c r="G10" s="26">
        <f>'BAR BB| Open rates'!S9*0.85</f>
        <v>12665</v>
      </c>
      <c r="H10" s="26">
        <f>'BAR BB| Open rates'!T9*0.85</f>
        <v>12665</v>
      </c>
      <c r="I10" s="26">
        <f>'BAR BB| Open rates'!U9*0.85</f>
        <v>12665</v>
      </c>
      <c r="J10" s="26">
        <f>'BAR BB| Open rates'!V9*0.85</f>
        <v>12665</v>
      </c>
      <c r="K10" s="26">
        <f>'BAR BB| Open rates'!W9*0.85</f>
        <v>12665</v>
      </c>
      <c r="L10" s="26">
        <f>'BAR BB| Open rates'!X9*0.85</f>
        <v>12665</v>
      </c>
      <c r="M10" s="26">
        <f>'BAR BB| Open rates'!Y9*0.85</f>
        <v>12665</v>
      </c>
      <c r="N10" s="26">
        <f>'BAR BB| Open rates'!Z9*0.85</f>
        <v>12665</v>
      </c>
      <c r="O10" s="26">
        <f>'BAR BB| Open rates'!AA9*0.85</f>
        <v>12665</v>
      </c>
      <c r="P10" s="26">
        <f>'BAR BB| Open rates'!AB9*0.85</f>
        <v>16915</v>
      </c>
      <c r="Q10" s="26">
        <f>'BAR BB| Open rates'!AC9*0.85</f>
        <v>16915</v>
      </c>
      <c r="R10" s="26">
        <f>'BAR BB| Open rates'!AD9*0.85</f>
        <v>16915</v>
      </c>
      <c r="S10" s="26">
        <f>'BAR BB| Open rates'!AE9*0.85</f>
        <v>16915</v>
      </c>
      <c r="T10" s="26">
        <f>'BAR BB| Open rates'!AF9*0.85</f>
        <v>16915</v>
      </c>
      <c r="U10" s="26">
        <f>'BAR BB| Open rates'!AG9*0.85</f>
        <v>16915</v>
      </c>
      <c r="V10" s="26">
        <f>'BAR BB| Open rates'!AH9*0.85</f>
        <v>9860</v>
      </c>
      <c r="W10" s="26">
        <f>'BAR BB| Open rates'!AI9*0.85</f>
        <v>9860</v>
      </c>
      <c r="X10" s="26">
        <f>'BAR BB| Open rates'!AJ9*0.85</f>
        <v>9860</v>
      </c>
      <c r="Y10" s="26">
        <f>'BAR BB| Open rates'!AK9*0.85</f>
        <v>9860</v>
      </c>
      <c r="Z10" s="26">
        <f>'BAR BB| Open rates'!AL9*0.85</f>
        <v>9860</v>
      </c>
      <c r="AA10" s="26">
        <f>'BAR BB| Open rates'!AM9*0.85</f>
        <v>10965</v>
      </c>
      <c r="AB10" s="26">
        <f>'BAR BB| Open rates'!AN9*0.85</f>
        <v>10965</v>
      </c>
      <c r="AC10" s="26">
        <f>'BAR BB| Open rates'!AO9*0.85</f>
        <v>10965</v>
      </c>
      <c r="AD10" s="26">
        <f>'BAR BB| Open rates'!AP9*0.85</f>
        <v>10965</v>
      </c>
      <c r="AE10" s="26">
        <f>'BAR BB| Open rates'!AQ9*0.85</f>
        <v>10965</v>
      </c>
    </row>
    <row r="11" spans="1:31" s="76" customFormat="1" ht="12" customHeight="1" x14ac:dyDescent="0.2">
      <c r="A11" s="75" t="s">
        <v>150</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spans="1:31" s="76" customFormat="1" ht="12" customHeight="1" x14ac:dyDescent="0.2">
      <c r="A12" s="216">
        <v>1</v>
      </c>
      <c r="B12" s="26">
        <f>'BAR BB| Open rates'!N11*0.85</f>
        <v>9010</v>
      </c>
      <c r="C12" s="26">
        <f>'BAR BB| Open rates'!O11*0.85</f>
        <v>9010</v>
      </c>
      <c r="D12" s="26">
        <f>'BAR BB| Open rates'!P11*0.85</f>
        <v>9010</v>
      </c>
      <c r="E12" s="26">
        <f>'BAR BB| Open rates'!Q11*0.85</f>
        <v>9010</v>
      </c>
      <c r="F12" s="26">
        <f>'BAR BB| Open rates'!R11*0.85</f>
        <v>11815</v>
      </c>
      <c r="G12" s="26">
        <f>'BAR BB| Open rates'!S11*0.85</f>
        <v>11815</v>
      </c>
      <c r="H12" s="26">
        <f>'BAR BB| Open rates'!T11*0.85</f>
        <v>11815</v>
      </c>
      <c r="I12" s="26">
        <f>'BAR BB| Open rates'!U11*0.85</f>
        <v>11815</v>
      </c>
      <c r="J12" s="26">
        <f>'BAR BB| Open rates'!V11*0.85</f>
        <v>11815</v>
      </c>
      <c r="K12" s="26">
        <f>'BAR BB| Open rates'!W11*0.85</f>
        <v>11815</v>
      </c>
      <c r="L12" s="26">
        <f>'BAR BB| Open rates'!X11*0.85</f>
        <v>11815</v>
      </c>
      <c r="M12" s="26">
        <f>'BAR BB| Open rates'!Y11*0.85</f>
        <v>11815</v>
      </c>
      <c r="N12" s="26">
        <f>'BAR BB| Open rates'!Z11*0.85</f>
        <v>11815</v>
      </c>
      <c r="O12" s="26">
        <f>'BAR BB| Open rates'!AA11*0.85</f>
        <v>11815</v>
      </c>
      <c r="P12" s="26">
        <f>'BAR BB| Open rates'!AB11*0.85</f>
        <v>16065</v>
      </c>
      <c r="Q12" s="26">
        <f>'BAR BB| Open rates'!AC11*0.85</f>
        <v>16065</v>
      </c>
      <c r="R12" s="26">
        <f>'BAR BB| Open rates'!AD11*0.85</f>
        <v>16065</v>
      </c>
      <c r="S12" s="26">
        <f>'BAR BB| Open rates'!AE11*0.85</f>
        <v>16065</v>
      </c>
      <c r="T12" s="26">
        <f>'BAR BB| Open rates'!AF11*0.85</f>
        <v>16065</v>
      </c>
      <c r="U12" s="26">
        <f>'BAR BB| Open rates'!AG11*0.85</f>
        <v>16065</v>
      </c>
      <c r="V12" s="26">
        <f>'BAR BB| Open rates'!AH11*0.85</f>
        <v>9010</v>
      </c>
      <c r="W12" s="26">
        <f>'BAR BB| Open rates'!AI11*0.85</f>
        <v>9010</v>
      </c>
      <c r="X12" s="26">
        <f>'BAR BB| Open rates'!AJ11*0.85</f>
        <v>9010</v>
      </c>
      <c r="Y12" s="26">
        <f>'BAR BB| Open rates'!AK11*0.85</f>
        <v>9010</v>
      </c>
      <c r="Z12" s="26">
        <f>'BAR BB| Open rates'!AL11*0.85</f>
        <v>9010</v>
      </c>
      <c r="AA12" s="26">
        <f>'BAR BB| Open rates'!AM11*0.85</f>
        <v>10115</v>
      </c>
      <c r="AB12" s="26">
        <f>'BAR BB| Open rates'!AN11*0.85</f>
        <v>10115</v>
      </c>
      <c r="AC12" s="26">
        <f>'BAR BB| Open rates'!AO11*0.85</f>
        <v>10115</v>
      </c>
      <c r="AD12" s="26">
        <f>'BAR BB| Open rates'!AP11*0.85</f>
        <v>10115</v>
      </c>
      <c r="AE12" s="26">
        <f>'BAR BB| Open rates'!AQ11*0.85</f>
        <v>10115</v>
      </c>
    </row>
    <row r="13" spans="1:31" s="76" customFormat="1" ht="12" customHeight="1" x14ac:dyDescent="0.2">
      <c r="A13" s="216">
        <v>2</v>
      </c>
      <c r="B13" s="26">
        <f>'BAR BB| Open rates'!N12*0.85</f>
        <v>10710</v>
      </c>
      <c r="C13" s="26">
        <f>'BAR BB| Open rates'!O12*0.85</f>
        <v>10710</v>
      </c>
      <c r="D13" s="26">
        <f>'BAR BB| Open rates'!P12*0.85</f>
        <v>10710</v>
      </c>
      <c r="E13" s="26">
        <f>'BAR BB| Open rates'!Q12*0.85</f>
        <v>10710</v>
      </c>
      <c r="F13" s="26">
        <f>'BAR BB| Open rates'!R12*0.85</f>
        <v>13515</v>
      </c>
      <c r="G13" s="26">
        <f>'BAR BB| Open rates'!S12*0.85</f>
        <v>13515</v>
      </c>
      <c r="H13" s="26">
        <f>'BAR BB| Open rates'!T12*0.85</f>
        <v>13515</v>
      </c>
      <c r="I13" s="26">
        <f>'BAR BB| Open rates'!U12*0.85</f>
        <v>13515</v>
      </c>
      <c r="J13" s="26">
        <f>'BAR BB| Open rates'!V12*0.85</f>
        <v>13515</v>
      </c>
      <c r="K13" s="26">
        <f>'BAR BB| Open rates'!W12*0.85</f>
        <v>13515</v>
      </c>
      <c r="L13" s="26">
        <f>'BAR BB| Open rates'!X12*0.85</f>
        <v>13515</v>
      </c>
      <c r="M13" s="26">
        <f>'BAR BB| Open rates'!Y12*0.85</f>
        <v>13515</v>
      </c>
      <c r="N13" s="26">
        <f>'BAR BB| Open rates'!Z12*0.85</f>
        <v>13515</v>
      </c>
      <c r="O13" s="26">
        <f>'BAR BB| Open rates'!AA12*0.85</f>
        <v>13515</v>
      </c>
      <c r="P13" s="26">
        <f>'BAR BB| Open rates'!AB12*0.85</f>
        <v>17765</v>
      </c>
      <c r="Q13" s="26">
        <f>'BAR BB| Open rates'!AC12*0.85</f>
        <v>17765</v>
      </c>
      <c r="R13" s="26">
        <f>'BAR BB| Open rates'!AD12*0.85</f>
        <v>17765</v>
      </c>
      <c r="S13" s="26">
        <f>'BAR BB| Open rates'!AE12*0.85</f>
        <v>17765</v>
      </c>
      <c r="T13" s="26">
        <f>'BAR BB| Open rates'!AF12*0.85</f>
        <v>17765</v>
      </c>
      <c r="U13" s="26">
        <f>'BAR BB| Open rates'!AG12*0.85</f>
        <v>17765</v>
      </c>
      <c r="V13" s="26">
        <f>'BAR BB| Open rates'!AH12*0.85</f>
        <v>10710</v>
      </c>
      <c r="W13" s="26">
        <f>'BAR BB| Open rates'!AI12*0.85</f>
        <v>10710</v>
      </c>
      <c r="X13" s="26">
        <f>'BAR BB| Open rates'!AJ12*0.85</f>
        <v>10710</v>
      </c>
      <c r="Y13" s="26">
        <f>'BAR BB| Open rates'!AK12*0.85</f>
        <v>10710</v>
      </c>
      <c r="Z13" s="26">
        <f>'BAR BB| Open rates'!AL12*0.85</f>
        <v>10710</v>
      </c>
      <c r="AA13" s="26">
        <f>'BAR BB| Open rates'!AM12*0.85</f>
        <v>11815</v>
      </c>
      <c r="AB13" s="26">
        <f>'BAR BB| Open rates'!AN12*0.85</f>
        <v>11815</v>
      </c>
      <c r="AC13" s="26">
        <f>'BAR BB| Open rates'!AO12*0.85</f>
        <v>11815</v>
      </c>
      <c r="AD13" s="26">
        <f>'BAR BB| Open rates'!AP12*0.85</f>
        <v>11815</v>
      </c>
      <c r="AE13" s="26">
        <f>'BAR BB| Open rates'!AQ12*0.85</f>
        <v>11815</v>
      </c>
    </row>
    <row r="14" spans="1:31" s="76" customFormat="1" ht="12" customHeight="1" x14ac:dyDescent="0.2">
      <c r="A14" s="20"/>
    </row>
    <row r="15" spans="1:31" s="76" customFormat="1" ht="12" customHeight="1" x14ac:dyDescent="0.2">
      <c r="A15" s="20"/>
    </row>
    <row r="16" spans="1:31" s="76" customFormat="1" ht="12.75" customHeight="1" x14ac:dyDescent="0.2">
      <c r="A16" s="306" t="s">
        <v>157</v>
      </c>
    </row>
    <row r="17" spans="1:1" s="76" customFormat="1" ht="12.75" customHeight="1" x14ac:dyDescent="0.2">
      <c r="A17" s="306"/>
    </row>
    <row r="18" spans="1:1" s="203" customFormat="1" ht="12.75" customHeight="1" x14ac:dyDescent="0.2">
      <c r="A18" s="306"/>
    </row>
    <row r="19" spans="1:1" s="203" customFormat="1" ht="22.5" customHeight="1" x14ac:dyDescent="0.2">
      <c r="A19" s="134" t="s">
        <v>80</v>
      </c>
    </row>
    <row r="20" spans="1:1" s="203" customFormat="1" ht="22.5" customHeight="1" x14ac:dyDescent="0.2">
      <c r="A20" s="198" t="s">
        <v>418</v>
      </c>
    </row>
    <row r="21" spans="1:1" s="203" customFormat="1" ht="30" customHeight="1" x14ac:dyDescent="0.2">
      <c r="A21" s="199" t="s">
        <v>419</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6" t="s">
        <v>420</v>
      </c>
    </row>
    <row r="35" spans="1:1" ht="183.75" customHeight="1" x14ac:dyDescent="0.2">
      <c r="A35" s="347"/>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P235"/>
  <sheetViews>
    <sheetView topLeftCell="A28" zoomScale="106" zoomScaleNormal="106" workbookViewId="0">
      <pane xSplit="1" topLeftCell="B1" activePane="topRight" state="frozen"/>
      <selection activeCell="A10" sqref="A10"/>
      <selection pane="topRight" activeCell="A38" sqref="A38"/>
    </sheetView>
  </sheetViews>
  <sheetFormatPr defaultColWidth="10.140625" defaultRowHeight="12.75" x14ac:dyDescent="0.2"/>
  <cols>
    <col min="1" max="1" width="45.28515625" style="5" customWidth="1"/>
  </cols>
  <sheetData>
    <row r="1" spans="1:146" ht="24" x14ac:dyDescent="0.2">
      <c r="A1" s="47" t="s">
        <v>50</v>
      </c>
    </row>
    <row r="2" spans="1:146" s="11" customFormat="1" ht="24" customHeight="1" x14ac:dyDescent="0.2">
      <c r="A2" s="134" t="s">
        <v>323</v>
      </c>
      <c r="EF2" s="139"/>
      <c r="EG2" s="139"/>
      <c r="EH2" s="139"/>
      <c r="EI2" s="139"/>
      <c r="EJ2" s="139"/>
      <c r="EK2" s="139"/>
      <c r="EL2" s="139"/>
      <c r="EM2" s="139"/>
      <c r="EN2" s="139"/>
      <c r="EO2" s="139"/>
      <c r="EP2" s="139"/>
    </row>
    <row r="3" spans="1:146" s="11" customFormat="1" ht="12.75" customHeight="1" x14ac:dyDescent="0.2">
      <c r="A3" s="131" t="s">
        <v>324</v>
      </c>
      <c r="EF3" s="139"/>
      <c r="EG3" s="139"/>
      <c r="EH3" s="139"/>
      <c r="EI3" s="139"/>
      <c r="EJ3" s="139"/>
      <c r="EK3" s="139"/>
      <c r="EL3" s="139"/>
      <c r="EM3" s="139"/>
      <c r="EN3" s="139"/>
      <c r="EO3" s="139"/>
      <c r="EP3" s="139"/>
    </row>
    <row r="4" spans="1:146" ht="21.75" customHeight="1" x14ac:dyDescent="0.2">
      <c r="A4" s="154" t="s">
        <v>52</v>
      </c>
      <c r="B4" s="143">
        <f>'BAR BB| Open rates'!B3</f>
        <v>46162</v>
      </c>
      <c r="C4" s="143">
        <f>'BAR BB| Open rates'!C3</f>
        <v>46163</v>
      </c>
      <c r="D4" s="302">
        <f>'BAR BB| Open rates'!D3</f>
        <v>46164</v>
      </c>
      <c r="E4" s="302">
        <f>'BAR BB| Open rates'!E3</f>
        <v>46165</v>
      </c>
      <c r="F4" s="143">
        <f>'BAR BB| Open rates'!F3</f>
        <v>46166</v>
      </c>
      <c r="G4" s="143">
        <f>'BAR BB| Open rates'!G3</f>
        <v>46167</v>
      </c>
      <c r="H4" s="143">
        <f>'BAR BB| Open rates'!H3</f>
        <v>46168</v>
      </c>
      <c r="I4" s="143">
        <f>'BAR BB| Open rates'!I3</f>
        <v>46169</v>
      </c>
      <c r="J4" s="143">
        <f>'BAR BB| Open rates'!J3</f>
        <v>46170</v>
      </c>
      <c r="K4" s="302">
        <f>'BAR BB| Open rates'!K3</f>
        <v>46171</v>
      </c>
      <c r="L4" s="302">
        <f>'BAR BB| Open rates'!L3</f>
        <v>46172</v>
      </c>
      <c r="M4" s="143">
        <f>'BAR BB| Open rates'!M3</f>
        <v>46173</v>
      </c>
      <c r="N4" s="143">
        <f>'BAR BB| Open rates'!N3</f>
        <v>46174</v>
      </c>
      <c r="O4" s="143">
        <f>'BAR BB| Open rates'!O3</f>
        <v>46175</v>
      </c>
      <c r="P4" s="143">
        <f>'BAR BB| Open rates'!P3</f>
        <v>46176</v>
      </c>
      <c r="Q4" s="143">
        <f>'BAR BB| Open rates'!Q3</f>
        <v>46177</v>
      </c>
      <c r="R4" s="143">
        <f>'BAR BB| Open rates'!R3</f>
        <v>46178</v>
      </c>
      <c r="S4" s="143">
        <f>'BAR BB| Open rates'!S3</f>
        <v>46179</v>
      </c>
      <c r="T4" s="143">
        <f>'BAR BB| Open rates'!T3</f>
        <v>46180</v>
      </c>
      <c r="U4" s="143">
        <f>'BAR BB| Open rates'!U3</f>
        <v>46181</v>
      </c>
      <c r="V4" s="143">
        <f>'BAR BB| Open rates'!V3</f>
        <v>46182</v>
      </c>
      <c r="W4" s="143">
        <f>'BAR BB| Open rates'!W3</f>
        <v>46183</v>
      </c>
      <c r="X4" s="143">
        <f>'BAR BB| Open rates'!X3</f>
        <v>46184</v>
      </c>
      <c r="Y4" s="143">
        <f>'BAR BB| Open rates'!Y3</f>
        <v>46185</v>
      </c>
      <c r="Z4" s="143">
        <f>'BAR BB| Open rates'!Z3</f>
        <v>46186</v>
      </c>
      <c r="AA4" s="143">
        <f>'BAR BB| Open rates'!AA3</f>
        <v>46187</v>
      </c>
      <c r="AB4" s="143">
        <f>'BAR BB| Open rates'!AB3</f>
        <v>46188</v>
      </c>
      <c r="AC4" s="143">
        <f>'BAR BB| Open rates'!AC3</f>
        <v>46189</v>
      </c>
      <c r="AD4" s="143">
        <f>'BAR BB| Open rates'!AD3</f>
        <v>46190</v>
      </c>
      <c r="AE4" s="143">
        <f>'BAR BB| Open rates'!AE3</f>
        <v>46191</v>
      </c>
      <c r="AF4" s="143">
        <f>'BAR BB| Open rates'!AF3</f>
        <v>46192</v>
      </c>
      <c r="AG4" s="143">
        <f>'BAR BB| Open rates'!AG3</f>
        <v>46193</v>
      </c>
      <c r="AH4" s="143">
        <f>'BAR BB| Open rates'!AH3</f>
        <v>46194</v>
      </c>
      <c r="AI4" s="143">
        <f>'BAR BB| Open rates'!AI3</f>
        <v>46195</v>
      </c>
      <c r="AJ4" s="143">
        <f>'BAR BB| Open rates'!AJ3</f>
        <v>46196</v>
      </c>
      <c r="AK4" s="143">
        <f>'BAR BB| Open rates'!AK3</f>
        <v>46197</v>
      </c>
      <c r="AL4" s="143">
        <f>'BAR BB| Open rates'!AL3</f>
        <v>46198</v>
      </c>
      <c r="AM4" s="143">
        <f>'BAR BB| Open rates'!AM3</f>
        <v>46199</v>
      </c>
      <c r="AN4" s="143">
        <f>'BAR BB| Open rates'!AN3</f>
        <v>46200</v>
      </c>
      <c r="AO4" s="143">
        <f>'BAR BB| Open rates'!AO3</f>
        <v>46201</v>
      </c>
      <c r="AP4" s="143">
        <f>'BAR BB| Open rates'!AP3</f>
        <v>46202</v>
      </c>
      <c r="AQ4" s="143">
        <f>'BAR BB| Open rates'!AQ3</f>
        <v>46203</v>
      </c>
      <c r="AR4" s="143">
        <f>'BAR BB| Open rates'!AR3</f>
        <v>46204</v>
      </c>
      <c r="AS4" s="143">
        <f>'BAR BB| Open rates'!AS3</f>
        <v>46205</v>
      </c>
      <c r="AT4" s="143">
        <f>'BAR BB| Open rates'!AT3</f>
        <v>46206</v>
      </c>
      <c r="AU4" s="143">
        <f>'BAR BB| Open rates'!AU3</f>
        <v>46207</v>
      </c>
      <c r="AV4" s="143">
        <f>'BAR BB| Open rates'!AV3</f>
        <v>46208</v>
      </c>
      <c r="AW4" s="143">
        <f>'BAR BB| Open rates'!AW3</f>
        <v>46209</v>
      </c>
      <c r="AX4" s="143">
        <f>'BAR BB| Open rates'!AX3</f>
        <v>46210</v>
      </c>
      <c r="AY4" s="143">
        <f>'BAR BB| Open rates'!AY3</f>
        <v>46211</v>
      </c>
      <c r="AZ4" s="143">
        <f>'BAR BB| Open rates'!AZ3</f>
        <v>46212</v>
      </c>
      <c r="BA4" s="143">
        <f>'BAR BB| Open rates'!BA3</f>
        <v>46213</v>
      </c>
      <c r="BB4" s="143">
        <f>'BAR BB| Open rates'!BB3</f>
        <v>46214</v>
      </c>
      <c r="BC4" s="143">
        <f>'BAR BB| Open rates'!BC3</f>
        <v>46215</v>
      </c>
      <c r="BD4" s="143">
        <f>'BAR BB| Open rates'!BD3</f>
        <v>46216</v>
      </c>
      <c r="BE4" s="143">
        <f>'BAR BB| Open rates'!BE3</f>
        <v>46217</v>
      </c>
      <c r="BF4" s="143">
        <f>'BAR BB| Open rates'!BF3</f>
        <v>46218</v>
      </c>
      <c r="BG4" s="143">
        <f>'BAR BB| Open rates'!BG3</f>
        <v>46219</v>
      </c>
      <c r="BH4" s="143">
        <f>'BAR BB| Open rates'!BH3</f>
        <v>46220</v>
      </c>
      <c r="BI4" s="143">
        <f>'BAR BB| Open rates'!BI3</f>
        <v>46221</v>
      </c>
      <c r="BJ4" s="143">
        <f>'BAR BB| Open rates'!BJ3</f>
        <v>46222</v>
      </c>
      <c r="BK4" s="143">
        <f>'BAR BB| Open rates'!BK3</f>
        <v>46223</v>
      </c>
      <c r="BL4" s="143">
        <f>'BAR BB| Open rates'!BL3</f>
        <v>46224</v>
      </c>
      <c r="BM4" s="143">
        <f>'BAR BB| Open rates'!BM3</f>
        <v>46225</v>
      </c>
      <c r="BN4" s="143">
        <f>'BAR BB| Open rates'!BN3</f>
        <v>46226</v>
      </c>
      <c r="BO4" s="143">
        <f>'BAR BB| Open rates'!BO3</f>
        <v>46227</v>
      </c>
      <c r="BP4" s="143">
        <f>'BAR BB| Open rates'!BP3</f>
        <v>46228</v>
      </c>
      <c r="BQ4" s="143">
        <f>'BAR BB| Open rates'!BQ3</f>
        <v>46229</v>
      </c>
      <c r="BR4" s="143">
        <f>'BAR BB| Open rates'!BR3</f>
        <v>46230</v>
      </c>
      <c r="BS4" s="143">
        <f>'BAR BB| Open rates'!BS3</f>
        <v>46231</v>
      </c>
      <c r="BT4" s="143">
        <f>'BAR BB| Open rates'!BT3</f>
        <v>46232</v>
      </c>
      <c r="BU4" s="143">
        <f>'BAR BB| Open rates'!BU3</f>
        <v>46233</v>
      </c>
      <c r="BV4" s="143">
        <f>'BAR BB| Open rates'!BV3</f>
        <v>46234</v>
      </c>
      <c r="BW4" s="143">
        <f>'BAR BB| Open rates'!BW3</f>
        <v>46235</v>
      </c>
      <c r="BX4" s="143">
        <f>'BAR BB| Open rates'!BX3</f>
        <v>46236</v>
      </c>
      <c r="BY4" s="143">
        <f>'BAR BB| Open rates'!BY3</f>
        <v>46237</v>
      </c>
      <c r="BZ4" s="143">
        <f>'BAR BB| Open rates'!BZ3</f>
        <v>46238</v>
      </c>
      <c r="CA4" s="143">
        <f>'BAR BB| Open rates'!CA3</f>
        <v>46239</v>
      </c>
      <c r="CB4" s="143">
        <f>'BAR BB| Open rates'!CB3</f>
        <v>46240</v>
      </c>
      <c r="CC4" s="143">
        <f>'BAR BB| Open rates'!CC3</f>
        <v>46241</v>
      </c>
      <c r="CD4" s="143">
        <f>'BAR BB| Open rates'!CD3</f>
        <v>46242</v>
      </c>
      <c r="CE4" s="143">
        <f>'BAR BB| Open rates'!CE3</f>
        <v>46243</v>
      </c>
      <c r="CF4" s="143">
        <f>'BAR BB| Open rates'!CF3</f>
        <v>46244</v>
      </c>
      <c r="CG4" s="143">
        <f>'BAR BB| Open rates'!CG3</f>
        <v>46245</v>
      </c>
      <c r="CH4" s="143">
        <f>'BAR BB| Open rates'!CH3</f>
        <v>46246</v>
      </c>
      <c r="CI4" s="143">
        <f>'BAR BB| Open rates'!CI3</f>
        <v>46247</v>
      </c>
      <c r="CJ4" s="143">
        <f>'BAR BB| Open rates'!CJ3</f>
        <v>46248</v>
      </c>
      <c r="CK4" s="143">
        <f>'BAR BB| Open rates'!CK3</f>
        <v>46249</v>
      </c>
      <c r="CL4" s="143">
        <f>'BAR BB| Open rates'!CL3</f>
        <v>46250</v>
      </c>
      <c r="CM4" s="143">
        <f>'BAR BB| Open rates'!CM3</f>
        <v>46251</v>
      </c>
      <c r="CN4" s="143">
        <f>'BAR BB| Open rates'!CN3</f>
        <v>46252</v>
      </c>
      <c r="CO4" s="143">
        <f>'BAR BB| Open rates'!CO3</f>
        <v>46253</v>
      </c>
      <c r="CP4" s="143">
        <f>'BAR BB| Open rates'!CP3</f>
        <v>46254</v>
      </c>
      <c r="CQ4" s="143">
        <f>'BAR BB| Open rates'!CQ3</f>
        <v>46255</v>
      </c>
      <c r="CR4" s="143">
        <f>'BAR BB| Open rates'!CR3</f>
        <v>46256</v>
      </c>
      <c r="CS4" s="143">
        <f>'BAR BB| Open rates'!CS3</f>
        <v>46257</v>
      </c>
      <c r="CT4" s="143">
        <f>'BAR BB| Open rates'!CT3</f>
        <v>46258</v>
      </c>
      <c r="CU4" s="143">
        <f>'BAR BB| Open rates'!CU3</f>
        <v>46259</v>
      </c>
      <c r="CV4" s="143">
        <f>'BAR BB| Open rates'!CV3</f>
        <v>46260</v>
      </c>
      <c r="CW4" s="143">
        <f>'BAR BB| Open rates'!CW3</f>
        <v>46261</v>
      </c>
      <c r="CX4" s="143">
        <f>'BAR BB| Open rates'!CX3</f>
        <v>46262</v>
      </c>
      <c r="CY4" s="143">
        <f>'BAR BB| Open rates'!CY3</f>
        <v>46263</v>
      </c>
      <c r="CZ4" s="143">
        <f>'BAR BB| Open rates'!CZ3</f>
        <v>46264</v>
      </c>
      <c r="DA4" s="143">
        <f>'BAR BB| Open rates'!DA3</f>
        <v>46265</v>
      </c>
      <c r="DB4" s="143">
        <f>'BAR BB| Open rates'!DB3</f>
        <v>46266</v>
      </c>
      <c r="DC4" s="143">
        <f>'BAR BB| Open rates'!DC3</f>
        <v>46267</v>
      </c>
      <c r="DD4" s="143">
        <f>'BAR BB| Open rates'!DD3</f>
        <v>46268</v>
      </c>
      <c r="DE4" s="143">
        <f>'BAR BB| Open rates'!DE3</f>
        <v>46269</v>
      </c>
      <c r="DF4" s="143">
        <f>'BAR BB| Open rates'!DF3</f>
        <v>46270</v>
      </c>
      <c r="DG4" s="143">
        <f>'BAR BB| Open rates'!DG3</f>
        <v>46271</v>
      </c>
      <c r="DH4" s="143">
        <f>'BAR BB| Open rates'!DH3</f>
        <v>46272</v>
      </c>
      <c r="DI4" s="143">
        <f>'BAR BB| Open rates'!DI3</f>
        <v>46273</v>
      </c>
      <c r="DJ4" s="143">
        <f>'BAR BB| Open rates'!DJ3</f>
        <v>46274</v>
      </c>
      <c r="DK4" s="143">
        <f>'BAR BB| Open rates'!DK3</f>
        <v>46275</v>
      </c>
      <c r="DL4" s="143">
        <f>'BAR BB| Open rates'!DL3</f>
        <v>46276</v>
      </c>
      <c r="DM4" s="143">
        <f>'BAR BB| Open rates'!DM3</f>
        <v>46277</v>
      </c>
      <c r="DN4" s="143">
        <f>'BAR BB| Open rates'!DN3</f>
        <v>46278</v>
      </c>
      <c r="DO4" s="143">
        <f>'BAR BB| Open rates'!DO3</f>
        <v>46279</v>
      </c>
      <c r="DP4" s="143">
        <f>'BAR BB| Open rates'!DP3</f>
        <v>46280</v>
      </c>
      <c r="DQ4" s="143">
        <f>'BAR BB| Open rates'!DQ3</f>
        <v>46281</v>
      </c>
      <c r="DR4" s="143">
        <f>'BAR BB| Open rates'!DR3</f>
        <v>46282</v>
      </c>
      <c r="DS4" s="143">
        <f>'BAR BB| Open rates'!DS3</f>
        <v>46283</v>
      </c>
      <c r="DT4" s="143">
        <f>'BAR BB| Open rates'!DT3</f>
        <v>46284</v>
      </c>
      <c r="DU4" s="143">
        <f>'BAR BB| Open rates'!DU3</f>
        <v>46285</v>
      </c>
      <c r="DV4" s="143">
        <f>'BAR BB| Open rates'!DV3</f>
        <v>46286</v>
      </c>
      <c r="DW4" s="143">
        <f>'BAR BB| Open rates'!DW3</f>
        <v>46287</v>
      </c>
      <c r="DX4" s="143">
        <f>'BAR BB| Open rates'!DX3</f>
        <v>46288</v>
      </c>
      <c r="DY4" s="143">
        <f>'BAR BB| Open rates'!DY3</f>
        <v>46289</v>
      </c>
      <c r="DZ4" s="143">
        <f>'BAR BB| Open rates'!DZ3</f>
        <v>46290</v>
      </c>
      <c r="EA4" s="143">
        <f>'BAR BB| Open rates'!EA3</f>
        <v>46291</v>
      </c>
      <c r="EB4" s="143">
        <f>'BAR BB| Open rates'!EB3</f>
        <v>46292</v>
      </c>
      <c r="EC4" s="143">
        <f>'BAR BB| Open rates'!EC3</f>
        <v>46293</v>
      </c>
      <c r="ED4" s="143">
        <f>'BAR BB| Open rates'!ED3</f>
        <v>46294</v>
      </c>
      <c r="EE4" s="73">
        <f>'BAR BB| Open rates'!EE3</f>
        <v>46295</v>
      </c>
      <c r="EF4" s="169"/>
      <c r="EG4" s="169"/>
      <c r="EH4" s="169"/>
      <c r="EI4" s="169"/>
      <c r="EJ4" s="169"/>
      <c r="EK4" s="169"/>
      <c r="EL4" s="169"/>
      <c r="EM4" s="169"/>
      <c r="EN4" s="169"/>
      <c r="EO4" s="169"/>
      <c r="EP4" s="106"/>
    </row>
    <row r="5" spans="1:146"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70"/>
      <c r="EG5" s="170"/>
      <c r="EH5" s="170"/>
      <c r="EI5" s="170"/>
      <c r="EJ5" s="170"/>
      <c r="EK5" s="170"/>
      <c r="EL5" s="170"/>
      <c r="EM5" s="170"/>
      <c r="EN5" s="170"/>
      <c r="EO5" s="170"/>
      <c r="EP5" s="139"/>
    </row>
    <row r="6" spans="1:146" s="11" customFormat="1" ht="12.75" customHeight="1" x14ac:dyDescent="0.2">
      <c r="A6" s="42">
        <v>1</v>
      </c>
      <c r="B6" s="84">
        <f>'BAR BB| Open rates'!B5*0.95</f>
        <v>5605</v>
      </c>
      <c r="C6" s="84">
        <f>'BAR BB| Open rates'!C5*0.95</f>
        <v>5605</v>
      </c>
      <c r="D6" s="84">
        <f>'BAR BB| Open rates'!D5*0.95</f>
        <v>5605</v>
      </c>
      <c r="E6" s="84">
        <f>'BAR BB| Open rates'!E5*0.95</f>
        <v>5605</v>
      </c>
      <c r="F6" s="84">
        <f>'BAR BB| Open rates'!F5*0.95</f>
        <v>5605</v>
      </c>
      <c r="G6" s="84">
        <f>'BAR BB| Open rates'!G5*0.95</f>
        <v>5605</v>
      </c>
      <c r="H6" s="84">
        <f>'BAR BB| Open rates'!H5*0.95</f>
        <v>5605</v>
      </c>
      <c r="I6" s="84">
        <f>'BAR BB| Open rates'!I5*0.95</f>
        <v>5605</v>
      </c>
      <c r="J6" s="84">
        <f>'BAR BB| Open rates'!J5*0.95</f>
        <v>5605</v>
      </c>
      <c r="K6" s="84">
        <f>'BAR BB| Open rates'!K5*0.95</f>
        <v>5605</v>
      </c>
      <c r="L6" s="84">
        <f>'BAR BB| Open rates'!L5*0.95</f>
        <v>5605</v>
      </c>
      <c r="M6" s="84">
        <f>'BAR BB| Open rates'!M5*0.95</f>
        <v>5605</v>
      </c>
      <c r="N6" s="84">
        <f>'BAR BB| Open rates'!N5*0.95</f>
        <v>6270</v>
      </c>
      <c r="O6" s="84">
        <f>'BAR BB| Open rates'!O5*0.95</f>
        <v>6270</v>
      </c>
      <c r="P6" s="84">
        <f>'BAR BB| Open rates'!P5*0.95</f>
        <v>6270</v>
      </c>
      <c r="Q6" s="84">
        <f>'BAR BB| Open rates'!Q5*0.95</f>
        <v>6270</v>
      </c>
      <c r="R6" s="84">
        <f>'BAR BB| Open rates'!R5*0.95</f>
        <v>9405</v>
      </c>
      <c r="S6" s="84">
        <f>'BAR BB| Open rates'!S5*0.95</f>
        <v>9405</v>
      </c>
      <c r="T6" s="84">
        <f>'BAR BB| Open rates'!T5*0.95</f>
        <v>9405</v>
      </c>
      <c r="U6" s="84">
        <f>'BAR BB| Open rates'!U5*0.95</f>
        <v>9405</v>
      </c>
      <c r="V6" s="84">
        <f>'BAR BB| Open rates'!V5*0.95</f>
        <v>9405</v>
      </c>
      <c r="W6" s="84">
        <f>'BAR BB| Open rates'!W5*0.95</f>
        <v>9405</v>
      </c>
      <c r="X6" s="84">
        <f>'BAR BB| Open rates'!X5*0.95</f>
        <v>9405</v>
      </c>
      <c r="Y6" s="84">
        <f>'BAR BB| Open rates'!Y5*0.95</f>
        <v>9405</v>
      </c>
      <c r="Z6" s="84">
        <f>'BAR BB| Open rates'!Z5*0.95</f>
        <v>9405</v>
      </c>
      <c r="AA6" s="84">
        <f>'BAR BB| Open rates'!AA5*0.95</f>
        <v>9405</v>
      </c>
      <c r="AB6" s="84">
        <f>'BAR BB| Open rates'!AB5*0.95</f>
        <v>14155</v>
      </c>
      <c r="AC6" s="84">
        <f>'BAR BB| Open rates'!AC5*0.95</f>
        <v>14155</v>
      </c>
      <c r="AD6" s="84">
        <f>'BAR BB| Open rates'!AD5*0.95</f>
        <v>14155</v>
      </c>
      <c r="AE6" s="84">
        <f>'BAR BB| Open rates'!AE5*0.95</f>
        <v>14155</v>
      </c>
      <c r="AF6" s="84">
        <f>'BAR BB| Open rates'!AF5*0.95</f>
        <v>14155</v>
      </c>
      <c r="AG6" s="84">
        <f>'BAR BB| Open rates'!AG5*0.95</f>
        <v>14155</v>
      </c>
      <c r="AH6" s="84">
        <f>'BAR BB| Open rates'!AH5*0.95</f>
        <v>6270</v>
      </c>
      <c r="AI6" s="84">
        <f>'BAR BB| Open rates'!AI5*0.95</f>
        <v>6270</v>
      </c>
      <c r="AJ6" s="84">
        <f>'BAR BB| Open rates'!AJ5*0.95</f>
        <v>6270</v>
      </c>
      <c r="AK6" s="84">
        <f>'BAR BB| Open rates'!AK5*0.95</f>
        <v>6270</v>
      </c>
      <c r="AL6" s="84">
        <f>'BAR BB| Open rates'!AL5*0.95</f>
        <v>6270</v>
      </c>
      <c r="AM6" s="84">
        <f>'BAR BB| Open rates'!AM5*0.95</f>
        <v>7505</v>
      </c>
      <c r="AN6" s="84">
        <f>'BAR BB| Open rates'!AN5*0.95</f>
        <v>7505</v>
      </c>
      <c r="AO6" s="84">
        <f>'BAR BB| Open rates'!AO5*0.95</f>
        <v>7505</v>
      </c>
      <c r="AP6" s="84">
        <f>'BAR BB| Open rates'!AP5*0.95</f>
        <v>7505</v>
      </c>
      <c r="AQ6" s="84">
        <f>'BAR BB| Open rates'!AQ5*0.95</f>
        <v>7505</v>
      </c>
      <c r="AR6" s="84">
        <f>'BAR BB| Open rates'!AR5*0.95</f>
        <v>7505</v>
      </c>
      <c r="AS6" s="84">
        <f>'BAR BB| Open rates'!AS5*0.95</f>
        <v>7505</v>
      </c>
      <c r="AT6" s="84">
        <f>'BAR BB| Open rates'!AT5*0.95</f>
        <v>8455</v>
      </c>
      <c r="AU6" s="84">
        <f>'BAR BB| Open rates'!AU5*0.95</f>
        <v>8455</v>
      </c>
      <c r="AV6" s="84">
        <f>'BAR BB| Open rates'!AV5*0.95</f>
        <v>8455</v>
      </c>
      <c r="AW6" s="84">
        <f>'BAR BB| Open rates'!AW5*0.95</f>
        <v>8455</v>
      </c>
      <c r="AX6" s="84">
        <f>'BAR BB| Open rates'!AX5*0.95</f>
        <v>8455</v>
      </c>
      <c r="AY6" s="84">
        <f>'BAR BB| Open rates'!AY5*0.95</f>
        <v>8645</v>
      </c>
      <c r="AZ6" s="84">
        <f>'BAR BB| Open rates'!AZ5*0.95</f>
        <v>8645</v>
      </c>
      <c r="BA6" s="84">
        <f>'BAR BB| Open rates'!BA5*0.95</f>
        <v>9405</v>
      </c>
      <c r="BB6" s="84">
        <f>'BAR BB| Open rates'!BB5*0.95</f>
        <v>9405</v>
      </c>
      <c r="BC6" s="84">
        <f>'BAR BB| Open rates'!BC5*0.95</f>
        <v>8645</v>
      </c>
      <c r="BD6" s="84">
        <f>'BAR BB| Open rates'!BD5*0.95</f>
        <v>8645</v>
      </c>
      <c r="BE6" s="84">
        <f>'BAR BB| Open rates'!BE5*0.95</f>
        <v>8645</v>
      </c>
      <c r="BF6" s="84">
        <f>'BAR BB| Open rates'!BF5*0.95</f>
        <v>8645</v>
      </c>
      <c r="BG6" s="84">
        <f>'BAR BB| Open rates'!BG5*0.95</f>
        <v>8645</v>
      </c>
      <c r="BH6" s="84">
        <f>'BAR BB| Open rates'!BH5*0.95</f>
        <v>9405</v>
      </c>
      <c r="BI6" s="84">
        <f>'BAR BB| Open rates'!BI5*0.95</f>
        <v>9405</v>
      </c>
      <c r="BJ6" s="84">
        <f>'BAR BB| Open rates'!BJ5*0.95</f>
        <v>8645</v>
      </c>
      <c r="BK6" s="84">
        <f>'BAR BB| Open rates'!BK5*0.95</f>
        <v>8645</v>
      </c>
      <c r="BL6" s="84">
        <f>'BAR BB| Open rates'!BL5*0.95</f>
        <v>8645</v>
      </c>
      <c r="BM6" s="84">
        <f>'BAR BB| Open rates'!BM5*0.95</f>
        <v>8645</v>
      </c>
      <c r="BN6" s="84">
        <f>'BAR BB| Open rates'!BN5*0.95</f>
        <v>8645</v>
      </c>
      <c r="BO6" s="84">
        <f>'BAR BB| Open rates'!BO5*0.95</f>
        <v>9405</v>
      </c>
      <c r="BP6" s="84">
        <f>'BAR BB| Open rates'!BP5*0.95</f>
        <v>9405</v>
      </c>
      <c r="BQ6" s="84">
        <f>'BAR BB| Open rates'!BQ5*0.95</f>
        <v>8645</v>
      </c>
      <c r="BR6" s="84">
        <f>'BAR BB| Open rates'!BR5*0.95</f>
        <v>8645</v>
      </c>
      <c r="BS6" s="84">
        <f>'BAR BB| Open rates'!BS5*0.95</f>
        <v>8645</v>
      </c>
      <c r="BT6" s="84">
        <f>'BAR BB| Open rates'!BT5*0.95</f>
        <v>8645</v>
      </c>
      <c r="BU6" s="84">
        <f>'BAR BB| Open rates'!BU5*0.95</f>
        <v>8645</v>
      </c>
      <c r="BV6" s="84">
        <f>'BAR BB| Open rates'!BV5*0.95</f>
        <v>9405</v>
      </c>
      <c r="BW6" s="84">
        <f>'BAR BB| Open rates'!BW5*0.95</f>
        <v>9405</v>
      </c>
      <c r="BX6" s="84">
        <f>'BAR BB| Open rates'!BX5*0.95</f>
        <v>8645</v>
      </c>
      <c r="BY6" s="84">
        <f>'BAR BB| Open rates'!BY5*0.95</f>
        <v>8645</v>
      </c>
      <c r="BZ6" s="84">
        <f>'BAR BB| Open rates'!BZ5*0.95</f>
        <v>8645</v>
      </c>
      <c r="CA6" s="84">
        <f>'BAR BB| Open rates'!CA5*0.95</f>
        <v>8645</v>
      </c>
      <c r="CB6" s="84">
        <f>'BAR BB| Open rates'!CB5*0.95</f>
        <v>8645</v>
      </c>
      <c r="CC6" s="84">
        <f>'BAR BB| Open rates'!CC5*0.95</f>
        <v>9405</v>
      </c>
      <c r="CD6" s="84">
        <f>'BAR BB| Open rates'!CD5*0.95</f>
        <v>9405</v>
      </c>
      <c r="CE6" s="84">
        <f>'BAR BB| Open rates'!CE5*0.95</f>
        <v>8645</v>
      </c>
      <c r="CF6" s="84">
        <f>'BAR BB| Open rates'!CF5*0.95</f>
        <v>8645</v>
      </c>
      <c r="CG6" s="84">
        <f>'BAR BB| Open rates'!CG5*0.95</f>
        <v>8645</v>
      </c>
      <c r="CH6" s="84">
        <f>'BAR BB| Open rates'!CH5*0.95</f>
        <v>8645</v>
      </c>
      <c r="CI6" s="84">
        <f>'BAR BB| Open rates'!CI5*0.95</f>
        <v>8645</v>
      </c>
      <c r="CJ6" s="84">
        <f>'BAR BB| Open rates'!CJ5*0.95</f>
        <v>9405</v>
      </c>
      <c r="CK6" s="84">
        <f>'BAR BB| Open rates'!CK5*0.95</f>
        <v>9405</v>
      </c>
      <c r="CL6" s="84">
        <f>'BAR BB| Open rates'!CL5*0.95</f>
        <v>8645</v>
      </c>
      <c r="CM6" s="84">
        <f>'BAR BB| Open rates'!CM5*0.95</f>
        <v>8645</v>
      </c>
      <c r="CN6" s="84">
        <f>'BAR BB| Open rates'!CN5*0.95</f>
        <v>8645</v>
      </c>
      <c r="CO6" s="84">
        <f>'BAR BB| Open rates'!CO5*0.95</f>
        <v>8645</v>
      </c>
      <c r="CP6" s="84">
        <f>'BAR BB| Open rates'!CP5*0.95</f>
        <v>8645</v>
      </c>
      <c r="CQ6" s="84">
        <f>'BAR BB| Open rates'!CQ5*0.95</f>
        <v>8645</v>
      </c>
      <c r="CR6" s="84">
        <f>'BAR BB| Open rates'!CR5*0.95</f>
        <v>8645</v>
      </c>
      <c r="CS6" s="84">
        <f>'BAR BB| Open rates'!CS5*0.95</f>
        <v>7505</v>
      </c>
      <c r="CT6" s="84">
        <f>'BAR BB| Open rates'!CT5*0.95</f>
        <v>7505</v>
      </c>
      <c r="CU6" s="84">
        <f>'BAR BB| Open rates'!CU5*0.95</f>
        <v>7505</v>
      </c>
      <c r="CV6" s="84">
        <f>'BAR BB| Open rates'!CV5*0.95</f>
        <v>7505</v>
      </c>
      <c r="CW6" s="84">
        <f>'BAR BB| Open rates'!CW5*0.95</f>
        <v>7505</v>
      </c>
      <c r="CX6" s="84">
        <f>'BAR BB| Open rates'!CX5*0.95</f>
        <v>7505</v>
      </c>
      <c r="CY6" s="84">
        <f>'BAR BB| Open rates'!CY5*0.95</f>
        <v>7505</v>
      </c>
      <c r="CZ6" s="84">
        <f>'BAR BB| Open rates'!CZ5*0.95</f>
        <v>7505</v>
      </c>
      <c r="DA6" s="84">
        <f>'BAR BB| Open rates'!DA5*0.95</f>
        <v>7505</v>
      </c>
      <c r="DB6" s="84">
        <f>'BAR BB| Open rates'!DB5*0.95</f>
        <v>6270</v>
      </c>
      <c r="DC6" s="84">
        <f>'BAR BB| Open rates'!DC5*0.95</f>
        <v>6270</v>
      </c>
      <c r="DD6" s="84">
        <f>'BAR BB| Open rates'!DD5*0.95</f>
        <v>6270</v>
      </c>
      <c r="DE6" s="84">
        <f>'BAR BB| Open rates'!DE5*0.95</f>
        <v>7505</v>
      </c>
      <c r="DF6" s="84">
        <f>'BAR BB| Open rates'!DF5*0.95</f>
        <v>7505</v>
      </c>
      <c r="DG6" s="84">
        <f>'BAR BB| Open rates'!DG5*0.95</f>
        <v>6270</v>
      </c>
      <c r="DH6" s="84">
        <f>'BAR BB| Open rates'!DH5*0.95</f>
        <v>6270</v>
      </c>
      <c r="DI6" s="84">
        <f>'BAR BB| Open rates'!DI5*0.95</f>
        <v>6270</v>
      </c>
      <c r="DJ6" s="84">
        <f>'BAR BB| Open rates'!DJ5*0.95</f>
        <v>6270</v>
      </c>
      <c r="DK6" s="84">
        <f>'BAR BB| Open rates'!DK5*0.95</f>
        <v>6270</v>
      </c>
      <c r="DL6" s="84">
        <f>'BAR BB| Open rates'!DL5*0.95</f>
        <v>7505</v>
      </c>
      <c r="DM6" s="84">
        <f>'BAR BB| Open rates'!DM5*0.95</f>
        <v>7505</v>
      </c>
      <c r="DN6" s="84">
        <f>'BAR BB| Open rates'!DN5*0.95</f>
        <v>6270</v>
      </c>
      <c r="DO6" s="84">
        <f>'BAR BB| Open rates'!DO5*0.95</f>
        <v>6270</v>
      </c>
      <c r="DP6" s="84">
        <f>'BAR BB| Open rates'!DP5*0.95</f>
        <v>6270</v>
      </c>
      <c r="DQ6" s="84">
        <f>'BAR BB| Open rates'!DQ5*0.95</f>
        <v>6270</v>
      </c>
      <c r="DR6" s="84">
        <f>'BAR BB| Open rates'!DR5*0.95</f>
        <v>6270</v>
      </c>
      <c r="DS6" s="84">
        <f>'BAR BB| Open rates'!DS5*0.95</f>
        <v>7505</v>
      </c>
      <c r="DT6" s="84">
        <f>'BAR BB| Open rates'!DT5*0.95</f>
        <v>7505</v>
      </c>
      <c r="DU6" s="84">
        <f>'BAR BB| Open rates'!DU5*0.95</f>
        <v>6270</v>
      </c>
      <c r="DV6" s="84">
        <f>'BAR BB| Open rates'!DV5*0.95</f>
        <v>6270</v>
      </c>
      <c r="DW6" s="84">
        <f>'BAR BB| Open rates'!DW5*0.95</f>
        <v>6270</v>
      </c>
      <c r="DX6" s="84">
        <f>'BAR BB| Open rates'!DX5*0.95</f>
        <v>6270</v>
      </c>
      <c r="DY6" s="84">
        <f>'BAR BB| Open rates'!DY5*0.95</f>
        <v>6270</v>
      </c>
      <c r="DZ6" s="84">
        <f>'BAR BB| Open rates'!DZ5*0.95</f>
        <v>7505</v>
      </c>
      <c r="EA6" s="84">
        <f>'BAR BB| Open rates'!EA5*0.95</f>
        <v>7505</v>
      </c>
      <c r="EB6" s="84">
        <f>'BAR BB| Open rates'!EB5*0.95</f>
        <v>6270</v>
      </c>
      <c r="EC6" s="84">
        <f>'BAR BB| Open rates'!EC5*0.95</f>
        <v>6270</v>
      </c>
      <c r="ED6" s="84">
        <f>'BAR BB| Open rates'!ED5*0.95</f>
        <v>6270</v>
      </c>
      <c r="EE6" s="84">
        <f>'BAR BB| Open rates'!EE5*0.95</f>
        <v>6270</v>
      </c>
      <c r="EF6" s="130"/>
      <c r="EG6" s="130"/>
      <c r="EH6" s="130"/>
      <c r="EI6" s="130"/>
      <c r="EJ6" s="130"/>
      <c r="EK6" s="130"/>
      <c r="EL6" s="130"/>
      <c r="EM6" s="130"/>
      <c r="EN6" s="130"/>
      <c r="EO6" s="130"/>
      <c r="EP6" s="139"/>
    </row>
    <row r="7" spans="1:146" s="11" customFormat="1" ht="12.75" customHeight="1" x14ac:dyDescent="0.2">
      <c r="A7" s="42">
        <v>2</v>
      </c>
      <c r="B7" s="84">
        <f>'BAR BB| Open rates'!B6*0.95</f>
        <v>7505</v>
      </c>
      <c r="C7" s="84">
        <f>'BAR BB| Open rates'!C6*0.95</f>
        <v>7505</v>
      </c>
      <c r="D7" s="84">
        <f>'BAR BB| Open rates'!D6*0.95</f>
        <v>7505</v>
      </c>
      <c r="E7" s="84">
        <f>'BAR BB| Open rates'!E6*0.95</f>
        <v>7505</v>
      </c>
      <c r="F7" s="84">
        <f>'BAR BB| Open rates'!F6*0.95</f>
        <v>7505</v>
      </c>
      <c r="G7" s="84">
        <f>'BAR BB| Open rates'!G6*0.95</f>
        <v>7505</v>
      </c>
      <c r="H7" s="84">
        <f>'BAR BB| Open rates'!H6*0.95</f>
        <v>7505</v>
      </c>
      <c r="I7" s="84">
        <f>'BAR BB| Open rates'!I6*0.95</f>
        <v>7505</v>
      </c>
      <c r="J7" s="84">
        <f>'BAR BB| Open rates'!J6*0.95</f>
        <v>7505</v>
      </c>
      <c r="K7" s="84">
        <f>'BAR BB| Open rates'!K6*0.95</f>
        <v>7505</v>
      </c>
      <c r="L7" s="84">
        <f>'BAR BB| Open rates'!L6*0.95</f>
        <v>7505</v>
      </c>
      <c r="M7" s="84">
        <f>'BAR BB| Open rates'!M6*0.95</f>
        <v>7505</v>
      </c>
      <c r="N7" s="84">
        <f>'BAR BB| Open rates'!N6*0.95</f>
        <v>8170</v>
      </c>
      <c r="O7" s="84">
        <f>'BAR BB| Open rates'!O6*0.95</f>
        <v>8170</v>
      </c>
      <c r="P7" s="84">
        <f>'BAR BB| Open rates'!P6*0.95</f>
        <v>8170</v>
      </c>
      <c r="Q7" s="84">
        <f>'BAR BB| Open rates'!Q6*0.95</f>
        <v>8170</v>
      </c>
      <c r="R7" s="84">
        <f>'BAR BB| Open rates'!R6*0.95</f>
        <v>11305</v>
      </c>
      <c r="S7" s="84">
        <f>'BAR BB| Open rates'!S6*0.95</f>
        <v>11305</v>
      </c>
      <c r="T7" s="84">
        <f>'BAR BB| Open rates'!T6*0.95</f>
        <v>11305</v>
      </c>
      <c r="U7" s="84">
        <f>'BAR BB| Open rates'!U6*0.95</f>
        <v>11305</v>
      </c>
      <c r="V7" s="84">
        <f>'BAR BB| Open rates'!V6*0.95</f>
        <v>11305</v>
      </c>
      <c r="W7" s="84">
        <f>'BAR BB| Open rates'!W6*0.95</f>
        <v>11305</v>
      </c>
      <c r="X7" s="84">
        <f>'BAR BB| Open rates'!X6*0.95</f>
        <v>11305</v>
      </c>
      <c r="Y7" s="84">
        <f>'BAR BB| Open rates'!Y6*0.95</f>
        <v>11305</v>
      </c>
      <c r="Z7" s="84">
        <f>'BAR BB| Open rates'!Z6*0.95</f>
        <v>11305</v>
      </c>
      <c r="AA7" s="84">
        <f>'BAR BB| Open rates'!AA6*0.95</f>
        <v>11305</v>
      </c>
      <c r="AB7" s="84">
        <f>'BAR BB| Open rates'!AB6*0.95</f>
        <v>16055</v>
      </c>
      <c r="AC7" s="84">
        <f>'BAR BB| Open rates'!AC6*0.95</f>
        <v>16055</v>
      </c>
      <c r="AD7" s="84">
        <f>'BAR BB| Open rates'!AD6*0.95</f>
        <v>16055</v>
      </c>
      <c r="AE7" s="84">
        <f>'BAR BB| Open rates'!AE6*0.95</f>
        <v>16055</v>
      </c>
      <c r="AF7" s="84">
        <f>'BAR BB| Open rates'!AF6*0.95</f>
        <v>16055</v>
      </c>
      <c r="AG7" s="84">
        <f>'BAR BB| Open rates'!AG6*0.95</f>
        <v>16055</v>
      </c>
      <c r="AH7" s="84">
        <f>'BAR BB| Open rates'!AH6*0.95</f>
        <v>8170</v>
      </c>
      <c r="AI7" s="84">
        <f>'BAR BB| Open rates'!AI6*0.95</f>
        <v>8170</v>
      </c>
      <c r="AJ7" s="84">
        <f>'BAR BB| Open rates'!AJ6*0.95</f>
        <v>8170</v>
      </c>
      <c r="AK7" s="84">
        <f>'BAR BB| Open rates'!AK6*0.95</f>
        <v>8170</v>
      </c>
      <c r="AL7" s="84">
        <f>'BAR BB| Open rates'!AL6*0.95</f>
        <v>8170</v>
      </c>
      <c r="AM7" s="84">
        <f>'BAR BB| Open rates'!AM6*0.95</f>
        <v>9405</v>
      </c>
      <c r="AN7" s="84">
        <f>'BAR BB| Open rates'!AN6*0.95</f>
        <v>9405</v>
      </c>
      <c r="AO7" s="84">
        <f>'BAR BB| Open rates'!AO6*0.95</f>
        <v>9405</v>
      </c>
      <c r="AP7" s="84">
        <f>'BAR BB| Open rates'!AP6*0.95</f>
        <v>9405</v>
      </c>
      <c r="AQ7" s="84">
        <f>'BAR BB| Open rates'!AQ6*0.95</f>
        <v>9405</v>
      </c>
      <c r="AR7" s="84">
        <f>'BAR BB| Open rates'!AR6*0.95</f>
        <v>9405</v>
      </c>
      <c r="AS7" s="84">
        <f>'BAR BB| Open rates'!AS6*0.95</f>
        <v>9405</v>
      </c>
      <c r="AT7" s="84">
        <f>'BAR BB| Open rates'!AT6*0.95</f>
        <v>10355</v>
      </c>
      <c r="AU7" s="84">
        <f>'BAR BB| Open rates'!AU6*0.95</f>
        <v>10355</v>
      </c>
      <c r="AV7" s="84">
        <f>'BAR BB| Open rates'!AV6*0.95</f>
        <v>10355</v>
      </c>
      <c r="AW7" s="84">
        <f>'BAR BB| Open rates'!AW6*0.95</f>
        <v>10355</v>
      </c>
      <c r="AX7" s="84">
        <f>'BAR BB| Open rates'!AX6*0.95</f>
        <v>10355</v>
      </c>
      <c r="AY7" s="84">
        <f>'BAR BB| Open rates'!AY6*0.95</f>
        <v>10545</v>
      </c>
      <c r="AZ7" s="84">
        <f>'BAR BB| Open rates'!AZ6*0.95</f>
        <v>10545</v>
      </c>
      <c r="BA7" s="84">
        <f>'BAR BB| Open rates'!BA6*0.95</f>
        <v>11305</v>
      </c>
      <c r="BB7" s="84">
        <f>'BAR BB| Open rates'!BB6*0.95</f>
        <v>11305</v>
      </c>
      <c r="BC7" s="84">
        <f>'BAR BB| Open rates'!BC6*0.95</f>
        <v>10545</v>
      </c>
      <c r="BD7" s="84">
        <f>'BAR BB| Open rates'!BD6*0.95</f>
        <v>10545</v>
      </c>
      <c r="BE7" s="84">
        <f>'BAR BB| Open rates'!BE6*0.95</f>
        <v>10545</v>
      </c>
      <c r="BF7" s="84">
        <f>'BAR BB| Open rates'!BF6*0.95</f>
        <v>10545</v>
      </c>
      <c r="BG7" s="84">
        <f>'BAR BB| Open rates'!BG6*0.95</f>
        <v>10545</v>
      </c>
      <c r="BH7" s="84">
        <f>'BAR BB| Open rates'!BH6*0.95</f>
        <v>11305</v>
      </c>
      <c r="BI7" s="84">
        <f>'BAR BB| Open rates'!BI6*0.95</f>
        <v>11305</v>
      </c>
      <c r="BJ7" s="84">
        <f>'BAR BB| Open rates'!BJ6*0.95</f>
        <v>10545</v>
      </c>
      <c r="BK7" s="84">
        <f>'BAR BB| Open rates'!BK6*0.95</f>
        <v>10545</v>
      </c>
      <c r="BL7" s="84">
        <f>'BAR BB| Open rates'!BL6*0.95</f>
        <v>10545</v>
      </c>
      <c r="BM7" s="84">
        <f>'BAR BB| Open rates'!BM6*0.95</f>
        <v>10545</v>
      </c>
      <c r="BN7" s="84">
        <f>'BAR BB| Open rates'!BN6*0.95</f>
        <v>10545</v>
      </c>
      <c r="BO7" s="84">
        <f>'BAR BB| Open rates'!BO6*0.95</f>
        <v>11305</v>
      </c>
      <c r="BP7" s="84">
        <f>'BAR BB| Open rates'!BP6*0.95</f>
        <v>11305</v>
      </c>
      <c r="BQ7" s="84">
        <f>'BAR BB| Open rates'!BQ6*0.95</f>
        <v>10545</v>
      </c>
      <c r="BR7" s="84">
        <f>'BAR BB| Open rates'!BR6*0.95</f>
        <v>10545</v>
      </c>
      <c r="BS7" s="84">
        <f>'BAR BB| Open rates'!BS6*0.95</f>
        <v>10545</v>
      </c>
      <c r="BT7" s="84">
        <f>'BAR BB| Open rates'!BT6*0.95</f>
        <v>10545</v>
      </c>
      <c r="BU7" s="84">
        <f>'BAR BB| Open rates'!BU6*0.95</f>
        <v>10545</v>
      </c>
      <c r="BV7" s="84">
        <f>'BAR BB| Open rates'!BV6*0.95</f>
        <v>11305</v>
      </c>
      <c r="BW7" s="84">
        <f>'BAR BB| Open rates'!BW6*0.95</f>
        <v>11305</v>
      </c>
      <c r="BX7" s="84">
        <f>'BAR BB| Open rates'!BX6*0.95</f>
        <v>10545</v>
      </c>
      <c r="BY7" s="84">
        <f>'BAR BB| Open rates'!BY6*0.95</f>
        <v>10545</v>
      </c>
      <c r="BZ7" s="84">
        <f>'BAR BB| Open rates'!BZ6*0.95</f>
        <v>10545</v>
      </c>
      <c r="CA7" s="84">
        <f>'BAR BB| Open rates'!CA6*0.95</f>
        <v>10545</v>
      </c>
      <c r="CB7" s="84">
        <f>'BAR BB| Open rates'!CB6*0.95</f>
        <v>10545</v>
      </c>
      <c r="CC7" s="84">
        <f>'BAR BB| Open rates'!CC6*0.95</f>
        <v>11305</v>
      </c>
      <c r="CD7" s="84">
        <f>'BAR BB| Open rates'!CD6*0.95</f>
        <v>11305</v>
      </c>
      <c r="CE7" s="84">
        <f>'BAR BB| Open rates'!CE6*0.95</f>
        <v>10545</v>
      </c>
      <c r="CF7" s="84">
        <f>'BAR BB| Open rates'!CF6*0.95</f>
        <v>10545</v>
      </c>
      <c r="CG7" s="84">
        <f>'BAR BB| Open rates'!CG6*0.95</f>
        <v>10545</v>
      </c>
      <c r="CH7" s="84">
        <f>'BAR BB| Open rates'!CH6*0.95</f>
        <v>10545</v>
      </c>
      <c r="CI7" s="84">
        <f>'BAR BB| Open rates'!CI6*0.95</f>
        <v>10545</v>
      </c>
      <c r="CJ7" s="84">
        <f>'BAR BB| Open rates'!CJ6*0.95</f>
        <v>11305</v>
      </c>
      <c r="CK7" s="84">
        <f>'BAR BB| Open rates'!CK6*0.95</f>
        <v>11305</v>
      </c>
      <c r="CL7" s="84">
        <f>'BAR BB| Open rates'!CL6*0.95</f>
        <v>10545</v>
      </c>
      <c r="CM7" s="84">
        <f>'BAR BB| Open rates'!CM6*0.95</f>
        <v>10545</v>
      </c>
      <c r="CN7" s="84">
        <f>'BAR BB| Open rates'!CN6*0.95</f>
        <v>10545</v>
      </c>
      <c r="CO7" s="84">
        <f>'BAR BB| Open rates'!CO6*0.95</f>
        <v>10545</v>
      </c>
      <c r="CP7" s="84">
        <f>'BAR BB| Open rates'!CP6*0.95</f>
        <v>10545</v>
      </c>
      <c r="CQ7" s="84">
        <f>'BAR BB| Open rates'!CQ6*0.95</f>
        <v>10545</v>
      </c>
      <c r="CR7" s="84">
        <f>'BAR BB| Open rates'!CR6*0.95</f>
        <v>10545</v>
      </c>
      <c r="CS7" s="84">
        <f>'BAR BB| Open rates'!CS6*0.95</f>
        <v>9405</v>
      </c>
      <c r="CT7" s="84">
        <f>'BAR BB| Open rates'!CT6*0.95</f>
        <v>9405</v>
      </c>
      <c r="CU7" s="84">
        <f>'BAR BB| Open rates'!CU6*0.95</f>
        <v>9405</v>
      </c>
      <c r="CV7" s="84">
        <f>'BAR BB| Open rates'!CV6*0.95</f>
        <v>9405</v>
      </c>
      <c r="CW7" s="84">
        <f>'BAR BB| Open rates'!CW6*0.95</f>
        <v>9405</v>
      </c>
      <c r="CX7" s="84">
        <f>'BAR BB| Open rates'!CX6*0.95</f>
        <v>9405</v>
      </c>
      <c r="CY7" s="84">
        <f>'BAR BB| Open rates'!CY6*0.95</f>
        <v>9405</v>
      </c>
      <c r="CZ7" s="84">
        <f>'BAR BB| Open rates'!CZ6*0.95</f>
        <v>9405</v>
      </c>
      <c r="DA7" s="84">
        <f>'BAR BB| Open rates'!DA6*0.95</f>
        <v>9405</v>
      </c>
      <c r="DB7" s="84">
        <f>'BAR BB| Open rates'!DB6*0.95</f>
        <v>8170</v>
      </c>
      <c r="DC7" s="84">
        <f>'BAR BB| Open rates'!DC6*0.95</f>
        <v>8170</v>
      </c>
      <c r="DD7" s="84">
        <f>'BAR BB| Open rates'!DD6*0.95</f>
        <v>8170</v>
      </c>
      <c r="DE7" s="84">
        <f>'BAR BB| Open rates'!DE6*0.95</f>
        <v>9405</v>
      </c>
      <c r="DF7" s="84">
        <f>'BAR BB| Open rates'!DF6*0.95</f>
        <v>9405</v>
      </c>
      <c r="DG7" s="84">
        <f>'BAR BB| Open rates'!DG6*0.95</f>
        <v>8170</v>
      </c>
      <c r="DH7" s="84">
        <f>'BAR BB| Open rates'!DH6*0.95</f>
        <v>8170</v>
      </c>
      <c r="DI7" s="84">
        <f>'BAR BB| Open rates'!DI6*0.95</f>
        <v>8170</v>
      </c>
      <c r="DJ7" s="84">
        <f>'BAR BB| Open rates'!DJ6*0.95</f>
        <v>8170</v>
      </c>
      <c r="DK7" s="84">
        <f>'BAR BB| Open rates'!DK6*0.95</f>
        <v>8170</v>
      </c>
      <c r="DL7" s="84">
        <f>'BAR BB| Open rates'!DL6*0.95</f>
        <v>9405</v>
      </c>
      <c r="DM7" s="84">
        <f>'BAR BB| Open rates'!DM6*0.95</f>
        <v>9405</v>
      </c>
      <c r="DN7" s="84">
        <f>'BAR BB| Open rates'!DN6*0.95</f>
        <v>8170</v>
      </c>
      <c r="DO7" s="84">
        <f>'BAR BB| Open rates'!DO6*0.95</f>
        <v>8170</v>
      </c>
      <c r="DP7" s="84">
        <f>'BAR BB| Open rates'!DP6*0.95</f>
        <v>8170</v>
      </c>
      <c r="DQ7" s="84">
        <f>'BAR BB| Open rates'!DQ6*0.95</f>
        <v>8170</v>
      </c>
      <c r="DR7" s="84">
        <f>'BAR BB| Open rates'!DR6*0.95</f>
        <v>8170</v>
      </c>
      <c r="DS7" s="84">
        <f>'BAR BB| Open rates'!DS6*0.95</f>
        <v>9405</v>
      </c>
      <c r="DT7" s="84">
        <f>'BAR BB| Open rates'!DT6*0.95</f>
        <v>9405</v>
      </c>
      <c r="DU7" s="84">
        <f>'BAR BB| Open rates'!DU6*0.95</f>
        <v>8170</v>
      </c>
      <c r="DV7" s="84">
        <f>'BAR BB| Open rates'!DV6*0.95</f>
        <v>8170</v>
      </c>
      <c r="DW7" s="84">
        <f>'BAR BB| Open rates'!DW6*0.95</f>
        <v>8170</v>
      </c>
      <c r="DX7" s="84">
        <f>'BAR BB| Open rates'!DX6*0.95</f>
        <v>8170</v>
      </c>
      <c r="DY7" s="84">
        <f>'BAR BB| Open rates'!DY6*0.95</f>
        <v>8170</v>
      </c>
      <c r="DZ7" s="84">
        <f>'BAR BB| Open rates'!DZ6*0.95</f>
        <v>9405</v>
      </c>
      <c r="EA7" s="84">
        <f>'BAR BB| Open rates'!EA6*0.95</f>
        <v>9405</v>
      </c>
      <c r="EB7" s="84">
        <f>'BAR BB| Open rates'!EB6*0.95</f>
        <v>8170</v>
      </c>
      <c r="EC7" s="84">
        <f>'BAR BB| Open rates'!EC6*0.95</f>
        <v>8170</v>
      </c>
      <c r="ED7" s="84">
        <f>'BAR BB| Open rates'!ED6*0.95</f>
        <v>8170</v>
      </c>
      <c r="EE7" s="84">
        <f>'BAR BB| Open rates'!EE6*0.95</f>
        <v>8170</v>
      </c>
      <c r="EF7" s="130"/>
      <c r="EG7" s="130"/>
      <c r="EH7" s="130"/>
      <c r="EI7" s="130"/>
      <c r="EJ7" s="130"/>
      <c r="EK7" s="130"/>
      <c r="EL7" s="130"/>
      <c r="EM7" s="130"/>
      <c r="EN7" s="130"/>
      <c r="EO7" s="130"/>
      <c r="EP7" s="139"/>
    </row>
    <row r="8" spans="1:146"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130"/>
      <c r="EG8" s="130"/>
      <c r="EH8" s="130"/>
      <c r="EI8" s="130"/>
      <c r="EJ8" s="130"/>
      <c r="EK8" s="130"/>
      <c r="EL8" s="130"/>
      <c r="EM8" s="130"/>
      <c r="EN8" s="130"/>
      <c r="EO8" s="130"/>
      <c r="EP8" s="139"/>
    </row>
    <row r="9" spans="1:146" s="11" customFormat="1" ht="12.75" customHeight="1" x14ac:dyDescent="0.2">
      <c r="A9" s="42">
        <v>1</v>
      </c>
      <c r="B9" s="84">
        <f>'BAR BB| Open rates'!B8*0.95</f>
        <v>8455</v>
      </c>
      <c r="C9" s="84">
        <f>'BAR BB| Open rates'!C8*0.95</f>
        <v>8455</v>
      </c>
      <c r="D9" s="84">
        <f>'BAR BB| Open rates'!D8*0.95</f>
        <v>8455</v>
      </c>
      <c r="E9" s="84">
        <f>'BAR BB| Open rates'!E8*0.95</f>
        <v>8455</v>
      </c>
      <c r="F9" s="84">
        <f>'BAR BB| Open rates'!F8*0.95</f>
        <v>8455</v>
      </c>
      <c r="G9" s="84">
        <f>'BAR BB| Open rates'!G8*0.95</f>
        <v>8455</v>
      </c>
      <c r="H9" s="84">
        <f>'BAR BB| Open rates'!H8*0.95</f>
        <v>8455</v>
      </c>
      <c r="I9" s="84">
        <f>'BAR BB| Open rates'!I8*0.95</f>
        <v>8455</v>
      </c>
      <c r="J9" s="84">
        <f>'BAR BB| Open rates'!J8*0.95</f>
        <v>8455</v>
      </c>
      <c r="K9" s="84">
        <f>'BAR BB| Open rates'!K8*0.95</f>
        <v>8455</v>
      </c>
      <c r="L9" s="84">
        <f>'BAR BB| Open rates'!L8*0.95</f>
        <v>8455</v>
      </c>
      <c r="M9" s="84">
        <f>'BAR BB| Open rates'!M8*0.95</f>
        <v>8455</v>
      </c>
      <c r="N9" s="84">
        <f>'BAR BB| Open rates'!N8*0.95</f>
        <v>9120</v>
      </c>
      <c r="O9" s="84">
        <f>'BAR BB| Open rates'!O8*0.95</f>
        <v>9120</v>
      </c>
      <c r="P9" s="84">
        <f>'BAR BB| Open rates'!P8*0.95</f>
        <v>9120</v>
      </c>
      <c r="Q9" s="84">
        <f>'BAR BB| Open rates'!Q8*0.95</f>
        <v>9120</v>
      </c>
      <c r="R9" s="84">
        <f>'BAR BB| Open rates'!R8*0.95</f>
        <v>12255</v>
      </c>
      <c r="S9" s="84">
        <f>'BAR BB| Open rates'!S8*0.95</f>
        <v>12255</v>
      </c>
      <c r="T9" s="84">
        <f>'BAR BB| Open rates'!T8*0.95</f>
        <v>12255</v>
      </c>
      <c r="U9" s="84">
        <f>'BAR BB| Open rates'!U8*0.95</f>
        <v>12255</v>
      </c>
      <c r="V9" s="84">
        <f>'BAR BB| Open rates'!V8*0.95</f>
        <v>12255</v>
      </c>
      <c r="W9" s="84">
        <f>'BAR BB| Open rates'!W8*0.95</f>
        <v>12255</v>
      </c>
      <c r="X9" s="84">
        <f>'BAR BB| Open rates'!X8*0.95</f>
        <v>12255</v>
      </c>
      <c r="Y9" s="84">
        <f>'BAR BB| Open rates'!Y8*0.95</f>
        <v>12255</v>
      </c>
      <c r="Z9" s="84">
        <f>'BAR BB| Open rates'!Z8*0.95</f>
        <v>12255</v>
      </c>
      <c r="AA9" s="84">
        <f>'BAR BB| Open rates'!AA8*0.95</f>
        <v>12255</v>
      </c>
      <c r="AB9" s="84">
        <f>'BAR BB| Open rates'!AB8*0.95</f>
        <v>17005</v>
      </c>
      <c r="AC9" s="84">
        <f>'BAR BB| Open rates'!AC8*0.95</f>
        <v>17005</v>
      </c>
      <c r="AD9" s="84">
        <f>'BAR BB| Open rates'!AD8*0.95</f>
        <v>17005</v>
      </c>
      <c r="AE9" s="84">
        <f>'BAR BB| Open rates'!AE8*0.95</f>
        <v>17005</v>
      </c>
      <c r="AF9" s="84">
        <f>'BAR BB| Open rates'!AF8*0.95</f>
        <v>17005</v>
      </c>
      <c r="AG9" s="84">
        <f>'BAR BB| Open rates'!AG8*0.95</f>
        <v>17005</v>
      </c>
      <c r="AH9" s="84">
        <f>'BAR BB| Open rates'!AH8*0.95</f>
        <v>9120</v>
      </c>
      <c r="AI9" s="84">
        <f>'BAR BB| Open rates'!AI8*0.95</f>
        <v>9120</v>
      </c>
      <c r="AJ9" s="84">
        <f>'BAR BB| Open rates'!AJ8*0.95</f>
        <v>9120</v>
      </c>
      <c r="AK9" s="84">
        <f>'BAR BB| Open rates'!AK8*0.95</f>
        <v>9120</v>
      </c>
      <c r="AL9" s="84">
        <f>'BAR BB| Open rates'!AL8*0.95</f>
        <v>9120</v>
      </c>
      <c r="AM9" s="84">
        <f>'BAR BB| Open rates'!AM8*0.95</f>
        <v>10355</v>
      </c>
      <c r="AN9" s="84">
        <f>'BAR BB| Open rates'!AN8*0.95</f>
        <v>10355</v>
      </c>
      <c r="AO9" s="84">
        <f>'BAR BB| Open rates'!AO8*0.95</f>
        <v>10355</v>
      </c>
      <c r="AP9" s="84">
        <f>'BAR BB| Open rates'!AP8*0.95</f>
        <v>10355</v>
      </c>
      <c r="AQ9" s="84">
        <f>'BAR BB| Open rates'!AQ8*0.95</f>
        <v>10355</v>
      </c>
      <c r="AR9" s="84">
        <f>'BAR BB| Open rates'!AR8*0.95</f>
        <v>10355</v>
      </c>
      <c r="AS9" s="84">
        <f>'BAR BB| Open rates'!AS8*0.95</f>
        <v>10355</v>
      </c>
      <c r="AT9" s="84">
        <f>'BAR BB| Open rates'!AT8*0.95</f>
        <v>11305</v>
      </c>
      <c r="AU9" s="84">
        <f>'BAR BB| Open rates'!AU8*0.95</f>
        <v>11305</v>
      </c>
      <c r="AV9" s="84">
        <f>'BAR BB| Open rates'!AV8*0.95</f>
        <v>11305</v>
      </c>
      <c r="AW9" s="84">
        <f>'BAR BB| Open rates'!AW8*0.95</f>
        <v>11305</v>
      </c>
      <c r="AX9" s="84">
        <f>'BAR BB| Open rates'!AX8*0.95</f>
        <v>11305</v>
      </c>
      <c r="AY9" s="84">
        <f>'BAR BB| Open rates'!AY8*0.95</f>
        <v>11495</v>
      </c>
      <c r="AZ9" s="84">
        <f>'BAR BB| Open rates'!AZ8*0.95</f>
        <v>11495</v>
      </c>
      <c r="BA9" s="84">
        <f>'BAR BB| Open rates'!BA8*0.95</f>
        <v>12255</v>
      </c>
      <c r="BB9" s="84">
        <f>'BAR BB| Open rates'!BB8*0.95</f>
        <v>12255</v>
      </c>
      <c r="BC9" s="84">
        <f>'BAR BB| Open rates'!BC8*0.95</f>
        <v>11495</v>
      </c>
      <c r="BD9" s="84">
        <f>'BAR BB| Open rates'!BD8*0.95</f>
        <v>11495</v>
      </c>
      <c r="BE9" s="84">
        <f>'BAR BB| Open rates'!BE8*0.95</f>
        <v>11495</v>
      </c>
      <c r="BF9" s="84">
        <f>'BAR BB| Open rates'!BF8*0.95</f>
        <v>11495</v>
      </c>
      <c r="BG9" s="84">
        <f>'BAR BB| Open rates'!BG8*0.95</f>
        <v>11495</v>
      </c>
      <c r="BH9" s="84">
        <f>'BAR BB| Open rates'!BH8*0.95</f>
        <v>12255</v>
      </c>
      <c r="BI9" s="84">
        <f>'BAR BB| Open rates'!BI8*0.95</f>
        <v>12255</v>
      </c>
      <c r="BJ9" s="84">
        <f>'BAR BB| Open rates'!BJ8*0.95</f>
        <v>11495</v>
      </c>
      <c r="BK9" s="84">
        <f>'BAR BB| Open rates'!BK8*0.95</f>
        <v>11495</v>
      </c>
      <c r="BL9" s="84">
        <f>'BAR BB| Open rates'!BL8*0.95</f>
        <v>11495</v>
      </c>
      <c r="BM9" s="84">
        <f>'BAR BB| Open rates'!BM8*0.95</f>
        <v>11495</v>
      </c>
      <c r="BN9" s="84">
        <f>'BAR BB| Open rates'!BN8*0.95</f>
        <v>11495</v>
      </c>
      <c r="BO9" s="84">
        <f>'BAR BB| Open rates'!BO8*0.95</f>
        <v>12255</v>
      </c>
      <c r="BP9" s="84">
        <f>'BAR BB| Open rates'!BP8*0.95</f>
        <v>12255</v>
      </c>
      <c r="BQ9" s="84">
        <f>'BAR BB| Open rates'!BQ8*0.95</f>
        <v>11495</v>
      </c>
      <c r="BR9" s="84">
        <f>'BAR BB| Open rates'!BR8*0.95</f>
        <v>11495</v>
      </c>
      <c r="BS9" s="84">
        <f>'BAR BB| Open rates'!BS8*0.95</f>
        <v>11495</v>
      </c>
      <c r="BT9" s="84">
        <f>'BAR BB| Open rates'!BT8*0.95</f>
        <v>11495</v>
      </c>
      <c r="BU9" s="84">
        <f>'BAR BB| Open rates'!BU8*0.95</f>
        <v>11495</v>
      </c>
      <c r="BV9" s="84">
        <f>'BAR BB| Open rates'!BV8*0.95</f>
        <v>12255</v>
      </c>
      <c r="BW9" s="84">
        <f>'BAR BB| Open rates'!BW8*0.95</f>
        <v>12255</v>
      </c>
      <c r="BX9" s="84">
        <f>'BAR BB| Open rates'!BX8*0.95</f>
        <v>11495</v>
      </c>
      <c r="BY9" s="84">
        <f>'BAR BB| Open rates'!BY8*0.95</f>
        <v>11495</v>
      </c>
      <c r="BZ9" s="84">
        <f>'BAR BB| Open rates'!BZ8*0.95</f>
        <v>11495</v>
      </c>
      <c r="CA9" s="84">
        <f>'BAR BB| Open rates'!CA8*0.95</f>
        <v>11495</v>
      </c>
      <c r="CB9" s="84">
        <f>'BAR BB| Open rates'!CB8*0.95</f>
        <v>11495</v>
      </c>
      <c r="CC9" s="84">
        <f>'BAR BB| Open rates'!CC8*0.95</f>
        <v>12255</v>
      </c>
      <c r="CD9" s="84">
        <f>'BAR BB| Open rates'!CD8*0.95</f>
        <v>12255</v>
      </c>
      <c r="CE9" s="84">
        <f>'BAR BB| Open rates'!CE8*0.95</f>
        <v>11495</v>
      </c>
      <c r="CF9" s="84">
        <f>'BAR BB| Open rates'!CF8*0.95</f>
        <v>11495</v>
      </c>
      <c r="CG9" s="84">
        <f>'BAR BB| Open rates'!CG8*0.95</f>
        <v>11495</v>
      </c>
      <c r="CH9" s="84">
        <f>'BAR BB| Open rates'!CH8*0.95</f>
        <v>11495</v>
      </c>
      <c r="CI9" s="84">
        <f>'BAR BB| Open rates'!CI8*0.95</f>
        <v>11495</v>
      </c>
      <c r="CJ9" s="84">
        <f>'BAR BB| Open rates'!CJ8*0.95</f>
        <v>12255</v>
      </c>
      <c r="CK9" s="84">
        <f>'BAR BB| Open rates'!CK8*0.95</f>
        <v>12255</v>
      </c>
      <c r="CL9" s="84">
        <f>'BAR BB| Open rates'!CL8*0.95</f>
        <v>11495</v>
      </c>
      <c r="CM9" s="84">
        <f>'BAR BB| Open rates'!CM8*0.95</f>
        <v>11495</v>
      </c>
      <c r="CN9" s="84">
        <f>'BAR BB| Open rates'!CN8*0.95</f>
        <v>11495</v>
      </c>
      <c r="CO9" s="84">
        <f>'BAR BB| Open rates'!CO8*0.95</f>
        <v>11495</v>
      </c>
      <c r="CP9" s="84">
        <f>'BAR BB| Open rates'!CP8*0.95</f>
        <v>11495</v>
      </c>
      <c r="CQ9" s="84">
        <f>'BAR BB| Open rates'!CQ8*0.95</f>
        <v>11495</v>
      </c>
      <c r="CR9" s="84">
        <f>'BAR BB| Open rates'!CR8*0.95</f>
        <v>11495</v>
      </c>
      <c r="CS9" s="84">
        <f>'BAR BB| Open rates'!CS8*0.95</f>
        <v>10355</v>
      </c>
      <c r="CT9" s="84">
        <f>'BAR BB| Open rates'!CT8*0.95</f>
        <v>10355</v>
      </c>
      <c r="CU9" s="84">
        <f>'BAR BB| Open rates'!CU8*0.95</f>
        <v>10355</v>
      </c>
      <c r="CV9" s="84">
        <f>'BAR BB| Open rates'!CV8*0.95</f>
        <v>10355</v>
      </c>
      <c r="CW9" s="84">
        <f>'BAR BB| Open rates'!CW8*0.95</f>
        <v>10355</v>
      </c>
      <c r="CX9" s="84">
        <f>'BAR BB| Open rates'!CX8*0.95</f>
        <v>10355</v>
      </c>
      <c r="CY9" s="84">
        <f>'BAR BB| Open rates'!CY8*0.95</f>
        <v>10355</v>
      </c>
      <c r="CZ9" s="84">
        <f>'BAR BB| Open rates'!CZ8*0.95</f>
        <v>10355</v>
      </c>
      <c r="DA9" s="84">
        <f>'BAR BB| Open rates'!DA8*0.95</f>
        <v>10355</v>
      </c>
      <c r="DB9" s="84">
        <f>'BAR BB| Open rates'!DB8*0.95</f>
        <v>9120</v>
      </c>
      <c r="DC9" s="84">
        <f>'BAR BB| Open rates'!DC8*0.95</f>
        <v>9120</v>
      </c>
      <c r="DD9" s="84">
        <f>'BAR BB| Open rates'!DD8*0.95</f>
        <v>9120</v>
      </c>
      <c r="DE9" s="84">
        <f>'BAR BB| Open rates'!DE8*0.95</f>
        <v>10355</v>
      </c>
      <c r="DF9" s="84">
        <f>'BAR BB| Open rates'!DF8*0.95</f>
        <v>10355</v>
      </c>
      <c r="DG9" s="84">
        <f>'BAR BB| Open rates'!DG8*0.95</f>
        <v>9120</v>
      </c>
      <c r="DH9" s="84">
        <f>'BAR BB| Open rates'!DH8*0.95</f>
        <v>9120</v>
      </c>
      <c r="DI9" s="84">
        <f>'BAR BB| Open rates'!DI8*0.95</f>
        <v>9120</v>
      </c>
      <c r="DJ9" s="84">
        <f>'BAR BB| Open rates'!DJ8*0.95</f>
        <v>9120</v>
      </c>
      <c r="DK9" s="84">
        <f>'BAR BB| Open rates'!DK8*0.95</f>
        <v>9120</v>
      </c>
      <c r="DL9" s="84">
        <f>'BAR BB| Open rates'!DL8*0.95</f>
        <v>10355</v>
      </c>
      <c r="DM9" s="84">
        <f>'BAR BB| Open rates'!DM8*0.95</f>
        <v>10355</v>
      </c>
      <c r="DN9" s="84">
        <f>'BAR BB| Open rates'!DN8*0.95</f>
        <v>9120</v>
      </c>
      <c r="DO9" s="84">
        <f>'BAR BB| Open rates'!DO8*0.95</f>
        <v>9120</v>
      </c>
      <c r="DP9" s="84">
        <f>'BAR BB| Open rates'!DP8*0.95</f>
        <v>9120</v>
      </c>
      <c r="DQ9" s="84">
        <f>'BAR BB| Open rates'!DQ8*0.95</f>
        <v>9120</v>
      </c>
      <c r="DR9" s="84">
        <f>'BAR BB| Open rates'!DR8*0.95</f>
        <v>9120</v>
      </c>
      <c r="DS9" s="84">
        <f>'BAR BB| Open rates'!DS8*0.95</f>
        <v>10355</v>
      </c>
      <c r="DT9" s="84">
        <f>'BAR BB| Open rates'!DT8*0.95</f>
        <v>10355</v>
      </c>
      <c r="DU9" s="84">
        <f>'BAR BB| Open rates'!DU8*0.95</f>
        <v>9120</v>
      </c>
      <c r="DV9" s="84">
        <f>'BAR BB| Open rates'!DV8*0.95</f>
        <v>9120</v>
      </c>
      <c r="DW9" s="84">
        <f>'BAR BB| Open rates'!DW8*0.95</f>
        <v>9120</v>
      </c>
      <c r="DX9" s="84">
        <f>'BAR BB| Open rates'!DX8*0.95</f>
        <v>9120</v>
      </c>
      <c r="DY9" s="84">
        <f>'BAR BB| Open rates'!DY8*0.95</f>
        <v>9120</v>
      </c>
      <c r="DZ9" s="84">
        <f>'BAR BB| Open rates'!DZ8*0.95</f>
        <v>10355</v>
      </c>
      <c r="EA9" s="84">
        <f>'BAR BB| Open rates'!EA8*0.95</f>
        <v>10355</v>
      </c>
      <c r="EB9" s="84">
        <f>'BAR BB| Open rates'!EB8*0.95</f>
        <v>9120</v>
      </c>
      <c r="EC9" s="84">
        <f>'BAR BB| Open rates'!EC8*0.95</f>
        <v>9120</v>
      </c>
      <c r="ED9" s="84">
        <f>'BAR BB| Open rates'!ED8*0.95</f>
        <v>9120</v>
      </c>
      <c r="EE9" s="84">
        <f>'BAR BB| Open rates'!EE8*0.95</f>
        <v>9120</v>
      </c>
      <c r="EF9" s="130"/>
      <c r="EG9" s="130"/>
      <c r="EH9" s="130"/>
      <c r="EI9" s="130"/>
      <c r="EJ9" s="130"/>
      <c r="EK9" s="130"/>
      <c r="EL9" s="130"/>
      <c r="EM9" s="130"/>
      <c r="EN9" s="130"/>
      <c r="EO9" s="130"/>
      <c r="EP9" s="139"/>
    </row>
    <row r="10" spans="1:146" s="11" customFormat="1" ht="12.75" customHeight="1" x14ac:dyDescent="0.2">
      <c r="A10" s="42">
        <v>2</v>
      </c>
      <c r="B10" s="84">
        <f>'BAR BB| Open rates'!B9*0.95</f>
        <v>10355</v>
      </c>
      <c r="C10" s="84">
        <f>'BAR BB| Open rates'!C9*0.95</f>
        <v>10355</v>
      </c>
      <c r="D10" s="84">
        <f>'BAR BB| Open rates'!D9*0.95</f>
        <v>10355</v>
      </c>
      <c r="E10" s="84">
        <f>'BAR BB| Open rates'!E9*0.95</f>
        <v>10355</v>
      </c>
      <c r="F10" s="84">
        <f>'BAR BB| Open rates'!F9*0.95</f>
        <v>10355</v>
      </c>
      <c r="G10" s="84">
        <f>'BAR BB| Open rates'!G9*0.95</f>
        <v>10355</v>
      </c>
      <c r="H10" s="84">
        <f>'BAR BB| Open rates'!H9*0.95</f>
        <v>10355</v>
      </c>
      <c r="I10" s="84">
        <f>'BAR BB| Open rates'!I9*0.95</f>
        <v>10355</v>
      </c>
      <c r="J10" s="84">
        <f>'BAR BB| Open rates'!J9*0.95</f>
        <v>10355</v>
      </c>
      <c r="K10" s="84">
        <f>'BAR BB| Open rates'!K9*0.95</f>
        <v>10355</v>
      </c>
      <c r="L10" s="84">
        <f>'BAR BB| Open rates'!L9*0.95</f>
        <v>10355</v>
      </c>
      <c r="M10" s="84">
        <f>'BAR BB| Open rates'!M9*0.95</f>
        <v>10355</v>
      </c>
      <c r="N10" s="84">
        <f>'BAR BB| Open rates'!N9*0.95</f>
        <v>11020</v>
      </c>
      <c r="O10" s="84">
        <f>'BAR BB| Open rates'!O9*0.95</f>
        <v>11020</v>
      </c>
      <c r="P10" s="84">
        <f>'BAR BB| Open rates'!P9*0.95</f>
        <v>11020</v>
      </c>
      <c r="Q10" s="84">
        <f>'BAR BB| Open rates'!Q9*0.95</f>
        <v>11020</v>
      </c>
      <c r="R10" s="84">
        <f>'BAR BB| Open rates'!R9*0.95</f>
        <v>14155</v>
      </c>
      <c r="S10" s="84">
        <f>'BAR BB| Open rates'!S9*0.95</f>
        <v>14155</v>
      </c>
      <c r="T10" s="84">
        <f>'BAR BB| Open rates'!T9*0.95</f>
        <v>14155</v>
      </c>
      <c r="U10" s="84">
        <f>'BAR BB| Open rates'!U9*0.95</f>
        <v>14155</v>
      </c>
      <c r="V10" s="84">
        <f>'BAR BB| Open rates'!V9*0.95</f>
        <v>14155</v>
      </c>
      <c r="W10" s="84">
        <f>'BAR BB| Open rates'!W9*0.95</f>
        <v>14155</v>
      </c>
      <c r="X10" s="84">
        <f>'BAR BB| Open rates'!X9*0.95</f>
        <v>14155</v>
      </c>
      <c r="Y10" s="84">
        <f>'BAR BB| Open rates'!Y9*0.95</f>
        <v>14155</v>
      </c>
      <c r="Z10" s="84">
        <f>'BAR BB| Open rates'!Z9*0.95</f>
        <v>14155</v>
      </c>
      <c r="AA10" s="84">
        <f>'BAR BB| Open rates'!AA9*0.95</f>
        <v>14155</v>
      </c>
      <c r="AB10" s="84">
        <f>'BAR BB| Open rates'!AB9*0.95</f>
        <v>18905</v>
      </c>
      <c r="AC10" s="84">
        <f>'BAR BB| Open rates'!AC9*0.95</f>
        <v>18905</v>
      </c>
      <c r="AD10" s="84">
        <f>'BAR BB| Open rates'!AD9*0.95</f>
        <v>18905</v>
      </c>
      <c r="AE10" s="84">
        <f>'BAR BB| Open rates'!AE9*0.95</f>
        <v>18905</v>
      </c>
      <c r="AF10" s="84">
        <f>'BAR BB| Open rates'!AF9*0.95</f>
        <v>18905</v>
      </c>
      <c r="AG10" s="84">
        <f>'BAR BB| Open rates'!AG9*0.95</f>
        <v>18905</v>
      </c>
      <c r="AH10" s="84">
        <f>'BAR BB| Open rates'!AH9*0.95</f>
        <v>11020</v>
      </c>
      <c r="AI10" s="84">
        <f>'BAR BB| Open rates'!AI9*0.95</f>
        <v>11020</v>
      </c>
      <c r="AJ10" s="84">
        <f>'BAR BB| Open rates'!AJ9*0.95</f>
        <v>11020</v>
      </c>
      <c r="AK10" s="84">
        <f>'BAR BB| Open rates'!AK9*0.95</f>
        <v>11020</v>
      </c>
      <c r="AL10" s="84">
        <f>'BAR BB| Open rates'!AL9*0.95</f>
        <v>11020</v>
      </c>
      <c r="AM10" s="84">
        <f>'BAR BB| Open rates'!AM9*0.95</f>
        <v>12255</v>
      </c>
      <c r="AN10" s="84">
        <f>'BAR BB| Open rates'!AN9*0.95</f>
        <v>12255</v>
      </c>
      <c r="AO10" s="84">
        <f>'BAR BB| Open rates'!AO9*0.95</f>
        <v>12255</v>
      </c>
      <c r="AP10" s="84">
        <f>'BAR BB| Open rates'!AP9*0.95</f>
        <v>12255</v>
      </c>
      <c r="AQ10" s="84">
        <f>'BAR BB| Open rates'!AQ9*0.95</f>
        <v>12255</v>
      </c>
      <c r="AR10" s="84">
        <f>'BAR BB| Open rates'!AR9*0.95</f>
        <v>12255</v>
      </c>
      <c r="AS10" s="84">
        <f>'BAR BB| Open rates'!AS9*0.95</f>
        <v>12255</v>
      </c>
      <c r="AT10" s="84">
        <f>'BAR BB| Open rates'!AT9*0.95</f>
        <v>13205</v>
      </c>
      <c r="AU10" s="84">
        <f>'BAR BB| Open rates'!AU9*0.95</f>
        <v>13205</v>
      </c>
      <c r="AV10" s="84">
        <f>'BAR BB| Open rates'!AV9*0.95</f>
        <v>13205</v>
      </c>
      <c r="AW10" s="84">
        <f>'BAR BB| Open rates'!AW9*0.95</f>
        <v>13205</v>
      </c>
      <c r="AX10" s="84">
        <f>'BAR BB| Open rates'!AX9*0.95</f>
        <v>13205</v>
      </c>
      <c r="AY10" s="84">
        <f>'BAR BB| Open rates'!AY9*0.95</f>
        <v>13395</v>
      </c>
      <c r="AZ10" s="84">
        <f>'BAR BB| Open rates'!AZ9*0.95</f>
        <v>13395</v>
      </c>
      <c r="BA10" s="84">
        <f>'BAR BB| Open rates'!BA9*0.95</f>
        <v>14155</v>
      </c>
      <c r="BB10" s="84">
        <f>'BAR BB| Open rates'!BB9*0.95</f>
        <v>14155</v>
      </c>
      <c r="BC10" s="84">
        <f>'BAR BB| Open rates'!BC9*0.95</f>
        <v>13395</v>
      </c>
      <c r="BD10" s="84">
        <f>'BAR BB| Open rates'!BD9*0.95</f>
        <v>13395</v>
      </c>
      <c r="BE10" s="84">
        <f>'BAR BB| Open rates'!BE9*0.95</f>
        <v>13395</v>
      </c>
      <c r="BF10" s="84">
        <f>'BAR BB| Open rates'!BF9*0.95</f>
        <v>13395</v>
      </c>
      <c r="BG10" s="84">
        <f>'BAR BB| Open rates'!BG9*0.95</f>
        <v>13395</v>
      </c>
      <c r="BH10" s="84">
        <f>'BAR BB| Open rates'!BH9*0.95</f>
        <v>14155</v>
      </c>
      <c r="BI10" s="84">
        <f>'BAR BB| Open rates'!BI9*0.95</f>
        <v>14155</v>
      </c>
      <c r="BJ10" s="84">
        <f>'BAR BB| Open rates'!BJ9*0.95</f>
        <v>13395</v>
      </c>
      <c r="BK10" s="84">
        <f>'BAR BB| Open rates'!BK9*0.95</f>
        <v>13395</v>
      </c>
      <c r="BL10" s="84">
        <f>'BAR BB| Open rates'!BL9*0.95</f>
        <v>13395</v>
      </c>
      <c r="BM10" s="84">
        <f>'BAR BB| Open rates'!BM9*0.95</f>
        <v>13395</v>
      </c>
      <c r="BN10" s="84">
        <f>'BAR BB| Open rates'!BN9*0.95</f>
        <v>13395</v>
      </c>
      <c r="BO10" s="84">
        <f>'BAR BB| Open rates'!BO9*0.95</f>
        <v>14155</v>
      </c>
      <c r="BP10" s="84">
        <f>'BAR BB| Open rates'!BP9*0.95</f>
        <v>14155</v>
      </c>
      <c r="BQ10" s="84">
        <f>'BAR BB| Open rates'!BQ9*0.95</f>
        <v>13395</v>
      </c>
      <c r="BR10" s="84">
        <f>'BAR BB| Open rates'!BR9*0.95</f>
        <v>13395</v>
      </c>
      <c r="BS10" s="84">
        <f>'BAR BB| Open rates'!BS9*0.95</f>
        <v>13395</v>
      </c>
      <c r="BT10" s="84">
        <f>'BAR BB| Open rates'!BT9*0.95</f>
        <v>13395</v>
      </c>
      <c r="BU10" s="84">
        <f>'BAR BB| Open rates'!BU9*0.95</f>
        <v>13395</v>
      </c>
      <c r="BV10" s="84">
        <f>'BAR BB| Open rates'!BV9*0.95</f>
        <v>14155</v>
      </c>
      <c r="BW10" s="84">
        <f>'BAR BB| Open rates'!BW9*0.95</f>
        <v>14155</v>
      </c>
      <c r="BX10" s="84">
        <f>'BAR BB| Open rates'!BX9*0.95</f>
        <v>13395</v>
      </c>
      <c r="BY10" s="84">
        <f>'BAR BB| Open rates'!BY9*0.95</f>
        <v>13395</v>
      </c>
      <c r="BZ10" s="84">
        <f>'BAR BB| Open rates'!BZ9*0.95</f>
        <v>13395</v>
      </c>
      <c r="CA10" s="84">
        <f>'BAR BB| Open rates'!CA9*0.95</f>
        <v>13395</v>
      </c>
      <c r="CB10" s="84">
        <f>'BAR BB| Open rates'!CB9*0.95</f>
        <v>13395</v>
      </c>
      <c r="CC10" s="84">
        <f>'BAR BB| Open rates'!CC9*0.95</f>
        <v>14155</v>
      </c>
      <c r="CD10" s="84">
        <f>'BAR BB| Open rates'!CD9*0.95</f>
        <v>14155</v>
      </c>
      <c r="CE10" s="84">
        <f>'BAR BB| Open rates'!CE9*0.95</f>
        <v>13395</v>
      </c>
      <c r="CF10" s="84">
        <f>'BAR BB| Open rates'!CF9*0.95</f>
        <v>13395</v>
      </c>
      <c r="CG10" s="84">
        <f>'BAR BB| Open rates'!CG9*0.95</f>
        <v>13395</v>
      </c>
      <c r="CH10" s="84">
        <f>'BAR BB| Open rates'!CH9*0.95</f>
        <v>13395</v>
      </c>
      <c r="CI10" s="84">
        <f>'BAR BB| Open rates'!CI9*0.95</f>
        <v>13395</v>
      </c>
      <c r="CJ10" s="84">
        <f>'BAR BB| Open rates'!CJ9*0.95</f>
        <v>14155</v>
      </c>
      <c r="CK10" s="84">
        <f>'BAR BB| Open rates'!CK9*0.95</f>
        <v>14155</v>
      </c>
      <c r="CL10" s="84">
        <f>'BAR BB| Open rates'!CL9*0.95</f>
        <v>13395</v>
      </c>
      <c r="CM10" s="84">
        <f>'BAR BB| Open rates'!CM9*0.95</f>
        <v>13395</v>
      </c>
      <c r="CN10" s="84">
        <f>'BAR BB| Open rates'!CN9*0.95</f>
        <v>13395</v>
      </c>
      <c r="CO10" s="84">
        <f>'BAR BB| Open rates'!CO9*0.95</f>
        <v>13395</v>
      </c>
      <c r="CP10" s="84">
        <f>'BAR BB| Open rates'!CP9*0.95</f>
        <v>13395</v>
      </c>
      <c r="CQ10" s="84">
        <f>'BAR BB| Open rates'!CQ9*0.95</f>
        <v>13395</v>
      </c>
      <c r="CR10" s="84">
        <f>'BAR BB| Open rates'!CR9*0.95</f>
        <v>13395</v>
      </c>
      <c r="CS10" s="84">
        <f>'BAR BB| Open rates'!CS9*0.95</f>
        <v>12255</v>
      </c>
      <c r="CT10" s="84">
        <f>'BAR BB| Open rates'!CT9*0.95</f>
        <v>12255</v>
      </c>
      <c r="CU10" s="84">
        <f>'BAR BB| Open rates'!CU9*0.95</f>
        <v>12255</v>
      </c>
      <c r="CV10" s="84">
        <f>'BAR BB| Open rates'!CV9*0.95</f>
        <v>12255</v>
      </c>
      <c r="CW10" s="84">
        <f>'BAR BB| Open rates'!CW9*0.95</f>
        <v>12255</v>
      </c>
      <c r="CX10" s="84">
        <f>'BAR BB| Open rates'!CX9*0.95</f>
        <v>12255</v>
      </c>
      <c r="CY10" s="84">
        <f>'BAR BB| Open rates'!CY9*0.95</f>
        <v>12255</v>
      </c>
      <c r="CZ10" s="84">
        <f>'BAR BB| Open rates'!CZ9*0.95</f>
        <v>12255</v>
      </c>
      <c r="DA10" s="84">
        <f>'BAR BB| Open rates'!DA9*0.95</f>
        <v>12255</v>
      </c>
      <c r="DB10" s="84">
        <f>'BAR BB| Open rates'!DB9*0.95</f>
        <v>11020</v>
      </c>
      <c r="DC10" s="84">
        <f>'BAR BB| Open rates'!DC9*0.95</f>
        <v>11020</v>
      </c>
      <c r="DD10" s="84">
        <f>'BAR BB| Open rates'!DD9*0.95</f>
        <v>11020</v>
      </c>
      <c r="DE10" s="84">
        <f>'BAR BB| Open rates'!DE9*0.95</f>
        <v>12255</v>
      </c>
      <c r="DF10" s="84">
        <f>'BAR BB| Open rates'!DF9*0.95</f>
        <v>12255</v>
      </c>
      <c r="DG10" s="84">
        <f>'BAR BB| Open rates'!DG9*0.95</f>
        <v>11020</v>
      </c>
      <c r="DH10" s="84">
        <f>'BAR BB| Open rates'!DH9*0.95</f>
        <v>11020</v>
      </c>
      <c r="DI10" s="84">
        <f>'BAR BB| Open rates'!DI9*0.95</f>
        <v>11020</v>
      </c>
      <c r="DJ10" s="84">
        <f>'BAR BB| Open rates'!DJ9*0.95</f>
        <v>11020</v>
      </c>
      <c r="DK10" s="84">
        <f>'BAR BB| Open rates'!DK9*0.95</f>
        <v>11020</v>
      </c>
      <c r="DL10" s="84">
        <f>'BAR BB| Open rates'!DL9*0.95</f>
        <v>12255</v>
      </c>
      <c r="DM10" s="84">
        <f>'BAR BB| Open rates'!DM9*0.95</f>
        <v>12255</v>
      </c>
      <c r="DN10" s="84">
        <f>'BAR BB| Open rates'!DN9*0.95</f>
        <v>11020</v>
      </c>
      <c r="DO10" s="84">
        <f>'BAR BB| Open rates'!DO9*0.95</f>
        <v>11020</v>
      </c>
      <c r="DP10" s="84">
        <f>'BAR BB| Open rates'!DP9*0.95</f>
        <v>11020</v>
      </c>
      <c r="DQ10" s="84">
        <f>'BAR BB| Open rates'!DQ9*0.95</f>
        <v>11020</v>
      </c>
      <c r="DR10" s="84">
        <f>'BAR BB| Open rates'!DR9*0.95</f>
        <v>11020</v>
      </c>
      <c r="DS10" s="84">
        <f>'BAR BB| Open rates'!DS9*0.95</f>
        <v>12255</v>
      </c>
      <c r="DT10" s="84">
        <f>'BAR BB| Open rates'!DT9*0.95</f>
        <v>12255</v>
      </c>
      <c r="DU10" s="84">
        <f>'BAR BB| Open rates'!DU9*0.95</f>
        <v>11020</v>
      </c>
      <c r="DV10" s="84">
        <f>'BAR BB| Open rates'!DV9*0.95</f>
        <v>11020</v>
      </c>
      <c r="DW10" s="84">
        <f>'BAR BB| Open rates'!DW9*0.95</f>
        <v>11020</v>
      </c>
      <c r="DX10" s="84">
        <f>'BAR BB| Open rates'!DX9*0.95</f>
        <v>11020</v>
      </c>
      <c r="DY10" s="84">
        <f>'BAR BB| Open rates'!DY9*0.95</f>
        <v>11020</v>
      </c>
      <c r="DZ10" s="84">
        <f>'BAR BB| Open rates'!DZ9*0.95</f>
        <v>12255</v>
      </c>
      <c r="EA10" s="84">
        <f>'BAR BB| Open rates'!EA9*0.95</f>
        <v>12255</v>
      </c>
      <c r="EB10" s="84">
        <f>'BAR BB| Open rates'!EB9*0.95</f>
        <v>11020</v>
      </c>
      <c r="EC10" s="84">
        <f>'BAR BB| Open rates'!EC9*0.95</f>
        <v>11020</v>
      </c>
      <c r="ED10" s="84">
        <f>'BAR BB| Open rates'!ED9*0.95</f>
        <v>11020</v>
      </c>
      <c r="EE10" s="84">
        <f>'BAR BB| Open rates'!EE9*0.95</f>
        <v>11020</v>
      </c>
      <c r="EF10" s="130"/>
      <c r="EG10" s="130"/>
      <c r="EH10" s="130"/>
      <c r="EI10" s="130"/>
      <c r="EJ10" s="130"/>
      <c r="EK10" s="130"/>
      <c r="EL10" s="130"/>
      <c r="EM10" s="130"/>
      <c r="EN10" s="130"/>
      <c r="EO10" s="130"/>
      <c r="EP10" s="139"/>
    </row>
    <row r="11" spans="1:146"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130"/>
      <c r="EG11" s="130"/>
      <c r="EH11" s="130"/>
      <c r="EI11" s="130"/>
      <c r="EJ11" s="130"/>
      <c r="EK11" s="130"/>
      <c r="EL11" s="130"/>
      <c r="EM11" s="130"/>
      <c r="EN11" s="130"/>
      <c r="EO11" s="130"/>
      <c r="EP11" s="139"/>
    </row>
    <row r="12" spans="1:146" s="11" customFormat="1" ht="12.75" customHeight="1" x14ac:dyDescent="0.2">
      <c r="A12" s="42">
        <v>1</v>
      </c>
      <c r="B12" s="84">
        <f>'BAR BB| Open rates'!B11*0.95</f>
        <v>9405</v>
      </c>
      <c r="C12" s="84">
        <f>'BAR BB| Open rates'!C11*0.95</f>
        <v>9405</v>
      </c>
      <c r="D12" s="84">
        <f>'BAR BB| Open rates'!D11*0.95</f>
        <v>9405</v>
      </c>
      <c r="E12" s="84">
        <f>'BAR BB| Open rates'!E11*0.95</f>
        <v>9405</v>
      </c>
      <c r="F12" s="84">
        <f>'BAR BB| Open rates'!F11*0.95</f>
        <v>9405</v>
      </c>
      <c r="G12" s="84">
        <f>'BAR BB| Open rates'!G11*0.95</f>
        <v>9405</v>
      </c>
      <c r="H12" s="84">
        <f>'BAR BB| Open rates'!H11*0.95</f>
        <v>9405</v>
      </c>
      <c r="I12" s="84">
        <f>'BAR BB| Open rates'!I11*0.95</f>
        <v>9405</v>
      </c>
      <c r="J12" s="84">
        <f>'BAR BB| Open rates'!J11*0.95</f>
        <v>9405</v>
      </c>
      <c r="K12" s="84">
        <f>'BAR BB| Open rates'!K11*0.95</f>
        <v>9405</v>
      </c>
      <c r="L12" s="84">
        <f>'BAR BB| Open rates'!L11*0.95</f>
        <v>9405</v>
      </c>
      <c r="M12" s="84">
        <f>'BAR BB| Open rates'!M11*0.95</f>
        <v>9405</v>
      </c>
      <c r="N12" s="84">
        <f>'BAR BB| Open rates'!N11*0.95</f>
        <v>10070</v>
      </c>
      <c r="O12" s="84">
        <f>'BAR BB| Open rates'!O11*0.95</f>
        <v>10070</v>
      </c>
      <c r="P12" s="84">
        <f>'BAR BB| Open rates'!P11*0.95</f>
        <v>10070</v>
      </c>
      <c r="Q12" s="84">
        <f>'BAR BB| Open rates'!Q11*0.95</f>
        <v>10070</v>
      </c>
      <c r="R12" s="84">
        <f>'BAR BB| Open rates'!R11*0.95</f>
        <v>13205</v>
      </c>
      <c r="S12" s="84">
        <f>'BAR BB| Open rates'!S11*0.95</f>
        <v>13205</v>
      </c>
      <c r="T12" s="84">
        <f>'BAR BB| Open rates'!T11*0.95</f>
        <v>13205</v>
      </c>
      <c r="U12" s="84">
        <f>'BAR BB| Open rates'!U11*0.95</f>
        <v>13205</v>
      </c>
      <c r="V12" s="84">
        <f>'BAR BB| Open rates'!V11*0.95</f>
        <v>13205</v>
      </c>
      <c r="W12" s="84">
        <f>'BAR BB| Open rates'!W11*0.95</f>
        <v>13205</v>
      </c>
      <c r="X12" s="84">
        <f>'BAR BB| Open rates'!X11*0.95</f>
        <v>13205</v>
      </c>
      <c r="Y12" s="84">
        <f>'BAR BB| Open rates'!Y11*0.95</f>
        <v>13205</v>
      </c>
      <c r="Z12" s="84">
        <f>'BAR BB| Open rates'!Z11*0.95</f>
        <v>13205</v>
      </c>
      <c r="AA12" s="84">
        <f>'BAR BB| Open rates'!AA11*0.95</f>
        <v>13205</v>
      </c>
      <c r="AB12" s="84">
        <f>'BAR BB| Open rates'!AB11*0.95</f>
        <v>17955</v>
      </c>
      <c r="AC12" s="84">
        <f>'BAR BB| Open rates'!AC11*0.95</f>
        <v>17955</v>
      </c>
      <c r="AD12" s="84">
        <f>'BAR BB| Open rates'!AD11*0.95</f>
        <v>17955</v>
      </c>
      <c r="AE12" s="84">
        <f>'BAR BB| Open rates'!AE11*0.95</f>
        <v>17955</v>
      </c>
      <c r="AF12" s="84">
        <f>'BAR BB| Open rates'!AF11*0.95</f>
        <v>17955</v>
      </c>
      <c r="AG12" s="84">
        <f>'BAR BB| Open rates'!AG11*0.95</f>
        <v>17955</v>
      </c>
      <c r="AH12" s="84">
        <f>'BAR BB| Open rates'!AH11*0.95</f>
        <v>10070</v>
      </c>
      <c r="AI12" s="84">
        <f>'BAR BB| Open rates'!AI11*0.95</f>
        <v>10070</v>
      </c>
      <c r="AJ12" s="84">
        <f>'BAR BB| Open rates'!AJ11*0.95</f>
        <v>10070</v>
      </c>
      <c r="AK12" s="84">
        <f>'BAR BB| Open rates'!AK11*0.95</f>
        <v>10070</v>
      </c>
      <c r="AL12" s="84">
        <f>'BAR BB| Open rates'!AL11*0.95</f>
        <v>10070</v>
      </c>
      <c r="AM12" s="84">
        <f>'BAR BB| Open rates'!AM11*0.95</f>
        <v>11305</v>
      </c>
      <c r="AN12" s="84">
        <f>'BAR BB| Open rates'!AN11*0.95</f>
        <v>11305</v>
      </c>
      <c r="AO12" s="84">
        <f>'BAR BB| Open rates'!AO11*0.95</f>
        <v>11305</v>
      </c>
      <c r="AP12" s="84">
        <f>'BAR BB| Open rates'!AP11*0.95</f>
        <v>11305</v>
      </c>
      <c r="AQ12" s="84">
        <f>'BAR BB| Open rates'!AQ11*0.95</f>
        <v>11305</v>
      </c>
      <c r="AR12" s="84">
        <f>'BAR BB| Open rates'!AR11*0.95</f>
        <v>11305</v>
      </c>
      <c r="AS12" s="84">
        <f>'BAR BB| Open rates'!AS11*0.95</f>
        <v>11305</v>
      </c>
      <c r="AT12" s="84">
        <f>'BAR BB| Open rates'!AT11*0.95</f>
        <v>12255</v>
      </c>
      <c r="AU12" s="84">
        <f>'BAR BB| Open rates'!AU11*0.95</f>
        <v>12255</v>
      </c>
      <c r="AV12" s="84">
        <f>'BAR BB| Open rates'!AV11*0.95</f>
        <v>12255</v>
      </c>
      <c r="AW12" s="84">
        <f>'BAR BB| Open rates'!AW11*0.95</f>
        <v>12255</v>
      </c>
      <c r="AX12" s="84">
        <f>'BAR BB| Open rates'!AX11*0.95</f>
        <v>12255</v>
      </c>
      <c r="AY12" s="84">
        <f>'BAR BB| Open rates'!AY11*0.95</f>
        <v>12445</v>
      </c>
      <c r="AZ12" s="84">
        <f>'BAR BB| Open rates'!AZ11*0.95</f>
        <v>12445</v>
      </c>
      <c r="BA12" s="84">
        <f>'BAR BB| Open rates'!BA11*0.95</f>
        <v>13205</v>
      </c>
      <c r="BB12" s="84">
        <f>'BAR BB| Open rates'!BB11*0.95</f>
        <v>13205</v>
      </c>
      <c r="BC12" s="84">
        <f>'BAR BB| Open rates'!BC11*0.95</f>
        <v>12445</v>
      </c>
      <c r="BD12" s="84">
        <f>'BAR BB| Open rates'!BD11*0.95</f>
        <v>12445</v>
      </c>
      <c r="BE12" s="84">
        <f>'BAR BB| Open rates'!BE11*0.95</f>
        <v>12445</v>
      </c>
      <c r="BF12" s="84">
        <f>'BAR BB| Open rates'!BF11*0.95</f>
        <v>12445</v>
      </c>
      <c r="BG12" s="84">
        <f>'BAR BB| Open rates'!BG11*0.95</f>
        <v>12445</v>
      </c>
      <c r="BH12" s="84">
        <f>'BAR BB| Open rates'!BH11*0.95</f>
        <v>13205</v>
      </c>
      <c r="BI12" s="84">
        <f>'BAR BB| Open rates'!BI11*0.95</f>
        <v>13205</v>
      </c>
      <c r="BJ12" s="84">
        <f>'BAR BB| Open rates'!BJ11*0.95</f>
        <v>12445</v>
      </c>
      <c r="BK12" s="84">
        <f>'BAR BB| Open rates'!BK11*0.95</f>
        <v>12445</v>
      </c>
      <c r="BL12" s="84">
        <f>'BAR BB| Open rates'!BL11*0.95</f>
        <v>12445</v>
      </c>
      <c r="BM12" s="84">
        <f>'BAR BB| Open rates'!BM11*0.95</f>
        <v>12445</v>
      </c>
      <c r="BN12" s="84">
        <f>'BAR BB| Open rates'!BN11*0.95</f>
        <v>12445</v>
      </c>
      <c r="BO12" s="84">
        <f>'BAR BB| Open rates'!BO11*0.95</f>
        <v>13205</v>
      </c>
      <c r="BP12" s="84">
        <f>'BAR BB| Open rates'!BP11*0.95</f>
        <v>13205</v>
      </c>
      <c r="BQ12" s="84">
        <f>'BAR BB| Open rates'!BQ11*0.95</f>
        <v>12445</v>
      </c>
      <c r="BR12" s="84">
        <f>'BAR BB| Open rates'!BR11*0.95</f>
        <v>12445</v>
      </c>
      <c r="BS12" s="84">
        <f>'BAR BB| Open rates'!BS11*0.95</f>
        <v>12445</v>
      </c>
      <c r="BT12" s="84">
        <f>'BAR BB| Open rates'!BT11*0.95</f>
        <v>12445</v>
      </c>
      <c r="BU12" s="84">
        <f>'BAR BB| Open rates'!BU11*0.95</f>
        <v>12445</v>
      </c>
      <c r="BV12" s="84">
        <f>'BAR BB| Open rates'!BV11*0.95</f>
        <v>13205</v>
      </c>
      <c r="BW12" s="84">
        <f>'BAR BB| Open rates'!BW11*0.95</f>
        <v>13205</v>
      </c>
      <c r="BX12" s="84">
        <f>'BAR BB| Open rates'!BX11*0.95</f>
        <v>12445</v>
      </c>
      <c r="BY12" s="84">
        <f>'BAR BB| Open rates'!BY11*0.95</f>
        <v>12445</v>
      </c>
      <c r="BZ12" s="84">
        <f>'BAR BB| Open rates'!BZ11*0.95</f>
        <v>12445</v>
      </c>
      <c r="CA12" s="84">
        <f>'BAR BB| Open rates'!CA11*0.95</f>
        <v>12445</v>
      </c>
      <c r="CB12" s="84">
        <f>'BAR BB| Open rates'!CB11*0.95</f>
        <v>12445</v>
      </c>
      <c r="CC12" s="84">
        <f>'BAR BB| Open rates'!CC11*0.95</f>
        <v>13205</v>
      </c>
      <c r="CD12" s="84">
        <f>'BAR BB| Open rates'!CD11*0.95</f>
        <v>13205</v>
      </c>
      <c r="CE12" s="84">
        <f>'BAR BB| Open rates'!CE11*0.95</f>
        <v>12445</v>
      </c>
      <c r="CF12" s="84">
        <f>'BAR BB| Open rates'!CF11*0.95</f>
        <v>12445</v>
      </c>
      <c r="CG12" s="84">
        <f>'BAR BB| Open rates'!CG11*0.95</f>
        <v>12445</v>
      </c>
      <c r="CH12" s="84">
        <f>'BAR BB| Open rates'!CH11*0.95</f>
        <v>12445</v>
      </c>
      <c r="CI12" s="84">
        <f>'BAR BB| Open rates'!CI11*0.95</f>
        <v>12445</v>
      </c>
      <c r="CJ12" s="84">
        <f>'BAR BB| Open rates'!CJ11*0.95</f>
        <v>13205</v>
      </c>
      <c r="CK12" s="84">
        <f>'BAR BB| Open rates'!CK11*0.95</f>
        <v>13205</v>
      </c>
      <c r="CL12" s="84">
        <f>'BAR BB| Open rates'!CL11*0.95</f>
        <v>12445</v>
      </c>
      <c r="CM12" s="84">
        <f>'BAR BB| Open rates'!CM11*0.95</f>
        <v>12445</v>
      </c>
      <c r="CN12" s="84">
        <f>'BAR BB| Open rates'!CN11*0.95</f>
        <v>12445</v>
      </c>
      <c r="CO12" s="84">
        <f>'BAR BB| Open rates'!CO11*0.95</f>
        <v>12445</v>
      </c>
      <c r="CP12" s="84">
        <f>'BAR BB| Open rates'!CP11*0.95</f>
        <v>12445</v>
      </c>
      <c r="CQ12" s="84">
        <f>'BAR BB| Open rates'!CQ11*0.95</f>
        <v>12445</v>
      </c>
      <c r="CR12" s="84">
        <f>'BAR BB| Open rates'!CR11*0.95</f>
        <v>12445</v>
      </c>
      <c r="CS12" s="84">
        <f>'BAR BB| Open rates'!CS11*0.95</f>
        <v>11305</v>
      </c>
      <c r="CT12" s="84">
        <f>'BAR BB| Open rates'!CT11*0.95</f>
        <v>11305</v>
      </c>
      <c r="CU12" s="84">
        <f>'BAR BB| Open rates'!CU11*0.95</f>
        <v>11305</v>
      </c>
      <c r="CV12" s="84">
        <f>'BAR BB| Open rates'!CV11*0.95</f>
        <v>11305</v>
      </c>
      <c r="CW12" s="84">
        <f>'BAR BB| Open rates'!CW11*0.95</f>
        <v>11305</v>
      </c>
      <c r="CX12" s="84">
        <f>'BAR BB| Open rates'!CX11*0.95</f>
        <v>11305</v>
      </c>
      <c r="CY12" s="84">
        <f>'BAR BB| Open rates'!CY11*0.95</f>
        <v>11305</v>
      </c>
      <c r="CZ12" s="84">
        <f>'BAR BB| Open rates'!CZ11*0.95</f>
        <v>11305</v>
      </c>
      <c r="DA12" s="84">
        <f>'BAR BB| Open rates'!DA11*0.95</f>
        <v>11305</v>
      </c>
      <c r="DB12" s="84">
        <f>'BAR BB| Open rates'!DB11*0.95</f>
        <v>10070</v>
      </c>
      <c r="DC12" s="84">
        <f>'BAR BB| Open rates'!DC11*0.95</f>
        <v>10070</v>
      </c>
      <c r="DD12" s="84">
        <f>'BAR BB| Open rates'!DD11*0.95</f>
        <v>10070</v>
      </c>
      <c r="DE12" s="84">
        <f>'BAR BB| Open rates'!DE11*0.95</f>
        <v>11305</v>
      </c>
      <c r="DF12" s="84">
        <f>'BAR BB| Open rates'!DF11*0.95</f>
        <v>11305</v>
      </c>
      <c r="DG12" s="84">
        <f>'BAR BB| Open rates'!DG11*0.95</f>
        <v>10070</v>
      </c>
      <c r="DH12" s="84">
        <f>'BAR BB| Open rates'!DH11*0.95</f>
        <v>10070</v>
      </c>
      <c r="DI12" s="84">
        <f>'BAR BB| Open rates'!DI11*0.95</f>
        <v>10070</v>
      </c>
      <c r="DJ12" s="84">
        <f>'BAR BB| Open rates'!DJ11*0.95</f>
        <v>10070</v>
      </c>
      <c r="DK12" s="84">
        <f>'BAR BB| Open rates'!DK11*0.95</f>
        <v>10070</v>
      </c>
      <c r="DL12" s="84">
        <f>'BAR BB| Open rates'!DL11*0.95</f>
        <v>11305</v>
      </c>
      <c r="DM12" s="84">
        <f>'BAR BB| Open rates'!DM11*0.95</f>
        <v>11305</v>
      </c>
      <c r="DN12" s="84">
        <f>'BAR BB| Open rates'!DN11*0.95</f>
        <v>10070</v>
      </c>
      <c r="DO12" s="84">
        <f>'BAR BB| Open rates'!DO11*0.95</f>
        <v>10070</v>
      </c>
      <c r="DP12" s="84">
        <f>'BAR BB| Open rates'!DP11*0.95</f>
        <v>10070</v>
      </c>
      <c r="DQ12" s="84">
        <f>'BAR BB| Open rates'!DQ11*0.95</f>
        <v>10070</v>
      </c>
      <c r="DR12" s="84">
        <f>'BAR BB| Open rates'!DR11*0.95</f>
        <v>10070</v>
      </c>
      <c r="DS12" s="84">
        <f>'BAR BB| Open rates'!DS11*0.95</f>
        <v>11305</v>
      </c>
      <c r="DT12" s="84">
        <f>'BAR BB| Open rates'!DT11*0.95</f>
        <v>11305</v>
      </c>
      <c r="DU12" s="84">
        <f>'BAR BB| Open rates'!DU11*0.95</f>
        <v>10070</v>
      </c>
      <c r="DV12" s="84">
        <f>'BAR BB| Open rates'!DV11*0.95</f>
        <v>10070</v>
      </c>
      <c r="DW12" s="84">
        <f>'BAR BB| Open rates'!DW11*0.95</f>
        <v>10070</v>
      </c>
      <c r="DX12" s="84">
        <f>'BAR BB| Open rates'!DX11*0.95</f>
        <v>10070</v>
      </c>
      <c r="DY12" s="84">
        <f>'BAR BB| Open rates'!DY11*0.95</f>
        <v>10070</v>
      </c>
      <c r="DZ12" s="84">
        <f>'BAR BB| Open rates'!DZ11*0.95</f>
        <v>11305</v>
      </c>
      <c r="EA12" s="84">
        <f>'BAR BB| Open rates'!EA11*0.95</f>
        <v>11305</v>
      </c>
      <c r="EB12" s="84">
        <f>'BAR BB| Open rates'!EB11*0.95</f>
        <v>10070</v>
      </c>
      <c r="EC12" s="84">
        <f>'BAR BB| Open rates'!EC11*0.95</f>
        <v>10070</v>
      </c>
      <c r="ED12" s="84">
        <f>'BAR BB| Open rates'!ED11*0.95</f>
        <v>10070</v>
      </c>
      <c r="EE12" s="84">
        <f>'BAR BB| Open rates'!EE11*0.95</f>
        <v>10070</v>
      </c>
      <c r="EF12" s="130"/>
      <c r="EG12" s="130"/>
      <c r="EH12" s="130"/>
      <c r="EI12" s="130"/>
      <c r="EJ12" s="130"/>
      <c r="EK12" s="130"/>
      <c r="EL12" s="130"/>
      <c r="EM12" s="130"/>
      <c r="EN12" s="130"/>
      <c r="EO12" s="130"/>
      <c r="EP12" s="139"/>
    </row>
    <row r="13" spans="1:146" s="11" customFormat="1" ht="12.75" customHeight="1" x14ac:dyDescent="0.2">
      <c r="A13" s="42">
        <v>2</v>
      </c>
      <c r="B13" s="84">
        <f>'BAR BB| Open rates'!B12*0.95</f>
        <v>11305</v>
      </c>
      <c r="C13" s="84">
        <f>'BAR BB| Open rates'!C12*0.95</f>
        <v>11305</v>
      </c>
      <c r="D13" s="84">
        <f>'BAR BB| Open rates'!D12*0.95</f>
        <v>11305</v>
      </c>
      <c r="E13" s="84">
        <f>'BAR BB| Open rates'!E12*0.95</f>
        <v>11305</v>
      </c>
      <c r="F13" s="84">
        <f>'BAR BB| Open rates'!F12*0.95</f>
        <v>11305</v>
      </c>
      <c r="G13" s="84">
        <f>'BAR BB| Open rates'!G12*0.95</f>
        <v>11305</v>
      </c>
      <c r="H13" s="84">
        <f>'BAR BB| Open rates'!H12*0.95</f>
        <v>11305</v>
      </c>
      <c r="I13" s="84">
        <f>'BAR BB| Open rates'!I12*0.95</f>
        <v>11305</v>
      </c>
      <c r="J13" s="84">
        <f>'BAR BB| Open rates'!J12*0.95</f>
        <v>11305</v>
      </c>
      <c r="K13" s="84">
        <f>'BAR BB| Open rates'!K12*0.95</f>
        <v>11305</v>
      </c>
      <c r="L13" s="84">
        <f>'BAR BB| Open rates'!L12*0.95</f>
        <v>11305</v>
      </c>
      <c r="M13" s="84">
        <f>'BAR BB| Open rates'!M12*0.95</f>
        <v>11305</v>
      </c>
      <c r="N13" s="84">
        <f>'BAR BB| Open rates'!N12*0.95</f>
        <v>11970</v>
      </c>
      <c r="O13" s="84">
        <f>'BAR BB| Open rates'!O12*0.95</f>
        <v>11970</v>
      </c>
      <c r="P13" s="84">
        <f>'BAR BB| Open rates'!P12*0.95</f>
        <v>11970</v>
      </c>
      <c r="Q13" s="84">
        <f>'BAR BB| Open rates'!Q12*0.95</f>
        <v>11970</v>
      </c>
      <c r="R13" s="84">
        <f>'BAR BB| Open rates'!R12*0.95</f>
        <v>15105</v>
      </c>
      <c r="S13" s="84">
        <f>'BAR BB| Open rates'!S12*0.95</f>
        <v>15105</v>
      </c>
      <c r="T13" s="84">
        <f>'BAR BB| Open rates'!T12*0.95</f>
        <v>15105</v>
      </c>
      <c r="U13" s="84">
        <f>'BAR BB| Open rates'!U12*0.95</f>
        <v>15105</v>
      </c>
      <c r="V13" s="84">
        <f>'BAR BB| Open rates'!V12*0.95</f>
        <v>15105</v>
      </c>
      <c r="W13" s="84">
        <f>'BAR BB| Open rates'!W12*0.95</f>
        <v>15105</v>
      </c>
      <c r="X13" s="84">
        <f>'BAR BB| Open rates'!X12*0.95</f>
        <v>15105</v>
      </c>
      <c r="Y13" s="84">
        <f>'BAR BB| Open rates'!Y12*0.95</f>
        <v>15105</v>
      </c>
      <c r="Z13" s="84">
        <f>'BAR BB| Open rates'!Z12*0.95</f>
        <v>15105</v>
      </c>
      <c r="AA13" s="84">
        <f>'BAR BB| Open rates'!AA12*0.95</f>
        <v>15105</v>
      </c>
      <c r="AB13" s="84">
        <f>'BAR BB| Open rates'!AB12*0.95</f>
        <v>19855</v>
      </c>
      <c r="AC13" s="84">
        <f>'BAR BB| Open rates'!AC12*0.95</f>
        <v>19855</v>
      </c>
      <c r="AD13" s="84">
        <f>'BAR BB| Open rates'!AD12*0.95</f>
        <v>19855</v>
      </c>
      <c r="AE13" s="84">
        <f>'BAR BB| Open rates'!AE12*0.95</f>
        <v>19855</v>
      </c>
      <c r="AF13" s="84">
        <f>'BAR BB| Open rates'!AF12*0.95</f>
        <v>19855</v>
      </c>
      <c r="AG13" s="84">
        <f>'BAR BB| Open rates'!AG12*0.95</f>
        <v>19855</v>
      </c>
      <c r="AH13" s="84">
        <f>'BAR BB| Open rates'!AH12*0.95</f>
        <v>11970</v>
      </c>
      <c r="AI13" s="84">
        <f>'BAR BB| Open rates'!AI12*0.95</f>
        <v>11970</v>
      </c>
      <c r="AJ13" s="84">
        <f>'BAR BB| Open rates'!AJ12*0.95</f>
        <v>11970</v>
      </c>
      <c r="AK13" s="84">
        <f>'BAR BB| Open rates'!AK12*0.95</f>
        <v>11970</v>
      </c>
      <c r="AL13" s="84">
        <f>'BAR BB| Open rates'!AL12*0.95</f>
        <v>11970</v>
      </c>
      <c r="AM13" s="84">
        <f>'BAR BB| Open rates'!AM12*0.95</f>
        <v>13205</v>
      </c>
      <c r="AN13" s="84">
        <f>'BAR BB| Open rates'!AN12*0.95</f>
        <v>13205</v>
      </c>
      <c r="AO13" s="84">
        <f>'BAR BB| Open rates'!AO12*0.95</f>
        <v>13205</v>
      </c>
      <c r="AP13" s="84">
        <f>'BAR BB| Open rates'!AP12*0.95</f>
        <v>13205</v>
      </c>
      <c r="AQ13" s="84">
        <f>'BAR BB| Open rates'!AQ12*0.95</f>
        <v>13205</v>
      </c>
      <c r="AR13" s="84">
        <f>'BAR BB| Open rates'!AR12*0.95</f>
        <v>13205</v>
      </c>
      <c r="AS13" s="84">
        <f>'BAR BB| Open rates'!AS12*0.95</f>
        <v>13205</v>
      </c>
      <c r="AT13" s="84">
        <f>'BAR BB| Open rates'!AT12*0.95</f>
        <v>14155</v>
      </c>
      <c r="AU13" s="84">
        <f>'BAR BB| Open rates'!AU12*0.95</f>
        <v>14155</v>
      </c>
      <c r="AV13" s="84">
        <f>'BAR BB| Open rates'!AV12*0.95</f>
        <v>14155</v>
      </c>
      <c r="AW13" s="84">
        <f>'BAR BB| Open rates'!AW12*0.95</f>
        <v>14155</v>
      </c>
      <c r="AX13" s="84">
        <f>'BAR BB| Open rates'!AX12*0.95</f>
        <v>14155</v>
      </c>
      <c r="AY13" s="84">
        <f>'BAR BB| Open rates'!AY12*0.95</f>
        <v>14345</v>
      </c>
      <c r="AZ13" s="84">
        <f>'BAR BB| Open rates'!AZ12*0.95</f>
        <v>14345</v>
      </c>
      <c r="BA13" s="84">
        <f>'BAR BB| Open rates'!BA12*0.95</f>
        <v>15105</v>
      </c>
      <c r="BB13" s="84">
        <f>'BAR BB| Open rates'!BB12*0.95</f>
        <v>15105</v>
      </c>
      <c r="BC13" s="84">
        <f>'BAR BB| Open rates'!BC12*0.95</f>
        <v>14345</v>
      </c>
      <c r="BD13" s="84">
        <f>'BAR BB| Open rates'!BD12*0.95</f>
        <v>14345</v>
      </c>
      <c r="BE13" s="84">
        <f>'BAR BB| Open rates'!BE12*0.95</f>
        <v>14345</v>
      </c>
      <c r="BF13" s="84">
        <f>'BAR BB| Open rates'!BF12*0.95</f>
        <v>14345</v>
      </c>
      <c r="BG13" s="84">
        <f>'BAR BB| Open rates'!BG12*0.95</f>
        <v>14345</v>
      </c>
      <c r="BH13" s="84">
        <f>'BAR BB| Open rates'!BH12*0.95</f>
        <v>15105</v>
      </c>
      <c r="BI13" s="84">
        <f>'BAR BB| Open rates'!BI12*0.95</f>
        <v>15105</v>
      </c>
      <c r="BJ13" s="84">
        <f>'BAR BB| Open rates'!BJ12*0.95</f>
        <v>14345</v>
      </c>
      <c r="BK13" s="84">
        <f>'BAR BB| Open rates'!BK12*0.95</f>
        <v>14345</v>
      </c>
      <c r="BL13" s="84">
        <f>'BAR BB| Open rates'!BL12*0.95</f>
        <v>14345</v>
      </c>
      <c r="BM13" s="84">
        <f>'BAR BB| Open rates'!BM12*0.95</f>
        <v>14345</v>
      </c>
      <c r="BN13" s="84">
        <f>'BAR BB| Open rates'!BN12*0.95</f>
        <v>14345</v>
      </c>
      <c r="BO13" s="84">
        <f>'BAR BB| Open rates'!BO12*0.95</f>
        <v>15105</v>
      </c>
      <c r="BP13" s="84">
        <f>'BAR BB| Open rates'!BP12*0.95</f>
        <v>15105</v>
      </c>
      <c r="BQ13" s="84">
        <f>'BAR BB| Open rates'!BQ12*0.95</f>
        <v>14345</v>
      </c>
      <c r="BR13" s="84">
        <f>'BAR BB| Open rates'!BR12*0.95</f>
        <v>14345</v>
      </c>
      <c r="BS13" s="84">
        <f>'BAR BB| Open rates'!BS12*0.95</f>
        <v>14345</v>
      </c>
      <c r="BT13" s="84">
        <f>'BAR BB| Open rates'!BT12*0.95</f>
        <v>14345</v>
      </c>
      <c r="BU13" s="84">
        <f>'BAR BB| Open rates'!BU12*0.95</f>
        <v>14345</v>
      </c>
      <c r="BV13" s="84">
        <f>'BAR BB| Open rates'!BV12*0.95</f>
        <v>15105</v>
      </c>
      <c r="BW13" s="84">
        <f>'BAR BB| Open rates'!BW12*0.95</f>
        <v>15105</v>
      </c>
      <c r="BX13" s="84">
        <f>'BAR BB| Open rates'!BX12*0.95</f>
        <v>14345</v>
      </c>
      <c r="BY13" s="84">
        <f>'BAR BB| Open rates'!BY12*0.95</f>
        <v>14345</v>
      </c>
      <c r="BZ13" s="84">
        <f>'BAR BB| Open rates'!BZ12*0.95</f>
        <v>14345</v>
      </c>
      <c r="CA13" s="84">
        <f>'BAR BB| Open rates'!CA12*0.95</f>
        <v>14345</v>
      </c>
      <c r="CB13" s="84">
        <f>'BAR BB| Open rates'!CB12*0.95</f>
        <v>14345</v>
      </c>
      <c r="CC13" s="84">
        <f>'BAR BB| Open rates'!CC12*0.95</f>
        <v>15105</v>
      </c>
      <c r="CD13" s="84">
        <f>'BAR BB| Open rates'!CD12*0.95</f>
        <v>15105</v>
      </c>
      <c r="CE13" s="84">
        <f>'BAR BB| Open rates'!CE12*0.95</f>
        <v>14345</v>
      </c>
      <c r="CF13" s="84">
        <f>'BAR BB| Open rates'!CF12*0.95</f>
        <v>14345</v>
      </c>
      <c r="CG13" s="84">
        <f>'BAR BB| Open rates'!CG12*0.95</f>
        <v>14345</v>
      </c>
      <c r="CH13" s="84">
        <f>'BAR BB| Open rates'!CH12*0.95</f>
        <v>14345</v>
      </c>
      <c r="CI13" s="84">
        <f>'BAR BB| Open rates'!CI12*0.95</f>
        <v>14345</v>
      </c>
      <c r="CJ13" s="84">
        <f>'BAR BB| Open rates'!CJ12*0.95</f>
        <v>15105</v>
      </c>
      <c r="CK13" s="84">
        <f>'BAR BB| Open rates'!CK12*0.95</f>
        <v>15105</v>
      </c>
      <c r="CL13" s="84">
        <f>'BAR BB| Open rates'!CL12*0.95</f>
        <v>14345</v>
      </c>
      <c r="CM13" s="84">
        <f>'BAR BB| Open rates'!CM12*0.95</f>
        <v>14345</v>
      </c>
      <c r="CN13" s="84">
        <f>'BAR BB| Open rates'!CN12*0.95</f>
        <v>14345</v>
      </c>
      <c r="CO13" s="84">
        <f>'BAR BB| Open rates'!CO12*0.95</f>
        <v>14345</v>
      </c>
      <c r="CP13" s="84">
        <f>'BAR BB| Open rates'!CP12*0.95</f>
        <v>14345</v>
      </c>
      <c r="CQ13" s="84">
        <f>'BAR BB| Open rates'!CQ12*0.95</f>
        <v>14345</v>
      </c>
      <c r="CR13" s="84">
        <f>'BAR BB| Open rates'!CR12*0.95</f>
        <v>14345</v>
      </c>
      <c r="CS13" s="84">
        <f>'BAR BB| Open rates'!CS12*0.95</f>
        <v>13205</v>
      </c>
      <c r="CT13" s="84">
        <f>'BAR BB| Open rates'!CT12*0.95</f>
        <v>13205</v>
      </c>
      <c r="CU13" s="84">
        <f>'BAR BB| Open rates'!CU12*0.95</f>
        <v>13205</v>
      </c>
      <c r="CV13" s="84">
        <f>'BAR BB| Open rates'!CV12*0.95</f>
        <v>13205</v>
      </c>
      <c r="CW13" s="84">
        <f>'BAR BB| Open rates'!CW12*0.95</f>
        <v>13205</v>
      </c>
      <c r="CX13" s="84">
        <f>'BAR BB| Open rates'!CX12*0.95</f>
        <v>13205</v>
      </c>
      <c r="CY13" s="84">
        <f>'BAR BB| Open rates'!CY12*0.95</f>
        <v>13205</v>
      </c>
      <c r="CZ13" s="84">
        <f>'BAR BB| Open rates'!CZ12*0.95</f>
        <v>13205</v>
      </c>
      <c r="DA13" s="84">
        <f>'BAR BB| Open rates'!DA12*0.95</f>
        <v>13205</v>
      </c>
      <c r="DB13" s="84">
        <f>'BAR BB| Open rates'!DB12*0.95</f>
        <v>11970</v>
      </c>
      <c r="DC13" s="84">
        <f>'BAR BB| Open rates'!DC12*0.95</f>
        <v>11970</v>
      </c>
      <c r="DD13" s="84">
        <f>'BAR BB| Open rates'!DD12*0.95</f>
        <v>11970</v>
      </c>
      <c r="DE13" s="84">
        <f>'BAR BB| Open rates'!DE12*0.95</f>
        <v>13205</v>
      </c>
      <c r="DF13" s="84">
        <f>'BAR BB| Open rates'!DF12*0.95</f>
        <v>13205</v>
      </c>
      <c r="DG13" s="84">
        <f>'BAR BB| Open rates'!DG12*0.95</f>
        <v>11970</v>
      </c>
      <c r="DH13" s="84">
        <f>'BAR BB| Open rates'!DH12*0.95</f>
        <v>11970</v>
      </c>
      <c r="DI13" s="84">
        <f>'BAR BB| Open rates'!DI12*0.95</f>
        <v>11970</v>
      </c>
      <c r="DJ13" s="84">
        <f>'BAR BB| Open rates'!DJ12*0.95</f>
        <v>11970</v>
      </c>
      <c r="DK13" s="84">
        <f>'BAR BB| Open rates'!DK12*0.95</f>
        <v>11970</v>
      </c>
      <c r="DL13" s="84">
        <f>'BAR BB| Open rates'!DL12*0.95</f>
        <v>13205</v>
      </c>
      <c r="DM13" s="84">
        <f>'BAR BB| Open rates'!DM12*0.95</f>
        <v>13205</v>
      </c>
      <c r="DN13" s="84">
        <f>'BAR BB| Open rates'!DN12*0.95</f>
        <v>11970</v>
      </c>
      <c r="DO13" s="84">
        <f>'BAR BB| Open rates'!DO12*0.95</f>
        <v>11970</v>
      </c>
      <c r="DP13" s="84">
        <f>'BAR BB| Open rates'!DP12*0.95</f>
        <v>11970</v>
      </c>
      <c r="DQ13" s="84">
        <f>'BAR BB| Open rates'!DQ12*0.95</f>
        <v>11970</v>
      </c>
      <c r="DR13" s="84">
        <f>'BAR BB| Open rates'!DR12*0.95</f>
        <v>11970</v>
      </c>
      <c r="DS13" s="84">
        <f>'BAR BB| Open rates'!DS12*0.95</f>
        <v>13205</v>
      </c>
      <c r="DT13" s="84">
        <f>'BAR BB| Open rates'!DT12*0.95</f>
        <v>13205</v>
      </c>
      <c r="DU13" s="84">
        <f>'BAR BB| Open rates'!DU12*0.95</f>
        <v>11970</v>
      </c>
      <c r="DV13" s="84">
        <f>'BAR BB| Open rates'!DV12*0.95</f>
        <v>11970</v>
      </c>
      <c r="DW13" s="84">
        <f>'BAR BB| Open rates'!DW12*0.95</f>
        <v>11970</v>
      </c>
      <c r="DX13" s="84">
        <f>'BAR BB| Open rates'!DX12*0.95</f>
        <v>11970</v>
      </c>
      <c r="DY13" s="84">
        <f>'BAR BB| Open rates'!DY12*0.95</f>
        <v>11970</v>
      </c>
      <c r="DZ13" s="84">
        <f>'BAR BB| Open rates'!DZ12*0.95</f>
        <v>13205</v>
      </c>
      <c r="EA13" s="84">
        <f>'BAR BB| Open rates'!EA12*0.95</f>
        <v>13205</v>
      </c>
      <c r="EB13" s="84">
        <f>'BAR BB| Open rates'!EB12*0.95</f>
        <v>11970</v>
      </c>
      <c r="EC13" s="84">
        <f>'BAR BB| Open rates'!EC12*0.95</f>
        <v>11970</v>
      </c>
      <c r="ED13" s="84">
        <f>'BAR BB| Open rates'!ED12*0.95</f>
        <v>11970</v>
      </c>
      <c r="EE13" s="84">
        <f>'BAR BB| Open rates'!EE12*0.95</f>
        <v>11970</v>
      </c>
      <c r="EF13" s="130"/>
      <c r="EG13" s="130"/>
      <c r="EH13" s="130"/>
      <c r="EI13" s="130"/>
      <c r="EJ13" s="130"/>
      <c r="EK13" s="130"/>
      <c r="EL13" s="130"/>
      <c r="EM13" s="130"/>
      <c r="EN13" s="130"/>
      <c r="EO13" s="130"/>
      <c r="EP13" s="139"/>
    </row>
    <row r="14" spans="1:146" s="11" customFormat="1" ht="12.75" customHeight="1" x14ac:dyDescent="0.2">
      <c r="A14" s="123"/>
      <c r="EF14" s="139"/>
      <c r="EG14" s="139"/>
      <c r="EH14" s="139"/>
      <c r="EI14" s="139"/>
      <c r="EJ14" s="139"/>
      <c r="EK14" s="139"/>
      <c r="EL14" s="139"/>
      <c r="EM14" s="139"/>
      <c r="EN14" s="139"/>
      <c r="EO14" s="139"/>
      <c r="EP14" s="139"/>
    </row>
    <row r="15" spans="1:146" x14ac:dyDescent="0.2">
      <c r="A15" s="303" t="s">
        <v>157</v>
      </c>
      <c r="EF15" s="106"/>
      <c r="EG15" s="106"/>
      <c r="EH15" s="106"/>
      <c r="EI15" s="106"/>
      <c r="EJ15" s="106"/>
      <c r="EK15" s="106"/>
      <c r="EL15" s="106"/>
      <c r="EM15" s="106"/>
      <c r="EN15" s="106"/>
      <c r="EO15" s="106"/>
      <c r="EP15" s="106"/>
    </row>
    <row r="16" spans="1:146" ht="31.5" customHeight="1" x14ac:dyDescent="0.2">
      <c r="A16" s="303"/>
      <c r="EF16" s="106"/>
      <c r="EG16" s="106"/>
      <c r="EH16" s="106"/>
      <c r="EI16" s="106"/>
      <c r="EJ16" s="106"/>
      <c r="EK16" s="106"/>
      <c r="EL16" s="106"/>
      <c r="EM16" s="106"/>
      <c r="EN16" s="106"/>
      <c r="EO16" s="106"/>
      <c r="EP16" s="106"/>
    </row>
    <row r="17" spans="1:1" ht="21" customHeight="1" x14ac:dyDescent="0.2">
      <c r="A17" s="138"/>
    </row>
    <row r="18" spans="1:1" ht="24.75" customHeight="1" x14ac:dyDescent="0.2">
      <c r="A18" s="163" t="s">
        <v>330</v>
      </c>
    </row>
    <row r="19" spans="1:1" ht="13.5" thickBot="1" x14ac:dyDescent="0.25">
      <c r="A19" s="123"/>
    </row>
    <row r="20" spans="1:1" s="11" customFormat="1" ht="387" customHeight="1" thickBot="1" x14ac:dyDescent="0.25">
      <c r="A20" s="200" t="s">
        <v>412</v>
      </c>
    </row>
    <row r="21" spans="1:1" s="11" customFormat="1" ht="12.75" customHeight="1" x14ac:dyDescent="0.2"/>
    <row r="22" spans="1:1" x14ac:dyDescent="0.2">
      <c r="A22" s="150" t="s">
        <v>80</v>
      </c>
    </row>
    <row r="23" spans="1:1" ht="25.5" customHeight="1" x14ac:dyDescent="0.2">
      <c r="A23" s="199" t="s">
        <v>413</v>
      </c>
    </row>
    <row r="24" spans="1:1" ht="30" customHeight="1" x14ac:dyDescent="0.2">
      <c r="A24" s="199" t="s">
        <v>325</v>
      </c>
    </row>
    <row r="25" spans="1:1" ht="12.75" customHeight="1" x14ac:dyDescent="0.2">
      <c r="A25"/>
    </row>
    <row r="26" spans="1:1" x14ac:dyDescent="0.2">
      <c r="A26" s="136" t="s">
        <v>58</v>
      </c>
    </row>
    <row r="27" spans="1:1" s="149" customFormat="1" ht="35.25" customHeight="1" x14ac:dyDescent="0.2">
      <c r="A27" s="219" t="s">
        <v>163</v>
      </c>
    </row>
    <row r="28" spans="1:1" s="149" customFormat="1" ht="25.5" customHeight="1" x14ac:dyDescent="0.2">
      <c r="A28" s="219" t="s">
        <v>188</v>
      </c>
    </row>
    <row r="29" spans="1:1" s="149" customFormat="1" ht="18.75" customHeight="1" x14ac:dyDescent="0.2">
      <c r="A29" s="219" t="s">
        <v>366</v>
      </c>
    </row>
    <row r="30" spans="1:1" s="149" customFormat="1" ht="13.5" customHeight="1" x14ac:dyDescent="0.2">
      <c r="A30" s="219" t="s">
        <v>164</v>
      </c>
    </row>
    <row r="31" spans="1:1" s="149" customFormat="1" ht="17.25" customHeight="1" x14ac:dyDescent="0.2">
      <c r="A31" s="219" t="s">
        <v>165</v>
      </c>
    </row>
    <row r="32" spans="1:1" ht="36" x14ac:dyDescent="0.2">
      <c r="A32" s="219" t="s">
        <v>162</v>
      </c>
    </row>
    <row r="33" spans="1:1" ht="24" x14ac:dyDescent="0.2">
      <c r="A33" s="219" t="s">
        <v>365</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426</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E235"/>
  <sheetViews>
    <sheetView zoomScale="106" zoomScaleNormal="106" workbookViewId="0">
      <pane xSplit="1" topLeftCell="B1" activePane="topRight" state="frozen"/>
      <selection activeCell="A10" sqref="A10"/>
      <selection pane="topRight" activeCell="H20" sqref="H20"/>
    </sheetView>
  </sheetViews>
  <sheetFormatPr defaultColWidth="10.140625" defaultRowHeight="12.75" x14ac:dyDescent="0.2"/>
  <cols>
    <col min="1" max="1" width="45.28515625" style="5" customWidth="1"/>
  </cols>
  <sheetData>
    <row r="1" spans="1:135" ht="24" x14ac:dyDescent="0.2">
      <c r="A1" s="47" t="s">
        <v>50</v>
      </c>
    </row>
    <row r="2" spans="1:135" s="11" customFormat="1" ht="24" customHeight="1" x14ac:dyDescent="0.2">
      <c r="A2" s="134" t="s">
        <v>323</v>
      </c>
    </row>
    <row r="3" spans="1:135" s="11" customFormat="1" ht="12.75" customHeight="1" x14ac:dyDescent="0.2">
      <c r="A3" s="131" t="s">
        <v>327</v>
      </c>
    </row>
    <row r="4" spans="1:135" ht="21.75" customHeight="1" x14ac:dyDescent="0.2">
      <c r="A4" s="154" t="s">
        <v>52</v>
      </c>
      <c r="B4" s="143">
        <f>'BAR BB| Open rates'!B3</f>
        <v>46162</v>
      </c>
      <c r="C4" s="143">
        <f>'BAR BB| Open rates'!C3</f>
        <v>46163</v>
      </c>
      <c r="D4" s="143">
        <f>'BAR BB| Open rates'!D3</f>
        <v>46164</v>
      </c>
      <c r="E4" s="143">
        <f>'BAR BB| Open rates'!E3</f>
        <v>46165</v>
      </c>
      <c r="F4" s="143">
        <f>'BAR BB| Open rates'!F3</f>
        <v>46166</v>
      </c>
      <c r="G4" s="143">
        <f>'BAR BB| Open rates'!G3</f>
        <v>46167</v>
      </c>
      <c r="H4" s="143">
        <f>'BAR BB| Open rates'!H3</f>
        <v>46168</v>
      </c>
      <c r="I4" s="143">
        <f>'BAR BB| Open rates'!I3</f>
        <v>46169</v>
      </c>
      <c r="J4" s="143">
        <f>'BAR BB| Open rates'!J3</f>
        <v>46170</v>
      </c>
      <c r="K4" s="143">
        <f>'BAR BB| Open rates'!K3</f>
        <v>46171</v>
      </c>
      <c r="L4" s="143">
        <f>'BAR BB| Open rates'!L3</f>
        <v>46172</v>
      </c>
      <c r="M4" s="143">
        <f>'BAR BB| Open rates'!M3</f>
        <v>46173</v>
      </c>
      <c r="N4" s="143">
        <f>'BAR BB| Open rates'!N3</f>
        <v>46174</v>
      </c>
      <c r="O4" s="143">
        <f>'BAR BB| Open rates'!O3</f>
        <v>46175</v>
      </c>
      <c r="P4" s="143">
        <f>'BAR BB| Open rates'!P3</f>
        <v>46176</v>
      </c>
      <c r="Q4" s="143">
        <f>'BAR BB| Open rates'!Q3</f>
        <v>46177</v>
      </c>
      <c r="R4" s="143">
        <f>'BAR BB| Open rates'!R3</f>
        <v>46178</v>
      </c>
      <c r="S4" s="143">
        <f>'BAR BB| Open rates'!S3</f>
        <v>46179</v>
      </c>
      <c r="T4" s="143">
        <f>'BAR BB| Open rates'!T3</f>
        <v>46180</v>
      </c>
      <c r="U4" s="143">
        <f>'BAR BB| Open rates'!U3</f>
        <v>46181</v>
      </c>
      <c r="V4" s="143">
        <f>'BAR BB| Open rates'!V3</f>
        <v>46182</v>
      </c>
      <c r="W4" s="143">
        <f>'BAR BB| Open rates'!W3</f>
        <v>46183</v>
      </c>
      <c r="X4" s="143">
        <f>'BAR BB| Open rates'!X3</f>
        <v>46184</v>
      </c>
      <c r="Y4" s="143">
        <f>'BAR BB| Open rates'!Y3</f>
        <v>46185</v>
      </c>
      <c r="Z4" s="143">
        <f>'BAR BB| Open rates'!Z3</f>
        <v>46186</v>
      </c>
      <c r="AA4" s="143">
        <f>'BAR BB| Open rates'!AA3</f>
        <v>46187</v>
      </c>
      <c r="AB4" s="143">
        <f>'BAR BB| Open rates'!AB3</f>
        <v>46188</v>
      </c>
      <c r="AC4" s="143">
        <f>'BAR BB| Open rates'!AC3</f>
        <v>46189</v>
      </c>
      <c r="AD4" s="143">
        <f>'BAR BB| Open rates'!AD3</f>
        <v>46190</v>
      </c>
      <c r="AE4" s="143">
        <f>'BAR BB| Open rates'!AE3</f>
        <v>46191</v>
      </c>
      <c r="AF4" s="143">
        <f>'BAR BB| Open rates'!AF3</f>
        <v>46192</v>
      </c>
      <c r="AG4" s="143">
        <f>'BAR BB| Open rates'!AG3</f>
        <v>46193</v>
      </c>
      <c r="AH4" s="143">
        <f>'BAR BB| Open rates'!AH3</f>
        <v>46194</v>
      </c>
      <c r="AI4" s="143">
        <f>'BAR BB| Open rates'!AI3</f>
        <v>46195</v>
      </c>
      <c r="AJ4" s="143">
        <f>'BAR BB| Open rates'!AJ3</f>
        <v>46196</v>
      </c>
      <c r="AK4" s="143">
        <f>'BAR BB| Open rates'!AK3</f>
        <v>46197</v>
      </c>
      <c r="AL4" s="143">
        <f>'BAR BB| Open rates'!AL3</f>
        <v>46198</v>
      </c>
      <c r="AM4" s="143">
        <f>'BAR BB| Open rates'!AM3</f>
        <v>46199</v>
      </c>
      <c r="AN4" s="143">
        <f>'BAR BB| Open rates'!AN3</f>
        <v>46200</v>
      </c>
      <c r="AO4" s="143">
        <f>'BAR BB| Open rates'!AO3</f>
        <v>46201</v>
      </c>
      <c r="AP4" s="143">
        <f>'BAR BB| Open rates'!AP3</f>
        <v>46202</v>
      </c>
      <c r="AQ4" s="143">
        <f>'BAR BB| Open rates'!AQ3</f>
        <v>46203</v>
      </c>
      <c r="AR4" s="143">
        <f>'BAR BB| Open rates'!AR3</f>
        <v>46204</v>
      </c>
      <c r="AS4" s="143">
        <f>'BAR BB| Open rates'!AS3</f>
        <v>46205</v>
      </c>
      <c r="AT4" s="143">
        <f>'BAR BB| Open rates'!AT3</f>
        <v>46206</v>
      </c>
      <c r="AU4" s="143">
        <f>'BAR BB| Open rates'!AU3</f>
        <v>46207</v>
      </c>
      <c r="AV4" s="143">
        <f>'BAR BB| Open rates'!AV3</f>
        <v>46208</v>
      </c>
      <c r="AW4" s="143">
        <f>'BAR BB| Open rates'!AW3</f>
        <v>46209</v>
      </c>
      <c r="AX4" s="143">
        <f>'BAR BB| Open rates'!AX3</f>
        <v>46210</v>
      </c>
      <c r="AY4" s="143">
        <f>'BAR BB| Open rates'!AY3</f>
        <v>46211</v>
      </c>
      <c r="AZ4" s="143">
        <f>'BAR BB| Open rates'!AZ3</f>
        <v>46212</v>
      </c>
      <c r="BA4" s="143">
        <f>'BAR BB| Open rates'!BA3</f>
        <v>46213</v>
      </c>
      <c r="BB4" s="143">
        <f>'BAR BB| Open rates'!BB3</f>
        <v>46214</v>
      </c>
      <c r="BC4" s="143">
        <f>'BAR BB| Open rates'!BC3</f>
        <v>46215</v>
      </c>
      <c r="BD4" s="143">
        <f>'BAR BB| Open rates'!BD3</f>
        <v>46216</v>
      </c>
      <c r="BE4" s="143">
        <f>'BAR BB| Open rates'!BE3</f>
        <v>46217</v>
      </c>
      <c r="BF4" s="143">
        <f>'BAR BB| Open rates'!BF3</f>
        <v>46218</v>
      </c>
      <c r="BG4" s="143">
        <f>'BAR BB| Open rates'!BG3</f>
        <v>46219</v>
      </c>
      <c r="BH4" s="143">
        <f>'BAR BB| Open rates'!BH3</f>
        <v>46220</v>
      </c>
      <c r="BI4" s="143">
        <f>'BAR BB| Open rates'!BI3</f>
        <v>46221</v>
      </c>
      <c r="BJ4" s="143">
        <f>'BAR BB| Open rates'!BJ3</f>
        <v>46222</v>
      </c>
      <c r="BK4" s="143">
        <f>'BAR BB| Open rates'!BK3</f>
        <v>46223</v>
      </c>
      <c r="BL4" s="143">
        <f>'BAR BB| Open rates'!BL3</f>
        <v>46224</v>
      </c>
      <c r="BM4" s="143">
        <f>'BAR BB| Open rates'!BM3</f>
        <v>46225</v>
      </c>
      <c r="BN4" s="143">
        <f>'BAR BB| Open rates'!BN3</f>
        <v>46226</v>
      </c>
      <c r="BO4" s="143">
        <f>'BAR BB| Open rates'!BO3</f>
        <v>46227</v>
      </c>
      <c r="BP4" s="143">
        <f>'BAR BB| Open rates'!BP3</f>
        <v>46228</v>
      </c>
      <c r="BQ4" s="143">
        <f>'BAR BB| Open rates'!BQ3</f>
        <v>46229</v>
      </c>
      <c r="BR4" s="143">
        <f>'BAR BB| Open rates'!BR3</f>
        <v>46230</v>
      </c>
      <c r="BS4" s="143">
        <f>'BAR BB| Open rates'!BS3</f>
        <v>46231</v>
      </c>
      <c r="BT4" s="143">
        <f>'BAR BB| Open rates'!BT3</f>
        <v>46232</v>
      </c>
      <c r="BU4" s="143">
        <f>'BAR BB| Open rates'!BU3</f>
        <v>46233</v>
      </c>
      <c r="BV4" s="143">
        <f>'BAR BB| Open rates'!BV3</f>
        <v>46234</v>
      </c>
      <c r="BW4" s="143">
        <f>'BAR BB| Open rates'!BW3</f>
        <v>46235</v>
      </c>
      <c r="BX4" s="143">
        <f>'BAR BB| Open rates'!BX3</f>
        <v>46236</v>
      </c>
      <c r="BY4" s="143">
        <f>'BAR BB| Open rates'!BY3</f>
        <v>46237</v>
      </c>
      <c r="BZ4" s="143">
        <f>'BAR BB| Open rates'!BZ3</f>
        <v>46238</v>
      </c>
      <c r="CA4" s="143">
        <f>'BAR BB| Open rates'!CA3</f>
        <v>46239</v>
      </c>
      <c r="CB4" s="143">
        <f>'BAR BB| Open rates'!CB3</f>
        <v>46240</v>
      </c>
      <c r="CC4" s="143">
        <f>'BAR BB| Open rates'!CC3</f>
        <v>46241</v>
      </c>
      <c r="CD4" s="143">
        <f>'BAR BB| Open rates'!CD3</f>
        <v>46242</v>
      </c>
      <c r="CE4" s="143">
        <f>'BAR BB| Open rates'!CE3</f>
        <v>46243</v>
      </c>
      <c r="CF4" s="143">
        <f>'BAR BB| Open rates'!CF3</f>
        <v>46244</v>
      </c>
      <c r="CG4" s="143">
        <f>'BAR BB| Open rates'!CG3</f>
        <v>46245</v>
      </c>
      <c r="CH4" s="143">
        <f>'BAR BB| Open rates'!CH3</f>
        <v>46246</v>
      </c>
      <c r="CI4" s="143">
        <f>'BAR BB| Open rates'!CI3</f>
        <v>46247</v>
      </c>
      <c r="CJ4" s="143">
        <f>'BAR BB| Open rates'!CJ3</f>
        <v>46248</v>
      </c>
      <c r="CK4" s="143">
        <f>'BAR BB| Open rates'!CK3</f>
        <v>46249</v>
      </c>
      <c r="CL4" s="143">
        <f>'BAR BB| Open rates'!CL3</f>
        <v>46250</v>
      </c>
      <c r="CM4" s="143">
        <f>'BAR BB| Open rates'!CM3</f>
        <v>46251</v>
      </c>
      <c r="CN4" s="143">
        <f>'BAR BB| Open rates'!CN3</f>
        <v>46252</v>
      </c>
      <c r="CO4" s="143">
        <f>'BAR BB| Open rates'!CO3</f>
        <v>46253</v>
      </c>
      <c r="CP4" s="143">
        <f>'BAR BB| Open rates'!CP3</f>
        <v>46254</v>
      </c>
      <c r="CQ4" s="143">
        <f>'BAR BB| Open rates'!CQ3</f>
        <v>46255</v>
      </c>
      <c r="CR4" s="143">
        <f>'BAR BB| Open rates'!CR3</f>
        <v>46256</v>
      </c>
      <c r="CS4" s="143">
        <f>'BAR BB| Open rates'!CS3</f>
        <v>46257</v>
      </c>
      <c r="CT4" s="143">
        <f>'BAR BB| Open rates'!CT3</f>
        <v>46258</v>
      </c>
      <c r="CU4" s="143">
        <f>'BAR BB| Open rates'!CU3</f>
        <v>46259</v>
      </c>
      <c r="CV4" s="143">
        <f>'BAR BB| Open rates'!CV3</f>
        <v>46260</v>
      </c>
      <c r="CW4" s="143">
        <f>'BAR BB| Open rates'!CW3</f>
        <v>46261</v>
      </c>
      <c r="CX4" s="143">
        <f>'BAR BB| Open rates'!CX3</f>
        <v>46262</v>
      </c>
      <c r="CY4" s="143">
        <f>'BAR BB| Open rates'!CY3</f>
        <v>46263</v>
      </c>
      <c r="CZ4" s="143">
        <f>'BAR BB| Open rates'!CZ3</f>
        <v>46264</v>
      </c>
      <c r="DA4" s="143">
        <f>'BAR BB| Open rates'!DA3</f>
        <v>46265</v>
      </c>
      <c r="DB4" s="143">
        <f>'BAR BB| Open rates'!DB3</f>
        <v>46266</v>
      </c>
      <c r="DC4" s="143">
        <f>'BAR BB| Open rates'!DC3</f>
        <v>46267</v>
      </c>
      <c r="DD4" s="143">
        <f>'BAR BB| Open rates'!DD3</f>
        <v>46268</v>
      </c>
      <c r="DE4" s="143">
        <f>'BAR BB| Open rates'!DE3</f>
        <v>46269</v>
      </c>
      <c r="DF4" s="143">
        <f>'BAR BB| Open rates'!DF3</f>
        <v>46270</v>
      </c>
      <c r="DG4" s="143">
        <f>'BAR BB| Open rates'!DG3</f>
        <v>46271</v>
      </c>
      <c r="DH4" s="143">
        <f>'BAR BB| Open rates'!DH3</f>
        <v>46272</v>
      </c>
      <c r="DI4" s="143">
        <f>'BAR BB| Open rates'!DI3</f>
        <v>46273</v>
      </c>
      <c r="DJ4" s="143">
        <f>'BAR BB| Open rates'!DJ3</f>
        <v>46274</v>
      </c>
      <c r="DK4" s="143">
        <f>'BAR BB| Open rates'!DK3</f>
        <v>46275</v>
      </c>
      <c r="DL4" s="143">
        <f>'BAR BB| Open rates'!DL3</f>
        <v>46276</v>
      </c>
      <c r="DM4" s="143">
        <f>'BAR BB| Open rates'!DM3</f>
        <v>46277</v>
      </c>
      <c r="DN4" s="143">
        <f>'BAR BB| Open rates'!DN3</f>
        <v>46278</v>
      </c>
      <c r="DO4" s="143">
        <f>'BAR BB| Open rates'!DO3</f>
        <v>46279</v>
      </c>
      <c r="DP4" s="143">
        <f>'BAR BB| Open rates'!DP3</f>
        <v>46280</v>
      </c>
      <c r="DQ4" s="143">
        <f>'BAR BB| Open rates'!DQ3</f>
        <v>46281</v>
      </c>
      <c r="DR4" s="143">
        <f>'BAR BB| Open rates'!DR3</f>
        <v>46282</v>
      </c>
      <c r="DS4" s="143">
        <f>'BAR BB| Open rates'!DS3</f>
        <v>46283</v>
      </c>
      <c r="DT4" s="143">
        <f>'BAR BB| Open rates'!DT3</f>
        <v>46284</v>
      </c>
      <c r="DU4" s="143">
        <f>'BAR BB| Open rates'!DU3</f>
        <v>46285</v>
      </c>
      <c r="DV4" s="143">
        <f>'BAR BB| Open rates'!DV3</f>
        <v>46286</v>
      </c>
      <c r="DW4" s="143">
        <f>'BAR BB| Open rates'!DW3</f>
        <v>46287</v>
      </c>
      <c r="DX4" s="143">
        <f>'BAR BB| Open rates'!DX3</f>
        <v>46288</v>
      </c>
      <c r="DY4" s="143">
        <f>'BAR BB| Open rates'!DY3</f>
        <v>46289</v>
      </c>
      <c r="DZ4" s="143">
        <f>'BAR BB| Open rates'!DZ3</f>
        <v>46290</v>
      </c>
      <c r="EA4" s="143">
        <f>'BAR BB| Open rates'!EA3</f>
        <v>46291</v>
      </c>
      <c r="EB4" s="143">
        <f>'BAR BB| Open rates'!EB3</f>
        <v>46292</v>
      </c>
      <c r="EC4" s="143">
        <f>'BAR BB| Open rates'!EC3</f>
        <v>46293</v>
      </c>
      <c r="ED4" s="143">
        <f>'BAR BB| Open rates'!ED3</f>
        <v>46294</v>
      </c>
      <c r="EE4" s="143">
        <f>'BAR BB| Open rates'!EE3</f>
        <v>46295</v>
      </c>
    </row>
    <row r="5" spans="1:135"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row>
    <row r="6" spans="1:135" s="11" customFormat="1" ht="12.75" customHeight="1" x14ac:dyDescent="0.2">
      <c r="A6" s="42">
        <v>1</v>
      </c>
      <c r="B6" s="84">
        <f>'BAR BB| Open rates'!B5*0.95*0.87</f>
        <v>4876.3500000000004</v>
      </c>
      <c r="C6" s="84">
        <f>'BAR BB| Open rates'!C5*0.95*0.87</f>
        <v>4876.3500000000004</v>
      </c>
      <c r="D6" s="84">
        <f>'BAR BB| Open rates'!D5*0.95*0.87</f>
        <v>4876.3500000000004</v>
      </c>
      <c r="E6" s="84">
        <f>'BAR BB| Open rates'!E5*0.95*0.87</f>
        <v>4876.3500000000004</v>
      </c>
      <c r="F6" s="84">
        <f>'BAR BB| Open rates'!F5*0.95*0.87</f>
        <v>4876.3500000000004</v>
      </c>
      <c r="G6" s="84">
        <f>'BAR BB| Open rates'!G5*0.95*0.87</f>
        <v>4876.3500000000004</v>
      </c>
      <c r="H6" s="84">
        <f>'BAR BB| Open rates'!H5*0.95*0.87</f>
        <v>4876.3500000000004</v>
      </c>
      <c r="I6" s="84">
        <f>'BAR BB| Open rates'!I5*0.95*0.87</f>
        <v>4876.3500000000004</v>
      </c>
      <c r="J6" s="84">
        <f>'BAR BB| Open rates'!J5*0.95*0.87</f>
        <v>4876.3500000000004</v>
      </c>
      <c r="K6" s="84">
        <f>'BAR BB| Open rates'!K5*0.95*0.87</f>
        <v>4876.3500000000004</v>
      </c>
      <c r="L6" s="84">
        <f>'BAR BB| Open rates'!L5*0.95*0.87</f>
        <v>4876.3500000000004</v>
      </c>
      <c r="M6" s="84">
        <f>'BAR BB| Open rates'!M5*0.95*0.87</f>
        <v>4876.3500000000004</v>
      </c>
      <c r="N6" s="84">
        <f>'BAR BB| Open rates'!N5*0.95*0.87</f>
        <v>5454.9</v>
      </c>
      <c r="O6" s="84">
        <f>'BAR BB| Open rates'!O5*0.95*0.87</f>
        <v>5454.9</v>
      </c>
      <c r="P6" s="84">
        <f>'BAR BB| Open rates'!P5*0.95*0.87</f>
        <v>5454.9</v>
      </c>
      <c r="Q6" s="84">
        <f>'BAR BB| Open rates'!Q5*0.95*0.87</f>
        <v>5454.9</v>
      </c>
      <c r="R6" s="84">
        <f>'BAR BB| Open rates'!R5*0.95*0.87</f>
        <v>8182.35</v>
      </c>
      <c r="S6" s="84">
        <f>'BAR BB| Open rates'!S5*0.95*0.87</f>
        <v>8182.35</v>
      </c>
      <c r="T6" s="84">
        <f>'BAR BB| Open rates'!T5*0.95*0.87</f>
        <v>8182.35</v>
      </c>
      <c r="U6" s="84">
        <f>'BAR BB| Open rates'!U5*0.95*0.87</f>
        <v>8182.35</v>
      </c>
      <c r="V6" s="84">
        <f>'BAR BB| Open rates'!V5*0.95*0.87</f>
        <v>8182.35</v>
      </c>
      <c r="W6" s="84">
        <f>'BAR BB| Open rates'!W5*0.95*0.87</f>
        <v>8182.35</v>
      </c>
      <c r="X6" s="84">
        <f>'BAR BB| Open rates'!X5*0.95*0.87</f>
        <v>8182.35</v>
      </c>
      <c r="Y6" s="84">
        <f>'BAR BB| Open rates'!Y5*0.95*0.87</f>
        <v>8182.35</v>
      </c>
      <c r="Z6" s="84">
        <f>'BAR BB| Open rates'!Z5*0.95*0.87</f>
        <v>8182.35</v>
      </c>
      <c r="AA6" s="84">
        <f>'BAR BB| Open rates'!AA5*0.95*0.87</f>
        <v>8182.35</v>
      </c>
      <c r="AB6" s="84">
        <f>'BAR BB| Open rates'!AB5*0.95*0.87</f>
        <v>12314.85</v>
      </c>
      <c r="AC6" s="84">
        <f>'BAR BB| Open rates'!AC5*0.95*0.87</f>
        <v>12314.85</v>
      </c>
      <c r="AD6" s="84">
        <f>'BAR BB| Open rates'!AD5*0.95*0.87</f>
        <v>12314.85</v>
      </c>
      <c r="AE6" s="84">
        <f>'BAR BB| Open rates'!AE5*0.95*0.87</f>
        <v>12314.85</v>
      </c>
      <c r="AF6" s="84">
        <f>'BAR BB| Open rates'!AF5*0.95*0.87</f>
        <v>12314.85</v>
      </c>
      <c r="AG6" s="84">
        <f>'BAR BB| Open rates'!AG5*0.95*0.87</f>
        <v>12314.85</v>
      </c>
      <c r="AH6" s="84">
        <f>'BAR BB| Open rates'!AH5*0.95*0.87</f>
        <v>5454.9</v>
      </c>
      <c r="AI6" s="84">
        <f>'BAR BB| Open rates'!AI5*0.95*0.87</f>
        <v>5454.9</v>
      </c>
      <c r="AJ6" s="84">
        <f>'BAR BB| Open rates'!AJ5*0.95*0.87</f>
        <v>5454.9</v>
      </c>
      <c r="AK6" s="84">
        <f>'BAR BB| Open rates'!AK5*0.95*0.87</f>
        <v>5454.9</v>
      </c>
      <c r="AL6" s="84">
        <f>'BAR BB| Open rates'!AL5*0.95*0.87</f>
        <v>5454.9</v>
      </c>
      <c r="AM6" s="84">
        <f>'BAR BB| Open rates'!AM5*0.95*0.87</f>
        <v>6529.35</v>
      </c>
      <c r="AN6" s="84">
        <f>'BAR BB| Open rates'!AN5*0.95*0.87</f>
        <v>6529.35</v>
      </c>
      <c r="AO6" s="84">
        <f>'BAR BB| Open rates'!AO5*0.95*0.87</f>
        <v>6529.35</v>
      </c>
      <c r="AP6" s="84">
        <f>'BAR BB| Open rates'!AP5*0.95*0.87</f>
        <v>6529.35</v>
      </c>
      <c r="AQ6" s="84">
        <f>'BAR BB| Open rates'!AQ5*0.95*0.87</f>
        <v>6529.35</v>
      </c>
      <c r="AR6" s="84">
        <f>'BAR BB| Open rates'!AR5*0.95*0.87</f>
        <v>6529.35</v>
      </c>
      <c r="AS6" s="84">
        <f>'BAR BB| Open rates'!AS5*0.95*0.87</f>
        <v>6529.35</v>
      </c>
      <c r="AT6" s="84">
        <f>'BAR BB| Open rates'!AT5*0.95*0.87</f>
        <v>7355.85</v>
      </c>
      <c r="AU6" s="84">
        <f>'BAR BB| Open rates'!AU5*0.95*0.87</f>
        <v>7355.85</v>
      </c>
      <c r="AV6" s="84">
        <f>'BAR BB| Open rates'!AV5*0.95*0.87</f>
        <v>7355.85</v>
      </c>
      <c r="AW6" s="84">
        <f>'BAR BB| Open rates'!AW5*0.95*0.87</f>
        <v>7355.85</v>
      </c>
      <c r="AX6" s="84">
        <f>'BAR BB| Open rates'!AX5*0.95*0.87</f>
        <v>7355.85</v>
      </c>
      <c r="AY6" s="84">
        <f>'BAR BB| Open rates'!AY5*0.95*0.87</f>
        <v>7521.15</v>
      </c>
      <c r="AZ6" s="84">
        <f>'BAR BB| Open rates'!AZ5*0.95*0.87</f>
        <v>7521.15</v>
      </c>
      <c r="BA6" s="84">
        <f>'BAR BB| Open rates'!BA5*0.95*0.87</f>
        <v>8182.35</v>
      </c>
      <c r="BB6" s="84">
        <f>'BAR BB| Open rates'!BB5*0.95*0.87</f>
        <v>8182.35</v>
      </c>
      <c r="BC6" s="84">
        <f>'BAR BB| Open rates'!BC5*0.95*0.87</f>
        <v>7521.15</v>
      </c>
      <c r="BD6" s="84">
        <f>'BAR BB| Open rates'!BD5*0.95*0.87</f>
        <v>7521.15</v>
      </c>
      <c r="BE6" s="84">
        <f>'BAR BB| Open rates'!BE5*0.95*0.87</f>
        <v>7521.15</v>
      </c>
      <c r="BF6" s="84">
        <f>'BAR BB| Open rates'!BF5*0.95*0.87</f>
        <v>7521.15</v>
      </c>
      <c r="BG6" s="84">
        <f>'BAR BB| Open rates'!BG5*0.95*0.87</f>
        <v>7521.15</v>
      </c>
      <c r="BH6" s="84">
        <f>'BAR BB| Open rates'!BH5*0.95*0.87</f>
        <v>8182.35</v>
      </c>
      <c r="BI6" s="84">
        <f>'BAR BB| Open rates'!BI5*0.95*0.87</f>
        <v>8182.35</v>
      </c>
      <c r="BJ6" s="84">
        <f>'BAR BB| Open rates'!BJ5*0.95*0.87</f>
        <v>7521.15</v>
      </c>
      <c r="BK6" s="84">
        <f>'BAR BB| Open rates'!BK5*0.95*0.87</f>
        <v>7521.15</v>
      </c>
      <c r="BL6" s="84">
        <f>'BAR BB| Open rates'!BL5*0.95*0.87</f>
        <v>7521.15</v>
      </c>
      <c r="BM6" s="84">
        <f>'BAR BB| Open rates'!BM5*0.95*0.87</f>
        <v>7521.15</v>
      </c>
      <c r="BN6" s="84">
        <f>'BAR BB| Open rates'!BN5*0.95*0.87</f>
        <v>7521.15</v>
      </c>
      <c r="BO6" s="84">
        <f>'BAR BB| Open rates'!BO5*0.95*0.87</f>
        <v>8182.35</v>
      </c>
      <c r="BP6" s="84">
        <f>'BAR BB| Open rates'!BP5*0.95*0.87</f>
        <v>8182.35</v>
      </c>
      <c r="BQ6" s="84">
        <f>'BAR BB| Open rates'!BQ5*0.95*0.87</f>
        <v>7521.15</v>
      </c>
      <c r="BR6" s="84">
        <f>'BAR BB| Open rates'!BR5*0.95*0.87</f>
        <v>7521.15</v>
      </c>
      <c r="BS6" s="84">
        <f>'BAR BB| Open rates'!BS5*0.95*0.87</f>
        <v>7521.15</v>
      </c>
      <c r="BT6" s="84">
        <f>'BAR BB| Open rates'!BT5*0.95*0.87</f>
        <v>7521.15</v>
      </c>
      <c r="BU6" s="84">
        <f>'BAR BB| Open rates'!BU5*0.95*0.87</f>
        <v>7521.15</v>
      </c>
      <c r="BV6" s="84">
        <f>'BAR BB| Open rates'!BV5*0.95*0.87</f>
        <v>8182.35</v>
      </c>
      <c r="BW6" s="84">
        <f>'BAR BB| Open rates'!BW5*0.95*0.87</f>
        <v>8182.35</v>
      </c>
      <c r="BX6" s="84">
        <f>'BAR BB| Open rates'!BX5*0.95*0.87</f>
        <v>7521.15</v>
      </c>
      <c r="BY6" s="84">
        <f>'BAR BB| Open rates'!BY5*0.95*0.87</f>
        <v>7521.15</v>
      </c>
      <c r="BZ6" s="84">
        <f>'BAR BB| Open rates'!BZ5*0.95*0.87</f>
        <v>7521.15</v>
      </c>
      <c r="CA6" s="84">
        <f>'BAR BB| Open rates'!CA5*0.95*0.87</f>
        <v>7521.15</v>
      </c>
      <c r="CB6" s="84">
        <f>'BAR BB| Open rates'!CB5*0.95*0.87</f>
        <v>7521.15</v>
      </c>
      <c r="CC6" s="84">
        <f>'BAR BB| Open rates'!CC5*0.95*0.87</f>
        <v>8182.35</v>
      </c>
      <c r="CD6" s="84">
        <f>'BAR BB| Open rates'!CD5*0.95*0.87</f>
        <v>8182.35</v>
      </c>
      <c r="CE6" s="84">
        <f>'BAR BB| Open rates'!CE5*0.95*0.87</f>
        <v>7521.15</v>
      </c>
      <c r="CF6" s="84">
        <f>'BAR BB| Open rates'!CF5*0.95*0.87</f>
        <v>7521.15</v>
      </c>
      <c r="CG6" s="84">
        <f>'BAR BB| Open rates'!CG5*0.95*0.87</f>
        <v>7521.15</v>
      </c>
      <c r="CH6" s="84">
        <f>'BAR BB| Open rates'!CH5*0.95*0.87</f>
        <v>7521.15</v>
      </c>
      <c r="CI6" s="84">
        <f>'BAR BB| Open rates'!CI5*0.95*0.87</f>
        <v>7521.15</v>
      </c>
      <c r="CJ6" s="84">
        <f>'BAR BB| Open rates'!CJ5*0.95*0.87</f>
        <v>8182.35</v>
      </c>
      <c r="CK6" s="84">
        <f>'BAR BB| Open rates'!CK5*0.95*0.87</f>
        <v>8182.35</v>
      </c>
      <c r="CL6" s="84">
        <f>'BAR BB| Open rates'!CL5*0.95*0.87</f>
        <v>7521.15</v>
      </c>
      <c r="CM6" s="84">
        <f>'BAR BB| Open rates'!CM5*0.95*0.87</f>
        <v>7521.15</v>
      </c>
      <c r="CN6" s="84">
        <f>'BAR BB| Open rates'!CN5*0.95*0.87</f>
        <v>7521.15</v>
      </c>
      <c r="CO6" s="84">
        <f>'BAR BB| Open rates'!CO5*0.95*0.87</f>
        <v>7521.15</v>
      </c>
      <c r="CP6" s="84">
        <f>'BAR BB| Open rates'!CP5*0.95*0.87</f>
        <v>7521.15</v>
      </c>
      <c r="CQ6" s="84">
        <f>'BAR BB| Open rates'!CQ5*0.95*0.87</f>
        <v>7521.15</v>
      </c>
      <c r="CR6" s="84">
        <f>'BAR BB| Open rates'!CR5*0.95*0.87</f>
        <v>7521.15</v>
      </c>
      <c r="CS6" s="84">
        <f>'BAR BB| Open rates'!CS5*0.95*0.87</f>
        <v>6529.35</v>
      </c>
      <c r="CT6" s="84">
        <f>'BAR BB| Open rates'!CT5*0.95*0.87</f>
        <v>6529.35</v>
      </c>
      <c r="CU6" s="84">
        <f>'BAR BB| Open rates'!CU5*0.95*0.87</f>
        <v>6529.35</v>
      </c>
      <c r="CV6" s="84">
        <f>'BAR BB| Open rates'!CV5*0.95*0.87</f>
        <v>6529.35</v>
      </c>
      <c r="CW6" s="84">
        <f>'BAR BB| Open rates'!CW5*0.95*0.87</f>
        <v>6529.35</v>
      </c>
      <c r="CX6" s="84">
        <f>'BAR BB| Open rates'!CX5*0.95*0.87</f>
        <v>6529.35</v>
      </c>
      <c r="CY6" s="84">
        <f>'BAR BB| Open rates'!CY5*0.95*0.87</f>
        <v>6529.35</v>
      </c>
      <c r="CZ6" s="84">
        <f>'BAR BB| Open rates'!CZ5*0.95*0.87</f>
        <v>6529.35</v>
      </c>
      <c r="DA6" s="84">
        <f>'BAR BB| Open rates'!DA5*0.95*0.87</f>
        <v>6529.35</v>
      </c>
      <c r="DB6" s="84">
        <f>'BAR BB| Open rates'!DB5*0.95*0.87</f>
        <v>5454.9</v>
      </c>
      <c r="DC6" s="84">
        <f>'BAR BB| Open rates'!DC5*0.95*0.87</f>
        <v>5454.9</v>
      </c>
      <c r="DD6" s="84">
        <f>'BAR BB| Open rates'!DD5*0.95*0.87</f>
        <v>5454.9</v>
      </c>
      <c r="DE6" s="84">
        <f>'BAR BB| Open rates'!DE5*0.95*0.87</f>
        <v>6529.35</v>
      </c>
      <c r="DF6" s="84">
        <f>'BAR BB| Open rates'!DF5*0.95*0.87</f>
        <v>6529.35</v>
      </c>
      <c r="DG6" s="84">
        <f>'BAR BB| Open rates'!DG5*0.95*0.87</f>
        <v>5454.9</v>
      </c>
      <c r="DH6" s="84">
        <f>'BAR BB| Open rates'!DH5*0.95*0.87</f>
        <v>5454.9</v>
      </c>
      <c r="DI6" s="84">
        <f>'BAR BB| Open rates'!DI5*0.95*0.87</f>
        <v>5454.9</v>
      </c>
      <c r="DJ6" s="84">
        <f>'BAR BB| Open rates'!DJ5*0.95*0.87</f>
        <v>5454.9</v>
      </c>
      <c r="DK6" s="84">
        <f>'BAR BB| Open rates'!DK5*0.95*0.87</f>
        <v>5454.9</v>
      </c>
      <c r="DL6" s="84">
        <f>'BAR BB| Open rates'!DL5*0.95*0.87</f>
        <v>6529.35</v>
      </c>
      <c r="DM6" s="84">
        <f>'BAR BB| Open rates'!DM5*0.95*0.87</f>
        <v>6529.35</v>
      </c>
      <c r="DN6" s="84">
        <f>'BAR BB| Open rates'!DN5*0.95*0.87</f>
        <v>5454.9</v>
      </c>
      <c r="DO6" s="84">
        <f>'BAR BB| Open rates'!DO5*0.95*0.87</f>
        <v>5454.9</v>
      </c>
      <c r="DP6" s="84">
        <f>'BAR BB| Open rates'!DP5*0.95*0.87</f>
        <v>5454.9</v>
      </c>
      <c r="DQ6" s="84">
        <f>'BAR BB| Open rates'!DQ5*0.95*0.87</f>
        <v>5454.9</v>
      </c>
      <c r="DR6" s="84">
        <f>'BAR BB| Open rates'!DR5*0.95*0.87</f>
        <v>5454.9</v>
      </c>
      <c r="DS6" s="84">
        <f>'BAR BB| Open rates'!DS5*0.95*0.87</f>
        <v>6529.35</v>
      </c>
      <c r="DT6" s="84">
        <f>'BAR BB| Open rates'!DT5*0.95*0.87</f>
        <v>6529.35</v>
      </c>
      <c r="DU6" s="84">
        <f>'BAR BB| Open rates'!DU5*0.95*0.87</f>
        <v>5454.9</v>
      </c>
      <c r="DV6" s="84">
        <f>'BAR BB| Open rates'!DV5*0.95*0.87</f>
        <v>5454.9</v>
      </c>
      <c r="DW6" s="84">
        <f>'BAR BB| Open rates'!DW5*0.95*0.87</f>
        <v>5454.9</v>
      </c>
      <c r="DX6" s="84">
        <f>'BAR BB| Open rates'!DX5*0.95*0.87</f>
        <v>5454.9</v>
      </c>
      <c r="DY6" s="84">
        <f>'BAR BB| Open rates'!DY5*0.95*0.87</f>
        <v>5454.9</v>
      </c>
      <c r="DZ6" s="84">
        <f>'BAR BB| Open rates'!DZ5*0.95*0.87</f>
        <v>6529.35</v>
      </c>
      <c r="EA6" s="84">
        <f>'BAR BB| Open rates'!EA5*0.95*0.87</f>
        <v>6529.35</v>
      </c>
      <c r="EB6" s="84">
        <f>'BAR BB| Open rates'!EB5*0.95*0.87</f>
        <v>5454.9</v>
      </c>
      <c r="EC6" s="84">
        <f>'BAR BB| Open rates'!EC5*0.95*0.87</f>
        <v>5454.9</v>
      </c>
      <c r="ED6" s="84">
        <f>'BAR BB| Open rates'!ED5*0.95*0.87</f>
        <v>5454.9</v>
      </c>
      <c r="EE6" s="84">
        <f>'BAR BB| Open rates'!EE5*0.95*0.87</f>
        <v>5454.9</v>
      </c>
    </row>
    <row r="7" spans="1:135" s="11" customFormat="1" ht="12.75" customHeight="1" x14ac:dyDescent="0.2">
      <c r="A7" s="42">
        <v>2</v>
      </c>
      <c r="B7" s="84">
        <f>'BAR BB| Open rates'!B6*0.95*0.87</f>
        <v>6529.35</v>
      </c>
      <c r="C7" s="84">
        <f>'BAR BB| Open rates'!C6*0.95*0.87</f>
        <v>6529.35</v>
      </c>
      <c r="D7" s="84">
        <f>'BAR BB| Open rates'!D6*0.95*0.87</f>
        <v>6529.35</v>
      </c>
      <c r="E7" s="84">
        <f>'BAR BB| Open rates'!E6*0.95*0.87</f>
        <v>6529.35</v>
      </c>
      <c r="F7" s="84">
        <f>'BAR BB| Open rates'!F6*0.95*0.87</f>
        <v>6529.35</v>
      </c>
      <c r="G7" s="84">
        <f>'BAR BB| Open rates'!G6*0.95*0.87</f>
        <v>6529.35</v>
      </c>
      <c r="H7" s="84">
        <f>'BAR BB| Open rates'!H6*0.95*0.87</f>
        <v>6529.35</v>
      </c>
      <c r="I7" s="84">
        <f>'BAR BB| Open rates'!I6*0.95*0.87</f>
        <v>6529.35</v>
      </c>
      <c r="J7" s="84">
        <f>'BAR BB| Open rates'!J6*0.95*0.87</f>
        <v>6529.35</v>
      </c>
      <c r="K7" s="84">
        <f>'BAR BB| Open rates'!K6*0.95*0.87</f>
        <v>6529.35</v>
      </c>
      <c r="L7" s="84">
        <f>'BAR BB| Open rates'!L6*0.95*0.87</f>
        <v>6529.35</v>
      </c>
      <c r="M7" s="84">
        <f>'BAR BB| Open rates'!M6*0.95*0.87</f>
        <v>6529.35</v>
      </c>
      <c r="N7" s="84">
        <f>'BAR BB| Open rates'!N6*0.95*0.87</f>
        <v>7107.9</v>
      </c>
      <c r="O7" s="84">
        <f>'BAR BB| Open rates'!O6*0.95*0.87</f>
        <v>7107.9</v>
      </c>
      <c r="P7" s="84">
        <f>'BAR BB| Open rates'!P6*0.95*0.87</f>
        <v>7107.9</v>
      </c>
      <c r="Q7" s="84">
        <f>'BAR BB| Open rates'!Q6*0.95*0.87</f>
        <v>7107.9</v>
      </c>
      <c r="R7" s="84">
        <f>'BAR BB| Open rates'!R6*0.95*0.87</f>
        <v>9835.35</v>
      </c>
      <c r="S7" s="84">
        <f>'BAR BB| Open rates'!S6*0.95*0.87</f>
        <v>9835.35</v>
      </c>
      <c r="T7" s="84">
        <f>'BAR BB| Open rates'!T6*0.95*0.87</f>
        <v>9835.35</v>
      </c>
      <c r="U7" s="84">
        <f>'BAR BB| Open rates'!U6*0.95*0.87</f>
        <v>9835.35</v>
      </c>
      <c r="V7" s="84">
        <f>'BAR BB| Open rates'!V6*0.95*0.87</f>
        <v>9835.35</v>
      </c>
      <c r="W7" s="84">
        <f>'BAR BB| Open rates'!W6*0.95*0.87</f>
        <v>9835.35</v>
      </c>
      <c r="X7" s="84">
        <f>'BAR BB| Open rates'!X6*0.95*0.87</f>
        <v>9835.35</v>
      </c>
      <c r="Y7" s="84">
        <f>'BAR BB| Open rates'!Y6*0.95*0.87</f>
        <v>9835.35</v>
      </c>
      <c r="Z7" s="84">
        <f>'BAR BB| Open rates'!Z6*0.95*0.87</f>
        <v>9835.35</v>
      </c>
      <c r="AA7" s="84">
        <f>'BAR BB| Open rates'!AA6*0.95*0.87</f>
        <v>9835.35</v>
      </c>
      <c r="AB7" s="84">
        <f>'BAR BB| Open rates'!AB6*0.95*0.87</f>
        <v>13967.85</v>
      </c>
      <c r="AC7" s="84">
        <f>'BAR BB| Open rates'!AC6*0.95*0.87</f>
        <v>13967.85</v>
      </c>
      <c r="AD7" s="84">
        <f>'BAR BB| Open rates'!AD6*0.95*0.87</f>
        <v>13967.85</v>
      </c>
      <c r="AE7" s="84">
        <f>'BAR BB| Open rates'!AE6*0.95*0.87</f>
        <v>13967.85</v>
      </c>
      <c r="AF7" s="84">
        <f>'BAR BB| Open rates'!AF6*0.95*0.87</f>
        <v>13967.85</v>
      </c>
      <c r="AG7" s="84">
        <f>'BAR BB| Open rates'!AG6*0.95*0.87</f>
        <v>13967.85</v>
      </c>
      <c r="AH7" s="84">
        <f>'BAR BB| Open rates'!AH6*0.95*0.87</f>
        <v>7107.9</v>
      </c>
      <c r="AI7" s="84">
        <f>'BAR BB| Open rates'!AI6*0.95*0.87</f>
        <v>7107.9</v>
      </c>
      <c r="AJ7" s="84">
        <f>'BAR BB| Open rates'!AJ6*0.95*0.87</f>
        <v>7107.9</v>
      </c>
      <c r="AK7" s="84">
        <f>'BAR BB| Open rates'!AK6*0.95*0.87</f>
        <v>7107.9</v>
      </c>
      <c r="AL7" s="84">
        <f>'BAR BB| Open rates'!AL6*0.95*0.87</f>
        <v>7107.9</v>
      </c>
      <c r="AM7" s="84">
        <f>'BAR BB| Open rates'!AM6*0.95*0.87</f>
        <v>8182.35</v>
      </c>
      <c r="AN7" s="84">
        <f>'BAR BB| Open rates'!AN6*0.95*0.87</f>
        <v>8182.35</v>
      </c>
      <c r="AO7" s="84">
        <f>'BAR BB| Open rates'!AO6*0.95*0.87</f>
        <v>8182.35</v>
      </c>
      <c r="AP7" s="84">
        <f>'BAR BB| Open rates'!AP6*0.95*0.87</f>
        <v>8182.35</v>
      </c>
      <c r="AQ7" s="84">
        <f>'BAR BB| Open rates'!AQ6*0.95*0.87</f>
        <v>8182.35</v>
      </c>
      <c r="AR7" s="84">
        <f>'BAR BB| Open rates'!AR6*0.95*0.87</f>
        <v>8182.35</v>
      </c>
      <c r="AS7" s="84">
        <f>'BAR BB| Open rates'!AS6*0.95*0.87</f>
        <v>8182.35</v>
      </c>
      <c r="AT7" s="84">
        <f>'BAR BB| Open rates'!AT6*0.95*0.87</f>
        <v>9008.85</v>
      </c>
      <c r="AU7" s="84">
        <f>'BAR BB| Open rates'!AU6*0.95*0.87</f>
        <v>9008.85</v>
      </c>
      <c r="AV7" s="84">
        <f>'BAR BB| Open rates'!AV6*0.95*0.87</f>
        <v>9008.85</v>
      </c>
      <c r="AW7" s="84">
        <f>'BAR BB| Open rates'!AW6*0.95*0.87</f>
        <v>9008.85</v>
      </c>
      <c r="AX7" s="84">
        <f>'BAR BB| Open rates'!AX6*0.95*0.87</f>
        <v>9008.85</v>
      </c>
      <c r="AY7" s="84">
        <f>'BAR BB| Open rates'!AY6*0.95*0.87</f>
        <v>9174.15</v>
      </c>
      <c r="AZ7" s="84">
        <f>'BAR BB| Open rates'!AZ6*0.95*0.87</f>
        <v>9174.15</v>
      </c>
      <c r="BA7" s="84">
        <f>'BAR BB| Open rates'!BA6*0.95*0.87</f>
        <v>9835.35</v>
      </c>
      <c r="BB7" s="84">
        <f>'BAR BB| Open rates'!BB6*0.95*0.87</f>
        <v>9835.35</v>
      </c>
      <c r="BC7" s="84">
        <f>'BAR BB| Open rates'!BC6*0.95*0.87</f>
        <v>9174.15</v>
      </c>
      <c r="BD7" s="84">
        <f>'BAR BB| Open rates'!BD6*0.95*0.87</f>
        <v>9174.15</v>
      </c>
      <c r="BE7" s="84">
        <f>'BAR BB| Open rates'!BE6*0.95*0.87</f>
        <v>9174.15</v>
      </c>
      <c r="BF7" s="84">
        <f>'BAR BB| Open rates'!BF6*0.95*0.87</f>
        <v>9174.15</v>
      </c>
      <c r="BG7" s="84">
        <f>'BAR BB| Open rates'!BG6*0.95*0.87</f>
        <v>9174.15</v>
      </c>
      <c r="BH7" s="84">
        <f>'BAR BB| Open rates'!BH6*0.95*0.87</f>
        <v>9835.35</v>
      </c>
      <c r="BI7" s="84">
        <f>'BAR BB| Open rates'!BI6*0.95*0.87</f>
        <v>9835.35</v>
      </c>
      <c r="BJ7" s="84">
        <f>'BAR BB| Open rates'!BJ6*0.95*0.87</f>
        <v>9174.15</v>
      </c>
      <c r="BK7" s="84">
        <f>'BAR BB| Open rates'!BK6*0.95*0.87</f>
        <v>9174.15</v>
      </c>
      <c r="BL7" s="84">
        <f>'BAR BB| Open rates'!BL6*0.95*0.87</f>
        <v>9174.15</v>
      </c>
      <c r="BM7" s="84">
        <f>'BAR BB| Open rates'!BM6*0.95*0.87</f>
        <v>9174.15</v>
      </c>
      <c r="BN7" s="84">
        <f>'BAR BB| Open rates'!BN6*0.95*0.87</f>
        <v>9174.15</v>
      </c>
      <c r="BO7" s="84">
        <f>'BAR BB| Open rates'!BO6*0.95*0.87</f>
        <v>9835.35</v>
      </c>
      <c r="BP7" s="84">
        <f>'BAR BB| Open rates'!BP6*0.95*0.87</f>
        <v>9835.35</v>
      </c>
      <c r="BQ7" s="84">
        <f>'BAR BB| Open rates'!BQ6*0.95*0.87</f>
        <v>9174.15</v>
      </c>
      <c r="BR7" s="84">
        <f>'BAR BB| Open rates'!BR6*0.95*0.87</f>
        <v>9174.15</v>
      </c>
      <c r="BS7" s="84">
        <f>'BAR BB| Open rates'!BS6*0.95*0.87</f>
        <v>9174.15</v>
      </c>
      <c r="BT7" s="84">
        <f>'BAR BB| Open rates'!BT6*0.95*0.87</f>
        <v>9174.15</v>
      </c>
      <c r="BU7" s="84">
        <f>'BAR BB| Open rates'!BU6*0.95*0.87</f>
        <v>9174.15</v>
      </c>
      <c r="BV7" s="84">
        <f>'BAR BB| Open rates'!BV6*0.95*0.87</f>
        <v>9835.35</v>
      </c>
      <c r="BW7" s="84">
        <f>'BAR BB| Open rates'!BW6*0.95*0.87</f>
        <v>9835.35</v>
      </c>
      <c r="BX7" s="84">
        <f>'BAR BB| Open rates'!BX6*0.95*0.87</f>
        <v>9174.15</v>
      </c>
      <c r="BY7" s="84">
        <f>'BAR BB| Open rates'!BY6*0.95*0.87</f>
        <v>9174.15</v>
      </c>
      <c r="BZ7" s="84">
        <f>'BAR BB| Open rates'!BZ6*0.95*0.87</f>
        <v>9174.15</v>
      </c>
      <c r="CA7" s="84">
        <f>'BAR BB| Open rates'!CA6*0.95*0.87</f>
        <v>9174.15</v>
      </c>
      <c r="CB7" s="84">
        <f>'BAR BB| Open rates'!CB6*0.95*0.87</f>
        <v>9174.15</v>
      </c>
      <c r="CC7" s="84">
        <f>'BAR BB| Open rates'!CC6*0.95*0.87</f>
        <v>9835.35</v>
      </c>
      <c r="CD7" s="84">
        <f>'BAR BB| Open rates'!CD6*0.95*0.87</f>
        <v>9835.35</v>
      </c>
      <c r="CE7" s="84">
        <f>'BAR BB| Open rates'!CE6*0.95*0.87</f>
        <v>9174.15</v>
      </c>
      <c r="CF7" s="84">
        <f>'BAR BB| Open rates'!CF6*0.95*0.87</f>
        <v>9174.15</v>
      </c>
      <c r="CG7" s="84">
        <f>'BAR BB| Open rates'!CG6*0.95*0.87</f>
        <v>9174.15</v>
      </c>
      <c r="CH7" s="84">
        <f>'BAR BB| Open rates'!CH6*0.95*0.87</f>
        <v>9174.15</v>
      </c>
      <c r="CI7" s="84">
        <f>'BAR BB| Open rates'!CI6*0.95*0.87</f>
        <v>9174.15</v>
      </c>
      <c r="CJ7" s="84">
        <f>'BAR BB| Open rates'!CJ6*0.95*0.87</f>
        <v>9835.35</v>
      </c>
      <c r="CK7" s="84">
        <f>'BAR BB| Open rates'!CK6*0.95*0.87</f>
        <v>9835.35</v>
      </c>
      <c r="CL7" s="84">
        <f>'BAR BB| Open rates'!CL6*0.95*0.87</f>
        <v>9174.15</v>
      </c>
      <c r="CM7" s="84">
        <f>'BAR BB| Open rates'!CM6*0.95*0.87</f>
        <v>9174.15</v>
      </c>
      <c r="CN7" s="84">
        <f>'BAR BB| Open rates'!CN6*0.95*0.87</f>
        <v>9174.15</v>
      </c>
      <c r="CO7" s="84">
        <f>'BAR BB| Open rates'!CO6*0.95*0.87</f>
        <v>9174.15</v>
      </c>
      <c r="CP7" s="84">
        <f>'BAR BB| Open rates'!CP6*0.95*0.87</f>
        <v>9174.15</v>
      </c>
      <c r="CQ7" s="84">
        <f>'BAR BB| Open rates'!CQ6*0.95*0.87</f>
        <v>9174.15</v>
      </c>
      <c r="CR7" s="84">
        <f>'BAR BB| Open rates'!CR6*0.95*0.87</f>
        <v>9174.15</v>
      </c>
      <c r="CS7" s="84">
        <f>'BAR BB| Open rates'!CS6*0.95*0.87</f>
        <v>8182.35</v>
      </c>
      <c r="CT7" s="84">
        <f>'BAR BB| Open rates'!CT6*0.95*0.87</f>
        <v>8182.35</v>
      </c>
      <c r="CU7" s="84">
        <f>'BAR BB| Open rates'!CU6*0.95*0.87</f>
        <v>8182.35</v>
      </c>
      <c r="CV7" s="84">
        <f>'BAR BB| Open rates'!CV6*0.95*0.87</f>
        <v>8182.35</v>
      </c>
      <c r="CW7" s="84">
        <f>'BAR BB| Open rates'!CW6*0.95*0.87</f>
        <v>8182.35</v>
      </c>
      <c r="CX7" s="84">
        <f>'BAR BB| Open rates'!CX6*0.95*0.87</f>
        <v>8182.35</v>
      </c>
      <c r="CY7" s="84">
        <f>'BAR BB| Open rates'!CY6*0.95*0.87</f>
        <v>8182.35</v>
      </c>
      <c r="CZ7" s="84">
        <f>'BAR BB| Open rates'!CZ6*0.95*0.87</f>
        <v>8182.35</v>
      </c>
      <c r="DA7" s="84">
        <f>'BAR BB| Open rates'!DA6*0.95*0.87</f>
        <v>8182.35</v>
      </c>
      <c r="DB7" s="84">
        <f>'BAR BB| Open rates'!DB6*0.95*0.87</f>
        <v>7107.9</v>
      </c>
      <c r="DC7" s="84">
        <f>'BAR BB| Open rates'!DC6*0.95*0.87</f>
        <v>7107.9</v>
      </c>
      <c r="DD7" s="84">
        <f>'BAR BB| Open rates'!DD6*0.95*0.87</f>
        <v>7107.9</v>
      </c>
      <c r="DE7" s="84">
        <f>'BAR BB| Open rates'!DE6*0.95*0.87</f>
        <v>8182.35</v>
      </c>
      <c r="DF7" s="84">
        <f>'BAR BB| Open rates'!DF6*0.95*0.87</f>
        <v>8182.35</v>
      </c>
      <c r="DG7" s="84">
        <f>'BAR BB| Open rates'!DG6*0.95*0.87</f>
        <v>7107.9</v>
      </c>
      <c r="DH7" s="84">
        <f>'BAR BB| Open rates'!DH6*0.95*0.87</f>
        <v>7107.9</v>
      </c>
      <c r="DI7" s="84">
        <f>'BAR BB| Open rates'!DI6*0.95*0.87</f>
        <v>7107.9</v>
      </c>
      <c r="DJ7" s="84">
        <f>'BAR BB| Open rates'!DJ6*0.95*0.87</f>
        <v>7107.9</v>
      </c>
      <c r="DK7" s="84">
        <f>'BAR BB| Open rates'!DK6*0.95*0.87</f>
        <v>7107.9</v>
      </c>
      <c r="DL7" s="84">
        <f>'BAR BB| Open rates'!DL6*0.95*0.87</f>
        <v>8182.35</v>
      </c>
      <c r="DM7" s="84">
        <f>'BAR BB| Open rates'!DM6*0.95*0.87</f>
        <v>8182.35</v>
      </c>
      <c r="DN7" s="84">
        <f>'BAR BB| Open rates'!DN6*0.95*0.87</f>
        <v>7107.9</v>
      </c>
      <c r="DO7" s="84">
        <f>'BAR BB| Open rates'!DO6*0.95*0.87</f>
        <v>7107.9</v>
      </c>
      <c r="DP7" s="84">
        <f>'BAR BB| Open rates'!DP6*0.95*0.87</f>
        <v>7107.9</v>
      </c>
      <c r="DQ7" s="84">
        <f>'BAR BB| Open rates'!DQ6*0.95*0.87</f>
        <v>7107.9</v>
      </c>
      <c r="DR7" s="84">
        <f>'BAR BB| Open rates'!DR6*0.95*0.87</f>
        <v>7107.9</v>
      </c>
      <c r="DS7" s="84">
        <f>'BAR BB| Open rates'!DS6*0.95*0.87</f>
        <v>8182.35</v>
      </c>
      <c r="DT7" s="84">
        <f>'BAR BB| Open rates'!DT6*0.95*0.87</f>
        <v>8182.35</v>
      </c>
      <c r="DU7" s="84">
        <f>'BAR BB| Open rates'!DU6*0.95*0.87</f>
        <v>7107.9</v>
      </c>
      <c r="DV7" s="84">
        <f>'BAR BB| Open rates'!DV6*0.95*0.87</f>
        <v>7107.9</v>
      </c>
      <c r="DW7" s="84">
        <f>'BAR BB| Open rates'!DW6*0.95*0.87</f>
        <v>7107.9</v>
      </c>
      <c r="DX7" s="84">
        <f>'BAR BB| Open rates'!DX6*0.95*0.87</f>
        <v>7107.9</v>
      </c>
      <c r="DY7" s="84">
        <f>'BAR BB| Open rates'!DY6*0.95*0.87</f>
        <v>7107.9</v>
      </c>
      <c r="DZ7" s="84">
        <f>'BAR BB| Open rates'!DZ6*0.95*0.87</f>
        <v>8182.35</v>
      </c>
      <c r="EA7" s="84">
        <f>'BAR BB| Open rates'!EA6*0.95*0.87</f>
        <v>8182.35</v>
      </c>
      <c r="EB7" s="84">
        <f>'BAR BB| Open rates'!EB6*0.95*0.87</f>
        <v>7107.9</v>
      </c>
      <c r="EC7" s="84">
        <f>'BAR BB| Open rates'!EC6*0.95*0.87</f>
        <v>7107.9</v>
      </c>
      <c r="ED7" s="84">
        <f>'BAR BB| Open rates'!ED6*0.95*0.87</f>
        <v>7107.9</v>
      </c>
      <c r="EE7" s="84">
        <f>'BAR BB| Open rates'!EE6*0.95*0.87</f>
        <v>7107.9</v>
      </c>
    </row>
    <row r="8" spans="1:135"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row>
    <row r="9" spans="1:135" s="11" customFormat="1" ht="12.75" customHeight="1" x14ac:dyDescent="0.2">
      <c r="A9" s="42">
        <v>1</v>
      </c>
      <c r="B9" s="84">
        <f>'BAR BB| Open rates'!B8*0.95*0.87</f>
        <v>7355.85</v>
      </c>
      <c r="C9" s="84">
        <f>'BAR BB| Open rates'!C8*0.95*0.87</f>
        <v>7355.85</v>
      </c>
      <c r="D9" s="84">
        <f>'BAR BB| Open rates'!D8*0.95*0.87</f>
        <v>7355.85</v>
      </c>
      <c r="E9" s="84">
        <f>'BAR BB| Open rates'!E8*0.95*0.87</f>
        <v>7355.85</v>
      </c>
      <c r="F9" s="84">
        <f>'BAR BB| Open rates'!F8*0.95*0.87</f>
        <v>7355.85</v>
      </c>
      <c r="G9" s="84">
        <f>'BAR BB| Open rates'!G8*0.95*0.87</f>
        <v>7355.85</v>
      </c>
      <c r="H9" s="84">
        <f>'BAR BB| Open rates'!H8*0.95*0.87</f>
        <v>7355.85</v>
      </c>
      <c r="I9" s="84">
        <f>'BAR BB| Open rates'!I8*0.95*0.87</f>
        <v>7355.85</v>
      </c>
      <c r="J9" s="84">
        <f>'BAR BB| Open rates'!J8*0.95*0.87</f>
        <v>7355.85</v>
      </c>
      <c r="K9" s="84">
        <f>'BAR BB| Open rates'!K8*0.95*0.87</f>
        <v>7355.85</v>
      </c>
      <c r="L9" s="84">
        <f>'BAR BB| Open rates'!L8*0.95*0.87</f>
        <v>7355.85</v>
      </c>
      <c r="M9" s="84">
        <f>'BAR BB| Open rates'!M8*0.95*0.87</f>
        <v>7355.85</v>
      </c>
      <c r="N9" s="84">
        <f>'BAR BB| Open rates'!N8*0.95*0.87</f>
        <v>7934.4</v>
      </c>
      <c r="O9" s="84">
        <f>'BAR BB| Open rates'!O8*0.95*0.87</f>
        <v>7934.4</v>
      </c>
      <c r="P9" s="84">
        <f>'BAR BB| Open rates'!P8*0.95*0.87</f>
        <v>7934.4</v>
      </c>
      <c r="Q9" s="84">
        <f>'BAR BB| Open rates'!Q8*0.95*0.87</f>
        <v>7934.4</v>
      </c>
      <c r="R9" s="84">
        <f>'BAR BB| Open rates'!R8*0.95*0.87</f>
        <v>10661.85</v>
      </c>
      <c r="S9" s="84">
        <f>'BAR BB| Open rates'!S8*0.95*0.87</f>
        <v>10661.85</v>
      </c>
      <c r="T9" s="84">
        <f>'BAR BB| Open rates'!T8*0.95*0.87</f>
        <v>10661.85</v>
      </c>
      <c r="U9" s="84">
        <f>'BAR BB| Open rates'!U8*0.95*0.87</f>
        <v>10661.85</v>
      </c>
      <c r="V9" s="84">
        <f>'BAR BB| Open rates'!V8*0.95*0.87</f>
        <v>10661.85</v>
      </c>
      <c r="W9" s="84">
        <f>'BAR BB| Open rates'!W8*0.95*0.87</f>
        <v>10661.85</v>
      </c>
      <c r="X9" s="84">
        <f>'BAR BB| Open rates'!X8*0.95*0.87</f>
        <v>10661.85</v>
      </c>
      <c r="Y9" s="84">
        <f>'BAR BB| Open rates'!Y8*0.95*0.87</f>
        <v>10661.85</v>
      </c>
      <c r="Z9" s="84">
        <f>'BAR BB| Open rates'!Z8*0.95*0.87</f>
        <v>10661.85</v>
      </c>
      <c r="AA9" s="84">
        <f>'BAR BB| Open rates'!AA8*0.95*0.87</f>
        <v>10661.85</v>
      </c>
      <c r="AB9" s="84">
        <f>'BAR BB| Open rates'!AB8*0.95*0.87</f>
        <v>14794.35</v>
      </c>
      <c r="AC9" s="84">
        <f>'BAR BB| Open rates'!AC8*0.95*0.87</f>
        <v>14794.35</v>
      </c>
      <c r="AD9" s="84">
        <f>'BAR BB| Open rates'!AD8*0.95*0.87</f>
        <v>14794.35</v>
      </c>
      <c r="AE9" s="84">
        <f>'BAR BB| Open rates'!AE8*0.95*0.87</f>
        <v>14794.35</v>
      </c>
      <c r="AF9" s="84">
        <f>'BAR BB| Open rates'!AF8*0.95*0.87</f>
        <v>14794.35</v>
      </c>
      <c r="AG9" s="84">
        <f>'BAR BB| Open rates'!AG8*0.95*0.87</f>
        <v>14794.35</v>
      </c>
      <c r="AH9" s="84">
        <f>'BAR BB| Open rates'!AH8*0.95*0.87</f>
        <v>7934.4</v>
      </c>
      <c r="AI9" s="84">
        <f>'BAR BB| Open rates'!AI8*0.95*0.87</f>
        <v>7934.4</v>
      </c>
      <c r="AJ9" s="84">
        <f>'BAR BB| Open rates'!AJ8*0.95*0.87</f>
        <v>7934.4</v>
      </c>
      <c r="AK9" s="84">
        <f>'BAR BB| Open rates'!AK8*0.95*0.87</f>
        <v>7934.4</v>
      </c>
      <c r="AL9" s="84">
        <f>'BAR BB| Open rates'!AL8*0.95*0.87</f>
        <v>7934.4</v>
      </c>
      <c r="AM9" s="84">
        <f>'BAR BB| Open rates'!AM8*0.95*0.87</f>
        <v>9008.85</v>
      </c>
      <c r="AN9" s="84">
        <f>'BAR BB| Open rates'!AN8*0.95*0.87</f>
        <v>9008.85</v>
      </c>
      <c r="AO9" s="84">
        <f>'BAR BB| Open rates'!AO8*0.95*0.87</f>
        <v>9008.85</v>
      </c>
      <c r="AP9" s="84">
        <f>'BAR BB| Open rates'!AP8*0.95*0.87</f>
        <v>9008.85</v>
      </c>
      <c r="AQ9" s="84">
        <f>'BAR BB| Open rates'!AQ8*0.95*0.87</f>
        <v>9008.85</v>
      </c>
      <c r="AR9" s="84">
        <f>'BAR BB| Open rates'!AR8*0.95*0.87</f>
        <v>9008.85</v>
      </c>
      <c r="AS9" s="84">
        <f>'BAR BB| Open rates'!AS8*0.95*0.87</f>
        <v>9008.85</v>
      </c>
      <c r="AT9" s="84">
        <f>'BAR BB| Open rates'!AT8*0.95*0.87</f>
        <v>9835.35</v>
      </c>
      <c r="AU9" s="84">
        <f>'BAR BB| Open rates'!AU8*0.95*0.87</f>
        <v>9835.35</v>
      </c>
      <c r="AV9" s="84">
        <f>'BAR BB| Open rates'!AV8*0.95*0.87</f>
        <v>9835.35</v>
      </c>
      <c r="AW9" s="84">
        <f>'BAR BB| Open rates'!AW8*0.95*0.87</f>
        <v>9835.35</v>
      </c>
      <c r="AX9" s="84">
        <f>'BAR BB| Open rates'!AX8*0.95*0.87</f>
        <v>9835.35</v>
      </c>
      <c r="AY9" s="84">
        <f>'BAR BB| Open rates'!AY8*0.95*0.87</f>
        <v>10000.65</v>
      </c>
      <c r="AZ9" s="84">
        <f>'BAR BB| Open rates'!AZ8*0.95*0.87</f>
        <v>10000.65</v>
      </c>
      <c r="BA9" s="84">
        <f>'BAR BB| Open rates'!BA8*0.95*0.87</f>
        <v>10661.85</v>
      </c>
      <c r="BB9" s="84">
        <f>'BAR BB| Open rates'!BB8*0.95*0.87</f>
        <v>10661.85</v>
      </c>
      <c r="BC9" s="84">
        <f>'BAR BB| Open rates'!BC8*0.95*0.87</f>
        <v>10000.65</v>
      </c>
      <c r="BD9" s="84">
        <f>'BAR BB| Open rates'!BD8*0.95*0.87</f>
        <v>10000.65</v>
      </c>
      <c r="BE9" s="84">
        <f>'BAR BB| Open rates'!BE8*0.95*0.87</f>
        <v>10000.65</v>
      </c>
      <c r="BF9" s="84">
        <f>'BAR BB| Open rates'!BF8*0.95*0.87</f>
        <v>10000.65</v>
      </c>
      <c r="BG9" s="84">
        <f>'BAR BB| Open rates'!BG8*0.95*0.87</f>
        <v>10000.65</v>
      </c>
      <c r="BH9" s="84">
        <f>'BAR BB| Open rates'!BH8*0.95*0.87</f>
        <v>10661.85</v>
      </c>
      <c r="BI9" s="84">
        <f>'BAR BB| Open rates'!BI8*0.95*0.87</f>
        <v>10661.85</v>
      </c>
      <c r="BJ9" s="84">
        <f>'BAR BB| Open rates'!BJ8*0.95*0.87</f>
        <v>10000.65</v>
      </c>
      <c r="BK9" s="84">
        <f>'BAR BB| Open rates'!BK8*0.95*0.87</f>
        <v>10000.65</v>
      </c>
      <c r="BL9" s="84">
        <f>'BAR BB| Open rates'!BL8*0.95*0.87</f>
        <v>10000.65</v>
      </c>
      <c r="BM9" s="84">
        <f>'BAR BB| Open rates'!BM8*0.95*0.87</f>
        <v>10000.65</v>
      </c>
      <c r="BN9" s="84">
        <f>'BAR BB| Open rates'!BN8*0.95*0.87</f>
        <v>10000.65</v>
      </c>
      <c r="BO9" s="84">
        <f>'BAR BB| Open rates'!BO8*0.95*0.87</f>
        <v>10661.85</v>
      </c>
      <c r="BP9" s="84">
        <f>'BAR BB| Open rates'!BP8*0.95*0.87</f>
        <v>10661.85</v>
      </c>
      <c r="BQ9" s="84">
        <f>'BAR BB| Open rates'!BQ8*0.95*0.87</f>
        <v>10000.65</v>
      </c>
      <c r="BR9" s="84">
        <f>'BAR BB| Open rates'!BR8*0.95*0.87</f>
        <v>10000.65</v>
      </c>
      <c r="BS9" s="84">
        <f>'BAR BB| Open rates'!BS8*0.95*0.87</f>
        <v>10000.65</v>
      </c>
      <c r="BT9" s="84">
        <f>'BAR BB| Open rates'!BT8*0.95*0.87</f>
        <v>10000.65</v>
      </c>
      <c r="BU9" s="84">
        <f>'BAR BB| Open rates'!BU8*0.95*0.87</f>
        <v>10000.65</v>
      </c>
      <c r="BV9" s="84">
        <f>'BAR BB| Open rates'!BV8*0.95*0.87</f>
        <v>10661.85</v>
      </c>
      <c r="BW9" s="84">
        <f>'BAR BB| Open rates'!BW8*0.95*0.87</f>
        <v>10661.85</v>
      </c>
      <c r="BX9" s="84">
        <f>'BAR BB| Open rates'!BX8*0.95*0.87</f>
        <v>10000.65</v>
      </c>
      <c r="BY9" s="84">
        <f>'BAR BB| Open rates'!BY8*0.95*0.87</f>
        <v>10000.65</v>
      </c>
      <c r="BZ9" s="84">
        <f>'BAR BB| Open rates'!BZ8*0.95*0.87</f>
        <v>10000.65</v>
      </c>
      <c r="CA9" s="84">
        <f>'BAR BB| Open rates'!CA8*0.95*0.87</f>
        <v>10000.65</v>
      </c>
      <c r="CB9" s="84">
        <f>'BAR BB| Open rates'!CB8*0.95*0.87</f>
        <v>10000.65</v>
      </c>
      <c r="CC9" s="84">
        <f>'BAR BB| Open rates'!CC8*0.95*0.87</f>
        <v>10661.85</v>
      </c>
      <c r="CD9" s="84">
        <f>'BAR BB| Open rates'!CD8*0.95*0.87</f>
        <v>10661.85</v>
      </c>
      <c r="CE9" s="84">
        <f>'BAR BB| Open rates'!CE8*0.95*0.87</f>
        <v>10000.65</v>
      </c>
      <c r="CF9" s="84">
        <f>'BAR BB| Open rates'!CF8*0.95*0.87</f>
        <v>10000.65</v>
      </c>
      <c r="CG9" s="84">
        <f>'BAR BB| Open rates'!CG8*0.95*0.87</f>
        <v>10000.65</v>
      </c>
      <c r="CH9" s="84">
        <f>'BAR BB| Open rates'!CH8*0.95*0.87</f>
        <v>10000.65</v>
      </c>
      <c r="CI9" s="84">
        <f>'BAR BB| Open rates'!CI8*0.95*0.87</f>
        <v>10000.65</v>
      </c>
      <c r="CJ9" s="84">
        <f>'BAR BB| Open rates'!CJ8*0.95*0.87</f>
        <v>10661.85</v>
      </c>
      <c r="CK9" s="84">
        <f>'BAR BB| Open rates'!CK8*0.95*0.87</f>
        <v>10661.85</v>
      </c>
      <c r="CL9" s="84">
        <f>'BAR BB| Open rates'!CL8*0.95*0.87</f>
        <v>10000.65</v>
      </c>
      <c r="CM9" s="84">
        <f>'BAR BB| Open rates'!CM8*0.95*0.87</f>
        <v>10000.65</v>
      </c>
      <c r="CN9" s="84">
        <f>'BAR BB| Open rates'!CN8*0.95*0.87</f>
        <v>10000.65</v>
      </c>
      <c r="CO9" s="84">
        <f>'BAR BB| Open rates'!CO8*0.95*0.87</f>
        <v>10000.65</v>
      </c>
      <c r="CP9" s="84">
        <f>'BAR BB| Open rates'!CP8*0.95*0.87</f>
        <v>10000.65</v>
      </c>
      <c r="CQ9" s="84">
        <f>'BAR BB| Open rates'!CQ8*0.95*0.87</f>
        <v>10000.65</v>
      </c>
      <c r="CR9" s="84">
        <f>'BAR BB| Open rates'!CR8*0.95*0.87</f>
        <v>10000.65</v>
      </c>
      <c r="CS9" s="84">
        <f>'BAR BB| Open rates'!CS8*0.95*0.87</f>
        <v>9008.85</v>
      </c>
      <c r="CT9" s="84">
        <f>'BAR BB| Open rates'!CT8*0.95*0.87</f>
        <v>9008.85</v>
      </c>
      <c r="CU9" s="84">
        <f>'BAR BB| Open rates'!CU8*0.95*0.87</f>
        <v>9008.85</v>
      </c>
      <c r="CV9" s="84">
        <f>'BAR BB| Open rates'!CV8*0.95*0.87</f>
        <v>9008.85</v>
      </c>
      <c r="CW9" s="84">
        <f>'BAR BB| Open rates'!CW8*0.95*0.87</f>
        <v>9008.85</v>
      </c>
      <c r="CX9" s="84">
        <f>'BAR BB| Open rates'!CX8*0.95*0.87</f>
        <v>9008.85</v>
      </c>
      <c r="CY9" s="84">
        <f>'BAR BB| Open rates'!CY8*0.95*0.87</f>
        <v>9008.85</v>
      </c>
      <c r="CZ9" s="84">
        <f>'BAR BB| Open rates'!CZ8*0.95*0.87</f>
        <v>9008.85</v>
      </c>
      <c r="DA9" s="84">
        <f>'BAR BB| Open rates'!DA8*0.95*0.87</f>
        <v>9008.85</v>
      </c>
      <c r="DB9" s="84">
        <f>'BAR BB| Open rates'!DB8*0.95*0.87</f>
        <v>7934.4</v>
      </c>
      <c r="DC9" s="84">
        <f>'BAR BB| Open rates'!DC8*0.95*0.87</f>
        <v>7934.4</v>
      </c>
      <c r="DD9" s="84">
        <f>'BAR BB| Open rates'!DD8*0.95*0.87</f>
        <v>7934.4</v>
      </c>
      <c r="DE9" s="84">
        <f>'BAR BB| Open rates'!DE8*0.95*0.87</f>
        <v>9008.85</v>
      </c>
      <c r="DF9" s="84">
        <f>'BAR BB| Open rates'!DF8*0.95*0.87</f>
        <v>9008.85</v>
      </c>
      <c r="DG9" s="84">
        <f>'BAR BB| Open rates'!DG8*0.95*0.87</f>
        <v>7934.4</v>
      </c>
      <c r="DH9" s="84">
        <f>'BAR BB| Open rates'!DH8*0.95*0.87</f>
        <v>7934.4</v>
      </c>
      <c r="DI9" s="84">
        <f>'BAR BB| Open rates'!DI8*0.95*0.87</f>
        <v>7934.4</v>
      </c>
      <c r="DJ9" s="84">
        <f>'BAR BB| Open rates'!DJ8*0.95*0.87</f>
        <v>7934.4</v>
      </c>
      <c r="DK9" s="84">
        <f>'BAR BB| Open rates'!DK8*0.95*0.87</f>
        <v>7934.4</v>
      </c>
      <c r="DL9" s="84">
        <f>'BAR BB| Open rates'!DL8*0.95*0.87</f>
        <v>9008.85</v>
      </c>
      <c r="DM9" s="84">
        <f>'BAR BB| Open rates'!DM8*0.95*0.87</f>
        <v>9008.85</v>
      </c>
      <c r="DN9" s="84">
        <f>'BAR BB| Open rates'!DN8*0.95*0.87</f>
        <v>7934.4</v>
      </c>
      <c r="DO9" s="84">
        <f>'BAR BB| Open rates'!DO8*0.95*0.87</f>
        <v>7934.4</v>
      </c>
      <c r="DP9" s="84">
        <f>'BAR BB| Open rates'!DP8*0.95*0.87</f>
        <v>7934.4</v>
      </c>
      <c r="DQ9" s="84">
        <f>'BAR BB| Open rates'!DQ8*0.95*0.87</f>
        <v>7934.4</v>
      </c>
      <c r="DR9" s="84">
        <f>'BAR BB| Open rates'!DR8*0.95*0.87</f>
        <v>7934.4</v>
      </c>
      <c r="DS9" s="84">
        <f>'BAR BB| Open rates'!DS8*0.95*0.87</f>
        <v>9008.85</v>
      </c>
      <c r="DT9" s="84">
        <f>'BAR BB| Open rates'!DT8*0.95*0.87</f>
        <v>9008.85</v>
      </c>
      <c r="DU9" s="84">
        <f>'BAR BB| Open rates'!DU8*0.95*0.87</f>
        <v>7934.4</v>
      </c>
      <c r="DV9" s="84">
        <f>'BAR BB| Open rates'!DV8*0.95*0.87</f>
        <v>7934.4</v>
      </c>
      <c r="DW9" s="84">
        <f>'BAR BB| Open rates'!DW8*0.95*0.87</f>
        <v>7934.4</v>
      </c>
      <c r="DX9" s="84">
        <f>'BAR BB| Open rates'!DX8*0.95*0.87</f>
        <v>7934.4</v>
      </c>
      <c r="DY9" s="84">
        <f>'BAR BB| Open rates'!DY8*0.95*0.87</f>
        <v>7934.4</v>
      </c>
      <c r="DZ9" s="84">
        <f>'BAR BB| Open rates'!DZ8*0.95*0.87</f>
        <v>9008.85</v>
      </c>
      <c r="EA9" s="84">
        <f>'BAR BB| Open rates'!EA8*0.95*0.87</f>
        <v>9008.85</v>
      </c>
      <c r="EB9" s="84">
        <f>'BAR BB| Open rates'!EB8*0.95*0.87</f>
        <v>7934.4</v>
      </c>
      <c r="EC9" s="84">
        <f>'BAR BB| Open rates'!EC8*0.95*0.87</f>
        <v>7934.4</v>
      </c>
      <c r="ED9" s="84">
        <f>'BAR BB| Open rates'!ED8*0.95*0.87</f>
        <v>7934.4</v>
      </c>
      <c r="EE9" s="84">
        <f>'BAR BB| Open rates'!EE8*0.95*0.87</f>
        <v>7934.4</v>
      </c>
    </row>
    <row r="10" spans="1:135" s="11" customFormat="1" ht="12.75" customHeight="1" x14ac:dyDescent="0.2">
      <c r="A10" s="42">
        <v>2</v>
      </c>
      <c r="B10" s="84">
        <f>'BAR BB| Open rates'!B9*0.95*0.87</f>
        <v>9008.85</v>
      </c>
      <c r="C10" s="84">
        <f>'BAR BB| Open rates'!C9*0.95*0.87</f>
        <v>9008.85</v>
      </c>
      <c r="D10" s="84">
        <f>'BAR BB| Open rates'!D9*0.95*0.87</f>
        <v>9008.85</v>
      </c>
      <c r="E10" s="84">
        <f>'BAR BB| Open rates'!E9*0.95*0.87</f>
        <v>9008.85</v>
      </c>
      <c r="F10" s="84">
        <f>'BAR BB| Open rates'!F9*0.95*0.87</f>
        <v>9008.85</v>
      </c>
      <c r="G10" s="84">
        <f>'BAR BB| Open rates'!G9*0.95*0.87</f>
        <v>9008.85</v>
      </c>
      <c r="H10" s="84">
        <f>'BAR BB| Open rates'!H9*0.95*0.87</f>
        <v>9008.85</v>
      </c>
      <c r="I10" s="84">
        <f>'BAR BB| Open rates'!I9*0.95*0.87</f>
        <v>9008.85</v>
      </c>
      <c r="J10" s="84">
        <f>'BAR BB| Open rates'!J9*0.95*0.87</f>
        <v>9008.85</v>
      </c>
      <c r="K10" s="84">
        <f>'BAR BB| Open rates'!K9*0.95*0.87</f>
        <v>9008.85</v>
      </c>
      <c r="L10" s="84">
        <f>'BAR BB| Open rates'!L9*0.95*0.87</f>
        <v>9008.85</v>
      </c>
      <c r="M10" s="84">
        <f>'BAR BB| Open rates'!M9*0.95*0.87</f>
        <v>9008.85</v>
      </c>
      <c r="N10" s="84">
        <f>'BAR BB| Open rates'!N9*0.95*0.87</f>
        <v>9587.4</v>
      </c>
      <c r="O10" s="84">
        <f>'BAR BB| Open rates'!O9*0.95*0.87</f>
        <v>9587.4</v>
      </c>
      <c r="P10" s="84">
        <f>'BAR BB| Open rates'!P9*0.95*0.87</f>
        <v>9587.4</v>
      </c>
      <c r="Q10" s="84">
        <f>'BAR BB| Open rates'!Q9*0.95*0.87</f>
        <v>9587.4</v>
      </c>
      <c r="R10" s="84">
        <f>'BAR BB| Open rates'!R9*0.95*0.87</f>
        <v>12314.85</v>
      </c>
      <c r="S10" s="84">
        <f>'BAR BB| Open rates'!S9*0.95*0.87</f>
        <v>12314.85</v>
      </c>
      <c r="T10" s="84">
        <f>'BAR BB| Open rates'!T9*0.95*0.87</f>
        <v>12314.85</v>
      </c>
      <c r="U10" s="84">
        <f>'BAR BB| Open rates'!U9*0.95*0.87</f>
        <v>12314.85</v>
      </c>
      <c r="V10" s="84">
        <f>'BAR BB| Open rates'!V9*0.95*0.87</f>
        <v>12314.85</v>
      </c>
      <c r="W10" s="84">
        <f>'BAR BB| Open rates'!W9*0.95*0.87</f>
        <v>12314.85</v>
      </c>
      <c r="X10" s="84">
        <f>'BAR BB| Open rates'!X9*0.95*0.87</f>
        <v>12314.85</v>
      </c>
      <c r="Y10" s="84">
        <f>'BAR BB| Open rates'!Y9*0.95*0.87</f>
        <v>12314.85</v>
      </c>
      <c r="Z10" s="84">
        <f>'BAR BB| Open rates'!Z9*0.95*0.87</f>
        <v>12314.85</v>
      </c>
      <c r="AA10" s="84">
        <f>'BAR BB| Open rates'!AA9*0.95*0.87</f>
        <v>12314.85</v>
      </c>
      <c r="AB10" s="84">
        <f>'BAR BB| Open rates'!AB9*0.95*0.87</f>
        <v>16447.349999999999</v>
      </c>
      <c r="AC10" s="84">
        <f>'BAR BB| Open rates'!AC9*0.95*0.87</f>
        <v>16447.349999999999</v>
      </c>
      <c r="AD10" s="84">
        <f>'BAR BB| Open rates'!AD9*0.95*0.87</f>
        <v>16447.349999999999</v>
      </c>
      <c r="AE10" s="84">
        <f>'BAR BB| Open rates'!AE9*0.95*0.87</f>
        <v>16447.349999999999</v>
      </c>
      <c r="AF10" s="84">
        <f>'BAR BB| Open rates'!AF9*0.95*0.87</f>
        <v>16447.349999999999</v>
      </c>
      <c r="AG10" s="84">
        <f>'BAR BB| Open rates'!AG9*0.95*0.87</f>
        <v>16447.349999999999</v>
      </c>
      <c r="AH10" s="84">
        <f>'BAR BB| Open rates'!AH9*0.95*0.87</f>
        <v>9587.4</v>
      </c>
      <c r="AI10" s="84">
        <f>'BAR BB| Open rates'!AI9*0.95*0.87</f>
        <v>9587.4</v>
      </c>
      <c r="AJ10" s="84">
        <f>'BAR BB| Open rates'!AJ9*0.95*0.87</f>
        <v>9587.4</v>
      </c>
      <c r="AK10" s="84">
        <f>'BAR BB| Open rates'!AK9*0.95*0.87</f>
        <v>9587.4</v>
      </c>
      <c r="AL10" s="84">
        <f>'BAR BB| Open rates'!AL9*0.95*0.87</f>
        <v>9587.4</v>
      </c>
      <c r="AM10" s="84">
        <f>'BAR BB| Open rates'!AM9*0.95*0.87</f>
        <v>10661.85</v>
      </c>
      <c r="AN10" s="84">
        <f>'BAR BB| Open rates'!AN9*0.95*0.87</f>
        <v>10661.85</v>
      </c>
      <c r="AO10" s="84">
        <f>'BAR BB| Open rates'!AO9*0.95*0.87</f>
        <v>10661.85</v>
      </c>
      <c r="AP10" s="84">
        <f>'BAR BB| Open rates'!AP9*0.95*0.87</f>
        <v>10661.85</v>
      </c>
      <c r="AQ10" s="84">
        <f>'BAR BB| Open rates'!AQ9*0.95*0.87</f>
        <v>10661.85</v>
      </c>
      <c r="AR10" s="84">
        <f>'BAR BB| Open rates'!AR9*0.95*0.87</f>
        <v>10661.85</v>
      </c>
      <c r="AS10" s="84">
        <f>'BAR BB| Open rates'!AS9*0.95*0.87</f>
        <v>10661.85</v>
      </c>
      <c r="AT10" s="84">
        <f>'BAR BB| Open rates'!AT9*0.95*0.87</f>
        <v>11488.35</v>
      </c>
      <c r="AU10" s="84">
        <f>'BAR BB| Open rates'!AU9*0.95*0.87</f>
        <v>11488.35</v>
      </c>
      <c r="AV10" s="84">
        <f>'BAR BB| Open rates'!AV9*0.95*0.87</f>
        <v>11488.35</v>
      </c>
      <c r="AW10" s="84">
        <f>'BAR BB| Open rates'!AW9*0.95*0.87</f>
        <v>11488.35</v>
      </c>
      <c r="AX10" s="84">
        <f>'BAR BB| Open rates'!AX9*0.95*0.87</f>
        <v>11488.35</v>
      </c>
      <c r="AY10" s="84">
        <f>'BAR BB| Open rates'!AY9*0.95*0.87</f>
        <v>11653.65</v>
      </c>
      <c r="AZ10" s="84">
        <f>'BAR BB| Open rates'!AZ9*0.95*0.87</f>
        <v>11653.65</v>
      </c>
      <c r="BA10" s="84">
        <f>'BAR BB| Open rates'!BA9*0.95*0.87</f>
        <v>12314.85</v>
      </c>
      <c r="BB10" s="84">
        <f>'BAR BB| Open rates'!BB9*0.95*0.87</f>
        <v>12314.85</v>
      </c>
      <c r="BC10" s="84">
        <f>'BAR BB| Open rates'!BC9*0.95*0.87</f>
        <v>11653.65</v>
      </c>
      <c r="BD10" s="84">
        <f>'BAR BB| Open rates'!BD9*0.95*0.87</f>
        <v>11653.65</v>
      </c>
      <c r="BE10" s="84">
        <f>'BAR BB| Open rates'!BE9*0.95*0.87</f>
        <v>11653.65</v>
      </c>
      <c r="BF10" s="84">
        <f>'BAR BB| Open rates'!BF9*0.95*0.87</f>
        <v>11653.65</v>
      </c>
      <c r="BG10" s="84">
        <f>'BAR BB| Open rates'!BG9*0.95*0.87</f>
        <v>11653.65</v>
      </c>
      <c r="BH10" s="84">
        <f>'BAR BB| Open rates'!BH9*0.95*0.87</f>
        <v>12314.85</v>
      </c>
      <c r="BI10" s="84">
        <f>'BAR BB| Open rates'!BI9*0.95*0.87</f>
        <v>12314.85</v>
      </c>
      <c r="BJ10" s="84">
        <f>'BAR BB| Open rates'!BJ9*0.95*0.87</f>
        <v>11653.65</v>
      </c>
      <c r="BK10" s="84">
        <f>'BAR BB| Open rates'!BK9*0.95*0.87</f>
        <v>11653.65</v>
      </c>
      <c r="BL10" s="84">
        <f>'BAR BB| Open rates'!BL9*0.95*0.87</f>
        <v>11653.65</v>
      </c>
      <c r="BM10" s="84">
        <f>'BAR BB| Open rates'!BM9*0.95*0.87</f>
        <v>11653.65</v>
      </c>
      <c r="BN10" s="84">
        <f>'BAR BB| Open rates'!BN9*0.95*0.87</f>
        <v>11653.65</v>
      </c>
      <c r="BO10" s="84">
        <f>'BAR BB| Open rates'!BO9*0.95*0.87</f>
        <v>12314.85</v>
      </c>
      <c r="BP10" s="84">
        <f>'BAR BB| Open rates'!BP9*0.95*0.87</f>
        <v>12314.85</v>
      </c>
      <c r="BQ10" s="84">
        <f>'BAR BB| Open rates'!BQ9*0.95*0.87</f>
        <v>11653.65</v>
      </c>
      <c r="BR10" s="84">
        <f>'BAR BB| Open rates'!BR9*0.95*0.87</f>
        <v>11653.65</v>
      </c>
      <c r="BS10" s="84">
        <f>'BAR BB| Open rates'!BS9*0.95*0.87</f>
        <v>11653.65</v>
      </c>
      <c r="BT10" s="84">
        <f>'BAR BB| Open rates'!BT9*0.95*0.87</f>
        <v>11653.65</v>
      </c>
      <c r="BU10" s="84">
        <f>'BAR BB| Open rates'!BU9*0.95*0.87</f>
        <v>11653.65</v>
      </c>
      <c r="BV10" s="84">
        <f>'BAR BB| Open rates'!BV9*0.95*0.87</f>
        <v>12314.85</v>
      </c>
      <c r="BW10" s="84">
        <f>'BAR BB| Open rates'!BW9*0.95*0.87</f>
        <v>12314.85</v>
      </c>
      <c r="BX10" s="84">
        <f>'BAR BB| Open rates'!BX9*0.95*0.87</f>
        <v>11653.65</v>
      </c>
      <c r="BY10" s="84">
        <f>'BAR BB| Open rates'!BY9*0.95*0.87</f>
        <v>11653.65</v>
      </c>
      <c r="BZ10" s="84">
        <f>'BAR BB| Open rates'!BZ9*0.95*0.87</f>
        <v>11653.65</v>
      </c>
      <c r="CA10" s="84">
        <f>'BAR BB| Open rates'!CA9*0.95*0.87</f>
        <v>11653.65</v>
      </c>
      <c r="CB10" s="84">
        <f>'BAR BB| Open rates'!CB9*0.95*0.87</f>
        <v>11653.65</v>
      </c>
      <c r="CC10" s="84">
        <f>'BAR BB| Open rates'!CC9*0.95*0.87</f>
        <v>12314.85</v>
      </c>
      <c r="CD10" s="84">
        <f>'BAR BB| Open rates'!CD9*0.95*0.87</f>
        <v>12314.85</v>
      </c>
      <c r="CE10" s="84">
        <f>'BAR BB| Open rates'!CE9*0.95*0.87</f>
        <v>11653.65</v>
      </c>
      <c r="CF10" s="84">
        <f>'BAR BB| Open rates'!CF9*0.95*0.87</f>
        <v>11653.65</v>
      </c>
      <c r="CG10" s="84">
        <f>'BAR BB| Open rates'!CG9*0.95*0.87</f>
        <v>11653.65</v>
      </c>
      <c r="CH10" s="84">
        <f>'BAR BB| Open rates'!CH9*0.95*0.87</f>
        <v>11653.65</v>
      </c>
      <c r="CI10" s="84">
        <f>'BAR BB| Open rates'!CI9*0.95*0.87</f>
        <v>11653.65</v>
      </c>
      <c r="CJ10" s="84">
        <f>'BAR BB| Open rates'!CJ9*0.95*0.87</f>
        <v>12314.85</v>
      </c>
      <c r="CK10" s="84">
        <f>'BAR BB| Open rates'!CK9*0.95*0.87</f>
        <v>12314.85</v>
      </c>
      <c r="CL10" s="84">
        <f>'BAR BB| Open rates'!CL9*0.95*0.87</f>
        <v>11653.65</v>
      </c>
      <c r="CM10" s="84">
        <f>'BAR BB| Open rates'!CM9*0.95*0.87</f>
        <v>11653.65</v>
      </c>
      <c r="CN10" s="84">
        <f>'BAR BB| Open rates'!CN9*0.95*0.87</f>
        <v>11653.65</v>
      </c>
      <c r="CO10" s="84">
        <f>'BAR BB| Open rates'!CO9*0.95*0.87</f>
        <v>11653.65</v>
      </c>
      <c r="CP10" s="84">
        <f>'BAR BB| Open rates'!CP9*0.95*0.87</f>
        <v>11653.65</v>
      </c>
      <c r="CQ10" s="84">
        <f>'BAR BB| Open rates'!CQ9*0.95*0.87</f>
        <v>11653.65</v>
      </c>
      <c r="CR10" s="84">
        <f>'BAR BB| Open rates'!CR9*0.95*0.87</f>
        <v>11653.65</v>
      </c>
      <c r="CS10" s="84">
        <f>'BAR BB| Open rates'!CS9*0.95*0.87</f>
        <v>10661.85</v>
      </c>
      <c r="CT10" s="84">
        <f>'BAR BB| Open rates'!CT9*0.95*0.87</f>
        <v>10661.85</v>
      </c>
      <c r="CU10" s="84">
        <f>'BAR BB| Open rates'!CU9*0.95*0.87</f>
        <v>10661.85</v>
      </c>
      <c r="CV10" s="84">
        <f>'BAR BB| Open rates'!CV9*0.95*0.87</f>
        <v>10661.85</v>
      </c>
      <c r="CW10" s="84">
        <f>'BAR BB| Open rates'!CW9*0.95*0.87</f>
        <v>10661.85</v>
      </c>
      <c r="CX10" s="84">
        <f>'BAR BB| Open rates'!CX9*0.95*0.87</f>
        <v>10661.85</v>
      </c>
      <c r="CY10" s="84">
        <f>'BAR BB| Open rates'!CY9*0.95*0.87</f>
        <v>10661.85</v>
      </c>
      <c r="CZ10" s="84">
        <f>'BAR BB| Open rates'!CZ9*0.95*0.87</f>
        <v>10661.85</v>
      </c>
      <c r="DA10" s="84">
        <f>'BAR BB| Open rates'!DA9*0.95*0.87</f>
        <v>10661.85</v>
      </c>
      <c r="DB10" s="84">
        <f>'BAR BB| Open rates'!DB9*0.95*0.87</f>
        <v>9587.4</v>
      </c>
      <c r="DC10" s="84">
        <f>'BAR BB| Open rates'!DC9*0.95*0.87</f>
        <v>9587.4</v>
      </c>
      <c r="DD10" s="84">
        <f>'BAR BB| Open rates'!DD9*0.95*0.87</f>
        <v>9587.4</v>
      </c>
      <c r="DE10" s="84">
        <f>'BAR BB| Open rates'!DE9*0.95*0.87</f>
        <v>10661.85</v>
      </c>
      <c r="DF10" s="84">
        <f>'BAR BB| Open rates'!DF9*0.95*0.87</f>
        <v>10661.85</v>
      </c>
      <c r="DG10" s="84">
        <f>'BAR BB| Open rates'!DG9*0.95*0.87</f>
        <v>9587.4</v>
      </c>
      <c r="DH10" s="84">
        <f>'BAR BB| Open rates'!DH9*0.95*0.87</f>
        <v>9587.4</v>
      </c>
      <c r="DI10" s="84">
        <f>'BAR BB| Open rates'!DI9*0.95*0.87</f>
        <v>9587.4</v>
      </c>
      <c r="DJ10" s="84">
        <f>'BAR BB| Open rates'!DJ9*0.95*0.87</f>
        <v>9587.4</v>
      </c>
      <c r="DK10" s="84">
        <f>'BAR BB| Open rates'!DK9*0.95*0.87</f>
        <v>9587.4</v>
      </c>
      <c r="DL10" s="84">
        <f>'BAR BB| Open rates'!DL9*0.95*0.87</f>
        <v>10661.85</v>
      </c>
      <c r="DM10" s="84">
        <f>'BAR BB| Open rates'!DM9*0.95*0.87</f>
        <v>10661.85</v>
      </c>
      <c r="DN10" s="84">
        <f>'BAR BB| Open rates'!DN9*0.95*0.87</f>
        <v>9587.4</v>
      </c>
      <c r="DO10" s="84">
        <f>'BAR BB| Open rates'!DO9*0.95*0.87</f>
        <v>9587.4</v>
      </c>
      <c r="DP10" s="84">
        <f>'BAR BB| Open rates'!DP9*0.95*0.87</f>
        <v>9587.4</v>
      </c>
      <c r="DQ10" s="84">
        <f>'BAR BB| Open rates'!DQ9*0.95*0.87</f>
        <v>9587.4</v>
      </c>
      <c r="DR10" s="84">
        <f>'BAR BB| Open rates'!DR9*0.95*0.87</f>
        <v>9587.4</v>
      </c>
      <c r="DS10" s="84">
        <f>'BAR BB| Open rates'!DS9*0.95*0.87</f>
        <v>10661.85</v>
      </c>
      <c r="DT10" s="84">
        <f>'BAR BB| Open rates'!DT9*0.95*0.87</f>
        <v>10661.85</v>
      </c>
      <c r="DU10" s="84">
        <f>'BAR BB| Open rates'!DU9*0.95*0.87</f>
        <v>9587.4</v>
      </c>
      <c r="DV10" s="84">
        <f>'BAR BB| Open rates'!DV9*0.95*0.87</f>
        <v>9587.4</v>
      </c>
      <c r="DW10" s="84">
        <f>'BAR BB| Open rates'!DW9*0.95*0.87</f>
        <v>9587.4</v>
      </c>
      <c r="DX10" s="84">
        <f>'BAR BB| Open rates'!DX9*0.95*0.87</f>
        <v>9587.4</v>
      </c>
      <c r="DY10" s="84">
        <f>'BAR BB| Open rates'!DY9*0.95*0.87</f>
        <v>9587.4</v>
      </c>
      <c r="DZ10" s="84">
        <f>'BAR BB| Open rates'!DZ9*0.95*0.87</f>
        <v>10661.85</v>
      </c>
      <c r="EA10" s="84">
        <f>'BAR BB| Open rates'!EA9*0.95*0.87</f>
        <v>10661.85</v>
      </c>
      <c r="EB10" s="84">
        <f>'BAR BB| Open rates'!EB9*0.95*0.87</f>
        <v>9587.4</v>
      </c>
      <c r="EC10" s="84">
        <f>'BAR BB| Open rates'!EC9*0.95*0.87</f>
        <v>9587.4</v>
      </c>
      <c r="ED10" s="84">
        <f>'BAR BB| Open rates'!ED9*0.95*0.87</f>
        <v>9587.4</v>
      </c>
      <c r="EE10" s="84">
        <f>'BAR BB| Open rates'!EE9*0.95*0.87</f>
        <v>9587.4</v>
      </c>
    </row>
    <row r="11" spans="1:135"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row>
    <row r="12" spans="1:135" s="11" customFormat="1" ht="12.75" customHeight="1" x14ac:dyDescent="0.2">
      <c r="A12" s="42">
        <v>1</v>
      </c>
      <c r="B12" s="84">
        <f>'BAR BB| Open rates'!B11*0.95*0.87</f>
        <v>8182.35</v>
      </c>
      <c r="C12" s="84">
        <f>'BAR BB| Open rates'!C11*0.95*0.87</f>
        <v>8182.35</v>
      </c>
      <c r="D12" s="84">
        <f>'BAR BB| Open rates'!D11*0.95*0.87</f>
        <v>8182.35</v>
      </c>
      <c r="E12" s="84">
        <f>'BAR BB| Open rates'!E11*0.95*0.87</f>
        <v>8182.35</v>
      </c>
      <c r="F12" s="84">
        <f>'BAR BB| Open rates'!F11*0.95*0.87</f>
        <v>8182.35</v>
      </c>
      <c r="G12" s="84">
        <f>'BAR BB| Open rates'!G11*0.95*0.87</f>
        <v>8182.35</v>
      </c>
      <c r="H12" s="84">
        <f>'BAR BB| Open rates'!H11*0.95*0.87</f>
        <v>8182.35</v>
      </c>
      <c r="I12" s="84">
        <f>'BAR BB| Open rates'!I11*0.95*0.87</f>
        <v>8182.35</v>
      </c>
      <c r="J12" s="84">
        <f>'BAR BB| Open rates'!J11*0.95*0.87</f>
        <v>8182.35</v>
      </c>
      <c r="K12" s="84">
        <f>'BAR BB| Open rates'!K11*0.95*0.87</f>
        <v>8182.35</v>
      </c>
      <c r="L12" s="84">
        <f>'BAR BB| Open rates'!L11*0.95*0.87</f>
        <v>8182.35</v>
      </c>
      <c r="M12" s="84">
        <f>'BAR BB| Open rates'!M11*0.95*0.87</f>
        <v>8182.35</v>
      </c>
      <c r="N12" s="84">
        <f>'BAR BB| Open rates'!N11*0.95*0.87</f>
        <v>8760.9</v>
      </c>
      <c r="O12" s="84">
        <f>'BAR BB| Open rates'!O11*0.95*0.87</f>
        <v>8760.9</v>
      </c>
      <c r="P12" s="84">
        <f>'BAR BB| Open rates'!P11*0.95*0.87</f>
        <v>8760.9</v>
      </c>
      <c r="Q12" s="84">
        <f>'BAR BB| Open rates'!Q11*0.95*0.87</f>
        <v>8760.9</v>
      </c>
      <c r="R12" s="84">
        <f>'BAR BB| Open rates'!R11*0.95*0.87</f>
        <v>11488.35</v>
      </c>
      <c r="S12" s="84">
        <f>'BAR BB| Open rates'!S11*0.95*0.87</f>
        <v>11488.35</v>
      </c>
      <c r="T12" s="84">
        <f>'BAR BB| Open rates'!T11*0.95*0.87</f>
        <v>11488.35</v>
      </c>
      <c r="U12" s="84">
        <f>'BAR BB| Open rates'!U11*0.95*0.87</f>
        <v>11488.35</v>
      </c>
      <c r="V12" s="84">
        <f>'BAR BB| Open rates'!V11*0.95*0.87</f>
        <v>11488.35</v>
      </c>
      <c r="W12" s="84">
        <f>'BAR BB| Open rates'!W11*0.95*0.87</f>
        <v>11488.35</v>
      </c>
      <c r="X12" s="84">
        <f>'BAR BB| Open rates'!X11*0.95*0.87</f>
        <v>11488.35</v>
      </c>
      <c r="Y12" s="84">
        <f>'BAR BB| Open rates'!Y11*0.95*0.87</f>
        <v>11488.35</v>
      </c>
      <c r="Z12" s="84">
        <f>'BAR BB| Open rates'!Z11*0.95*0.87</f>
        <v>11488.35</v>
      </c>
      <c r="AA12" s="84">
        <f>'BAR BB| Open rates'!AA11*0.95*0.87</f>
        <v>11488.35</v>
      </c>
      <c r="AB12" s="84">
        <f>'BAR BB| Open rates'!AB11*0.95*0.87</f>
        <v>15620.85</v>
      </c>
      <c r="AC12" s="84">
        <f>'BAR BB| Open rates'!AC11*0.95*0.87</f>
        <v>15620.85</v>
      </c>
      <c r="AD12" s="84">
        <f>'BAR BB| Open rates'!AD11*0.95*0.87</f>
        <v>15620.85</v>
      </c>
      <c r="AE12" s="84">
        <f>'BAR BB| Open rates'!AE11*0.95*0.87</f>
        <v>15620.85</v>
      </c>
      <c r="AF12" s="84">
        <f>'BAR BB| Open rates'!AF11*0.95*0.87</f>
        <v>15620.85</v>
      </c>
      <c r="AG12" s="84">
        <f>'BAR BB| Open rates'!AG11*0.95*0.87</f>
        <v>15620.85</v>
      </c>
      <c r="AH12" s="84">
        <f>'BAR BB| Open rates'!AH11*0.95*0.87</f>
        <v>8760.9</v>
      </c>
      <c r="AI12" s="84">
        <f>'BAR BB| Open rates'!AI11*0.95*0.87</f>
        <v>8760.9</v>
      </c>
      <c r="AJ12" s="84">
        <f>'BAR BB| Open rates'!AJ11*0.95*0.87</f>
        <v>8760.9</v>
      </c>
      <c r="AK12" s="84">
        <f>'BAR BB| Open rates'!AK11*0.95*0.87</f>
        <v>8760.9</v>
      </c>
      <c r="AL12" s="84">
        <f>'BAR BB| Open rates'!AL11*0.95*0.87</f>
        <v>8760.9</v>
      </c>
      <c r="AM12" s="84">
        <f>'BAR BB| Open rates'!AM11*0.95*0.87</f>
        <v>9835.35</v>
      </c>
      <c r="AN12" s="84">
        <f>'BAR BB| Open rates'!AN11*0.95*0.87</f>
        <v>9835.35</v>
      </c>
      <c r="AO12" s="84">
        <f>'BAR BB| Open rates'!AO11*0.95*0.87</f>
        <v>9835.35</v>
      </c>
      <c r="AP12" s="84">
        <f>'BAR BB| Open rates'!AP11*0.95*0.87</f>
        <v>9835.35</v>
      </c>
      <c r="AQ12" s="84">
        <f>'BAR BB| Open rates'!AQ11*0.95*0.87</f>
        <v>9835.35</v>
      </c>
      <c r="AR12" s="84">
        <f>'BAR BB| Open rates'!AR11*0.95*0.87</f>
        <v>9835.35</v>
      </c>
      <c r="AS12" s="84">
        <f>'BAR BB| Open rates'!AS11*0.95*0.87</f>
        <v>9835.35</v>
      </c>
      <c r="AT12" s="84">
        <f>'BAR BB| Open rates'!AT11*0.95*0.87</f>
        <v>10661.85</v>
      </c>
      <c r="AU12" s="84">
        <f>'BAR BB| Open rates'!AU11*0.95*0.87</f>
        <v>10661.85</v>
      </c>
      <c r="AV12" s="84">
        <f>'BAR BB| Open rates'!AV11*0.95*0.87</f>
        <v>10661.85</v>
      </c>
      <c r="AW12" s="84">
        <f>'BAR BB| Open rates'!AW11*0.95*0.87</f>
        <v>10661.85</v>
      </c>
      <c r="AX12" s="84">
        <f>'BAR BB| Open rates'!AX11*0.95*0.87</f>
        <v>10661.85</v>
      </c>
      <c r="AY12" s="84">
        <f>'BAR BB| Open rates'!AY11*0.95*0.87</f>
        <v>10827.15</v>
      </c>
      <c r="AZ12" s="84">
        <f>'BAR BB| Open rates'!AZ11*0.95*0.87</f>
        <v>10827.15</v>
      </c>
      <c r="BA12" s="84">
        <f>'BAR BB| Open rates'!BA11*0.95*0.87</f>
        <v>11488.35</v>
      </c>
      <c r="BB12" s="84">
        <f>'BAR BB| Open rates'!BB11*0.95*0.87</f>
        <v>11488.35</v>
      </c>
      <c r="BC12" s="84">
        <f>'BAR BB| Open rates'!BC11*0.95*0.87</f>
        <v>10827.15</v>
      </c>
      <c r="BD12" s="84">
        <f>'BAR BB| Open rates'!BD11*0.95*0.87</f>
        <v>10827.15</v>
      </c>
      <c r="BE12" s="84">
        <f>'BAR BB| Open rates'!BE11*0.95*0.87</f>
        <v>10827.15</v>
      </c>
      <c r="BF12" s="84">
        <f>'BAR BB| Open rates'!BF11*0.95*0.87</f>
        <v>10827.15</v>
      </c>
      <c r="BG12" s="84">
        <f>'BAR BB| Open rates'!BG11*0.95*0.87</f>
        <v>10827.15</v>
      </c>
      <c r="BH12" s="84">
        <f>'BAR BB| Open rates'!BH11*0.95*0.87</f>
        <v>11488.35</v>
      </c>
      <c r="BI12" s="84">
        <f>'BAR BB| Open rates'!BI11*0.95*0.87</f>
        <v>11488.35</v>
      </c>
      <c r="BJ12" s="84">
        <f>'BAR BB| Open rates'!BJ11*0.95*0.87</f>
        <v>10827.15</v>
      </c>
      <c r="BK12" s="84">
        <f>'BAR BB| Open rates'!BK11*0.95*0.87</f>
        <v>10827.15</v>
      </c>
      <c r="BL12" s="84">
        <f>'BAR BB| Open rates'!BL11*0.95*0.87</f>
        <v>10827.15</v>
      </c>
      <c r="BM12" s="84">
        <f>'BAR BB| Open rates'!BM11*0.95*0.87</f>
        <v>10827.15</v>
      </c>
      <c r="BN12" s="84">
        <f>'BAR BB| Open rates'!BN11*0.95*0.87</f>
        <v>10827.15</v>
      </c>
      <c r="BO12" s="84">
        <f>'BAR BB| Open rates'!BO11*0.95*0.87</f>
        <v>11488.35</v>
      </c>
      <c r="BP12" s="84">
        <f>'BAR BB| Open rates'!BP11*0.95*0.87</f>
        <v>11488.35</v>
      </c>
      <c r="BQ12" s="84">
        <f>'BAR BB| Open rates'!BQ11*0.95*0.87</f>
        <v>10827.15</v>
      </c>
      <c r="BR12" s="84">
        <f>'BAR BB| Open rates'!BR11*0.95*0.87</f>
        <v>10827.15</v>
      </c>
      <c r="BS12" s="84">
        <f>'BAR BB| Open rates'!BS11*0.95*0.87</f>
        <v>10827.15</v>
      </c>
      <c r="BT12" s="84">
        <f>'BAR BB| Open rates'!BT11*0.95*0.87</f>
        <v>10827.15</v>
      </c>
      <c r="BU12" s="84">
        <f>'BAR BB| Open rates'!BU11*0.95*0.87</f>
        <v>10827.15</v>
      </c>
      <c r="BV12" s="84">
        <f>'BAR BB| Open rates'!BV11*0.95*0.87</f>
        <v>11488.35</v>
      </c>
      <c r="BW12" s="84">
        <f>'BAR BB| Open rates'!BW11*0.95*0.87</f>
        <v>11488.35</v>
      </c>
      <c r="BX12" s="84">
        <f>'BAR BB| Open rates'!BX11*0.95*0.87</f>
        <v>10827.15</v>
      </c>
      <c r="BY12" s="84">
        <f>'BAR BB| Open rates'!BY11*0.95*0.87</f>
        <v>10827.15</v>
      </c>
      <c r="BZ12" s="84">
        <f>'BAR BB| Open rates'!BZ11*0.95*0.87</f>
        <v>10827.15</v>
      </c>
      <c r="CA12" s="84">
        <f>'BAR BB| Open rates'!CA11*0.95*0.87</f>
        <v>10827.15</v>
      </c>
      <c r="CB12" s="84">
        <f>'BAR BB| Open rates'!CB11*0.95*0.87</f>
        <v>10827.15</v>
      </c>
      <c r="CC12" s="84">
        <f>'BAR BB| Open rates'!CC11*0.95*0.87</f>
        <v>11488.35</v>
      </c>
      <c r="CD12" s="84">
        <f>'BAR BB| Open rates'!CD11*0.95*0.87</f>
        <v>11488.35</v>
      </c>
      <c r="CE12" s="84">
        <f>'BAR BB| Open rates'!CE11*0.95*0.87</f>
        <v>10827.15</v>
      </c>
      <c r="CF12" s="84">
        <f>'BAR BB| Open rates'!CF11*0.95*0.87</f>
        <v>10827.15</v>
      </c>
      <c r="CG12" s="84">
        <f>'BAR BB| Open rates'!CG11*0.95*0.87</f>
        <v>10827.15</v>
      </c>
      <c r="CH12" s="84">
        <f>'BAR BB| Open rates'!CH11*0.95*0.87</f>
        <v>10827.15</v>
      </c>
      <c r="CI12" s="84">
        <f>'BAR BB| Open rates'!CI11*0.95*0.87</f>
        <v>10827.15</v>
      </c>
      <c r="CJ12" s="84">
        <f>'BAR BB| Open rates'!CJ11*0.95*0.87</f>
        <v>11488.35</v>
      </c>
      <c r="CK12" s="84">
        <f>'BAR BB| Open rates'!CK11*0.95*0.87</f>
        <v>11488.35</v>
      </c>
      <c r="CL12" s="84">
        <f>'BAR BB| Open rates'!CL11*0.95*0.87</f>
        <v>10827.15</v>
      </c>
      <c r="CM12" s="84">
        <f>'BAR BB| Open rates'!CM11*0.95*0.87</f>
        <v>10827.15</v>
      </c>
      <c r="CN12" s="84">
        <f>'BAR BB| Open rates'!CN11*0.95*0.87</f>
        <v>10827.15</v>
      </c>
      <c r="CO12" s="84">
        <f>'BAR BB| Open rates'!CO11*0.95*0.87</f>
        <v>10827.15</v>
      </c>
      <c r="CP12" s="84">
        <f>'BAR BB| Open rates'!CP11*0.95*0.87</f>
        <v>10827.15</v>
      </c>
      <c r="CQ12" s="84">
        <f>'BAR BB| Open rates'!CQ11*0.95*0.87</f>
        <v>10827.15</v>
      </c>
      <c r="CR12" s="84">
        <f>'BAR BB| Open rates'!CR11*0.95*0.87</f>
        <v>10827.15</v>
      </c>
      <c r="CS12" s="84">
        <f>'BAR BB| Open rates'!CS11*0.95*0.87</f>
        <v>9835.35</v>
      </c>
      <c r="CT12" s="84">
        <f>'BAR BB| Open rates'!CT11*0.95*0.87</f>
        <v>9835.35</v>
      </c>
      <c r="CU12" s="84">
        <f>'BAR BB| Open rates'!CU11*0.95*0.87</f>
        <v>9835.35</v>
      </c>
      <c r="CV12" s="84">
        <f>'BAR BB| Open rates'!CV11*0.95*0.87</f>
        <v>9835.35</v>
      </c>
      <c r="CW12" s="84">
        <f>'BAR BB| Open rates'!CW11*0.95*0.87</f>
        <v>9835.35</v>
      </c>
      <c r="CX12" s="84">
        <f>'BAR BB| Open rates'!CX11*0.95*0.87</f>
        <v>9835.35</v>
      </c>
      <c r="CY12" s="84">
        <f>'BAR BB| Open rates'!CY11*0.95*0.87</f>
        <v>9835.35</v>
      </c>
      <c r="CZ12" s="84">
        <f>'BAR BB| Open rates'!CZ11*0.95*0.87</f>
        <v>9835.35</v>
      </c>
      <c r="DA12" s="84">
        <f>'BAR BB| Open rates'!DA11*0.95*0.87</f>
        <v>9835.35</v>
      </c>
      <c r="DB12" s="84">
        <f>'BAR BB| Open rates'!DB11*0.95*0.87</f>
        <v>8760.9</v>
      </c>
      <c r="DC12" s="84">
        <f>'BAR BB| Open rates'!DC11*0.95*0.87</f>
        <v>8760.9</v>
      </c>
      <c r="DD12" s="84">
        <f>'BAR BB| Open rates'!DD11*0.95*0.87</f>
        <v>8760.9</v>
      </c>
      <c r="DE12" s="84">
        <f>'BAR BB| Open rates'!DE11*0.95*0.87</f>
        <v>9835.35</v>
      </c>
      <c r="DF12" s="84">
        <f>'BAR BB| Open rates'!DF11*0.95*0.87</f>
        <v>9835.35</v>
      </c>
      <c r="DG12" s="84">
        <f>'BAR BB| Open rates'!DG11*0.95*0.87</f>
        <v>8760.9</v>
      </c>
      <c r="DH12" s="84">
        <f>'BAR BB| Open rates'!DH11*0.95*0.87</f>
        <v>8760.9</v>
      </c>
      <c r="DI12" s="84">
        <f>'BAR BB| Open rates'!DI11*0.95*0.87</f>
        <v>8760.9</v>
      </c>
      <c r="DJ12" s="84">
        <f>'BAR BB| Open rates'!DJ11*0.95*0.87</f>
        <v>8760.9</v>
      </c>
      <c r="DK12" s="84">
        <f>'BAR BB| Open rates'!DK11*0.95*0.87</f>
        <v>8760.9</v>
      </c>
      <c r="DL12" s="84">
        <f>'BAR BB| Open rates'!DL11*0.95*0.87</f>
        <v>9835.35</v>
      </c>
      <c r="DM12" s="84">
        <f>'BAR BB| Open rates'!DM11*0.95*0.87</f>
        <v>9835.35</v>
      </c>
      <c r="DN12" s="84">
        <f>'BAR BB| Open rates'!DN11*0.95*0.87</f>
        <v>8760.9</v>
      </c>
      <c r="DO12" s="84">
        <f>'BAR BB| Open rates'!DO11*0.95*0.87</f>
        <v>8760.9</v>
      </c>
      <c r="DP12" s="84">
        <f>'BAR BB| Open rates'!DP11*0.95*0.87</f>
        <v>8760.9</v>
      </c>
      <c r="DQ12" s="84">
        <f>'BAR BB| Open rates'!DQ11*0.95*0.87</f>
        <v>8760.9</v>
      </c>
      <c r="DR12" s="84">
        <f>'BAR BB| Open rates'!DR11*0.95*0.87</f>
        <v>8760.9</v>
      </c>
      <c r="DS12" s="84">
        <f>'BAR BB| Open rates'!DS11*0.95*0.87</f>
        <v>9835.35</v>
      </c>
      <c r="DT12" s="84">
        <f>'BAR BB| Open rates'!DT11*0.95*0.87</f>
        <v>9835.35</v>
      </c>
      <c r="DU12" s="84">
        <f>'BAR BB| Open rates'!DU11*0.95*0.87</f>
        <v>8760.9</v>
      </c>
      <c r="DV12" s="84">
        <f>'BAR BB| Open rates'!DV11*0.95*0.87</f>
        <v>8760.9</v>
      </c>
      <c r="DW12" s="84">
        <f>'BAR BB| Open rates'!DW11*0.95*0.87</f>
        <v>8760.9</v>
      </c>
      <c r="DX12" s="84">
        <f>'BAR BB| Open rates'!DX11*0.95*0.87</f>
        <v>8760.9</v>
      </c>
      <c r="DY12" s="84">
        <f>'BAR BB| Open rates'!DY11*0.95*0.87</f>
        <v>8760.9</v>
      </c>
      <c r="DZ12" s="84">
        <f>'BAR BB| Open rates'!DZ11*0.95*0.87</f>
        <v>9835.35</v>
      </c>
      <c r="EA12" s="84">
        <f>'BAR BB| Open rates'!EA11*0.95*0.87</f>
        <v>9835.35</v>
      </c>
      <c r="EB12" s="84">
        <f>'BAR BB| Open rates'!EB11*0.95*0.87</f>
        <v>8760.9</v>
      </c>
      <c r="EC12" s="84">
        <f>'BAR BB| Open rates'!EC11*0.95*0.87</f>
        <v>8760.9</v>
      </c>
      <c r="ED12" s="84">
        <f>'BAR BB| Open rates'!ED11*0.95*0.87</f>
        <v>8760.9</v>
      </c>
      <c r="EE12" s="84">
        <f>'BAR BB| Open rates'!EE11*0.95*0.87</f>
        <v>8760.9</v>
      </c>
    </row>
    <row r="13" spans="1:135" s="11" customFormat="1" ht="12.75" customHeight="1" x14ac:dyDescent="0.2">
      <c r="A13" s="42">
        <v>2</v>
      </c>
      <c r="B13" s="84">
        <f>'BAR BB| Open rates'!B12*0.95*0.87</f>
        <v>9835.35</v>
      </c>
      <c r="C13" s="84">
        <f>'BAR BB| Open rates'!C12*0.95*0.87</f>
        <v>9835.35</v>
      </c>
      <c r="D13" s="84">
        <f>'BAR BB| Open rates'!D12*0.95*0.87</f>
        <v>9835.35</v>
      </c>
      <c r="E13" s="84">
        <f>'BAR BB| Open rates'!E12*0.95*0.87</f>
        <v>9835.35</v>
      </c>
      <c r="F13" s="84">
        <f>'BAR BB| Open rates'!F12*0.95*0.87</f>
        <v>9835.35</v>
      </c>
      <c r="G13" s="84">
        <f>'BAR BB| Open rates'!G12*0.95*0.87</f>
        <v>9835.35</v>
      </c>
      <c r="H13" s="84">
        <f>'BAR BB| Open rates'!H12*0.95*0.87</f>
        <v>9835.35</v>
      </c>
      <c r="I13" s="84">
        <f>'BAR BB| Open rates'!I12*0.95*0.87</f>
        <v>9835.35</v>
      </c>
      <c r="J13" s="84">
        <f>'BAR BB| Open rates'!J12*0.95*0.87</f>
        <v>9835.35</v>
      </c>
      <c r="K13" s="84">
        <f>'BAR BB| Open rates'!K12*0.95*0.87</f>
        <v>9835.35</v>
      </c>
      <c r="L13" s="84">
        <f>'BAR BB| Open rates'!L12*0.95*0.87</f>
        <v>9835.35</v>
      </c>
      <c r="M13" s="84">
        <f>'BAR BB| Open rates'!M12*0.95*0.87</f>
        <v>9835.35</v>
      </c>
      <c r="N13" s="84">
        <f>'BAR BB| Open rates'!N12*0.95*0.87</f>
        <v>10413.9</v>
      </c>
      <c r="O13" s="84">
        <f>'BAR BB| Open rates'!O12*0.95*0.87</f>
        <v>10413.9</v>
      </c>
      <c r="P13" s="84">
        <f>'BAR BB| Open rates'!P12*0.95*0.87</f>
        <v>10413.9</v>
      </c>
      <c r="Q13" s="84">
        <f>'BAR BB| Open rates'!Q12*0.95*0.87</f>
        <v>10413.9</v>
      </c>
      <c r="R13" s="84">
        <f>'BAR BB| Open rates'!R12*0.95*0.87</f>
        <v>13141.35</v>
      </c>
      <c r="S13" s="84">
        <f>'BAR BB| Open rates'!S12*0.95*0.87</f>
        <v>13141.35</v>
      </c>
      <c r="T13" s="84">
        <f>'BAR BB| Open rates'!T12*0.95*0.87</f>
        <v>13141.35</v>
      </c>
      <c r="U13" s="84">
        <f>'BAR BB| Open rates'!U12*0.95*0.87</f>
        <v>13141.35</v>
      </c>
      <c r="V13" s="84">
        <f>'BAR BB| Open rates'!V12*0.95*0.87</f>
        <v>13141.35</v>
      </c>
      <c r="W13" s="84">
        <f>'BAR BB| Open rates'!W12*0.95*0.87</f>
        <v>13141.35</v>
      </c>
      <c r="X13" s="84">
        <f>'BAR BB| Open rates'!X12*0.95*0.87</f>
        <v>13141.35</v>
      </c>
      <c r="Y13" s="84">
        <f>'BAR BB| Open rates'!Y12*0.95*0.87</f>
        <v>13141.35</v>
      </c>
      <c r="Z13" s="84">
        <f>'BAR BB| Open rates'!Z12*0.95*0.87</f>
        <v>13141.35</v>
      </c>
      <c r="AA13" s="84">
        <f>'BAR BB| Open rates'!AA12*0.95*0.87</f>
        <v>13141.35</v>
      </c>
      <c r="AB13" s="84">
        <f>'BAR BB| Open rates'!AB12*0.95*0.87</f>
        <v>17273.849999999999</v>
      </c>
      <c r="AC13" s="84">
        <f>'BAR BB| Open rates'!AC12*0.95*0.87</f>
        <v>17273.849999999999</v>
      </c>
      <c r="AD13" s="84">
        <f>'BAR BB| Open rates'!AD12*0.95*0.87</f>
        <v>17273.849999999999</v>
      </c>
      <c r="AE13" s="84">
        <f>'BAR BB| Open rates'!AE12*0.95*0.87</f>
        <v>17273.849999999999</v>
      </c>
      <c r="AF13" s="84">
        <f>'BAR BB| Open rates'!AF12*0.95*0.87</f>
        <v>17273.849999999999</v>
      </c>
      <c r="AG13" s="84">
        <f>'BAR BB| Open rates'!AG12*0.95*0.87</f>
        <v>17273.849999999999</v>
      </c>
      <c r="AH13" s="84">
        <f>'BAR BB| Open rates'!AH12*0.95*0.87</f>
        <v>10413.9</v>
      </c>
      <c r="AI13" s="84">
        <f>'BAR BB| Open rates'!AI12*0.95*0.87</f>
        <v>10413.9</v>
      </c>
      <c r="AJ13" s="84">
        <f>'BAR BB| Open rates'!AJ12*0.95*0.87</f>
        <v>10413.9</v>
      </c>
      <c r="AK13" s="84">
        <f>'BAR BB| Open rates'!AK12*0.95*0.87</f>
        <v>10413.9</v>
      </c>
      <c r="AL13" s="84">
        <f>'BAR BB| Open rates'!AL12*0.95*0.87</f>
        <v>10413.9</v>
      </c>
      <c r="AM13" s="84">
        <f>'BAR BB| Open rates'!AM12*0.95*0.87</f>
        <v>11488.35</v>
      </c>
      <c r="AN13" s="84">
        <f>'BAR BB| Open rates'!AN12*0.95*0.87</f>
        <v>11488.35</v>
      </c>
      <c r="AO13" s="84">
        <f>'BAR BB| Open rates'!AO12*0.95*0.87</f>
        <v>11488.35</v>
      </c>
      <c r="AP13" s="84">
        <f>'BAR BB| Open rates'!AP12*0.95*0.87</f>
        <v>11488.35</v>
      </c>
      <c r="AQ13" s="84">
        <f>'BAR BB| Open rates'!AQ12*0.95*0.87</f>
        <v>11488.35</v>
      </c>
      <c r="AR13" s="84">
        <f>'BAR BB| Open rates'!AR12*0.95*0.87</f>
        <v>11488.35</v>
      </c>
      <c r="AS13" s="84">
        <f>'BAR BB| Open rates'!AS12*0.95*0.87</f>
        <v>11488.35</v>
      </c>
      <c r="AT13" s="84">
        <f>'BAR BB| Open rates'!AT12*0.95*0.87</f>
        <v>12314.85</v>
      </c>
      <c r="AU13" s="84">
        <f>'BAR BB| Open rates'!AU12*0.95*0.87</f>
        <v>12314.85</v>
      </c>
      <c r="AV13" s="84">
        <f>'BAR BB| Open rates'!AV12*0.95*0.87</f>
        <v>12314.85</v>
      </c>
      <c r="AW13" s="84">
        <f>'BAR BB| Open rates'!AW12*0.95*0.87</f>
        <v>12314.85</v>
      </c>
      <c r="AX13" s="84">
        <f>'BAR BB| Open rates'!AX12*0.95*0.87</f>
        <v>12314.85</v>
      </c>
      <c r="AY13" s="84">
        <f>'BAR BB| Open rates'!AY12*0.95*0.87</f>
        <v>12480.15</v>
      </c>
      <c r="AZ13" s="84">
        <f>'BAR BB| Open rates'!AZ12*0.95*0.87</f>
        <v>12480.15</v>
      </c>
      <c r="BA13" s="84">
        <f>'BAR BB| Open rates'!BA12*0.95*0.87</f>
        <v>13141.35</v>
      </c>
      <c r="BB13" s="84">
        <f>'BAR BB| Open rates'!BB12*0.95*0.87</f>
        <v>13141.35</v>
      </c>
      <c r="BC13" s="84">
        <f>'BAR BB| Open rates'!BC12*0.95*0.87</f>
        <v>12480.15</v>
      </c>
      <c r="BD13" s="84">
        <f>'BAR BB| Open rates'!BD12*0.95*0.87</f>
        <v>12480.15</v>
      </c>
      <c r="BE13" s="84">
        <f>'BAR BB| Open rates'!BE12*0.95*0.87</f>
        <v>12480.15</v>
      </c>
      <c r="BF13" s="84">
        <f>'BAR BB| Open rates'!BF12*0.95*0.87</f>
        <v>12480.15</v>
      </c>
      <c r="BG13" s="84">
        <f>'BAR BB| Open rates'!BG12*0.95*0.87</f>
        <v>12480.15</v>
      </c>
      <c r="BH13" s="84">
        <f>'BAR BB| Open rates'!BH12*0.95*0.87</f>
        <v>13141.35</v>
      </c>
      <c r="BI13" s="84">
        <f>'BAR BB| Open rates'!BI12*0.95*0.87</f>
        <v>13141.35</v>
      </c>
      <c r="BJ13" s="84">
        <f>'BAR BB| Open rates'!BJ12*0.95*0.87</f>
        <v>12480.15</v>
      </c>
      <c r="BK13" s="84">
        <f>'BAR BB| Open rates'!BK12*0.95*0.87</f>
        <v>12480.15</v>
      </c>
      <c r="BL13" s="84">
        <f>'BAR BB| Open rates'!BL12*0.95*0.87</f>
        <v>12480.15</v>
      </c>
      <c r="BM13" s="84">
        <f>'BAR BB| Open rates'!BM12*0.95*0.87</f>
        <v>12480.15</v>
      </c>
      <c r="BN13" s="84">
        <f>'BAR BB| Open rates'!BN12*0.95*0.87</f>
        <v>12480.15</v>
      </c>
      <c r="BO13" s="84">
        <f>'BAR BB| Open rates'!BO12*0.95*0.87</f>
        <v>13141.35</v>
      </c>
      <c r="BP13" s="84">
        <f>'BAR BB| Open rates'!BP12*0.95*0.87</f>
        <v>13141.35</v>
      </c>
      <c r="BQ13" s="84">
        <f>'BAR BB| Open rates'!BQ12*0.95*0.87</f>
        <v>12480.15</v>
      </c>
      <c r="BR13" s="84">
        <f>'BAR BB| Open rates'!BR12*0.95*0.87</f>
        <v>12480.15</v>
      </c>
      <c r="BS13" s="84">
        <f>'BAR BB| Open rates'!BS12*0.95*0.87</f>
        <v>12480.15</v>
      </c>
      <c r="BT13" s="84">
        <f>'BAR BB| Open rates'!BT12*0.95*0.87</f>
        <v>12480.15</v>
      </c>
      <c r="BU13" s="84">
        <f>'BAR BB| Open rates'!BU12*0.95*0.87</f>
        <v>12480.15</v>
      </c>
      <c r="BV13" s="84">
        <f>'BAR BB| Open rates'!BV12*0.95*0.87</f>
        <v>13141.35</v>
      </c>
      <c r="BW13" s="84">
        <f>'BAR BB| Open rates'!BW12*0.95*0.87</f>
        <v>13141.35</v>
      </c>
      <c r="BX13" s="84">
        <f>'BAR BB| Open rates'!BX12*0.95*0.87</f>
        <v>12480.15</v>
      </c>
      <c r="BY13" s="84">
        <f>'BAR BB| Open rates'!BY12*0.95*0.87</f>
        <v>12480.15</v>
      </c>
      <c r="BZ13" s="84">
        <f>'BAR BB| Open rates'!BZ12*0.95*0.87</f>
        <v>12480.15</v>
      </c>
      <c r="CA13" s="84">
        <f>'BAR BB| Open rates'!CA12*0.95*0.87</f>
        <v>12480.15</v>
      </c>
      <c r="CB13" s="84">
        <f>'BAR BB| Open rates'!CB12*0.95*0.87</f>
        <v>12480.15</v>
      </c>
      <c r="CC13" s="84">
        <f>'BAR BB| Open rates'!CC12*0.95*0.87</f>
        <v>13141.35</v>
      </c>
      <c r="CD13" s="84">
        <f>'BAR BB| Open rates'!CD12*0.95*0.87</f>
        <v>13141.35</v>
      </c>
      <c r="CE13" s="84">
        <f>'BAR BB| Open rates'!CE12*0.95*0.87</f>
        <v>12480.15</v>
      </c>
      <c r="CF13" s="84">
        <f>'BAR BB| Open rates'!CF12*0.95*0.87</f>
        <v>12480.15</v>
      </c>
      <c r="CG13" s="84">
        <f>'BAR BB| Open rates'!CG12*0.95*0.87</f>
        <v>12480.15</v>
      </c>
      <c r="CH13" s="84">
        <f>'BAR BB| Open rates'!CH12*0.95*0.87</f>
        <v>12480.15</v>
      </c>
      <c r="CI13" s="84">
        <f>'BAR BB| Open rates'!CI12*0.95*0.87</f>
        <v>12480.15</v>
      </c>
      <c r="CJ13" s="84">
        <f>'BAR BB| Open rates'!CJ12*0.95*0.87</f>
        <v>13141.35</v>
      </c>
      <c r="CK13" s="84">
        <f>'BAR BB| Open rates'!CK12*0.95*0.87</f>
        <v>13141.35</v>
      </c>
      <c r="CL13" s="84">
        <f>'BAR BB| Open rates'!CL12*0.95*0.87</f>
        <v>12480.15</v>
      </c>
      <c r="CM13" s="84">
        <f>'BAR BB| Open rates'!CM12*0.95*0.87</f>
        <v>12480.15</v>
      </c>
      <c r="CN13" s="84">
        <f>'BAR BB| Open rates'!CN12*0.95*0.87</f>
        <v>12480.15</v>
      </c>
      <c r="CO13" s="84">
        <f>'BAR BB| Open rates'!CO12*0.95*0.87</f>
        <v>12480.15</v>
      </c>
      <c r="CP13" s="84">
        <f>'BAR BB| Open rates'!CP12*0.95*0.87</f>
        <v>12480.15</v>
      </c>
      <c r="CQ13" s="84">
        <f>'BAR BB| Open rates'!CQ12*0.95*0.87</f>
        <v>12480.15</v>
      </c>
      <c r="CR13" s="84">
        <f>'BAR BB| Open rates'!CR12*0.95*0.87</f>
        <v>12480.15</v>
      </c>
      <c r="CS13" s="84">
        <f>'BAR BB| Open rates'!CS12*0.95*0.87</f>
        <v>11488.35</v>
      </c>
      <c r="CT13" s="84">
        <f>'BAR BB| Open rates'!CT12*0.95*0.87</f>
        <v>11488.35</v>
      </c>
      <c r="CU13" s="84">
        <f>'BAR BB| Open rates'!CU12*0.95*0.87</f>
        <v>11488.35</v>
      </c>
      <c r="CV13" s="84">
        <f>'BAR BB| Open rates'!CV12*0.95*0.87</f>
        <v>11488.35</v>
      </c>
      <c r="CW13" s="84">
        <f>'BAR BB| Open rates'!CW12*0.95*0.87</f>
        <v>11488.35</v>
      </c>
      <c r="CX13" s="84">
        <f>'BAR BB| Open rates'!CX12*0.95*0.87</f>
        <v>11488.35</v>
      </c>
      <c r="CY13" s="84">
        <f>'BAR BB| Open rates'!CY12*0.95*0.87</f>
        <v>11488.35</v>
      </c>
      <c r="CZ13" s="84">
        <f>'BAR BB| Open rates'!CZ12*0.95*0.87</f>
        <v>11488.35</v>
      </c>
      <c r="DA13" s="84">
        <f>'BAR BB| Open rates'!DA12*0.95*0.87</f>
        <v>11488.35</v>
      </c>
      <c r="DB13" s="84">
        <f>'BAR BB| Open rates'!DB12*0.95*0.87</f>
        <v>10413.9</v>
      </c>
      <c r="DC13" s="84">
        <f>'BAR BB| Open rates'!DC12*0.95*0.87</f>
        <v>10413.9</v>
      </c>
      <c r="DD13" s="84">
        <f>'BAR BB| Open rates'!DD12*0.95*0.87</f>
        <v>10413.9</v>
      </c>
      <c r="DE13" s="84">
        <f>'BAR BB| Open rates'!DE12*0.95*0.87</f>
        <v>11488.35</v>
      </c>
      <c r="DF13" s="84">
        <f>'BAR BB| Open rates'!DF12*0.95*0.87</f>
        <v>11488.35</v>
      </c>
      <c r="DG13" s="84">
        <f>'BAR BB| Open rates'!DG12*0.95*0.87</f>
        <v>10413.9</v>
      </c>
      <c r="DH13" s="84">
        <f>'BAR BB| Open rates'!DH12*0.95*0.87</f>
        <v>10413.9</v>
      </c>
      <c r="DI13" s="84">
        <f>'BAR BB| Open rates'!DI12*0.95*0.87</f>
        <v>10413.9</v>
      </c>
      <c r="DJ13" s="84">
        <f>'BAR BB| Open rates'!DJ12*0.95*0.87</f>
        <v>10413.9</v>
      </c>
      <c r="DK13" s="84">
        <f>'BAR BB| Open rates'!DK12*0.95*0.87</f>
        <v>10413.9</v>
      </c>
      <c r="DL13" s="84">
        <f>'BAR BB| Open rates'!DL12*0.95*0.87</f>
        <v>11488.35</v>
      </c>
      <c r="DM13" s="84">
        <f>'BAR BB| Open rates'!DM12*0.95*0.87</f>
        <v>11488.35</v>
      </c>
      <c r="DN13" s="84">
        <f>'BAR BB| Open rates'!DN12*0.95*0.87</f>
        <v>10413.9</v>
      </c>
      <c r="DO13" s="84">
        <f>'BAR BB| Open rates'!DO12*0.95*0.87</f>
        <v>10413.9</v>
      </c>
      <c r="DP13" s="84">
        <f>'BAR BB| Open rates'!DP12*0.95*0.87</f>
        <v>10413.9</v>
      </c>
      <c r="DQ13" s="84">
        <f>'BAR BB| Open rates'!DQ12*0.95*0.87</f>
        <v>10413.9</v>
      </c>
      <c r="DR13" s="84">
        <f>'BAR BB| Open rates'!DR12*0.95*0.87</f>
        <v>10413.9</v>
      </c>
      <c r="DS13" s="84">
        <f>'BAR BB| Open rates'!DS12*0.95*0.87</f>
        <v>11488.35</v>
      </c>
      <c r="DT13" s="84">
        <f>'BAR BB| Open rates'!DT12*0.95*0.87</f>
        <v>11488.35</v>
      </c>
      <c r="DU13" s="84">
        <f>'BAR BB| Open rates'!DU12*0.95*0.87</f>
        <v>10413.9</v>
      </c>
      <c r="DV13" s="84">
        <f>'BAR BB| Open rates'!DV12*0.95*0.87</f>
        <v>10413.9</v>
      </c>
      <c r="DW13" s="84">
        <f>'BAR BB| Open rates'!DW12*0.95*0.87</f>
        <v>10413.9</v>
      </c>
      <c r="DX13" s="84">
        <f>'BAR BB| Open rates'!DX12*0.95*0.87</f>
        <v>10413.9</v>
      </c>
      <c r="DY13" s="84">
        <f>'BAR BB| Open rates'!DY12*0.95*0.87</f>
        <v>10413.9</v>
      </c>
      <c r="DZ13" s="84">
        <f>'BAR BB| Open rates'!DZ12*0.95*0.87</f>
        <v>11488.35</v>
      </c>
      <c r="EA13" s="84">
        <f>'BAR BB| Open rates'!EA12*0.95*0.87</f>
        <v>11488.35</v>
      </c>
      <c r="EB13" s="84">
        <f>'BAR BB| Open rates'!EB12*0.95*0.87</f>
        <v>10413.9</v>
      </c>
      <c r="EC13" s="84">
        <f>'BAR BB| Open rates'!EC12*0.95*0.87</f>
        <v>10413.9</v>
      </c>
      <c r="ED13" s="84">
        <f>'BAR BB| Open rates'!ED12*0.95*0.87</f>
        <v>10413.9</v>
      </c>
      <c r="EE13" s="84">
        <f>'BAR BB| Open rates'!EE12*0.95*0.87</f>
        <v>10413.9</v>
      </c>
    </row>
    <row r="14" spans="1:135" s="11" customFormat="1" ht="12.75" customHeight="1" x14ac:dyDescent="0.2">
      <c r="A14" s="123"/>
    </row>
    <row r="15" spans="1:135" x14ac:dyDescent="0.2">
      <c r="A15" s="303" t="s">
        <v>157</v>
      </c>
    </row>
    <row r="16" spans="1:135" ht="31.5" customHeight="1" x14ac:dyDescent="0.2">
      <c r="A16" s="303"/>
    </row>
    <row r="17" spans="1:1" ht="23.25" customHeight="1" x14ac:dyDescent="0.2">
      <c r="A17" s="138"/>
    </row>
    <row r="18" spans="1:1" ht="24" customHeight="1" x14ac:dyDescent="0.2">
      <c r="A18" s="163" t="s">
        <v>330</v>
      </c>
    </row>
    <row r="19" spans="1:1" ht="13.5" thickBot="1" x14ac:dyDescent="0.25">
      <c r="A19" s="123"/>
    </row>
    <row r="20" spans="1:1" s="11" customFormat="1" ht="387" customHeight="1" thickBot="1" x14ac:dyDescent="0.25">
      <c r="A20" s="200" t="s">
        <v>412</v>
      </c>
    </row>
    <row r="21" spans="1:1" s="11" customFormat="1" ht="12.75" customHeight="1" x14ac:dyDescent="0.2"/>
    <row r="22" spans="1:1" x14ac:dyDescent="0.2">
      <c r="A22" s="150" t="s">
        <v>80</v>
      </c>
    </row>
    <row r="23" spans="1:1" ht="25.5" customHeight="1" x14ac:dyDescent="0.2">
      <c r="A23" s="199" t="s">
        <v>413</v>
      </c>
    </row>
    <row r="24" spans="1:1" ht="30" customHeight="1" x14ac:dyDescent="0.2">
      <c r="A24" s="199" t="s">
        <v>414</v>
      </c>
    </row>
    <row r="25" spans="1:1" ht="12.75" customHeight="1" x14ac:dyDescent="0.2">
      <c r="A25"/>
    </row>
    <row r="26" spans="1:1" x14ac:dyDescent="0.2">
      <c r="A26" s="136" t="s">
        <v>58</v>
      </c>
    </row>
    <row r="27" spans="1:1" s="149" customFormat="1" ht="35.25" customHeight="1" x14ac:dyDescent="0.2">
      <c r="A27" s="219" t="s">
        <v>163</v>
      </c>
    </row>
    <row r="28" spans="1:1" s="149" customFormat="1" ht="35.25" customHeight="1" x14ac:dyDescent="0.2">
      <c r="A28" s="219" t="s">
        <v>188</v>
      </c>
    </row>
    <row r="29" spans="1:1" s="149" customFormat="1" ht="35.25" customHeight="1" x14ac:dyDescent="0.2">
      <c r="A29" s="219" t="s">
        <v>366</v>
      </c>
    </row>
    <row r="30" spans="1:1" s="149" customFormat="1" ht="13.5" customHeight="1" x14ac:dyDescent="0.2">
      <c r="A30" s="219" t="s">
        <v>164</v>
      </c>
    </row>
    <row r="31" spans="1:1" s="149" customFormat="1" ht="35.25" customHeight="1" x14ac:dyDescent="0.2">
      <c r="A31" s="219" t="s">
        <v>165</v>
      </c>
    </row>
    <row r="32" spans="1:1" ht="36" x14ac:dyDescent="0.2">
      <c r="A32" s="219" t="s">
        <v>162</v>
      </c>
    </row>
    <row r="33" spans="1:1" ht="24" x14ac:dyDescent="0.2">
      <c r="A33" s="219" t="s">
        <v>365</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390</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E235"/>
  <sheetViews>
    <sheetView zoomScale="106" zoomScaleNormal="106" workbookViewId="0">
      <pane xSplit="1" topLeftCell="B1" activePane="topRight" state="frozen"/>
      <selection activeCell="A10" sqref="A10"/>
      <selection pane="topRight" activeCell="B1" sqref="B1:G1048576"/>
    </sheetView>
  </sheetViews>
  <sheetFormatPr defaultColWidth="10.140625" defaultRowHeight="12.75" x14ac:dyDescent="0.2"/>
  <cols>
    <col min="1" max="1" width="45.28515625" style="5" customWidth="1"/>
  </cols>
  <sheetData>
    <row r="1" spans="1:135" ht="24" x14ac:dyDescent="0.2">
      <c r="A1" s="47" t="s">
        <v>50</v>
      </c>
    </row>
    <row r="2" spans="1:135" s="11" customFormat="1" ht="24" customHeight="1" x14ac:dyDescent="0.2">
      <c r="A2" s="134" t="s">
        <v>323</v>
      </c>
    </row>
    <row r="3" spans="1:135" s="11" customFormat="1" ht="12.75" customHeight="1" x14ac:dyDescent="0.2">
      <c r="A3" s="131" t="s">
        <v>328</v>
      </c>
    </row>
    <row r="4" spans="1:135" ht="21.75" customHeight="1" x14ac:dyDescent="0.2">
      <c r="A4" s="154" t="s">
        <v>52</v>
      </c>
      <c r="B4" s="143">
        <f>'BAR BB| Open rates'!B3</f>
        <v>46162</v>
      </c>
      <c r="C4" s="143">
        <f>'BAR BB| Open rates'!C3</f>
        <v>46163</v>
      </c>
      <c r="D4" s="143">
        <f>'BAR BB| Open rates'!D3</f>
        <v>46164</v>
      </c>
      <c r="E4" s="143">
        <f>'BAR BB| Open rates'!E3</f>
        <v>46165</v>
      </c>
      <c r="F4" s="143">
        <f>'BAR BB| Open rates'!F3</f>
        <v>46166</v>
      </c>
      <c r="G4" s="143">
        <f>'BAR BB| Open rates'!G3</f>
        <v>46167</v>
      </c>
      <c r="H4" s="143">
        <f>'BAR BB| Open rates'!H3</f>
        <v>46168</v>
      </c>
      <c r="I4" s="143">
        <f>'BAR BB| Open rates'!I3</f>
        <v>46169</v>
      </c>
      <c r="J4" s="143">
        <f>'BAR BB| Open rates'!J3</f>
        <v>46170</v>
      </c>
      <c r="K4" s="143">
        <f>'BAR BB| Open rates'!K3</f>
        <v>46171</v>
      </c>
      <c r="L4" s="143">
        <f>'BAR BB| Open rates'!L3</f>
        <v>46172</v>
      </c>
      <c r="M4" s="143">
        <f>'BAR BB| Open rates'!M3</f>
        <v>46173</v>
      </c>
      <c r="N4" s="143">
        <f>'BAR BB| Open rates'!N3</f>
        <v>46174</v>
      </c>
      <c r="O4" s="143">
        <f>'BAR BB| Open rates'!O3</f>
        <v>46175</v>
      </c>
      <c r="P4" s="143">
        <f>'BAR BB| Open rates'!P3</f>
        <v>46176</v>
      </c>
      <c r="Q4" s="143">
        <f>'BAR BB| Open rates'!Q3</f>
        <v>46177</v>
      </c>
      <c r="R4" s="143">
        <f>'BAR BB| Open rates'!R3</f>
        <v>46178</v>
      </c>
      <c r="S4" s="143">
        <f>'BAR BB| Open rates'!S3</f>
        <v>46179</v>
      </c>
      <c r="T4" s="143">
        <f>'BAR BB| Open rates'!T3</f>
        <v>46180</v>
      </c>
      <c r="U4" s="143">
        <f>'BAR BB| Open rates'!U3</f>
        <v>46181</v>
      </c>
      <c r="V4" s="143">
        <f>'BAR BB| Open rates'!V3</f>
        <v>46182</v>
      </c>
      <c r="W4" s="143">
        <f>'BAR BB| Open rates'!W3</f>
        <v>46183</v>
      </c>
      <c r="X4" s="143">
        <f>'BAR BB| Open rates'!X3</f>
        <v>46184</v>
      </c>
      <c r="Y4" s="143">
        <f>'BAR BB| Open rates'!Y3</f>
        <v>46185</v>
      </c>
      <c r="Z4" s="143">
        <f>'BAR BB| Open rates'!Z3</f>
        <v>46186</v>
      </c>
      <c r="AA4" s="143">
        <f>'BAR BB| Open rates'!AA3</f>
        <v>46187</v>
      </c>
      <c r="AB4" s="143">
        <f>'BAR BB| Open rates'!AB3</f>
        <v>46188</v>
      </c>
      <c r="AC4" s="143">
        <f>'BAR BB| Open rates'!AC3</f>
        <v>46189</v>
      </c>
      <c r="AD4" s="143">
        <f>'BAR BB| Open rates'!AD3</f>
        <v>46190</v>
      </c>
      <c r="AE4" s="143">
        <f>'BAR BB| Open rates'!AE3</f>
        <v>46191</v>
      </c>
      <c r="AF4" s="143">
        <f>'BAR BB| Open rates'!AF3</f>
        <v>46192</v>
      </c>
      <c r="AG4" s="143">
        <f>'BAR BB| Open rates'!AG3</f>
        <v>46193</v>
      </c>
      <c r="AH4" s="143">
        <f>'BAR BB| Open rates'!AH3</f>
        <v>46194</v>
      </c>
      <c r="AI4" s="143">
        <f>'BAR BB| Open rates'!AI3</f>
        <v>46195</v>
      </c>
      <c r="AJ4" s="143">
        <f>'BAR BB| Open rates'!AJ3</f>
        <v>46196</v>
      </c>
      <c r="AK4" s="143">
        <f>'BAR BB| Open rates'!AK3</f>
        <v>46197</v>
      </c>
      <c r="AL4" s="143">
        <f>'BAR BB| Open rates'!AL3</f>
        <v>46198</v>
      </c>
      <c r="AM4" s="143">
        <f>'BAR BB| Open rates'!AM3</f>
        <v>46199</v>
      </c>
      <c r="AN4" s="143">
        <f>'BAR BB| Open rates'!AN3</f>
        <v>46200</v>
      </c>
      <c r="AO4" s="143">
        <f>'BAR BB| Open rates'!AO3</f>
        <v>46201</v>
      </c>
      <c r="AP4" s="143">
        <f>'BAR BB| Open rates'!AP3</f>
        <v>46202</v>
      </c>
      <c r="AQ4" s="143">
        <f>'BAR BB| Open rates'!AQ3</f>
        <v>46203</v>
      </c>
      <c r="AR4" s="143">
        <f>'BAR BB| Open rates'!AR3</f>
        <v>46204</v>
      </c>
      <c r="AS4" s="143">
        <f>'BAR BB| Open rates'!AS3</f>
        <v>46205</v>
      </c>
      <c r="AT4" s="143">
        <f>'BAR BB| Open rates'!AT3</f>
        <v>46206</v>
      </c>
      <c r="AU4" s="143">
        <f>'BAR BB| Open rates'!AU3</f>
        <v>46207</v>
      </c>
      <c r="AV4" s="143">
        <f>'BAR BB| Open rates'!AV3</f>
        <v>46208</v>
      </c>
      <c r="AW4" s="143">
        <f>'BAR BB| Open rates'!AW3</f>
        <v>46209</v>
      </c>
      <c r="AX4" s="143">
        <f>'BAR BB| Open rates'!AX3</f>
        <v>46210</v>
      </c>
      <c r="AY4" s="143">
        <f>'BAR BB| Open rates'!AY3</f>
        <v>46211</v>
      </c>
      <c r="AZ4" s="143">
        <f>'BAR BB| Open rates'!AZ3</f>
        <v>46212</v>
      </c>
      <c r="BA4" s="143">
        <f>'BAR BB| Open rates'!BA3</f>
        <v>46213</v>
      </c>
      <c r="BB4" s="143">
        <f>'BAR BB| Open rates'!BB3</f>
        <v>46214</v>
      </c>
      <c r="BC4" s="143">
        <f>'BAR BB| Open rates'!BC3</f>
        <v>46215</v>
      </c>
      <c r="BD4" s="143">
        <f>'BAR BB| Open rates'!BD3</f>
        <v>46216</v>
      </c>
      <c r="BE4" s="143">
        <f>'BAR BB| Open rates'!BE3</f>
        <v>46217</v>
      </c>
      <c r="BF4" s="143">
        <f>'BAR BB| Open rates'!BF3</f>
        <v>46218</v>
      </c>
      <c r="BG4" s="143">
        <f>'BAR BB| Open rates'!BG3</f>
        <v>46219</v>
      </c>
      <c r="BH4" s="143">
        <f>'BAR BB| Open rates'!BH3</f>
        <v>46220</v>
      </c>
      <c r="BI4" s="143">
        <f>'BAR BB| Open rates'!BI3</f>
        <v>46221</v>
      </c>
      <c r="BJ4" s="143">
        <f>'BAR BB| Open rates'!BJ3</f>
        <v>46222</v>
      </c>
      <c r="BK4" s="143">
        <f>'BAR BB| Open rates'!BK3</f>
        <v>46223</v>
      </c>
      <c r="BL4" s="143">
        <f>'BAR BB| Open rates'!BL3</f>
        <v>46224</v>
      </c>
      <c r="BM4" s="143">
        <f>'BAR BB| Open rates'!BM3</f>
        <v>46225</v>
      </c>
      <c r="BN4" s="143">
        <f>'BAR BB| Open rates'!BN3</f>
        <v>46226</v>
      </c>
      <c r="BO4" s="143">
        <f>'BAR BB| Open rates'!BO3</f>
        <v>46227</v>
      </c>
      <c r="BP4" s="143">
        <f>'BAR BB| Open rates'!BP3</f>
        <v>46228</v>
      </c>
      <c r="BQ4" s="143">
        <f>'BAR BB| Open rates'!BQ3</f>
        <v>46229</v>
      </c>
      <c r="BR4" s="143">
        <f>'BAR BB| Open rates'!BR3</f>
        <v>46230</v>
      </c>
      <c r="BS4" s="143">
        <f>'BAR BB| Open rates'!BS3</f>
        <v>46231</v>
      </c>
      <c r="BT4" s="143">
        <f>'BAR BB| Open rates'!BT3</f>
        <v>46232</v>
      </c>
      <c r="BU4" s="143">
        <f>'BAR BB| Open rates'!BU3</f>
        <v>46233</v>
      </c>
      <c r="BV4" s="143">
        <f>'BAR BB| Open rates'!BV3</f>
        <v>46234</v>
      </c>
      <c r="BW4" s="143">
        <f>'BAR BB| Open rates'!BW3</f>
        <v>46235</v>
      </c>
      <c r="BX4" s="143">
        <f>'BAR BB| Open rates'!BX3</f>
        <v>46236</v>
      </c>
      <c r="BY4" s="143">
        <f>'BAR BB| Open rates'!BY3</f>
        <v>46237</v>
      </c>
      <c r="BZ4" s="143">
        <f>'BAR BB| Open rates'!BZ3</f>
        <v>46238</v>
      </c>
      <c r="CA4" s="143">
        <f>'BAR BB| Open rates'!CA3</f>
        <v>46239</v>
      </c>
      <c r="CB4" s="143">
        <f>'BAR BB| Open rates'!CB3</f>
        <v>46240</v>
      </c>
      <c r="CC4" s="143">
        <f>'BAR BB| Open rates'!CC3</f>
        <v>46241</v>
      </c>
      <c r="CD4" s="143">
        <f>'BAR BB| Open rates'!CD3</f>
        <v>46242</v>
      </c>
      <c r="CE4" s="143">
        <f>'BAR BB| Open rates'!CE3</f>
        <v>46243</v>
      </c>
      <c r="CF4" s="143">
        <f>'BAR BB| Open rates'!CF3</f>
        <v>46244</v>
      </c>
      <c r="CG4" s="143">
        <f>'BAR BB| Open rates'!CG3</f>
        <v>46245</v>
      </c>
      <c r="CH4" s="143">
        <f>'BAR BB| Open rates'!CH3</f>
        <v>46246</v>
      </c>
      <c r="CI4" s="143">
        <f>'BAR BB| Open rates'!CI3</f>
        <v>46247</v>
      </c>
      <c r="CJ4" s="143">
        <f>'BAR BB| Open rates'!CJ3</f>
        <v>46248</v>
      </c>
      <c r="CK4" s="143">
        <f>'BAR BB| Open rates'!CK3</f>
        <v>46249</v>
      </c>
      <c r="CL4" s="143">
        <f>'BAR BB| Open rates'!CL3</f>
        <v>46250</v>
      </c>
      <c r="CM4" s="143">
        <f>'BAR BB| Open rates'!CM3</f>
        <v>46251</v>
      </c>
      <c r="CN4" s="143">
        <f>'BAR BB| Open rates'!CN3</f>
        <v>46252</v>
      </c>
      <c r="CO4" s="143">
        <f>'BAR BB| Open rates'!CO3</f>
        <v>46253</v>
      </c>
      <c r="CP4" s="143">
        <f>'BAR BB| Open rates'!CP3</f>
        <v>46254</v>
      </c>
      <c r="CQ4" s="143">
        <f>'BAR BB| Open rates'!CQ3</f>
        <v>46255</v>
      </c>
      <c r="CR4" s="143">
        <f>'BAR BB| Open rates'!CR3</f>
        <v>46256</v>
      </c>
      <c r="CS4" s="143">
        <f>'BAR BB| Open rates'!CS3</f>
        <v>46257</v>
      </c>
      <c r="CT4" s="143">
        <f>'BAR BB| Open rates'!CT3</f>
        <v>46258</v>
      </c>
      <c r="CU4" s="143">
        <f>'BAR BB| Open rates'!CU3</f>
        <v>46259</v>
      </c>
      <c r="CV4" s="143">
        <f>'BAR BB| Open rates'!CV3</f>
        <v>46260</v>
      </c>
      <c r="CW4" s="143">
        <f>'BAR BB| Open rates'!CW3</f>
        <v>46261</v>
      </c>
      <c r="CX4" s="143">
        <f>'BAR BB| Open rates'!CX3</f>
        <v>46262</v>
      </c>
      <c r="CY4" s="143">
        <f>'BAR BB| Open rates'!CY3</f>
        <v>46263</v>
      </c>
      <c r="CZ4" s="143">
        <f>'BAR BB| Open rates'!CZ3</f>
        <v>46264</v>
      </c>
      <c r="DA4" s="143">
        <f>'BAR BB| Open rates'!DA3</f>
        <v>46265</v>
      </c>
      <c r="DB4" s="143">
        <f>'BAR BB| Open rates'!DB3</f>
        <v>46266</v>
      </c>
      <c r="DC4" s="143">
        <f>'BAR BB| Open rates'!DC3</f>
        <v>46267</v>
      </c>
      <c r="DD4" s="143">
        <f>'BAR BB| Open rates'!DD3</f>
        <v>46268</v>
      </c>
      <c r="DE4" s="143">
        <f>'BAR BB| Open rates'!DE3</f>
        <v>46269</v>
      </c>
      <c r="DF4" s="143">
        <f>'BAR BB| Open rates'!DF3</f>
        <v>46270</v>
      </c>
      <c r="DG4" s="143">
        <f>'BAR BB| Open rates'!DG3</f>
        <v>46271</v>
      </c>
      <c r="DH4" s="143">
        <f>'BAR BB| Open rates'!DH3</f>
        <v>46272</v>
      </c>
      <c r="DI4" s="143">
        <f>'BAR BB| Open rates'!DI3</f>
        <v>46273</v>
      </c>
      <c r="DJ4" s="143">
        <f>'BAR BB| Open rates'!DJ3</f>
        <v>46274</v>
      </c>
      <c r="DK4" s="143">
        <f>'BAR BB| Open rates'!DK3</f>
        <v>46275</v>
      </c>
      <c r="DL4" s="143">
        <f>'BAR BB| Open rates'!DL3</f>
        <v>46276</v>
      </c>
      <c r="DM4" s="143">
        <f>'BAR BB| Open rates'!DM3</f>
        <v>46277</v>
      </c>
      <c r="DN4" s="143">
        <f>'BAR BB| Open rates'!DN3</f>
        <v>46278</v>
      </c>
      <c r="DO4" s="143">
        <f>'BAR BB| Open rates'!DO3</f>
        <v>46279</v>
      </c>
      <c r="DP4" s="143">
        <f>'BAR BB| Open rates'!DP3</f>
        <v>46280</v>
      </c>
      <c r="DQ4" s="143">
        <f>'BAR BB| Open rates'!DQ3</f>
        <v>46281</v>
      </c>
      <c r="DR4" s="143">
        <f>'BAR BB| Open rates'!DR3</f>
        <v>46282</v>
      </c>
      <c r="DS4" s="143">
        <f>'BAR BB| Open rates'!DS3</f>
        <v>46283</v>
      </c>
      <c r="DT4" s="143">
        <f>'BAR BB| Open rates'!DT3</f>
        <v>46284</v>
      </c>
      <c r="DU4" s="143">
        <f>'BAR BB| Open rates'!DU3</f>
        <v>46285</v>
      </c>
      <c r="DV4" s="143">
        <f>'BAR BB| Open rates'!DV3</f>
        <v>46286</v>
      </c>
      <c r="DW4" s="143">
        <f>'BAR BB| Open rates'!DW3</f>
        <v>46287</v>
      </c>
      <c r="DX4" s="143">
        <f>'BAR BB| Open rates'!DX3</f>
        <v>46288</v>
      </c>
      <c r="DY4" s="143">
        <f>'BAR BB| Open rates'!DY3</f>
        <v>46289</v>
      </c>
      <c r="DZ4" s="143">
        <f>'BAR BB| Open rates'!DZ3</f>
        <v>46290</v>
      </c>
      <c r="EA4" s="143">
        <f>'BAR BB| Open rates'!EA3</f>
        <v>46291</v>
      </c>
      <c r="EB4" s="143">
        <f>'BAR BB| Open rates'!EB3</f>
        <v>46292</v>
      </c>
      <c r="EC4" s="143">
        <f>'BAR BB| Open rates'!EC3</f>
        <v>46293</v>
      </c>
      <c r="ED4" s="143">
        <f>'BAR BB| Open rates'!ED3</f>
        <v>46294</v>
      </c>
      <c r="EE4" s="143">
        <f>'BAR BB| Open rates'!EE3</f>
        <v>46295</v>
      </c>
    </row>
    <row r="5" spans="1:135"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row>
    <row r="6" spans="1:135" s="11" customFormat="1" ht="12.75" customHeight="1" x14ac:dyDescent="0.2">
      <c r="A6" s="42">
        <v>1</v>
      </c>
      <c r="B6" s="84">
        <f>'BAR BB| Open rates'!B5*0.95*0.87+25</f>
        <v>4901.3500000000004</v>
      </c>
      <c r="C6" s="84">
        <f>'BAR BB| Open rates'!C5*0.95*0.87+25</f>
        <v>4901.3500000000004</v>
      </c>
      <c r="D6" s="84">
        <f>'BAR BB| Open rates'!D5*0.95*0.87+25</f>
        <v>4901.3500000000004</v>
      </c>
      <c r="E6" s="84">
        <f>'BAR BB| Open rates'!E5*0.95*0.87+25</f>
        <v>4901.3500000000004</v>
      </c>
      <c r="F6" s="84">
        <f>'BAR BB| Open rates'!F5*0.95*0.87+25</f>
        <v>4901.3500000000004</v>
      </c>
      <c r="G6" s="84">
        <f>'BAR BB| Open rates'!G5*0.95*0.87+25</f>
        <v>4901.3500000000004</v>
      </c>
      <c r="H6" s="84">
        <f>'BAR BB| Open rates'!H5*0.95*0.87+25</f>
        <v>4901.3500000000004</v>
      </c>
      <c r="I6" s="84">
        <f>'BAR BB| Open rates'!I5*0.95*0.87+25</f>
        <v>4901.3500000000004</v>
      </c>
      <c r="J6" s="84">
        <f>'BAR BB| Open rates'!J5*0.95*0.87+25</f>
        <v>4901.3500000000004</v>
      </c>
      <c r="K6" s="84">
        <f>'BAR BB| Open rates'!K5*0.95*0.87+25</f>
        <v>4901.3500000000004</v>
      </c>
      <c r="L6" s="84">
        <f>'BAR BB| Open rates'!L5*0.95*0.87+25</f>
        <v>4901.3500000000004</v>
      </c>
      <c r="M6" s="84">
        <f>'BAR BB| Open rates'!M5*0.95*0.87+25</f>
        <v>4901.3500000000004</v>
      </c>
      <c r="N6" s="84">
        <f>'BAR BB| Open rates'!N5*0.95*0.87+25</f>
        <v>5479.9</v>
      </c>
      <c r="O6" s="84">
        <f>'BAR BB| Open rates'!O5*0.95*0.87+25</f>
        <v>5479.9</v>
      </c>
      <c r="P6" s="84">
        <f>'BAR BB| Open rates'!P5*0.95*0.87+25</f>
        <v>5479.9</v>
      </c>
      <c r="Q6" s="84">
        <f>'BAR BB| Open rates'!Q5*0.95*0.87+25</f>
        <v>5479.9</v>
      </c>
      <c r="R6" s="84">
        <f>'BAR BB| Open rates'!R5*0.95*0.87+25</f>
        <v>8207.35</v>
      </c>
      <c r="S6" s="84">
        <f>'BAR BB| Open rates'!S5*0.95*0.87+25</f>
        <v>8207.35</v>
      </c>
      <c r="T6" s="84">
        <f>'BAR BB| Open rates'!T5*0.95*0.87+25</f>
        <v>8207.35</v>
      </c>
      <c r="U6" s="84">
        <f>'BAR BB| Open rates'!U5*0.95*0.87+25</f>
        <v>8207.35</v>
      </c>
      <c r="V6" s="84">
        <f>'BAR BB| Open rates'!V5*0.95*0.87+25</f>
        <v>8207.35</v>
      </c>
      <c r="W6" s="84">
        <f>'BAR BB| Open rates'!W5*0.95*0.87+25</f>
        <v>8207.35</v>
      </c>
      <c r="X6" s="84">
        <f>'BAR BB| Open rates'!X5*0.95*0.87+25</f>
        <v>8207.35</v>
      </c>
      <c r="Y6" s="84">
        <f>'BAR BB| Open rates'!Y5*0.95*0.87+25</f>
        <v>8207.35</v>
      </c>
      <c r="Z6" s="84">
        <f>'BAR BB| Open rates'!Z5*0.95*0.87+25</f>
        <v>8207.35</v>
      </c>
      <c r="AA6" s="84">
        <f>'BAR BB| Open rates'!AA5*0.95*0.87+25</f>
        <v>8207.35</v>
      </c>
      <c r="AB6" s="84">
        <f>'BAR BB| Open rates'!AB5*0.95*0.87+25</f>
        <v>12339.85</v>
      </c>
      <c r="AC6" s="84">
        <f>'BAR BB| Open rates'!AC5*0.95*0.87+25</f>
        <v>12339.85</v>
      </c>
      <c r="AD6" s="84">
        <f>'BAR BB| Open rates'!AD5*0.95*0.87+25</f>
        <v>12339.85</v>
      </c>
      <c r="AE6" s="84">
        <f>'BAR BB| Open rates'!AE5*0.95*0.87+25</f>
        <v>12339.85</v>
      </c>
      <c r="AF6" s="84">
        <f>'BAR BB| Open rates'!AF5*0.95*0.87+25</f>
        <v>12339.85</v>
      </c>
      <c r="AG6" s="84">
        <f>'BAR BB| Open rates'!AG5*0.95*0.87+25</f>
        <v>12339.85</v>
      </c>
      <c r="AH6" s="84">
        <f>'BAR BB| Open rates'!AH5*0.95*0.87+25</f>
        <v>5479.9</v>
      </c>
      <c r="AI6" s="84">
        <f>'BAR BB| Open rates'!AI5*0.95*0.87+25</f>
        <v>5479.9</v>
      </c>
      <c r="AJ6" s="84">
        <f>'BAR BB| Open rates'!AJ5*0.95*0.87+25</f>
        <v>5479.9</v>
      </c>
      <c r="AK6" s="84">
        <f>'BAR BB| Open rates'!AK5*0.95*0.87+25</f>
        <v>5479.9</v>
      </c>
      <c r="AL6" s="84">
        <f>'BAR BB| Open rates'!AL5*0.95*0.87+25</f>
        <v>5479.9</v>
      </c>
      <c r="AM6" s="84">
        <f>'BAR BB| Open rates'!AM5*0.95*0.87+25</f>
        <v>6554.35</v>
      </c>
      <c r="AN6" s="84">
        <f>'BAR BB| Open rates'!AN5*0.95*0.87+25</f>
        <v>6554.35</v>
      </c>
      <c r="AO6" s="84">
        <f>'BAR BB| Open rates'!AO5*0.95*0.87+25</f>
        <v>6554.35</v>
      </c>
      <c r="AP6" s="84">
        <f>'BAR BB| Open rates'!AP5*0.95*0.87+25</f>
        <v>6554.35</v>
      </c>
      <c r="AQ6" s="84">
        <f>'BAR BB| Open rates'!AQ5*0.95*0.87+25</f>
        <v>6554.35</v>
      </c>
      <c r="AR6" s="84">
        <f>'BAR BB| Open rates'!AR5*0.95*0.87+25</f>
        <v>6554.35</v>
      </c>
      <c r="AS6" s="84">
        <f>'BAR BB| Open rates'!AS5*0.95*0.87+25</f>
        <v>6554.35</v>
      </c>
      <c r="AT6" s="84">
        <f>'BAR BB| Open rates'!AT5*0.95*0.87+25</f>
        <v>7380.85</v>
      </c>
      <c r="AU6" s="84">
        <f>'BAR BB| Open rates'!AU5*0.95*0.87+25</f>
        <v>7380.85</v>
      </c>
      <c r="AV6" s="84">
        <f>'BAR BB| Open rates'!AV5*0.95*0.87+25</f>
        <v>7380.85</v>
      </c>
      <c r="AW6" s="84">
        <f>'BAR BB| Open rates'!AW5*0.95*0.87+25</f>
        <v>7380.85</v>
      </c>
      <c r="AX6" s="84">
        <f>'BAR BB| Open rates'!AX5*0.95*0.87+25</f>
        <v>7380.85</v>
      </c>
      <c r="AY6" s="84">
        <f>'BAR BB| Open rates'!AY5*0.95*0.87+25</f>
        <v>7546.15</v>
      </c>
      <c r="AZ6" s="84">
        <f>'BAR BB| Open rates'!AZ5*0.95*0.87+25</f>
        <v>7546.15</v>
      </c>
      <c r="BA6" s="84">
        <f>'BAR BB| Open rates'!BA5*0.95*0.87+25</f>
        <v>8207.35</v>
      </c>
      <c r="BB6" s="84">
        <f>'BAR BB| Open rates'!BB5*0.95*0.87+25</f>
        <v>8207.35</v>
      </c>
      <c r="BC6" s="84">
        <f>'BAR BB| Open rates'!BC5*0.95*0.87+25</f>
        <v>7546.15</v>
      </c>
      <c r="BD6" s="84">
        <f>'BAR BB| Open rates'!BD5*0.95*0.87+25</f>
        <v>7546.15</v>
      </c>
      <c r="BE6" s="84">
        <f>'BAR BB| Open rates'!BE5*0.95*0.87+25</f>
        <v>7546.15</v>
      </c>
      <c r="BF6" s="84">
        <f>'BAR BB| Open rates'!BF5*0.95*0.87+25</f>
        <v>7546.15</v>
      </c>
      <c r="BG6" s="84">
        <f>'BAR BB| Open rates'!BG5*0.95*0.87+25</f>
        <v>7546.15</v>
      </c>
      <c r="BH6" s="84">
        <f>'BAR BB| Open rates'!BH5*0.95*0.87+25</f>
        <v>8207.35</v>
      </c>
      <c r="BI6" s="84">
        <f>'BAR BB| Open rates'!BI5*0.95*0.87+25</f>
        <v>8207.35</v>
      </c>
      <c r="BJ6" s="84">
        <f>'BAR BB| Open rates'!BJ5*0.95*0.87+25</f>
        <v>7546.15</v>
      </c>
      <c r="BK6" s="84">
        <f>'BAR BB| Open rates'!BK5*0.95*0.87+25</f>
        <v>7546.15</v>
      </c>
      <c r="BL6" s="84">
        <f>'BAR BB| Open rates'!BL5*0.95*0.87+25</f>
        <v>7546.15</v>
      </c>
      <c r="BM6" s="84">
        <f>'BAR BB| Open rates'!BM5*0.95*0.87+25</f>
        <v>7546.15</v>
      </c>
      <c r="BN6" s="84">
        <f>'BAR BB| Open rates'!BN5*0.95*0.87+25</f>
        <v>7546.15</v>
      </c>
      <c r="BO6" s="84">
        <f>'BAR BB| Open rates'!BO5*0.95*0.87+25</f>
        <v>8207.35</v>
      </c>
      <c r="BP6" s="84">
        <f>'BAR BB| Open rates'!BP5*0.95*0.87+25</f>
        <v>8207.35</v>
      </c>
      <c r="BQ6" s="84">
        <f>'BAR BB| Open rates'!BQ5*0.95*0.87+25</f>
        <v>7546.15</v>
      </c>
      <c r="BR6" s="84">
        <f>'BAR BB| Open rates'!BR5*0.95*0.87+25</f>
        <v>7546.15</v>
      </c>
      <c r="BS6" s="84">
        <f>'BAR BB| Open rates'!BS5*0.95*0.87+25</f>
        <v>7546.15</v>
      </c>
      <c r="BT6" s="84">
        <f>'BAR BB| Open rates'!BT5*0.95*0.87+25</f>
        <v>7546.15</v>
      </c>
      <c r="BU6" s="84">
        <f>'BAR BB| Open rates'!BU5*0.95*0.87+25</f>
        <v>7546.15</v>
      </c>
      <c r="BV6" s="84">
        <f>'BAR BB| Open rates'!BV5*0.95*0.87+25</f>
        <v>8207.35</v>
      </c>
      <c r="BW6" s="84">
        <f>'BAR BB| Open rates'!BW5*0.95*0.87+25</f>
        <v>8207.35</v>
      </c>
      <c r="BX6" s="84">
        <f>'BAR BB| Open rates'!BX5*0.95*0.87+25</f>
        <v>7546.15</v>
      </c>
      <c r="BY6" s="84">
        <f>'BAR BB| Open rates'!BY5*0.95*0.87+25</f>
        <v>7546.15</v>
      </c>
      <c r="BZ6" s="84">
        <f>'BAR BB| Open rates'!BZ5*0.95*0.87+25</f>
        <v>7546.15</v>
      </c>
      <c r="CA6" s="84">
        <f>'BAR BB| Open rates'!CA5*0.95*0.87+25</f>
        <v>7546.15</v>
      </c>
      <c r="CB6" s="84">
        <f>'BAR BB| Open rates'!CB5*0.95*0.87+25</f>
        <v>7546.15</v>
      </c>
      <c r="CC6" s="84">
        <f>'BAR BB| Open rates'!CC5*0.95*0.87+25</f>
        <v>8207.35</v>
      </c>
      <c r="CD6" s="84">
        <f>'BAR BB| Open rates'!CD5*0.95*0.87+25</f>
        <v>8207.35</v>
      </c>
      <c r="CE6" s="84">
        <f>'BAR BB| Open rates'!CE5*0.95*0.87+25</f>
        <v>7546.15</v>
      </c>
      <c r="CF6" s="84">
        <f>'BAR BB| Open rates'!CF5*0.95*0.87+25</f>
        <v>7546.15</v>
      </c>
      <c r="CG6" s="84">
        <f>'BAR BB| Open rates'!CG5*0.95*0.87+25</f>
        <v>7546.15</v>
      </c>
      <c r="CH6" s="84">
        <f>'BAR BB| Open rates'!CH5*0.95*0.87+25</f>
        <v>7546.15</v>
      </c>
      <c r="CI6" s="84">
        <f>'BAR BB| Open rates'!CI5*0.95*0.87+25</f>
        <v>7546.15</v>
      </c>
      <c r="CJ6" s="84">
        <f>'BAR BB| Open rates'!CJ5*0.95*0.87+25</f>
        <v>8207.35</v>
      </c>
      <c r="CK6" s="84">
        <f>'BAR BB| Open rates'!CK5*0.95*0.87+25</f>
        <v>8207.35</v>
      </c>
      <c r="CL6" s="84">
        <f>'BAR BB| Open rates'!CL5*0.95*0.87+25</f>
        <v>7546.15</v>
      </c>
      <c r="CM6" s="84">
        <f>'BAR BB| Open rates'!CM5*0.95*0.87+25</f>
        <v>7546.15</v>
      </c>
      <c r="CN6" s="84">
        <f>'BAR BB| Open rates'!CN5*0.95*0.87+25</f>
        <v>7546.15</v>
      </c>
      <c r="CO6" s="84">
        <f>'BAR BB| Open rates'!CO5*0.95*0.87+25</f>
        <v>7546.15</v>
      </c>
      <c r="CP6" s="84">
        <f>'BAR BB| Open rates'!CP5*0.95*0.87+25</f>
        <v>7546.15</v>
      </c>
      <c r="CQ6" s="84">
        <f>'BAR BB| Open rates'!CQ5*0.95*0.87+25</f>
        <v>7546.15</v>
      </c>
      <c r="CR6" s="84">
        <f>'BAR BB| Open rates'!CR5*0.95*0.87+25</f>
        <v>7546.15</v>
      </c>
      <c r="CS6" s="84">
        <f>'BAR BB| Open rates'!CS5*0.95*0.87+25</f>
        <v>6554.35</v>
      </c>
      <c r="CT6" s="84">
        <f>'BAR BB| Open rates'!CT5*0.95*0.87+25</f>
        <v>6554.35</v>
      </c>
      <c r="CU6" s="84">
        <f>'BAR BB| Open rates'!CU5*0.95*0.87+25</f>
        <v>6554.35</v>
      </c>
      <c r="CV6" s="84">
        <f>'BAR BB| Open rates'!CV5*0.95*0.87+25</f>
        <v>6554.35</v>
      </c>
      <c r="CW6" s="84">
        <f>'BAR BB| Open rates'!CW5*0.95*0.87+25</f>
        <v>6554.35</v>
      </c>
      <c r="CX6" s="84">
        <f>'BAR BB| Open rates'!CX5*0.95*0.87+25</f>
        <v>6554.35</v>
      </c>
      <c r="CY6" s="84">
        <f>'BAR BB| Open rates'!CY5*0.95*0.87+25</f>
        <v>6554.35</v>
      </c>
      <c r="CZ6" s="84">
        <f>'BAR BB| Open rates'!CZ5*0.95*0.87+25</f>
        <v>6554.35</v>
      </c>
      <c r="DA6" s="84">
        <f>'BAR BB| Open rates'!DA5*0.95*0.87+25</f>
        <v>6554.35</v>
      </c>
      <c r="DB6" s="84">
        <f>'BAR BB| Open rates'!DB5*0.95*0.87+25</f>
        <v>5479.9</v>
      </c>
      <c r="DC6" s="84">
        <f>'BAR BB| Open rates'!DC5*0.95*0.87+25</f>
        <v>5479.9</v>
      </c>
      <c r="DD6" s="84">
        <f>'BAR BB| Open rates'!DD5*0.95*0.87+25</f>
        <v>5479.9</v>
      </c>
      <c r="DE6" s="84">
        <f>'BAR BB| Open rates'!DE5*0.95*0.87+25</f>
        <v>6554.35</v>
      </c>
      <c r="DF6" s="84">
        <f>'BAR BB| Open rates'!DF5*0.95*0.87+25</f>
        <v>6554.35</v>
      </c>
      <c r="DG6" s="84">
        <f>'BAR BB| Open rates'!DG5*0.95*0.87+25</f>
        <v>5479.9</v>
      </c>
      <c r="DH6" s="84">
        <f>'BAR BB| Open rates'!DH5*0.95*0.87+25</f>
        <v>5479.9</v>
      </c>
      <c r="DI6" s="84">
        <f>'BAR BB| Open rates'!DI5*0.95*0.87+25</f>
        <v>5479.9</v>
      </c>
      <c r="DJ6" s="84">
        <f>'BAR BB| Open rates'!DJ5*0.95*0.87+25</f>
        <v>5479.9</v>
      </c>
      <c r="DK6" s="84">
        <f>'BAR BB| Open rates'!DK5*0.95*0.87+25</f>
        <v>5479.9</v>
      </c>
      <c r="DL6" s="84">
        <f>'BAR BB| Open rates'!DL5*0.95*0.87+25</f>
        <v>6554.35</v>
      </c>
      <c r="DM6" s="84">
        <f>'BAR BB| Open rates'!DM5*0.95*0.87+25</f>
        <v>6554.35</v>
      </c>
      <c r="DN6" s="84">
        <f>'BAR BB| Open rates'!DN5*0.95*0.87+25</f>
        <v>5479.9</v>
      </c>
      <c r="DO6" s="84">
        <f>'BAR BB| Open rates'!DO5*0.95*0.87+25</f>
        <v>5479.9</v>
      </c>
      <c r="DP6" s="84">
        <f>'BAR BB| Open rates'!DP5*0.95*0.87+25</f>
        <v>5479.9</v>
      </c>
      <c r="DQ6" s="84">
        <f>'BAR BB| Open rates'!DQ5*0.95*0.87+25</f>
        <v>5479.9</v>
      </c>
      <c r="DR6" s="84">
        <f>'BAR BB| Open rates'!DR5*0.95*0.87+25</f>
        <v>5479.9</v>
      </c>
      <c r="DS6" s="84">
        <f>'BAR BB| Open rates'!DS5*0.95*0.87+25</f>
        <v>6554.35</v>
      </c>
      <c r="DT6" s="84">
        <f>'BAR BB| Open rates'!DT5*0.95*0.87+25</f>
        <v>6554.35</v>
      </c>
      <c r="DU6" s="84">
        <f>'BAR BB| Open rates'!DU5*0.95*0.87+25</f>
        <v>5479.9</v>
      </c>
      <c r="DV6" s="84">
        <f>'BAR BB| Open rates'!DV5*0.95*0.87+25</f>
        <v>5479.9</v>
      </c>
      <c r="DW6" s="84">
        <f>'BAR BB| Open rates'!DW5*0.95*0.87+25</f>
        <v>5479.9</v>
      </c>
      <c r="DX6" s="84">
        <f>'BAR BB| Open rates'!DX5*0.95*0.87+25</f>
        <v>5479.9</v>
      </c>
      <c r="DY6" s="84">
        <f>'BAR BB| Open rates'!DY5*0.95*0.87+25</f>
        <v>5479.9</v>
      </c>
      <c r="DZ6" s="84">
        <f>'BAR BB| Open rates'!DZ5*0.95*0.87+25</f>
        <v>6554.35</v>
      </c>
      <c r="EA6" s="84">
        <f>'BAR BB| Open rates'!EA5*0.95*0.87+25</f>
        <v>6554.35</v>
      </c>
      <c r="EB6" s="84">
        <f>'BAR BB| Open rates'!EB5*0.95*0.87+25</f>
        <v>5479.9</v>
      </c>
      <c r="EC6" s="84">
        <f>'BAR BB| Open rates'!EC5*0.95*0.87+25</f>
        <v>5479.9</v>
      </c>
      <c r="ED6" s="84">
        <f>'BAR BB| Open rates'!ED5*0.95*0.87+25</f>
        <v>5479.9</v>
      </c>
      <c r="EE6" s="84">
        <f>'BAR BB| Open rates'!EE5*0.95*0.87+25</f>
        <v>5479.9</v>
      </c>
    </row>
    <row r="7" spans="1:135" s="11" customFormat="1" ht="12.75" customHeight="1" x14ac:dyDescent="0.2">
      <c r="A7" s="42">
        <v>2</v>
      </c>
      <c r="B7" s="84">
        <f>'BAR BB| Open rates'!B6*0.95*0.87+25</f>
        <v>6554.35</v>
      </c>
      <c r="C7" s="84">
        <f>'BAR BB| Open rates'!C6*0.95*0.87+25</f>
        <v>6554.35</v>
      </c>
      <c r="D7" s="84">
        <f>'BAR BB| Open rates'!D6*0.95*0.87+25</f>
        <v>6554.35</v>
      </c>
      <c r="E7" s="84">
        <f>'BAR BB| Open rates'!E6*0.95*0.87+25</f>
        <v>6554.35</v>
      </c>
      <c r="F7" s="84">
        <f>'BAR BB| Open rates'!F6*0.95*0.87+25</f>
        <v>6554.35</v>
      </c>
      <c r="G7" s="84">
        <f>'BAR BB| Open rates'!G6*0.95*0.87+25</f>
        <v>6554.35</v>
      </c>
      <c r="H7" s="84">
        <f>'BAR BB| Open rates'!H6*0.95*0.87+25</f>
        <v>6554.35</v>
      </c>
      <c r="I7" s="84">
        <f>'BAR BB| Open rates'!I6*0.95*0.87+25</f>
        <v>6554.35</v>
      </c>
      <c r="J7" s="84">
        <f>'BAR BB| Open rates'!J6*0.95*0.87+25</f>
        <v>6554.35</v>
      </c>
      <c r="K7" s="84">
        <f>'BAR BB| Open rates'!K6*0.95*0.87+25</f>
        <v>6554.35</v>
      </c>
      <c r="L7" s="84">
        <f>'BAR BB| Open rates'!L6*0.95*0.87+25</f>
        <v>6554.35</v>
      </c>
      <c r="M7" s="84">
        <f>'BAR BB| Open rates'!M6*0.95*0.87+25</f>
        <v>6554.35</v>
      </c>
      <c r="N7" s="84">
        <f>'BAR BB| Open rates'!N6*0.95*0.87+25</f>
        <v>7132.9</v>
      </c>
      <c r="O7" s="84">
        <f>'BAR BB| Open rates'!O6*0.95*0.87+25</f>
        <v>7132.9</v>
      </c>
      <c r="P7" s="84">
        <f>'BAR BB| Open rates'!P6*0.95*0.87+25</f>
        <v>7132.9</v>
      </c>
      <c r="Q7" s="84">
        <f>'BAR BB| Open rates'!Q6*0.95*0.87+25</f>
        <v>7132.9</v>
      </c>
      <c r="R7" s="84">
        <f>'BAR BB| Open rates'!R6*0.95*0.87+25</f>
        <v>9860.35</v>
      </c>
      <c r="S7" s="84">
        <f>'BAR BB| Open rates'!S6*0.95*0.87+25</f>
        <v>9860.35</v>
      </c>
      <c r="T7" s="84">
        <f>'BAR BB| Open rates'!T6*0.95*0.87+25</f>
        <v>9860.35</v>
      </c>
      <c r="U7" s="84">
        <f>'BAR BB| Open rates'!U6*0.95*0.87+25</f>
        <v>9860.35</v>
      </c>
      <c r="V7" s="84">
        <f>'BAR BB| Open rates'!V6*0.95*0.87+25</f>
        <v>9860.35</v>
      </c>
      <c r="W7" s="84">
        <f>'BAR BB| Open rates'!W6*0.95*0.87+25</f>
        <v>9860.35</v>
      </c>
      <c r="X7" s="84">
        <f>'BAR BB| Open rates'!X6*0.95*0.87+25</f>
        <v>9860.35</v>
      </c>
      <c r="Y7" s="84">
        <f>'BAR BB| Open rates'!Y6*0.95*0.87+25</f>
        <v>9860.35</v>
      </c>
      <c r="Z7" s="84">
        <f>'BAR BB| Open rates'!Z6*0.95*0.87+25</f>
        <v>9860.35</v>
      </c>
      <c r="AA7" s="84">
        <f>'BAR BB| Open rates'!AA6*0.95*0.87+25</f>
        <v>9860.35</v>
      </c>
      <c r="AB7" s="84">
        <f>'BAR BB| Open rates'!AB6*0.95*0.87+25</f>
        <v>13992.85</v>
      </c>
      <c r="AC7" s="84">
        <f>'BAR BB| Open rates'!AC6*0.95*0.87+25</f>
        <v>13992.85</v>
      </c>
      <c r="AD7" s="84">
        <f>'BAR BB| Open rates'!AD6*0.95*0.87+25</f>
        <v>13992.85</v>
      </c>
      <c r="AE7" s="84">
        <f>'BAR BB| Open rates'!AE6*0.95*0.87+25</f>
        <v>13992.85</v>
      </c>
      <c r="AF7" s="84">
        <f>'BAR BB| Open rates'!AF6*0.95*0.87+25</f>
        <v>13992.85</v>
      </c>
      <c r="AG7" s="84">
        <f>'BAR BB| Open rates'!AG6*0.95*0.87+25</f>
        <v>13992.85</v>
      </c>
      <c r="AH7" s="84">
        <f>'BAR BB| Open rates'!AH6*0.95*0.87+25</f>
        <v>7132.9</v>
      </c>
      <c r="AI7" s="84">
        <f>'BAR BB| Open rates'!AI6*0.95*0.87+25</f>
        <v>7132.9</v>
      </c>
      <c r="AJ7" s="84">
        <f>'BAR BB| Open rates'!AJ6*0.95*0.87+25</f>
        <v>7132.9</v>
      </c>
      <c r="AK7" s="84">
        <f>'BAR BB| Open rates'!AK6*0.95*0.87+25</f>
        <v>7132.9</v>
      </c>
      <c r="AL7" s="84">
        <f>'BAR BB| Open rates'!AL6*0.95*0.87+25</f>
        <v>7132.9</v>
      </c>
      <c r="AM7" s="84">
        <f>'BAR BB| Open rates'!AM6*0.95*0.87+25</f>
        <v>8207.35</v>
      </c>
      <c r="AN7" s="84">
        <f>'BAR BB| Open rates'!AN6*0.95*0.87+25</f>
        <v>8207.35</v>
      </c>
      <c r="AO7" s="84">
        <f>'BAR BB| Open rates'!AO6*0.95*0.87+25</f>
        <v>8207.35</v>
      </c>
      <c r="AP7" s="84">
        <f>'BAR BB| Open rates'!AP6*0.95*0.87+25</f>
        <v>8207.35</v>
      </c>
      <c r="AQ7" s="84">
        <f>'BAR BB| Open rates'!AQ6*0.95*0.87+25</f>
        <v>8207.35</v>
      </c>
      <c r="AR7" s="84">
        <f>'BAR BB| Open rates'!AR6*0.95*0.87+25</f>
        <v>8207.35</v>
      </c>
      <c r="AS7" s="84">
        <f>'BAR BB| Open rates'!AS6*0.95*0.87+25</f>
        <v>8207.35</v>
      </c>
      <c r="AT7" s="84">
        <f>'BAR BB| Open rates'!AT6*0.95*0.87+25</f>
        <v>9033.85</v>
      </c>
      <c r="AU7" s="84">
        <f>'BAR BB| Open rates'!AU6*0.95*0.87+25</f>
        <v>9033.85</v>
      </c>
      <c r="AV7" s="84">
        <f>'BAR BB| Open rates'!AV6*0.95*0.87+25</f>
        <v>9033.85</v>
      </c>
      <c r="AW7" s="84">
        <f>'BAR BB| Open rates'!AW6*0.95*0.87+25</f>
        <v>9033.85</v>
      </c>
      <c r="AX7" s="84">
        <f>'BAR BB| Open rates'!AX6*0.95*0.87+25</f>
        <v>9033.85</v>
      </c>
      <c r="AY7" s="84">
        <f>'BAR BB| Open rates'!AY6*0.95*0.87+25</f>
        <v>9199.15</v>
      </c>
      <c r="AZ7" s="84">
        <f>'BAR BB| Open rates'!AZ6*0.95*0.87+25</f>
        <v>9199.15</v>
      </c>
      <c r="BA7" s="84">
        <f>'BAR BB| Open rates'!BA6*0.95*0.87+25</f>
        <v>9860.35</v>
      </c>
      <c r="BB7" s="84">
        <f>'BAR BB| Open rates'!BB6*0.95*0.87+25</f>
        <v>9860.35</v>
      </c>
      <c r="BC7" s="84">
        <f>'BAR BB| Open rates'!BC6*0.95*0.87+25</f>
        <v>9199.15</v>
      </c>
      <c r="BD7" s="84">
        <f>'BAR BB| Open rates'!BD6*0.95*0.87+25</f>
        <v>9199.15</v>
      </c>
      <c r="BE7" s="84">
        <f>'BAR BB| Open rates'!BE6*0.95*0.87+25</f>
        <v>9199.15</v>
      </c>
      <c r="BF7" s="84">
        <f>'BAR BB| Open rates'!BF6*0.95*0.87+25</f>
        <v>9199.15</v>
      </c>
      <c r="BG7" s="84">
        <f>'BAR BB| Open rates'!BG6*0.95*0.87+25</f>
        <v>9199.15</v>
      </c>
      <c r="BH7" s="84">
        <f>'BAR BB| Open rates'!BH6*0.95*0.87+25</f>
        <v>9860.35</v>
      </c>
      <c r="BI7" s="84">
        <f>'BAR BB| Open rates'!BI6*0.95*0.87+25</f>
        <v>9860.35</v>
      </c>
      <c r="BJ7" s="84">
        <f>'BAR BB| Open rates'!BJ6*0.95*0.87+25</f>
        <v>9199.15</v>
      </c>
      <c r="BK7" s="84">
        <f>'BAR BB| Open rates'!BK6*0.95*0.87+25</f>
        <v>9199.15</v>
      </c>
      <c r="BL7" s="84">
        <f>'BAR BB| Open rates'!BL6*0.95*0.87+25</f>
        <v>9199.15</v>
      </c>
      <c r="BM7" s="84">
        <f>'BAR BB| Open rates'!BM6*0.95*0.87+25</f>
        <v>9199.15</v>
      </c>
      <c r="BN7" s="84">
        <f>'BAR BB| Open rates'!BN6*0.95*0.87+25</f>
        <v>9199.15</v>
      </c>
      <c r="BO7" s="84">
        <f>'BAR BB| Open rates'!BO6*0.95*0.87+25</f>
        <v>9860.35</v>
      </c>
      <c r="BP7" s="84">
        <f>'BAR BB| Open rates'!BP6*0.95*0.87+25</f>
        <v>9860.35</v>
      </c>
      <c r="BQ7" s="84">
        <f>'BAR BB| Open rates'!BQ6*0.95*0.87+25</f>
        <v>9199.15</v>
      </c>
      <c r="BR7" s="84">
        <f>'BAR BB| Open rates'!BR6*0.95*0.87+25</f>
        <v>9199.15</v>
      </c>
      <c r="BS7" s="84">
        <f>'BAR BB| Open rates'!BS6*0.95*0.87+25</f>
        <v>9199.15</v>
      </c>
      <c r="BT7" s="84">
        <f>'BAR BB| Open rates'!BT6*0.95*0.87+25</f>
        <v>9199.15</v>
      </c>
      <c r="BU7" s="84">
        <f>'BAR BB| Open rates'!BU6*0.95*0.87+25</f>
        <v>9199.15</v>
      </c>
      <c r="BV7" s="84">
        <f>'BAR BB| Open rates'!BV6*0.95*0.87+25</f>
        <v>9860.35</v>
      </c>
      <c r="BW7" s="84">
        <f>'BAR BB| Open rates'!BW6*0.95*0.87+25</f>
        <v>9860.35</v>
      </c>
      <c r="BX7" s="84">
        <f>'BAR BB| Open rates'!BX6*0.95*0.87+25</f>
        <v>9199.15</v>
      </c>
      <c r="BY7" s="84">
        <f>'BAR BB| Open rates'!BY6*0.95*0.87+25</f>
        <v>9199.15</v>
      </c>
      <c r="BZ7" s="84">
        <f>'BAR BB| Open rates'!BZ6*0.95*0.87+25</f>
        <v>9199.15</v>
      </c>
      <c r="CA7" s="84">
        <f>'BAR BB| Open rates'!CA6*0.95*0.87+25</f>
        <v>9199.15</v>
      </c>
      <c r="CB7" s="84">
        <f>'BAR BB| Open rates'!CB6*0.95*0.87+25</f>
        <v>9199.15</v>
      </c>
      <c r="CC7" s="84">
        <f>'BAR BB| Open rates'!CC6*0.95*0.87+25</f>
        <v>9860.35</v>
      </c>
      <c r="CD7" s="84">
        <f>'BAR BB| Open rates'!CD6*0.95*0.87+25</f>
        <v>9860.35</v>
      </c>
      <c r="CE7" s="84">
        <f>'BAR BB| Open rates'!CE6*0.95*0.87+25</f>
        <v>9199.15</v>
      </c>
      <c r="CF7" s="84">
        <f>'BAR BB| Open rates'!CF6*0.95*0.87+25</f>
        <v>9199.15</v>
      </c>
      <c r="CG7" s="84">
        <f>'BAR BB| Open rates'!CG6*0.95*0.87+25</f>
        <v>9199.15</v>
      </c>
      <c r="CH7" s="84">
        <f>'BAR BB| Open rates'!CH6*0.95*0.87+25</f>
        <v>9199.15</v>
      </c>
      <c r="CI7" s="84">
        <f>'BAR BB| Open rates'!CI6*0.95*0.87+25</f>
        <v>9199.15</v>
      </c>
      <c r="CJ7" s="84">
        <f>'BAR BB| Open rates'!CJ6*0.95*0.87+25</f>
        <v>9860.35</v>
      </c>
      <c r="CK7" s="84">
        <f>'BAR BB| Open rates'!CK6*0.95*0.87+25</f>
        <v>9860.35</v>
      </c>
      <c r="CL7" s="84">
        <f>'BAR BB| Open rates'!CL6*0.95*0.87+25</f>
        <v>9199.15</v>
      </c>
      <c r="CM7" s="84">
        <f>'BAR BB| Open rates'!CM6*0.95*0.87+25</f>
        <v>9199.15</v>
      </c>
      <c r="CN7" s="84">
        <f>'BAR BB| Open rates'!CN6*0.95*0.87+25</f>
        <v>9199.15</v>
      </c>
      <c r="CO7" s="84">
        <f>'BAR BB| Open rates'!CO6*0.95*0.87+25</f>
        <v>9199.15</v>
      </c>
      <c r="CP7" s="84">
        <f>'BAR BB| Open rates'!CP6*0.95*0.87+25</f>
        <v>9199.15</v>
      </c>
      <c r="CQ7" s="84">
        <f>'BAR BB| Open rates'!CQ6*0.95*0.87+25</f>
        <v>9199.15</v>
      </c>
      <c r="CR7" s="84">
        <f>'BAR BB| Open rates'!CR6*0.95*0.87+25</f>
        <v>9199.15</v>
      </c>
      <c r="CS7" s="84">
        <f>'BAR BB| Open rates'!CS6*0.95*0.87+25</f>
        <v>8207.35</v>
      </c>
      <c r="CT7" s="84">
        <f>'BAR BB| Open rates'!CT6*0.95*0.87+25</f>
        <v>8207.35</v>
      </c>
      <c r="CU7" s="84">
        <f>'BAR BB| Open rates'!CU6*0.95*0.87+25</f>
        <v>8207.35</v>
      </c>
      <c r="CV7" s="84">
        <f>'BAR BB| Open rates'!CV6*0.95*0.87+25</f>
        <v>8207.35</v>
      </c>
      <c r="CW7" s="84">
        <f>'BAR BB| Open rates'!CW6*0.95*0.87+25</f>
        <v>8207.35</v>
      </c>
      <c r="CX7" s="84">
        <f>'BAR BB| Open rates'!CX6*0.95*0.87+25</f>
        <v>8207.35</v>
      </c>
      <c r="CY7" s="84">
        <f>'BAR BB| Open rates'!CY6*0.95*0.87+25</f>
        <v>8207.35</v>
      </c>
      <c r="CZ7" s="84">
        <f>'BAR BB| Open rates'!CZ6*0.95*0.87+25</f>
        <v>8207.35</v>
      </c>
      <c r="DA7" s="84">
        <f>'BAR BB| Open rates'!DA6*0.95*0.87+25</f>
        <v>8207.35</v>
      </c>
      <c r="DB7" s="84">
        <f>'BAR BB| Open rates'!DB6*0.95*0.87+25</f>
        <v>7132.9</v>
      </c>
      <c r="DC7" s="84">
        <f>'BAR BB| Open rates'!DC6*0.95*0.87+25</f>
        <v>7132.9</v>
      </c>
      <c r="DD7" s="84">
        <f>'BAR BB| Open rates'!DD6*0.95*0.87+25</f>
        <v>7132.9</v>
      </c>
      <c r="DE7" s="84">
        <f>'BAR BB| Open rates'!DE6*0.95*0.87+25</f>
        <v>8207.35</v>
      </c>
      <c r="DF7" s="84">
        <f>'BAR BB| Open rates'!DF6*0.95*0.87+25</f>
        <v>8207.35</v>
      </c>
      <c r="DG7" s="84">
        <f>'BAR BB| Open rates'!DG6*0.95*0.87+25</f>
        <v>7132.9</v>
      </c>
      <c r="DH7" s="84">
        <f>'BAR BB| Open rates'!DH6*0.95*0.87+25</f>
        <v>7132.9</v>
      </c>
      <c r="DI7" s="84">
        <f>'BAR BB| Open rates'!DI6*0.95*0.87+25</f>
        <v>7132.9</v>
      </c>
      <c r="DJ7" s="84">
        <f>'BAR BB| Open rates'!DJ6*0.95*0.87+25</f>
        <v>7132.9</v>
      </c>
      <c r="DK7" s="84">
        <f>'BAR BB| Open rates'!DK6*0.95*0.87+25</f>
        <v>7132.9</v>
      </c>
      <c r="DL7" s="84">
        <f>'BAR BB| Open rates'!DL6*0.95*0.87+25</f>
        <v>8207.35</v>
      </c>
      <c r="DM7" s="84">
        <f>'BAR BB| Open rates'!DM6*0.95*0.87+25</f>
        <v>8207.35</v>
      </c>
      <c r="DN7" s="84">
        <f>'BAR BB| Open rates'!DN6*0.95*0.87+25</f>
        <v>7132.9</v>
      </c>
      <c r="DO7" s="84">
        <f>'BAR BB| Open rates'!DO6*0.95*0.87+25</f>
        <v>7132.9</v>
      </c>
      <c r="DP7" s="84">
        <f>'BAR BB| Open rates'!DP6*0.95*0.87+25</f>
        <v>7132.9</v>
      </c>
      <c r="DQ7" s="84">
        <f>'BAR BB| Open rates'!DQ6*0.95*0.87+25</f>
        <v>7132.9</v>
      </c>
      <c r="DR7" s="84">
        <f>'BAR BB| Open rates'!DR6*0.95*0.87+25</f>
        <v>7132.9</v>
      </c>
      <c r="DS7" s="84">
        <f>'BAR BB| Open rates'!DS6*0.95*0.87+25</f>
        <v>8207.35</v>
      </c>
      <c r="DT7" s="84">
        <f>'BAR BB| Open rates'!DT6*0.95*0.87+25</f>
        <v>8207.35</v>
      </c>
      <c r="DU7" s="84">
        <f>'BAR BB| Open rates'!DU6*0.95*0.87+25</f>
        <v>7132.9</v>
      </c>
      <c r="DV7" s="84">
        <f>'BAR BB| Open rates'!DV6*0.95*0.87+25</f>
        <v>7132.9</v>
      </c>
      <c r="DW7" s="84">
        <f>'BAR BB| Open rates'!DW6*0.95*0.87+25</f>
        <v>7132.9</v>
      </c>
      <c r="DX7" s="84">
        <f>'BAR BB| Open rates'!DX6*0.95*0.87+25</f>
        <v>7132.9</v>
      </c>
      <c r="DY7" s="84">
        <f>'BAR BB| Open rates'!DY6*0.95*0.87+25</f>
        <v>7132.9</v>
      </c>
      <c r="DZ7" s="84">
        <f>'BAR BB| Open rates'!DZ6*0.95*0.87+25</f>
        <v>8207.35</v>
      </c>
      <c r="EA7" s="84">
        <f>'BAR BB| Open rates'!EA6*0.95*0.87+25</f>
        <v>8207.35</v>
      </c>
      <c r="EB7" s="84">
        <f>'BAR BB| Open rates'!EB6*0.95*0.87+25</f>
        <v>7132.9</v>
      </c>
      <c r="EC7" s="84">
        <f>'BAR BB| Open rates'!EC6*0.95*0.87+25</f>
        <v>7132.9</v>
      </c>
      <c r="ED7" s="84">
        <f>'BAR BB| Open rates'!ED6*0.95*0.87+25</f>
        <v>7132.9</v>
      </c>
      <c r="EE7" s="84">
        <f>'BAR BB| Open rates'!EE6*0.95*0.87+25</f>
        <v>7132.9</v>
      </c>
    </row>
    <row r="8" spans="1:135"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row>
    <row r="9" spans="1:135" s="11" customFormat="1" ht="12.75" customHeight="1" x14ac:dyDescent="0.2">
      <c r="A9" s="42">
        <v>1</v>
      </c>
      <c r="B9" s="84">
        <f>'BAR BB| Open rates'!B8*0.95*0.87+25</f>
        <v>7380.85</v>
      </c>
      <c r="C9" s="84">
        <f>'BAR BB| Open rates'!C8*0.95*0.87+25</f>
        <v>7380.85</v>
      </c>
      <c r="D9" s="84">
        <f>'BAR BB| Open rates'!D8*0.95*0.87+25</f>
        <v>7380.85</v>
      </c>
      <c r="E9" s="84">
        <f>'BAR BB| Open rates'!E8*0.95*0.87+25</f>
        <v>7380.85</v>
      </c>
      <c r="F9" s="84">
        <f>'BAR BB| Open rates'!F8*0.95*0.87+25</f>
        <v>7380.85</v>
      </c>
      <c r="G9" s="84">
        <f>'BAR BB| Open rates'!G8*0.95*0.87+25</f>
        <v>7380.85</v>
      </c>
      <c r="H9" s="84">
        <f>'BAR BB| Open rates'!H8*0.95*0.87+25</f>
        <v>7380.85</v>
      </c>
      <c r="I9" s="84">
        <f>'BAR BB| Open rates'!I8*0.95*0.87+25</f>
        <v>7380.85</v>
      </c>
      <c r="J9" s="84">
        <f>'BAR BB| Open rates'!J8*0.95*0.87+25</f>
        <v>7380.85</v>
      </c>
      <c r="K9" s="84">
        <f>'BAR BB| Open rates'!K8*0.95*0.87+25</f>
        <v>7380.85</v>
      </c>
      <c r="L9" s="84">
        <f>'BAR BB| Open rates'!L8*0.95*0.87+25</f>
        <v>7380.85</v>
      </c>
      <c r="M9" s="84">
        <f>'BAR BB| Open rates'!M8*0.95*0.87+25</f>
        <v>7380.85</v>
      </c>
      <c r="N9" s="84">
        <f>'BAR BB| Open rates'!N8*0.95*0.87+25</f>
        <v>7959.4</v>
      </c>
      <c r="O9" s="84">
        <f>'BAR BB| Open rates'!O8*0.95*0.87+25</f>
        <v>7959.4</v>
      </c>
      <c r="P9" s="84">
        <f>'BAR BB| Open rates'!P8*0.95*0.87+25</f>
        <v>7959.4</v>
      </c>
      <c r="Q9" s="84">
        <f>'BAR BB| Open rates'!Q8*0.95*0.87+25</f>
        <v>7959.4</v>
      </c>
      <c r="R9" s="84">
        <f>'BAR BB| Open rates'!R8*0.95*0.87+25</f>
        <v>10686.85</v>
      </c>
      <c r="S9" s="84">
        <f>'BAR BB| Open rates'!S8*0.95*0.87+25</f>
        <v>10686.85</v>
      </c>
      <c r="T9" s="84">
        <f>'BAR BB| Open rates'!T8*0.95*0.87+25</f>
        <v>10686.85</v>
      </c>
      <c r="U9" s="84">
        <f>'BAR BB| Open rates'!U8*0.95*0.87+25</f>
        <v>10686.85</v>
      </c>
      <c r="V9" s="84">
        <f>'BAR BB| Open rates'!V8*0.95*0.87+25</f>
        <v>10686.85</v>
      </c>
      <c r="W9" s="84">
        <f>'BAR BB| Open rates'!W8*0.95*0.87+25</f>
        <v>10686.85</v>
      </c>
      <c r="X9" s="84">
        <f>'BAR BB| Open rates'!X8*0.95*0.87+25</f>
        <v>10686.85</v>
      </c>
      <c r="Y9" s="84">
        <f>'BAR BB| Open rates'!Y8*0.95*0.87+25</f>
        <v>10686.85</v>
      </c>
      <c r="Z9" s="84">
        <f>'BAR BB| Open rates'!Z8*0.95*0.87+25</f>
        <v>10686.85</v>
      </c>
      <c r="AA9" s="84">
        <f>'BAR BB| Open rates'!AA8*0.95*0.87+25</f>
        <v>10686.85</v>
      </c>
      <c r="AB9" s="84">
        <f>'BAR BB| Open rates'!AB8*0.95*0.87+25</f>
        <v>14819.35</v>
      </c>
      <c r="AC9" s="84">
        <f>'BAR BB| Open rates'!AC8*0.95*0.87+25</f>
        <v>14819.35</v>
      </c>
      <c r="AD9" s="84">
        <f>'BAR BB| Open rates'!AD8*0.95*0.87+25</f>
        <v>14819.35</v>
      </c>
      <c r="AE9" s="84">
        <f>'BAR BB| Open rates'!AE8*0.95*0.87+25</f>
        <v>14819.35</v>
      </c>
      <c r="AF9" s="84">
        <f>'BAR BB| Open rates'!AF8*0.95*0.87+25</f>
        <v>14819.35</v>
      </c>
      <c r="AG9" s="84">
        <f>'BAR BB| Open rates'!AG8*0.95*0.87+25</f>
        <v>14819.35</v>
      </c>
      <c r="AH9" s="84">
        <f>'BAR BB| Open rates'!AH8*0.95*0.87+25</f>
        <v>7959.4</v>
      </c>
      <c r="AI9" s="84">
        <f>'BAR BB| Open rates'!AI8*0.95*0.87+25</f>
        <v>7959.4</v>
      </c>
      <c r="AJ9" s="84">
        <f>'BAR BB| Open rates'!AJ8*0.95*0.87+25</f>
        <v>7959.4</v>
      </c>
      <c r="AK9" s="84">
        <f>'BAR BB| Open rates'!AK8*0.95*0.87+25</f>
        <v>7959.4</v>
      </c>
      <c r="AL9" s="84">
        <f>'BAR BB| Open rates'!AL8*0.95*0.87+25</f>
        <v>7959.4</v>
      </c>
      <c r="AM9" s="84">
        <f>'BAR BB| Open rates'!AM8*0.95*0.87+25</f>
        <v>9033.85</v>
      </c>
      <c r="AN9" s="84">
        <f>'BAR BB| Open rates'!AN8*0.95*0.87+25</f>
        <v>9033.85</v>
      </c>
      <c r="AO9" s="84">
        <f>'BAR BB| Open rates'!AO8*0.95*0.87+25</f>
        <v>9033.85</v>
      </c>
      <c r="AP9" s="84">
        <f>'BAR BB| Open rates'!AP8*0.95*0.87+25</f>
        <v>9033.85</v>
      </c>
      <c r="AQ9" s="84">
        <f>'BAR BB| Open rates'!AQ8*0.95*0.87+25</f>
        <v>9033.85</v>
      </c>
      <c r="AR9" s="84">
        <f>'BAR BB| Open rates'!AR8*0.95*0.87+25</f>
        <v>9033.85</v>
      </c>
      <c r="AS9" s="84">
        <f>'BAR BB| Open rates'!AS8*0.95*0.87+25</f>
        <v>9033.85</v>
      </c>
      <c r="AT9" s="84">
        <f>'BAR BB| Open rates'!AT8*0.95*0.87+25</f>
        <v>9860.35</v>
      </c>
      <c r="AU9" s="84">
        <f>'BAR BB| Open rates'!AU8*0.95*0.87+25</f>
        <v>9860.35</v>
      </c>
      <c r="AV9" s="84">
        <f>'BAR BB| Open rates'!AV8*0.95*0.87+25</f>
        <v>9860.35</v>
      </c>
      <c r="AW9" s="84">
        <f>'BAR BB| Open rates'!AW8*0.95*0.87+25</f>
        <v>9860.35</v>
      </c>
      <c r="AX9" s="84">
        <f>'BAR BB| Open rates'!AX8*0.95*0.87+25</f>
        <v>9860.35</v>
      </c>
      <c r="AY9" s="84">
        <f>'BAR BB| Open rates'!AY8*0.95*0.87+25</f>
        <v>10025.65</v>
      </c>
      <c r="AZ9" s="84">
        <f>'BAR BB| Open rates'!AZ8*0.95*0.87+25</f>
        <v>10025.65</v>
      </c>
      <c r="BA9" s="84">
        <f>'BAR BB| Open rates'!BA8*0.95*0.87+25</f>
        <v>10686.85</v>
      </c>
      <c r="BB9" s="84">
        <f>'BAR BB| Open rates'!BB8*0.95*0.87+25</f>
        <v>10686.85</v>
      </c>
      <c r="BC9" s="84">
        <f>'BAR BB| Open rates'!BC8*0.95*0.87+25</f>
        <v>10025.65</v>
      </c>
      <c r="BD9" s="84">
        <f>'BAR BB| Open rates'!BD8*0.95*0.87+25</f>
        <v>10025.65</v>
      </c>
      <c r="BE9" s="84">
        <f>'BAR BB| Open rates'!BE8*0.95*0.87+25</f>
        <v>10025.65</v>
      </c>
      <c r="BF9" s="84">
        <f>'BAR BB| Open rates'!BF8*0.95*0.87+25</f>
        <v>10025.65</v>
      </c>
      <c r="BG9" s="84">
        <f>'BAR BB| Open rates'!BG8*0.95*0.87+25</f>
        <v>10025.65</v>
      </c>
      <c r="BH9" s="84">
        <f>'BAR BB| Open rates'!BH8*0.95*0.87+25</f>
        <v>10686.85</v>
      </c>
      <c r="BI9" s="84">
        <f>'BAR BB| Open rates'!BI8*0.95*0.87+25</f>
        <v>10686.85</v>
      </c>
      <c r="BJ9" s="84">
        <f>'BAR BB| Open rates'!BJ8*0.95*0.87+25</f>
        <v>10025.65</v>
      </c>
      <c r="BK9" s="84">
        <f>'BAR BB| Open rates'!BK8*0.95*0.87+25</f>
        <v>10025.65</v>
      </c>
      <c r="BL9" s="84">
        <f>'BAR BB| Open rates'!BL8*0.95*0.87+25</f>
        <v>10025.65</v>
      </c>
      <c r="BM9" s="84">
        <f>'BAR BB| Open rates'!BM8*0.95*0.87+25</f>
        <v>10025.65</v>
      </c>
      <c r="BN9" s="84">
        <f>'BAR BB| Open rates'!BN8*0.95*0.87+25</f>
        <v>10025.65</v>
      </c>
      <c r="BO9" s="84">
        <f>'BAR BB| Open rates'!BO8*0.95*0.87+25</f>
        <v>10686.85</v>
      </c>
      <c r="BP9" s="84">
        <f>'BAR BB| Open rates'!BP8*0.95*0.87+25</f>
        <v>10686.85</v>
      </c>
      <c r="BQ9" s="84">
        <f>'BAR BB| Open rates'!BQ8*0.95*0.87+25</f>
        <v>10025.65</v>
      </c>
      <c r="BR9" s="84">
        <f>'BAR BB| Open rates'!BR8*0.95*0.87+25</f>
        <v>10025.65</v>
      </c>
      <c r="BS9" s="84">
        <f>'BAR BB| Open rates'!BS8*0.95*0.87+25</f>
        <v>10025.65</v>
      </c>
      <c r="BT9" s="84">
        <f>'BAR BB| Open rates'!BT8*0.95*0.87+25</f>
        <v>10025.65</v>
      </c>
      <c r="BU9" s="84">
        <f>'BAR BB| Open rates'!BU8*0.95*0.87+25</f>
        <v>10025.65</v>
      </c>
      <c r="BV9" s="84">
        <f>'BAR BB| Open rates'!BV8*0.95*0.87+25</f>
        <v>10686.85</v>
      </c>
      <c r="BW9" s="84">
        <f>'BAR BB| Open rates'!BW8*0.95*0.87+25</f>
        <v>10686.85</v>
      </c>
      <c r="BX9" s="84">
        <f>'BAR BB| Open rates'!BX8*0.95*0.87+25</f>
        <v>10025.65</v>
      </c>
      <c r="BY9" s="84">
        <f>'BAR BB| Open rates'!BY8*0.95*0.87+25</f>
        <v>10025.65</v>
      </c>
      <c r="BZ9" s="84">
        <f>'BAR BB| Open rates'!BZ8*0.95*0.87+25</f>
        <v>10025.65</v>
      </c>
      <c r="CA9" s="84">
        <f>'BAR BB| Open rates'!CA8*0.95*0.87+25</f>
        <v>10025.65</v>
      </c>
      <c r="CB9" s="84">
        <f>'BAR BB| Open rates'!CB8*0.95*0.87+25</f>
        <v>10025.65</v>
      </c>
      <c r="CC9" s="84">
        <f>'BAR BB| Open rates'!CC8*0.95*0.87+25</f>
        <v>10686.85</v>
      </c>
      <c r="CD9" s="84">
        <f>'BAR BB| Open rates'!CD8*0.95*0.87+25</f>
        <v>10686.85</v>
      </c>
      <c r="CE9" s="84">
        <f>'BAR BB| Open rates'!CE8*0.95*0.87+25</f>
        <v>10025.65</v>
      </c>
      <c r="CF9" s="84">
        <f>'BAR BB| Open rates'!CF8*0.95*0.87+25</f>
        <v>10025.65</v>
      </c>
      <c r="CG9" s="84">
        <f>'BAR BB| Open rates'!CG8*0.95*0.87+25</f>
        <v>10025.65</v>
      </c>
      <c r="CH9" s="84">
        <f>'BAR BB| Open rates'!CH8*0.95*0.87+25</f>
        <v>10025.65</v>
      </c>
      <c r="CI9" s="84">
        <f>'BAR BB| Open rates'!CI8*0.95*0.87+25</f>
        <v>10025.65</v>
      </c>
      <c r="CJ9" s="84">
        <f>'BAR BB| Open rates'!CJ8*0.95*0.87+25</f>
        <v>10686.85</v>
      </c>
      <c r="CK9" s="84">
        <f>'BAR BB| Open rates'!CK8*0.95*0.87+25</f>
        <v>10686.85</v>
      </c>
      <c r="CL9" s="84">
        <f>'BAR BB| Open rates'!CL8*0.95*0.87+25</f>
        <v>10025.65</v>
      </c>
      <c r="CM9" s="84">
        <f>'BAR BB| Open rates'!CM8*0.95*0.87+25</f>
        <v>10025.65</v>
      </c>
      <c r="CN9" s="84">
        <f>'BAR BB| Open rates'!CN8*0.95*0.87+25</f>
        <v>10025.65</v>
      </c>
      <c r="CO9" s="84">
        <f>'BAR BB| Open rates'!CO8*0.95*0.87+25</f>
        <v>10025.65</v>
      </c>
      <c r="CP9" s="84">
        <f>'BAR BB| Open rates'!CP8*0.95*0.87+25</f>
        <v>10025.65</v>
      </c>
      <c r="CQ9" s="84">
        <f>'BAR BB| Open rates'!CQ8*0.95*0.87+25</f>
        <v>10025.65</v>
      </c>
      <c r="CR9" s="84">
        <f>'BAR BB| Open rates'!CR8*0.95*0.87+25</f>
        <v>10025.65</v>
      </c>
      <c r="CS9" s="84">
        <f>'BAR BB| Open rates'!CS8*0.95*0.87+25</f>
        <v>9033.85</v>
      </c>
      <c r="CT9" s="84">
        <f>'BAR BB| Open rates'!CT8*0.95*0.87+25</f>
        <v>9033.85</v>
      </c>
      <c r="CU9" s="84">
        <f>'BAR BB| Open rates'!CU8*0.95*0.87+25</f>
        <v>9033.85</v>
      </c>
      <c r="CV9" s="84">
        <f>'BAR BB| Open rates'!CV8*0.95*0.87+25</f>
        <v>9033.85</v>
      </c>
      <c r="CW9" s="84">
        <f>'BAR BB| Open rates'!CW8*0.95*0.87+25</f>
        <v>9033.85</v>
      </c>
      <c r="CX9" s="84">
        <f>'BAR BB| Open rates'!CX8*0.95*0.87+25</f>
        <v>9033.85</v>
      </c>
      <c r="CY9" s="84">
        <f>'BAR BB| Open rates'!CY8*0.95*0.87+25</f>
        <v>9033.85</v>
      </c>
      <c r="CZ9" s="84">
        <f>'BAR BB| Open rates'!CZ8*0.95*0.87+25</f>
        <v>9033.85</v>
      </c>
      <c r="DA9" s="84">
        <f>'BAR BB| Open rates'!DA8*0.95*0.87+25</f>
        <v>9033.85</v>
      </c>
      <c r="DB9" s="84">
        <f>'BAR BB| Open rates'!DB8*0.95*0.87+25</f>
        <v>7959.4</v>
      </c>
      <c r="DC9" s="84">
        <f>'BAR BB| Open rates'!DC8*0.95*0.87+25</f>
        <v>7959.4</v>
      </c>
      <c r="DD9" s="84">
        <f>'BAR BB| Open rates'!DD8*0.95*0.87+25</f>
        <v>7959.4</v>
      </c>
      <c r="DE9" s="84">
        <f>'BAR BB| Open rates'!DE8*0.95*0.87+25</f>
        <v>9033.85</v>
      </c>
      <c r="DF9" s="84">
        <f>'BAR BB| Open rates'!DF8*0.95*0.87+25</f>
        <v>9033.85</v>
      </c>
      <c r="DG9" s="84">
        <f>'BAR BB| Open rates'!DG8*0.95*0.87+25</f>
        <v>7959.4</v>
      </c>
      <c r="DH9" s="84">
        <f>'BAR BB| Open rates'!DH8*0.95*0.87+25</f>
        <v>7959.4</v>
      </c>
      <c r="DI9" s="84">
        <f>'BAR BB| Open rates'!DI8*0.95*0.87+25</f>
        <v>7959.4</v>
      </c>
      <c r="DJ9" s="84">
        <f>'BAR BB| Open rates'!DJ8*0.95*0.87+25</f>
        <v>7959.4</v>
      </c>
      <c r="DK9" s="84">
        <f>'BAR BB| Open rates'!DK8*0.95*0.87+25</f>
        <v>7959.4</v>
      </c>
      <c r="DL9" s="84">
        <f>'BAR BB| Open rates'!DL8*0.95*0.87+25</f>
        <v>9033.85</v>
      </c>
      <c r="DM9" s="84">
        <f>'BAR BB| Open rates'!DM8*0.95*0.87+25</f>
        <v>9033.85</v>
      </c>
      <c r="DN9" s="84">
        <f>'BAR BB| Open rates'!DN8*0.95*0.87+25</f>
        <v>7959.4</v>
      </c>
      <c r="DO9" s="84">
        <f>'BAR BB| Open rates'!DO8*0.95*0.87+25</f>
        <v>7959.4</v>
      </c>
      <c r="DP9" s="84">
        <f>'BAR BB| Open rates'!DP8*0.95*0.87+25</f>
        <v>7959.4</v>
      </c>
      <c r="DQ9" s="84">
        <f>'BAR BB| Open rates'!DQ8*0.95*0.87+25</f>
        <v>7959.4</v>
      </c>
      <c r="DR9" s="84">
        <f>'BAR BB| Open rates'!DR8*0.95*0.87+25</f>
        <v>7959.4</v>
      </c>
      <c r="DS9" s="84">
        <f>'BAR BB| Open rates'!DS8*0.95*0.87+25</f>
        <v>9033.85</v>
      </c>
      <c r="DT9" s="84">
        <f>'BAR BB| Open rates'!DT8*0.95*0.87+25</f>
        <v>9033.85</v>
      </c>
      <c r="DU9" s="84">
        <f>'BAR BB| Open rates'!DU8*0.95*0.87+25</f>
        <v>7959.4</v>
      </c>
      <c r="DV9" s="84">
        <f>'BAR BB| Open rates'!DV8*0.95*0.87+25</f>
        <v>7959.4</v>
      </c>
      <c r="DW9" s="84">
        <f>'BAR BB| Open rates'!DW8*0.95*0.87+25</f>
        <v>7959.4</v>
      </c>
      <c r="DX9" s="84">
        <f>'BAR BB| Open rates'!DX8*0.95*0.87+25</f>
        <v>7959.4</v>
      </c>
      <c r="DY9" s="84">
        <f>'BAR BB| Open rates'!DY8*0.95*0.87+25</f>
        <v>7959.4</v>
      </c>
      <c r="DZ9" s="84">
        <f>'BAR BB| Open rates'!DZ8*0.95*0.87+25</f>
        <v>9033.85</v>
      </c>
      <c r="EA9" s="84">
        <f>'BAR BB| Open rates'!EA8*0.95*0.87+25</f>
        <v>9033.85</v>
      </c>
      <c r="EB9" s="84">
        <f>'BAR BB| Open rates'!EB8*0.95*0.87+25</f>
        <v>7959.4</v>
      </c>
      <c r="EC9" s="84">
        <f>'BAR BB| Open rates'!EC8*0.95*0.87+25</f>
        <v>7959.4</v>
      </c>
      <c r="ED9" s="84">
        <f>'BAR BB| Open rates'!ED8*0.95*0.87+25</f>
        <v>7959.4</v>
      </c>
      <c r="EE9" s="84">
        <f>'BAR BB| Open rates'!EE8*0.95*0.87+25</f>
        <v>7959.4</v>
      </c>
    </row>
    <row r="10" spans="1:135" s="11" customFormat="1" ht="12.75" customHeight="1" x14ac:dyDescent="0.2">
      <c r="A10" s="42">
        <v>2</v>
      </c>
      <c r="B10" s="84">
        <f>'BAR BB| Open rates'!B9*0.95*0.87+25</f>
        <v>9033.85</v>
      </c>
      <c r="C10" s="84">
        <f>'BAR BB| Open rates'!C9*0.95*0.87+25</f>
        <v>9033.85</v>
      </c>
      <c r="D10" s="84">
        <f>'BAR BB| Open rates'!D9*0.95*0.87+25</f>
        <v>9033.85</v>
      </c>
      <c r="E10" s="84">
        <f>'BAR BB| Open rates'!E9*0.95*0.87+25</f>
        <v>9033.85</v>
      </c>
      <c r="F10" s="84">
        <f>'BAR BB| Open rates'!F9*0.95*0.87+25</f>
        <v>9033.85</v>
      </c>
      <c r="G10" s="84">
        <f>'BAR BB| Open rates'!G9*0.95*0.87+25</f>
        <v>9033.85</v>
      </c>
      <c r="H10" s="84">
        <f>'BAR BB| Open rates'!H9*0.95*0.87+25</f>
        <v>9033.85</v>
      </c>
      <c r="I10" s="84">
        <f>'BAR BB| Open rates'!I9*0.95*0.87+25</f>
        <v>9033.85</v>
      </c>
      <c r="J10" s="84">
        <f>'BAR BB| Open rates'!J9*0.95*0.87+25</f>
        <v>9033.85</v>
      </c>
      <c r="K10" s="84">
        <f>'BAR BB| Open rates'!K9*0.95*0.87+25</f>
        <v>9033.85</v>
      </c>
      <c r="L10" s="84">
        <f>'BAR BB| Open rates'!L9*0.95*0.87+25</f>
        <v>9033.85</v>
      </c>
      <c r="M10" s="84">
        <f>'BAR BB| Open rates'!M9*0.95*0.87+25</f>
        <v>9033.85</v>
      </c>
      <c r="N10" s="84">
        <f>'BAR BB| Open rates'!N9*0.95*0.87+25</f>
        <v>9612.4</v>
      </c>
      <c r="O10" s="84">
        <f>'BAR BB| Open rates'!O9*0.95*0.87+25</f>
        <v>9612.4</v>
      </c>
      <c r="P10" s="84">
        <f>'BAR BB| Open rates'!P9*0.95*0.87+25</f>
        <v>9612.4</v>
      </c>
      <c r="Q10" s="84">
        <f>'BAR BB| Open rates'!Q9*0.95*0.87+25</f>
        <v>9612.4</v>
      </c>
      <c r="R10" s="84">
        <f>'BAR BB| Open rates'!R9*0.95*0.87+25</f>
        <v>12339.85</v>
      </c>
      <c r="S10" s="84">
        <f>'BAR BB| Open rates'!S9*0.95*0.87+25</f>
        <v>12339.85</v>
      </c>
      <c r="T10" s="84">
        <f>'BAR BB| Open rates'!T9*0.95*0.87+25</f>
        <v>12339.85</v>
      </c>
      <c r="U10" s="84">
        <f>'BAR BB| Open rates'!U9*0.95*0.87+25</f>
        <v>12339.85</v>
      </c>
      <c r="V10" s="84">
        <f>'BAR BB| Open rates'!V9*0.95*0.87+25</f>
        <v>12339.85</v>
      </c>
      <c r="W10" s="84">
        <f>'BAR BB| Open rates'!W9*0.95*0.87+25</f>
        <v>12339.85</v>
      </c>
      <c r="X10" s="84">
        <f>'BAR BB| Open rates'!X9*0.95*0.87+25</f>
        <v>12339.85</v>
      </c>
      <c r="Y10" s="84">
        <f>'BAR BB| Open rates'!Y9*0.95*0.87+25</f>
        <v>12339.85</v>
      </c>
      <c r="Z10" s="84">
        <f>'BAR BB| Open rates'!Z9*0.95*0.87+25</f>
        <v>12339.85</v>
      </c>
      <c r="AA10" s="84">
        <f>'BAR BB| Open rates'!AA9*0.95*0.87+25</f>
        <v>12339.85</v>
      </c>
      <c r="AB10" s="84">
        <f>'BAR BB| Open rates'!AB9*0.95*0.87+25</f>
        <v>16472.349999999999</v>
      </c>
      <c r="AC10" s="84">
        <f>'BAR BB| Open rates'!AC9*0.95*0.87+25</f>
        <v>16472.349999999999</v>
      </c>
      <c r="AD10" s="84">
        <f>'BAR BB| Open rates'!AD9*0.95*0.87+25</f>
        <v>16472.349999999999</v>
      </c>
      <c r="AE10" s="84">
        <f>'BAR BB| Open rates'!AE9*0.95*0.87+25</f>
        <v>16472.349999999999</v>
      </c>
      <c r="AF10" s="84">
        <f>'BAR BB| Open rates'!AF9*0.95*0.87+25</f>
        <v>16472.349999999999</v>
      </c>
      <c r="AG10" s="84">
        <f>'BAR BB| Open rates'!AG9*0.95*0.87+25</f>
        <v>16472.349999999999</v>
      </c>
      <c r="AH10" s="84">
        <f>'BAR BB| Open rates'!AH9*0.95*0.87+25</f>
        <v>9612.4</v>
      </c>
      <c r="AI10" s="84">
        <f>'BAR BB| Open rates'!AI9*0.95*0.87+25</f>
        <v>9612.4</v>
      </c>
      <c r="AJ10" s="84">
        <f>'BAR BB| Open rates'!AJ9*0.95*0.87+25</f>
        <v>9612.4</v>
      </c>
      <c r="AK10" s="84">
        <f>'BAR BB| Open rates'!AK9*0.95*0.87+25</f>
        <v>9612.4</v>
      </c>
      <c r="AL10" s="84">
        <f>'BAR BB| Open rates'!AL9*0.95*0.87+25</f>
        <v>9612.4</v>
      </c>
      <c r="AM10" s="84">
        <f>'BAR BB| Open rates'!AM9*0.95*0.87+25</f>
        <v>10686.85</v>
      </c>
      <c r="AN10" s="84">
        <f>'BAR BB| Open rates'!AN9*0.95*0.87+25</f>
        <v>10686.85</v>
      </c>
      <c r="AO10" s="84">
        <f>'BAR BB| Open rates'!AO9*0.95*0.87+25</f>
        <v>10686.85</v>
      </c>
      <c r="AP10" s="84">
        <f>'BAR BB| Open rates'!AP9*0.95*0.87+25</f>
        <v>10686.85</v>
      </c>
      <c r="AQ10" s="84">
        <f>'BAR BB| Open rates'!AQ9*0.95*0.87+25</f>
        <v>10686.85</v>
      </c>
      <c r="AR10" s="84">
        <f>'BAR BB| Open rates'!AR9*0.95*0.87+25</f>
        <v>10686.85</v>
      </c>
      <c r="AS10" s="84">
        <f>'BAR BB| Open rates'!AS9*0.95*0.87+25</f>
        <v>10686.85</v>
      </c>
      <c r="AT10" s="84">
        <f>'BAR BB| Open rates'!AT9*0.95*0.87+25</f>
        <v>11513.35</v>
      </c>
      <c r="AU10" s="84">
        <f>'BAR BB| Open rates'!AU9*0.95*0.87+25</f>
        <v>11513.35</v>
      </c>
      <c r="AV10" s="84">
        <f>'BAR BB| Open rates'!AV9*0.95*0.87+25</f>
        <v>11513.35</v>
      </c>
      <c r="AW10" s="84">
        <f>'BAR BB| Open rates'!AW9*0.95*0.87+25</f>
        <v>11513.35</v>
      </c>
      <c r="AX10" s="84">
        <f>'BAR BB| Open rates'!AX9*0.95*0.87+25</f>
        <v>11513.35</v>
      </c>
      <c r="AY10" s="84">
        <f>'BAR BB| Open rates'!AY9*0.95*0.87+25</f>
        <v>11678.65</v>
      </c>
      <c r="AZ10" s="84">
        <f>'BAR BB| Open rates'!AZ9*0.95*0.87+25</f>
        <v>11678.65</v>
      </c>
      <c r="BA10" s="84">
        <f>'BAR BB| Open rates'!BA9*0.95*0.87+25</f>
        <v>12339.85</v>
      </c>
      <c r="BB10" s="84">
        <f>'BAR BB| Open rates'!BB9*0.95*0.87+25</f>
        <v>12339.85</v>
      </c>
      <c r="BC10" s="84">
        <f>'BAR BB| Open rates'!BC9*0.95*0.87+25</f>
        <v>11678.65</v>
      </c>
      <c r="BD10" s="84">
        <f>'BAR BB| Open rates'!BD9*0.95*0.87+25</f>
        <v>11678.65</v>
      </c>
      <c r="BE10" s="84">
        <f>'BAR BB| Open rates'!BE9*0.95*0.87+25</f>
        <v>11678.65</v>
      </c>
      <c r="BF10" s="84">
        <f>'BAR BB| Open rates'!BF9*0.95*0.87+25</f>
        <v>11678.65</v>
      </c>
      <c r="BG10" s="84">
        <f>'BAR BB| Open rates'!BG9*0.95*0.87+25</f>
        <v>11678.65</v>
      </c>
      <c r="BH10" s="84">
        <f>'BAR BB| Open rates'!BH9*0.95*0.87+25</f>
        <v>12339.85</v>
      </c>
      <c r="BI10" s="84">
        <f>'BAR BB| Open rates'!BI9*0.95*0.87+25</f>
        <v>12339.85</v>
      </c>
      <c r="BJ10" s="84">
        <f>'BAR BB| Open rates'!BJ9*0.95*0.87+25</f>
        <v>11678.65</v>
      </c>
      <c r="BK10" s="84">
        <f>'BAR BB| Open rates'!BK9*0.95*0.87+25</f>
        <v>11678.65</v>
      </c>
      <c r="BL10" s="84">
        <f>'BAR BB| Open rates'!BL9*0.95*0.87+25</f>
        <v>11678.65</v>
      </c>
      <c r="BM10" s="84">
        <f>'BAR BB| Open rates'!BM9*0.95*0.87+25</f>
        <v>11678.65</v>
      </c>
      <c r="BN10" s="84">
        <f>'BAR BB| Open rates'!BN9*0.95*0.87+25</f>
        <v>11678.65</v>
      </c>
      <c r="BO10" s="84">
        <f>'BAR BB| Open rates'!BO9*0.95*0.87+25</f>
        <v>12339.85</v>
      </c>
      <c r="BP10" s="84">
        <f>'BAR BB| Open rates'!BP9*0.95*0.87+25</f>
        <v>12339.85</v>
      </c>
      <c r="BQ10" s="84">
        <f>'BAR BB| Open rates'!BQ9*0.95*0.87+25</f>
        <v>11678.65</v>
      </c>
      <c r="BR10" s="84">
        <f>'BAR BB| Open rates'!BR9*0.95*0.87+25</f>
        <v>11678.65</v>
      </c>
      <c r="BS10" s="84">
        <f>'BAR BB| Open rates'!BS9*0.95*0.87+25</f>
        <v>11678.65</v>
      </c>
      <c r="BT10" s="84">
        <f>'BAR BB| Open rates'!BT9*0.95*0.87+25</f>
        <v>11678.65</v>
      </c>
      <c r="BU10" s="84">
        <f>'BAR BB| Open rates'!BU9*0.95*0.87+25</f>
        <v>11678.65</v>
      </c>
      <c r="BV10" s="84">
        <f>'BAR BB| Open rates'!BV9*0.95*0.87+25</f>
        <v>12339.85</v>
      </c>
      <c r="BW10" s="84">
        <f>'BAR BB| Open rates'!BW9*0.95*0.87+25</f>
        <v>12339.85</v>
      </c>
      <c r="BX10" s="84">
        <f>'BAR BB| Open rates'!BX9*0.95*0.87+25</f>
        <v>11678.65</v>
      </c>
      <c r="BY10" s="84">
        <f>'BAR BB| Open rates'!BY9*0.95*0.87+25</f>
        <v>11678.65</v>
      </c>
      <c r="BZ10" s="84">
        <f>'BAR BB| Open rates'!BZ9*0.95*0.87+25</f>
        <v>11678.65</v>
      </c>
      <c r="CA10" s="84">
        <f>'BAR BB| Open rates'!CA9*0.95*0.87+25</f>
        <v>11678.65</v>
      </c>
      <c r="CB10" s="84">
        <f>'BAR BB| Open rates'!CB9*0.95*0.87+25</f>
        <v>11678.65</v>
      </c>
      <c r="CC10" s="84">
        <f>'BAR BB| Open rates'!CC9*0.95*0.87+25</f>
        <v>12339.85</v>
      </c>
      <c r="CD10" s="84">
        <f>'BAR BB| Open rates'!CD9*0.95*0.87+25</f>
        <v>12339.85</v>
      </c>
      <c r="CE10" s="84">
        <f>'BAR BB| Open rates'!CE9*0.95*0.87+25</f>
        <v>11678.65</v>
      </c>
      <c r="CF10" s="84">
        <f>'BAR BB| Open rates'!CF9*0.95*0.87+25</f>
        <v>11678.65</v>
      </c>
      <c r="CG10" s="84">
        <f>'BAR BB| Open rates'!CG9*0.95*0.87+25</f>
        <v>11678.65</v>
      </c>
      <c r="CH10" s="84">
        <f>'BAR BB| Open rates'!CH9*0.95*0.87+25</f>
        <v>11678.65</v>
      </c>
      <c r="CI10" s="84">
        <f>'BAR BB| Open rates'!CI9*0.95*0.87+25</f>
        <v>11678.65</v>
      </c>
      <c r="CJ10" s="84">
        <f>'BAR BB| Open rates'!CJ9*0.95*0.87+25</f>
        <v>12339.85</v>
      </c>
      <c r="CK10" s="84">
        <f>'BAR BB| Open rates'!CK9*0.95*0.87+25</f>
        <v>12339.85</v>
      </c>
      <c r="CL10" s="84">
        <f>'BAR BB| Open rates'!CL9*0.95*0.87+25</f>
        <v>11678.65</v>
      </c>
      <c r="CM10" s="84">
        <f>'BAR BB| Open rates'!CM9*0.95*0.87+25</f>
        <v>11678.65</v>
      </c>
      <c r="CN10" s="84">
        <f>'BAR BB| Open rates'!CN9*0.95*0.87+25</f>
        <v>11678.65</v>
      </c>
      <c r="CO10" s="84">
        <f>'BAR BB| Open rates'!CO9*0.95*0.87+25</f>
        <v>11678.65</v>
      </c>
      <c r="CP10" s="84">
        <f>'BAR BB| Open rates'!CP9*0.95*0.87+25</f>
        <v>11678.65</v>
      </c>
      <c r="CQ10" s="84">
        <f>'BAR BB| Open rates'!CQ9*0.95*0.87+25</f>
        <v>11678.65</v>
      </c>
      <c r="CR10" s="84">
        <f>'BAR BB| Open rates'!CR9*0.95*0.87+25</f>
        <v>11678.65</v>
      </c>
      <c r="CS10" s="84">
        <f>'BAR BB| Open rates'!CS9*0.95*0.87+25</f>
        <v>10686.85</v>
      </c>
      <c r="CT10" s="84">
        <f>'BAR BB| Open rates'!CT9*0.95*0.87+25</f>
        <v>10686.85</v>
      </c>
      <c r="CU10" s="84">
        <f>'BAR BB| Open rates'!CU9*0.95*0.87+25</f>
        <v>10686.85</v>
      </c>
      <c r="CV10" s="84">
        <f>'BAR BB| Open rates'!CV9*0.95*0.87+25</f>
        <v>10686.85</v>
      </c>
      <c r="CW10" s="84">
        <f>'BAR BB| Open rates'!CW9*0.95*0.87+25</f>
        <v>10686.85</v>
      </c>
      <c r="CX10" s="84">
        <f>'BAR BB| Open rates'!CX9*0.95*0.87+25</f>
        <v>10686.85</v>
      </c>
      <c r="CY10" s="84">
        <f>'BAR BB| Open rates'!CY9*0.95*0.87+25</f>
        <v>10686.85</v>
      </c>
      <c r="CZ10" s="84">
        <f>'BAR BB| Open rates'!CZ9*0.95*0.87+25</f>
        <v>10686.85</v>
      </c>
      <c r="DA10" s="84">
        <f>'BAR BB| Open rates'!DA9*0.95*0.87+25</f>
        <v>10686.85</v>
      </c>
      <c r="DB10" s="84">
        <f>'BAR BB| Open rates'!DB9*0.95*0.87+25</f>
        <v>9612.4</v>
      </c>
      <c r="DC10" s="84">
        <f>'BAR BB| Open rates'!DC9*0.95*0.87+25</f>
        <v>9612.4</v>
      </c>
      <c r="DD10" s="84">
        <f>'BAR BB| Open rates'!DD9*0.95*0.87+25</f>
        <v>9612.4</v>
      </c>
      <c r="DE10" s="84">
        <f>'BAR BB| Open rates'!DE9*0.95*0.87+25</f>
        <v>10686.85</v>
      </c>
      <c r="DF10" s="84">
        <f>'BAR BB| Open rates'!DF9*0.95*0.87+25</f>
        <v>10686.85</v>
      </c>
      <c r="DG10" s="84">
        <f>'BAR BB| Open rates'!DG9*0.95*0.87+25</f>
        <v>9612.4</v>
      </c>
      <c r="DH10" s="84">
        <f>'BAR BB| Open rates'!DH9*0.95*0.87+25</f>
        <v>9612.4</v>
      </c>
      <c r="DI10" s="84">
        <f>'BAR BB| Open rates'!DI9*0.95*0.87+25</f>
        <v>9612.4</v>
      </c>
      <c r="DJ10" s="84">
        <f>'BAR BB| Open rates'!DJ9*0.95*0.87+25</f>
        <v>9612.4</v>
      </c>
      <c r="DK10" s="84">
        <f>'BAR BB| Open rates'!DK9*0.95*0.87+25</f>
        <v>9612.4</v>
      </c>
      <c r="DL10" s="84">
        <f>'BAR BB| Open rates'!DL9*0.95*0.87+25</f>
        <v>10686.85</v>
      </c>
      <c r="DM10" s="84">
        <f>'BAR BB| Open rates'!DM9*0.95*0.87+25</f>
        <v>10686.85</v>
      </c>
      <c r="DN10" s="84">
        <f>'BAR BB| Open rates'!DN9*0.95*0.87+25</f>
        <v>9612.4</v>
      </c>
      <c r="DO10" s="84">
        <f>'BAR BB| Open rates'!DO9*0.95*0.87+25</f>
        <v>9612.4</v>
      </c>
      <c r="DP10" s="84">
        <f>'BAR BB| Open rates'!DP9*0.95*0.87+25</f>
        <v>9612.4</v>
      </c>
      <c r="DQ10" s="84">
        <f>'BAR BB| Open rates'!DQ9*0.95*0.87+25</f>
        <v>9612.4</v>
      </c>
      <c r="DR10" s="84">
        <f>'BAR BB| Open rates'!DR9*0.95*0.87+25</f>
        <v>9612.4</v>
      </c>
      <c r="DS10" s="84">
        <f>'BAR BB| Open rates'!DS9*0.95*0.87+25</f>
        <v>10686.85</v>
      </c>
      <c r="DT10" s="84">
        <f>'BAR BB| Open rates'!DT9*0.95*0.87+25</f>
        <v>10686.85</v>
      </c>
      <c r="DU10" s="84">
        <f>'BAR BB| Open rates'!DU9*0.95*0.87+25</f>
        <v>9612.4</v>
      </c>
      <c r="DV10" s="84">
        <f>'BAR BB| Open rates'!DV9*0.95*0.87+25</f>
        <v>9612.4</v>
      </c>
      <c r="DW10" s="84">
        <f>'BAR BB| Open rates'!DW9*0.95*0.87+25</f>
        <v>9612.4</v>
      </c>
      <c r="DX10" s="84">
        <f>'BAR BB| Open rates'!DX9*0.95*0.87+25</f>
        <v>9612.4</v>
      </c>
      <c r="DY10" s="84">
        <f>'BAR BB| Open rates'!DY9*0.95*0.87+25</f>
        <v>9612.4</v>
      </c>
      <c r="DZ10" s="84">
        <f>'BAR BB| Open rates'!DZ9*0.95*0.87+25</f>
        <v>10686.85</v>
      </c>
      <c r="EA10" s="84">
        <f>'BAR BB| Open rates'!EA9*0.95*0.87+25</f>
        <v>10686.85</v>
      </c>
      <c r="EB10" s="84">
        <f>'BAR BB| Open rates'!EB9*0.95*0.87+25</f>
        <v>9612.4</v>
      </c>
      <c r="EC10" s="84">
        <f>'BAR BB| Open rates'!EC9*0.95*0.87+25</f>
        <v>9612.4</v>
      </c>
      <c r="ED10" s="84">
        <f>'BAR BB| Open rates'!ED9*0.95*0.87+25</f>
        <v>9612.4</v>
      </c>
      <c r="EE10" s="84">
        <f>'BAR BB| Open rates'!EE9*0.95*0.87+25</f>
        <v>9612.4</v>
      </c>
    </row>
    <row r="11" spans="1:135"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row>
    <row r="12" spans="1:135" s="11" customFormat="1" ht="12.75" customHeight="1" x14ac:dyDescent="0.2">
      <c r="A12" s="42">
        <v>1</v>
      </c>
      <c r="B12" s="84">
        <f>'BAR BB| Open rates'!B11*0.95*0.87+25</f>
        <v>8207.35</v>
      </c>
      <c r="C12" s="84">
        <f>'BAR BB| Open rates'!C11*0.95*0.87+25</f>
        <v>8207.35</v>
      </c>
      <c r="D12" s="84">
        <f>'BAR BB| Open rates'!D11*0.95*0.87+25</f>
        <v>8207.35</v>
      </c>
      <c r="E12" s="84">
        <f>'BAR BB| Open rates'!E11*0.95*0.87+25</f>
        <v>8207.35</v>
      </c>
      <c r="F12" s="84">
        <f>'BAR BB| Open rates'!F11*0.95*0.87+25</f>
        <v>8207.35</v>
      </c>
      <c r="G12" s="84">
        <f>'BAR BB| Open rates'!G11*0.95*0.87+25</f>
        <v>8207.35</v>
      </c>
      <c r="H12" s="84">
        <f>'BAR BB| Open rates'!H11*0.95*0.87+25</f>
        <v>8207.35</v>
      </c>
      <c r="I12" s="84">
        <f>'BAR BB| Open rates'!I11*0.95*0.87+25</f>
        <v>8207.35</v>
      </c>
      <c r="J12" s="84">
        <f>'BAR BB| Open rates'!J11*0.95*0.87+25</f>
        <v>8207.35</v>
      </c>
      <c r="K12" s="84">
        <f>'BAR BB| Open rates'!K11*0.95*0.87+25</f>
        <v>8207.35</v>
      </c>
      <c r="L12" s="84">
        <f>'BAR BB| Open rates'!L11*0.95*0.87+25</f>
        <v>8207.35</v>
      </c>
      <c r="M12" s="84">
        <f>'BAR BB| Open rates'!M11*0.95*0.87+25</f>
        <v>8207.35</v>
      </c>
      <c r="N12" s="84">
        <f>'BAR BB| Open rates'!N11*0.95*0.87+25</f>
        <v>8785.9</v>
      </c>
      <c r="O12" s="84">
        <f>'BAR BB| Open rates'!O11*0.95*0.87+25</f>
        <v>8785.9</v>
      </c>
      <c r="P12" s="84">
        <f>'BAR BB| Open rates'!P11*0.95*0.87+25</f>
        <v>8785.9</v>
      </c>
      <c r="Q12" s="84">
        <f>'BAR BB| Open rates'!Q11*0.95*0.87+25</f>
        <v>8785.9</v>
      </c>
      <c r="R12" s="84">
        <f>'BAR BB| Open rates'!R11*0.95*0.87+25</f>
        <v>11513.35</v>
      </c>
      <c r="S12" s="84">
        <f>'BAR BB| Open rates'!S11*0.95*0.87+25</f>
        <v>11513.35</v>
      </c>
      <c r="T12" s="84">
        <f>'BAR BB| Open rates'!T11*0.95*0.87+25</f>
        <v>11513.35</v>
      </c>
      <c r="U12" s="84">
        <f>'BAR BB| Open rates'!U11*0.95*0.87+25</f>
        <v>11513.35</v>
      </c>
      <c r="V12" s="84">
        <f>'BAR BB| Open rates'!V11*0.95*0.87+25</f>
        <v>11513.35</v>
      </c>
      <c r="W12" s="84">
        <f>'BAR BB| Open rates'!W11*0.95*0.87+25</f>
        <v>11513.35</v>
      </c>
      <c r="X12" s="84">
        <f>'BAR BB| Open rates'!X11*0.95*0.87+25</f>
        <v>11513.35</v>
      </c>
      <c r="Y12" s="84">
        <f>'BAR BB| Open rates'!Y11*0.95*0.87+25</f>
        <v>11513.35</v>
      </c>
      <c r="Z12" s="84">
        <f>'BAR BB| Open rates'!Z11*0.95*0.87+25</f>
        <v>11513.35</v>
      </c>
      <c r="AA12" s="84">
        <f>'BAR BB| Open rates'!AA11*0.95*0.87+25</f>
        <v>11513.35</v>
      </c>
      <c r="AB12" s="84">
        <f>'BAR BB| Open rates'!AB11*0.95*0.87+25</f>
        <v>15645.85</v>
      </c>
      <c r="AC12" s="84">
        <f>'BAR BB| Open rates'!AC11*0.95*0.87+25</f>
        <v>15645.85</v>
      </c>
      <c r="AD12" s="84">
        <f>'BAR BB| Open rates'!AD11*0.95*0.87+25</f>
        <v>15645.85</v>
      </c>
      <c r="AE12" s="84">
        <f>'BAR BB| Open rates'!AE11*0.95*0.87+25</f>
        <v>15645.85</v>
      </c>
      <c r="AF12" s="84">
        <f>'BAR BB| Open rates'!AF11*0.95*0.87+25</f>
        <v>15645.85</v>
      </c>
      <c r="AG12" s="84">
        <f>'BAR BB| Open rates'!AG11*0.95*0.87+25</f>
        <v>15645.85</v>
      </c>
      <c r="AH12" s="84">
        <f>'BAR BB| Open rates'!AH11*0.95*0.87+25</f>
        <v>8785.9</v>
      </c>
      <c r="AI12" s="84">
        <f>'BAR BB| Open rates'!AI11*0.95*0.87+25</f>
        <v>8785.9</v>
      </c>
      <c r="AJ12" s="84">
        <f>'BAR BB| Open rates'!AJ11*0.95*0.87+25</f>
        <v>8785.9</v>
      </c>
      <c r="AK12" s="84">
        <f>'BAR BB| Open rates'!AK11*0.95*0.87+25</f>
        <v>8785.9</v>
      </c>
      <c r="AL12" s="84">
        <f>'BAR BB| Open rates'!AL11*0.95*0.87+25</f>
        <v>8785.9</v>
      </c>
      <c r="AM12" s="84">
        <f>'BAR BB| Open rates'!AM11*0.95*0.87+25</f>
        <v>9860.35</v>
      </c>
      <c r="AN12" s="84">
        <f>'BAR BB| Open rates'!AN11*0.95*0.87+25</f>
        <v>9860.35</v>
      </c>
      <c r="AO12" s="84">
        <f>'BAR BB| Open rates'!AO11*0.95*0.87+25</f>
        <v>9860.35</v>
      </c>
      <c r="AP12" s="84">
        <f>'BAR BB| Open rates'!AP11*0.95*0.87+25</f>
        <v>9860.35</v>
      </c>
      <c r="AQ12" s="84">
        <f>'BAR BB| Open rates'!AQ11*0.95*0.87+25</f>
        <v>9860.35</v>
      </c>
      <c r="AR12" s="84">
        <f>'BAR BB| Open rates'!AR11*0.95*0.87+25</f>
        <v>9860.35</v>
      </c>
      <c r="AS12" s="84">
        <f>'BAR BB| Open rates'!AS11*0.95*0.87+25</f>
        <v>9860.35</v>
      </c>
      <c r="AT12" s="84">
        <f>'BAR BB| Open rates'!AT11*0.95*0.87+25</f>
        <v>10686.85</v>
      </c>
      <c r="AU12" s="84">
        <f>'BAR BB| Open rates'!AU11*0.95*0.87+25</f>
        <v>10686.85</v>
      </c>
      <c r="AV12" s="84">
        <f>'BAR BB| Open rates'!AV11*0.95*0.87+25</f>
        <v>10686.85</v>
      </c>
      <c r="AW12" s="84">
        <f>'BAR BB| Open rates'!AW11*0.95*0.87+25</f>
        <v>10686.85</v>
      </c>
      <c r="AX12" s="84">
        <f>'BAR BB| Open rates'!AX11*0.95*0.87+25</f>
        <v>10686.85</v>
      </c>
      <c r="AY12" s="84">
        <f>'BAR BB| Open rates'!AY11*0.95*0.87+25</f>
        <v>10852.15</v>
      </c>
      <c r="AZ12" s="84">
        <f>'BAR BB| Open rates'!AZ11*0.95*0.87+25</f>
        <v>10852.15</v>
      </c>
      <c r="BA12" s="84">
        <f>'BAR BB| Open rates'!BA11*0.95*0.87+25</f>
        <v>11513.35</v>
      </c>
      <c r="BB12" s="84">
        <f>'BAR BB| Open rates'!BB11*0.95*0.87+25</f>
        <v>11513.35</v>
      </c>
      <c r="BC12" s="84">
        <f>'BAR BB| Open rates'!BC11*0.95*0.87+25</f>
        <v>10852.15</v>
      </c>
      <c r="BD12" s="84">
        <f>'BAR BB| Open rates'!BD11*0.95*0.87+25</f>
        <v>10852.15</v>
      </c>
      <c r="BE12" s="84">
        <f>'BAR BB| Open rates'!BE11*0.95*0.87+25</f>
        <v>10852.15</v>
      </c>
      <c r="BF12" s="84">
        <f>'BAR BB| Open rates'!BF11*0.95*0.87+25</f>
        <v>10852.15</v>
      </c>
      <c r="BG12" s="84">
        <f>'BAR BB| Open rates'!BG11*0.95*0.87+25</f>
        <v>10852.15</v>
      </c>
      <c r="BH12" s="84">
        <f>'BAR BB| Open rates'!BH11*0.95*0.87+25</f>
        <v>11513.35</v>
      </c>
      <c r="BI12" s="84">
        <f>'BAR BB| Open rates'!BI11*0.95*0.87+25</f>
        <v>11513.35</v>
      </c>
      <c r="BJ12" s="84">
        <f>'BAR BB| Open rates'!BJ11*0.95*0.87+25</f>
        <v>10852.15</v>
      </c>
      <c r="BK12" s="84">
        <f>'BAR BB| Open rates'!BK11*0.95*0.87+25</f>
        <v>10852.15</v>
      </c>
      <c r="BL12" s="84">
        <f>'BAR BB| Open rates'!BL11*0.95*0.87+25</f>
        <v>10852.15</v>
      </c>
      <c r="BM12" s="84">
        <f>'BAR BB| Open rates'!BM11*0.95*0.87+25</f>
        <v>10852.15</v>
      </c>
      <c r="BN12" s="84">
        <f>'BAR BB| Open rates'!BN11*0.95*0.87+25</f>
        <v>10852.15</v>
      </c>
      <c r="BO12" s="84">
        <f>'BAR BB| Open rates'!BO11*0.95*0.87+25</f>
        <v>11513.35</v>
      </c>
      <c r="BP12" s="84">
        <f>'BAR BB| Open rates'!BP11*0.95*0.87+25</f>
        <v>11513.35</v>
      </c>
      <c r="BQ12" s="84">
        <f>'BAR BB| Open rates'!BQ11*0.95*0.87+25</f>
        <v>10852.15</v>
      </c>
      <c r="BR12" s="84">
        <f>'BAR BB| Open rates'!BR11*0.95*0.87+25</f>
        <v>10852.15</v>
      </c>
      <c r="BS12" s="84">
        <f>'BAR BB| Open rates'!BS11*0.95*0.87+25</f>
        <v>10852.15</v>
      </c>
      <c r="BT12" s="84">
        <f>'BAR BB| Open rates'!BT11*0.95*0.87+25</f>
        <v>10852.15</v>
      </c>
      <c r="BU12" s="84">
        <f>'BAR BB| Open rates'!BU11*0.95*0.87+25</f>
        <v>10852.15</v>
      </c>
      <c r="BV12" s="84">
        <f>'BAR BB| Open rates'!BV11*0.95*0.87+25</f>
        <v>11513.35</v>
      </c>
      <c r="BW12" s="84">
        <f>'BAR BB| Open rates'!BW11*0.95*0.87+25</f>
        <v>11513.35</v>
      </c>
      <c r="BX12" s="84">
        <f>'BAR BB| Open rates'!BX11*0.95*0.87+25</f>
        <v>10852.15</v>
      </c>
      <c r="BY12" s="84">
        <f>'BAR BB| Open rates'!BY11*0.95*0.87+25</f>
        <v>10852.15</v>
      </c>
      <c r="BZ12" s="84">
        <f>'BAR BB| Open rates'!BZ11*0.95*0.87+25</f>
        <v>10852.15</v>
      </c>
      <c r="CA12" s="84">
        <f>'BAR BB| Open rates'!CA11*0.95*0.87+25</f>
        <v>10852.15</v>
      </c>
      <c r="CB12" s="84">
        <f>'BAR BB| Open rates'!CB11*0.95*0.87+25</f>
        <v>10852.15</v>
      </c>
      <c r="CC12" s="84">
        <f>'BAR BB| Open rates'!CC11*0.95*0.87+25</f>
        <v>11513.35</v>
      </c>
      <c r="CD12" s="84">
        <f>'BAR BB| Open rates'!CD11*0.95*0.87+25</f>
        <v>11513.35</v>
      </c>
      <c r="CE12" s="84">
        <f>'BAR BB| Open rates'!CE11*0.95*0.87+25</f>
        <v>10852.15</v>
      </c>
      <c r="CF12" s="84">
        <f>'BAR BB| Open rates'!CF11*0.95*0.87+25</f>
        <v>10852.15</v>
      </c>
      <c r="CG12" s="84">
        <f>'BAR BB| Open rates'!CG11*0.95*0.87+25</f>
        <v>10852.15</v>
      </c>
      <c r="CH12" s="84">
        <f>'BAR BB| Open rates'!CH11*0.95*0.87+25</f>
        <v>10852.15</v>
      </c>
      <c r="CI12" s="84">
        <f>'BAR BB| Open rates'!CI11*0.95*0.87+25</f>
        <v>10852.15</v>
      </c>
      <c r="CJ12" s="84">
        <f>'BAR BB| Open rates'!CJ11*0.95*0.87+25</f>
        <v>11513.35</v>
      </c>
      <c r="CK12" s="84">
        <f>'BAR BB| Open rates'!CK11*0.95*0.87+25</f>
        <v>11513.35</v>
      </c>
      <c r="CL12" s="84">
        <f>'BAR BB| Open rates'!CL11*0.95*0.87+25</f>
        <v>10852.15</v>
      </c>
      <c r="CM12" s="84">
        <f>'BAR BB| Open rates'!CM11*0.95*0.87+25</f>
        <v>10852.15</v>
      </c>
      <c r="CN12" s="84">
        <f>'BAR BB| Open rates'!CN11*0.95*0.87+25</f>
        <v>10852.15</v>
      </c>
      <c r="CO12" s="84">
        <f>'BAR BB| Open rates'!CO11*0.95*0.87+25</f>
        <v>10852.15</v>
      </c>
      <c r="CP12" s="84">
        <f>'BAR BB| Open rates'!CP11*0.95*0.87+25</f>
        <v>10852.15</v>
      </c>
      <c r="CQ12" s="84">
        <f>'BAR BB| Open rates'!CQ11*0.95*0.87+25</f>
        <v>10852.15</v>
      </c>
      <c r="CR12" s="84">
        <f>'BAR BB| Open rates'!CR11*0.95*0.87+25</f>
        <v>10852.15</v>
      </c>
      <c r="CS12" s="84">
        <f>'BAR BB| Open rates'!CS11*0.95*0.87+25</f>
        <v>9860.35</v>
      </c>
      <c r="CT12" s="84">
        <f>'BAR BB| Open rates'!CT11*0.95*0.87+25</f>
        <v>9860.35</v>
      </c>
      <c r="CU12" s="84">
        <f>'BAR BB| Open rates'!CU11*0.95*0.87+25</f>
        <v>9860.35</v>
      </c>
      <c r="CV12" s="84">
        <f>'BAR BB| Open rates'!CV11*0.95*0.87+25</f>
        <v>9860.35</v>
      </c>
      <c r="CW12" s="84">
        <f>'BAR BB| Open rates'!CW11*0.95*0.87+25</f>
        <v>9860.35</v>
      </c>
      <c r="CX12" s="84">
        <f>'BAR BB| Open rates'!CX11*0.95*0.87+25</f>
        <v>9860.35</v>
      </c>
      <c r="CY12" s="84">
        <f>'BAR BB| Open rates'!CY11*0.95*0.87+25</f>
        <v>9860.35</v>
      </c>
      <c r="CZ12" s="84">
        <f>'BAR BB| Open rates'!CZ11*0.95*0.87+25</f>
        <v>9860.35</v>
      </c>
      <c r="DA12" s="84">
        <f>'BAR BB| Open rates'!DA11*0.95*0.87+25</f>
        <v>9860.35</v>
      </c>
      <c r="DB12" s="84">
        <f>'BAR BB| Open rates'!DB11*0.95*0.87+25</f>
        <v>8785.9</v>
      </c>
      <c r="DC12" s="84">
        <f>'BAR BB| Open rates'!DC11*0.95*0.87+25</f>
        <v>8785.9</v>
      </c>
      <c r="DD12" s="84">
        <f>'BAR BB| Open rates'!DD11*0.95*0.87+25</f>
        <v>8785.9</v>
      </c>
      <c r="DE12" s="84">
        <f>'BAR BB| Open rates'!DE11*0.95*0.87+25</f>
        <v>9860.35</v>
      </c>
      <c r="DF12" s="84">
        <f>'BAR BB| Open rates'!DF11*0.95*0.87+25</f>
        <v>9860.35</v>
      </c>
      <c r="DG12" s="84">
        <f>'BAR BB| Open rates'!DG11*0.95*0.87+25</f>
        <v>8785.9</v>
      </c>
      <c r="DH12" s="84">
        <f>'BAR BB| Open rates'!DH11*0.95*0.87+25</f>
        <v>8785.9</v>
      </c>
      <c r="DI12" s="84">
        <f>'BAR BB| Open rates'!DI11*0.95*0.87+25</f>
        <v>8785.9</v>
      </c>
      <c r="DJ12" s="84">
        <f>'BAR BB| Open rates'!DJ11*0.95*0.87+25</f>
        <v>8785.9</v>
      </c>
      <c r="DK12" s="84">
        <f>'BAR BB| Open rates'!DK11*0.95*0.87+25</f>
        <v>8785.9</v>
      </c>
      <c r="DL12" s="84">
        <f>'BAR BB| Open rates'!DL11*0.95*0.87+25</f>
        <v>9860.35</v>
      </c>
      <c r="DM12" s="84">
        <f>'BAR BB| Open rates'!DM11*0.95*0.87+25</f>
        <v>9860.35</v>
      </c>
      <c r="DN12" s="84">
        <f>'BAR BB| Open rates'!DN11*0.95*0.87+25</f>
        <v>8785.9</v>
      </c>
      <c r="DO12" s="84">
        <f>'BAR BB| Open rates'!DO11*0.95*0.87+25</f>
        <v>8785.9</v>
      </c>
      <c r="DP12" s="84">
        <f>'BAR BB| Open rates'!DP11*0.95*0.87+25</f>
        <v>8785.9</v>
      </c>
      <c r="DQ12" s="84">
        <f>'BAR BB| Open rates'!DQ11*0.95*0.87+25</f>
        <v>8785.9</v>
      </c>
      <c r="DR12" s="84">
        <f>'BAR BB| Open rates'!DR11*0.95*0.87+25</f>
        <v>8785.9</v>
      </c>
      <c r="DS12" s="84">
        <f>'BAR BB| Open rates'!DS11*0.95*0.87+25</f>
        <v>9860.35</v>
      </c>
      <c r="DT12" s="84">
        <f>'BAR BB| Open rates'!DT11*0.95*0.87+25</f>
        <v>9860.35</v>
      </c>
      <c r="DU12" s="84">
        <f>'BAR BB| Open rates'!DU11*0.95*0.87+25</f>
        <v>8785.9</v>
      </c>
      <c r="DV12" s="84">
        <f>'BAR BB| Open rates'!DV11*0.95*0.87+25</f>
        <v>8785.9</v>
      </c>
      <c r="DW12" s="84">
        <f>'BAR BB| Open rates'!DW11*0.95*0.87+25</f>
        <v>8785.9</v>
      </c>
      <c r="DX12" s="84">
        <f>'BAR BB| Open rates'!DX11*0.95*0.87+25</f>
        <v>8785.9</v>
      </c>
      <c r="DY12" s="84">
        <f>'BAR BB| Open rates'!DY11*0.95*0.87+25</f>
        <v>8785.9</v>
      </c>
      <c r="DZ12" s="84">
        <f>'BAR BB| Open rates'!DZ11*0.95*0.87+25</f>
        <v>9860.35</v>
      </c>
      <c r="EA12" s="84">
        <f>'BAR BB| Open rates'!EA11*0.95*0.87+25</f>
        <v>9860.35</v>
      </c>
      <c r="EB12" s="84">
        <f>'BAR BB| Open rates'!EB11*0.95*0.87+25</f>
        <v>8785.9</v>
      </c>
      <c r="EC12" s="84">
        <f>'BAR BB| Open rates'!EC11*0.95*0.87+25</f>
        <v>8785.9</v>
      </c>
      <c r="ED12" s="84">
        <f>'BAR BB| Open rates'!ED11*0.95*0.87+25</f>
        <v>8785.9</v>
      </c>
      <c r="EE12" s="84">
        <f>'BAR BB| Open rates'!EE11*0.95*0.87+25</f>
        <v>8785.9</v>
      </c>
    </row>
    <row r="13" spans="1:135" s="11" customFormat="1" ht="12.75" customHeight="1" x14ac:dyDescent="0.2">
      <c r="A13" s="42">
        <v>2</v>
      </c>
      <c r="B13" s="84">
        <f>'BAR BB| Open rates'!B12*0.95*0.87+25</f>
        <v>9860.35</v>
      </c>
      <c r="C13" s="84">
        <f>'BAR BB| Open rates'!C12*0.95*0.87+25</f>
        <v>9860.35</v>
      </c>
      <c r="D13" s="84">
        <f>'BAR BB| Open rates'!D12*0.95*0.87+25</f>
        <v>9860.35</v>
      </c>
      <c r="E13" s="84">
        <f>'BAR BB| Open rates'!E12*0.95*0.87+25</f>
        <v>9860.35</v>
      </c>
      <c r="F13" s="84">
        <f>'BAR BB| Open rates'!F12*0.95*0.87+25</f>
        <v>9860.35</v>
      </c>
      <c r="G13" s="84">
        <f>'BAR BB| Open rates'!G12*0.95*0.87+25</f>
        <v>9860.35</v>
      </c>
      <c r="H13" s="84">
        <f>'BAR BB| Open rates'!H12*0.95*0.87+25</f>
        <v>9860.35</v>
      </c>
      <c r="I13" s="84">
        <f>'BAR BB| Open rates'!I12*0.95*0.87+25</f>
        <v>9860.35</v>
      </c>
      <c r="J13" s="84">
        <f>'BAR BB| Open rates'!J12*0.95*0.87+25</f>
        <v>9860.35</v>
      </c>
      <c r="K13" s="84">
        <f>'BAR BB| Open rates'!K12*0.95*0.87+25</f>
        <v>9860.35</v>
      </c>
      <c r="L13" s="84">
        <f>'BAR BB| Open rates'!L12*0.95*0.87+25</f>
        <v>9860.35</v>
      </c>
      <c r="M13" s="84">
        <f>'BAR BB| Open rates'!M12*0.95*0.87+25</f>
        <v>9860.35</v>
      </c>
      <c r="N13" s="84">
        <f>'BAR BB| Open rates'!N12*0.95*0.87+25</f>
        <v>10438.9</v>
      </c>
      <c r="O13" s="84">
        <f>'BAR BB| Open rates'!O12*0.95*0.87+25</f>
        <v>10438.9</v>
      </c>
      <c r="P13" s="84">
        <f>'BAR BB| Open rates'!P12*0.95*0.87+25</f>
        <v>10438.9</v>
      </c>
      <c r="Q13" s="84">
        <f>'BAR BB| Open rates'!Q12*0.95*0.87+25</f>
        <v>10438.9</v>
      </c>
      <c r="R13" s="84">
        <f>'BAR BB| Open rates'!R12*0.95*0.87+25</f>
        <v>13166.35</v>
      </c>
      <c r="S13" s="84">
        <f>'BAR BB| Open rates'!S12*0.95*0.87+25</f>
        <v>13166.35</v>
      </c>
      <c r="T13" s="84">
        <f>'BAR BB| Open rates'!T12*0.95*0.87+25</f>
        <v>13166.35</v>
      </c>
      <c r="U13" s="84">
        <f>'BAR BB| Open rates'!U12*0.95*0.87+25</f>
        <v>13166.35</v>
      </c>
      <c r="V13" s="84">
        <f>'BAR BB| Open rates'!V12*0.95*0.87+25</f>
        <v>13166.35</v>
      </c>
      <c r="W13" s="84">
        <f>'BAR BB| Open rates'!W12*0.95*0.87+25</f>
        <v>13166.35</v>
      </c>
      <c r="X13" s="84">
        <f>'BAR BB| Open rates'!X12*0.95*0.87+25</f>
        <v>13166.35</v>
      </c>
      <c r="Y13" s="84">
        <f>'BAR BB| Open rates'!Y12*0.95*0.87+25</f>
        <v>13166.35</v>
      </c>
      <c r="Z13" s="84">
        <f>'BAR BB| Open rates'!Z12*0.95*0.87+25</f>
        <v>13166.35</v>
      </c>
      <c r="AA13" s="84">
        <f>'BAR BB| Open rates'!AA12*0.95*0.87+25</f>
        <v>13166.35</v>
      </c>
      <c r="AB13" s="84">
        <f>'BAR BB| Open rates'!AB12*0.95*0.87+25</f>
        <v>17298.849999999999</v>
      </c>
      <c r="AC13" s="84">
        <f>'BAR BB| Open rates'!AC12*0.95*0.87+25</f>
        <v>17298.849999999999</v>
      </c>
      <c r="AD13" s="84">
        <f>'BAR BB| Open rates'!AD12*0.95*0.87+25</f>
        <v>17298.849999999999</v>
      </c>
      <c r="AE13" s="84">
        <f>'BAR BB| Open rates'!AE12*0.95*0.87+25</f>
        <v>17298.849999999999</v>
      </c>
      <c r="AF13" s="84">
        <f>'BAR BB| Open rates'!AF12*0.95*0.87+25</f>
        <v>17298.849999999999</v>
      </c>
      <c r="AG13" s="84">
        <f>'BAR BB| Open rates'!AG12*0.95*0.87+25</f>
        <v>17298.849999999999</v>
      </c>
      <c r="AH13" s="84">
        <f>'BAR BB| Open rates'!AH12*0.95*0.87+25</f>
        <v>10438.9</v>
      </c>
      <c r="AI13" s="84">
        <f>'BAR BB| Open rates'!AI12*0.95*0.87+25</f>
        <v>10438.9</v>
      </c>
      <c r="AJ13" s="84">
        <f>'BAR BB| Open rates'!AJ12*0.95*0.87+25</f>
        <v>10438.9</v>
      </c>
      <c r="AK13" s="84">
        <f>'BAR BB| Open rates'!AK12*0.95*0.87+25</f>
        <v>10438.9</v>
      </c>
      <c r="AL13" s="84">
        <f>'BAR BB| Open rates'!AL12*0.95*0.87+25</f>
        <v>10438.9</v>
      </c>
      <c r="AM13" s="84">
        <f>'BAR BB| Open rates'!AM12*0.95*0.87+25</f>
        <v>11513.35</v>
      </c>
      <c r="AN13" s="84">
        <f>'BAR BB| Open rates'!AN12*0.95*0.87+25</f>
        <v>11513.35</v>
      </c>
      <c r="AO13" s="84">
        <f>'BAR BB| Open rates'!AO12*0.95*0.87+25</f>
        <v>11513.35</v>
      </c>
      <c r="AP13" s="84">
        <f>'BAR BB| Open rates'!AP12*0.95*0.87+25</f>
        <v>11513.35</v>
      </c>
      <c r="AQ13" s="84">
        <f>'BAR BB| Open rates'!AQ12*0.95*0.87+25</f>
        <v>11513.35</v>
      </c>
      <c r="AR13" s="84">
        <f>'BAR BB| Open rates'!AR12*0.95*0.87+25</f>
        <v>11513.35</v>
      </c>
      <c r="AS13" s="84">
        <f>'BAR BB| Open rates'!AS12*0.95*0.87+25</f>
        <v>11513.35</v>
      </c>
      <c r="AT13" s="84">
        <f>'BAR BB| Open rates'!AT12*0.95*0.87+25</f>
        <v>12339.85</v>
      </c>
      <c r="AU13" s="84">
        <f>'BAR BB| Open rates'!AU12*0.95*0.87+25</f>
        <v>12339.85</v>
      </c>
      <c r="AV13" s="84">
        <f>'BAR BB| Open rates'!AV12*0.95*0.87+25</f>
        <v>12339.85</v>
      </c>
      <c r="AW13" s="84">
        <f>'BAR BB| Open rates'!AW12*0.95*0.87+25</f>
        <v>12339.85</v>
      </c>
      <c r="AX13" s="84">
        <f>'BAR BB| Open rates'!AX12*0.95*0.87+25</f>
        <v>12339.85</v>
      </c>
      <c r="AY13" s="84">
        <f>'BAR BB| Open rates'!AY12*0.95*0.87+25</f>
        <v>12505.15</v>
      </c>
      <c r="AZ13" s="84">
        <f>'BAR BB| Open rates'!AZ12*0.95*0.87+25</f>
        <v>12505.15</v>
      </c>
      <c r="BA13" s="84">
        <f>'BAR BB| Open rates'!BA12*0.95*0.87+25</f>
        <v>13166.35</v>
      </c>
      <c r="BB13" s="84">
        <f>'BAR BB| Open rates'!BB12*0.95*0.87+25</f>
        <v>13166.35</v>
      </c>
      <c r="BC13" s="84">
        <f>'BAR BB| Open rates'!BC12*0.95*0.87+25</f>
        <v>12505.15</v>
      </c>
      <c r="BD13" s="84">
        <f>'BAR BB| Open rates'!BD12*0.95*0.87+25</f>
        <v>12505.15</v>
      </c>
      <c r="BE13" s="84">
        <f>'BAR BB| Open rates'!BE12*0.95*0.87+25</f>
        <v>12505.15</v>
      </c>
      <c r="BF13" s="84">
        <f>'BAR BB| Open rates'!BF12*0.95*0.87+25</f>
        <v>12505.15</v>
      </c>
      <c r="BG13" s="84">
        <f>'BAR BB| Open rates'!BG12*0.95*0.87+25</f>
        <v>12505.15</v>
      </c>
      <c r="BH13" s="84">
        <f>'BAR BB| Open rates'!BH12*0.95*0.87+25</f>
        <v>13166.35</v>
      </c>
      <c r="BI13" s="84">
        <f>'BAR BB| Open rates'!BI12*0.95*0.87+25</f>
        <v>13166.35</v>
      </c>
      <c r="BJ13" s="84">
        <f>'BAR BB| Open rates'!BJ12*0.95*0.87+25</f>
        <v>12505.15</v>
      </c>
      <c r="BK13" s="84">
        <f>'BAR BB| Open rates'!BK12*0.95*0.87+25</f>
        <v>12505.15</v>
      </c>
      <c r="BL13" s="84">
        <f>'BAR BB| Open rates'!BL12*0.95*0.87+25</f>
        <v>12505.15</v>
      </c>
      <c r="BM13" s="84">
        <f>'BAR BB| Open rates'!BM12*0.95*0.87+25</f>
        <v>12505.15</v>
      </c>
      <c r="BN13" s="84">
        <f>'BAR BB| Open rates'!BN12*0.95*0.87+25</f>
        <v>12505.15</v>
      </c>
      <c r="BO13" s="84">
        <f>'BAR BB| Open rates'!BO12*0.95*0.87+25</f>
        <v>13166.35</v>
      </c>
      <c r="BP13" s="84">
        <f>'BAR BB| Open rates'!BP12*0.95*0.87+25</f>
        <v>13166.35</v>
      </c>
      <c r="BQ13" s="84">
        <f>'BAR BB| Open rates'!BQ12*0.95*0.87+25</f>
        <v>12505.15</v>
      </c>
      <c r="BR13" s="84">
        <f>'BAR BB| Open rates'!BR12*0.95*0.87+25</f>
        <v>12505.15</v>
      </c>
      <c r="BS13" s="84">
        <f>'BAR BB| Open rates'!BS12*0.95*0.87+25</f>
        <v>12505.15</v>
      </c>
      <c r="BT13" s="84">
        <f>'BAR BB| Open rates'!BT12*0.95*0.87+25</f>
        <v>12505.15</v>
      </c>
      <c r="BU13" s="84">
        <f>'BAR BB| Open rates'!BU12*0.95*0.87+25</f>
        <v>12505.15</v>
      </c>
      <c r="BV13" s="84">
        <f>'BAR BB| Open rates'!BV12*0.95*0.87+25</f>
        <v>13166.35</v>
      </c>
      <c r="BW13" s="84">
        <f>'BAR BB| Open rates'!BW12*0.95*0.87+25</f>
        <v>13166.35</v>
      </c>
      <c r="BX13" s="84">
        <f>'BAR BB| Open rates'!BX12*0.95*0.87+25</f>
        <v>12505.15</v>
      </c>
      <c r="BY13" s="84">
        <f>'BAR BB| Open rates'!BY12*0.95*0.87+25</f>
        <v>12505.15</v>
      </c>
      <c r="BZ13" s="84">
        <f>'BAR BB| Open rates'!BZ12*0.95*0.87+25</f>
        <v>12505.15</v>
      </c>
      <c r="CA13" s="84">
        <f>'BAR BB| Open rates'!CA12*0.95*0.87+25</f>
        <v>12505.15</v>
      </c>
      <c r="CB13" s="84">
        <f>'BAR BB| Open rates'!CB12*0.95*0.87+25</f>
        <v>12505.15</v>
      </c>
      <c r="CC13" s="84">
        <f>'BAR BB| Open rates'!CC12*0.95*0.87+25</f>
        <v>13166.35</v>
      </c>
      <c r="CD13" s="84">
        <f>'BAR BB| Open rates'!CD12*0.95*0.87+25</f>
        <v>13166.35</v>
      </c>
      <c r="CE13" s="84">
        <f>'BAR BB| Open rates'!CE12*0.95*0.87+25</f>
        <v>12505.15</v>
      </c>
      <c r="CF13" s="84">
        <f>'BAR BB| Open rates'!CF12*0.95*0.87+25</f>
        <v>12505.15</v>
      </c>
      <c r="CG13" s="84">
        <f>'BAR BB| Open rates'!CG12*0.95*0.87+25</f>
        <v>12505.15</v>
      </c>
      <c r="CH13" s="84">
        <f>'BAR BB| Open rates'!CH12*0.95*0.87+25</f>
        <v>12505.15</v>
      </c>
      <c r="CI13" s="84">
        <f>'BAR BB| Open rates'!CI12*0.95*0.87+25</f>
        <v>12505.15</v>
      </c>
      <c r="CJ13" s="84">
        <f>'BAR BB| Open rates'!CJ12*0.95*0.87+25</f>
        <v>13166.35</v>
      </c>
      <c r="CK13" s="84">
        <f>'BAR BB| Open rates'!CK12*0.95*0.87+25</f>
        <v>13166.35</v>
      </c>
      <c r="CL13" s="84">
        <f>'BAR BB| Open rates'!CL12*0.95*0.87+25</f>
        <v>12505.15</v>
      </c>
      <c r="CM13" s="84">
        <f>'BAR BB| Open rates'!CM12*0.95*0.87+25</f>
        <v>12505.15</v>
      </c>
      <c r="CN13" s="84">
        <f>'BAR BB| Open rates'!CN12*0.95*0.87+25</f>
        <v>12505.15</v>
      </c>
      <c r="CO13" s="84">
        <f>'BAR BB| Open rates'!CO12*0.95*0.87+25</f>
        <v>12505.15</v>
      </c>
      <c r="CP13" s="84">
        <f>'BAR BB| Open rates'!CP12*0.95*0.87+25</f>
        <v>12505.15</v>
      </c>
      <c r="CQ13" s="84">
        <f>'BAR BB| Open rates'!CQ12*0.95*0.87+25</f>
        <v>12505.15</v>
      </c>
      <c r="CR13" s="84">
        <f>'BAR BB| Open rates'!CR12*0.95*0.87+25</f>
        <v>12505.15</v>
      </c>
      <c r="CS13" s="84">
        <f>'BAR BB| Open rates'!CS12*0.95*0.87+25</f>
        <v>11513.35</v>
      </c>
      <c r="CT13" s="84">
        <f>'BAR BB| Open rates'!CT12*0.95*0.87+25</f>
        <v>11513.35</v>
      </c>
      <c r="CU13" s="84">
        <f>'BAR BB| Open rates'!CU12*0.95*0.87+25</f>
        <v>11513.35</v>
      </c>
      <c r="CV13" s="84">
        <f>'BAR BB| Open rates'!CV12*0.95*0.87+25</f>
        <v>11513.35</v>
      </c>
      <c r="CW13" s="84">
        <f>'BAR BB| Open rates'!CW12*0.95*0.87+25</f>
        <v>11513.35</v>
      </c>
      <c r="CX13" s="84">
        <f>'BAR BB| Open rates'!CX12*0.95*0.87+25</f>
        <v>11513.35</v>
      </c>
      <c r="CY13" s="84">
        <f>'BAR BB| Open rates'!CY12*0.95*0.87+25</f>
        <v>11513.35</v>
      </c>
      <c r="CZ13" s="84">
        <f>'BAR BB| Open rates'!CZ12*0.95*0.87+25</f>
        <v>11513.35</v>
      </c>
      <c r="DA13" s="84">
        <f>'BAR BB| Open rates'!DA12*0.95*0.87+25</f>
        <v>11513.35</v>
      </c>
      <c r="DB13" s="84">
        <f>'BAR BB| Open rates'!DB12*0.95*0.87+25</f>
        <v>10438.9</v>
      </c>
      <c r="DC13" s="84">
        <f>'BAR BB| Open rates'!DC12*0.95*0.87+25</f>
        <v>10438.9</v>
      </c>
      <c r="DD13" s="84">
        <f>'BAR BB| Open rates'!DD12*0.95*0.87+25</f>
        <v>10438.9</v>
      </c>
      <c r="DE13" s="84">
        <f>'BAR BB| Open rates'!DE12*0.95*0.87+25</f>
        <v>11513.35</v>
      </c>
      <c r="DF13" s="84">
        <f>'BAR BB| Open rates'!DF12*0.95*0.87+25</f>
        <v>11513.35</v>
      </c>
      <c r="DG13" s="84">
        <f>'BAR BB| Open rates'!DG12*0.95*0.87+25</f>
        <v>10438.9</v>
      </c>
      <c r="DH13" s="84">
        <f>'BAR BB| Open rates'!DH12*0.95*0.87+25</f>
        <v>10438.9</v>
      </c>
      <c r="DI13" s="84">
        <f>'BAR BB| Open rates'!DI12*0.95*0.87+25</f>
        <v>10438.9</v>
      </c>
      <c r="DJ13" s="84">
        <f>'BAR BB| Open rates'!DJ12*0.95*0.87+25</f>
        <v>10438.9</v>
      </c>
      <c r="DK13" s="84">
        <f>'BAR BB| Open rates'!DK12*0.95*0.87+25</f>
        <v>10438.9</v>
      </c>
      <c r="DL13" s="84">
        <f>'BAR BB| Open rates'!DL12*0.95*0.87+25</f>
        <v>11513.35</v>
      </c>
      <c r="DM13" s="84">
        <f>'BAR BB| Open rates'!DM12*0.95*0.87+25</f>
        <v>11513.35</v>
      </c>
      <c r="DN13" s="84">
        <f>'BAR BB| Open rates'!DN12*0.95*0.87+25</f>
        <v>10438.9</v>
      </c>
      <c r="DO13" s="84">
        <f>'BAR BB| Open rates'!DO12*0.95*0.87+25</f>
        <v>10438.9</v>
      </c>
      <c r="DP13" s="84">
        <f>'BAR BB| Open rates'!DP12*0.95*0.87+25</f>
        <v>10438.9</v>
      </c>
      <c r="DQ13" s="84">
        <f>'BAR BB| Open rates'!DQ12*0.95*0.87+25</f>
        <v>10438.9</v>
      </c>
      <c r="DR13" s="84">
        <f>'BAR BB| Open rates'!DR12*0.95*0.87+25</f>
        <v>10438.9</v>
      </c>
      <c r="DS13" s="84">
        <f>'BAR BB| Open rates'!DS12*0.95*0.87+25</f>
        <v>11513.35</v>
      </c>
      <c r="DT13" s="84">
        <f>'BAR BB| Open rates'!DT12*0.95*0.87+25</f>
        <v>11513.35</v>
      </c>
      <c r="DU13" s="84">
        <f>'BAR BB| Open rates'!DU12*0.95*0.87+25</f>
        <v>10438.9</v>
      </c>
      <c r="DV13" s="84">
        <f>'BAR BB| Open rates'!DV12*0.95*0.87+25</f>
        <v>10438.9</v>
      </c>
      <c r="DW13" s="84">
        <f>'BAR BB| Open rates'!DW12*0.95*0.87+25</f>
        <v>10438.9</v>
      </c>
      <c r="DX13" s="84">
        <f>'BAR BB| Open rates'!DX12*0.95*0.87+25</f>
        <v>10438.9</v>
      </c>
      <c r="DY13" s="84">
        <f>'BAR BB| Open rates'!DY12*0.95*0.87+25</f>
        <v>10438.9</v>
      </c>
      <c r="DZ13" s="84">
        <f>'BAR BB| Open rates'!DZ12*0.95*0.87+25</f>
        <v>11513.35</v>
      </c>
      <c r="EA13" s="84">
        <f>'BAR BB| Open rates'!EA12*0.95*0.87+25</f>
        <v>11513.35</v>
      </c>
      <c r="EB13" s="84">
        <f>'BAR BB| Open rates'!EB12*0.95*0.87+25</f>
        <v>10438.9</v>
      </c>
      <c r="EC13" s="84">
        <f>'BAR BB| Open rates'!EC12*0.95*0.87+25</f>
        <v>10438.9</v>
      </c>
      <c r="ED13" s="84">
        <f>'BAR BB| Open rates'!ED12*0.95*0.87+25</f>
        <v>10438.9</v>
      </c>
      <c r="EE13" s="84">
        <f>'BAR BB| Open rates'!EE12*0.95*0.87+25</f>
        <v>10438.9</v>
      </c>
    </row>
    <row r="14" spans="1:135" s="11" customFormat="1" ht="12.75" customHeight="1" x14ac:dyDescent="0.2">
      <c r="A14" s="123"/>
    </row>
    <row r="15" spans="1:135" x14ac:dyDescent="0.2">
      <c r="A15" s="303" t="s">
        <v>157</v>
      </c>
    </row>
    <row r="16" spans="1:135" ht="31.5" customHeight="1" x14ac:dyDescent="0.2">
      <c r="A16" s="303"/>
    </row>
    <row r="17" spans="1:1" ht="19.5" customHeight="1" x14ac:dyDescent="0.2">
      <c r="A17" s="138"/>
    </row>
    <row r="18" spans="1:1" ht="22.5" customHeight="1" x14ac:dyDescent="0.2">
      <c r="A18" s="163" t="s">
        <v>330</v>
      </c>
    </row>
    <row r="19" spans="1:1" ht="13.5" thickBot="1" x14ac:dyDescent="0.25">
      <c r="A19" s="123"/>
    </row>
    <row r="20" spans="1:1" s="11" customFormat="1" ht="387" customHeight="1" thickBot="1" x14ac:dyDescent="0.25">
      <c r="A20" s="200" t="s">
        <v>412</v>
      </c>
    </row>
    <row r="21" spans="1:1" s="11" customFormat="1" ht="12.75" customHeight="1" x14ac:dyDescent="0.2"/>
    <row r="22" spans="1:1" x14ac:dyDescent="0.2">
      <c r="A22" s="150" t="s">
        <v>80</v>
      </c>
    </row>
    <row r="23" spans="1:1" ht="25.5" customHeight="1" x14ac:dyDescent="0.2">
      <c r="A23" s="199" t="s">
        <v>413</v>
      </c>
    </row>
    <row r="24" spans="1:1" ht="30" customHeight="1" x14ac:dyDescent="0.2">
      <c r="A24" s="199" t="s">
        <v>414</v>
      </c>
    </row>
    <row r="25" spans="1:1" ht="12.75" customHeight="1" x14ac:dyDescent="0.2">
      <c r="A25"/>
    </row>
    <row r="26" spans="1:1" x14ac:dyDescent="0.2">
      <c r="A26" s="136" t="s">
        <v>58</v>
      </c>
    </row>
    <row r="27" spans="1:1" s="149" customFormat="1" ht="35.25" customHeight="1" x14ac:dyDescent="0.2">
      <c r="A27" s="219" t="s">
        <v>163</v>
      </c>
    </row>
    <row r="28" spans="1:1" s="149" customFormat="1" ht="29.25" customHeight="1" x14ac:dyDescent="0.2">
      <c r="A28" s="219" t="s">
        <v>188</v>
      </c>
    </row>
    <row r="29" spans="1:1" s="149" customFormat="1" ht="16.5" customHeight="1" x14ac:dyDescent="0.2">
      <c r="A29" s="219" t="s">
        <v>366</v>
      </c>
    </row>
    <row r="30" spans="1:1" s="149" customFormat="1" ht="13.5" customHeight="1" x14ac:dyDescent="0.2">
      <c r="A30" s="219" t="s">
        <v>164</v>
      </c>
    </row>
    <row r="31" spans="1:1" s="149" customFormat="1" ht="16.5" customHeight="1" x14ac:dyDescent="0.2">
      <c r="A31" s="219" t="s">
        <v>165</v>
      </c>
    </row>
    <row r="32" spans="1:1" ht="36" x14ac:dyDescent="0.2">
      <c r="A32" s="219" t="s">
        <v>162</v>
      </c>
    </row>
    <row r="33" spans="1:1" ht="24" x14ac:dyDescent="0.2">
      <c r="A33" s="219" t="s">
        <v>365</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390</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E235"/>
  <sheetViews>
    <sheetView zoomScale="106" zoomScaleNormal="106" workbookViewId="0">
      <pane xSplit="1" topLeftCell="B1" activePane="topRight" state="frozen"/>
      <selection activeCell="A10" sqref="A10"/>
      <selection pane="topRight" activeCell="B1" sqref="B1:G1048576"/>
    </sheetView>
  </sheetViews>
  <sheetFormatPr defaultColWidth="10.140625" defaultRowHeight="12.75" x14ac:dyDescent="0.2"/>
  <cols>
    <col min="1" max="1" width="45.28515625" style="5" customWidth="1"/>
  </cols>
  <sheetData>
    <row r="1" spans="1:135" ht="24" x14ac:dyDescent="0.2">
      <c r="A1" s="47" t="s">
        <v>50</v>
      </c>
    </row>
    <row r="2" spans="1:135" s="11" customFormat="1" ht="24" customHeight="1" x14ac:dyDescent="0.2">
      <c r="A2" s="134" t="s">
        <v>323</v>
      </c>
    </row>
    <row r="3" spans="1:135" s="11" customFormat="1" ht="12.75" customHeight="1" x14ac:dyDescent="0.2">
      <c r="A3" s="131" t="s">
        <v>326</v>
      </c>
    </row>
    <row r="4" spans="1:135" ht="21.75" customHeight="1" x14ac:dyDescent="0.2">
      <c r="A4" s="154" t="s">
        <v>52</v>
      </c>
      <c r="B4" s="143">
        <f>'BAR BB| Open rates'!B3</f>
        <v>46162</v>
      </c>
      <c r="C4" s="143">
        <f>'BAR BB| Open rates'!C3</f>
        <v>46163</v>
      </c>
      <c r="D4" s="143">
        <f>'BAR BB| Open rates'!D3</f>
        <v>46164</v>
      </c>
      <c r="E4" s="143">
        <f>'BAR BB| Open rates'!E3</f>
        <v>46165</v>
      </c>
      <c r="F4" s="143">
        <f>'BAR BB| Open rates'!F3</f>
        <v>46166</v>
      </c>
      <c r="G4" s="143">
        <f>'BAR BB| Open rates'!G3</f>
        <v>46167</v>
      </c>
      <c r="H4" s="143">
        <f>'BAR BB| Open rates'!H3</f>
        <v>46168</v>
      </c>
      <c r="I4" s="143">
        <f>'BAR BB| Open rates'!I3</f>
        <v>46169</v>
      </c>
      <c r="J4" s="143">
        <f>'BAR BB| Open rates'!J3</f>
        <v>46170</v>
      </c>
      <c r="K4" s="143">
        <f>'BAR BB| Open rates'!K3</f>
        <v>46171</v>
      </c>
      <c r="L4" s="143">
        <f>'BAR BB| Open rates'!L3</f>
        <v>46172</v>
      </c>
      <c r="M4" s="143">
        <f>'BAR BB| Open rates'!M3</f>
        <v>46173</v>
      </c>
      <c r="N4" s="143">
        <f>'BAR BB| Open rates'!N3</f>
        <v>46174</v>
      </c>
      <c r="O4" s="143">
        <f>'BAR BB| Open rates'!O3</f>
        <v>46175</v>
      </c>
      <c r="P4" s="143">
        <f>'BAR BB| Open rates'!P3</f>
        <v>46176</v>
      </c>
      <c r="Q4" s="143">
        <f>'BAR BB| Open rates'!Q3</f>
        <v>46177</v>
      </c>
      <c r="R4" s="143">
        <f>'BAR BB| Open rates'!R3</f>
        <v>46178</v>
      </c>
      <c r="S4" s="143">
        <f>'BAR BB| Open rates'!S3</f>
        <v>46179</v>
      </c>
      <c r="T4" s="143">
        <f>'BAR BB| Open rates'!T3</f>
        <v>46180</v>
      </c>
      <c r="U4" s="143">
        <f>'BAR BB| Open rates'!U3</f>
        <v>46181</v>
      </c>
      <c r="V4" s="143">
        <f>'BAR BB| Open rates'!V3</f>
        <v>46182</v>
      </c>
      <c r="W4" s="143">
        <f>'BAR BB| Open rates'!W3</f>
        <v>46183</v>
      </c>
      <c r="X4" s="143">
        <f>'BAR BB| Open rates'!X3</f>
        <v>46184</v>
      </c>
      <c r="Y4" s="143">
        <f>'BAR BB| Open rates'!Y3</f>
        <v>46185</v>
      </c>
      <c r="Z4" s="143">
        <f>'BAR BB| Open rates'!Z3</f>
        <v>46186</v>
      </c>
      <c r="AA4" s="143">
        <f>'BAR BB| Open rates'!AA3</f>
        <v>46187</v>
      </c>
      <c r="AB4" s="143">
        <f>'BAR BB| Open rates'!AB3</f>
        <v>46188</v>
      </c>
      <c r="AC4" s="143">
        <f>'BAR BB| Open rates'!AC3</f>
        <v>46189</v>
      </c>
      <c r="AD4" s="143">
        <f>'BAR BB| Open rates'!AD3</f>
        <v>46190</v>
      </c>
      <c r="AE4" s="143">
        <f>'BAR BB| Open rates'!AE3</f>
        <v>46191</v>
      </c>
      <c r="AF4" s="143">
        <f>'BAR BB| Open rates'!AF3</f>
        <v>46192</v>
      </c>
      <c r="AG4" s="143">
        <f>'BAR BB| Open rates'!AG3</f>
        <v>46193</v>
      </c>
      <c r="AH4" s="143">
        <f>'BAR BB| Open rates'!AH3</f>
        <v>46194</v>
      </c>
      <c r="AI4" s="143">
        <f>'BAR BB| Open rates'!AI3</f>
        <v>46195</v>
      </c>
      <c r="AJ4" s="143">
        <f>'BAR BB| Open rates'!AJ3</f>
        <v>46196</v>
      </c>
      <c r="AK4" s="143">
        <f>'BAR BB| Open rates'!AK3</f>
        <v>46197</v>
      </c>
      <c r="AL4" s="143">
        <f>'BAR BB| Open rates'!AL3</f>
        <v>46198</v>
      </c>
      <c r="AM4" s="143">
        <f>'BAR BB| Open rates'!AM3</f>
        <v>46199</v>
      </c>
      <c r="AN4" s="143">
        <f>'BAR BB| Open rates'!AN3</f>
        <v>46200</v>
      </c>
      <c r="AO4" s="143">
        <f>'BAR BB| Open rates'!AO3</f>
        <v>46201</v>
      </c>
      <c r="AP4" s="143">
        <f>'BAR BB| Open rates'!AP3</f>
        <v>46202</v>
      </c>
      <c r="AQ4" s="143">
        <f>'BAR BB| Open rates'!AQ3</f>
        <v>46203</v>
      </c>
      <c r="AR4" s="143">
        <f>'BAR BB| Open rates'!AR3</f>
        <v>46204</v>
      </c>
      <c r="AS4" s="143">
        <f>'BAR BB| Open rates'!AS3</f>
        <v>46205</v>
      </c>
      <c r="AT4" s="143">
        <f>'BAR BB| Open rates'!AT3</f>
        <v>46206</v>
      </c>
      <c r="AU4" s="143">
        <f>'BAR BB| Open rates'!AU3</f>
        <v>46207</v>
      </c>
      <c r="AV4" s="143">
        <f>'BAR BB| Open rates'!AV3</f>
        <v>46208</v>
      </c>
      <c r="AW4" s="143">
        <f>'BAR BB| Open rates'!AW3</f>
        <v>46209</v>
      </c>
      <c r="AX4" s="143">
        <f>'BAR BB| Open rates'!AX3</f>
        <v>46210</v>
      </c>
      <c r="AY4" s="143">
        <f>'BAR BB| Open rates'!AY3</f>
        <v>46211</v>
      </c>
      <c r="AZ4" s="143">
        <f>'BAR BB| Open rates'!AZ3</f>
        <v>46212</v>
      </c>
      <c r="BA4" s="143">
        <f>'BAR BB| Open rates'!BA3</f>
        <v>46213</v>
      </c>
      <c r="BB4" s="143">
        <f>'BAR BB| Open rates'!BB3</f>
        <v>46214</v>
      </c>
      <c r="BC4" s="143">
        <f>'BAR BB| Open rates'!BC3</f>
        <v>46215</v>
      </c>
      <c r="BD4" s="143">
        <f>'BAR BB| Open rates'!BD3</f>
        <v>46216</v>
      </c>
      <c r="BE4" s="143">
        <f>'BAR BB| Open rates'!BE3</f>
        <v>46217</v>
      </c>
      <c r="BF4" s="143">
        <f>'BAR BB| Open rates'!BF3</f>
        <v>46218</v>
      </c>
      <c r="BG4" s="143">
        <f>'BAR BB| Open rates'!BG3</f>
        <v>46219</v>
      </c>
      <c r="BH4" s="143">
        <f>'BAR BB| Open rates'!BH3</f>
        <v>46220</v>
      </c>
      <c r="BI4" s="143">
        <f>'BAR BB| Open rates'!BI3</f>
        <v>46221</v>
      </c>
      <c r="BJ4" s="143">
        <f>'BAR BB| Open rates'!BJ3</f>
        <v>46222</v>
      </c>
      <c r="BK4" s="143">
        <f>'BAR BB| Open rates'!BK3</f>
        <v>46223</v>
      </c>
      <c r="BL4" s="143">
        <f>'BAR BB| Open rates'!BL3</f>
        <v>46224</v>
      </c>
      <c r="BM4" s="143">
        <f>'BAR BB| Open rates'!BM3</f>
        <v>46225</v>
      </c>
      <c r="BN4" s="143">
        <f>'BAR BB| Open rates'!BN3</f>
        <v>46226</v>
      </c>
      <c r="BO4" s="143">
        <f>'BAR BB| Open rates'!BO3</f>
        <v>46227</v>
      </c>
      <c r="BP4" s="143">
        <f>'BAR BB| Open rates'!BP3</f>
        <v>46228</v>
      </c>
      <c r="BQ4" s="143">
        <f>'BAR BB| Open rates'!BQ3</f>
        <v>46229</v>
      </c>
      <c r="BR4" s="143">
        <f>'BAR BB| Open rates'!BR3</f>
        <v>46230</v>
      </c>
      <c r="BS4" s="143">
        <f>'BAR BB| Open rates'!BS3</f>
        <v>46231</v>
      </c>
      <c r="BT4" s="143">
        <f>'BAR BB| Open rates'!BT3</f>
        <v>46232</v>
      </c>
      <c r="BU4" s="143">
        <f>'BAR BB| Open rates'!BU3</f>
        <v>46233</v>
      </c>
      <c r="BV4" s="143">
        <f>'BAR BB| Open rates'!BV3</f>
        <v>46234</v>
      </c>
      <c r="BW4" s="143">
        <f>'BAR BB| Open rates'!BW3</f>
        <v>46235</v>
      </c>
      <c r="BX4" s="143">
        <f>'BAR BB| Open rates'!BX3</f>
        <v>46236</v>
      </c>
      <c r="BY4" s="143">
        <f>'BAR BB| Open rates'!BY3</f>
        <v>46237</v>
      </c>
      <c r="BZ4" s="143">
        <f>'BAR BB| Open rates'!BZ3</f>
        <v>46238</v>
      </c>
      <c r="CA4" s="143">
        <f>'BAR BB| Open rates'!CA3</f>
        <v>46239</v>
      </c>
      <c r="CB4" s="143">
        <f>'BAR BB| Open rates'!CB3</f>
        <v>46240</v>
      </c>
      <c r="CC4" s="143">
        <f>'BAR BB| Open rates'!CC3</f>
        <v>46241</v>
      </c>
      <c r="CD4" s="143">
        <f>'BAR BB| Open rates'!CD3</f>
        <v>46242</v>
      </c>
      <c r="CE4" s="143">
        <f>'BAR BB| Open rates'!CE3</f>
        <v>46243</v>
      </c>
      <c r="CF4" s="143">
        <f>'BAR BB| Open rates'!CF3</f>
        <v>46244</v>
      </c>
      <c r="CG4" s="143">
        <f>'BAR BB| Open rates'!CG3</f>
        <v>46245</v>
      </c>
      <c r="CH4" s="143">
        <f>'BAR BB| Open rates'!CH3</f>
        <v>46246</v>
      </c>
      <c r="CI4" s="143">
        <f>'BAR BB| Open rates'!CI3</f>
        <v>46247</v>
      </c>
      <c r="CJ4" s="143">
        <f>'BAR BB| Open rates'!CJ3</f>
        <v>46248</v>
      </c>
      <c r="CK4" s="143">
        <f>'BAR BB| Open rates'!CK3</f>
        <v>46249</v>
      </c>
      <c r="CL4" s="143">
        <f>'BAR BB| Open rates'!CL3</f>
        <v>46250</v>
      </c>
      <c r="CM4" s="143">
        <f>'BAR BB| Open rates'!CM3</f>
        <v>46251</v>
      </c>
      <c r="CN4" s="143">
        <f>'BAR BB| Open rates'!CN3</f>
        <v>46252</v>
      </c>
      <c r="CO4" s="143">
        <f>'BAR BB| Open rates'!CO3</f>
        <v>46253</v>
      </c>
      <c r="CP4" s="143">
        <f>'BAR BB| Open rates'!CP3</f>
        <v>46254</v>
      </c>
      <c r="CQ4" s="143">
        <f>'BAR BB| Open rates'!CQ3</f>
        <v>46255</v>
      </c>
      <c r="CR4" s="143">
        <f>'BAR BB| Open rates'!CR3</f>
        <v>46256</v>
      </c>
      <c r="CS4" s="143">
        <f>'BAR BB| Open rates'!CS3</f>
        <v>46257</v>
      </c>
      <c r="CT4" s="143">
        <f>'BAR BB| Open rates'!CT3</f>
        <v>46258</v>
      </c>
      <c r="CU4" s="143">
        <f>'BAR BB| Open rates'!CU3</f>
        <v>46259</v>
      </c>
      <c r="CV4" s="143">
        <f>'BAR BB| Open rates'!CV3</f>
        <v>46260</v>
      </c>
      <c r="CW4" s="143">
        <f>'BAR BB| Open rates'!CW3</f>
        <v>46261</v>
      </c>
      <c r="CX4" s="143">
        <f>'BAR BB| Open rates'!CX3</f>
        <v>46262</v>
      </c>
      <c r="CY4" s="143">
        <f>'BAR BB| Open rates'!CY3</f>
        <v>46263</v>
      </c>
      <c r="CZ4" s="143">
        <f>'BAR BB| Open rates'!CZ3</f>
        <v>46264</v>
      </c>
      <c r="DA4" s="143">
        <f>'BAR BB| Open rates'!DA3</f>
        <v>46265</v>
      </c>
      <c r="DB4" s="143">
        <f>'BAR BB| Open rates'!DB3</f>
        <v>46266</v>
      </c>
      <c r="DC4" s="143">
        <f>'BAR BB| Open rates'!DC3</f>
        <v>46267</v>
      </c>
      <c r="DD4" s="143">
        <f>'BAR BB| Open rates'!DD3</f>
        <v>46268</v>
      </c>
      <c r="DE4" s="143">
        <f>'BAR BB| Open rates'!DE3</f>
        <v>46269</v>
      </c>
      <c r="DF4" s="143">
        <f>'BAR BB| Open rates'!DF3</f>
        <v>46270</v>
      </c>
      <c r="DG4" s="143">
        <f>'BAR BB| Open rates'!DG3</f>
        <v>46271</v>
      </c>
      <c r="DH4" s="143">
        <f>'BAR BB| Open rates'!DH3</f>
        <v>46272</v>
      </c>
      <c r="DI4" s="143">
        <f>'BAR BB| Open rates'!DI3</f>
        <v>46273</v>
      </c>
      <c r="DJ4" s="143">
        <f>'BAR BB| Open rates'!DJ3</f>
        <v>46274</v>
      </c>
      <c r="DK4" s="143">
        <f>'BAR BB| Open rates'!DK3</f>
        <v>46275</v>
      </c>
      <c r="DL4" s="143">
        <f>'BAR BB| Open rates'!DL3</f>
        <v>46276</v>
      </c>
      <c r="DM4" s="143">
        <f>'BAR BB| Open rates'!DM3</f>
        <v>46277</v>
      </c>
      <c r="DN4" s="143">
        <f>'BAR BB| Open rates'!DN3</f>
        <v>46278</v>
      </c>
      <c r="DO4" s="143">
        <f>'BAR BB| Open rates'!DO3</f>
        <v>46279</v>
      </c>
      <c r="DP4" s="143">
        <f>'BAR BB| Open rates'!DP3</f>
        <v>46280</v>
      </c>
      <c r="DQ4" s="143">
        <f>'BAR BB| Open rates'!DQ3</f>
        <v>46281</v>
      </c>
      <c r="DR4" s="143">
        <f>'BAR BB| Open rates'!DR3</f>
        <v>46282</v>
      </c>
      <c r="DS4" s="143">
        <f>'BAR BB| Open rates'!DS3</f>
        <v>46283</v>
      </c>
      <c r="DT4" s="143">
        <f>'BAR BB| Open rates'!DT3</f>
        <v>46284</v>
      </c>
      <c r="DU4" s="143">
        <f>'BAR BB| Open rates'!DU3</f>
        <v>46285</v>
      </c>
      <c r="DV4" s="143">
        <f>'BAR BB| Open rates'!DV3</f>
        <v>46286</v>
      </c>
      <c r="DW4" s="143">
        <f>'BAR BB| Open rates'!DW3</f>
        <v>46287</v>
      </c>
      <c r="DX4" s="143">
        <f>'BAR BB| Open rates'!DX3</f>
        <v>46288</v>
      </c>
      <c r="DY4" s="143">
        <f>'BAR BB| Open rates'!DY3</f>
        <v>46289</v>
      </c>
      <c r="DZ4" s="143">
        <f>'BAR BB| Open rates'!DZ3</f>
        <v>46290</v>
      </c>
      <c r="EA4" s="143">
        <f>'BAR BB| Open rates'!EA3</f>
        <v>46291</v>
      </c>
      <c r="EB4" s="143">
        <f>'BAR BB| Open rates'!EB3</f>
        <v>46292</v>
      </c>
      <c r="EC4" s="143">
        <f>'BAR BB| Open rates'!EC3</f>
        <v>46293</v>
      </c>
      <c r="ED4" s="143">
        <f>'BAR BB| Open rates'!ED3</f>
        <v>46294</v>
      </c>
      <c r="EE4" s="143">
        <f>'BAR BB| Open rates'!EE3</f>
        <v>46295</v>
      </c>
    </row>
    <row r="5" spans="1:135"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row>
    <row r="6" spans="1:135" s="11" customFormat="1" ht="12.75" customHeight="1" x14ac:dyDescent="0.2">
      <c r="A6" s="42">
        <v>1</v>
      </c>
      <c r="B6" s="84">
        <f>'BAR BB| Open rates'!B5*0.95*0.87+25</f>
        <v>4901.3500000000004</v>
      </c>
      <c r="C6" s="84">
        <f>'BAR BB| Open rates'!C5*0.95*0.87+25</f>
        <v>4901.3500000000004</v>
      </c>
      <c r="D6" s="84">
        <f>'BAR BB| Open rates'!D5*0.95*0.87+25</f>
        <v>4901.3500000000004</v>
      </c>
      <c r="E6" s="84">
        <f>'BAR BB| Open rates'!E5*0.95*0.87+25</f>
        <v>4901.3500000000004</v>
      </c>
      <c r="F6" s="84">
        <f>'BAR BB| Open rates'!F5*0.95*0.87+25</f>
        <v>4901.3500000000004</v>
      </c>
      <c r="G6" s="84">
        <f>'BAR BB| Open rates'!G5*0.95*0.87+25</f>
        <v>4901.3500000000004</v>
      </c>
      <c r="H6" s="84">
        <f>'BAR BB| Open rates'!H5*0.95*0.87+25</f>
        <v>4901.3500000000004</v>
      </c>
      <c r="I6" s="84">
        <f>'BAR BB| Open rates'!I5*0.95*0.87+25</f>
        <v>4901.3500000000004</v>
      </c>
      <c r="J6" s="84">
        <f>'BAR BB| Open rates'!J5*0.95*0.87+25</f>
        <v>4901.3500000000004</v>
      </c>
      <c r="K6" s="84">
        <f>'BAR BB| Open rates'!K5*0.95*0.87+25</f>
        <v>4901.3500000000004</v>
      </c>
      <c r="L6" s="84">
        <f>'BAR BB| Open rates'!L5*0.95*0.87+25</f>
        <v>4901.3500000000004</v>
      </c>
      <c r="M6" s="84">
        <f>'BAR BB| Open rates'!M5*0.95*0.87+25</f>
        <v>4901.3500000000004</v>
      </c>
      <c r="N6" s="84">
        <f>'BAR BB| Open rates'!N5*0.95*0.87+25</f>
        <v>5479.9</v>
      </c>
      <c r="O6" s="84">
        <f>'BAR BB| Open rates'!O5*0.95*0.87+25</f>
        <v>5479.9</v>
      </c>
      <c r="P6" s="84">
        <f>'BAR BB| Open rates'!P5*0.95*0.87+25</f>
        <v>5479.9</v>
      </c>
      <c r="Q6" s="84">
        <f>'BAR BB| Open rates'!Q5*0.95*0.87+25</f>
        <v>5479.9</v>
      </c>
      <c r="R6" s="84">
        <f>'BAR BB| Open rates'!R5*0.95*0.87+25</f>
        <v>8207.35</v>
      </c>
      <c r="S6" s="84">
        <f>'BAR BB| Open rates'!S5*0.95*0.87+25</f>
        <v>8207.35</v>
      </c>
      <c r="T6" s="84">
        <f>'BAR BB| Open rates'!T5*0.95*0.87+25</f>
        <v>8207.35</v>
      </c>
      <c r="U6" s="84">
        <f>'BAR BB| Open rates'!U5*0.95*0.87+25</f>
        <v>8207.35</v>
      </c>
      <c r="V6" s="84">
        <f>'BAR BB| Open rates'!V5*0.95*0.87+25</f>
        <v>8207.35</v>
      </c>
      <c r="W6" s="84">
        <f>'BAR BB| Open rates'!W5*0.95*0.87+25</f>
        <v>8207.35</v>
      </c>
      <c r="X6" s="84">
        <f>'BAR BB| Open rates'!X5*0.95*0.87+25</f>
        <v>8207.35</v>
      </c>
      <c r="Y6" s="84">
        <f>'BAR BB| Open rates'!Y5*0.95*0.87+25</f>
        <v>8207.35</v>
      </c>
      <c r="Z6" s="84">
        <f>'BAR BB| Open rates'!Z5*0.95*0.87+25</f>
        <v>8207.35</v>
      </c>
      <c r="AA6" s="84">
        <f>'BAR BB| Open rates'!AA5*0.95*0.87+25</f>
        <v>8207.35</v>
      </c>
      <c r="AB6" s="84">
        <f>'BAR BB| Open rates'!AB5*0.95*0.87+25</f>
        <v>12339.85</v>
      </c>
      <c r="AC6" s="84">
        <f>'BAR BB| Open rates'!AC5*0.95*0.87+25</f>
        <v>12339.85</v>
      </c>
      <c r="AD6" s="84">
        <f>'BAR BB| Open rates'!AD5*0.95*0.87+25</f>
        <v>12339.85</v>
      </c>
      <c r="AE6" s="84">
        <f>'BAR BB| Open rates'!AE5*0.95*0.87+25</f>
        <v>12339.85</v>
      </c>
      <c r="AF6" s="84">
        <f>'BAR BB| Open rates'!AF5*0.95*0.87+25</f>
        <v>12339.85</v>
      </c>
      <c r="AG6" s="84">
        <f>'BAR BB| Open rates'!AG5*0.95*0.87+25</f>
        <v>12339.85</v>
      </c>
      <c r="AH6" s="84">
        <f>'BAR BB| Open rates'!AH5*0.95*0.87+25</f>
        <v>5479.9</v>
      </c>
      <c r="AI6" s="84">
        <f>'BAR BB| Open rates'!AI5*0.95*0.87+25</f>
        <v>5479.9</v>
      </c>
      <c r="AJ6" s="84">
        <f>'BAR BB| Open rates'!AJ5*0.95*0.87+25</f>
        <v>5479.9</v>
      </c>
      <c r="AK6" s="84">
        <f>'BAR BB| Open rates'!AK5*0.95*0.87+25</f>
        <v>5479.9</v>
      </c>
      <c r="AL6" s="84">
        <f>'BAR BB| Open rates'!AL5*0.95*0.87+25</f>
        <v>5479.9</v>
      </c>
      <c r="AM6" s="84">
        <f>'BAR BB| Open rates'!AM5*0.95*0.87+25</f>
        <v>6554.35</v>
      </c>
      <c r="AN6" s="84">
        <f>'BAR BB| Open rates'!AN5*0.95*0.87+25</f>
        <v>6554.35</v>
      </c>
      <c r="AO6" s="84">
        <f>'BAR BB| Open rates'!AO5*0.95*0.87+25</f>
        <v>6554.35</v>
      </c>
      <c r="AP6" s="84">
        <f>'BAR BB| Open rates'!AP5*0.95*0.87+25</f>
        <v>6554.35</v>
      </c>
      <c r="AQ6" s="84">
        <f>'BAR BB| Open rates'!AQ5*0.95*0.87+25</f>
        <v>6554.35</v>
      </c>
      <c r="AR6" s="84">
        <f>'BAR BB| Open rates'!AR5*0.95*0.87+25</f>
        <v>6554.35</v>
      </c>
      <c r="AS6" s="84">
        <f>'BAR BB| Open rates'!AS5*0.95*0.87+25</f>
        <v>6554.35</v>
      </c>
      <c r="AT6" s="84">
        <f>'BAR BB| Open rates'!AT5*0.95*0.87+25</f>
        <v>7380.85</v>
      </c>
      <c r="AU6" s="84">
        <f>'BAR BB| Open rates'!AU5*0.95*0.87+25</f>
        <v>7380.85</v>
      </c>
      <c r="AV6" s="84">
        <f>'BAR BB| Open rates'!AV5*0.95*0.87+25</f>
        <v>7380.85</v>
      </c>
      <c r="AW6" s="84">
        <f>'BAR BB| Open rates'!AW5*0.95*0.87+25</f>
        <v>7380.85</v>
      </c>
      <c r="AX6" s="84">
        <f>'BAR BB| Open rates'!AX5*0.95*0.87+25</f>
        <v>7380.85</v>
      </c>
      <c r="AY6" s="84">
        <f>'BAR BB| Open rates'!AY5*0.95*0.87+25</f>
        <v>7546.15</v>
      </c>
      <c r="AZ6" s="84">
        <f>'BAR BB| Open rates'!AZ5*0.95*0.87+25</f>
        <v>7546.15</v>
      </c>
      <c r="BA6" s="84">
        <f>'BAR BB| Open rates'!BA5*0.95*0.87+25</f>
        <v>8207.35</v>
      </c>
      <c r="BB6" s="84">
        <f>'BAR BB| Open rates'!BB5*0.95*0.87+25</f>
        <v>8207.35</v>
      </c>
      <c r="BC6" s="84">
        <f>'BAR BB| Open rates'!BC5*0.95*0.87+25</f>
        <v>7546.15</v>
      </c>
      <c r="BD6" s="84">
        <f>'BAR BB| Open rates'!BD5*0.95*0.87+25</f>
        <v>7546.15</v>
      </c>
      <c r="BE6" s="84">
        <f>'BAR BB| Open rates'!BE5*0.95*0.87+25</f>
        <v>7546.15</v>
      </c>
      <c r="BF6" s="84">
        <f>'BAR BB| Open rates'!BF5*0.95*0.87+25</f>
        <v>7546.15</v>
      </c>
      <c r="BG6" s="84">
        <f>'BAR BB| Open rates'!BG5*0.95*0.87+25</f>
        <v>7546.15</v>
      </c>
      <c r="BH6" s="84">
        <f>'BAR BB| Open rates'!BH5*0.95*0.87+25</f>
        <v>8207.35</v>
      </c>
      <c r="BI6" s="84">
        <f>'BAR BB| Open rates'!BI5*0.95*0.87+25</f>
        <v>8207.35</v>
      </c>
      <c r="BJ6" s="84">
        <f>'BAR BB| Open rates'!BJ5*0.95*0.87+25</f>
        <v>7546.15</v>
      </c>
      <c r="BK6" s="84">
        <f>'BAR BB| Open rates'!BK5*0.95*0.87+25</f>
        <v>7546.15</v>
      </c>
      <c r="BL6" s="84">
        <f>'BAR BB| Open rates'!BL5*0.95*0.87+25</f>
        <v>7546.15</v>
      </c>
      <c r="BM6" s="84">
        <f>'BAR BB| Open rates'!BM5*0.95*0.87+25</f>
        <v>7546.15</v>
      </c>
      <c r="BN6" s="84">
        <f>'BAR BB| Open rates'!BN5*0.95*0.87+25</f>
        <v>7546.15</v>
      </c>
      <c r="BO6" s="84">
        <f>'BAR BB| Open rates'!BO5*0.95*0.87+25</f>
        <v>8207.35</v>
      </c>
      <c r="BP6" s="84">
        <f>'BAR BB| Open rates'!BP5*0.95*0.87+25</f>
        <v>8207.35</v>
      </c>
      <c r="BQ6" s="84">
        <f>'BAR BB| Open rates'!BQ5*0.95*0.87+25</f>
        <v>7546.15</v>
      </c>
      <c r="BR6" s="84">
        <f>'BAR BB| Open rates'!BR5*0.95*0.87+25</f>
        <v>7546.15</v>
      </c>
      <c r="BS6" s="84">
        <f>'BAR BB| Open rates'!BS5*0.95*0.87+25</f>
        <v>7546.15</v>
      </c>
      <c r="BT6" s="84">
        <f>'BAR BB| Open rates'!BT5*0.95*0.87+25</f>
        <v>7546.15</v>
      </c>
      <c r="BU6" s="84">
        <f>'BAR BB| Open rates'!BU5*0.95*0.87+25</f>
        <v>7546.15</v>
      </c>
      <c r="BV6" s="84">
        <f>'BAR BB| Open rates'!BV5*0.95*0.87+25</f>
        <v>8207.35</v>
      </c>
      <c r="BW6" s="84">
        <f>'BAR BB| Open rates'!BW5*0.95*0.87+25</f>
        <v>8207.35</v>
      </c>
      <c r="BX6" s="84">
        <f>'BAR BB| Open rates'!BX5*0.95*0.87+25</f>
        <v>7546.15</v>
      </c>
      <c r="BY6" s="84">
        <f>'BAR BB| Open rates'!BY5*0.95*0.87+25</f>
        <v>7546.15</v>
      </c>
      <c r="BZ6" s="84">
        <f>'BAR BB| Open rates'!BZ5*0.95*0.87+25</f>
        <v>7546.15</v>
      </c>
      <c r="CA6" s="84">
        <f>'BAR BB| Open rates'!CA5*0.95*0.87+25</f>
        <v>7546.15</v>
      </c>
      <c r="CB6" s="84">
        <f>'BAR BB| Open rates'!CB5*0.95*0.87+25</f>
        <v>7546.15</v>
      </c>
      <c r="CC6" s="84">
        <f>'BAR BB| Open rates'!CC5*0.95*0.87+25</f>
        <v>8207.35</v>
      </c>
      <c r="CD6" s="84">
        <f>'BAR BB| Open rates'!CD5*0.95*0.87+25</f>
        <v>8207.35</v>
      </c>
      <c r="CE6" s="84">
        <f>'BAR BB| Open rates'!CE5*0.95*0.87+25</f>
        <v>7546.15</v>
      </c>
      <c r="CF6" s="84">
        <f>'BAR BB| Open rates'!CF5*0.95*0.87+25</f>
        <v>7546.15</v>
      </c>
      <c r="CG6" s="84">
        <f>'BAR BB| Open rates'!CG5*0.95*0.87+25</f>
        <v>7546.15</v>
      </c>
      <c r="CH6" s="84">
        <f>'BAR BB| Open rates'!CH5*0.95*0.87+25</f>
        <v>7546.15</v>
      </c>
      <c r="CI6" s="84">
        <f>'BAR BB| Open rates'!CI5*0.95*0.87+25</f>
        <v>7546.15</v>
      </c>
      <c r="CJ6" s="84">
        <f>'BAR BB| Open rates'!CJ5*0.95*0.87+25</f>
        <v>8207.35</v>
      </c>
      <c r="CK6" s="84">
        <f>'BAR BB| Open rates'!CK5*0.95*0.87+25</f>
        <v>8207.35</v>
      </c>
      <c r="CL6" s="84">
        <f>'BAR BB| Open rates'!CL5*0.95*0.87+25</f>
        <v>7546.15</v>
      </c>
      <c r="CM6" s="84">
        <f>'BAR BB| Open rates'!CM5*0.95*0.87+25</f>
        <v>7546.15</v>
      </c>
      <c r="CN6" s="84">
        <f>'BAR BB| Open rates'!CN5*0.95*0.87+25</f>
        <v>7546.15</v>
      </c>
      <c r="CO6" s="84">
        <f>'BAR BB| Open rates'!CO5*0.95*0.87+25</f>
        <v>7546.15</v>
      </c>
      <c r="CP6" s="84">
        <f>'BAR BB| Open rates'!CP5*0.95*0.87+25</f>
        <v>7546.15</v>
      </c>
      <c r="CQ6" s="84">
        <f>'BAR BB| Open rates'!CQ5*0.95*0.87+25</f>
        <v>7546.15</v>
      </c>
      <c r="CR6" s="84">
        <f>'BAR BB| Open rates'!CR5*0.95*0.87+25</f>
        <v>7546.15</v>
      </c>
      <c r="CS6" s="84">
        <f>'BAR BB| Open rates'!CS5*0.95*0.87+25</f>
        <v>6554.35</v>
      </c>
      <c r="CT6" s="84">
        <f>'BAR BB| Open rates'!CT5*0.95*0.87+25</f>
        <v>6554.35</v>
      </c>
      <c r="CU6" s="84">
        <f>'BAR BB| Open rates'!CU5*0.95*0.87+25</f>
        <v>6554.35</v>
      </c>
      <c r="CV6" s="84">
        <f>'BAR BB| Open rates'!CV5*0.95*0.87+25</f>
        <v>6554.35</v>
      </c>
      <c r="CW6" s="84">
        <f>'BAR BB| Open rates'!CW5*0.95*0.87+25</f>
        <v>6554.35</v>
      </c>
      <c r="CX6" s="84">
        <f>'BAR BB| Open rates'!CX5*0.95*0.87+25</f>
        <v>6554.35</v>
      </c>
      <c r="CY6" s="84">
        <f>'BAR BB| Open rates'!CY5*0.95*0.87+25</f>
        <v>6554.35</v>
      </c>
      <c r="CZ6" s="84">
        <f>'BAR BB| Open rates'!CZ5*0.95*0.87+25</f>
        <v>6554.35</v>
      </c>
      <c r="DA6" s="84">
        <f>'BAR BB| Open rates'!DA5*0.95*0.87+25</f>
        <v>6554.35</v>
      </c>
      <c r="DB6" s="84">
        <f>'BAR BB| Open rates'!DB5*0.95*0.87+25</f>
        <v>5479.9</v>
      </c>
      <c r="DC6" s="84">
        <f>'BAR BB| Open rates'!DC5*0.95*0.87+25</f>
        <v>5479.9</v>
      </c>
      <c r="DD6" s="84">
        <f>'BAR BB| Open rates'!DD5*0.95*0.87+25</f>
        <v>5479.9</v>
      </c>
      <c r="DE6" s="84">
        <f>'BAR BB| Open rates'!DE5*0.95*0.87+25</f>
        <v>6554.35</v>
      </c>
      <c r="DF6" s="84">
        <f>'BAR BB| Open rates'!DF5*0.95*0.87+25</f>
        <v>6554.35</v>
      </c>
      <c r="DG6" s="84">
        <f>'BAR BB| Open rates'!DG5*0.95*0.87+25</f>
        <v>5479.9</v>
      </c>
      <c r="DH6" s="84">
        <f>'BAR BB| Open rates'!DH5*0.95*0.87+25</f>
        <v>5479.9</v>
      </c>
      <c r="DI6" s="84">
        <f>'BAR BB| Open rates'!DI5*0.95*0.87+25</f>
        <v>5479.9</v>
      </c>
      <c r="DJ6" s="84">
        <f>'BAR BB| Open rates'!DJ5*0.95*0.87+25</f>
        <v>5479.9</v>
      </c>
      <c r="DK6" s="84">
        <f>'BAR BB| Open rates'!DK5*0.95*0.87+25</f>
        <v>5479.9</v>
      </c>
      <c r="DL6" s="84">
        <f>'BAR BB| Open rates'!DL5*0.95*0.87+25</f>
        <v>6554.35</v>
      </c>
      <c r="DM6" s="84">
        <f>'BAR BB| Open rates'!DM5*0.95*0.87+25</f>
        <v>6554.35</v>
      </c>
      <c r="DN6" s="84">
        <f>'BAR BB| Open rates'!DN5*0.95*0.87+25</f>
        <v>5479.9</v>
      </c>
      <c r="DO6" s="84">
        <f>'BAR BB| Open rates'!DO5*0.95*0.87+25</f>
        <v>5479.9</v>
      </c>
      <c r="DP6" s="84">
        <f>'BAR BB| Open rates'!DP5*0.95*0.87+25</f>
        <v>5479.9</v>
      </c>
      <c r="DQ6" s="84">
        <f>'BAR BB| Open rates'!DQ5*0.95*0.87+25</f>
        <v>5479.9</v>
      </c>
      <c r="DR6" s="84">
        <f>'BAR BB| Open rates'!DR5*0.95*0.87+25</f>
        <v>5479.9</v>
      </c>
      <c r="DS6" s="84">
        <f>'BAR BB| Open rates'!DS5*0.95*0.87+25</f>
        <v>6554.35</v>
      </c>
      <c r="DT6" s="84">
        <f>'BAR BB| Open rates'!DT5*0.95*0.87+25</f>
        <v>6554.35</v>
      </c>
      <c r="DU6" s="84">
        <f>'BAR BB| Open rates'!DU5*0.95*0.87+25</f>
        <v>5479.9</v>
      </c>
      <c r="DV6" s="84">
        <f>'BAR BB| Open rates'!DV5*0.95*0.87+25</f>
        <v>5479.9</v>
      </c>
      <c r="DW6" s="84">
        <f>'BAR BB| Open rates'!DW5*0.95*0.87+25</f>
        <v>5479.9</v>
      </c>
      <c r="DX6" s="84">
        <f>'BAR BB| Open rates'!DX5*0.95*0.87+25</f>
        <v>5479.9</v>
      </c>
      <c r="DY6" s="84">
        <f>'BAR BB| Open rates'!DY5*0.95*0.87+25</f>
        <v>5479.9</v>
      </c>
      <c r="DZ6" s="84">
        <f>'BAR BB| Open rates'!DZ5*0.95*0.87+25</f>
        <v>6554.35</v>
      </c>
      <c r="EA6" s="84">
        <f>'BAR BB| Open rates'!EA5*0.95*0.87+25</f>
        <v>6554.35</v>
      </c>
      <c r="EB6" s="84">
        <f>'BAR BB| Open rates'!EB5*0.95*0.87+25</f>
        <v>5479.9</v>
      </c>
      <c r="EC6" s="84">
        <f>'BAR BB| Open rates'!EC5*0.95*0.87+25</f>
        <v>5479.9</v>
      </c>
      <c r="ED6" s="84">
        <f>'BAR BB| Open rates'!ED5*0.95*0.87+25</f>
        <v>5479.9</v>
      </c>
      <c r="EE6" s="84">
        <f>'BAR BB| Open rates'!EE5*0.95*0.87+25</f>
        <v>5479.9</v>
      </c>
    </row>
    <row r="7" spans="1:135" s="11" customFormat="1" ht="12.75" customHeight="1" x14ac:dyDescent="0.2">
      <c r="A7" s="42">
        <v>2</v>
      </c>
      <c r="B7" s="84">
        <f>'BAR BB| Open rates'!B6*0.95*0.87+25</f>
        <v>6554.35</v>
      </c>
      <c r="C7" s="84">
        <f>'BAR BB| Open rates'!C6*0.95*0.87+25</f>
        <v>6554.35</v>
      </c>
      <c r="D7" s="84">
        <f>'BAR BB| Open rates'!D6*0.95*0.87+25</f>
        <v>6554.35</v>
      </c>
      <c r="E7" s="84">
        <f>'BAR BB| Open rates'!E6*0.95*0.87+25</f>
        <v>6554.35</v>
      </c>
      <c r="F7" s="84">
        <f>'BAR BB| Open rates'!F6*0.95*0.87+25</f>
        <v>6554.35</v>
      </c>
      <c r="G7" s="84">
        <f>'BAR BB| Open rates'!G6*0.95*0.87+25</f>
        <v>6554.35</v>
      </c>
      <c r="H7" s="84">
        <f>'BAR BB| Open rates'!H6*0.95*0.87+25</f>
        <v>6554.35</v>
      </c>
      <c r="I7" s="84">
        <f>'BAR BB| Open rates'!I6*0.95*0.87+25</f>
        <v>6554.35</v>
      </c>
      <c r="J7" s="84">
        <f>'BAR BB| Open rates'!J6*0.95*0.87+25</f>
        <v>6554.35</v>
      </c>
      <c r="K7" s="84">
        <f>'BAR BB| Open rates'!K6*0.95*0.87+25</f>
        <v>6554.35</v>
      </c>
      <c r="L7" s="84">
        <f>'BAR BB| Open rates'!L6*0.95*0.87+25</f>
        <v>6554.35</v>
      </c>
      <c r="M7" s="84">
        <f>'BAR BB| Open rates'!M6*0.95*0.87+25</f>
        <v>6554.35</v>
      </c>
      <c r="N7" s="84">
        <f>'BAR BB| Open rates'!N6*0.95*0.87+25</f>
        <v>7132.9</v>
      </c>
      <c r="O7" s="84">
        <f>'BAR BB| Open rates'!O6*0.95*0.87+25</f>
        <v>7132.9</v>
      </c>
      <c r="P7" s="84">
        <f>'BAR BB| Open rates'!P6*0.95*0.87+25</f>
        <v>7132.9</v>
      </c>
      <c r="Q7" s="84">
        <f>'BAR BB| Open rates'!Q6*0.95*0.87+25</f>
        <v>7132.9</v>
      </c>
      <c r="R7" s="84">
        <f>'BAR BB| Open rates'!R6*0.95*0.87+25</f>
        <v>9860.35</v>
      </c>
      <c r="S7" s="84">
        <f>'BAR BB| Open rates'!S6*0.95*0.87+25</f>
        <v>9860.35</v>
      </c>
      <c r="T7" s="84">
        <f>'BAR BB| Open rates'!T6*0.95*0.87+25</f>
        <v>9860.35</v>
      </c>
      <c r="U7" s="84">
        <f>'BAR BB| Open rates'!U6*0.95*0.87+25</f>
        <v>9860.35</v>
      </c>
      <c r="V7" s="84">
        <f>'BAR BB| Open rates'!V6*0.95*0.87+25</f>
        <v>9860.35</v>
      </c>
      <c r="W7" s="84">
        <f>'BAR BB| Open rates'!W6*0.95*0.87+25</f>
        <v>9860.35</v>
      </c>
      <c r="X7" s="84">
        <f>'BAR BB| Open rates'!X6*0.95*0.87+25</f>
        <v>9860.35</v>
      </c>
      <c r="Y7" s="84">
        <f>'BAR BB| Open rates'!Y6*0.95*0.87+25</f>
        <v>9860.35</v>
      </c>
      <c r="Z7" s="84">
        <f>'BAR BB| Open rates'!Z6*0.95*0.87+25</f>
        <v>9860.35</v>
      </c>
      <c r="AA7" s="84">
        <f>'BAR BB| Open rates'!AA6*0.95*0.87+25</f>
        <v>9860.35</v>
      </c>
      <c r="AB7" s="84">
        <f>'BAR BB| Open rates'!AB6*0.95*0.87+25</f>
        <v>13992.85</v>
      </c>
      <c r="AC7" s="84">
        <f>'BAR BB| Open rates'!AC6*0.95*0.87+25</f>
        <v>13992.85</v>
      </c>
      <c r="AD7" s="84">
        <f>'BAR BB| Open rates'!AD6*0.95*0.87+25</f>
        <v>13992.85</v>
      </c>
      <c r="AE7" s="84">
        <f>'BAR BB| Open rates'!AE6*0.95*0.87+25</f>
        <v>13992.85</v>
      </c>
      <c r="AF7" s="84">
        <f>'BAR BB| Open rates'!AF6*0.95*0.87+25</f>
        <v>13992.85</v>
      </c>
      <c r="AG7" s="84">
        <f>'BAR BB| Open rates'!AG6*0.95*0.87+25</f>
        <v>13992.85</v>
      </c>
      <c r="AH7" s="84">
        <f>'BAR BB| Open rates'!AH6*0.95*0.87+25</f>
        <v>7132.9</v>
      </c>
      <c r="AI7" s="84">
        <f>'BAR BB| Open rates'!AI6*0.95*0.87+25</f>
        <v>7132.9</v>
      </c>
      <c r="AJ7" s="84">
        <f>'BAR BB| Open rates'!AJ6*0.95*0.87+25</f>
        <v>7132.9</v>
      </c>
      <c r="AK7" s="84">
        <f>'BAR BB| Open rates'!AK6*0.95*0.87+25</f>
        <v>7132.9</v>
      </c>
      <c r="AL7" s="84">
        <f>'BAR BB| Open rates'!AL6*0.95*0.87+25</f>
        <v>7132.9</v>
      </c>
      <c r="AM7" s="84">
        <f>'BAR BB| Open rates'!AM6*0.95*0.87+25</f>
        <v>8207.35</v>
      </c>
      <c r="AN7" s="84">
        <f>'BAR BB| Open rates'!AN6*0.95*0.87+25</f>
        <v>8207.35</v>
      </c>
      <c r="AO7" s="84">
        <f>'BAR BB| Open rates'!AO6*0.95*0.87+25</f>
        <v>8207.35</v>
      </c>
      <c r="AP7" s="84">
        <f>'BAR BB| Open rates'!AP6*0.95*0.87+25</f>
        <v>8207.35</v>
      </c>
      <c r="AQ7" s="84">
        <f>'BAR BB| Open rates'!AQ6*0.95*0.87+25</f>
        <v>8207.35</v>
      </c>
      <c r="AR7" s="84">
        <f>'BAR BB| Open rates'!AR6*0.95*0.87+25</f>
        <v>8207.35</v>
      </c>
      <c r="AS7" s="84">
        <f>'BAR BB| Open rates'!AS6*0.95*0.87+25</f>
        <v>8207.35</v>
      </c>
      <c r="AT7" s="84">
        <f>'BAR BB| Open rates'!AT6*0.95*0.87+25</f>
        <v>9033.85</v>
      </c>
      <c r="AU7" s="84">
        <f>'BAR BB| Open rates'!AU6*0.95*0.87+25</f>
        <v>9033.85</v>
      </c>
      <c r="AV7" s="84">
        <f>'BAR BB| Open rates'!AV6*0.95*0.87+25</f>
        <v>9033.85</v>
      </c>
      <c r="AW7" s="84">
        <f>'BAR BB| Open rates'!AW6*0.95*0.87+25</f>
        <v>9033.85</v>
      </c>
      <c r="AX7" s="84">
        <f>'BAR BB| Open rates'!AX6*0.95*0.87+25</f>
        <v>9033.85</v>
      </c>
      <c r="AY7" s="84">
        <f>'BAR BB| Open rates'!AY6*0.95*0.87+25</f>
        <v>9199.15</v>
      </c>
      <c r="AZ7" s="84">
        <f>'BAR BB| Open rates'!AZ6*0.95*0.87+25</f>
        <v>9199.15</v>
      </c>
      <c r="BA7" s="84">
        <f>'BAR BB| Open rates'!BA6*0.95*0.87+25</f>
        <v>9860.35</v>
      </c>
      <c r="BB7" s="84">
        <f>'BAR BB| Open rates'!BB6*0.95*0.87+25</f>
        <v>9860.35</v>
      </c>
      <c r="BC7" s="84">
        <f>'BAR BB| Open rates'!BC6*0.95*0.87+25</f>
        <v>9199.15</v>
      </c>
      <c r="BD7" s="84">
        <f>'BAR BB| Open rates'!BD6*0.95*0.87+25</f>
        <v>9199.15</v>
      </c>
      <c r="BE7" s="84">
        <f>'BAR BB| Open rates'!BE6*0.95*0.87+25</f>
        <v>9199.15</v>
      </c>
      <c r="BF7" s="84">
        <f>'BAR BB| Open rates'!BF6*0.95*0.87+25</f>
        <v>9199.15</v>
      </c>
      <c r="BG7" s="84">
        <f>'BAR BB| Open rates'!BG6*0.95*0.87+25</f>
        <v>9199.15</v>
      </c>
      <c r="BH7" s="84">
        <f>'BAR BB| Open rates'!BH6*0.95*0.87+25</f>
        <v>9860.35</v>
      </c>
      <c r="BI7" s="84">
        <f>'BAR BB| Open rates'!BI6*0.95*0.87+25</f>
        <v>9860.35</v>
      </c>
      <c r="BJ7" s="84">
        <f>'BAR BB| Open rates'!BJ6*0.95*0.87+25</f>
        <v>9199.15</v>
      </c>
      <c r="BK7" s="84">
        <f>'BAR BB| Open rates'!BK6*0.95*0.87+25</f>
        <v>9199.15</v>
      </c>
      <c r="BL7" s="84">
        <f>'BAR BB| Open rates'!BL6*0.95*0.87+25</f>
        <v>9199.15</v>
      </c>
      <c r="BM7" s="84">
        <f>'BAR BB| Open rates'!BM6*0.95*0.87+25</f>
        <v>9199.15</v>
      </c>
      <c r="BN7" s="84">
        <f>'BAR BB| Open rates'!BN6*0.95*0.87+25</f>
        <v>9199.15</v>
      </c>
      <c r="BO7" s="84">
        <f>'BAR BB| Open rates'!BO6*0.95*0.87+25</f>
        <v>9860.35</v>
      </c>
      <c r="BP7" s="84">
        <f>'BAR BB| Open rates'!BP6*0.95*0.87+25</f>
        <v>9860.35</v>
      </c>
      <c r="BQ7" s="84">
        <f>'BAR BB| Open rates'!BQ6*0.95*0.87+25</f>
        <v>9199.15</v>
      </c>
      <c r="BR7" s="84">
        <f>'BAR BB| Open rates'!BR6*0.95*0.87+25</f>
        <v>9199.15</v>
      </c>
      <c r="BS7" s="84">
        <f>'BAR BB| Open rates'!BS6*0.95*0.87+25</f>
        <v>9199.15</v>
      </c>
      <c r="BT7" s="84">
        <f>'BAR BB| Open rates'!BT6*0.95*0.87+25</f>
        <v>9199.15</v>
      </c>
      <c r="BU7" s="84">
        <f>'BAR BB| Open rates'!BU6*0.95*0.87+25</f>
        <v>9199.15</v>
      </c>
      <c r="BV7" s="84">
        <f>'BAR BB| Open rates'!BV6*0.95*0.87+25</f>
        <v>9860.35</v>
      </c>
      <c r="BW7" s="84">
        <f>'BAR BB| Open rates'!BW6*0.95*0.87+25</f>
        <v>9860.35</v>
      </c>
      <c r="BX7" s="84">
        <f>'BAR BB| Open rates'!BX6*0.95*0.87+25</f>
        <v>9199.15</v>
      </c>
      <c r="BY7" s="84">
        <f>'BAR BB| Open rates'!BY6*0.95*0.87+25</f>
        <v>9199.15</v>
      </c>
      <c r="BZ7" s="84">
        <f>'BAR BB| Open rates'!BZ6*0.95*0.87+25</f>
        <v>9199.15</v>
      </c>
      <c r="CA7" s="84">
        <f>'BAR BB| Open rates'!CA6*0.95*0.87+25</f>
        <v>9199.15</v>
      </c>
      <c r="CB7" s="84">
        <f>'BAR BB| Open rates'!CB6*0.95*0.87+25</f>
        <v>9199.15</v>
      </c>
      <c r="CC7" s="84">
        <f>'BAR BB| Open rates'!CC6*0.95*0.87+25</f>
        <v>9860.35</v>
      </c>
      <c r="CD7" s="84">
        <f>'BAR BB| Open rates'!CD6*0.95*0.87+25</f>
        <v>9860.35</v>
      </c>
      <c r="CE7" s="84">
        <f>'BAR BB| Open rates'!CE6*0.95*0.87+25</f>
        <v>9199.15</v>
      </c>
      <c r="CF7" s="84">
        <f>'BAR BB| Open rates'!CF6*0.95*0.87+25</f>
        <v>9199.15</v>
      </c>
      <c r="CG7" s="84">
        <f>'BAR BB| Open rates'!CG6*0.95*0.87+25</f>
        <v>9199.15</v>
      </c>
      <c r="CH7" s="84">
        <f>'BAR BB| Open rates'!CH6*0.95*0.87+25</f>
        <v>9199.15</v>
      </c>
      <c r="CI7" s="84">
        <f>'BAR BB| Open rates'!CI6*0.95*0.87+25</f>
        <v>9199.15</v>
      </c>
      <c r="CJ7" s="84">
        <f>'BAR BB| Open rates'!CJ6*0.95*0.87+25</f>
        <v>9860.35</v>
      </c>
      <c r="CK7" s="84">
        <f>'BAR BB| Open rates'!CK6*0.95*0.87+25</f>
        <v>9860.35</v>
      </c>
      <c r="CL7" s="84">
        <f>'BAR BB| Open rates'!CL6*0.95*0.87+25</f>
        <v>9199.15</v>
      </c>
      <c r="CM7" s="84">
        <f>'BAR BB| Open rates'!CM6*0.95*0.87+25</f>
        <v>9199.15</v>
      </c>
      <c r="CN7" s="84">
        <f>'BAR BB| Open rates'!CN6*0.95*0.87+25</f>
        <v>9199.15</v>
      </c>
      <c r="CO7" s="84">
        <f>'BAR BB| Open rates'!CO6*0.95*0.87+25</f>
        <v>9199.15</v>
      </c>
      <c r="CP7" s="84">
        <f>'BAR BB| Open rates'!CP6*0.95*0.87+25</f>
        <v>9199.15</v>
      </c>
      <c r="CQ7" s="84">
        <f>'BAR BB| Open rates'!CQ6*0.95*0.87+25</f>
        <v>9199.15</v>
      </c>
      <c r="CR7" s="84">
        <f>'BAR BB| Open rates'!CR6*0.95*0.87+25</f>
        <v>9199.15</v>
      </c>
      <c r="CS7" s="84">
        <f>'BAR BB| Open rates'!CS6*0.95*0.87+25</f>
        <v>8207.35</v>
      </c>
      <c r="CT7" s="84">
        <f>'BAR BB| Open rates'!CT6*0.95*0.87+25</f>
        <v>8207.35</v>
      </c>
      <c r="CU7" s="84">
        <f>'BAR BB| Open rates'!CU6*0.95*0.87+25</f>
        <v>8207.35</v>
      </c>
      <c r="CV7" s="84">
        <f>'BAR BB| Open rates'!CV6*0.95*0.87+25</f>
        <v>8207.35</v>
      </c>
      <c r="CW7" s="84">
        <f>'BAR BB| Open rates'!CW6*0.95*0.87+25</f>
        <v>8207.35</v>
      </c>
      <c r="CX7" s="84">
        <f>'BAR BB| Open rates'!CX6*0.95*0.87+25</f>
        <v>8207.35</v>
      </c>
      <c r="CY7" s="84">
        <f>'BAR BB| Open rates'!CY6*0.95*0.87+25</f>
        <v>8207.35</v>
      </c>
      <c r="CZ7" s="84">
        <f>'BAR BB| Open rates'!CZ6*0.95*0.87+25</f>
        <v>8207.35</v>
      </c>
      <c r="DA7" s="84">
        <f>'BAR BB| Open rates'!DA6*0.95*0.87+25</f>
        <v>8207.35</v>
      </c>
      <c r="DB7" s="84">
        <f>'BAR BB| Open rates'!DB6*0.95*0.87+25</f>
        <v>7132.9</v>
      </c>
      <c r="DC7" s="84">
        <f>'BAR BB| Open rates'!DC6*0.95*0.87+25</f>
        <v>7132.9</v>
      </c>
      <c r="DD7" s="84">
        <f>'BAR BB| Open rates'!DD6*0.95*0.87+25</f>
        <v>7132.9</v>
      </c>
      <c r="DE7" s="84">
        <f>'BAR BB| Open rates'!DE6*0.95*0.87+25</f>
        <v>8207.35</v>
      </c>
      <c r="DF7" s="84">
        <f>'BAR BB| Open rates'!DF6*0.95*0.87+25</f>
        <v>8207.35</v>
      </c>
      <c r="DG7" s="84">
        <f>'BAR BB| Open rates'!DG6*0.95*0.87+25</f>
        <v>7132.9</v>
      </c>
      <c r="DH7" s="84">
        <f>'BAR BB| Open rates'!DH6*0.95*0.87+25</f>
        <v>7132.9</v>
      </c>
      <c r="DI7" s="84">
        <f>'BAR BB| Open rates'!DI6*0.95*0.87+25</f>
        <v>7132.9</v>
      </c>
      <c r="DJ7" s="84">
        <f>'BAR BB| Open rates'!DJ6*0.95*0.87+25</f>
        <v>7132.9</v>
      </c>
      <c r="DK7" s="84">
        <f>'BAR BB| Open rates'!DK6*0.95*0.87+25</f>
        <v>7132.9</v>
      </c>
      <c r="DL7" s="84">
        <f>'BAR BB| Open rates'!DL6*0.95*0.87+25</f>
        <v>8207.35</v>
      </c>
      <c r="DM7" s="84">
        <f>'BAR BB| Open rates'!DM6*0.95*0.87+25</f>
        <v>8207.35</v>
      </c>
      <c r="DN7" s="84">
        <f>'BAR BB| Open rates'!DN6*0.95*0.87+25</f>
        <v>7132.9</v>
      </c>
      <c r="DO7" s="84">
        <f>'BAR BB| Open rates'!DO6*0.95*0.87+25</f>
        <v>7132.9</v>
      </c>
      <c r="DP7" s="84">
        <f>'BAR BB| Open rates'!DP6*0.95*0.87+25</f>
        <v>7132.9</v>
      </c>
      <c r="DQ7" s="84">
        <f>'BAR BB| Open rates'!DQ6*0.95*0.87+25</f>
        <v>7132.9</v>
      </c>
      <c r="DR7" s="84">
        <f>'BAR BB| Open rates'!DR6*0.95*0.87+25</f>
        <v>7132.9</v>
      </c>
      <c r="DS7" s="84">
        <f>'BAR BB| Open rates'!DS6*0.95*0.87+25</f>
        <v>8207.35</v>
      </c>
      <c r="DT7" s="84">
        <f>'BAR BB| Open rates'!DT6*0.95*0.87+25</f>
        <v>8207.35</v>
      </c>
      <c r="DU7" s="84">
        <f>'BAR BB| Open rates'!DU6*0.95*0.87+25</f>
        <v>7132.9</v>
      </c>
      <c r="DV7" s="84">
        <f>'BAR BB| Open rates'!DV6*0.95*0.87+25</f>
        <v>7132.9</v>
      </c>
      <c r="DW7" s="84">
        <f>'BAR BB| Open rates'!DW6*0.95*0.87+25</f>
        <v>7132.9</v>
      </c>
      <c r="DX7" s="84">
        <f>'BAR BB| Open rates'!DX6*0.95*0.87+25</f>
        <v>7132.9</v>
      </c>
      <c r="DY7" s="84">
        <f>'BAR BB| Open rates'!DY6*0.95*0.87+25</f>
        <v>7132.9</v>
      </c>
      <c r="DZ7" s="84">
        <f>'BAR BB| Open rates'!DZ6*0.95*0.87+25</f>
        <v>8207.35</v>
      </c>
      <c r="EA7" s="84">
        <f>'BAR BB| Open rates'!EA6*0.95*0.87+25</f>
        <v>8207.35</v>
      </c>
      <c r="EB7" s="84">
        <f>'BAR BB| Open rates'!EB6*0.95*0.87+25</f>
        <v>7132.9</v>
      </c>
      <c r="EC7" s="84">
        <f>'BAR BB| Open rates'!EC6*0.95*0.87+25</f>
        <v>7132.9</v>
      </c>
      <c r="ED7" s="84">
        <f>'BAR BB| Open rates'!ED6*0.95*0.87+25</f>
        <v>7132.9</v>
      </c>
      <c r="EE7" s="84">
        <f>'BAR BB| Open rates'!EE6*0.95*0.87+25</f>
        <v>7132.9</v>
      </c>
    </row>
    <row r="8" spans="1:135"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row>
    <row r="9" spans="1:135" s="11" customFormat="1" ht="12.75" customHeight="1" x14ac:dyDescent="0.2">
      <c r="A9" s="42">
        <v>1</v>
      </c>
      <c r="B9" s="84">
        <f>'BAR BB| Open rates'!B8*0.95*0.87+25</f>
        <v>7380.85</v>
      </c>
      <c r="C9" s="84">
        <f>'BAR BB| Open rates'!C8*0.95*0.87+25</f>
        <v>7380.85</v>
      </c>
      <c r="D9" s="84">
        <f>'BAR BB| Open rates'!D8*0.95*0.87+25</f>
        <v>7380.85</v>
      </c>
      <c r="E9" s="84">
        <f>'BAR BB| Open rates'!E8*0.95*0.87+25</f>
        <v>7380.85</v>
      </c>
      <c r="F9" s="84">
        <f>'BAR BB| Open rates'!F8*0.95*0.87+25</f>
        <v>7380.85</v>
      </c>
      <c r="G9" s="84">
        <f>'BAR BB| Open rates'!G8*0.95*0.87+25</f>
        <v>7380.85</v>
      </c>
      <c r="H9" s="84">
        <f>'BAR BB| Open rates'!H8*0.95*0.87+25</f>
        <v>7380.85</v>
      </c>
      <c r="I9" s="84">
        <f>'BAR BB| Open rates'!I8*0.95*0.87+25</f>
        <v>7380.85</v>
      </c>
      <c r="J9" s="84">
        <f>'BAR BB| Open rates'!J8*0.95*0.87+25</f>
        <v>7380.85</v>
      </c>
      <c r="K9" s="84">
        <f>'BAR BB| Open rates'!K8*0.95*0.87+25</f>
        <v>7380.85</v>
      </c>
      <c r="L9" s="84">
        <f>'BAR BB| Open rates'!L8*0.95*0.87+25</f>
        <v>7380.85</v>
      </c>
      <c r="M9" s="84">
        <f>'BAR BB| Open rates'!M8*0.95*0.87+25</f>
        <v>7380.85</v>
      </c>
      <c r="N9" s="84">
        <f>'BAR BB| Open rates'!N8*0.95*0.87+25</f>
        <v>7959.4</v>
      </c>
      <c r="O9" s="84">
        <f>'BAR BB| Open rates'!O8*0.95*0.87+25</f>
        <v>7959.4</v>
      </c>
      <c r="P9" s="84">
        <f>'BAR BB| Open rates'!P8*0.95*0.87+25</f>
        <v>7959.4</v>
      </c>
      <c r="Q9" s="84">
        <f>'BAR BB| Open rates'!Q8*0.95*0.87+25</f>
        <v>7959.4</v>
      </c>
      <c r="R9" s="84">
        <f>'BAR BB| Open rates'!R8*0.95*0.87+25</f>
        <v>10686.85</v>
      </c>
      <c r="S9" s="84">
        <f>'BAR BB| Open rates'!S8*0.95*0.87+25</f>
        <v>10686.85</v>
      </c>
      <c r="T9" s="84">
        <f>'BAR BB| Open rates'!T8*0.95*0.87+25</f>
        <v>10686.85</v>
      </c>
      <c r="U9" s="84">
        <f>'BAR BB| Open rates'!U8*0.95*0.87+25</f>
        <v>10686.85</v>
      </c>
      <c r="V9" s="84">
        <f>'BAR BB| Open rates'!V8*0.95*0.87+25</f>
        <v>10686.85</v>
      </c>
      <c r="W9" s="84">
        <f>'BAR BB| Open rates'!W8*0.95*0.87+25</f>
        <v>10686.85</v>
      </c>
      <c r="X9" s="84">
        <f>'BAR BB| Open rates'!X8*0.95*0.87+25</f>
        <v>10686.85</v>
      </c>
      <c r="Y9" s="84">
        <f>'BAR BB| Open rates'!Y8*0.95*0.87+25</f>
        <v>10686.85</v>
      </c>
      <c r="Z9" s="84">
        <f>'BAR BB| Open rates'!Z8*0.95*0.87+25</f>
        <v>10686.85</v>
      </c>
      <c r="AA9" s="84">
        <f>'BAR BB| Open rates'!AA8*0.95*0.87+25</f>
        <v>10686.85</v>
      </c>
      <c r="AB9" s="84">
        <f>'BAR BB| Open rates'!AB8*0.95*0.87+25</f>
        <v>14819.35</v>
      </c>
      <c r="AC9" s="84">
        <f>'BAR BB| Open rates'!AC8*0.95*0.87+25</f>
        <v>14819.35</v>
      </c>
      <c r="AD9" s="84">
        <f>'BAR BB| Open rates'!AD8*0.95*0.87+25</f>
        <v>14819.35</v>
      </c>
      <c r="AE9" s="84">
        <f>'BAR BB| Open rates'!AE8*0.95*0.87+25</f>
        <v>14819.35</v>
      </c>
      <c r="AF9" s="84">
        <f>'BAR BB| Open rates'!AF8*0.95*0.87+25</f>
        <v>14819.35</v>
      </c>
      <c r="AG9" s="84">
        <f>'BAR BB| Open rates'!AG8*0.95*0.87+25</f>
        <v>14819.35</v>
      </c>
      <c r="AH9" s="84">
        <f>'BAR BB| Open rates'!AH8*0.95*0.87+25</f>
        <v>7959.4</v>
      </c>
      <c r="AI9" s="84">
        <f>'BAR BB| Open rates'!AI8*0.95*0.87+25</f>
        <v>7959.4</v>
      </c>
      <c r="AJ9" s="84">
        <f>'BAR BB| Open rates'!AJ8*0.95*0.87+25</f>
        <v>7959.4</v>
      </c>
      <c r="AK9" s="84">
        <f>'BAR BB| Open rates'!AK8*0.95*0.87+25</f>
        <v>7959.4</v>
      </c>
      <c r="AL9" s="84">
        <f>'BAR BB| Open rates'!AL8*0.95*0.87+25</f>
        <v>7959.4</v>
      </c>
      <c r="AM9" s="84">
        <f>'BAR BB| Open rates'!AM8*0.95*0.87+25</f>
        <v>9033.85</v>
      </c>
      <c r="AN9" s="84">
        <f>'BAR BB| Open rates'!AN8*0.95*0.87+25</f>
        <v>9033.85</v>
      </c>
      <c r="AO9" s="84">
        <f>'BAR BB| Open rates'!AO8*0.95*0.87+25</f>
        <v>9033.85</v>
      </c>
      <c r="AP9" s="84">
        <f>'BAR BB| Open rates'!AP8*0.95*0.87+25</f>
        <v>9033.85</v>
      </c>
      <c r="AQ9" s="84">
        <f>'BAR BB| Open rates'!AQ8*0.95*0.87+25</f>
        <v>9033.85</v>
      </c>
      <c r="AR9" s="84">
        <f>'BAR BB| Open rates'!AR8*0.95*0.87+25</f>
        <v>9033.85</v>
      </c>
      <c r="AS9" s="84">
        <f>'BAR BB| Open rates'!AS8*0.95*0.87+25</f>
        <v>9033.85</v>
      </c>
      <c r="AT9" s="84">
        <f>'BAR BB| Open rates'!AT8*0.95*0.87+25</f>
        <v>9860.35</v>
      </c>
      <c r="AU9" s="84">
        <f>'BAR BB| Open rates'!AU8*0.95*0.87+25</f>
        <v>9860.35</v>
      </c>
      <c r="AV9" s="84">
        <f>'BAR BB| Open rates'!AV8*0.95*0.87+25</f>
        <v>9860.35</v>
      </c>
      <c r="AW9" s="84">
        <f>'BAR BB| Open rates'!AW8*0.95*0.87+25</f>
        <v>9860.35</v>
      </c>
      <c r="AX9" s="84">
        <f>'BAR BB| Open rates'!AX8*0.95*0.87+25</f>
        <v>9860.35</v>
      </c>
      <c r="AY9" s="84">
        <f>'BAR BB| Open rates'!AY8*0.95*0.87+25</f>
        <v>10025.65</v>
      </c>
      <c r="AZ9" s="84">
        <f>'BAR BB| Open rates'!AZ8*0.95*0.87+25</f>
        <v>10025.65</v>
      </c>
      <c r="BA9" s="84">
        <f>'BAR BB| Open rates'!BA8*0.95*0.87+25</f>
        <v>10686.85</v>
      </c>
      <c r="BB9" s="84">
        <f>'BAR BB| Open rates'!BB8*0.95*0.87+25</f>
        <v>10686.85</v>
      </c>
      <c r="BC9" s="84">
        <f>'BAR BB| Open rates'!BC8*0.95*0.87+25</f>
        <v>10025.65</v>
      </c>
      <c r="BD9" s="84">
        <f>'BAR BB| Open rates'!BD8*0.95*0.87+25</f>
        <v>10025.65</v>
      </c>
      <c r="BE9" s="84">
        <f>'BAR BB| Open rates'!BE8*0.95*0.87+25</f>
        <v>10025.65</v>
      </c>
      <c r="BF9" s="84">
        <f>'BAR BB| Open rates'!BF8*0.95*0.87+25</f>
        <v>10025.65</v>
      </c>
      <c r="BG9" s="84">
        <f>'BAR BB| Open rates'!BG8*0.95*0.87+25</f>
        <v>10025.65</v>
      </c>
      <c r="BH9" s="84">
        <f>'BAR BB| Open rates'!BH8*0.95*0.87+25</f>
        <v>10686.85</v>
      </c>
      <c r="BI9" s="84">
        <f>'BAR BB| Open rates'!BI8*0.95*0.87+25</f>
        <v>10686.85</v>
      </c>
      <c r="BJ9" s="84">
        <f>'BAR BB| Open rates'!BJ8*0.95*0.87+25</f>
        <v>10025.65</v>
      </c>
      <c r="BK9" s="84">
        <f>'BAR BB| Open rates'!BK8*0.95*0.87+25</f>
        <v>10025.65</v>
      </c>
      <c r="BL9" s="84">
        <f>'BAR BB| Open rates'!BL8*0.95*0.87+25</f>
        <v>10025.65</v>
      </c>
      <c r="BM9" s="84">
        <f>'BAR BB| Open rates'!BM8*0.95*0.87+25</f>
        <v>10025.65</v>
      </c>
      <c r="BN9" s="84">
        <f>'BAR BB| Open rates'!BN8*0.95*0.87+25</f>
        <v>10025.65</v>
      </c>
      <c r="BO9" s="84">
        <f>'BAR BB| Open rates'!BO8*0.95*0.87+25</f>
        <v>10686.85</v>
      </c>
      <c r="BP9" s="84">
        <f>'BAR BB| Open rates'!BP8*0.95*0.87+25</f>
        <v>10686.85</v>
      </c>
      <c r="BQ9" s="84">
        <f>'BAR BB| Open rates'!BQ8*0.95*0.87+25</f>
        <v>10025.65</v>
      </c>
      <c r="BR9" s="84">
        <f>'BAR BB| Open rates'!BR8*0.95*0.87+25</f>
        <v>10025.65</v>
      </c>
      <c r="BS9" s="84">
        <f>'BAR BB| Open rates'!BS8*0.95*0.87+25</f>
        <v>10025.65</v>
      </c>
      <c r="BT9" s="84">
        <f>'BAR BB| Open rates'!BT8*0.95*0.87+25</f>
        <v>10025.65</v>
      </c>
      <c r="BU9" s="84">
        <f>'BAR BB| Open rates'!BU8*0.95*0.87+25</f>
        <v>10025.65</v>
      </c>
      <c r="BV9" s="84">
        <f>'BAR BB| Open rates'!BV8*0.95*0.87+25</f>
        <v>10686.85</v>
      </c>
      <c r="BW9" s="84">
        <f>'BAR BB| Open rates'!BW8*0.95*0.87+25</f>
        <v>10686.85</v>
      </c>
      <c r="BX9" s="84">
        <f>'BAR BB| Open rates'!BX8*0.95*0.87+25</f>
        <v>10025.65</v>
      </c>
      <c r="BY9" s="84">
        <f>'BAR BB| Open rates'!BY8*0.95*0.87+25</f>
        <v>10025.65</v>
      </c>
      <c r="BZ9" s="84">
        <f>'BAR BB| Open rates'!BZ8*0.95*0.87+25</f>
        <v>10025.65</v>
      </c>
      <c r="CA9" s="84">
        <f>'BAR BB| Open rates'!CA8*0.95*0.87+25</f>
        <v>10025.65</v>
      </c>
      <c r="CB9" s="84">
        <f>'BAR BB| Open rates'!CB8*0.95*0.87+25</f>
        <v>10025.65</v>
      </c>
      <c r="CC9" s="84">
        <f>'BAR BB| Open rates'!CC8*0.95*0.87+25</f>
        <v>10686.85</v>
      </c>
      <c r="CD9" s="84">
        <f>'BAR BB| Open rates'!CD8*0.95*0.87+25</f>
        <v>10686.85</v>
      </c>
      <c r="CE9" s="84">
        <f>'BAR BB| Open rates'!CE8*0.95*0.87+25</f>
        <v>10025.65</v>
      </c>
      <c r="CF9" s="84">
        <f>'BAR BB| Open rates'!CF8*0.95*0.87+25</f>
        <v>10025.65</v>
      </c>
      <c r="CG9" s="84">
        <f>'BAR BB| Open rates'!CG8*0.95*0.87+25</f>
        <v>10025.65</v>
      </c>
      <c r="CH9" s="84">
        <f>'BAR BB| Open rates'!CH8*0.95*0.87+25</f>
        <v>10025.65</v>
      </c>
      <c r="CI9" s="84">
        <f>'BAR BB| Open rates'!CI8*0.95*0.87+25</f>
        <v>10025.65</v>
      </c>
      <c r="CJ9" s="84">
        <f>'BAR BB| Open rates'!CJ8*0.95*0.87+25</f>
        <v>10686.85</v>
      </c>
      <c r="CK9" s="84">
        <f>'BAR BB| Open rates'!CK8*0.95*0.87+25</f>
        <v>10686.85</v>
      </c>
      <c r="CL9" s="84">
        <f>'BAR BB| Open rates'!CL8*0.95*0.87+25</f>
        <v>10025.65</v>
      </c>
      <c r="CM9" s="84">
        <f>'BAR BB| Open rates'!CM8*0.95*0.87+25</f>
        <v>10025.65</v>
      </c>
      <c r="CN9" s="84">
        <f>'BAR BB| Open rates'!CN8*0.95*0.87+25</f>
        <v>10025.65</v>
      </c>
      <c r="CO9" s="84">
        <f>'BAR BB| Open rates'!CO8*0.95*0.87+25</f>
        <v>10025.65</v>
      </c>
      <c r="CP9" s="84">
        <f>'BAR BB| Open rates'!CP8*0.95*0.87+25</f>
        <v>10025.65</v>
      </c>
      <c r="CQ9" s="84">
        <f>'BAR BB| Open rates'!CQ8*0.95*0.87+25</f>
        <v>10025.65</v>
      </c>
      <c r="CR9" s="84">
        <f>'BAR BB| Open rates'!CR8*0.95*0.87+25</f>
        <v>10025.65</v>
      </c>
      <c r="CS9" s="84">
        <f>'BAR BB| Open rates'!CS8*0.95*0.87+25</f>
        <v>9033.85</v>
      </c>
      <c r="CT9" s="84">
        <f>'BAR BB| Open rates'!CT8*0.95*0.87+25</f>
        <v>9033.85</v>
      </c>
      <c r="CU9" s="84">
        <f>'BAR BB| Open rates'!CU8*0.95*0.87+25</f>
        <v>9033.85</v>
      </c>
      <c r="CV9" s="84">
        <f>'BAR BB| Open rates'!CV8*0.95*0.87+25</f>
        <v>9033.85</v>
      </c>
      <c r="CW9" s="84">
        <f>'BAR BB| Open rates'!CW8*0.95*0.87+25</f>
        <v>9033.85</v>
      </c>
      <c r="CX9" s="84">
        <f>'BAR BB| Open rates'!CX8*0.95*0.87+25</f>
        <v>9033.85</v>
      </c>
      <c r="CY9" s="84">
        <f>'BAR BB| Open rates'!CY8*0.95*0.87+25</f>
        <v>9033.85</v>
      </c>
      <c r="CZ9" s="84">
        <f>'BAR BB| Open rates'!CZ8*0.95*0.87+25</f>
        <v>9033.85</v>
      </c>
      <c r="DA9" s="84">
        <f>'BAR BB| Open rates'!DA8*0.95*0.87+25</f>
        <v>9033.85</v>
      </c>
      <c r="DB9" s="84">
        <f>'BAR BB| Open rates'!DB8*0.95*0.87+25</f>
        <v>7959.4</v>
      </c>
      <c r="DC9" s="84">
        <f>'BAR BB| Open rates'!DC8*0.95*0.87+25</f>
        <v>7959.4</v>
      </c>
      <c r="DD9" s="84">
        <f>'BAR BB| Open rates'!DD8*0.95*0.87+25</f>
        <v>7959.4</v>
      </c>
      <c r="DE9" s="84">
        <f>'BAR BB| Open rates'!DE8*0.95*0.87+25</f>
        <v>9033.85</v>
      </c>
      <c r="DF9" s="84">
        <f>'BAR BB| Open rates'!DF8*0.95*0.87+25</f>
        <v>9033.85</v>
      </c>
      <c r="DG9" s="84">
        <f>'BAR BB| Open rates'!DG8*0.95*0.87+25</f>
        <v>7959.4</v>
      </c>
      <c r="DH9" s="84">
        <f>'BAR BB| Open rates'!DH8*0.95*0.87+25</f>
        <v>7959.4</v>
      </c>
      <c r="DI9" s="84">
        <f>'BAR BB| Open rates'!DI8*0.95*0.87+25</f>
        <v>7959.4</v>
      </c>
      <c r="DJ9" s="84">
        <f>'BAR BB| Open rates'!DJ8*0.95*0.87+25</f>
        <v>7959.4</v>
      </c>
      <c r="DK9" s="84">
        <f>'BAR BB| Open rates'!DK8*0.95*0.87+25</f>
        <v>7959.4</v>
      </c>
      <c r="DL9" s="84">
        <f>'BAR BB| Open rates'!DL8*0.95*0.87+25</f>
        <v>9033.85</v>
      </c>
      <c r="DM9" s="84">
        <f>'BAR BB| Open rates'!DM8*0.95*0.87+25</f>
        <v>9033.85</v>
      </c>
      <c r="DN9" s="84">
        <f>'BAR BB| Open rates'!DN8*0.95*0.87+25</f>
        <v>7959.4</v>
      </c>
      <c r="DO9" s="84">
        <f>'BAR BB| Open rates'!DO8*0.95*0.87+25</f>
        <v>7959.4</v>
      </c>
      <c r="DP9" s="84">
        <f>'BAR BB| Open rates'!DP8*0.95*0.87+25</f>
        <v>7959.4</v>
      </c>
      <c r="DQ9" s="84">
        <f>'BAR BB| Open rates'!DQ8*0.95*0.87+25</f>
        <v>7959.4</v>
      </c>
      <c r="DR9" s="84">
        <f>'BAR BB| Open rates'!DR8*0.95*0.87+25</f>
        <v>7959.4</v>
      </c>
      <c r="DS9" s="84">
        <f>'BAR BB| Open rates'!DS8*0.95*0.87+25</f>
        <v>9033.85</v>
      </c>
      <c r="DT9" s="84">
        <f>'BAR BB| Open rates'!DT8*0.95*0.87+25</f>
        <v>9033.85</v>
      </c>
      <c r="DU9" s="84">
        <f>'BAR BB| Open rates'!DU8*0.95*0.87+25</f>
        <v>7959.4</v>
      </c>
      <c r="DV9" s="84">
        <f>'BAR BB| Open rates'!DV8*0.95*0.87+25</f>
        <v>7959.4</v>
      </c>
      <c r="DW9" s="84">
        <f>'BAR BB| Open rates'!DW8*0.95*0.87+25</f>
        <v>7959.4</v>
      </c>
      <c r="DX9" s="84">
        <f>'BAR BB| Open rates'!DX8*0.95*0.87+25</f>
        <v>7959.4</v>
      </c>
      <c r="DY9" s="84">
        <f>'BAR BB| Open rates'!DY8*0.95*0.87+25</f>
        <v>7959.4</v>
      </c>
      <c r="DZ9" s="84">
        <f>'BAR BB| Open rates'!DZ8*0.95*0.87+25</f>
        <v>9033.85</v>
      </c>
      <c r="EA9" s="84">
        <f>'BAR BB| Open rates'!EA8*0.95*0.87+25</f>
        <v>9033.85</v>
      </c>
      <c r="EB9" s="84">
        <f>'BAR BB| Open rates'!EB8*0.95*0.87+25</f>
        <v>7959.4</v>
      </c>
      <c r="EC9" s="84">
        <f>'BAR BB| Open rates'!EC8*0.95*0.87+25</f>
        <v>7959.4</v>
      </c>
      <c r="ED9" s="84">
        <f>'BAR BB| Open rates'!ED8*0.95*0.87+25</f>
        <v>7959.4</v>
      </c>
      <c r="EE9" s="84">
        <f>'BAR BB| Open rates'!EE8*0.95*0.87+25</f>
        <v>7959.4</v>
      </c>
    </row>
    <row r="10" spans="1:135" s="11" customFormat="1" ht="12.75" customHeight="1" x14ac:dyDescent="0.2">
      <c r="A10" s="42">
        <v>2</v>
      </c>
      <c r="B10" s="84">
        <f>'BAR BB| Open rates'!B9*0.95*0.87+25</f>
        <v>9033.85</v>
      </c>
      <c r="C10" s="84">
        <f>'BAR BB| Open rates'!C9*0.95*0.87+25</f>
        <v>9033.85</v>
      </c>
      <c r="D10" s="84">
        <f>'BAR BB| Open rates'!D9*0.95*0.87+25</f>
        <v>9033.85</v>
      </c>
      <c r="E10" s="84">
        <f>'BAR BB| Open rates'!E9*0.95*0.87+25</f>
        <v>9033.85</v>
      </c>
      <c r="F10" s="84">
        <f>'BAR BB| Open rates'!F9*0.95*0.87+25</f>
        <v>9033.85</v>
      </c>
      <c r="G10" s="84">
        <f>'BAR BB| Open rates'!G9*0.95*0.87+25</f>
        <v>9033.85</v>
      </c>
      <c r="H10" s="84">
        <f>'BAR BB| Open rates'!H9*0.95*0.87+25</f>
        <v>9033.85</v>
      </c>
      <c r="I10" s="84">
        <f>'BAR BB| Open rates'!I9*0.95*0.87+25</f>
        <v>9033.85</v>
      </c>
      <c r="J10" s="84">
        <f>'BAR BB| Open rates'!J9*0.95*0.87+25</f>
        <v>9033.85</v>
      </c>
      <c r="K10" s="84">
        <f>'BAR BB| Open rates'!K9*0.95*0.87+25</f>
        <v>9033.85</v>
      </c>
      <c r="L10" s="84">
        <f>'BAR BB| Open rates'!L9*0.95*0.87+25</f>
        <v>9033.85</v>
      </c>
      <c r="M10" s="84">
        <f>'BAR BB| Open rates'!M9*0.95*0.87+25</f>
        <v>9033.85</v>
      </c>
      <c r="N10" s="84">
        <f>'BAR BB| Open rates'!N9*0.95*0.87+25</f>
        <v>9612.4</v>
      </c>
      <c r="O10" s="84">
        <f>'BAR BB| Open rates'!O9*0.95*0.87+25</f>
        <v>9612.4</v>
      </c>
      <c r="P10" s="84">
        <f>'BAR BB| Open rates'!P9*0.95*0.87+25</f>
        <v>9612.4</v>
      </c>
      <c r="Q10" s="84">
        <f>'BAR BB| Open rates'!Q9*0.95*0.87+25</f>
        <v>9612.4</v>
      </c>
      <c r="R10" s="84">
        <f>'BAR BB| Open rates'!R9*0.95*0.87+25</f>
        <v>12339.85</v>
      </c>
      <c r="S10" s="84">
        <f>'BAR BB| Open rates'!S9*0.95*0.87+25</f>
        <v>12339.85</v>
      </c>
      <c r="T10" s="84">
        <f>'BAR BB| Open rates'!T9*0.95*0.87+25</f>
        <v>12339.85</v>
      </c>
      <c r="U10" s="84">
        <f>'BAR BB| Open rates'!U9*0.95*0.87+25</f>
        <v>12339.85</v>
      </c>
      <c r="V10" s="84">
        <f>'BAR BB| Open rates'!V9*0.95*0.87+25</f>
        <v>12339.85</v>
      </c>
      <c r="W10" s="84">
        <f>'BAR BB| Open rates'!W9*0.95*0.87+25</f>
        <v>12339.85</v>
      </c>
      <c r="X10" s="84">
        <f>'BAR BB| Open rates'!X9*0.95*0.87+25</f>
        <v>12339.85</v>
      </c>
      <c r="Y10" s="84">
        <f>'BAR BB| Open rates'!Y9*0.95*0.87+25</f>
        <v>12339.85</v>
      </c>
      <c r="Z10" s="84">
        <f>'BAR BB| Open rates'!Z9*0.95*0.87+25</f>
        <v>12339.85</v>
      </c>
      <c r="AA10" s="84">
        <f>'BAR BB| Open rates'!AA9*0.95*0.87+25</f>
        <v>12339.85</v>
      </c>
      <c r="AB10" s="84">
        <f>'BAR BB| Open rates'!AB9*0.95*0.87+25</f>
        <v>16472.349999999999</v>
      </c>
      <c r="AC10" s="84">
        <f>'BAR BB| Open rates'!AC9*0.95*0.87+25</f>
        <v>16472.349999999999</v>
      </c>
      <c r="AD10" s="84">
        <f>'BAR BB| Open rates'!AD9*0.95*0.87+25</f>
        <v>16472.349999999999</v>
      </c>
      <c r="AE10" s="84">
        <f>'BAR BB| Open rates'!AE9*0.95*0.87+25</f>
        <v>16472.349999999999</v>
      </c>
      <c r="AF10" s="84">
        <f>'BAR BB| Open rates'!AF9*0.95*0.87+25</f>
        <v>16472.349999999999</v>
      </c>
      <c r="AG10" s="84">
        <f>'BAR BB| Open rates'!AG9*0.95*0.87+25</f>
        <v>16472.349999999999</v>
      </c>
      <c r="AH10" s="84">
        <f>'BAR BB| Open rates'!AH9*0.95*0.87+25</f>
        <v>9612.4</v>
      </c>
      <c r="AI10" s="84">
        <f>'BAR BB| Open rates'!AI9*0.95*0.87+25</f>
        <v>9612.4</v>
      </c>
      <c r="AJ10" s="84">
        <f>'BAR BB| Open rates'!AJ9*0.95*0.87+25</f>
        <v>9612.4</v>
      </c>
      <c r="AK10" s="84">
        <f>'BAR BB| Open rates'!AK9*0.95*0.87+25</f>
        <v>9612.4</v>
      </c>
      <c r="AL10" s="84">
        <f>'BAR BB| Open rates'!AL9*0.95*0.87+25</f>
        <v>9612.4</v>
      </c>
      <c r="AM10" s="84">
        <f>'BAR BB| Open rates'!AM9*0.95*0.87+25</f>
        <v>10686.85</v>
      </c>
      <c r="AN10" s="84">
        <f>'BAR BB| Open rates'!AN9*0.95*0.87+25</f>
        <v>10686.85</v>
      </c>
      <c r="AO10" s="84">
        <f>'BAR BB| Open rates'!AO9*0.95*0.87+25</f>
        <v>10686.85</v>
      </c>
      <c r="AP10" s="84">
        <f>'BAR BB| Open rates'!AP9*0.95*0.87+25</f>
        <v>10686.85</v>
      </c>
      <c r="AQ10" s="84">
        <f>'BAR BB| Open rates'!AQ9*0.95*0.87+25</f>
        <v>10686.85</v>
      </c>
      <c r="AR10" s="84">
        <f>'BAR BB| Open rates'!AR9*0.95*0.87+25</f>
        <v>10686.85</v>
      </c>
      <c r="AS10" s="84">
        <f>'BAR BB| Open rates'!AS9*0.95*0.87+25</f>
        <v>10686.85</v>
      </c>
      <c r="AT10" s="84">
        <f>'BAR BB| Open rates'!AT9*0.95*0.87+25</f>
        <v>11513.35</v>
      </c>
      <c r="AU10" s="84">
        <f>'BAR BB| Open rates'!AU9*0.95*0.87+25</f>
        <v>11513.35</v>
      </c>
      <c r="AV10" s="84">
        <f>'BAR BB| Open rates'!AV9*0.95*0.87+25</f>
        <v>11513.35</v>
      </c>
      <c r="AW10" s="84">
        <f>'BAR BB| Open rates'!AW9*0.95*0.87+25</f>
        <v>11513.35</v>
      </c>
      <c r="AX10" s="84">
        <f>'BAR BB| Open rates'!AX9*0.95*0.87+25</f>
        <v>11513.35</v>
      </c>
      <c r="AY10" s="84">
        <f>'BAR BB| Open rates'!AY9*0.95*0.87+25</f>
        <v>11678.65</v>
      </c>
      <c r="AZ10" s="84">
        <f>'BAR BB| Open rates'!AZ9*0.95*0.87+25</f>
        <v>11678.65</v>
      </c>
      <c r="BA10" s="84">
        <f>'BAR BB| Open rates'!BA9*0.95*0.87+25</f>
        <v>12339.85</v>
      </c>
      <c r="BB10" s="84">
        <f>'BAR BB| Open rates'!BB9*0.95*0.87+25</f>
        <v>12339.85</v>
      </c>
      <c r="BC10" s="84">
        <f>'BAR BB| Open rates'!BC9*0.95*0.87+25</f>
        <v>11678.65</v>
      </c>
      <c r="BD10" s="84">
        <f>'BAR BB| Open rates'!BD9*0.95*0.87+25</f>
        <v>11678.65</v>
      </c>
      <c r="BE10" s="84">
        <f>'BAR BB| Open rates'!BE9*0.95*0.87+25</f>
        <v>11678.65</v>
      </c>
      <c r="BF10" s="84">
        <f>'BAR BB| Open rates'!BF9*0.95*0.87+25</f>
        <v>11678.65</v>
      </c>
      <c r="BG10" s="84">
        <f>'BAR BB| Open rates'!BG9*0.95*0.87+25</f>
        <v>11678.65</v>
      </c>
      <c r="BH10" s="84">
        <f>'BAR BB| Open rates'!BH9*0.95*0.87+25</f>
        <v>12339.85</v>
      </c>
      <c r="BI10" s="84">
        <f>'BAR BB| Open rates'!BI9*0.95*0.87+25</f>
        <v>12339.85</v>
      </c>
      <c r="BJ10" s="84">
        <f>'BAR BB| Open rates'!BJ9*0.95*0.87+25</f>
        <v>11678.65</v>
      </c>
      <c r="BK10" s="84">
        <f>'BAR BB| Open rates'!BK9*0.95*0.87+25</f>
        <v>11678.65</v>
      </c>
      <c r="BL10" s="84">
        <f>'BAR BB| Open rates'!BL9*0.95*0.87+25</f>
        <v>11678.65</v>
      </c>
      <c r="BM10" s="84">
        <f>'BAR BB| Open rates'!BM9*0.95*0.87+25</f>
        <v>11678.65</v>
      </c>
      <c r="BN10" s="84">
        <f>'BAR BB| Open rates'!BN9*0.95*0.87+25</f>
        <v>11678.65</v>
      </c>
      <c r="BO10" s="84">
        <f>'BAR BB| Open rates'!BO9*0.95*0.87+25</f>
        <v>12339.85</v>
      </c>
      <c r="BP10" s="84">
        <f>'BAR BB| Open rates'!BP9*0.95*0.87+25</f>
        <v>12339.85</v>
      </c>
      <c r="BQ10" s="84">
        <f>'BAR BB| Open rates'!BQ9*0.95*0.87+25</f>
        <v>11678.65</v>
      </c>
      <c r="BR10" s="84">
        <f>'BAR BB| Open rates'!BR9*0.95*0.87+25</f>
        <v>11678.65</v>
      </c>
      <c r="BS10" s="84">
        <f>'BAR BB| Open rates'!BS9*0.95*0.87+25</f>
        <v>11678.65</v>
      </c>
      <c r="BT10" s="84">
        <f>'BAR BB| Open rates'!BT9*0.95*0.87+25</f>
        <v>11678.65</v>
      </c>
      <c r="BU10" s="84">
        <f>'BAR BB| Open rates'!BU9*0.95*0.87+25</f>
        <v>11678.65</v>
      </c>
      <c r="BV10" s="84">
        <f>'BAR BB| Open rates'!BV9*0.95*0.87+25</f>
        <v>12339.85</v>
      </c>
      <c r="BW10" s="84">
        <f>'BAR BB| Open rates'!BW9*0.95*0.87+25</f>
        <v>12339.85</v>
      </c>
      <c r="BX10" s="84">
        <f>'BAR BB| Open rates'!BX9*0.95*0.87+25</f>
        <v>11678.65</v>
      </c>
      <c r="BY10" s="84">
        <f>'BAR BB| Open rates'!BY9*0.95*0.87+25</f>
        <v>11678.65</v>
      </c>
      <c r="BZ10" s="84">
        <f>'BAR BB| Open rates'!BZ9*0.95*0.87+25</f>
        <v>11678.65</v>
      </c>
      <c r="CA10" s="84">
        <f>'BAR BB| Open rates'!CA9*0.95*0.87+25</f>
        <v>11678.65</v>
      </c>
      <c r="CB10" s="84">
        <f>'BAR BB| Open rates'!CB9*0.95*0.87+25</f>
        <v>11678.65</v>
      </c>
      <c r="CC10" s="84">
        <f>'BAR BB| Open rates'!CC9*0.95*0.87+25</f>
        <v>12339.85</v>
      </c>
      <c r="CD10" s="84">
        <f>'BAR BB| Open rates'!CD9*0.95*0.87+25</f>
        <v>12339.85</v>
      </c>
      <c r="CE10" s="84">
        <f>'BAR BB| Open rates'!CE9*0.95*0.87+25</f>
        <v>11678.65</v>
      </c>
      <c r="CF10" s="84">
        <f>'BAR BB| Open rates'!CF9*0.95*0.87+25</f>
        <v>11678.65</v>
      </c>
      <c r="CG10" s="84">
        <f>'BAR BB| Open rates'!CG9*0.95*0.87+25</f>
        <v>11678.65</v>
      </c>
      <c r="CH10" s="84">
        <f>'BAR BB| Open rates'!CH9*0.95*0.87+25</f>
        <v>11678.65</v>
      </c>
      <c r="CI10" s="84">
        <f>'BAR BB| Open rates'!CI9*0.95*0.87+25</f>
        <v>11678.65</v>
      </c>
      <c r="CJ10" s="84">
        <f>'BAR BB| Open rates'!CJ9*0.95*0.87+25</f>
        <v>12339.85</v>
      </c>
      <c r="CK10" s="84">
        <f>'BAR BB| Open rates'!CK9*0.95*0.87+25</f>
        <v>12339.85</v>
      </c>
      <c r="CL10" s="84">
        <f>'BAR BB| Open rates'!CL9*0.95*0.87+25</f>
        <v>11678.65</v>
      </c>
      <c r="CM10" s="84">
        <f>'BAR BB| Open rates'!CM9*0.95*0.87+25</f>
        <v>11678.65</v>
      </c>
      <c r="CN10" s="84">
        <f>'BAR BB| Open rates'!CN9*0.95*0.87+25</f>
        <v>11678.65</v>
      </c>
      <c r="CO10" s="84">
        <f>'BAR BB| Open rates'!CO9*0.95*0.87+25</f>
        <v>11678.65</v>
      </c>
      <c r="CP10" s="84">
        <f>'BAR BB| Open rates'!CP9*0.95*0.87+25</f>
        <v>11678.65</v>
      </c>
      <c r="CQ10" s="84">
        <f>'BAR BB| Open rates'!CQ9*0.95*0.87+25</f>
        <v>11678.65</v>
      </c>
      <c r="CR10" s="84">
        <f>'BAR BB| Open rates'!CR9*0.95*0.87+25</f>
        <v>11678.65</v>
      </c>
      <c r="CS10" s="84">
        <f>'BAR BB| Open rates'!CS9*0.95*0.87+25</f>
        <v>10686.85</v>
      </c>
      <c r="CT10" s="84">
        <f>'BAR BB| Open rates'!CT9*0.95*0.87+25</f>
        <v>10686.85</v>
      </c>
      <c r="CU10" s="84">
        <f>'BAR BB| Open rates'!CU9*0.95*0.87+25</f>
        <v>10686.85</v>
      </c>
      <c r="CV10" s="84">
        <f>'BAR BB| Open rates'!CV9*0.95*0.87+25</f>
        <v>10686.85</v>
      </c>
      <c r="CW10" s="84">
        <f>'BAR BB| Open rates'!CW9*0.95*0.87+25</f>
        <v>10686.85</v>
      </c>
      <c r="CX10" s="84">
        <f>'BAR BB| Open rates'!CX9*0.95*0.87+25</f>
        <v>10686.85</v>
      </c>
      <c r="CY10" s="84">
        <f>'BAR BB| Open rates'!CY9*0.95*0.87+25</f>
        <v>10686.85</v>
      </c>
      <c r="CZ10" s="84">
        <f>'BAR BB| Open rates'!CZ9*0.95*0.87+25</f>
        <v>10686.85</v>
      </c>
      <c r="DA10" s="84">
        <f>'BAR BB| Open rates'!DA9*0.95*0.87+25</f>
        <v>10686.85</v>
      </c>
      <c r="DB10" s="84">
        <f>'BAR BB| Open rates'!DB9*0.95*0.87+25</f>
        <v>9612.4</v>
      </c>
      <c r="DC10" s="84">
        <f>'BAR BB| Open rates'!DC9*0.95*0.87+25</f>
        <v>9612.4</v>
      </c>
      <c r="DD10" s="84">
        <f>'BAR BB| Open rates'!DD9*0.95*0.87+25</f>
        <v>9612.4</v>
      </c>
      <c r="DE10" s="84">
        <f>'BAR BB| Open rates'!DE9*0.95*0.87+25</f>
        <v>10686.85</v>
      </c>
      <c r="DF10" s="84">
        <f>'BAR BB| Open rates'!DF9*0.95*0.87+25</f>
        <v>10686.85</v>
      </c>
      <c r="DG10" s="84">
        <f>'BAR BB| Open rates'!DG9*0.95*0.87+25</f>
        <v>9612.4</v>
      </c>
      <c r="DH10" s="84">
        <f>'BAR BB| Open rates'!DH9*0.95*0.87+25</f>
        <v>9612.4</v>
      </c>
      <c r="DI10" s="84">
        <f>'BAR BB| Open rates'!DI9*0.95*0.87+25</f>
        <v>9612.4</v>
      </c>
      <c r="DJ10" s="84">
        <f>'BAR BB| Open rates'!DJ9*0.95*0.87+25</f>
        <v>9612.4</v>
      </c>
      <c r="DK10" s="84">
        <f>'BAR BB| Open rates'!DK9*0.95*0.87+25</f>
        <v>9612.4</v>
      </c>
      <c r="DL10" s="84">
        <f>'BAR BB| Open rates'!DL9*0.95*0.87+25</f>
        <v>10686.85</v>
      </c>
      <c r="DM10" s="84">
        <f>'BAR BB| Open rates'!DM9*0.95*0.87+25</f>
        <v>10686.85</v>
      </c>
      <c r="DN10" s="84">
        <f>'BAR BB| Open rates'!DN9*0.95*0.87+25</f>
        <v>9612.4</v>
      </c>
      <c r="DO10" s="84">
        <f>'BAR BB| Open rates'!DO9*0.95*0.87+25</f>
        <v>9612.4</v>
      </c>
      <c r="DP10" s="84">
        <f>'BAR BB| Open rates'!DP9*0.95*0.87+25</f>
        <v>9612.4</v>
      </c>
      <c r="DQ10" s="84">
        <f>'BAR BB| Open rates'!DQ9*0.95*0.87+25</f>
        <v>9612.4</v>
      </c>
      <c r="DR10" s="84">
        <f>'BAR BB| Open rates'!DR9*0.95*0.87+25</f>
        <v>9612.4</v>
      </c>
      <c r="DS10" s="84">
        <f>'BAR BB| Open rates'!DS9*0.95*0.87+25</f>
        <v>10686.85</v>
      </c>
      <c r="DT10" s="84">
        <f>'BAR BB| Open rates'!DT9*0.95*0.87+25</f>
        <v>10686.85</v>
      </c>
      <c r="DU10" s="84">
        <f>'BAR BB| Open rates'!DU9*0.95*0.87+25</f>
        <v>9612.4</v>
      </c>
      <c r="DV10" s="84">
        <f>'BAR BB| Open rates'!DV9*0.95*0.87+25</f>
        <v>9612.4</v>
      </c>
      <c r="DW10" s="84">
        <f>'BAR BB| Open rates'!DW9*0.95*0.87+25</f>
        <v>9612.4</v>
      </c>
      <c r="DX10" s="84">
        <f>'BAR BB| Open rates'!DX9*0.95*0.87+25</f>
        <v>9612.4</v>
      </c>
      <c r="DY10" s="84">
        <f>'BAR BB| Open rates'!DY9*0.95*0.87+25</f>
        <v>9612.4</v>
      </c>
      <c r="DZ10" s="84">
        <f>'BAR BB| Open rates'!DZ9*0.95*0.87+25</f>
        <v>10686.85</v>
      </c>
      <c r="EA10" s="84">
        <f>'BAR BB| Open rates'!EA9*0.95*0.87+25</f>
        <v>10686.85</v>
      </c>
      <c r="EB10" s="84">
        <f>'BAR BB| Open rates'!EB9*0.95*0.87+25</f>
        <v>9612.4</v>
      </c>
      <c r="EC10" s="84">
        <f>'BAR BB| Open rates'!EC9*0.95*0.87+25</f>
        <v>9612.4</v>
      </c>
      <c r="ED10" s="84">
        <f>'BAR BB| Open rates'!ED9*0.95*0.87+25</f>
        <v>9612.4</v>
      </c>
      <c r="EE10" s="84">
        <f>'BAR BB| Open rates'!EE9*0.95*0.87+25</f>
        <v>9612.4</v>
      </c>
    </row>
    <row r="11" spans="1:135"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row>
    <row r="12" spans="1:135" s="11" customFormat="1" ht="12.75" customHeight="1" x14ac:dyDescent="0.2">
      <c r="A12" s="42">
        <v>1</v>
      </c>
      <c r="B12" s="84">
        <f>'BAR BB| Open rates'!B11*0.95*0.87+25</f>
        <v>8207.35</v>
      </c>
      <c r="C12" s="84">
        <f>'BAR BB| Open rates'!C11*0.95*0.87+25</f>
        <v>8207.35</v>
      </c>
      <c r="D12" s="84">
        <f>'BAR BB| Open rates'!D11*0.95*0.87+25</f>
        <v>8207.35</v>
      </c>
      <c r="E12" s="84">
        <f>'BAR BB| Open rates'!E11*0.95*0.87+25</f>
        <v>8207.35</v>
      </c>
      <c r="F12" s="84">
        <f>'BAR BB| Open rates'!F11*0.95*0.87+25</f>
        <v>8207.35</v>
      </c>
      <c r="G12" s="84">
        <f>'BAR BB| Open rates'!G11*0.95*0.87+25</f>
        <v>8207.35</v>
      </c>
      <c r="H12" s="84">
        <f>'BAR BB| Open rates'!H11*0.95*0.87+25</f>
        <v>8207.35</v>
      </c>
      <c r="I12" s="84">
        <f>'BAR BB| Open rates'!I11*0.95*0.87+25</f>
        <v>8207.35</v>
      </c>
      <c r="J12" s="84">
        <f>'BAR BB| Open rates'!J11*0.95*0.87+25</f>
        <v>8207.35</v>
      </c>
      <c r="K12" s="84">
        <f>'BAR BB| Open rates'!K11*0.95*0.87+25</f>
        <v>8207.35</v>
      </c>
      <c r="L12" s="84">
        <f>'BAR BB| Open rates'!L11*0.95*0.87+25</f>
        <v>8207.35</v>
      </c>
      <c r="M12" s="84">
        <f>'BAR BB| Open rates'!M11*0.95*0.87+25</f>
        <v>8207.35</v>
      </c>
      <c r="N12" s="84">
        <f>'BAR BB| Open rates'!N11*0.95*0.87+25</f>
        <v>8785.9</v>
      </c>
      <c r="O12" s="84">
        <f>'BAR BB| Open rates'!O11*0.95*0.87+25</f>
        <v>8785.9</v>
      </c>
      <c r="P12" s="84">
        <f>'BAR BB| Open rates'!P11*0.95*0.87+25</f>
        <v>8785.9</v>
      </c>
      <c r="Q12" s="84">
        <f>'BAR BB| Open rates'!Q11*0.95*0.87+25</f>
        <v>8785.9</v>
      </c>
      <c r="R12" s="84">
        <f>'BAR BB| Open rates'!R11*0.95*0.87+25</f>
        <v>11513.35</v>
      </c>
      <c r="S12" s="84">
        <f>'BAR BB| Open rates'!S11*0.95*0.87+25</f>
        <v>11513.35</v>
      </c>
      <c r="T12" s="84">
        <f>'BAR BB| Open rates'!T11*0.95*0.87+25</f>
        <v>11513.35</v>
      </c>
      <c r="U12" s="84">
        <f>'BAR BB| Open rates'!U11*0.95*0.87+25</f>
        <v>11513.35</v>
      </c>
      <c r="V12" s="84">
        <f>'BAR BB| Open rates'!V11*0.95*0.87+25</f>
        <v>11513.35</v>
      </c>
      <c r="W12" s="84">
        <f>'BAR BB| Open rates'!W11*0.95*0.87+25</f>
        <v>11513.35</v>
      </c>
      <c r="X12" s="84">
        <f>'BAR BB| Open rates'!X11*0.95*0.87+25</f>
        <v>11513.35</v>
      </c>
      <c r="Y12" s="84">
        <f>'BAR BB| Open rates'!Y11*0.95*0.87+25</f>
        <v>11513.35</v>
      </c>
      <c r="Z12" s="84">
        <f>'BAR BB| Open rates'!Z11*0.95*0.87+25</f>
        <v>11513.35</v>
      </c>
      <c r="AA12" s="84">
        <f>'BAR BB| Open rates'!AA11*0.95*0.87+25</f>
        <v>11513.35</v>
      </c>
      <c r="AB12" s="84">
        <f>'BAR BB| Open rates'!AB11*0.95*0.87+25</f>
        <v>15645.85</v>
      </c>
      <c r="AC12" s="84">
        <f>'BAR BB| Open rates'!AC11*0.95*0.87+25</f>
        <v>15645.85</v>
      </c>
      <c r="AD12" s="84">
        <f>'BAR BB| Open rates'!AD11*0.95*0.87+25</f>
        <v>15645.85</v>
      </c>
      <c r="AE12" s="84">
        <f>'BAR BB| Open rates'!AE11*0.95*0.87+25</f>
        <v>15645.85</v>
      </c>
      <c r="AF12" s="84">
        <f>'BAR BB| Open rates'!AF11*0.95*0.87+25</f>
        <v>15645.85</v>
      </c>
      <c r="AG12" s="84">
        <f>'BAR BB| Open rates'!AG11*0.95*0.87+25</f>
        <v>15645.85</v>
      </c>
      <c r="AH12" s="84">
        <f>'BAR BB| Open rates'!AH11*0.95*0.87+25</f>
        <v>8785.9</v>
      </c>
      <c r="AI12" s="84">
        <f>'BAR BB| Open rates'!AI11*0.95*0.87+25</f>
        <v>8785.9</v>
      </c>
      <c r="AJ12" s="84">
        <f>'BAR BB| Open rates'!AJ11*0.95*0.87+25</f>
        <v>8785.9</v>
      </c>
      <c r="AK12" s="84">
        <f>'BAR BB| Open rates'!AK11*0.95*0.87+25</f>
        <v>8785.9</v>
      </c>
      <c r="AL12" s="84">
        <f>'BAR BB| Open rates'!AL11*0.95*0.87+25</f>
        <v>8785.9</v>
      </c>
      <c r="AM12" s="84">
        <f>'BAR BB| Open rates'!AM11*0.95*0.87+25</f>
        <v>9860.35</v>
      </c>
      <c r="AN12" s="84">
        <f>'BAR BB| Open rates'!AN11*0.95*0.87+25</f>
        <v>9860.35</v>
      </c>
      <c r="AO12" s="84">
        <f>'BAR BB| Open rates'!AO11*0.95*0.87+25</f>
        <v>9860.35</v>
      </c>
      <c r="AP12" s="84">
        <f>'BAR BB| Open rates'!AP11*0.95*0.87+25</f>
        <v>9860.35</v>
      </c>
      <c r="AQ12" s="84">
        <f>'BAR BB| Open rates'!AQ11*0.95*0.87+25</f>
        <v>9860.35</v>
      </c>
      <c r="AR12" s="84">
        <f>'BAR BB| Open rates'!AR11*0.95*0.87+25</f>
        <v>9860.35</v>
      </c>
      <c r="AS12" s="84">
        <f>'BAR BB| Open rates'!AS11*0.95*0.87+25</f>
        <v>9860.35</v>
      </c>
      <c r="AT12" s="84">
        <f>'BAR BB| Open rates'!AT11*0.95*0.87+25</f>
        <v>10686.85</v>
      </c>
      <c r="AU12" s="84">
        <f>'BAR BB| Open rates'!AU11*0.95*0.87+25</f>
        <v>10686.85</v>
      </c>
      <c r="AV12" s="84">
        <f>'BAR BB| Open rates'!AV11*0.95*0.87+25</f>
        <v>10686.85</v>
      </c>
      <c r="AW12" s="84">
        <f>'BAR BB| Open rates'!AW11*0.95*0.87+25</f>
        <v>10686.85</v>
      </c>
      <c r="AX12" s="84">
        <f>'BAR BB| Open rates'!AX11*0.95*0.87+25</f>
        <v>10686.85</v>
      </c>
      <c r="AY12" s="84">
        <f>'BAR BB| Open rates'!AY11*0.95*0.87+25</f>
        <v>10852.15</v>
      </c>
      <c r="AZ12" s="84">
        <f>'BAR BB| Open rates'!AZ11*0.95*0.87+25</f>
        <v>10852.15</v>
      </c>
      <c r="BA12" s="84">
        <f>'BAR BB| Open rates'!BA11*0.95*0.87+25</f>
        <v>11513.35</v>
      </c>
      <c r="BB12" s="84">
        <f>'BAR BB| Open rates'!BB11*0.95*0.87+25</f>
        <v>11513.35</v>
      </c>
      <c r="BC12" s="84">
        <f>'BAR BB| Open rates'!BC11*0.95*0.87+25</f>
        <v>10852.15</v>
      </c>
      <c r="BD12" s="84">
        <f>'BAR BB| Open rates'!BD11*0.95*0.87+25</f>
        <v>10852.15</v>
      </c>
      <c r="BE12" s="84">
        <f>'BAR BB| Open rates'!BE11*0.95*0.87+25</f>
        <v>10852.15</v>
      </c>
      <c r="BF12" s="84">
        <f>'BAR BB| Open rates'!BF11*0.95*0.87+25</f>
        <v>10852.15</v>
      </c>
      <c r="BG12" s="84">
        <f>'BAR BB| Open rates'!BG11*0.95*0.87+25</f>
        <v>10852.15</v>
      </c>
      <c r="BH12" s="84">
        <f>'BAR BB| Open rates'!BH11*0.95*0.87+25</f>
        <v>11513.35</v>
      </c>
      <c r="BI12" s="84">
        <f>'BAR BB| Open rates'!BI11*0.95*0.87+25</f>
        <v>11513.35</v>
      </c>
      <c r="BJ12" s="84">
        <f>'BAR BB| Open rates'!BJ11*0.95*0.87+25</f>
        <v>10852.15</v>
      </c>
      <c r="BK12" s="84">
        <f>'BAR BB| Open rates'!BK11*0.95*0.87+25</f>
        <v>10852.15</v>
      </c>
      <c r="BL12" s="84">
        <f>'BAR BB| Open rates'!BL11*0.95*0.87+25</f>
        <v>10852.15</v>
      </c>
      <c r="BM12" s="84">
        <f>'BAR BB| Open rates'!BM11*0.95*0.87+25</f>
        <v>10852.15</v>
      </c>
      <c r="BN12" s="84">
        <f>'BAR BB| Open rates'!BN11*0.95*0.87+25</f>
        <v>10852.15</v>
      </c>
      <c r="BO12" s="84">
        <f>'BAR BB| Open rates'!BO11*0.95*0.87+25</f>
        <v>11513.35</v>
      </c>
      <c r="BP12" s="84">
        <f>'BAR BB| Open rates'!BP11*0.95*0.87+25</f>
        <v>11513.35</v>
      </c>
      <c r="BQ12" s="84">
        <f>'BAR BB| Open rates'!BQ11*0.95*0.87+25</f>
        <v>10852.15</v>
      </c>
      <c r="BR12" s="84">
        <f>'BAR BB| Open rates'!BR11*0.95*0.87+25</f>
        <v>10852.15</v>
      </c>
      <c r="BS12" s="84">
        <f>'BAR BB| Open rates'!BS11*0.95*0.87+25</f>
        <v>10852.15</v>
      </c>
      <c r="BT12" s="84">
        <f>'BAR BB| Open rates'!BT11*0.95*0.87+25</f>
        <v>10852.15</v>
      </c>
      <c r="BU12" s="84">
        <f>'BAR BB| Open rates'!BU11*0.95*0.87+25</f>
        <v>10852.15</v>
      </c>
      <c r="BV12" s="84">
        <f>'BAR BB| Open rates'!BV11*0.95*0.87+25</f>
        <v>11513.35</v>
      </c>
      <c r="BW12" s="84">
        <f>'BAR BB| Open rates'!BW11*0.95*0.87+25</f>
        <v>11513.35</v>
      </c>
      <c r="BX12" s="84">
        <f>'BAR BB| Open rates'!BX11*0.95*0.87+25</f>
        <v>10852.15</v>
      </c>
      <c r="BY12" s="84">
        <f>'BAR BB| Open rates'!BY11*0.95*0.87+25</f>
        <v>10852.15</v>
      </c>
      <c r="BZ12" s="84">
        <f>'BAR BB| Open rates'!BZ11*0.95*0.87+25</f>
        <v>10852.15</v>
      </c>
      <c r="CA12" s="84">
        <f>'BAR BB| Open rates'!CA11*0.95*0.87+25</f>
        <v>10852.15</v>
      </c>
      <c r="CB12" s="84">
        <f>'BAR BB| Open rates'!CB11*0.95*0.87+25</f>
        <v>10852.15</v>
      </c>
      <c r="CC12" s="84">
        <f>'BAR BB| Open rates'!CC11*0.95*0.87+25</f>
        <v>11513.35</v>
      </c>
      <c r="CD12" s="84">
        <f>'BAR BB| Open rates'!CD11*0.95*0.87+25</f>
        <v>11513.35</v>
      </c>
      <c r="CE12" s="84">
        <f>'BAR BB| Open rates'!CE11*0.95*0.87+25</f>
        <v>10852.15</v>
      </c>
      <c r="CF12" s="84">
        <f>'BAR BB| Open rates'!CF11*0.95*0.87+25</f>
        <v>10852.15</v>
      </c>
      <c r="CG12" s="84">
        <f>'BAR BB| Open rates'!CG11*0.95*0.87+25</f>
        <v>10852.15</v>
      </c>
      <c r="CH12" s="84">
        <f>'BAR BB| Open rates'!CH11*0.95*0.87+25</f>
        <v>10852.15</v>
      </c>
      <c r="CI12" s="84">
        <f>'BAR BB| Open rates'!CI11*0.95*0.87+25</f>
        <v>10852.15</v>
      </c>
      <c r="CJ12" s="84">
        <f>'BAR BB| Open rates'!CJ11*0.95*0.87+25</f>
        <v>11513.35</v>
      </c>
      <c r="CK12" s="84">
        <f>'BAR BB| Open rates'!CK11*0.95*0.87+25</f>
        <v>11513.35</v>
      </c>
      <c r="CL12" s="84">
        <f>'BAR BB| Open rates'!CL11*0.95*0.87+25</f>
        <v>10852.15</v>
      </c>
      <c r="CM12" s="84">
        <f>'BAR BB| Open rates'!CM11*0.95*0.87+25</f>
        <v>10852.15</v>
      </c>
      <c r="CN12" s="84">
        <f>'BAR BB| Open rates'!CN11*0.95*0.87+25</f>
        <v>10852.15</v>
      </c>
      <c r="CO12" s="84">
        <f>'BAR BB| Open rates'!CO11*0.95*0.87+25</f>
        <v>10852.15</v>
      </c>
      <c r="CP12" s="84">
        <f>'BAR BB| Open rates'!CP11*0.95*0.87+25</f>
        <v>10852.15</v>
      </c>
      <c r="CQ12" s="84">
        <f>'BAR BB| Open rates'!CQ11*0.95*0.87+25</f>
        <v>10852.15</v>
      </c>
      <c r="CR12" s="84">
        <f>'BAR BB| Open rates'!CR11*0.95*0.87+25</f>
        <v>10852.15</v>
      </c>
      <c r="CS12" s="84">
        <f>'BAR BB| Open rates'!CS11*0.95*0.87+25</f>
        <v>9860.35</v>
      </c>
      <c r="CT12" s="84">
        <f>'BAR BB| Open rates'!CT11*0.95*0.87+25</f>
        <v>9860.35</v>
      </c>
      <c r="CU12" s="84">
        <f>'BAR BB| Open rates'!CU11*0.95*0.87+25</f>
        <v>9860.35</v>
      </c>
      <c r="CV12" s="84">
        <f>'BAR BB| Open rates'!CV11*0.95*0.87+25</f>
        <v>9860.35</v>
      </c>
      <c r="CW12" s="84">
        <f>'BAR BB| Open rates'!CW11*0.95*0.87+25</f>
        <v>9860.35</v>
      </c>
      <c r="CX12" s="84">
        <f>'BAR BB| Open rates'!CX11*0.95*0.87+25</f>
        <v>9860.35</v>
      </c>
      <c r="CY12" s="84">
        <f>'BAR BB| Open rates'!CY11*0.95*0.87+25</f>
        <v>9860.35</v>
      </c>
      <c r="CZ12" s="84">
        <f>'BAR BB| Open rates'!CZ11*0.95*0.87+25</f>
        <v>9860.35</v>
      </c>
      <c r="DA12" s="84">
        <f>'BAR BB| Open rates'!DA11*0.95*0.87+25</f>
        <v>9860.35</v>
      </c>
      <c r="DB12" s="84">
        <f>'BAR BB| Open rates'!DB11*0.95*0.87+25</f>
        <v>8785.9</v>
      </c>
      <c r="DC12" s="84">
        <f>'BAR BB| Open rates'!DC11*0.95*0.87+25</f>
        <v>8785.9</v>
      </c>
      <c r="DD12" s="84">
        <f>'BAR BB| Open rates'!DD11*0.95*0.87+25</f>
        <v>8785.9</v>
      </c>
      <c r="DE12" s="84">
        <f>'BAR BB| Open rates'!DE11*0.95*0.87+25</f>
        <v>9860.35</v>
      </c>
      <c r="DF12" s="84">
        <f>'BAR BB| Open rates'!DF11*0.95*0.87+25</f>
        <v>9860.35</v>
      </c>
      <c r="DG12" s="84">
        <f>'BAR BB| Open rates'!DG11*0.95*0.87+25</f>
        <v>8785.9</v>
      </c>
      <c r="DH12" s="84">
        <f>'BAR BB| Open rates'!DH11*0.95*0.87+25</f>
        <v>8785.9</v>
      </c>
      <c r="DI12" s="84">
        <f>'BAR BB| Open rates'!DI11*0.95*0.87+25</f>
        <v>8785.9</v>
      </c>
      <c r="DJ12" s="84">
        <f>'BAR BB| Open rates'!DJ11*0.95*0.87+25</f>
        <v>8785.9</v>
      </c>
      <c r="DK12" s="84">
        <f>'BAR BB| Open rates'!DK11*0.95*0.87+25</f>
        <v>8785.9</v>
      </c>
      <c r="DL12" s="84">
        <f>'BAR BB| Open rates'!DL11*0.95*0.87+25</f>
        <v>9860.35</v>
      </c>
      <c r="DM12" s="84">
        <f>'BAR BB| Open rates'!DM11*0.95*0.87+25</f>
        <v>9860.35</v>
      </c>
      <c r="DN12" s="84">
        <f>'BAR BB| Open rates'!DN11*0.95*0.87+25</f>
        <v>8785.9</v>
      </c>
      <c r="DO12" s="84">
        <f>'BAR BB| Open rates'!DO11*0.95*0.87+25</f>
        <v>8785.9</v>
      </c>
      <c r="DP12" s="84">
        <f>'BAR BB| Open rates'!DP11*0.95*0.87+25</f>
        <v>8785.9</v>
      </c>
      <c r="DQ12" s="84">
        <f>'BAR BB| Open rates'!DQ11*0.95*0.87+25</f>
        <v>8785.9</v>
      </c>
      <c r="DR12" s="84">
        <f>'BAR BB| Open rates'!DR11*0.95*0.87+25</f>
        <v>8785.9</v>
      </c>
      <c r="DS12" s="84">
        <f>'BAR BB| Open rates'!DS11*0.95*0.87+25</f>
        <v>9860.35</v>
      </c>
      <c r="DT12" s="84">
        <f>'BAR BB| Open rates'!DT11*0.95*0.87+25</f>
        <v>9860.35</v>
      </c>
      <c r="DU12" s="84">
        <f>'BAR BB| Open rates'!DU11*0.95*0.87+25</f>
        <v>8785.9</v>
      </c>
      <c r="DV12" s="84">
        <f>'BAR BB| Open rates'!DV11*0.95*0.87+25</f>
        <v>8785.9</v>
      </c>
      <c r="DW12" s="84">
        <f>'BAR BB| Open rates'!DW11*0.95*0.87+25</f>
        <v>8785.9</v>
      </c>
      <c r="DX12" s="84">
        <f>'BAR BB| Open rates'!DX11*0.95*0.87+25</f>
        <v>8785.9</v>
      </c>
      <c r="DY12" s="84">
        <f>'BAR BB| Open rates'!DY11*0.95*0.87+25</f>
        <v>8785.9</v>
      </c>
      <c r="DZ12" s="84">
        <f>'BAR BB| Open rates'!DZ11*0.95*0.87+25</f>
        <v>9860.35</v>
      </c>
      <c r="EA12" s="84">
        <f>'BAR BB| Open rates'!EA11*0.95*0.87+25</f>
        <v>9860.35</v>
      </c>
      <c r="EB12" s="84">
        <f>'BAR BB| Open rates'!EB11*0.95*0.87+25</f>
        <v>8785.9</v>
      </c>
      <c r="EC12" s="84">
        <f>'BAR BB| Open rates'!EC11*0.95*0.87+25</f>
        <v>8785.9</v>
      </c>
      <c r="ED12" s="84">
        <f>'BAR BB| Open rates'!ED11*0.95*0.87+25</f>
        <v>8785.9</v>
      </c>
      <c r="EE12" s="84">
        <f>'BAR BB| Open rates'!EE11*0.95*0.87+25</f>
        <v>8785.9</v>
      </c>
    </row>
    <row r="13" spans="1:135" s="11" customFormat="1" ht="12.75" customHeight="1" x14ac:dyDescent="0.2">
      <c r="A13" s="42">
        <v>2</v>
      </c>
      <c r="B13" s="84">
        <f>'BAR BB| Open rates'!B12*0.95*0.87+25</f>
        <v>9860.35</v>
      </c>
      <c r="C13" s="84">
        <f>'BAR BB| Open rates'!C12*0.95*0.87+25</f>
        <v>9860.35</v>
      </c>
      <c r="D13" s="84">
        <f>'BAR BB| Open rates'!D12*0.95*0.87+25</f>
        <v>9860.35</v>
      </c>
      <c r="E13" s="84">
        <f>'BAR BB| Open rates'!E12*0.95*0.87+25</f>
        <v>9860.35</v>
      </c>
      <c r="F13" s="84">
        <f>'BAR BB| Open rates'!F12*0.95*0.87+25</f>
        <v>9860.35</v>
      </c>
      <c r="G13" s="84">
        <f>'BAR BB| Open rates'!G12*0.95*0.87+25</f>
        <v>9860.35</v>
      </c>
      <c r="H13" s="84">
        <f>'BAR BB| Open rates'!H12*0.95*0.87+25</f>
        <v>9860.35</v>
      </c>
      <c r="I13" s="84">
        <f>'BAR BB| Open rates'!I12*0.95*0.87+25</f>
        <v>9860.35</v>
      </c>
      <c r="J13" s="84">
        <f>'BAR BB| Open rates'!J12*0.95*0.87+25</f>
        <v>9860.35</v>
      </c>
      <c r="K13" s="84">
        <f>'BAR BB| Open rates'!K12*0.95*0.87+25</f>
        <v>9860.35</v>
      </c>
      <c r="L13" s="84">
        <f>'BAR BB| Open rates'!L12*0.95*0.87+25</f>
        <v>9860.35</v>
      </c>
      <c r="M13" s="84">
        <f>'BAR BB| Open rates'!M12*0.95*0.87+25</f>
        <v>9860.35</v>
      </c>
      <c r="N13" s="84">
        <f>'BAR BB| Open rates'!N12*0.95*0.87+25</f>
        <v>10438.9</v>
      </c>
      <c r="O13" s="84">
        <f>'BAR BB| Open rates'!O12*0.95*0.87+25</f>
        <v>10438.9</v>
      </c>
      <c r="P13" s="84">
        <f>'BAR BB| Open rates'!P12*0.95*0.87+25</f>
        <v>10438.9</v>
      </c>
      <c r="Q13" s="84">
        <f>'BAR BB| Open rates'!Q12*0.95*0.87+25</f>
        <v>10438.9</v>
      </c>
      <c r="R13" s="84">
        <f>'BAR BB| Open rates'!R12*0.95*0.87+25</f>
        <v>13166.35</v>
      </c>
      <c r="S13" s="84">
        <f>'BAR BB| Open rates'!S12*0.95*0.87+25</f>
        <v>13166.35</v>
      </c>
      <c r="T13" s="84">
        <f>'BAR BB| Open rates'!T12*0.95*0.87+25</f>
        <v>13166.35</v>
      </c>
      <c r="U13" s="84">
        <f>'BAR BB| Open rates'!U12*0.95*0.87+25</f>
        <v>13166.35</v>
      </c>
      <c r="V13" s="84">
        <f>'BAR BB| Open rates'!V12*0.95*0.87+25</f>
        <v>13166.35</v>
      </c>
      <c r="W13" s="84">
        <f>'BAR BB| Open rates'!W12*0.95*0.87+25</f>
        <v>13166.35</v>
      </c>
      <c r="X13" s="84">
        <f>'BAR BB| Open rates'!X12*0.95*0.87+25</f>
        <v>13166.35</v>
      </c>
      <c r="Y13" s="84">
        <f>'BAR BB| Open rates'!Y12*0.95*0.87+25</f>
        <v>13166.35</v>
      </c>
      <c r="Z13" s="84">
        <f>'BAR BB| Open rates'!Z12*0.95*0.87+25</f>
        <v>13166.35</v>
      </c>
      <c r="AA13" s="84">
        <f>'BAR BB| Open rates'!AA12*0.95*0.87+25</f>
        <v>13166.35</v>
      </c>
      <c r="AB13" s="84">
        <f>'BAR BB| Open rates'!AB12*0.95*0.87+25</f>
        <v>17298.849999999999</v>
      </c>
      <c r="AC13" s="84">
        <f>'BAR BB| Open rates'!AC12*0.95*0.87+25</f>
        <v>17298.849999999999</v>
      </c>
      <c r="AD13" s="84">
        <f>'BAR BB| Open rates'!AD12*0.95*0.87+25</f>
        <v>17298.849999999999</v>
      </c>
      <c r="AE13" s="84">
        <f>'BAR BB| Open rates'!AE12*0.95*0.87+25</f>
        <v>17298.849999999999</v>
      </c>
      <c r="AF13" s="84">
        <f>'BAR BB| Open rates'!AF12*0.95*0.87+25</f>
        <v>17298.849999999999</v>
      </c>
      <c r="AG13" s="84">
        <f>'BAR BB| Open rates'!AG12*0.95*0.87+25</f>
        <v>17298.849999999999</v>
      </c>
      <c r="AH13" s="84">
        <f>'BAR BB| Open rates'!AH12*0.95*0.87+25</f>
        <v>10438.9</v>
      </c>
      <c r="AI13" s="84">
        <f>'BAR BB| Open rates'!AI12*0.95*0.87+25</f>
        <v>10438.9</v>
      </c>
      <c r="AJ13" s="84">
        <f>'BAR BB| Open rates'!AJ12*0.95*0.87+25</f>
        <v>10438.9</v>
      </c>
      <c r="AK13" s="84">
        <f>'BAR BB| Open rates'!AK12*0.95*0.87+25</f>
        <v>10438.9</v>
      </c>
      <c r="AL13" s="84">
        <f>'BAR BB| Open rates'!AL12*0.95*0.87+25</f>
        <v>10438.9</v>
      </c>
      <c r="AM13" s="84">
        <f>'BAR BB| Open rates'!AM12*0.95*0.87+25</f>
        <v>11513.35</v>
      </c>
      <c r="AN13" s="84">
        <f>'BAR BB| Open rates'!AN12*0.95*0.87+25</f>
        <v>11513.35</v>
      </c>
      <c r="AO13" s="84">
        <f>'BAR BB| Open rates'!AO12*0.95*0.87+25</f>
        <v>11513.35</v>
      </c>
      <c r="AP13" s="84">
        <f>'BAR BB| Open rates'!AP12*0.95*0.87+25</f>
        <v>11513.35</v>
      </c>
      <c r="AQ13" s="84">
        <f>'BAR BB| Open rates'!AQ12*0.95*0.87+25</f>
        <v>11513.35</v>
      </c>
      <c r="AR13" s="84">
        <f>'BAR BB| Open rates'!AR12*0.95*0.87+25</f>
        <v>11513.35</v>
      </c>
      <c r="AS13" s="84">
        <f>'BAR BB| Open rates'!AS12*0.95*0.87+25</f>
        <v>11513.35</v>
      </c>
      <c r="AT13" s="84">
        <f>'BAR BB| Open rates'!AT12*0.95*0.87+25</f>
        <v>12339.85</v>
      </c>
      <c r="AU13" s="84">
        <f>'BAR BB| Open rates'!AU12*0.95*0.87+25</f>
        <v>12339.85</v>
      </c>
      <c r="AV13" s="84">
        <f>'BAR BB| Open rates'!AV12*0.95*0.87+25</f>
        <v>12339.85</v>
      </c>
      <c r="AW13" s="84">
        <f>'BAR BB| Open rates'!AW12*0.95*0.87+25</f>
        <v>12339.85</v>
      </c>
      <c r="AX13" s="84">
        <f>'BAR BB| Open rates'!AX12*0.95*0.87+25</f>
        <v>12339.85</v>
      </c>
      <c r="AY13" s="84">
        <f>'BAR BB| Open rates'!AY12*0.95*0.87+25</f>
        <v>12505.15</v>
      </c>
      <c r="AZ13" s="84">
        <f>'BAR BB| Open rates'!AZ12*0.95*0.87+25</f>
        <v>12505.15</v>
      </c>
      <c r="BA13" s="84">
        <f>'BAR BB| Open rates'!BA12*0.95*0.87+25</f>
        <v>13166.35</v>
      </c>
      <c r="BB13" s="84">
        <f>'BAR BB| Open rates'!BB12*0.95*0.87+25</f>
        <v>13166.35</v>
      </c>
      <c r="BC13" s="84">
        <f>'BAR BB| Open rates'!BC12*0.95*0.87+25</f>
        <v>12505.15</v>
      </c>
      <c r="BD13" s="84">
        <f>'BAR BB| Open rates'!BD12*0.95*0.87+25</f>
        <v>12505.15</v>
      </c>
      <c r="BE13" s="84">
        <f>'BAR BB| Open rates'!BE12*0.95*0.87+25</f>
        <v>12505.15</v>
      </c>
      <c r="BF13" s="84">
        <f>'BAR BB| Open rates'!BF12*0.95*0.87+25</f>
        <v>12505.15</v>
      </c>
      <c r="BG13" s="84">
        <f>'BAR BB| Open rates'!BG12*0.95*0.87+25</f>
        <v>12505.15</v>
      </c>
      <c r="BH13" s="84">
        <f>'BAR BB| Open rates'!BH12*0.95*0.87+25</f>
        <v>13166.35</v>
      </c>
      <c r="BI13" s="84">
        <f>'BAR BB| Open rates'!BI12*0.95*0.87+25</f>
        <v>13166.35</v>
      </c>
      <c r="BJ13" s="84">
        <f>'BAR BB| Open rates'!BJ12*0.95*0.87+25</f>
        <v>12505.15</v>
      </c>
      <c r="BK13" s="84">
        <f>'BAR BB| Open rates'!BK12*0.95*0.87+25</f>
        <v>12505.15</v>
      </c>
      <c r="BL13" s="84">
        <f>'BAR BB| Open rates'!BL12*0.95*0.87+25</f>
        <v>12505.15</v>
      </c>
      <c r="BM13" s="84">
        <f>'BAR BB| Open rates'!BM12*0.95*0.87+25</f>
        <v>12505.15</v>
      </c>
      <c r="BN13" s="84">
        <f>'BAR BB| Open rates'!BN12*0.95*0.87+25</f>
        <v>12505.15</v>
      </c>
      <c r="BO13" s="84">
        <f>'BAR BB| Open rates'!BO12*0.95*0.87+25</f>
        <v>13166.35</v>
      </c>
      <c r="BP13" s="84">
        <f>'BAR BB| Open rates'!BP12*0.95*0.87+25</f>
        <v>13166.35</v>
      </c>
      <c r="BQ13" s="84">
        <f>'BAR BB| Open rates'!BQ12*0.95*0.87+25</f>
        <v>12505.15</v>
      </c>
      <c r="BR13" s="84">
        <f>'BAR BB| Open rates'!BR12*0.95*0.87+25</f>
        <v>12505.15</v>
      </c>
      <c r="BS13" s="84">
        <f>'BAR BB| Open rates'!BS12*0.95*0.87+25</f>
        <v>12505.15</v>
      </c>
      <c r="BT13" s="84">
        <f>'BAR BB| Open rates'!BT12*0.95*0.87+25</f>
        <v>12505.15</v>
      </c>
      <c r="BU13" s="84">
        <f>'BAR BB| Open rates'!BU12*0.95*0.87+25</f>
        <v>12505.15</v>
      </c>
      <c r="BV13" s="84">
        <f>'BAR BB| Open rates'!BV12*0.95*0.87+25</f>
        <v>13166.35</v>
      </c>
      <c r="BW13" s="84">
        <f>'BAR BB| Open rates'!BW12*0.95*0.87+25</f>
        <v>13166.35</v>
      </c>
      <c r="BX13" s="84">
        <f>'BAR BB| Open rates'!BX12*0.95*0.87+25</f>
        <v>12505.15</v>
      </c>
      <c r="BY13" s="84">
        <f>'BAR BB| Open rates'!BY12*0.95*0.87+25</f>
        <v>12505.15</v>
      </c>
      <c r="BZ13" s="84">
        <f>'BAR BB| Open rates'!BZ12*0.95*0.87+25</f>
        <v>12505.15</v>
      </c>
      <c r="CA13" s="84">
        <f>'BAR BB| Open rates'!CA12*0.95*0.87+25</f>
        <v>12505.15</v>
      </c>
      <c r="CB13" s="84">
        <f>'BAR BB| Open rates'!CB12*0.95*0.87+25</f>
        <v>12505.15</v>
      </c>
      <c r="CC13" s="84">
        <f>'BAR BB| Open rates'!CC12*0.95*0.87+25</f>
        <v>13166.35</v>
      </c>
      <c r="CD13" s="84">
        <f>'BAR BB| Open rates'!CD12*0.95*0.87+25</f>
        <v>13166.35</v>
      </c>
      <c r="CE13" s="84">
        <f>'BAR BB| Open rates'!CE12*0.95*0.87+25</f>
        <v>12505.15</v>
      </c>
      <c r="CF13" s="84">
        <f>'BAR BB| Open rates'!CF12*0.95*0.87+25</f>
        <v>12505.15</v>
      </c>
      <c r="CG13" s="84">
        <f>'BAR BB| Open rates'!CG12*0.95*0.87+25</f>
        <v>12505.15</v>
      </c>
      <c r="CH13" s="84">
        <f>'BAR BB| Open rates'!CH12*0.95*0.87+25</f>
        <v>12505.15</v>
      </c>
      <c r="CI13" s="84">
        <f>'BAR BB| Open rates'!CI12*0.95*0.87+25</f>
        <v>12505.15</v>
      </c>
      <c r="CJ13" s="84">
        <f>'BAR BB| Open rates'!CJ12*0.95*0.87+25</f>
        <v>13166.35</v>
      </c>
      <c r="CK13" s="84">
        <f>'BAR BB| Open rates'!CK12*0.95*0.87+25</f>
        <v>13166.35</v>
      </c>
      <c r="CL13" s="84">
        <f>'BAR BB| Open rates'!CL12*0.95*0.87+25</f>
        <v>12505.15</v>
      </c>
      <c r="CM13" s="84">
        <f>'BAR BB| Open rates'!CM12*0.95*0.87+25</f>
        <v>12505.15</v>
      </c>
      <c r="CN13" s="84">
        <f>'BAR BB| Open rates'!CN12*0.95*0.87+25</f>
        <v>12505.15</v>
      </c>
      <c r="CO13" s="84">
        <f>'BAR BB| Open rates'!CO12*0.95*0.87+25</f>
        <v>12505.15</v>
      </c>
      <c r="CP13" s="84">
        <f>'BAR BB| Open rates'!CP12*0.95*0.87+25</f>
        <v>12505.15</v>
      </c>
      <c r="CQ13" s="84">
        <f>'BAR BB| Open rates'!CQ12*0.95*0.87+25</f>
        <v>12505.15</v>
      </c>
      <c r="CR13" s="84">
        <f>'BAR BB| Open rates'!CR12*0.95*0.87+25</f>
        <v>12505.15</v>
      </c>
      <c r="CS13" s="84">
        <f>'BAR BB| Open rates'!CS12*0.95*0.87+25</f>
        <v>11513.35</v>
      </c>
      <c r="CT13" s="84">
        <f>'BAR BB| Open rates'!CT12*0.95*0.87+25</f>
        <v>11513.35</v>
      </c>
      <c r="CU13" s="84">
        <f>'BAR BB| Open rates'!CU12*0.95*0.87+25</f>
        <v>11513.35</v>
      </c>
      <c r="CV13" s="84">
        <f>'BAR BB| Open rates'!CV12*0.95*0.87+25</f>
        <v>11513.35</v>
      </c>
      <c r="CW13" s="84">
        <f>'BAR BB| Open rates'!CW12*0.95*0.87+25</f>
        <v>11513.35</v>
      </c>
      <c r="CX13" s="84">
        <f>'BAR BB| Open rates'!CX12*0.95*0.87+25</f>
        <v>11513.35</v>
      </c>
      <c r="CY13" s="84">
        <f>'BAR BB| Open rates'!CY12*0.95*0.87+25</f>
        <v>11513.35</v>
      </c>
      <c r="CZ13" s="84">
        <f>'BAR BB| Open rates'!CZ12*0.95*0.87+25</f>
        <v>11513.35</v>
      </c>
      <c r="DA13" s="84">
        <f>'BAR BB| Open rates'!DA12*0.95*0.87+25</f>
        <v>11513.35</v>
      </c>
      <c r="DB13" s="84">
        <f>'BAR BB| Open rates'!DB12*0.95*0.87+25</f>
        <v>10438.9</v>
      </c>
      <c r="DC13" s="84">
        <f>'BAR BB| Open rates'!DC12*0.95*0.87+25</f>
        <v>10438.9</v>
      </c>
      <c r="DD13" s="84">
        <f>'BAR BB| Open rates'!DD12*0.95*0.87+25</f>
        <v>10438.9</v>
      </c>
      <c r="DE13" s="84">
        <f>'BAR BB| Open rates'!DE12*0.95*0.87+25</f>
        <v>11513.35</v>
      </c>
      <c r="DF13" s="84">
        <f>'BAR BB| Open rates'!DF12*0.95*0.87+25</f>
        <v>11513.35</v>
      </c>
      <c r="DG13" s="84">
        <f>'BAR BB| Open rates'!DG12*0.95*0.87+25</f>
        <v>10438.9</v>
      </c>
      <c r="DH13" s="84">
        <f>'BAR BB| Open rates'!DH12*0.95*0.87+25</f>
        <v>10438.9</v>
      </c>
      <c r="DI13" s="84">
        <f>'BAR BB| Open rates'!DI12*0.95*0.87+25</f>
        <v>10438.9</v>
      </c>
      <c r="DJ13" s="84">
        <f>'BAR BB| Open rates'!DJ12*0.95*0.87+25</f>
        <v>10438.9</v>
      </c>
      <c r="DK13" s="84">
        <f>'BAR BB| Open rates'!DK12*0.95*0.87+25</f>
        <v>10438.9</v>
      </c>
      <c r="DL13" s="84">
        <f>'BAR BB| Open rates'!DL12*0.95*0.87+25</f>
        <v>11513.35</v>
      </c>
      <c r="DM13" s="84">
        <f>'BAR BB| Open rates'!DM12*0.95*0.87+25</f>
        <v>11513.35</v>
      </c>
      <c r="DN13" s="84">
        <f>'BAR BB| Open rates'!DN12*0.95*0.87+25</f>
        <v>10438.9</v>
      </c>
      <c r="DO13" s="84">
        <f>'BAR BB| Open rates'!DO12*0.95*0.87+25</f>
        <v>10438.9</v>
      </c>
      <c r="DP13" s="84">
        <f>'BAR BB| Open rates'!DP12*0.95*0.87+25</f>
        <v>10438.9</v>
      </c>
      <c r="DQ13" s="84">
        <f>'BAR BB| Open rates'!DQ12*0.95*0.87+25</f>
        <v>10438.9</v>
      </c>
      <c r="DR13" s="84">
        <f>'BAR BB| Open rates'!DR12*0.95*0.87+25</f>
        <v>10438.9</v>
      </c>
      <c r="DS13" s="84">
        <f>'BAR BB| Open rates'!DS12*0.95*0.87+25</f>
        <v>11513.35</v>
      </c>
      <c r="DT13" s="84">
        <f>'BAR BB| Open rates'!DT12*0.95*0.87+25</f>
        <v>11513.35</v>
      </c>
      <c r="DU13" s="84">
        <f>'BAR BB| Open rates'!DU12*0.95*0.87+25</f>
        <v>10438.9</v>
      </c>
      <c r="DV13" s="84">
        <f>'BAR BB| Open rates'!DV12*0.95*0.87+25</f>
        <v>10438.9</v>
      </c>
      <c r="DW13" s="84">
        <f>'BAR BB| Open rates'!DW12*0.95*0.87+25</f>
        <v>10438.9</v>
      </c>
      <c r="DX13" s="84">
        <f>'BAR BB| Open rates'!DX12*0.95*0.87+25</f>
        <v>10438.9</v>
      </c>
      <c r="DY13" s="84">
        <f>'BAR BB| Open rates'!DY12*0.95*0.87+25</f>
        <v>10438.9</v>
      </c>
      <c r="DZ13" s="84">
        <f>'BAR BB| Open rates'!DZ12*0.95*0.87+25</f>
        <v>11513.35</v>
      </c>
      <c r="EA13" s="84">
        <f>'BAR BB| Open rates'!EA12*0.95*0.87+25</f>
        <v>11513.35</v>
      </c>
      <c r="EB13" s="84">
        <f>'BAR BB| Open rates'!EB12*0.95*0.87+25</f>
        <v>10438.9</v>
      </c>
      <c r="EC13" s="84">
        <f>'BAR BB| Open rates'!EC12*0.95*0.87+25</f>
        <v>10438.9</v>
      </c>
      <c r="ED13" s="84">
        <f>'BAR BB| Open rates'!ED12*0.95*0.87+25</f>
        <v>10438.9</v>
      </c>
      <c r="EE13" s="84">
        <f>'BAR BB| Open rates'!EE12*0.95*0.87+25</f>
        <v>10438.9</v>
      </c>
    </row>
    <row r="14" spans="1:135" s="11" customFormat="1" ht="12.75" customHeight="1" x14ac:dyDescent="0.2">
      <c r="A14" s="123"/>
    </row>
    <row r="15" spans="1:135" x14ac:dyDescent="0.2">
      <c r="A15" s="303" t="s">
        <v>157</v>
      </c>
    </row>
    <row r="16" spans="1:135" ht="31.5" customHeight="1" x14ac:dyDescent="0.2">
      <c r="A16" s="303"/>
    </row>
    <row r="17" spans="1:1" ht="20.25" customHeight="1" x14ac:dyDescent="0.2">
      <c r="A17" s="138"/>
    </row>
    <row r="18" spans="1:1" ht="25.5" customHeight="1" x14ac:dyDescent="0.2">
      <c r="A18" s="163" t="s">
        <v>330</v>
      </c>
    </row>
    <row r="19" spans="1:1" ht="13.5" thickBot="1" x14ac:dyDescent="0.25">
      <c r="A19" s="123"/>
    </row>
    <row r="20" spans="1:1" s="11" customFormat="1" ht="387" customHeight="1" thickBot="1" x14ac:dyDescent="0.25">
      <c r="A20" s="200" t="s">
        <v>415</v>
      </c>
    </row>
    <row r="21" spans="1:1" s="11" customFormat="1" ht="12.75" customHeight="1" x14ac:dyDescent="0.2"/>
    <row r="22" spans="1:1" x14ac:dyDescent="0.2">
      <c r="A22" s="150" t="s">
        <v>80</v>
      </c>
    </row>
    <row r="23" spans="1:1" ht="25.5" customHeight="1" x14ac:dyDescent="0.2">
      <c r="A23" s="199" t="s">
        <v>416</v>
      </c>
    </row>
    <row r="24" spans="1:1" ht="30" customHeight="1" x14ac:dyDescent="0.2">
      <c r="A24" s="199" t="s">
        <v>417</v>
      </c>
    </row>
    <row r="25" spans="1:1" ht="12.75" customHeight="1" x14ac:dyDescent="0.2">
      <c r="A25"/>
    </row>
    <row r="26" spans="1:1" x14ac:dyDescent="0.2">
      <c r="A26" s="136" t="s">
        <v>58</v>
      </c>
    </row>
    <row r="27" spans="1:1" s="149" customFormat="1" ht="35.25" customHeight="1" x14ac:dyDescent="0.2">
      <c r="A27" s="219" t="s">
        <v>163</v>
      </c>
    </row>
    <row r="28" spans="1:1" s="149" customFormat="1" ht="27" customHeight="1" x14ac:dyDescent="0.2">
      <c r="A28" s="219" t="s">
        <v>188</v>
      </c>
    </row>
    <row r="29" spans="1:1" s="149" customFormat="1" ht="20.25" customHeight="1" x14ac:dyDescent="0.2">
      <c r="A29" s="219" t="s">
        <v>366</v>
      </c>
    </row>
    <row r="30" spans="1:1" s="149" customFormat="1" ht="13.5" customHeight="1" x14ac:dyDescent="0.2">
      <c r="A30" s="219" t="s">
        <v>164</v>
      </c>
    </row>
    <row r="31" spans="1:1" s="149" customFormat="1" ht="19.5" customHeight="1" x14ac:dyDescent="0.2">
      <c r="A31" s="219" t="s">
        <v>165</v>
      </c>
    </row>
    <row r="32" spans="1:1" ht="36" x14ac:dyDescent="0.2">
      <c r="A32" s="219" t="s">
        <v>162</v>
      </c>
    </row>
    <row r="33" spans="1:1" ht="24" x14ac:dyDescent="0.2">
      <c r="A33" s="219" t="s">
        <v>365</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390</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E235"/>
  <sheetViews>
    <sheetView zoomScale="106" zoomScaleNormal="106" workbookViewId="0">
      <pane xSplit="1" topLeftCell="B1" activePane="topRight" state="frozen"/>
      <selection activeCell="A10" sqref="A10"/>
      <selection pane="topRight" activeCell="G1" sqref="B1:G1048576"/>
    </sheetView>
  </sheetViews>
  <sheetFormatPr defaultColWidth="10.140625" defaultRowHeight="12.75" x14ac:dyDescent="0.2"/>
  <cols>
    <col min="1" max="1" width="45.28515625" style="5" customWidth="1"/>
  </cols>
  <sheetData>
    <row r="1" spans="1:135" ht="24" x14ac:dyDescent="0.2">
      <c r="A1" s="47" t="s">
        <v>50</v>
      </c>
    </row>
    <row r="2" spans="1:135" s="11" customFormat="1" ht="24" customHeight="1" x14ac:dyDescent="0.2">
      <c r="A2" s="134" t="s">
        <v>323</v>
      </c>
    </row>
    <row r="3" spans="1:135" s="11" customFormat="1" ht="12.75" customHeight="1" x14ac:dyDescent="0.2">
      <c r="A3" s="131" t="s">
        <v>329</v>
      </c>
    </row>
    <row r="4" spans="1:135" ht="21.75" customHeight="1" x14ac:dyDescent="0.2">
      <c r="A4" s="154" t="s">
        <v>52</v>
      </c>
      <c r="B4" s="143">
        <f>'BAR BB| Open rates'!B3</f>
        <v>46162</v>
      </c>
      <c r="C4" s="143">
        <f>'BAR BB| Open rates'!C3</f>
        <v>46163</v>
      </c>
      <c r="D4" s="143">
        <f>'BAR BB| Open rates'!D3</f>
        <v>46164</v>
      </c>
      <c r="E4" s="143">
        <f>'BAR BB| Open rates'!E3</f>
        <v>46165</v>
      </c>
      <c r="F4" s="143">
        <f>'BAR BB| Open rates'!F3</f>
        <v>46166</v>
      </c>
      <c r="G4" s="143">
        <f>'BAR BB| Open rates'!G3</f>
        <v>46167</v>
      </c>
      <c r="H4" s="143">
        <f>'BAR BB| Open rates'!H3</f>
        <v>46168</v>
      </c>
      <c r="I4" s="143">
        <f>'BAR BB| Open rates'!I3</f>
        <v>46169</v>
      </c>
      <c r="J4" s="143">
        <f>'BAR BB| Open rates'!J3</f>
        <v>46170</v>
      </c>
      <c r="K4" s="143">
        <f>'BAR BB| Open rates'!K3</f>
        <v>46171</v>
      </c>
      <c r="L4" s="143">
        <f>'BAR BB| Open rates'!L3</f>
        <v>46172</v>
      </c>
      <c r="M4" s="143">
        <f>'BAR BB| Open rates'!M3</f>
        <v>46173</v>
      </c>
      <c r="N4" s="143">
        <f>'BAR BB| Open rates'!N3</f>
        <v>46174</v>
      </c>
      <c r="O4" s="143">
        <f>'BAR BB| Open rates'!O3</f>
        <v>46175</v>
      </c>
      <c r="P4" s="143">
        <f>'BAR BB| Open rates'!P3</f>
        <v>46176</v>
      </c>
      <c r="Q4" s="143">
        <f>'BAR BB| Open rates'!Q3</f>
        <v>46177</v>
      </c>
      <c r="R4" s="143">
        <f>'BAR BB| Open rates'!R3</f>
        <v>46178</v>
      </c>
      <c r="S4" s="143">
        <f>'BAR BB| Open rates'!S3</f>
        <v>46179</v>
      </c>
      <c r="T4" s="143">
        <f>'BAR BB| Open rates'!T3</f>
        <v>46180</v>
      </c>
      <c r="U4" s="143">
        <f>'BAR BB| Open rates'!U3</f>
        <v>46181</v>
      </c>
      <c r="V4" s="143">
        <f>'BAR BB| Open rates'!V3</f>
        <v>46182</v>
      </c>
      <c r="W4" s="143">
        <f>'BAR BB| Open rates'!W3</f>
        <v>46183</v>
      </c>
      <c r="X4" s="143">
        <f>'BAR BB| Open rates'!X3</f>
        <v>46184</v>
      </c>
      <c r="Y4" s="143">
        <f>'BAR BB| Open rates'!Y3</f>
        <v>46185</v>
      </c>
      <c r="Z4" s="143">
        <f>'BAR BB| Open rates'!Z3</f>
        <v>46186</v>
      </c>
      <c r="AA4" s="143">
        <f>'BAR BB| Open rates'!AA3</f>
        <v>46187</v>
      </c>
      <c r="AB4" s="143">
        <f>'BAR BB| Open rates'!AB3</f>
        <v>46188</v>
      </c>
      <c r="AC4" s="143">
        <f>'BAR BB| Open rates'!AC3</f>
        <v>46189</v>
      </c>
      <c r="AD4" s="143">
        <f>'BAR BB| Open rates'!AD3</f>
        <v>46190</v>
      </c>
      <c r="AE4" s="143">
        <f>'BAR BB| Open rates'!AE3</f>
        <v>46191</v>
      </c>
      <c r="AF4" s="143">
        <f>'BAR BB| Open rates'!AF3</f>
        <v>46192</v>
      </c>
      <c r="AG4" s="143">
        <f>'BAR BB| Open rates'!AG3</f>
        <v>46193</v>
      </c>
      <c r="AH4" s="143">
        <f>'BAR BB| Open rates'!AH3</f>
        <v>46194</v>
      </c>
      <c r="AI4" s="143">
        <f>'BAR BB| Open rates'!AI3</f>
        <v>46195</v>
      </c>
      <c r="AJ4" s="143">
        <f>'BAR BB| Open rates'!AJ3</f>
        <v>46196</v>
      </c>
      <c r="AK4" s="143">
        <f>'BAR BB| Open rates'!AK3</f>
        <v>46197</v>
      </c>
      <c r="AL4" s="143">
        <f>'BAR BB| Open rates'!AL3</f>
        <v>46198</v>
      </c>
      <c r="AM4" s="143">
        <f>'BAR BB| Open rates'!AM3</f>
        <v>46199</v>
      </c>
      <c r="AN4" s="143">
        <f>'BAR BB| Open rates'!AN3</f>
        <v>46200</v>
      </c>
      <c r="AO4" s="143">
        <f>'BAR BB| Open rates'!AO3</f>
        <v>46201</v>
      </c>
      <c r="AP4" s="143">
        <f>'BAR BB| Open rates'!AP3</f>
        <v>46202</v>
      </c>
      <c r="AQ4" s="143">
        <f>'BAR BB| Open rates'!AQ3</f>
        <v>46203</v>
      </c>
      <c r="AR4" s="143">
        <f>'BAR BB| Open rates'!AR3</f>
        <v>46204</v>
      </c>
      <c r="AS4" s="143">
        <f>'BAR BB| Open rates'!AS3</f>
        <v>46205</v>
      </c>
      <c r="AT4" s="143">
        <f>'BAR BB| Open rates'!AT3</f>
        <v>46206</v>
      </c>
      <c r="AU4" s="143">
        <f>'BAR BB| Open rates'!AU3</f>
        <v>46207</v>
      </c>
      <c r="AV4" s="143">
        <f>'BAR BB| Open rates'!AV3</f>
        <v>46208</v>
      </c>
      <c r="AW4" s="143">
        <f>'BAR BB| Open rates'!AW3</f>
        <v>46209</v>
      </c>
      <c r="AX4" s="143">
        <f>'BAR BB| Open rates'!AX3</f>
        <v>46210</v>
      </c>
      <c r="AY4" s="143">
        <f>'BAR BB| Open rates'!AY3</f>
        <v>46211</v>
      </c>
      <c r="AZ4" s="143">
        <f>'BAR BB| Open rates'!AZ3</f>
        <v>46212</v>
      </c>
      <c r="BA4" s="143">
        <f>'BAR BB| Open rates'!BA3</f>
        <v>46213</v>
      </c>
      <c r="BB4" s="143">
        <f>'BAR BB| Open rates'!BB3</f>
        <v>46214</v>
      </c>
      <c r="BC4" s="143">
        <f>'BAR BB| Open rates'!BC3</f>
        <v>46215</v>
      </c>
      <c r="BD4" s="143">
        <f>'BAR BB| Open rates'!BD3</f>
        <v>46216</v>
      </c>
      <c r="BE4" s="143">
        <f>'BAR BB| Open rates'!BE3</f>
        <v>46217</v>
      </c>
      <c r="BF4" s="143">
        <f>'BAR BB| Open rates'!BF3</f>
        <v>46218</v>
      </c>
      <c r="BG4" s="143">
        <f>'BAR BB| Open rates'!BG3</f>
        <v>46219</v>
      </c>
      <c r="BH4" s="143">
        <f>'BAR BB| Open rates'!BH3</f>
        <v>46220</v>
      </c>
      <c r="BI4" s="143">
        <f>'BAR BB| Open rates'!BI3</f>
        <v>46221</v>
      </c>
      <c r="BJ4" s="143">
        <f>'BAR BB| Open rates'!BJ3</f>
        <v>46222</v>
      </c>
      <c r="BK4" s="143">
        <f>'BAR BB| Open rates'!BK3</f>
        <v>46223</v>
      </c>
      <c r="BL4" s="143">
        <f>'BAR BB| Open rates'!BL3</f>
        <v>46224</v>
      </c>
      <c r="BM4" s="143">
        <f>'BAR BB| Open rates'!BM3</f>
        <v>46225</v>
      </c>
      <c r="BN4" s="143">
        <f>'BAR BB| Open rates'!BN3</f>
        <v>46226</v>
      </c>
      <c r="BO4" s="143">
        <f>'BAR BB| Open rates'!BO3</f>
        <v>46227</v>
      </c>
      <c r="BP4" s="143">
        <f>'BAR BB| Open rates'!BP3</f>
        <v>46228</v>
      </c>
      <c r="BQ4" s="143">
        <f>'BAR BB| Open rates'!BQ3</f>
        <v>46229</v>
      </c>
      <c r="BR4" s="143">
        <f>'BAR BB| Open rates'!BR3</f>
        <v>46230</v>
      </c>
      <c r="BS4" s="143">
        <f>'BAR BB| Open rates'!BS3</f>
        <v>46231</v>
      </c>
      <c r="BT4" s="143">
        <f>'BAR BB| Open rates'!BT3</f>
        <v>46232</v>
      </c>
      <c r="BU4" s="143">
        <f>'BAR BB| Open rates'!BU3</f>
        <v>46233</v>
      </c>
      <c r="BV4" s="143">
        <f>'BAR BB| Open rates'!BV3</f>
        <v>46234</v>
      </c>
      <c r="BW4" s="143">
        <f>'BAR BB| Open rates'!BW3</f>
        <v>46235</v>
      </c>
      <c r="BX4" s="143">
        <f>'BAR BB| Open rates'!BX3</f>
        <v>46236</v>
      </c>
      <c r="BY4" s="143">
        <f>'BAR BB| Open rates'!BY3</f>
        <v>46237</v>
      </c>
      <c r="BZ4" s="143">
        <f>'BAR BB| Open rates'!BZ3</f>
        <v>46238</v>
      </c>
      <c r="CA4" s="143">
        <f>'BAR BB| Open rates'!CA3</f>
        <v>46239</v>
      </c>
      <c r="CB4" s="143">
        <f>'BAR BB| Open rates'!CB3</f>
        <v>46240</v>
      </c>
      <c r="CC4" s="143">
        <f>'BAR BB| Open rates'!CC3</f>
        <v>46241</v>
      </c>
      <c r="CD4" s="143">
        <f>'BAR BB| Open rates'!CD3</f>
        <v>46242</v>
      </c>
      <c r="CE4" s="143">
        <f>'BAR BB| Open rates'!CE3</f>
        <v>46243</v>
      </c>
      <c r="CF4" s="143">
        <f>'BAR BB| Open rates'!CF3</f>
        <v>46244</v>
      </c>
      <c r="CG4" s="143">
        <f>'BAR BB| Open rates'!CG3</f>
        <v>46245</v>
      </c>
      <c r="CH4" s="143">
        <f>'BAR BB| Open rates'!CH3</f>
        <v>46246</v>
      </c>
      <c r="CI4" s="143">
        <f>'BAR BB| Open rates'!CI3</f>
        <v>46247</v>
      </c>
      <c r="CJ4" s="143">
        <f>'BAR BB| Open rates'!CJ3</f>
        <v>46248</v>
      </c>
      <c r="CK4" s="143">
        <f>'BAR BB| Open rates'!CK3</f>
        <v>46249</v>
      </c>
      <c r="CL4" s="143">
        <f>'BAR BB| Open rates'!CL3</f>
        <v>46250</v>
      </c>
      <c r="CM4" s="143">
        <f>'BAR BB| Open rates'!CM3</f>
        <v>46251</v>
      </c>
      <c r="CN4" s="143">
        <f>'BAR BB| Open rates'!CN3</f>
        <v>46252</v>
      </c>
      <c r="CO4" s="143">
        <f>'BAR BB| Open rates'!CO3</f>
        <v>46253</v>
      </c>
      <c r="CP4" s="143">
        <f>'BAR BB| Open rates'!CP3</f>
        <v>46254</v>
      </c>
      <c r="CQ4" s="143">
        <f>'BAR BB| Open rates'!CQ3</f>
        <v>46255</v>
      </c>
      <c r="CR4" s="143">
        <f>'BAR BB| Open rates'!CR3</f>
        <v>46256</v>
      </c>
      <c r="CS4" s="143">
        <f>'BAR BB| Open rates'!CS3</f>
        <v>46257</v>
      </c>
      <c r="CT4" s="143">
        <f>'BAR BB| Open rates'!CT3</f>
        <v>46258</v>
      </c>
      <c r="CU4" s="143">
        <f>'BAR BB| Open rates'!CU3</f>
        <v>46259</v>
      </c>
      <c r="CV4" s="143">
        <f>'BAR BB| Open rates'!CV3</f>
        <v>46260</v>
      </c>
      <c r="CW4" s="143">
        <f>'BAR BB| Open rates'!CW3</f>
        <v>46261</v>
      </c>
      <c r="CX4" s="143">
        <f>'BAR BB| Open rates'!CX3</f>
        <v>46262</v>
      </c>
      <c r="CY4" s="143">
        <f>'BAR BB| Open rates'!CY3</f>
        <v>46263</v>
      </c>
      <c r="CZ4" s="143">
        <f>'BAR BB| Open rates'!CZ3</f>
        <v>46264</v>
      </c>
      <c r="DA4" s="143">
        <f>'BAR BB| Open rates'!DA3</f>
        <v>46265</v>
      </c>
      <c r="DB4" s="143">
        <f>'BAR BB| Open rates'!DB3</f>
        <v>46266</v>
      </c>
      <c r="DC4" s="143">
        <f>'BAR BB| Open rates'!DC3</f>
        <v>46267</v>
      </c>
      <c r="DD4" s="143">
        <f>'BAR BB| Open rates'!DD3</f>
        <v>46268</v>
      </c>
      <c r="DE4" s="143">
        <f>'BAR BB| Open rates'!DE3</f>
        <v>46269</v>
      </c>
      <c r="DF4" s="143">
        <f>'BAR BB| Open rates'!DF3</f>
        <v>46270</v>
      </c>
      <c r="DG4" s="143">
        <f>'BAR BB| Open rates'!DG3</f>
        <v>46271</v>
      </c>
      <c r="DH4" s="143">
        <f>'BAR BB| Open rates'!DH3</f>
        <v>46272</v>
      </c>
      <c r="DI4" s="143">
        <f>'BAR BB| Open rates'!DI3</f>
        <v>46273</v>
      </c>
      <c r="DJ4" s="143">
        <f>'BAR BB| Open rates'!DJ3</f>
        <v>46274</v>
      </c>
      <c r="DK4" s="143">
        <f>'BAR BB| Open rates'!DK3</f>
        <v>46275</v>
      </c>
      <c r="DL4" s="143">
        <f>'BAR BB| Open rates'!DL3</f>
        <v>46276</v>
      </c>
      <c r="DM4" s="143">
        <f>'BAR BB| Open rates'!DM3</f>
        <v>46277</v>
      </c>
      <c r="DN4" s="143">
        <f>'BAR BB| Open rates'!DN3</f>
        <v>46278</v>
      </c>
      <c r="DO4" s="143">
        <f>'BAR BB| Open rates'!DO3</f>
        <v>46279</v>
      </c>
      <c r="DP4" s="143">
        <f>'BAR BB| Open rates'!DP3</f>
        <v>46280</v>
      </c>
      <c r="DQ4" s="143">
        <f>'BAR BB| Open rates'!DQ3</f>
        <v>46281</v>
      </c>
      <c r="DR4" s="143">
        <f>'BAR BB| Open rates'!DR3</f>
        <v>46282</v>
      </c>
      <c r="DS4" s="143">
        <f>'BAR BB| Open rates'!DS3</f>
        <v>46283</v>
      </c>
      <c r="DT4" s="143">
        <f>'BAR BB| Open rates'!DT3</f>
        <v>46284</v>
      </c>
      <c r="DU4" s="143">
        <f>'BAR BB| Open rates'!DU3</f>
        <v>46285</v>
      </c>
      <c r="DV4" s="143">
        <f>'BAR BB| Open rates'!DV3</f>
        <v>46286</v>
      </c>
      <c r="DW4" s="143">
        <f>'BAR BB| Open rates'!DW3</f>
        <v>46287</v>
      </c>
      <c r="DX4" s="143">
        <f>'BAR BB| Open rates'!DX3</f>
        <v>46288</v>
      </c>
      <c r="DY4" s="143">
        <f>'BAR BB| Open rates'!DY3</f>
        <v>46289</v>
      </c>
      <c r="DZ4" s="143">
        <f>'BAR BB| Open rates'!DZ3</f>
        <v>46290</v>
      </c>
      <c r="EA4" s="143">
        <f>'BAR BB| Open rates'!EA3</f>
        <v>46291</v>
      </c>
      <c r="EB4" s="143">
        <f>'BAR BB| Open rates'!EB3</f>
        <v>46292</v>
      </c>
      <c r="EC4" s="143">
        <f>'BAR BB| Open rates'!EC3</f>
        <v>46293</v>
      </c>
      <c r="ED4" s="143">
        <f>'BAR BB| Open rates'!ED3</f>
        <v>46294</v>
      </c>
      <c r="EE4" s="143">
        <f>'BAR BB| Open rates'!EE3</f>
        <v>46295</v>
      </c>
    </row>
    <row r="5" spans="1:135"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row>
    <row r="6" spans="1:135" s="11" customFormat="1" ht="12.75" customHeight="1" x14ac:dyDescent="0.2">
      <c r="A6" s="42">
        <v>1</v>
      </c>
      <c r="B6" s="84">
        <f>'BAR BB| Open rates'!B5*0.95*0.85</f>
        <v>4764.25</v>
      </c>
      <c r="C6" s="84">
        <f>'BAR BB| Open rates'!C5*0.95*0.85</f>
        <v>4764.25</v>
      </c>
      <c r="D6" s="84">
        <f>'BAR BB| Open rates'!D5*0.95*0.85</f>
        <v>4764.25</v>
      </c>
      <c r="E6" s="84">
        <f>'BAR BB| Open rates'!E5*0.95*0.85</f>
        <v>4764.25</v>
      </c>
      <c r="F6" s="84">
        <f>'BAR BB| Open rates'!F5*0.95*0.85</f>
        <v>4764.25</v>
      </c>
      <c r="G6" s="84">
        <f>'BAR BB| Open rates'!G5*0.95*0.85</f>
        <v>4764.25</v>
      </c>
      <c r="H6" s="84">
        <f>'BAR BB| Open rates'!H5*0.95*0.85</f>
        <v>4764.25</v>
      </c>
      <c r="I6" s="84">
        <f>'BAR BB| Open rates'!I5*0.95*0.85</f>
        <v>4764.25</v>
      </c>
      <c r="J6" s="84">
        <f>'BAR BB| Open rates'!J5*0.95*0.85</f>
        <v>4764.25</v>
      </c>
      <c r="K6" s="84">
        <f>'BAR BB| Open rates'!K5*0.95*0.85</f>
        <v>4764.25</v>
      </c>
      <c r="L6" s="84">
        <f>'BAR BB| Open rates'!L5*0.95*0.85</f>
        <v>4764.25</v>
      </c>
      <c r="M6" s="84">
        <f>'BAR BB| Open rates'!M5*0.95*0.85</f>
        <v>4764.25</v>
      </c>
      <c r="N6" s="84">
        <f>'BAR BB| Open rates'!N5*0.95*0.85</f>
        <v>5329.5</v>
      </c>
      <c r="O6" s="84">
        <f>'BAR BB| Open rates'!O5*0.95*0.85</f>
        <v>5329.5</v>
      </c>
      <c r="P6" s="84">
        <f>'BAR BB| Open rates'!P5*0.95*0.85</f>
        <v>5329.5</v>
      </c>
      <c r="Q6" s="84">
        <f>'BAR BB| Open rates'!Q5*0.95*0.85</f>
        <v>5329.5</v>
      </c>
      <c r="R6" s="84">
        <f>'BAR BB| Open rates'!R5*0.95*0.85</f>
        <v>7994.25</v>
      </c>
      <c r="S6" s="84">
        <f>'BAR BB| Open rates'!S5*0.95*0.85</f>
        <v>7994.25</v>
      </c>
      <c r="T6" s="84">
        <f>'BAR BB| Open rates'!T5*0.95*0.85</f>
        <v>7994.25</v>
      </c>
      <c r="U6" s="84">
        <f>'BAR BB| Open rates'!U5*0.95*0.85</f>
        <v>7994.25</v>
      </c>
      <c r="V6" s="84">
        <f>'BAR BB| Open rates'!V5*0.95*0.85</f>
        <v>7994.25</v>
      </c>
      <c r="W6" s="84">
        <f>'BAR BB| Open rates'!W5*0.95*0.85</f>
        <v>7994.25</v>
      </c>
      <c r="X6" s="84">
        <f>'BAR BB| Open rates'!X5*0.95*0.85</f>
        <v>7994.25</v>
      </c>
      <c r="Y6" s="84">
        <f>'BAR BB| Open rates'!Y5*0.95*0.85</f>
        <v>7994.25</v>
      </c>
      <c r="Z6" s="84">
        <f>'BAR BB| Open rates'!Z5*0.95*0.85</f>
        <v>7994.25</v>
      </c>
      <c r="AA6" s="84">
        <f>'BAR BB| Open rates'!AA5*0.95*0.85</f>
        <v>7994.25</v>
      </c>
      <c r="AB6" s="84">
        <f>'BAR BB| Open rates'!AB5*0.95*0.85</f>
        <v>12031.75</v>
      </c>
      <c r="AC6" s="84">
        <f>'BAR BB| Open rates'!AC5*0.95*0.85</f>
        <v>12031.75</v>
      </c>
      <c r="AD6" s="84">
        <f>'BAR BB| Open rates'!AD5*0.95*0.85</f>
        <v>12031.75</v>
      </c>
      <c r="AE6" s="84">
        <f>'BAR BB| Open rates'!AE5*0.95*0.85</f>
        <v>12031.75</v>
      </c>
      <c r="AF6" s="84">
        <f>'BAR BB| Open rates'!AF5*0.95*0.85</f>
        <v>12031.75</v>
      </c>
      <c r="AG6" s="84">
        <f>'BAR BB| Open rates'!AG5*0.95*0.85</f>
        <v>12031.75</v>
      </c>
      <c r="AH6" s="84">
        <f>'BAR BB| Open rates'!AH5*0.95*0.85</f>
        <v>5329.5</v>
      </c>
      <c r="AI6" s="84">
        <f>'BAR BB| Open rates'!AI5*0.95*0.85</f>
        <v>5329.5</v>
      </c>
      <c r="AJ6" s="84">
        <f>'BAR BB| Open rates'!AJ5*0.95*0.85</f>
        <v>5329.5</v>
      </c>
      <c r="AK6" s="84">
        <f>'BAR BB| Open rates'!AK5*0.95*0.85</f>
        <v>5329.5</v>
      </c>
      <c r="AL6" s="84">
        <f>'BAR BB| Open rates'!AL5*0.95*0.85</f>
        <v>5329.5</v>
      </c>
      <c r="AM6" s="84">
        <f>'BAR BB| Open rates'!AM5*0.95*0.85</f>
        <v>6379.25</v>
      </c>
      <c r="AN6" s="84">
        <f>'BAR BB| Open rates'!AN5*0.95*0.85</f>
        <v>6379.25</v>
      </c>
      <c r="AO6" s="84">
        <f>'BAR BB| Open rates'!AO5*0.95*0.85</f>
        <v>6379.25</v>
      </c>
      <c r="AP6" s="84">
        <f>'BAR BB| Open rates'!AP5*0.95*0.85</f>
        <v>6379.25</v>
      </c>
      <c r="AQ6" s="84">
        <f>'BAR BB| Open rates'!AQ5*0.95*0.85</f>
        <v>6379.25</v>
      </c>
      <c r="AR6" s="84">
        <f>'BAR BB| Open rates'!AR5*0.95*0.85</f>
        <v>6379.25</v>
      </c>
      <c r="AS6" s="84">
        <f>'BAR BB| Open rates'!AS5*0.95*0.85</f>
        <v>6379.25</v>
      </c>
      <c r="AT6" s="84">
        <f>'BAR BB| Open rates'!AT5*0.95*0.85</f>
        <v>7186.75</v>
      </c>
      <c r="AU6" s="84">
        <f>'BAR BB| Open rates'!AU5*0.95*0.85</f>
        <v>7186.75</v>
      </c>
      <c r="AV6" s="84">
        <f>'BAR BB| Open rates'!AV5*0.95*0.85</f>
        <v>7186.75</v>
      </c>
      <c r="AW6" s="84">
        <f>'BAR BB| Open rates'!AW5*0.95*0.85</f>
        <v>7186.75</v>
      </c>
      <c r="AX6" s="84">
        <f>'BAR BB| Open rates'!AX5*0.95*0.85</f>
        <v>7186.75</v>
      </c>
      <c r="AY6" s="84">
        <f>'BAR BB| Open rates'!AY5*0.95*0.85</f>
        <v>7348.25</v>
      </c>
      <c r="AZ6" s="84">
        <f>'BAR BB| Open rates'!AZ5*0.95*0.85</f>
        <v>7348.25</v>
      </c>
      <c r="BA6" s="84">
        <f>'BAR BB| Open rates'!BA5*0.95*0.85</f>
        <v>7994.25</v>
      </c>
      <c r="BB6" s="84">
        <f>'BAR BB| Open rates'!BB5*0.95*0.85</f>
        <v>7994.25</v>
      </c>
      <c r="BC6" s="84">
        <f>'BAR BB| Open rates'!BC5*0.95*0.85</f>
        <v>7348.25</v>
      </c>
      <c r="BD6" s="84">
        <f>'BAR BB| Open rates'!BD5*0.95*0.85</f>
        <v>7348.25</v>
      </c>
      <c r="BE6" s="84">
        <f>'BAR BB| Open rates'!BE5*0.95*0.85</f>
        <v>7348.25</v>
      </c>
      <c r="BF6" s="84">
        <f>'BAR BB| Open rates'!BF5*0.95*0.85</f>
        <v>7348.25</v>
      </c>
      <c r="BG6" s="84">
        <f>'BAR BB| Open rates'!BG5*0.95*0.85</f>
        <v>7348.25</v>
      </c>
      <c r="BH6" s="84">
        <f>'BAR BB| Open rates'!BH5*0.95*0.85</f>
        <v>7994.25</v>
      </c>
      <c r="BI6" s="84">
        <f>'BAR BB| Open rates'!BI5*0.95*0.85</f>
        <v>7994.25</v>
      </c>
      <c r="BJ6" s="84">
        <f>'BAR BB| Open rates'!BJ5*0.95*0.85</f>
        <v>7348.25</v>
      </c>
      <c r="BK6" s="84">
        <f>'BAR BB| Open rates'!BK5*0.95*0.85</f>
        <v>7348.25</v>
      </c>
      <c r="BL6" s="84">
        <f>'BAR BB| Open rates'!BL5*0.95*0.85</f>
        <v>7348.25</v>
      </c>
      <c r="BM6" s="84">
        <f>'BAR BB| Open rates'!BM5*0.95*0.85</f>
        <v>7348.25</v>
      </c>
      <c r="BN6" s="84">
        <f>'BAR BB| Open rates'!BN5*0.95*0.85</f>
        <v>7348.25</v>
      </c>
      <c r="BO6" s="84">
        <f>'BAR BB| Open rates'!BO5*0.95*0.85</f>
        <v>7994.25</v>
      </c>
      <c r="BP6" s="84">
        <f>'BAR BB| Open rates'!BP5*0.95*0.85</f>
        <v>7994.25</v>
      </c>
      <c r="BQ6" s="84">
        <f>'BAR BB| Open rates'!BQ5*0.95*0.85</f>
        <v>7348.25</v>
      </c>
      <c r="BR6" s="84">
        <f>'BAR BB| Open rates'!BR5*0.95*0.85</f>
        <v>7348.25</v>
      </c>
      <c r="BS6" s="84">
        <f>'BAR BB| Open rates'!BS5*0.95*0.85</f>
        <v>7348.25</v>
      </c>
      <c r="BT6" s="84">
        <f>'BAR BB| Open rates'!BT5*0.95*0.85</f>
        <v>7348.25</v>
      </c>
      <c r="BU6" s="84">
        <f>'BAR BB| Open rates'!BU5*0.95*0.85</f>
        <v>7348.25</v>
      </c>
      <c r="BV6" s="84">
        <f>'BAR BB| Open rates'!BV5*0.95*0.85</f>
        <v>7994.25</v>
      </c>
      <c r="BW6" s="84">
        <f>'BAR BB| Open rates'!BW5*0.95*0.85</f>
        <v>7994.25</v>
      </c>
      <c r="BX6" s="84">
        <f>'BAR BB| Open rates'!BX5*0.95*0.85</f>
        <v>7348.25</v>
      </c>
      <c r="BY6" s="84">
        <f>'BAR BB| Open rates'!BY5*0.95*0.85</f>
        <v>7348.25</v>
      </c>
      <c r="BZ6" s="84">
        <f>'BAR BB| Open rates'!BZ5*0.95*0.85</f>
        <v>7348.25</v>
      </c>
      <c r="CA6" s="84">
        <f>'BAR BB| Open rates'!CA5*0.95*0.85</f>
        <v>7348.25</v>
      </c>
      <c r="CB6" s="84">
        <f>'BAR BB| Open rates'!CB5*0.95*0.85</f>
        <v>7348.25</v>
      </c>
      <c r="CC6" s="84">
        <f>'BAR BB| Open rates'!CC5*0.95*0.85</f>
        <v>7994.25</v>
      </c>
      <c r="CD6" s="84">
        <f>'BAR BB| Open rates'!CD5*0.95*0.85</f>
        <v>7994.25</v>
      </c>
      <c r="CE6" s="84">
        <f>'BAR BB| Open rates'!CE5*0.95*0.85</f>
        <v>7348.25</v>
      </c>
      <c r="CF6" s="84">
        <f>'BAR BB| Open rates'!CF5*0.95*0.85</f>
        <v>7348.25</v>
      </c>
      <c r="CG6" s="84">
        <f>'BAR BB| Open rates'!CG5*0.95*0.85</f>
        <v>7348.25</v>
      </c>
      <c r="CH6" s="84">
        <f>'BAR BB| Open rates'!CH5*0.95*0.85</f>
        <v>7348.25</v>
      </c>
      <c r="CI6" s="84">
        <f>'BAR BB| Open rates'!CI5*0.95*0.85</f>
        <v>7348.25</v>
      </c>
      <c r="CJ6" s="84">
        <f>'BAR BB| Open rates'!CJ5*0.95*0.85</f>
        <v>7994.25</v>
      </c>
      <c r="CK6" s="84">
        <f>'BAR BB| Open rates'!CK5*0.95*0.85</f>
        <v>7994.25</v>
      </c>
      <c r="CL6" s="84">
        <f>'BAR BB| Open rates'!CL5*0.95*0.85</f>
        <v>7348.25</v>
      </c>
      <c r="CM6" s="84">
        <f>'BAR BB| Open rates'!CM5*0.95*0.85</f>
        <v>7348.25</v>
      </c>
      <c r="CN6" s="84">
        <f>'BAR BB| Open rates'!CN5*0.95*0.85</f>
        <v>7348.25</v>
      </c>
      <c r="CO6" s="84">
        <f>'BAR BB| Open rates'!CO5*0.95*0.85</f>
        <v>7348.25</v>
      </c>
      <c r="CP6" s="84">
        <f>'BAR BB| Open rates'!CP5*0.95*0.85</f>
        <v>7348.25</v>
      </c>
      <c r="CQ6" s="84">
        <f>'BAR BB| Open rates'!CQ5*0.95*0.85</f>
        <v>7348.25</v>
      </c>
      <c r="CR6" s="84">
        <f>'BAR BB| Open rates'!CR5*0.95*0.85</f>
        <v>7348.25</v>
      </c>
      <c r="CS6" s="84">
        <f>'BAR BB| Open rates'!CS5*0.95*0.85</f>
        <v>6379.25</v>
      </c>
      <c r="CT6" s="84">
        <f>'BAR BB| Open rates'!CT5*0.95*0.85</f>
        <v>6379.25</v>
      </c>
      <c r="CU6" s="84">
        <f>'BAR BB| Open rates'!CU5*0.95*0.85</f>
        <v>6379.25</v>
      </c>
      <c r="CV6" s="84">
        <f>'BAR BB| Open rates'!CV5*0.95*0.85</f>
        <v>6379.25</v>
      </c>
      <c r="CW6" s="84">
        <f>'BAR BB| Open rates'!CW5*0.95*0.85</f>
        <v>6379.25</v>
      </c>
      <c r="CX6" s="84">
        <f>'BAR BB| Open rates'!CX5*0.95*0.85</f>
        <v>6379.25</v>
      </c>
      <c r="CY6" s="84">
        <f>'BAR BB| Open rates'!CY5*0.95*0.85</f>
        <v>6379.25</v>
      </c>
      <c r="CZ6" s="84">
        <f>'BAR BB| Open rates'!CZ5*0.95*0.85</f>
        <v>6379.25</v>
      </c>
      <c r="DA6" s="84">
        <f>'BAR BB| Open rates'!DA5*0.95*0.85</f>
        <v>6379.25</v>
      </c>
      <c r="DB6" s="84">
        <f>'BAR BB| Open rates'!DB5*0.95*0.85</f>
        <v>5329.5</v>
      </c>
      <c r="DC6" s="84">
        <f>'BAR BB| Open rates'!DC5*0.95*0.85</f>
        <v>5329.5</v>
      </c>
      <c r="DD6" s="84">
        <f>'BAR BB| Open rates'!DD5*0.95*0.85</f>
        <v>5329.5</v>
      </c>
      <c r="DE6" s="84">
        <f>'BAR BB| Open rates'!DE5*0.95*0.85</f>
        <v>6379.25</v>
      </c>
      <c r="DF6" s="84">
        <f>'BAR BB| Open rates'!DF5*0.95*0.85</f>
        <v>6379.25</v>
      </c>
      <c r="DG6" s="84">
        <f>'BAR BB| Open rates'!DG5*0.95*0.85</f>
        <v>5329.5</v>
      </c>
      <c r="DH6" s="84">
        <f>'BAR BB| Open rates'!DH5*0.95*0.85</f>
        <v>5329.5</v>
      </c>
      <c r="DI6" s="84">
        <f>'BAR BB| Open rates'!DI5*0.95*0.85</f>
        <v>5329.5</v>
      </c>
      <c r="DJ6" s="84">
        <f>'BAR BB| Open rates'!DJ5*0.95*0.85</f>
        <v>5329.5</v>
      </c>
      <c r="DK6" s="84">
        <f>'BAR BB| Open rates'!DK5*0.95*0.85</f>
        <v>5329.5</v>
      </c>
      <c r="DL6" s="84">
        <f>'BAR BB| Open rates'!DL5*0.95*0.85</f>
        <v>6379.25</v>
      </c>
      <c r="DM6" s="84">
        <f>'BAR BB| Open rates'!DM5*0.95*0.85</f>
        <v>6379.25</v>
      </c>
      <c r="DN6" s="84">
        <f>'BAR BB| Open rates'!DN5*0.95*0.85</f>
        <v>5329.5</v>
      </c>
      <c r="DO6" s="84">
        <f>'BAR BB| Open rates'!DO5*0.95*0.85</f>
        <v>5329.5</v>
      </c>
      <c r="DP6" s="84">
        <f>'BAR BB| Open rates'!DP5*0.95*0.85</f>
        <v>5329.5</v>
      </c>
      <c r="DQ6" s="84">
        <f>'BAR BB| Open rates'!DQ5*0.95*0.85</f>
        <v>5329.5</v>
      </c>
      <c r="DR6" s="84">
        <f>'BAR BB| Open rates'!DR5*0.95*0.85</f>
        <v>5329.5</v>
      </c>
      <c r="DS6" s="84">
        <f>'BAR BB| Open rates'!DS5*0.95*0.85</f>
        <v>6379.25</v>
      </c>
      <c r="DT6" s="84">
        <f>'BAR BB| Open rates'!DT5*0.95*0.85</f>
        <v>6379.25</v>
      </c>
      <c r="DU6" s="84">
        <f>'BAR BB| Open rates'!DU5*0.95*0.85</f>
        <v>5329.5</v>
      </c>
      <c r="DV6" s="84">
        <f>'BAR BB| Open rates'!DV5*0.95*0.85</f>
        <v>5329.5</v>
      </c>
      <c r="DW6" s="84">
        <f>'BAR BB| Open rates'!DW5*0.95*0.85</f>
        <v>5329.5</v>
      </c>
      <c r="DX6" s="84">
        <f>'BAR BB| Open rates'!DX5*0.95*0.85</f>
        <v>5329.5</v>
      </c>
      <c r="DY6" s="84">
        <f>'BAR BB| Open rates'!DY5*0.95*0.85</f>
        <v>5329.5</v>
      </c>
      <c r="DZ6" s="84">
        <f>'BAR BB| Open rates'!DZ5*0.95*0.85</f>
        <v>6379.25</v>
      </c>
      <c r="EA6" s="84">
        <f>'BAR BB| Open rates'!EA5*0.95*0.85</f>
        <v>6379.25</v>
      </c>
      <c r="EB6" s="84">
        <f>'BAR BB| Open rates'!EB5*0.95*0.85</f>
        <v>5329.5</v>
      </c>
      <c r="EC6" s="84">
        <f>'BAR BB| Open rates'!EC5*0.95*0.85</f>
        <v>5329.5</v>
      </c>
      <c r="ED6" s="84">
        <f>'BAR BB| Open rates'!ED5*0.95*0.85</f>
        <v>5329.5</v>
      </c>
      <c r="EE6" s="84">
        <f>'BAR BB| Open rates'!EE5*0.95*0.85</f>
        <v>5329.5</v>
      </c>
    </row>
    <row r="7" spans="1:135" s="11" customFormat="1" ht="12.75" customHeight="1" x14ac:dyDescent="0.2">
      <c r="A7" s="42">
        <v>2</v>
      </c>
      <c r="B7" s="84">
        <f>'BAR BB| Open rates'!B6*0.95*0.85</f>
        <v>6379.25</v>
      </c>
      <c r="C7" s="84">
        <f>'BAR BB| Open rates'!C6*0.95*0.85</f>
        <v>6379.25</v>
      </c>
      <c r="D7" s="84">
        <f>'BAR BB| Open rates'!D6*0.95*0.85</f>
        <v>6379.25</v>
      </c>
      <c r="E7" s="84">
        <f>'BAR BB| Open rates'!E6*0.95*0.85</f>
        <v>6379.25</v>
      </c>
      <c r="F7" s="84">
        <f>'BAR BB| Open rates'!F6*0.95*0.85</f>
        <v>6379.25</v>
      </c>
      <c r="G7" s="84">
        <f>'BAR BB| Open rates'!G6*0.95*0.85</f>
        <v>6379.25</v>
      </c>
      <c r="H7" s="84">
        <f>'BAR BB| Open rates'!H6*0.95*0.85</f>
        <v>6379.25</v>
      </c>
      <c r="I7" s="84">
        <f>'BAR BB| Open rates'!I6*0.95*0.85</f>
        <v>6379.25</v>
      </c>
      <c r="J7" s="84">
        <f>'BAR BB| Open rates'!J6*0.95*0.85</f>
        <v>6379.25</v>
      </c>
      <c r="K7" s="84">
        <f>'BAR BB| Open rates'!K6*0.95*0.85</f>
        <v>6379.25</v>
      </c>
      <c r="L7" s="84">
        <f>'BAR BB| Open rates'!L6*0.95*0.85</f>
        <v>6379.25</v>
      </c>
      <c r="M7" s="84">
        <f>'BAR BB| Open rates'!M6*0.95*0.85</f>
        <v>6379.25</v>
      </c>
      <c r="N7" s="84">
        <f>'BAR BB| Open rates'!N6*0.95*0.85</f>
        <v>6944.5</v>
      </c>
      <c r="O7" s="84">
        <f>'BAR BB| Open rates'!O6*0.95*0.85</f>
        <v>6944.5</v>
      </c>
      <c r="P7" s="84">
        <f>'BAR BB| Open rates'!P6*0.95*0.85</f>
        <v>6944.5</v>
      </c>
      <c r="Q7" s="84">
        <f>'BAR BB| Open rates'!Q6*0.95*0.85</f>
        <v>6944.5</v>
      </c>
      <c r="R7" s="84">
        <f>'BAR BB| Open rates'!R6*0.95*0.85</f>
        <v>9609.25</v>
      </c>
      <c r="S7" s="84">
        <f>'BAR BB| Open rates'!S6*0.95*0.85</f>
        <v>9609.25</v>
      </c>
      <c r="T7" s="84">
        <f>'BAR BB| Open rates'!T6*0.95*0.85</f>
        <v>9609.25</v>
      </c>
      <c r="U7" s="84">
        <f>'BAR BB| Open rates'!U6*0.95*0.85</f>
        <v>9609.25</v>
      </c>
      <c r="V7" s="84">
        <f>'BAR BB| Open rates'!V6*0.95*0.85</f>
        <v>9609.25</v>
      </c>
      <c r="W7" s="84">
        <f>'BAR BB| Open rates'!W6*0.95*0.85</f>
        <v>9609.25</v>
      </c>
      <c r="X7" s="84">
        <f>'BAR BB| Open rates'!X6*0.95*0.85</f>
        <v>9609.25</v>
      </c>
      <c r="Y7" s="84">
        <f>'BAR BB| Open rates'!Y6*0.95*0.85</f>
        <v>9609.25</v>
      </c>
      <c r="Z7" s="84">
        <f>'BAR BB| Open rates'!Z6*0.95*0.85</f>
        <v>9609.25</v>
      </c>
      <c r="AA7" s="84">
        <f>'BAR BB| Open rates'!AA6*0.95*0.85</f>
        <v>9609.25</v>
      </c>
      <c r="AB7" s="84">
        <f>'BAR BB| Open rates'!AB6*0.95*0.85</f>
        <v>13646.75</v>
      </c>
      <c r="AC7" s="84">
        <f>'BAR BB| Open rates'!AC6*0.95*0.85</f>
        <v>13646.75</v>
      </c>
      <c r="AD7" s="84">
        <f>'BAR BB| Open rates'!AD6*0.95*0.85</f>
        <v>13646.75</v>
      </c>
      <c r="AE7" s="84">
        <f>'BAR BB| Open rates'!AE6*0.95*0.85</f>
        <v>13646.75</v>
      </c>
      <c r="AF7" s="84">
        <f>'BAR BB| Open rates'!AF6*0.95*0.85</f>
        <v>13646.75</v>
      </c>
      <c r="AG7" s="84">
        <f>'BAR BB| Open rates'!AG6*0.95*0.85</f>
        <v>13646.75</v>
      </c>
      <c r="AH7" s="84">
        <f>'BAR BB| Open rates'!AH6*0.95*0.85</f>
        <v>6944.5</v>
      </c>
      <c r="AI7" s="84">
        <f>'BAR BB| Open rates'!AI6*0.95*0.85</f>
        <v>6944.5</v>
      </c>
      <c r="AJ7" s="84">
        <f>'BAR BB| Open rates'!AJ6*0.95*0.85</f>
        <v>6944.5</v>
      </c>
      <c r="AK7" s="84">
        <f>'BAR BB| Open rates'!AK6*0.95*0.85</f>
        <v>6944.5</v>
      </c>
      <c r="AL7" s="84">
        <f>'BAR BB| Open rates'!AL6*0.95*0.85</f>
        <v>6944.5</v>
      </c>
      <c r="AM7" s="84">
        <f>'BAR BB| Open rates'!AM6*0.95*0.85</f>
        <v>7994.25</v>
      </c>
      <c r="AN7" s="84">
        <f>'BAR BB| Open rates'!AN6*0.95*0.85</f>
        <v>7994.25</v>
      </c>
      <c r="AO7" s="84">
        <f>'BAR BB| Open rates'!AO6*0.95*0.85</f>
        <v>7994.25</v>
      </c>
      <c r="AP7" s="84">
        <f>'BAR BB| Open rates'!AP6*0.95*0.85</f>
        <v>7994.25</v>
      </c>
      <c r="AQ7" s="84">
        <f>'BAR BB| Open rates'!AQ6*0.95*0.85</f>
        <v>7994.25</v>
      </c>
      <c r="AR7" s="84">
        <f>'BAR BB| Open rates'!AR6*0.95*0.85</f>
        <v>7994.25</v>
      </c>
      <c r="AS7" s="84">
        <f>'BAR BB| Open rates'!AS6*0.95*0.85</f>
        <v>7994.25</v>
      </c>
      <c r="AT7" s="84">
        <f>'BAR BB| Open rates'!AT6*0.95*0.85</f>
        <v>8801.75</v>
      </c>
      <c r="AU7" s="84">
        <f>'BAR BB| Open rates'!AU6*0.95*0.85</f>
        <v>8801.75</v>
      </c>
      <c r="AV7" s="84">
        <f>'BAR BB| Open rates'!AV6*0.95*0.85</f>
        <v>8801.75</v>
      </c>
      <c r="AW7" s="84">
        <f>'BAR BB| Open rates'!AW6*0.95*0.85</f>
        <v>8801.75</v>
      </c>
      <c r="AX7" s="84">
        <f>'BAR BB| Open rates'!AX6*0.95*0.85</f>
        <v>8801.75</v>
      </c>
      <c r="AY7" s="84">
        <f>'BAR BB| Open rates'!AY6*0.95*0.85</f>
        <v>8963.25</v>
      </c>
      <c r="AZ7" s="84">
        <f>'BAR BB| Open rates'!AZ6*0.95*0.85</f>
        <v>8963.25</v>
      </c>
      <c r="BA7" s="84">
        <f>'BAR BB| Open rates'!BA6*0.95*0.85</f>
        <v>9609.25</v>
      </c>
      <c r="BB7" s="84">
        <f>'BAR BB| Open rates'!BB6*0.95*0.85</f>
        <v>9609.25</v>
      </c>
      <c r="BC7" s="84">
        <f>'BAR BB| Open rates'!BC6*0.95*0.85</f>
        <v>8963.25</v>
      </c>
      <c r="BD7" s="84">
        <f>'BAR BB| Open rates'!BD6*0.95*0.85</f>
        <v>8963.25</v>
      </c>
      <c r="BE7" s="84">
        <f>'BAR BB| Open rates'!BE6*0.95*0.85</f>
        <v>8963.25</v>
      </c>
      <c r="BF7" s="84">
        <f>'BAR BB| Open rates'!BF6*0.95*0.85</f>
        <v>8963.25</v>
      </c>
      <c r="BG7" s="84">
        <f>'BAR BB| Open rates'!BG6*0.95*0.85</f>
        <v>8963.25</v>
      </c>
      <c r="BH7" s="84">
        <f>'BAR BB| Open rates'!BH6*0.95*0.85</f>
        <v>9609.25</v>
      </c>
      <c r="BI7" s="84">
        <f>'BAR BB| Open rates'!BI6*0.95*0.85</f>
        <v>9609.25</v>
      </c>
      <c r="BJ7" s="84">
        <f>'BAR BB| Open rates'!BJ6*0.95*0.85</f>
        <v>8963.25</v>
      </c>
      <c r="BK7" s="84">
        <f>'BAR BB| Open rates'!BK6*0.95*0.85</f>
        <v>8963.25</v>
      </c>
      <c r="BL7" s="84">
        <f>'BAR BB| Open rates'!BL6*0.95*0.85</f>
        <v>8963.25</v>
      </c>
      <c r="BM7" s="84">
        <f>'BAR BB| Open rates'!BM6*0.95*0.85</f>
        <v>8963.25</v>
      </c>
      <c r="BN7" s="84">
        <f>'BAR BB| Open rates'!BN6*0.95*0.85</f>
        <v>8963.25</v>
      </c>
      <c r="BO7" s="84">
        <f>'BAR BB| Open rates'!BO6*0.95*0.85</f>
        <v>9609.25</v>
      </c>
      <c r="BP7" s="84">
        <f>'BAR BB| Open rates'!BP6*0.95*0.85</f>
        <v>9609.25</v>
      </c>
      <c r="BQ7" s="84">
        <f>'BAR BB| Open rates'!BQ6*0.95*0.85</f>
        <v>8963.25</v>
      </c>
      <c r="BR7" s="84">
        <f>'BAR BB| Open rates'!BR6*0.95*0.85</f>
        <v>8963.25</v>
      </c>
      <c r="BS7" s="84">
        <f>'BAR BB| Open rates'!BS6*0.95*0.85</f>
        <v>8963.25</v>
      </c>
      <c r="BT7" s="84">
        <f>'BAR BB| Open rates'!BT6*0.95*0.85</f>
        <v>8963.25</v>
      </c>
      <c r="BU7" s="84">
        <f>'BAR BB| Open rates'!BU6*0.95*0.85</f>
        <v>8963.25</v>
      </c>
      <c r="BV7" s="84">
        <f>'BAR BB| Open rates'!BV6*0.95*0.85</f>
        <v>9609.25</v>
      </c>
      <c r="BW7" s="84">
        <f>'BAR BB| Open rates'!BW6*0.95*0.85</f>
        <v>9609.25</v>
      </c>
      <c r="BX7" s="84">
        <f>'BAR BB| Open rates'!BX6*0.95*0.85</f>
        <v>8963.25</v>
      </c>
      <c r="BY7" s="84">
        <f>'BAR BB| Open rates'!BY6*0.95*0.85</f>
        <v>8963.25</v>
      </c>
      <c r="BZ7" s="84">
        <f>'BAR BB| Open rates'!BZ6*0.95*0.85</f>
        <v>8963.25</v>
      </c>
      <c r="CA7" s="84">
        <f>'BAR BB| Open rates'!CA6*0.95*0.85</f>
        <v>8963.25</v>
      </c>
      <c r="CB7" s="84">
        <f>'BAR BB| Open rates'!CB6*0.95*0.85</f>
        <v>8963.25</v>
      </c>
      <c r="CC7" s="84">
        <f>'BAR BB| Open rates'!CC6*0.95*0.85</f>
        <v>9609.25</v>
      </c>
      <c r="CD7" s="84">
        <f>'BAR BB| Open rates'!CD6*0.95*0.85</f>
        <v>9609.25</v>
      </c>
      <c r="CE7" s="84">
        <f>'BAR BB| Open rates'!CE6*0.95*0.85</f>
        <v>8963.25</v>
      </c>
      <c r="CF7" s="84">
        <f>'BAR BB| Open rates'!CF6*0.95*0.85</f>
        <v>8963.25</v>
      </c>
      <c r="CG7" s="84">
        <f>'BAR BB| Open rates'!CG6*0.95*0.85</f>
        <v>8963.25</v>
      </c>
      <c r="CH7" s="84">
        <f>'BAR BB| Open rates'!CH6*0.95*0.85</f>
        <v>8963.25</v>
      </c>
      <c r="CI7" s="84">
        <f>'BAR BB| Open rates'!CI6*0.95*0.85</f>
        <v>8963.25</v>
      </c>
      <c r="CJ7" s="84">
        <f>'BAR BB| Open rates'!CJ6*0.95*0.85</f>
        <v>9609.25</v>
      </c>
      <c r="CK7" s="84">
        <f>'BAR BB| Open rates'!CK6*0.95*0.85</f>
        <v>9609.25</v>
      </c>
      <c r="CL7" s="84">
        <f>'BAR BB| Open rates'!CL6*0.95*0.85</f>
        <v>8963.25</v>
      </c>
      <c r="CM7" s="84">
        <f>'BAR BB| Open rates'!CM6*0.95*0.85</f>
        <v>8963.25</v>
      </c>
      <c r="CN7" s="84">
        <f>'BAR BB| Open rates'!CN6*0.95*0.85</f>
        <v>8963.25</v>
      </c>
      <c r="CO7" s="84">
        <f>'BAR BB| Open rates'!CO6*0.95*0.85</f>
        <v>8963.25</v>
      </c>
      <c r="CP7" s="84">
        <f>'BAR BB| Open rates'!CP6*0.95*0.85</f>
        <v>8963.25</v>
      </c>
      <c r="CQ7" s="84">
        <f>'BAR BB| Open rates'!CQ6*0.95*0.85</f>
        <v>8963.25</v>
      </c>
      <c r="CR7" s="84">
        <f>'BAR BB| Open rates'!CR6*0.95*0.85</f>
        <v>8963.25</v>
      </c>
      <c r="CS7" s="84">
        <f>'BAR BB| Open rates'!CS6*0.95*0.85</f>
        <v>7994.25</v>
      </c>
      <c r="CT7" s="84">
        <f>'BAR BB| Open rates'!CT6*0.95*0.85</f>
        <v>7994.25</v>
      </c>
      <c r="CU7" s="84">
        <f>'BAR BB| Open rates'!CU6*0.95*0.85</f>
        <v>7994.25</v>
      </c>
      <c r="CV7" s="84">
        <f>'BAR BB| Open rates'!CV6*0.95*0.85</f>
        <v>7994.25</v>
      </c>
      <c r="CW7" s="84">
        <f>'BAR BB| Open rates'!CW6*0.95*0.85</f>
        <v>7994.25</v>
      </c>
      <c r="CX7" s="84">
        <f>'BAR BB| Open rates'!CX6*0.95*0.85</f>
        <v>7994.25</v>
      </c>
      <c r="CY7" s="84">
        <f>'BAR BB| Open rates'!CY6*0.95*0.85</f>
        <v>7994.25</v>
      </c>
      <c r="CZ7" s="84">
        <f>'BAR BB| Open rates'!CZ6*0.95*0.85</f>
        <v>7994.25</v>
      </c>
      <c r="DA7" s="84">
        <f>'BAR BB| Open rates'!DA6*0.95*0.85</f>
        <v>7994.25</v>
      </c>
      <c r="DB7" s="84">
        <f>'BAR BB| Open rates'!DB6*0.95*0.85</f>
        <v>6944.5</v>
      </c>
      <c r="DC7" s="84">
        <f>'BAR BB| Open rates'!DC6*0.95*0.85</f>
        <v>6944.5</v>
      </c>
      <c r="DD7" s="84">
        <f>'BAR BB| Open rates'!DD6*0.95*0.85</f>
        <v>6944.5</v>
      </c>
      <c r="DE7" s="84">
        <f>'BAR BB| Open rates'!DE6*0.95*0.85</f>
        <v>7994.25</v>
      </c>
      <c r="DF7" s="84">
        <f>'BAR BB| Open rates'!DF6*0.95*0.85</f>
        <v>7994.25</v>
      </c>
      <c r="DG7" s="84">
        <f>'BAR BB| Open rates'!DG6*0.95*0.85</f>
        <v>6944.5</v>
      </c>
      <c r="DH7" s="84">
        <f>'BAR BB| Open rates'!DH6*0.95*0.85</f>
        <v>6944.5</v>
      </c>
      <c r="DI7" s="84">
        <f>'BAR BB| Open rates'!DI6*0.95*0.85</f>
        <v>6944.5</v>
      </c>
      <c r="DJ7" s="84">
        <f>'BAR BB| Open rates'!DJ6*0.95*0.85</f>
        <v>6944.5</v>
      </c>
      <c r="DK7" s="84">
        <f>'BAR BB| Open rates'!DK6*0.95*0.85</f>
        <v>6944.5</v>
      </c>
      <c r="DL7" s="84">
        <f>'BAR BB| Open rates'!DL6*0.95*0.85</f>
        <v>7994.25</v>
      </c>
      <c r="DM7" s="84">
        <f>'BAR BB| Open rates'!DM6*0.95*0.85</f>
        <v>7994.25</v>
      </c>
      <c r="DN7" s="84">
        <f>'BAR BB| Open rates'!DN6*0.95*0.85</f>
        <v>6944.5</v>
      </c>
      <c r="DO7" s="84">
        <f>'BAR BB| Open rates'!DO6*0.95*0.85</f>
        <v>6944.5</v>
      </c>
      <c r="DP7" s="84">
        <f>'BAR BB| Open rates'!DP6*0.95*0.85</f>
        <v>6944.5</v>
      </c>
      <c r="DQ7" s="84">
        <f>'BAR BB| Open rates'!DQ6*0.95*0.85</f>
        <v>6944.5</v>
      </c>
      <c r="DR7" s="84">
        <f>'BAR BB| Open rates'!DR6*0.95*0.85</f>
        <v>6944.5</v>
      </c>
      <c r="DS7" s="84">
        <f>'BAR BB| Open rates'!DS6*0.95*0.85</f>
        <v>7994.25</v>
      </c>
      <c r="DT7" s="84">
        <f>'BAR BB| Open rates'!DT6*0.95*0.85</f>
        <v>7994.25</v>
      </c>
      <c r="DU7" s="84">
        <f>'BAR BB| Open rates'!DU6*0.95*0.85</f>
        <v>6944.5</v>
      </c>
      <c r="DV7" s="84">
        <f>'BAR BB| Open rates'!DV6*0.95*0.85</f>
        <v>6944.5</v>
      </c>
      <c r="DW7" s="84">
        <f>'BAR BB| Open rates'!DW6*0.95*0.85</f>
        <v>6944.5</v>
      </c>
      <c r="DX7" s="84">
        <f>'BAR BB| Open rates'!DX6*0.95*0.85</f>
        <v>6944.5</v>
      </c>
      <c r="DY7" s="84">
        <f>'BAR BB| Open rates'!DY6*0.95*0.85</f>
        <v>6944.5</v>
      </c>
      <c r="DZ7" s="84">
        <f>'BAR BB| Open rates'!DZ6*0.95*0.85</f>
        <v>7994.25</v>
      </c>
      <c r="EA7" s="84">
        <f>'BAR BB| Open rates'!EA6*0.95*0.85</f>
        <v>7994.25</v>
      </c>
      <c r="EB7" s="84">
        <f>'BAR BB| Open rates'!EB6*0.95*0.85</f>
        <v>6944.5</v>
      </c>
      <c r="EC7" s="84">
        <f>'BAR BB| Open rates'!EC6*0.95*0.85</f>
        <v>6944.5</v>
      </c>
      <c r="ED7" s="84">
        <f>'BAR BB| Open rates'!ED6*0.95*0.85</f>
        <v>6944.5</v>
      </c>
      <c r="EE7" s="84">
        <f>'BAR BB| Open rates'!EE6*0.95*0.85</f>
        <v>6944.5</v>
      </c>
    </row>
    <row r="8" spans="1:135"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row>
    <row r="9" spans="1:135" s="11" customFormat="1" ht="12.75" customHeight="1" x14ac:dyDescent="0.2">
      <c r="A9" s="42">
        <v>1</v>
      </c>
      <c r="B9" s="84">
        <f>'BAR BB| Open rates'!B8*0.95*0.85</f>
        <v>7186.75</v>
      </c>
      <c r="C9" s="84">
        <f>'BAR BB| Open rates'!C8*0.95*0.85</f>
        <v>7186.75</v>
      </c>
      <c r="D9" s="84">
        <f>'BAR BB| Open rates'!D8*0.95*0.85</f>
        <v>7186.75</v>
      </c>
      <c r="E9" s="84">
        <f>'BAR BB| Open rates'!E8*0.95*0.85</f>
        <v>7186.75</v>
      </c>
      <c r="F9" s="84">
        <f>'BAR BB| Open rates'!F8*0.95*0.85</f>
        <v>7186.75</v>
      </c>
      <c r="G9" s="84">
        <f>'BAR BB| Open rates'!G8*0.95*0.85</f>
        <v>7186.75</v>
      </c>
      <c r="H9" s="84">
        <f>'BAR BB| Open rates'!H8*0.95*0.85</f>
        <v>7186.75</v>
      </c>
      <c r="I9" s="84">
        <f>'BAR BB| Open rates'!I8*0.95*0.85</f>
        <v>7186.75</v>
      </c>
      <c r="J9" s="84">
        <f>'BAR BB| Open rates'!J8*0.95*0.85</f>
        <v>7186.75</v>
      </c>
      <c r="K9" s="84">
        <f>'BAR BB| Open rates'!K8*0.95*0.85</f>
        <v>7186.75</v>
      </c>
      <c r="L9" s="84">
        <f>'BAR BB| Open rates'!L8*0.95*0.85</f>
        <v>7186.75</v>
      </c>
      <c r="M9" s="84">
        <f>'BAR BB| Open rates'!M8*0.95*0.85</f>
        <v>7186.75</v>
      </c>
      <c r="N9" s="84">
        <f>'BAR BB| Open rates'!N8*0.95*0.85</f>
        <v>7752</v>
      </c>
      <c r="O9" s="84">
        <f>'BAR BB| Open rates'!O8*0.95*0.85</f>
        <v>7752</v>
      </c>
      <c r="P9" s="84">
        <f>'BAR BB| Open rates'!P8*0.95*0.85</f>
        <v>7752</v>
      </c>
      <c r="Q9" s="84">
        <f>'BAR BB| Open rates'!Q8*0.95*0.85</f>
        <v>7752</v>
      </c>
      <c r="R9" s="84">
        <f>'BAR BB| Open rates'!R8*0.95*0.85</f>
        <v>10416.75</v>
      </c>
      <c r="S9" s="84">
        <f>'BAR BB| Open rates'!S8*0.95*0.85</f>
        <v>10416.75</v>
      </c>
      <c r="T9" s="84">
        <f>'BAR BB| Open rates'!T8*0.95*0.85</f>
        <v>10416.75</v>
      </c>
      <c r="U9" s="84">
        <f>'BAR BB| Open rates'!U8*0.95*0.85</f>
        <v>10416.75</v>
      </c>
      <c r="V9" s="84">
        <f>'BAR BB| Open rates'!V8*0.95*0.85</f>
        <v>10416.75</v>
      </c>
      <c r="W9" s="84">
        <f>'BAR BB| Open rates'!W8*0.95*0.85</f>
        <v>10416.75</v>
      </c>
      <c r="X9" s="84">
        <f>'BAR BB| Open rates'!X8*0.95*0.85</f>
        <v>10416.75</v>
      </c>
      <c r="Y9" s="84">
        <f>'BAR BB| Open rates'!Y8*0.95*0.85</f>
        <v>10416.75</v>
      </c>
      <c r="Z9" s="84">
        <f>'BAR BB| Open rates'!Z8*0.95*0.85</f>
        <v>10416.75</v>
      </c>
      <c r="AA9" s="84">
        <f>'BAR BB| Open rates'!AA8*0.95*0.85</f>
        <v>10416.75</v>
      </c>
      <c r="AB9" s="84">
        <f>'BAR BB| Open rates'!AB8*0.95*0.85</f>
        <v>14454.25</v>
      </c>
      <c r="AC9" s="84">
        <f>'BAR BB| Open rates'!AC8*0.95*0.85</f>
        <v>14454.25</v>
      </c>
      <c r="AD9" s="84">
        <f>'BAR BB| Open rates'!AD8*0.95*0.85</f>
        <v>14454.25</v>
      </c>
      <c r="AE9" s="84">
        <f>'BAR BB| Open rates'!AE8*0.95*0.85</f>
        <v>14454.25</v>
      </c>
      <c r="AF9" s="84">
        <f>'BAR BB| Open rates'!AF8*0.95*0.85</f>
        <v>14454.25</v>
      </c>
      <c r="AG9" s="84">
        <f>'BAR BB| Open rates'!AG8*0.95*0.85</f>
        <v>14454.25</v>
      </c>
      <c r="AH9" s="84">
        <f>'BAR BB| Open rates'!AH8*0.95*0.85</f>
        <v>7752</v>
      </c>
      <c r="AI9" s="84">
        <f>'BAR BB| Open rates'!AI8*0.95*0.85</f>
        <v>7752</v>
      </c>
      <c r="AJ9" s="84">
        <f>'BAR BB| Open rates'!AJ8*0.95*0.85</f>
        <v>7752</v>
      </c>
      <c r="AK9" s="84">
        <f>'BAR BB| Open rates'!AK8*0.95*0.85</f>
        <v>7752</v>
      </c>
      <c r="AL9" s="84">
        <f>'BAR BB| Open rates'!AL8*0.95*0.85</f>
        <v>7752</v>
      </c>
      <c r="AM9" s="84">
        <f>'BAR BB| Open rates'!AM8*0.95*0.85</f>
        <v>8801.75</v>
      </c>
      <c r="AN9" s="84">
        <f>'BAR BB| Open rates'!AN8*0.95*0.85</f>
        <v>8801.75</v>
      </c>
      <c r="AO9" s="84">
        <f>'BAR BB| Open rates'!AO8*0.95*0.85</f>
        <v>8801.75</v>
      </c>
      <c r="AP9" s="84">
        <f>'BAR BB| Open rates'!AP8*0.95*0.85</f>
        <v>8801.75</v>
      </c>
      <c r="AQ9" s="84">
        <f>'BAR BB| Open rates'!AQ8*0.95*0.85</f>
        <v>8801.75</v>
      </c>
      <c r="AR9" s="84">
        <f>'BAR BB| Open rates'!AR8*0.95*0.85</f>
        <v>8801.75</v>
      </c>
      <c r="AS9" s="84">
        <f>'BAR BB| Open rates'!AS8*0.95*0.85</f>
        <v>8801.75</v>
      </c>
      <c r="AT9" s="84">
        <f>'BAR BB| Open rates'!AT8*0.95*0.85</f>
        <v>9609.25</v>
      </c>
      <c r="AU9" s="84">
        <f>'BAR BB| Open rates'!AU8*0.95*0.85</f>
        <v>9609.25</v>
      </c>
      <c r="AV9" s="84">
        <f>'BAR BB| Open rates'!AV8*0.95*0.85</f>
        <v>9609.25</v>
      </c>
      <c r="AW9" s="84">
        <f>'BAR BB| Open rates'!AW8*0.95*0.85</f>
        <v>9609.25</v>
      </c>
      <c r="AX9" s="84">
        <f>'BAR BB| Open rates'!AX8*0.95*0.85</f>
        <v>9609.25</v>
      </c>
      <c r="AY9" s="84">
        <f>'BAR BB| Open rates'!AY8*0.95*0.85</f>
        <v>9770.75</v>
      </c>
      <c r="AZ9" s="84">
        <f>'BAR BB| Open rates'!AZ8*0.95*0.85</f>
        <v>9770.75</v>
      </c>
      <c r="BA9" s="84">
        <f>'BAR BB| Open rates'!BA8*0.95*0.85</f>
        <v>10416.75</v>
      </c>
      <c r="BB9" s="84">
        <f>'BAR BB| Open rates'!BB8*0.95*0.85</f>
        <v>10416.75</v>
      </c>
      <c r="BC9" s="84">
        <f>'BAR BB| Open rates'!BC8*0.95*0.85</f>
        <v>9770.75</v>
      </c>
      <c r="BD9" s="84">
        <f>'BAR BB| Open rates'!BD8*0.95*0.85</f>
        <v>9770.75</v>
      </c>
      <c r="BE9" s="84">
        <f>'BAR BB| Open rates'!BE8*0.95*0.85</f>
        <v>9770.75</v>
      </c>
      <c r="BF9" s="84">
        <f>'BAR BB| Open rates'!BF8*0.95*0.85</f>
        <v>9770.75</v>
      </c>
      <c r="BG9" s="84">
        <f>'BAR BB| Open rates'!BG8*0.95*0.85</f>
        <v>9770.75</v>
      </c>
      <c r="BH9" s="84">
        <f>'BAR BB| Open rates'!BH8*0.95*0.85</f>
        <v>10416.75</v>
      </c>
      <c r="BI9" s="84">
        <f>'BAR BB| Open rates'!BI8*0.95*0.85</f>
        <v>10416.75</v>
      </c>
      <c r="BJ9" s="84">
        <f>'BAR BB| Open rates'!BJ8*0.95*0.85</f>
        <v>9770.75</v>
      </c>
      <c r="BK9" s="84">
        <f>'BAR BB| Open rates'!BK8*0.95*0.85</f>
        <v>9770.75</v>
      </c>
      <c r="BL9" s="84">
        <f>'BAR BB| Open rates'!BL8*0.95*0.85</f>
        <v>9770.75</v>
      </c>
      <c r="BM9" s="84">
        <f>'BAR BB| Open rates'!BM8*0.95*0.85</f>
        <v>9770.75</v>
      </c>
      <c r="BN9" s="84">
        <f>'BAR BB| Open rates'!BN8*0.95*0.85</f>
        <v>9770.75</v>
      </c>
      <c r="BO9" s="84">
        <f>'BAR BB| Open rates'!BO8*0.95*0.85</f>
        <v>10416.75</v>
      </c>
      <c r="BP9" s="84">
        <f>'BAR BB| Open rates'!BP8*0.95*0.85</f>
        <v>10416.75</v>
      </c>
      <c r="BQ9" s="84">
        <f>'BAR BB| Open rates'!BQ8*0.95*0.85</f>
        <v>9770.75</v>
      </c>
      <c r="BR9" s="84">
        <f>'BAR BB| Open rates'!BR8*0.95*0.85</f>
        <v>9770.75</v>
      </c>
      <c r="BS9" s="84">
        <f>'BAR BB| Open rates'!BS8*0.95*0.85</f>
        <v>9770.75</v>
      </c>
      <c r="BT9" s="84">
        <f>'BAR BB| Open rates'!BT8*0.95*0.85</f>
        <v>9770.75</v>
      </c>
      <c r="BU9" s="84">
        <f>'BAR BB| Open rates'!BU8*0.95*0.85</f>
        <v>9770.75</v>
      </c>
      <c r="BV9" s="84">
        <f>'BAR BB| Open rates'!BV8*0.95*0.85</f>
        <v>10416.75</v>
      </c>
      <c r="BW9" s="84">
        <f>'BAR BB| Open rates'!BW8*0.95*0.85</f>
        <v>10416.75</v>
      </c>
      <c r="BX9" s="84">
        <f>'BAR BB| Open rates'!BX8*0.95*0.85</f>
        <v>9770.75</v>
      </c>
      <c r="BY9" s="84">
        <f>'BAR BB| Open rates'!BY8*0.95*0.85</f>
        <v>9770.75</v>
      </c>
      <c r="BZ9" s="84">
        <f>'BAR BB| Open rates'!BZ8*0.95*0.85</f>
        <v>9770.75</v>
      </c>
      <c r="CA9" s="84">
        <f>'BAR BB| Open rates'!CA8*0.95*0.85</f>
        <v>9770.75</v>
      </c>
      <c r="CB9" s="84">
        <f>'BAR BB| Open rates'!CB8*0.95*0.85</f>
        <v>9770.75</v>
      </c>
      <c r="CC9" s="84">
        <f>'BAR BB| Open rates'!CC8*0.95*0.85</f>
        <v>10416.75</v>
      </c>
      <c r="CD9" s="84">
        <f>'BAR BB| Open rates'!CD8*0.95*0.85</f>
        <v>10416.75</v>
      </c>
      <c r="CE9" s="84">
        <f>'BAR BB| Open rates'!CE8*0.95*0.85</f>
        <v>9770.75</v>
      </c>
      <c r="CF9" s="84">
        <f>'BAR BB| Open rates'!CF8*0.95*0.85</f>
        <v>9770.75</v>
      </c>
      <c r="CG9" s="84">
        <f>'BAR BB| Open rates'!CG8*0.95*0.85</f>
        <v>9770.75</v>
      </c>
      <c r="CH9" s="84">
        <f>'BAR BB| Open rates'!CH8*0.95*0.85</f>
        <v>9770.75</v>
      </c>
      <c r="CI9" s="84">
        <f>'BAR BB| Open rates'!CI8*0.95*0.85</f>
        <v>9770.75</v>
      </c>
      <c r="CJ9" s="84">
        <f>'BAR BB| Open rates'!CJ8*0.95*0.85</f>
        <v>10416.75</v>
      </c>
      <c r="CK9" s="84">
        <f>'BAR BB| Open rates'!CK8*0.95*0.85</f>
        <v>10416.75</v>
      </c>
      <c r="CL9" s="84">
        <f>'BAR BB| Open rates'!CL8*0.95*0.85</f>
        <v>9770.75</v>
      </c>
      <c r="CM9" s="84">
        <f>'BAR BB| Open rates'!CM8*0.95*0.85</f>
        <v>9770.75</v>
      </c>
      <c r="CN9" s="84">
        <f>'BAR BB| Open rates'!CN8*0.95*0.85</f>
        <v>9770.75</v>
      </c>
      <c r="CO9" s="84">
        <f>'BAR BB| Open rates'!CO8*0.95*0.85</f>
        <v>9770.75</v>
      </c>
      <c r="CP9" s="84">
        <f>'BAR BB| Open rates'!CP8*0.95*0.85</f>
        <v>9770.75</v>
      </c>
      <c r="CQ9" s="84">
        <f>'BAR BB| Open rates'!CQ8*0.95*0.85</f>
        <v>9770.75</v>
      </c>
      <c r="CR9" s="84">
        <f>'BAR BB| Open rates'!CR8*0.95*0.85</f>
        <v>9770.75</v>
      </c>
      <c r="CS9" s="84">
        <f>'BAR BB| Open rates'!CS8*0.95*0.85</f>
        <v>8801.75</v>
      </c>
      <c r="CT9" s="84">
        <f>'BAR BB| Open rates'!CT8*0.95*0.85</f>
        <v>8801.75</v>
      </c>
      <c r="CU9" s="84">
        <f>'BAR BB| Open rates'!CU8*0.95*0.85</f>
        <v>8801.75</v>
      </c>
      <c r="CV9" s="84">
        <f>'BAR BB| Open rates'!CV8*0.95*0.85</f>
        <v>8801.75</v>
      </c>
      <c r="CW9" s="84">
        <f>'BAR BB| Open rates'!CW8*0.95*0.85</f>
        <v>8801.75</v>
      </c>
      <c r="CX9" s="84">
        <f>'BAR BB| Open rates'!CX8*0.95*0.85</f>
        <v>8801.75</v>
      </c>
      <c r="CY9" s="84">
        <f>'BAR BB| Open rates'!CY8*0.95*0.85</f>
        <v>8801.75</v>
      </c>
      <c r="CZ9" s="84">
        <f>'BAR BB| Open rates'!CZ8*0.95*0.85</f>
        <v>8801.75</v>
      </c>
      <c r="DA9" s="84">
        <f>'BAR BB| Open rates'!DA8*0.95*0.85</f>
        <v>8801.75</v>
      </c>
      <c r="DB9" s="84">
        <f>'BAR BB| Open rates'!DB8*0.95*0.85</f>
        <v>7752</v>
      </c>
      <c r="DC9" s="84">
        <f>'BAR BB| Open rates'!DC8*0.95*0.85</f>
        <v>7752</v>
      </c>
      <c r="DD9" s="84">
        <f>'BAR BB| Open rates'!DD8*0.95*0.85</f>
        <v>7752</v>
      </c>
      <c r="DE9" s="84">
        <f>'BAR BB| Open rates'!DE8*0.95*0.85</f>
        <v>8801.75</v>
      </c>
      <c r="DF9" s="84">
        <f>'BAR BB| Open rates'!DF8*0.95*0.85</f>
        <v>8801.75</v>
      </c>
      <c r="DG9" s="84">
        <f>'BAR BB| Open rates'!DG8*0.95*0.85</f>
        <v>7752</v>
      </c>
      <c r="DH9" s="84">
        <f>'BAR BB| Open rates'!DH8*0.95*0.85</f>
        <v>7752</v>
      </c>
      <c r="DI9" s="84">
        <f>'BAR BB| Open rates'!DI8*0.95*0.85</f>
        <v>7752</v>
      </c>
      <c r="DJ9" s="84">
        <f>'BAR BB| Open rates'!DJ8*0.95*0.85</f>
        <v>7752</v>
      </c>
      <c r="DK9" s="84">
        <f>'BAR BB| Open rates'!DK8*0.95*0.85</f>
        <v>7752</v>
      </c>
      <c r="DL9" s="84">
        <f>'BAR BB| Open rates'!DL8*0.95*0.85</f>
        <v>8801.75</v>
      </c>
      <c r="DM9" s="84">
        <f>'BAR BB| Open rates'!DM8*0.95*0.85</f>
        <v>8801.75</v>
      </c>
      <c r="DN9" s="84">
        <f>'BAR BB| Open rates'!DN8*0.95*0.85</f>
        <v>7752</v>
      </c>
      <c r="DO9" s="84">
        <f>'BAR BB| Open rates'!DO8*0.95*0.85</f>
        <v>7752</v>
      </c>
      <c r="DP9" s="84">
        <f>'BAR BB| Open rates'!DP8*0.95*0.85</f>
        <v>7752</v>
      </c>
      <c r="DQ9" s="84">
        <f>'BAR BB| Open rates'!DQ8*0.95*0.85</f>
        <v>7752</v>
      </c>
      <c r="DR9" s="84">
        <f>'BAR BB| Open rates'!DR8*0.95*0.85</f>
        <v>7752</v>
      </c>
      <c r="DS9" s="84">
        <f>'BAR BB| Open rates'!DS8*0.95*0.85</f>
        <v>8801.75</v>
      </c>
      <c r="DT9" s="84">
        <f>'BAR BB| Open rates'!DT8*0.95*0.85</f>
        <v>8801.75</v>
      </c>
      <c r="DU9" s="84">
        <f>'BAR BB| Open rates'!DU8*0.95*0.85</f>
        <v>7752</v>
      </c>
      <c r="DV9" s="84">
        <f>'BAR BB| Open rates'!DV8*0.95*0.85</f>
        <v>7752</v>
      </c>
      <c r="DW9" s="84">
        <f>'BAR BB| Open rates'!DW8*0.95*0.85</f>
        <v>7752</v>
      </c>
      <c r="DX9" s="84">
        <f>'BAR BB| Open rates'!DX8*0.95*0.85</f>
        <v>7752</v>
      </c>
      <c r="DY9" s="84">
        <f>'BAR BB| Open rates'!DY8*0.95*0.85</f>
        <v>7752</v>
      </c>
      <c r="DZ9" s="84">
        <f>'BAR BB| Open rates'!DZ8*0.95*0.85</f>
        <v>8801.75</v>
      </c>
      <c r="EA9" s="84">
        <f>'BAR BB| Open rates'!EA8*0.95*0.85</f>
        <v>8801.75</v>
      </c>
      <c r="EB9" s="84">
        <f>'BAR BB| Open rates'!EB8*0.95*0.85</f>
        <v>7752</v>
      </c>
      <c r="EC9" s="84">
        <f>'BAR BB| Open rates'!EC8*0.95*0.85</f>
        <v>7752</v>
      </c>
      <c r="ED9" s="84">
        <f>'BAR BB| Open rates'!ED8*0.95*0.85</f>
        <v>7752</v>
      </c>
      <c r="EE9" s="84">
        <f>'BAR BB| Open rates'!EE8*0.95*0.85</f>
        <v>7752</v>
      </c>
    </row>
    <row r="10" spans="1:135" s="11" customFormat="1" ht="12.75" customHeight="1" x14ac:dyDescent="0.2">
      <c r="A10" s="42">
        <v>2</v>
      </c>
      <c r="B10" s="84">
        <f>'BAR BB| Open rates'!B9*0.95*0.85</f>
        <v>8801.75</v>
      </c>
      <c r="C10" s="84">
        <f>'BAR BB| Open rates'!C9*0.95*0.85</f>
        <v>8801.75</v>
      </c>
      <c r="D10" s="84">
        <f>'BAR BB| Open rates'!D9*0.95*0.85</f>
        <v>8801.75</v>
      </c>
      <c r="E10" s="84">
        <f>'BAR BB| Open rates'!E9*0.95*0.85</f>
        <v>8801.75</v>
      </c>
      <c r="F10" s="84">
        <f>'BAR BB| Open rates'!F9*0.95*0.85</f>
        <v>8801.75</v>
      </c>
      <c r="G10" s="84">
        <f>'BAR BB| Open rates'!G9*0.95*0.85</f>
        <v>8801.75</v>
      </c>
      <c r="H10" s="84">
        <f>'BAR BB| Open rates'!H9*0.95*0.85</f>
        <v>8801.75</v>
      </c>
      <c r="I10" s="84">
        <f>'BAR BB| Open rates'!I9*0.95*0.85</f>
        <v>8801.75</v>
      </c>
      <c r="J10" s="84">
        <f>'BAR BB| Open rates'!J9*0.95*0.85</f>
        <v>8801.75</v>
      </c>
      <c r="K10" s="84">
        <f>'BAR BB| Open rates'!K9*0.95*0.85</f>
        <v>8801.75</v>
      </c>
      <c r="L10" s="84">
        <f>'BAR BB| Open rates'!L9*0.95*0.85</f>
        <v>8801.75</v>
      </c>
      <c r="M10" s="84">
        <f>'BAR BB| Open rates'!M9*0.95*0.85</f>
        <v>8801.75</v>
      </c>
      <c r="N10" s="84">
        <f>'BAR BB| Open rates'!N9*0.95*0.85</f>
        <v>9367</v>
      </c>
      <c r="O10" s="84">
        <f>'BAR BB| Open rates'!O9*0.95*0.85</f>
        <v>9367</v>
      </c>
      <c r="P10" s="84">
        <f>'BAR BB| Open rates'!P9*0.95*0.85</f>
        <v>9367</v>
      </c>
      <c r="Q10" s="84">
        <f>'BAR BB| Open rates'!Q9*0.95*0.85</f>
        <v>9367</v>
      </c>
      <c r="R10" s="84">
        <f>'BAR BB| Open rates'!R9*0.95*0.85</f>
        <v>12031.75</v>
      </c>
      <c r="S10" s="84">
        <f>'BAR BB| Open rates'!S9*0.95*0.85</f>
        <v>12031.75</v>
      </c>
      <c r="T10" s="84">
        <f>'BAR BB| Open rates'!T9*0.95*0.85</f>
        <v>12031.75</v>
      </c>
      <c r="U10" s="84">
        <f>'BAR BB| Open rates'!U9*0.95*0.85</f>
        <v>12031.75</v>
      </c>
      <c r="V10" s="84">
        <f>'BAR BB| Open rates'!V9*0.95*0.85</f>
        <v>12031.75</v>
      </c>
      <c r="W10" s="84">
        <f>'BAR BB| Open rates'!W9*0.95*0.85</f>
        <v>12031.75</v>
      </c>
      <c r="X10" s="84">
        <f>'BAR BB| Open rates'!X9*0.95*0.85</f>
        <v>12031.75</v>
      </c>
      <c r="Y10" s="84">
        <f>'BAR BB| Open rates'!Y9*0.95*0.85</f>
        <v>12031.75</v>
      </c>
      <c r="Z10" s="84">
        <f>'BAR BB| Open rates'!Z9*0.95*0.85</f>
        <v>12031.75</v>
      </c>
      <c r="AA10" s="84">
        <f>'BAR BB| Open rates'!AA9*0.95*0.85</f>
        <v>12031.75</v>
      </c>
      <c r="AB10" s="84">
        <f>'BAR BB| Open rates'!AB9*0.95*0.85</f>
        <v>16069.25</v>
      </c>
      <c r="AC10" s="84">
        <f>'BAR BB| Open rates'!AC9*0.95*0.85</f>
        <v>16069.25</v>
      </c>
      <c r="AD10" s="84">
        <f>'BAR BB| Open rates'!AD9*0.95*0.85</f>
        <v>16069.25</v>
      </c>
      <c r="AE10" s="84">
        <f>'BAR BB| Open rates'!AE9*0.95*0.85</f>
        <v>16069.25</v>
      </c>
      <c r="AF10" s="84">
        <f>'BAR BB| Open rates'!AF9*0.95*0.85</f>
        <v>16069.25</v>
      </c>
      <c r="AG10" s="84">
        <f>'BAR BB| Open rates'!AG9*0.95*0.85</f>
        <v>16069.25</v>
      </c>
      <c r="AH10" s="84">
        <f>'BAR BB| Open rates'!AH9*0.95*0.85</f>
        <v>9367</v>
      </c>
      <c r="AI10" s="84">
        <f>'BAR BB| Open rates'!AI9*0.95*0.85</f>
        <v>9367</v>
      </c>
      <c r="AJ10" s="84">
        <f>'BAR BB| Open rates'!AJ9*0.95*0.85</f>
        <v>9367</v>
      </c>
      <c r="AK10" s="84">
        <f>'BAR BB| Open rates'!AK9*0.95*0.85</f>
        <v>9367</v>
      </c>
      <c r="AL10" s="84">
        <f>'BAR BB| Open rates'!AL9*0.95*0.85</f>
        <v>9367</v>
      </c>
      <c r="AM10" s="84">
        <f>'BAR BB| Open rates'!AM9*0.95*0.85</f>
        <v>10416.75</v>
      </c>
      <c r="AN10" s="84">
        <f>'BAR BB| Open rates'!AN9*0.95*0.85</f>
        <v>10416.75</v>
      </c>
      <c r="AO10" s="84">
        <f>'BAR BB| Open rates'!AO9*0.95*0.85</f>
        <v>10416.75</v>
      </c>
      <c r="AP10" s="84">
        <f>'BAR BB| Open rates'!AP9*0.95*0.85</f>
        <v>10416.75</v>
      </c>
      <c r="AQ10" s="84">
        <f>'BAR BB| Open rates'!AQ9*0.95*0.85</f>
        <v>10416.75</v>
      </c>
      <c r="AR10" s="84">
        <f>'BAR BB| Open rates'!AR9*0.95*0.85</f>
        <v>10416.75</v>
      </c>
      <c r="AS10" s="84">
        <f>'BAR BB| Open rates'!AS9*0.95*0.85</f>
        <v>10416.75</v>
      </c>
      <c r="AT10" s="84">
        <f>'BAR BB| Open rates'!AT9*0.95*0.85</f>
        <v>11224.25</v>
      </c>
      <c r="AU10" s="84">
        <f>'BAR BB| Open rates'!AU9*0.95*0.85</f>
        <v>11224.25</v>
      </c>
      <c r="AV10" s="84">
        <f>'BAR BB| Open rates'!AV9*0.95*0.85</f>
        <v>11224.25</v>
      </c>
      <c r="AW10" s="84">
        <f>'BAR BB| Open rates'!AW9*0.95*0.85</f>
        <v>11224.25</v>
      </c>
      <c r="AX10" s="84">
        <f>'BAR BB| Open rates'!AX9*0.95*0.85</f>
        <v>11224.25</v>
      </c>
      <c r="AY10" s="84">
        <f>'BAR BB| Open rates'!AY9*0.95*0.85</f>
        <v>11385.75</v>
      </c>
      <c r="AZ10" s="84">
        <f>'BAR BB| Open rates'!AZ9*0.95*0.85</f>
        <v>11385.75</v>
      </c>
      <c r="BA10" s="84">
        <f>'BAR BB| Open rates'!BA9*0.95*0.85</f>
        <v>12031.75</v>
      </c>
      <c r="BB10" s="84">
        <f>'BAR BB| Open rates'!BB9*0.95*0.85</f>
        <v>12031.75</v>
      </c>
      <c r="BC10" s="84">
        <f>'BAR BB| Open rates'!BC9*0.95*0.85</f>
        <v>11385.75</v>
      </c>
      <c r="BD10" s="84">
        <f>'BAR BB| Open rates'!BD9*0.95*0.85</f>
        <v>11385.75</v>
      </c>
      <c r="BE10" s="84">
        <f>'BAR BB| Open rates'!BE9*0.95*0.85</f>
        <v>11385.75</v>
      </c>
      <c r="BF10" s="84">
        <f>'BAR BB| Open rates'!BF9*0.95*0.85</f>
        <v>11385.75</v>
      </c>
      <c r="BG10" s="84">
        <f>'BAR BB| Open rates'!BG9*0.95*0.85</f>
        <v>11385.75</v>
      </c>
      <c r="BH10" s="84">
        <f>'BAR BB| Open rates'!BH9*0.95*0.85</f>
        <v>12031.75</v>
      </c>
      <c r="BI10" s="84">
        <f>'BAR BB| Open rates'!BI9*0.95*0.85</f>
        <v>12031.75</v>
      </c>
      <c r="BJ10" s="84">
        <f>'BAR BB| Open rates'!BJ9*0.95*0.85</f>
        <v>11385.75</v>
      </c>
      <c r="BK10" s="84">
        <f>'BAR BB| Open rates'!BK9*0.95*0.85</f>
        <v>11385.75</v>
      </c>
      <c r="BL10" s="84">
        <f>'BAR BB| Open rates'!BL9*0.95*0.85</f>
        <v>11385.75</v>
      </c>
      <c r="BM10" s="84">
        <f>'BAR BB| Open rates'!BM9*0.95*0.85</f>
        <v>11385.75</v>
      </c>
      <c r="BN10" s="84">
        <f>'BAR BB| Open rates'!BN9*0.95*0.85</f>
        <v>11385.75</v>
      </c>
      <c r="BO10" s="84">
        <f>'BAR BB| Open rates'!BO9*0.95*0.85</f>
        <v>12031.75</v>
      </c>
      <c r="BP10" s="84">
        <f>'BAR BB| Open rates'!BP9*0.95*0.85</f>
        <v>12031.75</v>
      </c>
      <c r="BQ10" s="84">
        <f>'BAR BB| Open rates'!BQ9*0.95*0.85</f>
        <v>11385.75</v>
      </c>
      <c r="BR10" s="84">
        <f>'BAR BB| Open rates'!BR9*0.95*0.85</f>
        <v>11385.75</v>
      </c>
      <c r="BS10" s="84">
        <f>'BAR BB| Open rates'!BS9*0.95*0.85</f>
        <v>11385.75</v>
      </c>
      <c r="BT10" s="84">
        <f>'BAR BB| Open rates'!BT9*0.95*0.85</f>
        <v>11385.75</v>
      </c>
      <c r="BU10" s="84">
        <f>'BAR BB| Open rates'!BU9*0.95*0.85</f>
        <v>11385.75</v>
      </c>
      <c r="BV10" s="84">
        <f>'BAR BB| Open rates'!BV9*0.95*0.85</f>
        <v>12031.75</v>
      </c>
      <c r="BW10" s="84">
        <f>'BAR BB| Open rates'!BW9*0.95*0.85</f>
        <v>12031.75</v>
      </c>
      <c r="BX10" s="84">
        <f>'BAR BB| Open rates'!BX9*0.95*0.85</f>
        <v>11385.75</v>
      </c>
      <c r="BY10" s="84">
        <f>'BAR BB| Open rates'!BY9*0.95*0.85</f>
        <v>11385.75</v>
      </c>
      <c r="BZ10" s="84">
        <f>'BAR BB| Open rates'!BZ9*0.95*0.85</f>
        <v>11385.75</v>
      </c>
      <c r="CA10" s="84">
        <f>'BAR BB| Open rates'!CA9*0.95*0.85</f>
        <v>11385.75</v>
      </c>
      <c r="CB10" s="84">
        <f>'BAR BB| Open rates'!CB9*0.95*0.85</f>
        <v>11385.75</v>
      </c>
      <c r="CC10" s="84">
        <f>'BAR BB| Open rates'!CC9*0.95*0.85</f>
        <v>12031.75</v>
      </c>
      <c r="CD10" s="84">
        <f>'BAR BB| Open rates'!CD9*0.95*0.85</f>
        <v>12031.75</v>
      </c>
      <c r="CE10" s="84">
        <f>'BAR BB| Open rates'!CE9*0.95*0.85</f>
        <v>11385.75</v>
      </c>
      <c r="CF10" s="84">
        <f>'BAR BB| Open rates'!CF9*0.95*0.85</f>
        <v>11385.75</v>
      </c>
      <c r="CG10" s="84">
        <f>'BAR BB| Open rates'!CG9*0.95*0.85</f>
        <v>11385.75</v>
      </c>
      <c r="CH10" s="84">
        <f>'BAR BB| Open rates'!CH9*0.95*0.85</f>
        <v>11385.75</v>
      </c>
      <c r="CI10" s="84">
        <f>'BAR BB| Open rates'!CI9*0.95*0.85</f>
        <v>11385.75</v>
      </c>
      <c r="CJ10" s="84">
        <f>'BAR BB| Open rates'!CJ9*0.95*0.85</f>
        <v>12031.75</v>
      </c>
      <c r="CK10" s="84">
        <f>'BAR BB| Open rates'!CK9*0.95*0.85</f>
        <v>12031.75</v>
      </c>
      <c r="CL10" s="84">
        <f>'BAR BB| Open rates'!CL9*0.95*0.85</f>
        <v>11385.75</v>
      </c>
      <c r="CM10" s="84">
        <f>'BAR BB| Open rates'!CM9*0.95*0.85</f>
        <v>11385.75</v>
      </c>
      <c r="CN10" s="84">
        <f>'BAR BB| Open rates'!CN9*0.95*0.85</f>
        <v>11385.75</v>
      </c>
      <c r="CO10" s="84">
        <f>'BAR BB| Open rates'!CO9*0.95*0.85</f>
        <v>11385.75</v>
      </c>
      <c r="CP10" s="84">
        <f>'BAR BB| Open rates'!CP9*0.95*0.85</f>
        <v>11385.75</v>
      </c>
      <c r="CQ10" s="84">
        <f>'BAR BB| Open rates'!CQ9*0.95*0.85</f>
        <v>11385.75</v>
      </c>
      <c r="CR10" s="84">
        <f>'BAR BB| Open rates'!CR9*0.95*0.85</f>
        <v>11385.75</v>
      </c>
      <c r="CS10" s="84">
        <f>'BAR BB| Open rates'!CS9*0.95*0.85</f>
        <v>10416.75</v>
      </c>
      <c r="CT10" s="84">
        <f>'BAR BB| Open rates'!CT9*0.95*0.85</f>
        <v>10416.75</v>
      </c>
      <c r="CU10" s="84">
        <f>'BAR BB| Open rates'!CU9*0.95*0.85</f>
        <v>10416.75</v>
      </c>
      <c r="CV10" s="84">
        <f>'BAR BB| Open rates'!CV9*0.95*0.85</f>
        <v>10416.75</v>
      </c>
      <c r="CW10" s="84">
        <f>'BAR BB| Open rates'!CW9*0.95*0.85</f>
        <v>10416.75</v>
      </c>
      <c r="CX10" s="84">
        <f>'BAR BB| Open rates'!CX9*0.95*0.85</f>
        <v>10416.75</v>
      </c>
      <c r="CY10" s="84">
        <f>'BAR BB| Open rates'!CY9*0.95*0.85</f>
        <v>10416.75</v>
      </c>
      <c r="CZ10" s="84">
        <f>'BAR BB| Open rates'!CZ9*0.95*0.85</f>
        <v>10416.75</v>
      </c>
      <c r="DA10" s="84">
        <f>'BAR BB| Open rates'!DA9*0.95*0.85</f>
        <v>10416.75</v>
      </c>
      <c r="DB10" s="84">
        <f>'BAR BB| Open rates'!DB9*0.95*0.85</f>
        <v>9367</v>
      </c>
      <c r="DC10" s="84">
        <f>'BAR BB| Open rates'!DC9*0.95*0.85</f>
        <v>9367</v>
      </c>
      <c r="DD10" s="84">
        <f>'BAR BB| Open rates'!DD9*0.95*0.85</f>
        <v>9367</v>
      </c>
      <c r="DE10" s="84">
        <f>'BAR BB| Open rates'!DE9*0.95*0.85</f>
        <v>10416.75</v>
      </c>
      <c r="DF10" s="84">
        <f>'BAR BB| Open rates'!DF9*0.95*0.85</f>
        <v>10416.75</v>
      </c>
      <c r="DG10" s="84">
        <f>'BAR BB| Open rates'!DG9*0.95*0.85</f>
        <v>9367</v>
      </c>
      <c r="DH10" s="84">
        <f>'BAR BB| Open rates'!DH9*0.95*0.85</f>
        <v>9367</v>
      </c>
      <c r="DI10" s="84">
        <f>'BAR BB| Open rates'!DI9*0.95*0.85</f>
        <v>9367</v>
      </c>
      <c r="DJ10" s="84">
        <f>'BAR BB| Open rates'!DJ9*0.95*0.85</f>
        <v>9367</v>
      </c>
      <c r="DK10" s="84">
        <f>'BAR BB| Open rates'!DK9*0.95*0.85</f>
        <v>9367</v>
      </c>
      <c r="DL10" s="84">
        <f>'BAR BB| Open rates'!DL9*0.95*0.85</f>
        <v>10416.75</v>
      </c>
      <c r="DM10" s="84">
        <f>'BAR BB| Open rates'!DM9*0.95*0.85</f>
        <v>10416.75</v>
      </c>
      <c r="DN10" s="84">
        <f>'BAR BB| Open rates'!DN9*0.95*0.85</f>
        <v>9367</v>
      </c>
      <c r="DO10" s="84">
        <f>'BAR BB| Open rates'!DO9*0.95*0.85</f>
        <v>9367</v>
      </c>
      <c r="DP10" s="84">
        <f>'BAR BB| Open rates'!DP9*0.95*0.85</f>
        <v>9367</v>
      </c>
      <c r="DQ10" s="84">
        <f>'BAR BB| Open rates'!DQ9*0.95*0.85</f>
        <v>9367</v>
      </c>
      <c r="DR10" s="84">
        <f>'BAR BB| Open rates'!DR9*0.95*0.85</f>
        <v>9367</v>
      </c>
      <c r="DS10" s="84">
        <f>'BAR BB| Open rates'!DS9*0.95*0.85</f>
        <v>10416.75</v>
      </c>
      <c r="DT10" s="84">
        <f>'BAR BB| Open rates'!DT9*0.95*0.85</f>
        <v>10416.75</v>
      </c>
      <c r="DU10" s="84">
        <f>'BAR BB| Open rates'!DU9*0.95*0.85</f>
        <v>9367</v>
      </c>
      <c r="DV10" s="84">
        <f>'BAR BB| Open rates'!DV9*0.95*0.85</f>
        <v>9367</v>
      </c>
      <c r="DW10" s="84">
        <f>'BAR BB| Open rates'!DW9*0.95*0.85</f>
        <v>9367</v>
      </c>
      <c r="DX10" s="84">
        <f>'BAR BB| Open rates'!DX9*0.95*0.85</f>
        <v>9367</v>
      </c>
      <c r="DY10" s="84">
        <f>'BAR BB| Open rates'!DY9*0.95*0.85</f>
        <v>9367</v>
      </c>
      <c r="DZ10" s="84">
        <f>'BAR BB| Open rates'!DZ9*0.95*0.85</f>
        <v>10416.75</v>
      </c>
      <c r="EA10" s="84">
        <f>'BAR BB| Open rates'!EA9*0.95*0.85</f>
        <v>10416.75</v>
      </c>
      <c r="EB10" s="84">
        <f>'BAR BB| Open rates'!EB9*0.95*0.85</f>
        <v>9367</v>
      </c>
      <c r="EC10" s="84">
        <f>'BAR BB| Open rates'!EC9*0.95*0.85</f>
        <v>9367</v>
      </c>
      <c r="ED10" s="84">
        <f>'BAR BB| Open rates'!ED9*0.95*0.85</f>
        <v>9367</v>
      </c>
      <c r="EE10" s="84">
        <f>'BAR BB| Open rates'!EE9*0.95*0.85</f>
        <v>9367</v>
      </c>
    </row>
    <row r="11" spans="1:135"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row>
    <row r="12" spans="1:135" s="11" customFormat="1" ht="12.75" customHeight="1" x14ac:dyDescent="0.2">
      <c r="A12" s="42">
        <v>1</v>
      </c>
      <c r="B12" s="84">
        <f>'BAR BB| Open rates'!B11*0.95*0.85</f>
        <v>7994.25</v>
      </c>
      <c r="C12" s="84">
        <f>'BAR BB| Open rates'!C11*0.95*0.85</f>
        <v>7994.25</v>
      </c>
      <c r="D12" s="84">
        <f>'BAR BB| Open rates'!D11*0.95*0.85</f>
        <v>7994.25</v>
      </c>
      <c r="E12" s="84">
        <f>'BAR BB| Open rates'!E11*0.95*0.85</f>
        <v>7994.25</v>
      </c>
      <c r="F12" s="84">
        <f>'BAR BB| Open rates'!F11*0.95*0.85</f>
        <v>7994.25</v>
      </c>
      <c r="G12" s="84">
        <f>'BAR BB| Open rates'!G11*0.95*0.85</f>
        <v>7994.25</v>
      </c>
      <c r="H12" s="84">
        <f>'BAR BB| Open rates'!H11*0.95*0.85</f>
        <v>7994.25</v>
      </c>
      <c r="I12" s="84">
        <f>'BAR BB| Open rates'!I11*0.95*0.85</f>
        <v>7994.25</v>
      </c>
      <c r="J12" s="84">
        <f>'BAR BB| Open rates'!J11*0.95*0.85</f>
        <v>7994.25</v>
      </c>
      <c r="K12" s="84">
        <f>'BAR BB| Open rates'!K11*0.95*0.85</f>
        <v>7994.25</v>
      </c>
      <c r="L12" s="84">
        <f>'BAR BB| Open rates'!L11*0.95*0.85</f>
        <v>7994.25</v>
      </c>
      <c r="M12" s="84">
        <f>'BAR BB| Open rates'!M11*0.95*0.85</f>
        <v>7994.25</v>
      </c>
      <c r="N12" s="84">
        <f>'BAR BB| Open rates'!N11*0.95*0.85</f>
        <v>8559.5</v>
      </c>
      <c r="O12" s="84">
        <f>'BAR BB| Open rates'!O11*0.95*0.85</f>
        <v>8559.5</v>
      </c>
      <c r="P12" s="84">
        <f>'BAR BB| Open rates'!P11*0.95*0.85</f>
        <v>8559.5</v>
      </c>
      <c r="Q12" s="84">
        <f>'BAR BB| Open rates'!Q11*0.95*0.85</f>
        <v>8559.5</v>
      </c>
      <c r="R12" s="84">
        <f>'BAR BB| Open rates'!R11*0.95*0.85</f>
        <v>11224.25</v>
      </c>
      <c r="S12" s="84">
        <f>'BAR BB| Open rates'!S11*0.95*0.85</f>
        <v>11224.25</v>
      </c>
      <c r="T12" s="84">
        <f>'BAR BB| Open rates'!T11*0.95*0.85</f>
        <v>11224.25</v>
      </c>
      <c r="U12" s="84">
        <f>'BAR BB| Open rates'!U11*0.95*0.85</f>
        <v>11224.25</v>
      </c>
      <c r="V12" s="84">
        <f>'BAR BB| Open rates'!V11*0.95*0.85</f>
        <v>11224.25</v>
      </c>
      <c r="W12" s="84">
        <f>'BAR BB| Open rates'!W11*0.95*0.85</f>
        <v>11224.25</v>
      </c>
      <c r="X12" s="84">
        <f>'BAR BB| Open rates'!X11*0.95*0.85</f>
        <v>11224.25</v>
      </c>
      <c r="Y12" s="84">
        <f>'BAR BB| Open rates'!Y11*0.95*0.85</f>
        <v>11224.25</v>
      </c>
      <c r="Z12" s="84">
        <f>'BAR BB| Open rates'!Z11*0.95*0.85</f>
        <v>11224.25</v>
      </c>
      <c r="AA12" s="84">
        <f>'BAR BB| Open rates'!AA11*0.95*0.85</f>
        <v>11224.25</v>
      </c>
      <c r="AB12" s="84">
        <f>'BAR BB| Open rates'!AB11*0.95*0.85</f>
        <v>15261.75</v>
      </c>
      <c r="AC12" s="84">
        <f>'BAR BB| Open rates'!AC11*0.95*0.85</f>
        <v>15261.75</v>
      </c>
      <c r="AD12" s="84">
        <f>'BAR BB| Open rates'!AD11*0.95*0.85</f>
        <v>15261.75</v>
      </c>
      <c r="AE12" s="84">
        <f>'BAR BB| Open rates'!AE11*0.95*0.85</f>
        <v>15261.75</v>
      </c>
      <c r="AF12" s="84">
        <f>'BAR BB| Open rates'!AF11*0.95*0.85</f>
        <v>15261.75</v>
      </c>
      <c r="AG12" s="84">
        <f>'BAR BB| Open rates'!AG11*0.95*0.85</f>
        <v>15261.75</v>
      </c>
      <c r="AH12" s="84">
        <f>'BAR BB| Open rates'!AH11*0.95*0.85</f>
        <v>8559.5</v>
      </c>
      <c r="AI12" s="84">
        <f>'BAR BB| Open rates'!AI11*0.95*0.85</f>
        <v>8559.5</v>
      </c>
      <c r="AJ12" s="84">
        <f>'BAR BB| Open rates'!AJ11*0.95*0.85</f>
        <v>8559.5</v>
      </c>
      <c r="AK12" s="84">
        <f>'BAR BB| Open rates'!AK11*0.95*0.85</f>
        <v>8559.5</v>
      </c>
      <c r="AL12" s="84">
        <f>'BAR BB| Open rates'!AL11*0.95*0.85</f>
        <v>8559.5</v>
      </c>
      <c r="AM12" s="84">
        <f>'BAR BB| Open rates'!AM11*0.95*0.85</f>
        <v>9609.25</v>
      </c>
      <c r="AN12" s="84">
        <f>'BAR BB| Open rates'!AN11*0.95*0.85</f>
        <v>9609.25</v>
      </c>
      <c r="AO12" s="84">
        <f>'BAR BB| Open rates'!AO11*0.95*0.85</f>
        <v>9609.25</v>
      </c>
      <c r="AP12" s="84">
        <f>'BAR BB| Open rates'!AP11*0.95*0.85</f>
        <v>9609.25</v>
      </c>
      <c r="AQ12" s="84">
        <f>'BAR BB| Open rates'!AQ11*0.95*0.85</f>
        <v>9609.25</v>
      </c>
      <c r="AR12" s="84">
        <f>'BAR BB| Open rates'!AR11*0.95*0.85</f>
        <v>9609.25</v>
      </c>
      <c r="AS12" s="84">
        <f>'BAR BB| Open rates'!AS11*0.95*0.85</f>
        <v>9609.25</v>
      </c>
      <c r="AT12" s="84">
        <f>'BAR BB| Open rates'!AT11*0.95*0.85</f>
        <v>10416.75</v>
      </c>
      <c r="AU12" s="84">
        <f>'BAR BB| Open rates'!AU11*0.95*0.85</f>
        <v>10416.75</v>
      </c>
      <c r="AV12" s="84">
        <f>'BAR BB| Open rates'!AV11*0.95*0.85</f>
        <v>10416.75</v>
      </c>
      <c r="AW12" s="84">
        <f>'BAR BB| Open rates'!AW11*0.95*0.85</f>
        <v>10416.75</v>
      </c>
      <c r="AX12" s="84">
        <f>'BAR BB| Open rates'!AX11*0.95*0.85</f>
        <v>10416.75</v>
      </c>
      <c r="AY12" s="84">
        <f>'BAR BB| Open rates'!AY11*0.95*0.85</f>
        <v>10578.25</v>
      </c>
      <c r="AZ12" s="84">
        <f>'BAR BB| Open rates'!AZ11*0.95*0.85</f>
        <v>10578.25</v>
      </c>
      <c r="BA12" s="84">
        <f>'BAR BB| Open rates'!BA11*0.95*0.85</f>
        <v>11224.25</v>
      </c>
      <c r="BB12" s="84">
        <f>'BAR BB| Open rates'!BB11*0.95*0.85</f>
        <v>11224.25</v>
      </c>
      <c r="BC12" s="84">
        <f>'BAR BB| Open rates'!BC11*0.95*0.85</f>
        <v>10578.25</v>
      </c>
      <c r="BD12" s="84">
        <f>'BAR BB| Open rates'!BD11*0.95*0.85</f>
        <v>10578.25</v>
      </c>
      <c r="BE12" s="84">
        <f>'BAR BB| Open rates'!BE11*0.95*0.85</f>
        <v>10578.25</v>
      </c>
      <c r="BF12" s="84">
        <f>'BAR BB| Open rates'!BF11*0.95*0.85</f>
        <v>10578.25</v>
      </c>
      <c r="BG12" s="84">
        <f>'BAR BB| Open rates'!BG11*0.95*0.85</f>
        <v>10578.25</v>
      </c>
      <c r="BH12" s="84">
        <f>'BAR BB| Open rates'!BH11*0.95*0.85</f>
        <v>11224.25</v>
      </c>
      <c r="BI12" s="84">
        <f>'BAR BB| Open rates'!BI11*0.95*0.85</f>
        <v>11224.25</v>
      </c>
      <c r="BJ12" s="84">
        <f>'BAR BB| Open rates'!BJ11*0.95*0.85</f>
        <v>10578.25</v>
      </c>
      <c r="BK12" s="84">
        <f>'BAR BB| Open rates'!BK11*0.95*0.85</f>
        <v>10578.25</v>
      </c>
      <c r="BL12" s="84">
        <f>'BAR BB| Open rates'!BL11*0.95*0.85</f>
        <v>10578.25</v>
      </c>
      <c r="BM12" s="84">
        <f>'BAR BB| Open rates'!BM11*0.95*0.85</f>
        <v>10578.25</v>
      </c>
      <c r="BN12" s="84">
        <f>'BAR BB| Open rates'!BN11*0.95*0.85</f>
        <v>10578.25</v>
      </c>
      <c r="BO12" s="84">
        <f>'BAR BB| Open rates'!BO11*0.95*0.85</f>
        <v>11224.25</v>
      </c>
      <c r="BP12" s="84">
        <f>'BAR BB| Open rates'!BP11*0.95*0.85</f>
        <v>11224.25</v>
      </c>
      <c r="BQ12" s="84">
        <f>'BAR BB| Open rates'!BQ11*0.95*0.85</f>
        <v>10578.25</v>
      </c>
      <c r="BR12" s="84">
        <f>'BAR BB| Open rates'!BR11*0.95*0.85</f>
        <v>10578.25</v>
      </c>
      <c r="BS12" s="84">
        <f>'BAR BB| Open rates'!BS11*0.95*0.85</f>
        <v>10578.25</v>
      </c>
      <c r="BT12" s="84">
        <f>'BAR BB| Open rates'!BT11*0.95*0.85</f>
        <v>10578.25</v>
      </c>
      <c r="BU12" s="84">
        <f>'BAR BB| Open rates'!BU11*0.95*0.85</f>
        <v>10578.25</v>
      </c>
      <c r="BV12" s="84">
        <f>'BAR BB| Open rates'!BV11*0.95*0.85</f>
        <v>11224.25</v>
      </c>
      <c r="BW12" s="84">
        <f>'BAR BB| Open rates'!BW11*0.95*0.85</f>
        <v>11224.25</v>
      </c>
      <c r="BX12" s="84">
        <f>'BAR BB| Open rates'!BX11*0.95*0.85</f>
        <v>10578.25</v>
      </c>
      <c r="BY12" s="84">
        <f>'BAR BB| Open rates'!BY11*0.95*0.85</f>
        <v>10578.25</v>
      </c>
      <c r="BZ12" s="84">
        <f>'BAR BB| Open rates'!BZ11*0.95*0.85</f>
        <v>10578.25</v>
      </c>
      <c r="CA12" s="84">
        <f>'BAR BB| Open rates'!CA11*0.95*0.85</f>
        <v>10578.25</v>
      </c>
      <c r="CB12" s="84">
        <f>'BAR BB| Open rates'!CB11*0.95*0.85</f>
        <v>10578.25</v>
      </c>
      <c r="CC12" s="84">
        <f>'BAR BB| Open rates'!CC11*0.95*0.85</f>
        <v>11224.25</v>
      </c>
      <c r="CD12" s="84">
        <f>'BAR BB| Open rates'!CD11*0.95*0.85</f>
        <v>11224.25</v>
      </c>
      <c r="CE12" s="84">
        <f>'BAR BB| Open rates'!CE11*0.95*0.85</f>
        <v>10578.25</v>
      </c>
      <c r="CF12" s="84">
        <f>'BAR BB| Open rates'!CF11*0.95*0.85</f>
        <v>10578.25</v>
      </c>
      <c r="CG12" s="84">
        <f>'BAR BB| Open rates'!CG11*0.95*0.85</f>
        <v>10578.25</v>
      </c>
      <c r="CH12" s="84">
        <f>'BAR BB| Open rates'!CH11*0.95*0.85</f>
        <v>10578.25</v>
      </c>
      <c r="CI12" s="84">
        <f>'BAR BB| Open rates'!CI11*0.95*0.85</f>
        <v>10578.25</v>
      </c>
      <c r="CJ12" s="84">
        <f>'BAR BB| Open rates'!CJ11*0.95*0.85</f>
        <v>11224.25</v>
      </c>
      <c r="CK12" s="84">
        <f>'BAR BB| Open rates'!CK11*0.95*0.85</f>
        <v>11224.25</v>
      </c>
      <c r="CL12" s="84">
        <f>'BAR BB| Open rates'!CL11*0.95*0.85</f>
        <v>10578.25</v>
      </c>
      <c r="CM12" s="84">
        <f>'BAR BB| Open rates'!CM11*0.95*0.85</f>
        <v>10578.25</v>
      </c>
      <c r="CN12" s="84">
        <f>'BAR BB| Open rates'!CN11*0.95*0.85</f>
        <v>10578.25</v>
      </c>
      <c r="CO12" s="84">
        <f>'BAR BB| Open rates'!CO11*0.95*0.85</f>
        <v>10578.25</v>
      </c>
      <c r="CP12" s="84">
        <f>'BAR BB| Open rates'!CP11*0.95*0.85</f>
        <v>10578.25</v>
      </c>
      <c r="CQ12" s="84">
        <f>'BAR BB| Open rates'!CQ11*0.95*0.85</f>
        <v>10578.25</v>
      </c>
      <c r="CR12" s="84">
        <f>'BAR BB| Open rates'!CR11*0.95*0.85</f>
        <v>10578.25</v>
      </c>
      <c r="CS12" s="84">
        <f>'BAR BB| Open rates'!CS11*0.95*0.85</f>
        <v>9609.25</v>
      </c>
      <c r="CT12" s="84">
        <f>'BAR BB| Open rates'!CT11*0.95*0.85</f>
        <v>9609.25</v>
      </c>
      <c r="CU12" s="84">
        <f>'BAR BB| Open rates'!CU11*0.95*0.85</f>
        <v>9609.25</v>
      </c>
      <c r="CV12" s="84">
        <f>'BAR BB| Open rates'!CV11*0.95*0.85</f>
        <v>9609.25</v>
      </c>
      <c r="CW12" s="84">
        <f>'BAR BB| Open rates'!CW11*0.95*0.85</f>
        <v>9609.25</v>
      </c>
      <c r="CX12" s="84">
        <f>'BAR BB| Open rates'!CX11*0.95*0.85</f>
        <v>9609.25</v>
      </c>
      <c r="CY12" s="84">
        <f>'BAR BB| Open rates'!CY11*0.95*0.85</f>
        <v>9609.25</v>
      </c>
      <c r="CZ12" s="84">
        <f>'BAR BB| Open rates'!CZ11*0.95*0.85</f>
        <v>9609.25</v>
      </c>
      <c r="DA12" s="84">
        <f>'BAR BB| Open rates'!DA11*0.95*0.85</f>
        <v>9609.25</v>
      </c>
      <c r="DB12" s="84">
        <f>'BAR BB| Open rates'!DB11*0.95*0.85</f>
        <v>8559.5</v>
      </c>
      <c r="DC12" s="84">
        <f>'BAR BB| Open rates'!DC11*0.95*0.85</f>
        <v>8559.5</v>
      </c>
      <c r="DD12" s="84">
        <f>'BAR BB| Open rates'!DD11*0.95*0.85</f>
        <v>8559.5</v>
      </c>
      <c r="DE12" s="84">
        <f>'BAR BB| Open rates'!DE11*0.95*0.85</f>
        <v>9609.25</v>
      </c>
      <c r="DF12" s="84">
        <f>'BAR BB| Open rates'!DF11*0.95*0.85</f>
        <v>9609.25</v>
      </c>
      <c r="DG12" s="84">
        <f>'BAR BB| Open rates'!DG11*0.95*0.85</f>
        <v>8559.5</v>
      </c>
      <c r="DH12" s="84">
        <f>'BAR BB| Open rates'!DH11*0.95*0.85</f>
        <v>8559.5</v>
      </c>
      <c r="DI12" s="84">
        <f>'BAR BB| Open rates'!DI11*0.95*0.85</f>
        <v>8559.5</v>
      </c>
      <c r="DJ12" s="84">
        <f>'BAR BB| Open rates'!DJ11*0.95*0.85</f>
        <v>8559.5</v>
      </c>
      <c r="DK12" s="84">
        <f>'BAR BB| Open rates'!DK11*0.95*0.85</f>
        <v>8559.5</v>
      </c>
      <c r="DL12" s="84">
        <f>'BAR BB| Open rates'!DL11*0.95*0.85</f>
        <v>9609.25</v>
      </c>
      <c r="DM12" s="84">
        <f>'BAR BB| Open rates'!DM11*0.95*0.85</f>
        <v>9609.25</v>
      </c>
      <c r="DN12" s="84">
        <f>'BAR BB| Open rates'!DN11*0.95*0.85</f>
        <v>8559.5</v>
      </c>
      <c r="DO12" s="84">
        <f>'BAR BB| Open rates'!DO11*0.95*0.85</f>
        <v>8559.5</v>
      </c>
      <c r="DP12" s="84">
        <f>'BAR BB| Open rates'!DP11*0.95*0.85</f>
        <v>8559.5</v>
      </c>
      <c r="DQ12" s="84">
        <f>'BAR BB| Open rates'!DQ11*0.95*0.85</f>
        <v>8559.5</v>
      </c>
      <c r="DR12" s="84">
        <f>'BAR BB| Open rates'!DR11*0.95*0.85</f>
        <v>8559.5</v>
      </c>
      <c r="DS12" s="84">
        <f>'BAR BB| Open rates'!DS11*0.95*0.85</f>
        <v>9609.25</v>
      </c>
      <c r="DT12" s="84">
        <f>'BAR BB| Open rates'!DT11*0.95*0.85</f>
        <v>9609.25</v>
      </c>
      <c r="DU12" s="84">
        <f>'BAR BB| Open rates'!DU11*0.95*0.85</f>
        <v>8559.5</v>
      </c>
      <c r="DV12" s="84">
        <f>'BAR BB| Open rates'!DV11*0.95*0.85</f>
        <v>8559.5</v>
      </c>
      <c r="DW12" s="84">
        <f>'BAR BB| Open rates'!DW11*0.95*0.85</f>
        <v>8559.5</v>
      </c>
      <c r="DX12" s="84">
        <f>'BAR BB| Open rates'!DX11*0.95*0.85</f>
        <v>8559.5</v>
      </c>
      <c r="DY12" s="84">
        <f>'BAR BB| Open rates'!DY11*0.95*0.85</f>
        <v>8559.5</v>
      </c>
      <c r="DZ12" s="84">
        <f>'BAR BB| Open rates'!DZ11*0.95*0.85</f>
        <v>9609.25</v>
      </c>
      <c r="EA12" s="84">
        <f>'BAR BB| Open rates'!EA11*0.95*0.85</f>
        <v>9609.25</v>
      </c>
      <c r="EB12" s="84">
        <f>'BAR BB| Open rates'!EB11*0.95*0.85</f>
        <v>8559.5</v>
      </c>
      <c r="EC12" s="84">
        <f>'BAR BB| Open rates'!EC11*0.95*0.85</f>
        <v>8559.5</v>
      </c>
      <c r="ED12" s="84">
        <f>'BAR BB| Open rates'!ED11*0.95*0.85</f>
        <v>8559.5</v>
      </c>
      <c r="EE12" s="84">
        <f>'BAR BB| Open rates'!EE11*0.95*0.85</f>
        <v>8559.5</v>
      </c>
    </row>
    <row r="13" spans="1:135" s="11" customFormat="1" ht="12.75" customHeight="1" x14ac:dyDescent="0.2">
      <c r="A13" s="42">
        <v>2</v>
      </c>
      <c r="B13" s="84">
        <f>'BAR BB| Open rates'!B12*0.95*0.85</f>
        <v>9609.25</v>
      </c>
      <c r="C13" s="84">
        <f>'BAR BB| Open rates'!C12*0.95*0.85</f>
        <v>9609.25</v>
      </c>
      <c r="D13" s="84">
        <f>'BAR BB| Open rates'!D12*0.95*0.85</f>
        <v>9609.25</v>
      </c>
      <c r="E13" s="84">
        <f>'BAR BB| Open rates'!E12*0.95*0.85</f>
        <v>9609.25</v>
      </c>
      <c r="F13" s="84">
        <f>'BAR BB| Open rates'!F12*0.95*0.85</f>
        <v>9609.25</v>
      </c>
      <c r="G13" s="84">
        <f>'BAR BB| Open rates'!G12*0.95*0.85</f>
        <v>9609.25</v>
      </c>
      <c r="H13" s="84">
        <f>'BAR BB| Open rates'!H12*0.95*0.85</f>
        <v>9609.25</v>
      </c>
      <c r="I13" s="84">
        <f>'BAR BB| Open rates'!I12*0.95*0.85</f>
        <v>9609.25</v>
      </c>
      <c r="J13" s="84">
        <f>'BAR BB| Open rates'!J12*0.95*0.85</f>
        <v>9609.25</v>
      </c>
      <c r="K13" s="84">
        <f>'BAR BB| Open rates'!K12*0.95*0.85</f>
        <v>9609.25</v>
      </c>
      <c r="L13" s="84">
        <f>'BAR BB| Open rates'!L12*0.95*0.85</f>
        <v>9609.25</v>
      </c>
      <c r="M13" s="84">
        <f>'BAR BB| Open rates'!M12*0.95*0.85</f>
        <v>9609.25</v>
      </c>
      <c r="N13" s="84">
        <f>'BAR BB| Open rates'!N12*0.95*0.85</f>
        <v>10174.5</v>
      </c>
      <c r="O13" s="84">
        <f>'BAR BB| Open rates'!O12*0.95*0.85</f>
        <v>10174.5</v>
      </c>
      <c r="P13" s="84">
        <f>'BAR BB| Open rates'!P12*0.95*0.85</f>
        <v>10174.5</v>
      </c>
      <c r="Q13" s="84">
        <f>'BAR BB| Open rates'!Q12*0.95*0.85</f>
        <v>10174.5</v>
      </c>
      <c r="R13" s="84">
        <f>'BAR BB| Open rates'!R12*0.95*0.85</f>
        <v>12839.25</v>
      </c>
      <c r="S13" s="84">
        <f>'BAR BB| Open rates'!S12*0.95*0.85</f>
        <v>12839.25</v>
      </c>
      <c r="T13" s="84">
        <f>'BAR BB| Open rates'!T12*0.95*0.85</f>
        <v>12839.25</v>
      </c>
      <c r="U13" s="84">
        <f>'BAR BB| Open rates'!U12*0.95*0.85</f>
        <v>12839.25</v>
      </c>
      <c r="V13" s="84">
        <f>'BAR BB| Open rates'!V12*0.95*0.85</f>
        <v>12839.25</v>
      </c>
      <c r="W13" s="84">
        <f>'BAR BB| Open rates'!W12*0.95*0.85</f>
        <v>12839.25</v>
      </c>
      <c r="X13" s="84">
        <f>'BAR BB| Open rates'!X12*0.95*0.85</f>
        <v>12839.25</v>
      </c>
      <c r="Y13" s="84">
        <f>'BAR BB| Open rates'!Y12*0.95*0.85</f>
        <v>12839.25</v>
      </c>
      <c r="Z13" s="84">
        <f>'BAR BB| Open rates'!Z12*0.95*0.85</f>
        <v>12839.25</v>
      </c>
      <c r="AA13" s="84">
        <f>'BAR BB| Open rates'!AA12*0.95*0.85</f>
        <v>12839.25</v>
      </c>
      <c r="AB13" s="84">
        <f>'BAR BB| Open rates'!AB12*0.95*0.85</f>
        <v>16876.75</v>
      </c>
      <c r="AC13" s="84">
        <f>'BAR BB| Open rates'!AC12*0.95*0.85</f>
        <v>16876.75</v>
      </c>
      <c r="AD13" s="84">
        <f>'BAR BB| Open rates'!AD12*0.95*0.85</f>
        <v>16876.75</v>
      </c>
      <c r="AE13" s="84">
        <f>'BAR BB| Open rates'!AE12*0.95*0.85</f>
        <v>16876.75</v>
      </c>
      <c r="AF13" s="84">
        <f>'BAR BB| Open rates'!AF12*0.95*0.85</f>
        <v>16876.75</v>
      </c>
      <c r="AG13" s="84">
        <f>'BAR BB| Open rates'!AG12*0.95*0.85</f>
        <v>16876.75</v>
      </c>
      <c r="AH13" s="84">
        <f>'BAR BB| Open rates'!AH12*0.95*0.85</f>
        <v>10174.5</v>
      </c>
      <c r="AI13" s="84">
        <f>'BAR BB| Open rates'!AI12*0.95*0.85</f>
        <v>10174.5</v>
      </c>
      <c r="AJ13" s="84">
        <f>'BAR BB| Open rates'!AJ12*0.95*0.85</f>
        <v>10174.5</v>
      </c>
      <c r="AK13" s="84">
        <f>'BAR BB| Open rates'!AK12*0.95*0.85</f>
        <v>10174.5</v>
      </c>
      <c r="AL13" s="84">
        <f>'BAR BB| Open rates'!AL12*0.95*0.85</f>
        <v>10174.5</v>
      </c>
      <c r="AM13" s="84">
        <f>'BAR BB| Open rates'!AM12*0.95*0.85</f>
        <v>11224.25</v>
      </c>
      <c r="AN13" s="84">
        <f>'BAR BB| Open rates'!AN12*0.95*0.85</f>
        <v>11224.25</v>
      </c>
      <c r="AO13" s="84">
        <f>'BAR BB| Open rates'!AO12*0.95*0.85</f>
        <v>11224.25</v>
      </c>
      <c r="AP13" s="84">
        <f>'BAR BB| Open rates'!AP12*0.95*0.85</f>
        <v>11224.25</v>
      </c>
      <c r="AQ13" s="84">
        <f>'BAR BB| Open rates'!AQ12*0.95*0.85</f>
        <v>11224.25</v>
      </c>
      <c r="AR13" s="84">
        <f>'BAR BB| Open rates'!AR12*0.95*0.85</f>
        <v>11224.25</v>
      </c>
      <c r="AS13" s="84">
        <f>'BAR BB| Open rates'!AS12*0.95*0.85</f>
        <v>11224.25</v>
      </c>
      <c r="AT13" s="84">
        <f>'BAR BB| Open rates'!AT12*0.95*0.85</f>
        <v>12031.75</v>
      </c>
      <c r="AU13" s="84">
        <f>'BAR BB| Open rates'!AU12*0.95*0.85</f>
        <v>12031.75</v>
      </c>
      <c r="AV13" s="84">
        <f>'BAR BB| Open rates'!AV12*0.95*0.85</f>
        <v>12031.75</v>
      </c>
      <c r="AW13" s="84">
        <f>'BAR BB| Open rates'!AW12*0.95*0.85</f>
        <v>12031.75</v>
      </c>
      <c r="AX13" s="84">
        <f>'BAR BB| Open rates'!AX12*0.95*0.85</f>
        <v>12031.75</v>
      </c>
      <c r="AY13" s="84">
        <f>'BAR BB| Open rates'!AY12*0.95*0.85</f>
        <v>12193.25</v>
      </c>
      <c r="AZ13" s="84">
        <f>'BAR BB| Open rates'!AZ12*0.95*0.85</f>
        <v>12193.25</v>
      </c>
      <c r="BA13" s="84">
        <f>'BAR BB| Open rates'!BA12*0.95*0.85</f>
        <v>12839.25</v>
      </c>
      <c r="BB13" s="84">
        <f>'BAR BB| Open rates'!BB12*0.95*0.85</f>
        <v>12839.25</v>
      </c>
      <c r="BC13" s="84">
        <f>'BAR BB| Open rates'!BC12*0.95*0.85</f>
        <v>12193.25</v>
      </c>
      <c r="BD13" s="84">
        <f>'BAR BB| Open rates'!BD12*0.95*0.85</f>
        <v>12193.25</v>
      </c>
      <c r="BE13" s="84">
        <f>'BAR BB| Open rates'!BE12*0.95*0.85</f>
        <v>12193.25</v>
      </c>
      <c r="BF13" s="84">
        <f>'BAR BB| Open rates'!BF12*0.95*0.85</f>
        <v>12193.25</v>
      </c>
      <c r="BG13" s="84">
        <f>'BAR BB| Open rates'!BG12*0.95*0.85</f>
        <v>12193.25</v>
      </c>
      <c r="BH13" s="84">
        <f>'BAR BB| Open rates'!BH12*0.95*0.85</f>
        <v>12839.25</v>
      </c>
      <c r="BI13" s="84">
        <f>'BAR BB| Open rates'!BI12*0.95*0.85</f>
        <v>12839.25</v>
      </c>
      <c r="BJ13" s="84">
        <f>'BAR BB| Open rates'!BJ12*0.95*0.85</f>
        <v>12193.25</v>
      </c>
      <c r="BK13" s="84">
        <f>'BAR BB| Open rates'!BK12*0.95*0.85</f>
        <v>12193.25</v>
      </c>
      <c r="BL13" s="84">
        <f>'BAR BB| Open rates'!BL12*0.95*0.85</f>
        <v>12193.25</v>
      </c>
      <c r="BM13" s="84">
        <f>'BAR BB| Open rates'!BM12*0.95*0.85</f>
        <v>12193.25</v>
      </c>
      <c r="BN13" s="84">
        <f>'BAR BB| Open rates'!BN12*0.95*0.85</f>
        <v>12193.25</v>
      </c>
      <c r="BO13" s="84">
        <f>'BAR BB| Open rates'!BO12*0.95*0.85</f>
        <v>12839.25</v>
      </c>
      <c r="BP13" s="84">
        <f>'BAR BB| Open rates'!BP12*0.95*0.85</f>
        <v>12839.25</v>
      </c>
      <c r="BQ13" s="84">
        <f>'BAR BB| Open rates'!BQ12*0.95*0.85</f>
        <v>12193.25</v>
      </c>
      <c r="BR13" s="84">
        <f>'BAR BB| Open rates'!BR12*0.95*0.85</f>
        <v>12193.25</v>
      </c>
      <c r="BS13" s="84">
        <f>'BAR BB| Open rates'!BS12*0.95*0.85</f>
        <v>12193.25</v>
      </c>
      <c r="BT13" s="84">
        <f>'BAR BB| Open rates'!BT12*0.95*0.85</f>
        <v>12193.25</v>
      </c>
      <c r="BU13" s="84">
        <f>'BAR BB| Open rates'!BU12*0.95*0.85</f>
        <v>12193.25</v>
      </c>
      <c r="BV13" s="84">
        <f>'BAR BB| Open rates'!BV12*0.95*0.85</f>
        <v>12839.25</v>
      </c>
      <c r="BW13" s="84">
        <f>'BAR BB| Open rates'!BW12*0.95*0.85</f>
        <v>12839.25</v>
      </c>
      <c r="BX13" s="84">
        <f>'BAR BB| Open rates'!BX12*0.95*0.85</f>
        <v>12193.25</v>
      </c>
      <c r="BY13" s="84">
        <f>'BAR BB| Open rates'!BY12*0.95*0.85</f>
        <v>12193.25</v>
      </c>
      <c r="BZ13" s="84">
        <f>'BAR BB| Open rates'!BZ12*0.95*0.85</f>
        <v>12193.25</v>
      </c>
      <c r="CA13" s="84">
        <f>'BAR BB| Open rates'!CA12*0.95*0.85</f>
        <v>12193.25</v>
      </c>
      <c r="CB13" s="84">
        <f>'BAR BB| Open rates'!CB12*0.95*0.85</f>
        <v>12193.25</v>
      </c>
      <c r="CC13" s="84">
        <f>'BAR BB| Open rates'!CC12*0.95*0.85</f>
        <v>12839.25</v>
      </c>
      <c r="CD13" s="84">
        <f>'BAR BB| Open rates'!CD12*0.95*0.85</f>
        <v>12839.25</v>
      </c>
      <c r="CE13" s="84">
        <f>'BAR BB| Open rates'!CE12*0.95*0.85</f>
        <v>12193.25</v>
      </c>
      <c r="CF13" s="84">
        <f>'BAR BB| Open rates'!CF12*0.95*0.85</f>
        <v>12193.25</v>
      </c>
      <c r="CG13" s="84">
        <f>'BAR BB| Open rates'!CG12*0.95*0.85</f>
        <v>12193.25</v>
      </c>
      <c r="CH13" s="84">
        <f>'BAR BB| Open rates'!CH12*0.95*0.85</f>
        <v>12193.25</v>
      </c>
      <c r="CI13" s="84">
        <f>'BAR BB| Open rates'!CI12*0.95*0.85</f>
        <v>12193.25</v>
      </c>
      <c r="CJ13" s="84">
        <f>'BAR BB| Open rates'!CJ12*0.95*0.85</f>
        <v>12839.25</v>
      </c>
      <c r="CK13" s="84">
        <f>'BAR BB| Open rates'!CK12*0.95*0.85</f>
        <v>12839.25</v>
      </c>
      <c r="CL13" s="84">
        <f>'BAR BB| Open rates'!CL12*0.95*0.85</f>
        <v>12193.25</v>
      </c>
      <c r="CM13" s="84">
        <f>'BAR BB| Open rates'!CM12*0.95*0.85</f>
        <v>12193.25</v>
      </c>
      <c r="CN13" s="84">
        <f>'BAR BB| Open rates'!CN12*0.95*0.85</f>
        <v>12193.25</v>
      </c>
      <c r="CO13" s="84">
        <f>'BAR BB| Open rates'!CO12*0.95*0.85</f>
        <v>12193.25</v>
      </c>
      <c r="CP13" s="84">
        <f>'BAR BB| Open rates'!CP12*0.95*0.85</f>
        <v>12193.25</v>
      </c>
      <c r="CQ13" s="84">
        <f>'BAR BB| Open rates'!CQ12*0.95*0.85</f>
        <v>12193.25</v>
      </c>
      <c r="CR13" s="84">
        <f>'BAR BB| Open rates'!CR12*0.95*0.85</f>
        <v>12193.25</v>
      </c>
      <c r="CS13" s="84">
        <f>'BAR BB| Open rates'!CS12*0.95*0.85</f>
        <v>11224.25</v>
      </c>
      <c r="CT13" s="84">
        <f>'BAR BB| Open rates'!CT12*0.95*0.85</f>
        <v>11224.25</v>
      </c>
      <c r="CU13" s="84">
        <f>'BAR BB| Open rates'!CU12*0.95*0.85</f>
        <v>11224.25</v>
      </c>
      <c r="CV13" s="84">
        <f>'BAR BB| Open rates'!CV12*0.95*0.85</f>
        <v>11224.25</v>
      </c>
      <c r="CW13" s="84">
        <f>'BAR BB| Open rates'!CW12*0.95*0.85</f>
        <v>11224.25</v>
      </c>
      <c r="CX13" s="84">
        <f>'BAR BB| Open rates'!CX12*0.95*0.85</f>
        <v>11224.25</v>
      </c>
      <c r="CY13" s="84">
        <f>'BAR BB| Open rates'!CY12*0.95*0.85</f>
        <v>11224.25</v>
      </c>
      <c r="CZ13" s="84">
        <f>'BAR BB| Open rates'!CZ12*0.95*0.85</f>
        <v>11224.25</v>
      </c>
      <c r="DA13" s="84">
        <f>'BAR BB| Open rates'!DA12*0.95*0.85</f>
        <v>11224.25</v>
      </c>
      <c r="DB13" s="84">
        <f>'BAR BB| Open rates'!DB12*0.95*0.85</f>
        <v>10174.5</v>
      </c>
      <c r="DC13" s="84">
        <f>'BAR BB| Open rates'!DC12*0.95*0.85</f>
        <v>10174.5</v>
      </c>
      <c r="DD13" s="84">
        <f>'BAR BB| Open rates'!DD12*0.95*0.85</f>
        <v>10174.5</v>
      </c>
      <c r="DE13" s="84">
        <f>'BAR BB| Open rates'!DE12*0.95*0.85</f>
        <v>11224.25</v>
      </c>
      <c r="DF13" s="84">
        <f>'BAR BB| Open rates'!DF12*0.95*0.85</f>
        <v>11224.25</v>
      </c>
      <c r="DG13" s="84">
        <f>'BAR BB| Open rates'!DG12*0.95*0.85</f>
        <v>10174.5</v>
      </c>
      <c r="DH13" s="84">
        <f>'BAR BB| Open rates'!DH12*0.95*0.85</f>
        <v>10174.5</v>
      </c>
      <c r="DI13" s="84">
        <f>'BAR BB| Open rates'!DI12*0.95*0.85</f>
        <v>10174.5</v>
      </c>
      <c r="DJ13" s="84">
        <f>'BAR BB| Open rates'!DJ12*0.95*0.85</f>
        <v>10174.5</v>
      </c>
      <c r="DK13" s="84">
        <f>'BAR BB| Open rates'!DK12*0.95*0.85</f>
        <v>10174.5</v>
      </c>
      <c r="DL13" s="84">
        <f>'BAR BB| Open rates'!DL12*0.95*0.85</f>
        <v>11224.25</v>
      </c>
      <c r="DM13" s="84">
        <f>'BAR BB| Open rates'!DM12*0.95*0.85</f>
        <v>11224.25</v>
      </c>
      <c r="DN13" s="84">
        <f>'BAR BB| Open rates'!DN12*0.95*0.85</f>
        <v>10174.5</v>
      </c>
      <c r="DO13" s="84">
        <f>'BAR BB| Open rates'!DO12*0.95*0.85</f>
        <v>10174.5</v>
      </c>
      <c r="DP13" s="84">
        <f>'BAR BB| Open rates'!DP12*0.95*0.85</f>
        <v>10174.5</v>
      </c>
      <c r="DQ13" s="84">
        <f>'BAR BB| Open rates'!DQ12*0.95*0.85</f>
        <v>10174.5</v>
      </c>
      <c r="DR13" s="84">
        <f>'BAR BB| Open rates'!DR12*0.95*0.85</f>
        <v>10174.5</v>
      </c>
      <c r="DS13" s="84">
        <f>'BAR BB| Open rates'!DS12*0.95*0.85</f>
        <v>11224.25</v>
      </c>
      <c r="DT13" s="84">
        <f>'BAR BB| Open rates'!DT12*0.95*0.85</f>
        <v>11224.25</v>
      </c>
      <c r="DU13" s="84">
        <f>'BAR BB| Open rates'!DU12*0.95*0.85</f>
        <v>10174.5</v>
      </c>
      <c r="DV13" s="84">
        <f>'BAR BB| Open rates'!DV12*0.95*0.85</f>
        <v>10174.5</v>
      </c>
      <c r="DW13" s="84">
        <f>'BAR BB| Open rates'!DW12*0.95*0.85</f>
        <v>10174.5</v>
      </c>
      <c r="DX13" s="84">
        <f>'BAR BB| Open rates'!DX12*0.95*0.85</f>
        <v>10174.5</v>
      </c>
      <c r="DY13" s="84">
        <f>'BAR BB| Open rates'!DY12*0.95*0.85</f>
        <v>10174.5</v>
      </c>
      <c r="DZ13" s="84">
        <f>'BAR BB| Open rates'!DZ12*0.95*0.85</f>
        <v>11224.25</v>
      </c>
      <c r="EA13" s="84">
        <f>'BAR BB| Open rates'!EA12*0.95*0.85</f>
        <v>11224.25</v>
      </c>
      <c r="EB13" s="84">
        <f>'BAR BB| Open rates'!EB12*0.95*0.85</f>
        <v>10174.5</v>
      </c>
      <c r="EC13" s="84">
        <f>'BAR BB| Open rates'!EC12*0.95*0.85</f>
        <v>10174.5</v>
      </c>
      <c r="ED13" s="84">
        <f>'BAR BB| Open rates'!ED12*0.95*0.85</f>
        <v>10174.5</v>
      </c>
      <c r="EE13" s="84">
        <f>'BAR BB| Open rates'!EE12*0.95*0.85</f>
        <v>10174.5</v>
      </c>
    </row>
    <row r="14" spans="1:135" s="11" customFormat="1" ht="12.75" customHeight="1" x14ac:dyDescent="0.2">
      <c r="A14" s="123"/>
    </row>
    <row r="15" spans="1:135" x14ac:dyDescent="0.2">
      <c r="A15" s="303" t="s">
        <v>157</v>
      </c>
    </row>
    <row r="16" spans="1:135" ht="31.5" customHeight="1" x14ac:dyDescent="0.2">
      <c r="A16" s="303"/>
    </row>
    <row r="17" spans="1:1" ht="21.75" customHeight="1" x14ac:dyDescent="0.2">
      <c r="A17" s="138"/>
    </row>
    <row r="18" spans="1:1" ht="24.75" customHeight="1" x14ac:dyDescent="0.2">
      <c r="A18" s="163" t="s">
        <v>330</v>
      </c>
    </row>
    <row r="19" spans="1:1" ht="13.5" thickBot="1" x14ac:dyDescent="0.25">
      <c r="A19" s="123"/>
    </row>
    <row r="20" spans="1:1" s="11" customFormat="1" ht="387" customHeight="1" thickBot="1" x14ac:dyDescent="0.25">
      <c r="A20" s="200" t="s">
        <v>412</v>
      </c>
    </row>
    <row r="21" spans="1:1" s="11" customFormat="1" ht="12.75" customHeight="1" x14ac:dyDescent="0.2"/>
    <row r="22" spans="1:1" x14ac:dyDescent="0.2">
      <c r="A22" s="150" t="s">
        <v>80</v>
      </c>
    </row>
    <row r="23" spans="1:1" ht="25.5" customHeight="1" x14ac:dyDescent="0.2">
      <c r="A23" s="199" t="s">
        <v>413</v>
      </c>
    </row>
    <row r="24" spans="1:1" ht="30" customHeight="1" x14ac:dyDescent="0.2">
      <c r="A24" s="199" t="s">
        <v>414</v>
      </c>
    </row>
    <row r="25" spans="1:1" ht="12.75" customHeight="1" x14ac:dyDescent="0.2">
      <c r="A25"/>
    </row>
    <row r="26" spans="1:1" x14ac:dyDescent="0.2">
      <c r="A26" s="136" t="s">
        <v>58</v>
      </c>
    </row>
    <row r="27" spans="1:1" s="149" customFormat="1" ht="35.25" customHeight="1" x14ac:dyDescent="0.2">
      <c r="A27" s="219" t="s">
        <v>163</v>
      </c>
    </row>
    <row r="28" spans="1:1" s="149" customFormat="1" ht="26.25" customHeight="1" x14ac:dyDescent="0.2">
      <c r="A28" s="219" t="s">
        <v>188</v>
      </c>
    </row>
    <row r="29" spans="1:1" s="149" customFormat="1" ht="22.5" customHeight="1" x14ac:dyDescent="0.2">
      <c r="A29" s="219" t="s">
        <v>366</v>
      </c>
    </row>
    <row r="30" spans="1:1" s="149" customFormat="1" ht="13.5" customHeight="1" x14ac:dyDescent="0.2">
      <c r="A30" s="219" t="s">
        <v>164</v>
      </c>
    </row>
    <row r="31" spans="1:1" s="149" customFormat="1" ht="18" customHeight="1" x14ac:dyDescent="0.2">
      <c r="A31" s="219" t="s">
        <v>165</v>
      </c>
    </row>
    <row r="32" spans="1:1" ht="36" x14ac:dyDescent="0.2">
      <c r="A32" s="219" t="s">
        <v>162</v>
      </c>
    </row>
    <row r="33" spans="1:1" ht="24" x14ac:dyDescent="0.2">
      <c r="A33" s="219" t="s">
        <v>365</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390</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61"/>
  <sheetViews>
    <sheetView topLeftCell="A19" workbookViewId="0">
      <selection activeCell="K35" sqref="K35"/>
    </sheetView>
  </sheetViews>
  <sheetFormatPr defaultColWidth="10.28515625" defaultRowHeight="12" x14ac:dyDescent="0.2"/>
  <cols>
    <col min="1" max="1" width="42" style="1" customWidth="1"/>
    <col min="2" max="16384" width="10.28515625" style="2"/>
  </cols>
  <sheetData>
    <row r="1" spans="1:22" s="5" customFormat="1" ht="25.5" customHeight="1" x14ac:dyDescent="0.2">
      <c r="A1" s="47" t="s">
        <v>50</v>
      </c>
    </row>
    <row r="2" spans="1:22" s="5" customFormat="1" ht="12.75" x14ac:dyDescent="0.2">
      <c r="A2" s="6" t="s">
        <v>307</v>
      </c>
    </row>
    <row r="3" spans="1:22"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row>
    <row r="4" spans="1:22"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row>
    <row r="5" spans="1:22" s="14" customFormat="1" ht="12" customHeight="1" x14ac:dyDescent="0.2">
      <c r="A5" s="33" t="s">
        <v>53</v>
      </c>
    </row>
    <row r="6" spans="1:22" s="14" customFormat="1" ht="12" customHeight="1" x14ac:dyDescent="0.2">
      <c r="A6" s="42">
        <v>1</v>
      </c>
      <c r="B6" s="84" t="e">
        <f>'BAR BB| Open rates'!#REF!*0.9</f>
        <v>#REF!</v>
      </c>
      <c r="C6" s="84" t="e">
        <f>'BAR BB| Open rates'!#REF!*0.9</f>
        <v>#REF!</v>
      </c>
      <c r="D6" s="84" t="e">
        <f>'BAR BB| Open rates'!#REF!*0.9</f>
        <v>#REF!</v>
      </c>
      <c r="E6" s="84" t="e">
        <f>'BAR BB| Open rates'!#REF!*0.9</f>
        <v>#REF!</v>
      </c>
      <c r="F6" s="84" t="e">
        <f>'BAR BB| Open rates'!#REF!*0.9</f>
        <v>#REF!</v>
      </c>
      <c r="G6" s="84" t="e">
        <f>'BAR BB| Open rates'!#REF!*0.9</f>
        <v>#REF!</v>
      </c>
      <c r="H6" s="84" t="e">
        <f>'BAR BB| Open rates'!#REF!*0.9</f>
        <v>#REF!</v>
      </c>
      <c r="I6" s="84" t="e">
        <f>'BAR BB| Open rates'!#REF!*0.9</f>
        <v>#REF!</v>
      </c>
      <c r="J6" s="84" t="e">
        <f>'BAR BB| Open rates'!#REF!*0.9</f>
        <v>#REF!</v>
      </c>
      <c r="K6" s="84" t="e">
        <f>'BAR BB| Open rates'!#REF!*0.9</f>
        <v>#REF!</v>
      </c>
      <c r="L6" s="84" t="e">
        <f>'BAR BB| Open rates'!#REF!*0.9</f>
        <v>#REF!</v>
      </c>
      <c r="M6" s="84" t="e">
        <f>'BAR BB| Open rates'!#REF!*0.9</f>
        <v>#REF!</v>
      </c>
      <c r="N6" s="84" t="e">
        <f>'BAR BB| Open rates'!#REF!*0.9</f>
        <v>#REF!</v>
      </c>
      <c r="O6" s="84" t="e">
        <f>'BAR BB| Open rates'!#REF!*0.9</f>
        <v>#REF!</v>
      </c>
      <c r="P6" s="84" t="e">
        <f>'BAR BB| Open rates'!#REF!*0.9</f>
        <v>#REF!</v>
      </c>
      <c r="Q6" s="84" t="e">
        <f>'BAR BB| Open rates'!#REF!*0.9</f>
        <v>#REF!</v>
      </c>
      <c r="R6" s="84" t="e">
        <f>'BAR BB| Open rates'!#REF!*0.9</f>
        <v>#REF!</v>
      </c>
      <c r="S6" s="84" t="e">
        <f>'BAR BB| Open rates'!#REF!*0.9</f>
        <v>#REF!</v>
      </c>
      <c r="T6" s="84" t="e">
        <f>'BAR BB| Open rates'!#REF!*0.9</f>
        <v>#REF!</v>
      </c>
      <c r="U6" s="84" t="e">
        <f>'BAR BB| Open rates'!#REF!*0.9</f>
        <v>#REF!</v>
      </c>
      <c r="V6" s="84" t="e">
        <f>'BAR BB| Open rates'!#REF!*0.9</f>
        <v>#REF!</v>
      </c>
    </row>
    <row r="7" spans="1:22" s="14" customFormat="1" ht="12" customHeight="1" x14ac:dyDescent="0.2">
      <c r="A7" s="42">
        <v>2</v>
      </c>
      <c r="B7" s="84" t="e">
        <f>'BAR BB| Open rates'!#REF!*0.9</f>
        <v>#REF!</v>
      </c>
      <c r="C7" s="84" t="e">
        <f>'BAR BB| Open rates'!#REF!*0.9</f>
        <v>#REF!</v>
      </c>
      <c r="D7" s="84" t="e">
        <f>'BAR BB| Open rates'!#REF!*0.9</f>
        <v>#REF!</v>
      </c>
      <c r="E7" s="84" t="e">
        <f>'BAR BB| Open rates'!#REF!*0.9</f>
        <v>#REF!</v>
      </c>
      <c r="F7" s="84" t="e">
        <f>'BAR BB| Open rates'!#REF!*0.9</f>
        <v>#REF!</v>
      </c>
      <c r="G7" s="84" t="e">
        <f>'BAR BB| Open rates'!#REF!*0.9</f>
        <v>#REF!</v>
      </c>
      <c r="H7" s="84" t="e">
        <f>'BAR BB| Open rates'!#REF!*0.9</f>
        <v>#REF!</v>
      </c>
      <c r="I7" s="84" t="e">
        <f>'BAR BB| Open rates'!#REF!*0.9</f>
        <v>#REF!</v>
      </c>
      <c r="J7" s="84" t="e">
        <f>'BAR BB| Open rates'!#REF!*0.9</f>
        <v>#REF!</v>
      </c>
      <c r="K7" s="84" t="e">
        <f>'BAR BB| Open rates'!#REF!*0.9</f>
        <v>#REF!</v>
      </c>
      <c r="L7" s="84" t="e">
        <f>'BAR BB| Open rates'!#REF!*0.9</f>
        <v>#REF!</v>
      </c>
      <c r="M7" s="84" t="e">
        <f>'BAR BB| Open rates'!#REF!*0.9</f>
        <v>#REF!</v>
      </c>
      <c r="N7" s="84" t="e">
        <f>'BAR BB| Open rates'!#REF!*0.9</f>
        <v>#REF!</v>
      </c>
      <c r="O7" s="84" t="e">
        <f>'BAR BB| Open rates'!#REF!*0.9</f>
        <v>#REF!</v>
      </c>
      <c r="P7" s="84" t="e">
        <f>'BAR BB| Open rates'!#REF!*0.9</f>
        <v>#REF!</v>
      </c>
      <c r="Q7" s="84" t="e">
        <f>'BAR BB| Open rates'!#REF!*0.9</f>
        <v>#REF!</v>
      </c>
      <c r="R7" s="84" t="e">
        <f>'BAR BB| Open rates'!#REF!*0.9</f>
        <v>#REF!</v>
      </c>
      <c r="S7" s="84" t="e">
        <f>'BAR BB| Open rates'!#REF!*0.9</f>
        <v>#REF!</v>
      </c>
      <c r="T7" s="84" t="e">
        <f>'BAR BB| Open rates'!#REF!*0.9</f>
        <v>#REF!</v>
      </c>
      <c r="U7" s="84" t="e">
        <f>'BAR BB| Open rates'!#REF!*0.9</f>
        <v>#REF!</v>
      </c>
      <c r="V7" s="84" t="e">
        <f>'BAR BB| Open rates'!#REF!*0.9</f>
        <v>#REF!</v>
      </c>
    </row>
    <row r="8" spans="1:2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row>
    <row r="9" spans="1:22" s="14" customFormat="1" ht="12" customHeight="1" x14ac:dyDescent="0.2">
      <c r="A9" s="144">
        <v>1</v>
      </c>
      <c r="B9" s="84" t="e">
        <f>'BAR BB| Open rates'!#REF!*0.9</f>
        <v>#REF!</v>
      </c>
      <c r="C9" s="84" t="e">
        <f>'BAR BB| Open rates'!#REF!*0.9</f>
        <v>#REF!</v>
      </c>
      <c r="D9" s="84" t="e">
        <f>'BAR BB| Open rates'!#REF!*0.9</f>
        <v>#REF!</v>
      </c>
      <c r="E9" s="84" t="e">
        <f>'BAR BB| Open rates'!#REF!*0.9</f>
        <v>#REF!</v>
      </c>
      <c r="F9" s="84" t="e">
        <f>'BAR BB| Open rates'!#REF!*0.9</f>
        <v>#REF!</v>
      </c>
      <c r="G9" s="84" t="e">
        <f>'BAR BB| Open rates'!#REF!*0.9</f>
        <v>#REF!</v>
      </c>
      <c r="H9" s="84" t="e">
        <f>'BAR BB| Open rates'!#REF!*0.9</f>
        <v>#REF!</v>
      </c>
      <c r="I9" s="84" t="e">
        <f>'BAR BB| Open rates'!#REF!*0.9</f>
        <v>#REF!</v>
      </c>
      <c r="J9" s="84" t="e">
        <f>'BAR BB| Open rates'!#REF!*0.9</f>
        <v>#REF!</v>
      </c>
      <c r="K9" s="84" t="e">
        <f>'BAR BB| Open rates'!#REF!*0.9</f>
        <v>#REF!</v>
      </c>
      <c r="L9" s="84" t="e">
        <f>'BAR BB| Open rates'!#REF!*0.9</f>
        <v>#REF!</v>
      </c>
      <c r="M9" s="84" t="e">
        <f>'BAR BB| Open rates'!#REF!*0.9</f>
        <v>#REF!</v>
      </c>
      <c r="N9" s="84" t="e">
        <f>'BAR BB| Open rates'!#REF!*0.9</f>
        <v>#REF!</v>
      </c>
      <c r="O9" s="84" t="e">
        <f>'BAR BB| Open rates'!#REF!*0.9</f>
        <v>#REF!</v>
      </c>
      <c r="P9" s="84" t="e">
        <f>'BAR BB| Open rates'!#REF!*0.9</f>
        <v>#REF!</v>
      </c>
      <c r="Q9" s="84" t="e">
        <f>'BAR BB| Open rates'!#REF!*0.9</f>
        <v>#REF!</v>
      </c>
      <c r="R9" s="84" t="e">
        <f>'BAR BB| Open rates'!#REF!*0.9</f>
        <v>#REF!</v>
      </c>
      <c r="S9" s="84" t="e">
        <f>'BAR BB| Open rates'!#REF!*0.9</f>
        <v>#REF!</v>
      </c>
      <c r="T9" s="84" t="e">
        <f>'BAR BB| Open rates'!#REF!*0.9</f>
        <v>#REF!</v>
      </c>
      <c r="U9" s="84" t="e">
        <f>'BAR BB| Open rates'!#REF!*0.9</f>
        <v>#REF!</v>
      </c>
      <c r="V9" s="84" t="e">
        <f>'BAR BB| Open rates'!#REF!*0.9</f>
        <v>#REF!</v>
      </c>
    </row>
    <row r="10" spans="1:22" s="14" customFormat="1" ht="12" customHeight="1" x14ac:dyDescent="0.2">
      <c r="A10" s="144">
        <v>2</v>
      </c>
      <c r="B10" s="84" t="e">
        <f>'BAR BB| Open rates'!#REF!*0.9</f>
        <v>#REF!</v>
      </c>
      <c r="C10" s="84" t="e">
        <f>'BAR BB| Open rates'!#REF!*0.9</f>
        <v>#REF!</v>
      </c>
      <c r="D10" s="84" t="e">
        <f>'BAR BB| Open rates'!#REF!*0.9</f>
        <v>#REF!</v>
      </c>
      <c r="E10" s="84" t="e">
        <f>'BAR BB| Open rates'!#REF!*0.9</f>
        <v>#REF!</v>
      </c>
      <c r="F10" s="84" t="e">
        <f>'BAR BB| Open rates'!#REF!*0.9</f>
        <v>#REF!</v>
      </c>
      <c r="G10" s="84" t="e">
        <f>'BAR BB| Open rates'!#REF!*0.9</f>
        <v>#REF!</v>
      </c>
      <c r="H10" s="84" t="e">
        <f>'BAR BB| Open rates'!#REF!*0.9</f>
        <v>#REF!</v>
      </c>
      <c r="I10" s="84" t="e">
        <f>'BAR BB| Open rates'!#REF!*0.9</f>
        <v>#REF!</v>
      </c>
      <c r="J10" s="84" t="e">
        <f>'BAR BB| Open rates'!#REF!*0.9</f>
        <v>#REF!</v>
      </c>
      <c r="K10" s="84" t="e">
        <f>'BAR BB| Open rates'!#REF!*0.9</f>
        <v>#REF!</v>
      </c>
      <c r="L10" s="84" t="e">
        <f>'BAR BB| Open rates'!#REF!*0.9</f>
        <v>#REF!</v>
      </c>
      <c r="M10" s="84" t="e">
        <f>'BAR BB| Open rates'!#REF!*0.9</f>
        <v>#REF!</v>
      </c>
      <c r="N10" s="84" t="e">
        <f>'BAR BB| Open rates'!#REF!*0.9</f>
        <v>#REF!</v>
      </c>
      <c r="O10" s="84" t="e">
        <f>'BAR BB| Open rates'!#REF!*0.9</f>
        <v>#REF!</v>
      </c>
      <c r="P10" s="84" t="e">
        <f>'BAR BB| Open rates'!#REF!*0.9</f>
        <v>#REF!</v>
      </c>
      <c r="Q10" s="84" t="e">
        <f>'BAR BB| Open rates'!#REF!*0.9</f>
        <v>#REF!</v>
      </c>
      <c r="R10" s="84" t="e">
        <f>'BAR BB| Open rates'!#REF!*0.9</f>
        <v>#REF!</v>
      </c>
      <c r="S10" s="84" t="e">
        <f>'BAR BB| Open rates'!#REF!*0.9</f>
        <v>#REF!</v>
      </c>
      <c r="T10" s="84" t="e">
        <f>'BAR BB| Open rates'!#REF!*0.9</f>
        <v>#REF!</v>
      </c>
      <c r="U10" s="84" t="e">
        <f>'BAR BB| Open rates'!#REF!*0.9</f>
        <v>#REF!</v>
      </c>
      <c r="V10" s="84" t="e">
        <f>'BAR BB| Open rates'!#REF!*0.9</f>
        <v>#REF!</v>
      </c>
    </row>
    <row r="11" spans="1:22" s="14" customFormat="1" ht="12"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row>
    <row r="12" spans="1:22" s="14" customFormat="1" ht="12" customHeight="1" x14ac:dyDescent="0.2">
      <c r="A12" s="144">
        <v>1</v>
      </c>
      <c r="B12" s="84" t="e">
        <f>'BAR BB| Open rates'!#REF!*0.9</f>
        <v>#REF!</v>
      </c>
      <c r="C12" s="84" t="e">
        <f>'BAR BB| Open rates'!#REF!*0.9</f>
        <v>#REF!</v>
      </c>
      <c r="D12" s="84" t="e">
        <f>'BAR BB| Open rates'!#REF!*0.9</f>
        <v>#REF!</v>
      </c>
      <c r="E12" s="84" t="e">
        <f>'BAR BB| Open rates'!#REF!*0.9</f>
        <v>#REF!</v>
      </c>
      <c r="F12" s="84" t="e">
        <f>'BAR BB| Open rates'!#REF!*0.9</f>
        <v>#REF!</v>
      </c>
      <c r="G12" s="84" t="e">
        <f>'BAR BB| Open rates'!#REF!*0.9</f>
        <v>#REF!</v>
      </c>
      <c r="H12" s="84" t="e">
        <f>'BAR BB| Open rates'!#REF!*0.9</f>
        <v>#REF!</v>
      </c>
      <c r="I12" s="84" t="e">
        <f>'BAR BB| Open rates'!#REF!*0.9</f>
        <v>#REF!</v>
      </c>
      <c r="J12" s="84" t="e">
        <f>'BAR BB| Open rates'!#REF!*0.9</f>
        <v>#REF!</v>
      </c>
      <c r="K12" s="84" t="e">
        <f>'BAR BB| Open rates'!#REF!*0.9</f>
        <v>#REF!</v>
      </c>
      <c r="L12" s="84" t="e">
        <f>'BAR BB| Open rates'!#REF!*0.9</f>
        <v>#REF!</v>
      </c>
      <c r="M12" s="84" t="e">
        <f>'BAR BB| Open rates'!#REF!*0.9</f>
        <v>#REF!</v>
      </c>
      <c r="N12" s="84" t="e">
        <f>'BAR BB| Open rates'!#REF!*0.9</f>
        <v>#REF!</v>
      </c>
      <c r="O12" s="84" t="e">
        <f>'BAR BB| Open rates'!#REF!*0.9</f>
        <v>#REF!</v>
      </c>
      <c r="P12" s="84" t="e">
        <f>'BAR BB| Open rates'!#REF!*0.9</f>
        <v>#REF!</v>
      </c>
      <c r="Q12" s="84" t="e">
        <f>'BAR BB| Open rates'!#REF!*0.9</f>
        <v>#REF!</v>
      </c>
      <c r="R12" s="84" t="e">
        <f>'BAR BB| Open rates'!#REF!*0.9</f>
        <v>#REF!</v>
      </c>
      <c r="S12" s="84" t="e">
        <f>'BAR BB| Open rates'!#REF!*0.9</f>
        <v>#REF!</v>
      </c>
      <c r="T12" s="84" t="e">
        <f>'BAR BB| Open rates'!#REF!*0.9</f>
        <v>#REF!</v>
      </c>
      <c r="U12" s="84" t="e">
        <f>'BAR BB| Open rates'!#REF!*0.9</f>
        <v>#REF!</v>
      </c>
      <c r="V12" s="84" t="e">
        <f>'BAR BB| Open rates'!#REF!*0.9</f>
        <v>#REF!</v>
      </c>
    </row>
    <row r="13" spans="1:22" s="14" customFormat="1" ht="12" customHeight="1" x14ac:dyDescent="0.2">
      <c r="A13" s="144">
        <v>2</v>
      </c>
      <c r="B13" s="84" t="e">
        <f>'BAR BB| Open rates'!#REF!*0.9</f>
        <v>#REF!</v>
      </c>
      <c r="C13" s="84" t="e">
        <f>'BAR BB| Open rates'!#REF!*0.9</f>
        <v>#REF!</v>
      </c>
      <c r="D13" s="84" t="e">
        <f>'BAR BB| Open rates'!#REF!*0.9</f>
        <v>#REF!</v>
      </c>
      <c r="E13" s="84" t="e">
        <f>'BAR BB| Open rates'!#REF!*0.9</f>
        <v>#REF!</v>
      </c>
      <c r="F13" s="84" t="e">
        <f>'BAR BB| Open rates'!#REF!*0.9</f>
        <v>#REF!</v>
      </c>
      <c r="G13" s="84" t="e">
        <f>'BAR BB| Open rates'!#REF!*0.9</f>
        <v>#REF!</v>
      </c>
      <c r="H13" s="84" t="e">
        <f>'BAR BB| Open rates'!#REF!*0.9</f>
        <v>#REF!</v>
      </c>
      <c r="I13" s="84" t="e">
        <f>'BAR BB| Open rates'!#REF!*0.9</f>
        <v>#REF!</v>
      </c>
      <c r="J13" s="84" t="e">
        <f>'BAR BB| Open rates'!#REF!*0.9</f>
        <v>#REF!</v>
      </c>
      <c r="K13" s="84" t="e">
        <f>'BAR BB| Open rates'!#REF!*0.9</f>
        <v>#REF!</v>
      </c>
      <c r="L13" s="84" t="e">
        <f>'BAR BB| Open rates'!#REF!*0.9</f>
        <v>#REF!</v>
      </c>
      <c r="M13" s="84" t="e">
        <f>'BAR BB| Open rates'!#REF!*0.9</f>
        <v>#REF!</v>
      </c>
      <c r="N13" s="84" t="e">
        <f>'BAR BB| Open rates'!#REF!*0.9</f>
        <v>#REF!</v>
      </c>
      <c r="O13" s="84" t="e">
        <f>'BAR BB| Open rates'!#REF!*0.9</f>
        <v>#REF!</v>
      </c>
      <c r="P13" s="84" t="e">
        <f>'BAR BB| Open rates'!#REF!*0.9</f>
        <v>#REF!</v>
      </c>
      <c r="Q13" s="84" t="e">
        <f>'BAR BB| Open rates'!#REF!*0.9</f>
        <v>#REF!</v>
      </c>
      <c r="R13" s="84" t="e">
        <f>'BAR BB| Open rates'!#REF!*0.9</f>
        <v>#REF!</v>
      </c>
      <c r="S13" s="84" t="e">
        <f>'BAR BB| Open rates'!#REF!*0.9</f>
        <v>#REF!</v>
      </c>
      <c r="T13" s="84" t="e">
        <f>'BAR BB| Open rates'!#REF!*0.9</f>
        <v>#REF!</v>
      </c>
      <c r="U13" s="84" t="e">
        <f>'BAR BB| Open rates'!#REF!*0.9</f>
        <v>#REF!</v>
      </c>
      <c r="V13" s="84" t="e">
        <f>'BAR BB| Open rates'!#REF!*0.9</f>
        <v>#REF!</v>
      </c>
    </row>
    <row r="14" spans="1:22" s="14" customFormat="1" ht="12" customHeight="1" x14ac:dyDescent="0.2">
      <c r="A14" s="123"/>
    </row>
    <row r="15" spans="1:22" s="14" customFormat="1" ht="12" customHeight="1" x14ac:dyDescent="0.2">
      <c r="A15" s="123"/>
    </row>
    <row r="16" spans="1:22" s="14" customFormat="1" ht="12" customHeight="1" x14ac:dyDescent="0.2">
      <c r="A16" s="303" t="s">
        <v>157</v>
      </c>
    </row>
    <row r="17" spans="1:1" s="14" customFormat="1" ht="12" customHeight="1" x14ac:dyDescent="0.2">
      <c r="A17" s="303"/>
    </row>
    <row r="18" spans="1:1" s="14" customFormat="1" ht="12" customHeight="1" x14ac:dyDescent="0.2">
      <c r="A18" s="227"/>
    </row>
    <row r="19" spans="1:1" s="14" customFormat="1" ht="124.5" customHeight="1" x14ac:dyDescent="0.2">
      <c r="A19" s="348" t="s">
        <v>230</v>
      </c>
    </row>
    <row r="20" spans="1:1" s="14" customFormat="1" ht="18" customHeight="1" x14ac:dyDescent="0.2">
      <c r="A20" s="348"/>
    </row>
    <row r="21" spans="1:1" s="14" customFormat="1" ht="12" hidden="1" customHeight="1" x14ac:dyDescent="0.2">
      <c r="A21" s="348"/>
    </row>
    <row r="22" spans="1:1" s="14" customFormat="1" ht="30.75" customHeight="1" x14ac:dyDescent="0.2">
      <c r="A22" s="348"/>
    </row>
    <row r="23" spans="1:1" s="14" customFormat="1" ht="3.75" customHeight="1" x14ac:dyDescent="0.2">
      <c r="A23" s="227"/>
    </row>
    <row r="24" spans="1:1" s="14" customFormat="1" ht="12" hidden="1" customHeight="1" x14ac:dyDescent="0.2">
      <c r="A24" s="227"/>
    </row>
    <row r="25" spans="1:1" s="14" customFormat="1" ht="12" customHeight="1" x14ac:dyDescent="0.2">
      <c r="A25"/>
    </row>
    <row r="26" spans="1:1" s="14" customFormat="1" ht="12" customHeight="1" x14ac:dyDescent="0.2">
      <c r="A26" s="136" t="s">
        <v>58</v>
      </c>
    </row>
    <row r="27" spans="1:1" customFormat="1" ht="12.75" x14ac:dyDescent="0.2">
      <c r="A27" s="204" t="s">
        <v>59</v>
      </c>
    </row>
    <row r="28" spans="1:1" s="31" customFormat="1" ht="36" customHeight="1" x14ac:dyDescent="0.2">
      <c r="A28" s="204" t="s">
        <v>293</v>
      </c>
    </row>
    <row r="29" spans="1:1" customFormat="1" ht="38.25" customHeight="1" x14ac:dyDescent="0.2">
      <c r="A29" s="205" t="s">
        <v>60</v>
      </c>
    </row>
    <row r="30" spans="1:1" customFormat="1" ht="24" x14ac:dyDescent="0.2">
      <c r="A30" s="205" t="s">
        <v>306</v>
      </c>
    </row>
    <row r="31" spans="1:1" customFormat="1" ht="12.75" x14ac:dyDescent="0.2">
      <c r="A31" s="205" t="s">
        <v>62</v>
      </c>
    </row>
    <row r="32" spans="1:1" s="13" customFormat="1" ht="35.25" customHeight="1" x14ac:dyDescent="0.2">
      <c r="A32" s="141" t="s">
        <v>63</v>
      </c>
    </row>
    <row r="33" spans="1:1" s="13" customFormat="1" ht="35.25" customHeight="1" x14ac:dyDescent="0.2">
      <c r="A33" s="141" t="s">
        <v>173</v>
      </c>
    </row>
    <row r="34" spans="1:1" s="13" customFormat="1" ht="35.25" customHeight="1" x14ac:dyDescent="0.2">
      <c r="A34" s="223"/>
    </row>
    <row r="35" spans="1:1" s="13" customFormat="1" ht="39.75" customHeight="1" x14ac:dyDescent="0.2">
      <c r="A35" s="138" t="s">
        <v>65</v>
      </c>
    </row>
    <row r="36" spans="1:1" s="13" customFormat="1" ht="126.75" customHeight="1" x14ac:dyDescent="0.2">
      <c r="A36" s="224" t="s">
        <v>315</v>
      </c>
    </row>
    <row r="37" spans="1:1" s="13" customFormat="1" ht="35.25" customHeight="1" x14ac:dyDescent="0.2">
      <c r="A37" s="138" t="s">
        <v>80</v>
      </c>
    </row>
    <row r="38" spans="1:1" ht="36" customHeight="1" x14ac:dyDescent="0.2">
      <c r="A38" s="198" t="s">
        <v>308</v>
      </c>
    </row>
    <row r="39" spans="1:1" ht="24" x14ac:dyDescent="0.2">
      <c r="A39" s="199" t="s">
        <v>309</v>
      </c>
    </row>
    <row r="40" spans="1:1" ht="12" customHeight="1" x14ac:dyDescent="0.2">
      <c r="A40" s="225" t="s">
        <v>294</v>
      </c>
    </row>
    <row r="41" spans="1:1" ht="45" x14ac:dyDescent="0.2">
      <c r="A41" s="226" t="s">
        <v>295</v>
      </c>
    </row>
    <row r="42" spans="1:1" ht="12.75" customHeight="1" x14ac:dyDescent="0.2">
      <c r="A42" s="226" t="s">
        <v>310</v>
      </c>
    </row>
    <row r="43" spans="1:1" ht="30" x14ac:dyDescent="0.2">
      <c r="A43" s="226" t="s">
        <v>311</v>
      </c>
    </row>
    <row r="44" spans="1:1" ht="49.5" customHeight="1" x14ac:dyDescent="0.2">
      <c r="A44" s="226" t="s">
        <v>312</v>
      </c>
    </row>
    <row r="45" spans="1:1" ht="40.5" customHeight="1" x14ac:dyDescent="0.2">
      <c r="A45" s="226" t="s">
        <v>296</v>
      </c>
    </row>
    <row r="46" spans="1:1" ht="65.25" customHeight="1" x14ac:dyDescent="0.2">
      <c r="A46" s="226" t="s">
        <v>297</v>
      </c>
    </row>
    <row r="47" spans="1:1" ht="33" customHeight="1" x14ac:dyDescent="0.2">
      <c r="A47" s="226" t="s">
        <v>298</v>
      </c>
    </row>
    <row r="48" spans="1:1" ht="41.25" customHeight="1" x14ac:dyDescent="0.2">
      <c r="A48" s="226" t="s">
        <v>299</v>
      </c>
    </row>
    <row r="49" spans="1:1" ht="12.75" customHeight="1" x14ac:dyDescent="0.2">
      <c r="A49" s="226" t="s">
        <v>300</v>
      </c>
    </row>
    <row r="50" spans="1:1" ht="12.75" customHeight="1" x14ac:dyDescent="0.2">
      <c r="A50" s="226"/>
    </row>
    <row r="51" spans="1:1" ht="12.75" customHeight="1" x14ac:dyDescent="0.2">
      <c r="A51" s="226" t="s">
        <v>301</v>
      </c>
    </row>
    <row r="52" spans="1:1" ht="12.75" customHeight="1" x14ac:dyDescent="0.2">
      <c r="A52" s="226" t="s">
        <v>302</v>
      </c>
    </row>
    <row r="53" spans="1:1" ht="48" customHeight="1" x14ac:dyDescent="0.2">
      <c r="A53" s="226" t="s">
        <v>303</v>
      </c>
    </row>
    <row r="54" spans="1:1" ht="36" customHeight="1" x14ac:dyDescent="0.2">
      <c r="A54" s="226" t="s">
        <v>304</v>
      </c>
    </row>
    <row r="55" spans="1:1" ht="35.25" customHeight="1" x14ac:dyDescent="0.2">
      <c r="A55" s="226" t="s">
        <v>305</v>
      </c>
    </row>
    <row r="56" spans="1:1" ht="43.5" customHeight="1" x14ac:dyDescent="0.2">
      <c r="A56" s="226" t="s">
        <v>313</v>
      </c>
    </row>
    <row r="57" spans="1:1" ht="37.5" customHeight="1" x14ac:dyDescent="0.2">
      <c r="A57" s="226" t="s">
        <v>314</v>
      </c>
    </row>
    <row r="58" spans="1:1" ht="35.25" customHeight="1" x14ac:dyDescent="0.2">
      <c r="A58" s="226"/>
    </row>
    <row r="59" spans="1:1" ht="40.5" customHeight="1" x14ac:dyDescent="0.2">
      <c r="A59" s="226"/>
    </row>
    <row r="60" spans="1:1" ht="12.75" customHeight="1" x14ac:dyDescent="0.2">
      <c r="A60" s="226"/>
    </row>
    <row r="61" spans="1:1" ht="12.75" customHeight="1" x14ac:dyDescent="0.2">
      <c r="A61" s="22"/>
    </row>
  </sheetData>
  <mergeCells count="2">
    <mergeCell ref="A16:A17"/>
    <mergeCell ref="A19:A2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E133"/>
  <sheetViews>
    <sheetView topLeftCell="A25" workbookViewId="0">
      <pane xSplit="1" topLeftCell="B1" activePane="topRight" state="frozen"/>
      <selection activeCell="A10" sqref="A10"/>
      <selection pane="topRight" activeCell="A47" sqref="A47"/>
    </sheetView>
  </sheetViews>
  <sheetFormatPr defaultRowHeight="12.75" x14ac:dyDescent="0.2"/>
  <cols>
    <col min="1" max="1" width="43.85546875" style="5" customWidth="1"/>
    <col min="2" max="3" width="10.5703125" customWidth="1"/>
    <col min="4" max="5" width="9.85546875" customWidth="1"/>
  </cols>
  <sheetData>
    <row r="1" spans="1:5" ht="24" x14ac:dyDescent="0.2">
      <c r="A1" s="47" t="s">
        <v>50</v>
      </c>
    </row>
    <row r="2" spans="1:5" ht="25.5" customHeight="1" x14ac:dyDescent="0.2">
      <c r="A2" s="131" t="s">
        <v>197</v>
      </c>
    </row>
    <row r="3" spans="1:5" x14ac:dyDescent="0.2">
      <c r="A3" s="131" t="s">
        <v>161</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150</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303" t="s">
        <v>157</v>
      </c>
    </row>
    <row r="17" spans="1:1" x14ac:dyDescent="0.2">
      <c r="A17" s="303"/>
    </row>
    <row r="18" spans="1:1" s="11" customFormat="1" ht="12.75" customHeight="1" x14ac:dyDescent="0.2"/>
    <row r="19" spans="1:1" x14ac:dyDescent="0.2">
      <c r="A19" s="150" t="s">
        <v>80</v>
      </c>
    </row>
    <row r="20" spans="1:1" ht="24"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x14ac:dyDescent="0.2">
      <c r="A32" s="304" t="s">
        <v>319</v>
      </c>
    </row>
    <row r="33" spans="1:1" x14ac:dyDescent="0.2">
      <c r="A33" s="305"/>
    </row>
    <row r="34" spans="1:1" x14ac:dyDescent="0.2">
      <c r="A34" s="305"/>
    </row>
    <row r="35" spans="1:1" x14ac:dyDescent="0.2">
      <c r="A35" s="305"/>
    </row>
    <row r="36" spans="1:1" x14ac:dyDescent="0.2">
      <c r="A36" s="305"/>
    </row>
    <row r="37" spans="1:1" x14ac:dyDescent="0.2">
      <c r="A37" s="305"/>
    </row>
    <row r="38" spans="1:1" x14ac:dyDescent="0.2">
      <c r="A38" s="305"/>
    </row>
    <row r="39" spans="1:1" x14ac:dyDescent="0.2">
      <c r="A39" s="305"/>
    </row>
    <row r="40" spans="1:1" x14ac:dyDescent="0.2">
      <c r="A40" s="305"/>
    </row>
    <row r="41" spans="1:1" x14ac:dyDescent="0.2">
      <c r="A41" s="305"/>
    </row>
    <row r="42" spans="1:1" x14ac:dyDescent="0.2">
      <c r="A42" s="305"/>
    </row>
    <row r="43" spans="1:1" x14ac:dyDescent="0.2">
      <c r="A43" s="305"/>
    </row>
    <row r="44" spans="1:1" x14ac:dyDescent="0.2">
      <c r="A44" s="305"/>
    </row>
    <row r="45" spans="1:1" x14ac:dyDescent="0.2">
      <c r="A45" s="305"/>
    </row>
    <row r="46" spans="1:1" ht="21" customHeight="1" x14ac:dyDescent="0.2">
      <c r="A46" s="138"/>
    </row>
    <row r="47" spans="1:1" ht="21" customHeight="1" x14ac:dyDescent="0.2">
      <c r="A47" s="163" t="s">
        <v>195</v>
      </c>
    </row>
    <row r="48" spans="1:1" ht="21" customHeight="1" x14ac:dyDescent="0.2">
      <c r="A48" s="138"/>
    </row>
    <row r="49" spans="1:1" ht="21"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192"/>
  <sheetViews>
    <sheetView topLeftCell="A40" workbookViewId="0">
      <pane xSplit="1" topLeftCell="B1" activePane="topRight" state="frozen"/>
      <selection activeCell="A10" sqref="A10"/>
      <selection pane="topRight" activeCell="A46" sqref="A46:A47"/>
    </sheetView>
  </sheetViews>
  <sheetFormatPr defaultRowHeight="12.75" x14ac:dyDescent="0.2"/>
  <cols>
    <col min="1" max="1" width="43.85546875" style="5" customWidth="1"/>
    <col min="2" max="5" width="9.7109375" customWidth="1"/>
  </cols>
  <sheetData>
    <row r="1" spans="1:5" ht="24" x14ac:dyDescent="0.2">
      <c r="A1" s="47" t="s">
        <v>50</v>
      </c>
    </row>
    <row r="2" spans="1:5" ht="25.5" customHeight="1" x14ac:dyDescent="0.2">
      <c r="A2" s="131" t="s">
        <v>197</v>
      </c>
    </row>
    <row r="3" spans="1:5" x14ac:dyDescent="0.2">
      <c r="A3" s="131" t="s">
        <v>237</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150</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303" t="s">
        <v>157</v>
      </c>
    </row>
    <row r="17" spans="1:1" x14ac:dyDescent="0.2">
      <c r="A17" s="303"/>
    </row>
    <row r="18" spans="1:1" s="11" customFormat="1" ht="12.75" customHeight="1" x14ac:dyDescent="0.2"/>
    <row r="19" spans="1:1" x14ac:dyDescent="0.2">
      <c r="A19" s="150" t="s">
        <v>80</v>
      </c>
    </row>
    <row r="20" spans="1:1" ht="27" customHeight="1"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ht="12.75" customHeight="1" x14ac:dyDescent="0.2">
      <c r="A32" s="304" t="s">
        <v>319</v>
      </c>
    </row>
    <row r="33" spans="1:1" x14ac:dyDescent="0.2">
      <c r="A33" s="305"/>
    </row>
    <row r="34" spans="1:1" x14ac:dyDescent="0.2">
      <c r="A34" s="305"/>
    </row>
    <row r="35" spans="1:1" x14ac:dyDescent="0.2">
      <c r="A35" s="305"/>
    </row>
    <row r="36" spans="1:1" x14ac:dyDescent="0.2">
      <c r="A36" s="305"/>
    </row>
    <row r="37" spans="1:1" x14ac:dyDescent="0.2">
      <c r="A37" s="305"/>
    </row>
    <row r="38" spans="1:1" x14ac:dyDescent="0.2">
      <c r="A38" s="305"/>
    </row>
    <row r="39" spans="1:1" x14ac:dyDescent="0.2">
      <c r="A39" s="305"/>
    </row>
    <row r="40" spans="1:1" x14ac:dyDescent="0.2">
      <c r="A40" s="305"/>
    </row>
    <row r="41" spans="1:1" x14ac:dyDescent="0.2">
      <c r="A41" s="305"/>
    </row>
    <row r="42" spans="1:1" x14ac:dyDescent="0.2">
      <c r="A42" s="305"/>
    </row>
    <row r="43" spans="1:1" x14ac:dyDescent="0.2">
      <c r="A43" s="305"/>
    </row>
    <row r="44" spans="1:1" x14ac:dyDescent="0.2">
      <c r="A44" s="305"/>
    </row>
    <row r="45" spans="1:1" x14ac:dyDescent="0.2">
      <c r="A45" s="305"/>
    </row>
    <row r="46" spans="1:1" ht="21.75" customHeight="1" x14ac:dyDescent="0.2">
      <c r="A46" s="138"/>
    </row>
    <row r="47" spans="1:1" ht="21.75" customHeight="1" x14ac:dyDescent="0.2">
      <c r="A47" s="163" t="s">
        <v>195</v>
      </c>
    </row>
    <row r="48" spans="1:1" ht="21.75" customHeight="1" x14ac:dyDescent="0.2">
      <c r="A48" s="138"/>
    </row>
    <row r="49" spans="1:1" ht="21.75"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GE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7" width="9.5703125" style="106" customWidth="1"/>
  </cols>
  <sheetData>
    <row r="1" spans="1:187" ht="24" x14ac:dyDescent="0.2">
      <c r="A1" s="47" t="s">
        <v>50</v>
      </c>
    </row>
    <row r="2" spans="1:187" ht="25.5" customHeight="1" x14ac:dyDescent="0.2">
      <c r="A2" s="131" t="s">
        <v>197</v>
      </c>
    </row>
    <row r="3" spans="1:187" x14ac:dyDescent="0.2">
      <c r="A3" s="131" t="s">
        <v>238</v>
      </c>
    </row>
    <row r="4" spans="1:187" ht="21.75" customHeight="1" x14ac:dyDescent="0.2">
      <c r="A4" s="74" t="s">
        <v>52</v>
      </c>
      <c r="B4" s="73" t="e">
        <f>'Stay&amp;Get 4=3 | FIT18'!B4</f>
        <v>#REF!</v>
      </c>
      <c r="C4" s="73" t="e">
        <f>'Stay&amp;Get 4=3 | FIT18'!C4</f>
        <v>#REF!</v>
      </c>
      <c r="D4" s="73" t="e">
        <f>'Stay&amp;Get 4=3 | FIT18'!D4</f>
        <v>#REF!</v>
      </c>
      <c r="E4" s="73" t="e">
        <f>'Stay&amp;Get 4=3 | FIT18'!E4</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row>
    <row r="5" spans="1:187" ht="21.75" customHeight="1" x14ac:dyDescent="0.2">
      <c r="A5" s="74"/>
      <c r="B5" s="73" t="e">
        <f>'Stay&amp;Get 4=3 | FIT18'!B5</f>
        <v>#REF!</v>
      </c>
      <c r="C5" s="73" t="e">
        <f>'Stay&amp;Get 4=3 | FIT18'!C5</f>
        <v>#REF!</v>
      </c>
      <c r="D5" s="73" t="e">
        <f>'Stay&amp;Get 4=3 | FIT18'!D5</f>
        <v>#REF!</v>
      </c>
      <c r="E5" s="73" t="e">
        <f>'Stay&amp;Get 4=3 | FIT18'!E5</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row>
    <row r="6" spans="1:187"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row>
    <row r="7" spans="1:187" s="11" customFormat="1" x14ac:dyDescent="0.2">
      <c r="A7" s="42">
        <v>1</v>
      </c>
      <c r="B7" s="84" t="e">
        <f>'Stay&amp;Get 4=3 | FIT18'!B7+25</f>
        <v>#REF!</v>
      </c>
      <c r="C7" s="84" t="e">
        <f>'Stay&amp;Get 4=3 | FIT18'!C7+25</f>
        <v>#REF!</v>
      </c>
      <c r="D7" s="84" t="e">
        <f>'Stay&amp;Get 4=3 | FIT18'!D7+25</f>
        <v>#REF!</v>
      </c>
      <c r="E7" s="84" t="e">
        <f>'Stay&amp;Get 4=3 | FIT18'!E7+25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row>
    <row r="8" spans="1:187" s="11" customFormat="1" x14ac:dyDescent="0.2">
      <c r="A8" s="42">
        <v>2</v>
      </c>
      <c r="B8" s="84" t="e">
        <f>'Stay&amp;Get 4=3 | FIT18'!B8+25</f>
        <v>#REF!</v>
      </c>
      <c r="C8" s="84" t="e">
        <f>'Stay&amp;Get 4=3 | FIT18'!C8+25</f>
        <v>#REF!</v>
      </c>
      <c r="D8" s="84" t="e">
        <f>'Stay&amp;Get 4=3 | FIT18'!D8+25</f>
        <v>#REF!</v>
      </c>
      <c r="E8" s="84" t="e">
        <f>'Stay&amp;Get 4=3 | FIT18'!E8+25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row>
    <row r="9" spans="1:187"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row>
    <row r="10" spans="1:187" s="11" customFormat="1" x14ac:dyDescent="0.2">
      <c r="A10" s="42">
        <v>1</v>
      </c>
      <c r="B10" s="84" t="e">
        <f>'Stay&amp;Get 4=3 | FIT18'!B10+25</f>
        <v>#REF!</v>
      </c>
      <c r="C10" s="84" t="e">
        <f>'Stay&amp;Get 4=3 | FIT18'!C10+25</f>
        <v>#REF!</v>
      </c>
      <c r="D10" s="84" t="e">
        <f>'Stay&amp;Get 4=3 | FIT18'!D10+25</f>
        <v>#REF!</v>
      </c>
      <c r="E10" s="84" t="e">
        <f>'Stay&amp;Get 4=3 | FIT18'!E10+25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row>
    <row r="11" spans="1:187" s="11" customFormat="1" x14ac:dyDescent="0.2">
      <c r="A11" s="42">
        <v>2</v>
      </c>
      <c r="B11" s="84" t="e">
        <f>'Stay&amp;Get 4=3 | FIT18'!B11+25</f>
        <v>#REF!</v>
      </c>
      <c r="C11" s="84" t="e">
        <f>'Stay&amp;Get 4=3 | FIT18'!C11+25</f>
        <v>#REF!</v>
      </c>
      <c r="D11" s="84" t="e">
        <f>'Stay&amp;Get 4=3 | FIT18'!D11+25</f>
        <v>#REF!</v>
      </c>
      <c r="E11" s="84" t="e">
        <f>'Stay&amp;Get 4=3 | FIT18'!E11+25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row>
    <row r="12" spans="1:187"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row>
    <row r="13" spans="1:187" s="11" customFormat="1" x14ac:dyDescent="0.2">
      <c r="A13" s="42">
        <v>1</v>
      </c>
      <c r="B13" s="84" t="e">
        <f>'Stay&amp;Get 4=3 | FIT18'!B13+25</f>
        <v>#REF!</v>
      </c>
      <c r="C13" s="84" t="e">
        <f>'Stay&amp;Get 4=3 | FIT18'!C13+25</f>
        <v>#REF!</v>
      </c>
      <c r="D13" s="84" t="e">
        <f>'Stay&amp;Get 4=3 | FIT18'!D13+25</f>
        <v>#REF!</v>
      </c>
      <c r="E13" s="84" t="e">
        <f>'Stay&amp;Get 4=3 | FIT18'!E13+25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row>
    <row r="14" spans="1:187" s="11" customFormat="1" x14ac:dyDescent="0.2">
      <c r="A14" s="42">
        <v>2</v>
      </c>
      <c r="B14" s="84" t="e">
        <f>'Stay&amp;Get 4=3 | FIT18'!B14+25</f>
        <v>#REF!</v>
      </c>
      <c r="C14" s="84" t="e">
        <f>'Stay&amp;Get 4=3 | FIT18'!C14+25</f>
        <v>#REF!</v>
      </c>
      <c r="D14" s="84" t="e">
        <f>'Stay&amp;Get 4=3 | FIT18'!D14+25</f>
        <v>#REF!</v>
      </c>
      <c r="E14" s="84" t="e">
        <f>'Stay&amp;Get 4=3 | FIT18'!E14+25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row>
    <row r="15" spans="1:187" x14ac:dyDescent="0.2">
      <c r="A15" s="123"/>
    </row>
    <row r="16" spans="1:187"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row>
    <row r="17" spans="1:187"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row>
    <row r="18" spans="1:187" s="11" customFormat="1" ht="12.75" customHeight="1" x14ac:dyDescent="0.2"/>
    <row r="19" spans="1:187"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row>
    <row r="20" spans="1:187" ht="24" x14ac:dyDescent="0.2">
      <c r="A20" s="146" t="s">
        <v>317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row>
    <row r="21" spans="1:187" ht="24" x14ac:dyDescent="0.2">
      <c r="A21" s="146" t="s">
        <v>318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row>
    <row r="22" spans="1:187"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row>
    <row r="23" spans="1:187"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row>
    <row r="24" spans="1:187" s="149" customFormat="1" ht="35.25" customHeight="1" x14ac:dyDescent="0.2">
      <c r="A24" s="137" t="s">
        <v>163</v>
      </c>
    </row>
    <row r="25" spans="1:187" s="149" customFormat="1" ht="35.25" customHeight="1" x14ac:dyDescent="0.2">
      <c r="A25" s="145" t="s">
        <v>188</v>
      </c>
    </row>
    <row r="26" spans="1:187" s="149" customFormat="1" ht="35.25" customHeight="1" x14ac:dyDescent="0.2">
      <c r="A26" s="137" t="s">
        <v>164</v>
      </c>
    </row>
    <row r="27" spans="1:187" s="149" customFormat="1" ht="13.5" customHeight="1" x14ac:dyDescent="0.2">
      <c r="A27" s="137" t="s">
        <v>165</v>
      </c>
    </row>
    <row r="28" spans="1:187" s="149" customFormat="1" ht="35.25" customHeight="1" x14ac:dyDescent="0.2">
      <c r="A28" s="137" t="s">
        <v>162</v>
      </c>
    </row>
    <row r="29" spans="1:187"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row>
    <row r="30" spans="1:187"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row>
    <row r="31" spans="1:187"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row>
    <row r="32" spans="1:187" ht="12.75" customHeight="1" x14ac:dyDescent="0.2">
      <c r="A32" s="304" t="s">
        <v>319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row>
    <row r="33" spans="1:187" x14ac:dyDescent="0.2">
      <c r="A33" s="30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row>
    <row r="34" spans="1:187" x14ac:dyDescent="0.2">
      <c r="A34" s="30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row>
    <row r="35" spans="1:187" x14ac:dyDescent="0.2">
      <c r="A35" s="30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row>
    <row r="36" spans="1:187" x14ac:dyDescent="0.2">
      <c r="A36" s="30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row>
    <row r="37" spans="1:187" x14ac:dyDescent="0.2">
      <c r="A37" s="30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row>
    <row r="38" spans="1:187" x14ac:dyDescent="0.2">
      <c r="A38" s="30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row>
    <row r="39" spans="1:187" x14ac:dyDescent="0.2">
      <c r="A39" s="30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row>
    <row r="40" spans="1:187" x14ac:dyDescent="0.2">
      <c r="A40" s="30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row>
    <row r="41" spans="1:187" x14ac:dyDescent="0.2">
      <c r="A41" s="30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row>
    <row r="42" spans="1:187" x14ac:dyDescent="0.2">
      <c r="A42" s="30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row>
    <row r="43" spans="1:187" x14ac:dyDescent="0.2">
      <c r="A43" s="30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row>
    <row r="44" spans="1:187" x14ac:dyDescent="0.2">
      <c r="A44" s="30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row>
    <row r="45" spans="1:187" x14ac:dyDescent="0.2">
      <c r="A45" s="30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row>
    <row r="46" spans="1:187"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row>
    <row r="47" spans="1:187" ht="24.75"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row>
    <row r="48" spans="1:187"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row>
    <row r="49" spans="1:187" ht="24.75"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row>
    <row r="50" spans="1:187"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row>
    <row r="51" spans="1:187"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row>
    <row r="52" spans="1:187"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row>
    <row r="53" spans="1:187"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row>
    <row r="54" spans="1:187"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row>
    <row r="55" spans="1:187"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row>
    <row r="56" spans="1:187"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row>
    <row r="57" spans="1:187"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row>
    <row r="58" spans="1:187"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row>
    <row r="59" spans="1:187"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row>
    <row r="60" spans="1:187"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row>
    <row r="61" spans="1:187"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row>
    <row r="62" spans="1:187"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row>
    <row r="63" spans="1:187"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row>
    <row r="64" spans="1:187"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row>
    <row r="65" spans="1:187"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row>
    <row r="66" spans="1:187"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row>
    <row r="67" spans="1:187"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row>
    <row r="68" spans="1:187"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row>
    <row r="69" spans="1:187"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row>
    <row r="70" spans="1:187"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row>
    <row r="71" spans="1:187"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row>
    <row r="72" spans="1:187"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row>
    <row r="73" spans="1:187"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row>
    <row r="74" spans="1:187"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row>
    <row r="75" spans="1:187"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row>
    <row r="76" spans="1:187"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row>
    <row r="77" spans="1:187"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row>
    <row r="78" spans="1:187"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row>
    <row r="79" spans="1:187"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row>
    <row r="80" spans="1:187"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row>
    <row r="81" spans="1:187"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row>
    <row r="82" spans="1:187"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row>
    <row r="83" spans="1:187"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row>
    <row r="84" spans="1:187"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row>
    <row r="85" spans="1:187"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row>
    <row r="86" spans="1:187"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row>
    <row r="87" spans="1:187"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row>
    <row r="88" spans="1:187"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row>
    <row r="89" spans="1:187"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row>
    <row r="90" spans="1:187"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row>
    <row r="91" spans="1:187"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row>
    <row r="92" spans="1:187"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row>
    <row r="93" spans="1:187"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row>
    <row r="94" spans="1:187"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row>
    <row r="95" spans="1:187"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row>
    <row r="96" spans="1:187"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row>
    <row r="97" spans="1:187"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row>
    <row r="98" spans="1:187"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row>
    <row r="99" spans="1:187"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row>
    <row r="100" spans="1:187"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row>
    <row r="101" spans="1:187"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row>
    <row r="102" spans="1:187"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row>
    <row r="103" spans="1:187"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row>
    <row r="104" spans="1:187"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row>
    <row r="105" spans="1:187"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row>
    <row r="106" spans="1:187"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row>
    <row r="107" spans="1:187"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row>
    <row r="108" spans="1:187"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row>
    <row r="109" spans="1:187"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row>
    <row r="110" spans="1:187"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row>
    <row r="111" spans="1:187"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row>
    <row r="112" spans="1:187"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row>
    <row r="113" spans="1:187"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row>
    <row r="114" spans="1:187"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row>
    <row r="115" spans="1:187"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row>
    <row r="116" spans="1:187"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row>
    <row r="117" spans="1:187"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row>
    <row r="118" spans="1:187"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row>
    <row r="119" spans="1:187"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row>
    <row r="120" spans="1:187"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row>
    <row r="121" spans="1:187"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row>
    <row r="122" spans="1:187"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row>
    <row r="123" spans="1:187"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row>
    <row r="124" spans="1:187"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row>
    <row r="125" spans="1:187"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row>
    <row r="126" spans="1:187"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row>
    <row r="127" spans="1:187"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row>
    <row r="128" spans="1:187"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row>
    <row r="129" spans="1:187"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row>
    <row r="130" spans="1:187"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row>
    <row r="131" spans="1:187"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row>
    <row r="132" spans="1:187"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row>
    <row r="133" spans="1:187"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row>
    <row r="134" spans="1:187"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row>
    <row r="135" spans="1:187"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row>
    <row r="136" spans="1:187"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row>
    <row r="137" spans="1:187"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row>
    <row r="138" spans="1:187"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row>
    <row r="139" spans="1:187"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row>
    <row r="140" spans="1:187"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row>
    <row r="141" spans="1:187"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row>
    <row r="142" spans="1:187"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row>
    <row r="143" spans="1:187"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row>
    <row r="144" spans="1:187"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row>
    <row r="145" spans="1:187"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row>
    <row r="146" spans="1:187"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row>
    <row r="147" spans="1:187"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row>
    <row r="148" spans="1:187"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row>
    <row r="149" spans="1:187"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row>
    <row r="150" spans="1:187"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row>
    <row r="151" spans="1:187"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row>
    <row r="152" spans="1:187"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row>
    <row r="153" spans="1:187"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row>
    <row r="154" spans="1:187"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row>
    <row r="155" spans="1:187"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row>
    <row r="156" spans="1:187"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45"/>
  <sheetViews>
    <sheetView workbookViewId="0">
      <selection activeCell="B1" sqref="B1:G1048576"/>
    </sheetView>
  </sheetViews>
  <sheetFormatPr defaultColWidth="9.5703125" defaultRowHeight="12" x14ac:dyDescent="0.2"/>
  <cols>
    <col min="1" max="1" width="65" style="210" customWidth="1"/>
    <col min="2" max="16384" width="9.5703125" style="210"/>
  </cols>
  <sheetData>
    <row r="1" spans="1:17" s="5" customFormat="1" ht="24.75" customHeight="1" x14ac:dyDescent="0.2">
      <c r="A1" s="212" t="s">
        <v>50</v>
      </c>
    </row>
    <row r="2" spans="1:17" s="5" customFormat="1" ht="12.75" x14ac:dyDescent="0.2">
      <c r="A2" s="213" t="s">
        <v>254</v>
      </c>
    </row>
    <row r="3" spans="1:17" s="27" customFormat="1" ht="29.25" customHeight="1" x14ac:dyDescent="0.2">
      <c r="A3" s="214" t="s">
        <v>52</v>
      </c>
      <c r="B3" s="71">
        <f>'RO comiss'!B3</f>
        <v>46162</v>
      </c>
      <c r="C3" s="71">
        <f>'RO comiss'!C3</f>
        <v>46163</v>
      </c>
      <c r="D3" s="71">
        <f>'RO comiss'!D3</f>
        <v>46164</v>
      </c>
      <c r="E3" s="71">
        <f>'RO comiss'!E3</f>
        <v>46165</v>
      </c>
      <c r="F3" s="71">
        <f>'RO comiss'!F3</f>
        <v>46166</v>
      </c>
      <c r="G3" s="71">
        <f>'RO comiss'!G3</f>
        <v>46167</v>
      </c>
      <c r="H3" s="71">
        <f>'RO comiss'!H3</f>
        <v>46168</v>
      </c>
      <c r="I3" s="71">
        <f>'RO comiss'!I3</f>
        <v>46169</v>
      </c>
      <c r="J3" s="71">
        <f>'RO comiss'!J3</f>
        <v>46170</v>
      </c>
      <c r="K3" s="71">
        <f>'RO comiss'!K3</f>
        <v>46171</v>
      </c>
      <c r="L3" s="71">
        <f>'RO comiss'!L3</f>
        <v>46172</v>
      </c>
      <c r="M3" s="71">
        <f>'RO comiss'!M3</f>
        <v>46173</v>
      </c>
      <c r="N3" s="71">
        <f>'RO comiss'!N3</f>
        <v>46174</v>
      </c>
      <c r="O3" s="71">
        <f>'RO comiss'!O3</f>
        <v>46175</v>
      </c>
      <c r="P3" s="71">
        <f>'RO comiss'!P3</f>
        <v>46176</v>
      </c>
      <c r="Q3" s="71">
        <f>'RO comiss'!Q3</f>
        <v>46177</v>
      </c>
    </row>
    <row r="4" spans="1:17" s="76" customFormat="1" ht="12" customHeight="1" x14ac:dyDescent="0.2">
      <c r="A4" s="209" t="s">
        <v>53</v>
      </c>
      <c r="B4" s="253"/>
      <c r="C4" s="253"/>
      <c r="D4" s="253"/>
      <c r="E4" s="253"/>
      <c r="F4" s="253"/>
      <c r="G4" s="253"/>
      <c r="H4" s="253"/>
      <c r="I4" s="253"/>
      <c r="J4" s="253"/>
      <c r="K4" s="253"/>
      <c r="L4" s="253"/>
      <c r="M4" s="253"/>
      <c r="N4" s="253"/>
      <c r="O4" s="253"/>
      <c r="P4" s="253"/>
      <c r="Q4" s="253"/>
    </row>
    <row r="5" spans="1:17" s="76" customFormat="1" ht="12" customHeight="1" x14ac:dyDescent="0.2">
      <c r="A5" s="216">
        <v>1</v>
      </c>
      <c r="B5" s="75">
        <f>('RO comiss'!B5*0.85)+25</f>
        <v>3595</v>
      </c>
      <c r="C5" s="75">
        <f>('RO comiss'!C5*0.85)+25</f>
        <v>3595</v>
      </c>
      <c r="D5" s="75">
        <f>('RO comiss'!D5*0.85)+25</f>
        <v>3595</v>
      </c>
      <c r="E5" s="75">
        <f>('RO comiss'!E5*0.85)+25</f>
        <v>3595</v>
      </c>
      <c r="F5" s="75">
        <f>('RO comiss'!F5*0.85)+25</f>
        <v>3595</v>
      </c>
      <c r="G5" s="75">
        <f>('RO comiss'!G5*0.85)+25</f>
        <v>3595</v>
      </c>
      <c r="H5" s="75">
        <f>('RO comiss'!H5*0.85)+25</f>
        <v>3595</v>
      </c>
      <c r="I5" s="75">
        <f>('RO comiss'!I5*0.85)+25</f>
        <v>3595</v>
      </c>
      <c r="J5" s="75">
        <f>('RO comiss'!J5*0.85)+25</f>
        <v>3595</v>
      </c>
      <c r="K5" s="75">
        <f>('RO comiss'!K5*0.85)+25</f>
        <v>3595</v>
      </c>
      <c r="L5" s="75">
        <f>('RO comiss'!L5*0.85)+25</f>
        <v>3595</v>
      </c>
      <c r="M5" s="75">
        <f>('RO comiss'!M5*0.85)+25</f>
        <v>3595</v>
      </c>
      <c r="N5" s="75">
        <f>('RO comiss'!N5*0.85)+25</f>
        <v>3595</v>
      </c>
      <c r="O5" s="75">
        <f>('RO comiss'!O5*0.85)+25</f>
        <v>3595</v>
      </c>
      <c r="P5" s="75">
        <f>('RO comiss'!P5*0.85)+25</f>
        <v>3595</v>
      </c>
      <c r="Q5" s="75">
        <f>('RO comiss'!Q5*0.85)+25</f>
        <v>3595</v>
      </c>
    </row>
    <row r="6" spans="1:17" s="76" customFormat="1" ht="12" customHeight="1" x14ac:dyDescent="0.2">
      <c r="A6" s="216">
        <v>2</v>
      </c>
      <c r="B6" s="75">
        <f>('RO comiss'!B6*0.85)+25</f>
        <v>3595</v>
      </c>
      <c r="C6" s="75">
        <f>('RO comiss'!C6*0.85)+25</f>
        <v>3595</v>
      </c>
      <c r="D6" s="75">
        <f>('RO comiss'!D6*0.85)+25</f>
        <v>3595</v>
      </c>
      <c r="E6" s="75">
        <f>('RO comiss'!E6*0.85)+25</f>
        <v>3595</v>
      </c>
      <c r="F6" s="75">
        <f>('RO comiss'!F6*0.85)+25</f>
        <v>3595</v>
      </c>
      <c r="G6" s="75">
        <f>('RO comiss'!G6*0.85)+25</f>
        <v>3595</v>
      </c>
      <c r="H6" s="75">
        <f>('RO comiss'!H6*0.85)+25</f>
        <v>3595</v>
      </c>
      <c r="I6" s="75">
        <f>('RO comiss'!I6*0.85)+25</f>
        <v>3595</v>
      </c>
      <c r="J6" s="75">
        <f>('RO comiss'!J6*0.85)+25</f>
        <v>3595</v>
      </c>
      <c r="K6" s="75">
        <f>('RO comiss'!K6*0.85)+25</f>
        <v>3595</v>
      </c>
      <c r="L6" s="75">
        <f>('RO comiss'!L6*0.85)+25</f>
        <v>3595</v>
      </c>
      <c r="M6" s="75">
        <f>('RO comiss'!M6*0.85)+25</f>
        <v>3595</v>
      </c>
      <c r="N6" s="75">
        <f>('RO comiss'!N6*0.85)+25</f>
        <v>3595</v>
      </c>
      <c r="O6" s="75">
        <f>('RO comiss'!O6*0.85)+25</f>
        <v>3595</v>
      </c>
      <c r="P6" s="75">
        <f>('RO comiss'!P6*0.85)+25</f>
        <v>3595</v>
      </c>
      <c r="Q6" s="75">
        <f>('RO comiss'!Q6*0.85)+25</f>
        <v>3595</v>
      </c>
    </row>
    <row r="7" spans="1:17" s="76" customFormat="1" ht="12" customHeight="1" x14ac:dyDescent="0.2">
      <c r="A7" s="209" t="s">
        <v>54</v>
      </c>
      <c r="B7" s="75"/>
      <c r="C7" s="75"/>
      <c r="D7" s="75"/>
      <c r="E7" s="75"/>
      <c r="F7" s="75"/>
      <c r="G7" s="75"/>
      <c r="H7" s="75"/>
      <c r="I7" s="75"/>
      <c r="J7" s="75"/>
      <c r="K7" s="75"/>
      <c r="L7" s="75"/>
      <c r="M7" s="75"/>
      <c r="N7" s="75"/>
      <c r="O7" s="75"/>
      <c r="P7" s="75"/>
      <c r="Q7" s="75"/>
    </row>
    <row r="8" spans="1:17" s="76" customFormat="1" ht="12" customHeight="1" x14ac:dyDescent="0.2">
      <c r="A8" s="216">
        <v>1</v>
      </c>
      <c r="B8" s="75">
        <f>('RO comiss'!B8*0.85)+25</f>
        <v>6145</v>
      </c>
      <c r="C8" s="75">
        <f>('RO comiss'!C8*0.85)+25</f>
        <v>6145</v>
      </c>
      <c r="D8" s="75">
        <f>('RO comiss'!D8*0.85)+25</f>
        <v>6145</v>
      </c>
      <c r="E8" s="75">
        <f>('RO comiss'!E8*0.85)+25</f>
        <v>6145</v>
      </c>
      <c r="F8" s="75">
        <f>('RO comiss'!F8*0.85)+25</f>
        <v>6145</v>
      </c>
      <c r="G8" s="75">
        <f>('RO comiss'!G8*0.85)+25</f>
        <v>6145</v>
      </c>
      <c r="H8" s="75">
        <f>('RO comiss'!H8*0.85)+25</f>
        <v>6145</v>
      </c>
      <c r="I8" s="75">
        <f>('RO comiss'!I8*0.85)+25</f>
        <v>6145</v>
      </c>
      <c r="J8" s="75">
        <f>('RO comiss'!J8*0.85)+25</f>
        <v>6145</v>
      </c>
      <c r="K8" s="75">
        <f>('RO comiss'!K8*0.85)+25</f>
        <v>6145</v>
      </c>
      <c r="L8" s="75">
        <f>('RO comiss'!L8*0.85)+25</f>
        <v>6145</v>
      </c>
      <c r="M8" s="75">
        <f>('RO comiss'!M8*0.85)+25</f>
        <v>6145</v>
      </c>
      <c r="N8" s="75">
        <f>('RO comiss'!N8*0.85)+25</f>
        <v>6145</v>
      </c>
      <c r="O8" s="75">
        <f>('RO comiss'!O8*0.85)+25</f>
        <v>6145</v>
      </c>
      <c r="P8" s="75">
        <f>('RO comiss'!P8*0.85)+25</f>
        <v>6145</v>
      </c>
      <c r="Q8" s="75">
        <f>('RO comiss'!Q8*0.85)+25</f>
        <v>6145</v>
      </c>
    </row>
    <row r="9" spans="1:17" s="76" customFormat="1" ht="12" customHeight="1" x14ac:dyDescent="0.2">
      <c r="A9" s="216">
        <v>2</v>
      </c>
      <c r="B9" s="75">
        <f>('RO comiss'!B9*0.85)+25</f>
        <v>6145</v>
      </c>
      <c r="C9" s="75">
        <f>('RO comiss'!C9*0.85)+25</f>
        <v>6145</v>
      </c>
      <c r="D9" s="75">
        <f>('RO comiss'!D9*0.85)+25</f>
        <v>6145</v>
      </c>
      <c r="E9" s="75">
        <f>('RO comiss'!E9*0.85)+25</f>
        <v>6145</v>
      </c>
      <c r="F9" s="75">
        <f>('RO comiss'!F9*0.85)+25</f>
        <v>6145</v>
      </c>
      <c r="G9" s="75">
        <f>('RO comiss'!G9*0.85)+25</f>
        <v>6145</v>
      </c>
      <c r="H9" s="75">
        <f>('RO comiss'!H9*0.85)+25</f>
        <v>6145</v>
      </c>
      <c r="I9" s="75">
        <f>('RO comiss'!I9*0.85)+25</f>
        <v>6145</v>
      </c>
      <c r="J9" s="75">
        <f>('RO comiss'!J9*0.85)+25</f>
        <v>6145</v>
      </c>
      <c r="K9" s="75">
        <f>('RO comiss'!K9*0.85)+25</f>
        <v>6145</v>
      </c>
      <c r="L9" s="75">
        <f>('RO comiss'!L9*0.85)+25</f>
        <v>6145</v>
      </c>
      <c r="M9" s="75">
        <f>('RO comiss'!M9*0.85)+25</f>
        <v>6145</v>
      </c>
      <c r="N9" s="75">
        <f>('RO comiss'!N9*0.85)+25</f>
        <v>6145</v>
      </c>
      <c r="O9" s="75">
        <f>('RO comiss'!O9*0.85)+25</f>
        <v>6145</v>
      </c>
      <c r="P9" s="75">
        <f>('RO comiss'!P9*0.85)+25</f>
        <v>6145</v>
      </c>
      <c r="Q9" s="75">
        <f>('RO comiss'!Q9*0.85)+25</f>
        <v>6145</v>
      </c>
    </row>
    <row r="10" spans="1:17" s="76" customFormat="1" ht="12" customHeight="1" x14ac:dyDescent="0.2">
      <c r="A10" s="209" t="s">
        <v>150</v>
      </c>
      <c r="B10" s="75"/>
      <c r="C10" s="75"/>
      <c r="D10" s="75"/>
      <c r="E10" s="75"/>
      <c r="F10" s="75"/>
      <c r="G10" s="75"/>
      <c r="H10" s="75"/>
      <c r="I10" s="75"/>
      <c r="J10" s="75"/>
      <c r="K10" s="75"/>
      <c r="L10" s="75"/>
      <c r="M10" s="75"/>
      <c r="N10" s="75"/>
      <c r="O10" s="75"/>
      <c r="P10" s="75"/>
      <c r="Q10" s="75"/>
    </row>
    <row r="11" spans="1:17" s="76" customFormat="1" ht="15" customHeight="1" x14ac:dyDescent="0.2">
      <c r="A11" s="216">
        <v>1</v>
      </c>
      <c r="B11" s="75">
        <f>('RO comiss'!B11*0.85)+25</f>
        <v>6570</v>
      </c>
      <c r="C11" s="75">
        <f>('RO comiss'!C11*0.85)+25</f>
        <v>6570</v>
      </c>
      <c r="D11" s="75">
        <f>('RO comiss'!D11*0.85)+25</f>
        <v>6570</v>
      </c>
      <c r="E11" s="75">
        <f>('RO comiss'!E11*0.85)+25</f>
        <v>6570</v>
      </c>
      <c r="F11" s="75">
        <f>('RO comiss'!F11*0.85)+25</f>
        <v>6570</v>
      </c>
      <c r="G11" s="75">
        <f>('RO comiss'!G11*0.85)+25</f>
        <v>6570</v>
      </c>
      <c r="H11" s="75">
        <f>('RO comiss'!H11*0.85)+25</f>
        <v>6570</v>
      </c>
      <c r="I11" s="75">
        <f>('RO comiss'!I11*0.85)+25</f>
        <v>6570</v>
      </c>
      <c r="J11" s="75">
        <f>('RO comiss'!J11*0.85)+25</f>
        <v>6570</v>
      </c>
      <c r="K11" s="75">
        <f>('RO comiss'!K11*0.85)+25</f>
        <v>6570</v>
      </c>
      <c r="L11" s="75">
        <f>('RO comiss'!L11*0.85)+25</f>
        <v>6570</v>
      </c>
      <c r="M11" s="75">
        <f>('RO comiss'!M11*0.85)+25</f>
        <v>6570</v>
      </c>
      <c r="N11" s="75">
        <f>('RO comiss'!N11*0.85)+25</f>
        <v>6570</v>
      </c>
      <c r="O11" s="75">
        <f>('RO comiss'!O11*0.85)+25</f>
        <v>6570</v>
      </c>
      <c r="P11" s="75">
        <f>('RO comiss'!P11*0.85)+25</f>
        <v>6570</v>
      </c>
      <c r="Q11" s="75">
        <f>('RO comiss'!Q11*0.85)+25</f>
        <v>6570</v>
      </c>
    </row>
    <row r="12" spans="1:17" s="76" customFormat="1" ht="12" customHeight="1" x14ac:dyDescent="0.2">
      <c r="A12" s="216">
        <v>2</v>
      </c>
      <c r="B12" s="75">
        <f>('RO comiss'!B12*0.85)+25</f>
        <v>6570</v>
      </c>
      <c r="C12" s="75">
        <f>('RO comiss'!C12*0.85)+25</f>
        <v>6570</v>
      </c>
      <c r="D12" s="75">
        <f>('RO comiss'!D12*0.85)+25</f>
        <v>6570</v>
      </c>
      <c r="E12" s="75">
        <f>('RO comiss'!E12*0.85)+25</f>
        <v>6570</v>
      </c>
      <c r="F12" s="75">
        <f>('RO comiss'!F12*0.85)+25</f>
        <v>6570</v>
      </c>
      <c r="G12" s="75">
        <f>('RO comiss'!G12*0.85)+25</f>
        <v>6570</v>
      </c>
      <c r="H12" s="75">
        <f>('RO comiss'!H12*0.85)+25</f>
        <v>6570</v>
      </c>
      <c r="I12" s="75">
        <f>('RO comiss'!I12*0.85)+25</f>
        <v>6570</v>
      </c>
      <c r="J12" s="75">
        <f>('RO comiss'!J12*0.85)+25</f>
        <v>6570</v>
      </c>
      <c r="K12" s="75">
        <f>('RO comiss'!K12*0.85)+25</f>
        <v>6570</v>
      </c>
      <c r="L12" s="75">
        <f>('RO comiss'!L12*0.85)+25</f>
        <v>6570</v>
      </c>
      <c r="M12" s="75">
        <f>('RO comiss'!M12*0.85)+25</f>
        <v>6570</v>
      </c>
      <c r="N12" s="75">
        <f>('RO comiss'!N12*0.85)+25</f>
        <v>6570</v>
      </c>
      <c r="O12" s="75">
        <f>('RO comiss'!O12*0.85)+25</f>
        <v>6570</v>
      </c>
      <c r="P12" s="75">
        <f>('RO comiss'!P12*0.85)+25</f>
        <v>6570</v>
      </c>
      <c r="Q12" s="75">
        <f>('RO comiss'!Q12*0.85)+25</f>
        <v>6570</v>
      </c>
    </row>
    <row r="13" spans="1:17" s="76" customFormat="1" ht="12" customHeight="1" x14ac:dyDescent="0.2">
      <c r="A13" s="209" t="s">
        <v>55</v>
      </c>
      <c r="B13" s="75"/>
      <c r="C13" s="75"/>
      <c r="D13" s="75"/>
      <c r="E13" s="75"/>
      <c r="F13" s="75"/>
      <c r="G13" s="75"/>
      <c r="H13" s="75"/>
      <c r="I13" s="75"/>
      <c r="J13" s="75"/>
      <c r="K13" s="75"/>
      <c r="L13" s="75"/>
      <c r="M13" s="75"/>
      <c r="N13" s="75"/>
      <c r="O13" s="75"/>
      <c r="P13" s="75"/>
      <c r="Q13" s="75"/>
    </row>
    <row r="14" spans="1:17" s="76" customFormat="1" ht="12" customHeight="1" x14ac:dyDescent="0.2">
      <c r="A14" s="216">
        <v>1</v>
      </c>
      <c r="B14" s="75">
        <f>('RO comiss'!B14*0.85)+25</f>
        <v>9205</v>
      </c>
      <c r="C14" s="75">
        <f>('RO comiss'!C14*0.85)+25</f>
        <v>9205</v>
      </c>
      <c r="D14" s="75">
        <f>('RO comiss'!D14*0.85)+25</f>
        <v>9205</v>
      </c>
      <c r="E14" s="75">
        <f>('RO comiss'!E14*0.85)+25</f>
        <v>9205</v>
      </c>
      <c r="F14" s="75">
        <f>('RO comiss'!F14*0.85)+25</f>
        <v>9205</v>
      </c>
      <c r="G14" s="75">
        <f>('RO comiss'!G14*0.85)+25</f>
        <v>9205</v>
      </c>
      <c r="H14" s="75">
        <f>('RO comiss'!H14*0.85)+25</f>
        <v>9205</v>
      </c>
      <c r="I14" s="75">
        <f>('RO comiss'!I14*0.85)+25</f>
        <v>9205</v>
      </c>
      <c r="J14" s="75">
        <f>('RO comiss'!J14*0.85)+25</f>
        <v>9205</v>
      </c>
      <c r="K14" s="75">
        <f>('RO comiss'!K14*0.85)+25</f>
        <v>9205</v>
      </c>
      <c r="L14" s="75">
        <f>('RO comiss'!L14*0.85)+25</f>
        <v>9205</v>
      </c>
      <c r="M14" s="75">
        <f>('RO comiss'!M14*0.85)+25</f>
        <v>9205</v>
      </c>
      <c r="N14" s="75">
        <f>('RO comiss'!N14*0.85)+25</f>
        <v>9205</v>
      </c>
      <c r="O14" s="75">
        <f>('RO comiss'!O14*0.85)+25</f>
        <v>9205</v>
      </c>
      <c r="P14" s="75">
        <f>('RO comiss'!P14*0.85)+25</f>
        <v>9205</v>
      </c>
      <c r="Q14" s="75">
        <f>('RO comiss'!Q14*0.85)+25</f>
        <v>9205</v>
      </c>
    </row>
    <row r="15" spans="1:17" s="76" customFormat="1" ht="12" customHeight="1" x14ac:dyDescent="0.2">
      <c r="A15" s="216">
        <v>2</v>
      </c>
      <c r="B15" s="75">
        <f>('RO comiss'!B15*0.85)+25</f>
        <v>9205</v>
      </c>
      <c r="C15" s="75">
        <f>('RO comiss'!C15*0.85)+25</f>
        <v>9205</v>
      </c>
      <c r="D15" s="75">
        <f>('RO comiss'!D15*0.85)+25</f>
        <v>9205</v>
      </c>
      <c r="E15" s="75">
        <f>('RO comiss'!E15*0.85)+25</f>
        <v>9205</v>
      </c>
      <c r="F15" s="75">
        <f>('RO comiss'!F15*0.85)+25</f>
        <v>9205</v>
      </c>
      <c r="G15" s="75">
        <f>('RO comiss'!G15*0.85)+25</f>
        <v>9205</v>
      </c>
      <c r="H15" s="75">
        <f>('RO comiss'!H15*0.85)+25</f>
        <v>9205</v>
      </c>
      <c r="I15" s="75">
        <f>('RO comiss'!I15*0.85)+25</f>
        <v>9205</v>
      </c>
      <c r="J15" s="75">
        <f>('RO comiss'!J15*0.85)+25</f>
        <v>9205</v>
      </c>
      <c r="K15" s="75">
        <f>('RO comiss'!K15*0.85)+25</f>
        <v>9205</v>
      </c>
      <c r="L15" s="75">
        <f>('RO comiss'!L15*0.85)+25</f>
        <v>9205</v>
      </c>
      <c r="M15" s="75">
        <f>('RO comiss'!M15*0.85)+25</f>
        <v>9205</v>
      </c>
      <c r="N15" s="75">
        <f>('RO comiss'!N15*0.85)+25</f>
        <v>9205</v>
      </c>
      <c r="O15" s="75">
        <f>('RO comiss'!O15*0.85)+25</f>
        <v>9205</v>
      </c>
      <c r="P15" s="75">
        <f>('RO comiss'!P15*0.85)+25</f>
        <v>9205</v>
      </c>
      <c r="Q15" s="75">
        <f>('RO comiss'!Q15*0.85)+25</f>
        <v>9205</v>
      </c>
    </row>
    <row r="16" spans="1:17" s="76" customFormat="1" ht="12" customHeight="1" x14ac:dyDescent="0.2">
      <c r="A16" s="209" t="s">
        <v>160</v>
      </c>
      <c r="B16" s="75"/>
      <c r="C16" s="75"/>
      <c r="D16" s="75"/>
      <c r="E16" s="75"/>
      <c r="F16" s="75"/>
      <c r="G16" s="75"/>
      <c r="H16" s="75"/>
      <c r="I16" s="75"/>
      <c r="J16" s="75"/>
      <c r="K16" s="75"/>
      <c r="L16" s="75"/>
      <c r="M16" s="75"/>
      <c r="N16" s="75"/>
      <c r="O16" s="75"/>
      <c r="P16" s="75"/>
      <c r="Q16" s="75"/>
    </row>
    <row r="17" spans="1:17" s="76" customFormat="1" ht="12" customHeight="1" x14ac:dyDescent="0.2">
      <c r="A17" s="216">
        <v>1</v>
      </c>
      <c r="B17" s="75">
        <f>('RO comiss'!B17*0.85)+25</f>
        <v>9630</v>
      </c>
      <c r="C17" s="75">
        <f>('RO comiss'!C17*0.85)+25</f>
        <v>9630</v>
      </c>
      <c r="D17" s="75">
        <f>('RO comiss'!D17*0.85)+25</f>
        <v>9630</v>
      </c>
      <c r="E17" s="75">
        <f>('RO comiss'!E17*0.85)+25</f>
        <v>9630</v>
      </c>
      <c r="F17" s="75">
        <f>('RO comiss'!F17*0.85)+25</f>
        <v>9630</v>
      </c>
      <c r="G17" s="75">
        <f>('RO comiss'!G17*0.85)+25</f>
        <v>9630</v>
      </c>
      <c r="H17" s="75">
        <f>('RO comiss'!H17*0.85)+25</f>
        <v>9630</v>
      </c>
      <c r="I17" s="75">
        <f>('RO comiss'!I17*0.85)+25</f>
        <v>9630</v>
      </c>
      <c r="J17" s="75">
        <f>('RO comiss'!J17*0.85)+25</f>
        <v>9630</v>
      </c>
      <c r="K17" s="75">
        <f>('RO comiss'!K17*0.85)+25</f>
        <v>9630</v>
      </c>
      <c r="L17" s="75">
        <f>('RO comiss'!L17*0.85)+25</f>
        <v>9630</v>
      </c>
      <c r="M17" s="75">
        <f>('RO comiss'!M17*0.85)+25</f>
        <v>9630</v>
      </c>
      <c r="N17" s="75">
        <f>('RO comiss'!N17*0.85)+25</f>
        <v>9630</v>
      </c>
      <c r="O17" s="75">
        <f>('RO comiss'!O17*0.85)+25</f>
        <v>9630</v>
      </c>
      <c r="P17" s="75">
        <f>('RO comiss'!P17*0.85)+25</f>
        <v>9630</v>
      </c>
      <c r="Q17" s="75">
        <f>('RO comiss'!Q17*0.85)+25</f>
        <v>9630</v>
      </c>
    </row>
    <row r="18" spans="1:17" s="76" customFormat="1" ht="12" customHeight="1" x14ac:dyDescent="0.2">
      <c r="A18" s="216">
        <v>2</v>
      </c>
      <c r="B18" s="75">
        <f>('RO comiss'!B18*0.85)+25</f>
        <v>9630</v>
      </c>
      <c r="C18" s="75">
        <f>('RO comiss'!C18*0.85)+25</f>
        <v>9630</v>
      </c>
      <c r="D18" s="75">
        <f>('RO comiss'!D18*0.85)+25</f>
        <v>9630</v>
      </c>
      <c r="E18" s="75">
        <f>('RO comiss'!E18*0.85)+25</f>
        <v>9630</v>
      </c>
      <c r="F18" s="75">
        <f>('RO comiss'!F18*0.85)+25</f>
        <v>9630</v>
      </c>
      <c r="G18" s="75">
        <f>('RO comiss'!G18*0.85)+25</f>
        <v>9630</v>
      </c>
      <c r="H18" s="75">
        <f>('RO comiss'!H18*0.85)+25</f>
        <v>9630</v>
      </c>
      <c r="I18" s="75">
        <f>('RO comiss'!I18*0.85)+25</f>
        <v>9630</v>
      </c>
      <c r="J18" s="75">
        <f>('RO comiss'!J18*0.85)+25</f>
        <v>9630</v>
      </c>
      <c r="K18" s="75">
        <f>('RO comiss'!K18*0.85)+25</f>
        <v>9630</v>
      </c>
      <c r="L18" s="75">
        <f>('RO comiss'!L18*0.85)+25</f>
        <v>9630</v>
      </c>
      <c r="M18" s="75">
        <f>('RO comiss'!M18*0.85)+25</f>
        <v>9630</v>
      </c>
      <c r="N18" s="75">
        <f>('RO comiss'!N18*0.85)+25</f>
        <v>9630</v>
      </c>
      <c r="O18" s="75">
        <f>('RO comiss'!O18*0.85)+25</f>
        <v>9630</v>
      </c>
      <c r="P18" s="75">
        <f>('RO comiss'!P18*0.85)+25</f>
        <v>9630</v>
      </c>
      <c r="Q18" s="75">
        <f>('RO comiss'!Q18*0.85)+25</f>
        <v>9630</v>
      </c>
    </row>
    <row r="19" spans="1:17" s="76" customFormat="1" ht="12" customHeight="1" x14ac:dyDescent="0.2">
      <c r="A19" s="209" t="s">
        <v>356</v>
      </c>
      <c r="B19" s="75"/>
      <c r="C19" s="75"/>
      <c r="D19" s="75"/>
      <c r="E19" s="75"/>
      <c r="F19" s="75"/>
      <c r="G19" s="75"/>
      <c r="H19" s="75"/>
      <c r="I19" s="75"/>
      <c r="J19" s="75"/>
      <c r="K19" s="75"/>
      <c r="L19" s="75"/>
      <c r="M19" s="75"/>
      <c r="N19" s="75"/>
      <c r="O19" s="75"/>
      <c r="P19" s="75"/>
      <c r="Q19" s="75"/>
    </row>
    <row r="20" spans="1:17" s="76" customFormat="1" ht="12" customHeight="1" x14ac:dyDescent="0.2">
      <c r="A20" s="216">
        <v>1</v>
      </c>
      <c r="B20" s="75">
        <f>('RO comiss'!B20*0.85)+25</f>
        <v>11245</v>
      </c>
      <c r="C20" s="75">
        <f>('RO comiss'!C20*0.85)+25</f>
        <v>11245</v>
      </c>
      <c r="D20" s="75">
        <f>('RO comiss'!D20*0.85)+25</f>
        <v>11245</v>
      </c>
      <c r="E20" s="75">
        <f>('RO comiss'!E20*0.85)+25</f>
        <v>11245</v>
      </c>
      <c r="F20" s="75">
        <f>('RO comiss'!F20*0.85)+25</f>
        <v>11245</v>
      </c>
      <c r="G20" s="75">
        <f>('RO comiss'!G20*0.85)+25</f>
        <v>11245</v>
      </c>
      <c r="H20" s="75">
        <f>('RO comiss'!H20*0.85)+25</f>
        <v>11245</v>
      </c>
      <c r="I20" s="75">
        <f>('RO comiss'!I20*0.85)+25</f>
        <v>11245</v>
      </c>
      <c r="J20" s="75">
        <f>('RO comiss'!J20*0.85)+25</f>
        <v>11245</v>
      </c>
      <c r="K20" s="75">
        <f>('RO comiss'!K20*0.85)+25</f>
        <v>11245</v>
      </c>
      <c r="L20" s="75">
        <f>('RO comiss'!L20*0.85)+25</f>
        <v>11245</v>
      </c>
      <c r="M20" s="75">
        <f>('RO comiss'!M20*0.85)+25</f>
        <v>11245</v>
      </c>
      <c r="N20" s="75">
        <f>('RO comiss'!N20*0.85)+25</f>
        <v>11245</v>
      </c>
      <c r="O20" s="75">
        <f>('RO comiss'!O20*0.85)+25</f>
        <v>11245</v>
      </c>
      <c r="P20" s="75">
        <f>('RO comiss'!P20*0.85)+25</f>
        <v>11245</v>
      </c>
      <c r="Q20" s="75">
        <f>('RO comiss'!Q20*0.85)+25</f>
        <v>11245</v>
      </c>
    </row>
    <row r="21" spans="1:17" s="76" customFormat="1" ht="12" customHeight="1" x14ac:dyDescent="0.2">
      <c r="A21" s="216">
        <v>2</v>
      </c>
      <c r="B21" s="75">
        <f>('RO comiss'!B21*0.85)+25</f>
        <v>11245</v>
      </c>
      <c r="C21" s="75">
        <f>('RO comiss'!C21*0.85)+25</f>
        <v>11245</v>
      </c>
      <c r="D21" s="75">
        <f>('RO comiss'!D21*0.85)+25</f>
        <v>11245</v>
      </c>
      <c r="E21" s="75">
        <f>('RO comiss'!E21*0.85)+25</f>
        <v>11245</v>
      </c>
      <c r="F21" s="75">
        <f>('RO comiss'!F21*0.85)+25</f>
        <v>11245</v>
      </c>
      <c r="G21" s="75">
        <f>('RO comiss'!G21*0.85)+25</f>
        <v>11245</v>
      </c>
      <c r="H21" s="75">
        <f>('RO comiss'!H21*0.85)+25</f>
        <v>11245</v>
      </c>
      <c r="I21" s="75">
        <f>('RO comiss'!I21*0.85)+25</f>
        <v>11245</v>
      </c>
      <c r="J21" s="75">
        <f>('RO comiss'!J21*0.85)+25</f>
        <v>11245</v>
      </c>
      <c r="K21" s="75">
        <f>('RO comiss'!K21*0.85)+25</f>
        <v>11245</v>
      </c>
      <c r="L21" s="75">
        <f>('RO comiss'!L21*0.85)+25</f>
        <v>11245</v>
      </c>
      <c r="M21" s="75">
        <f>('RO comiss'!M21*0.85)+25</f>
        <v>11245</v>
      </c>
      <c r="N21" s="75">
        <f>('RO comiss'!N21*0.85)+25</f>
        <v>11245</v>
      </c>
      <c r="O21" s="75">
        <f>('RO comiss'!O21*0.85)+25</f>
        <v>11245</v>
      </c>
      <c r="P21" s="75">
        <f>('RO comiss'!P21*0.85)+25</f>
        <v>11245</v>
      </c>
      <c r="Q21" s="75">
        <f>('RO comiss'!Q21*0.85)+25</f>
        <v>11245</v>
      </c>
    </row>
    <row r="22" spans="1:17" s="76" customFormat="1" ht="12" customHeight="1" x14ac:dyDescent="0.2">
      <c r="A22" s="216">
        <v>3</v>
      </c>
      <c r="B22" s="75">
        <f>('RO comiss'!B22*0.85)+25</f>
        <v>11245</v>
      </c>
      <c r="C22" s="75">
        <f>('RO comiss'!C22*0.85)+25</f>
        <v>11245</v>
      </c>
      <c r="D22" s="75">
        <f>('RO comiss'!D22*0.85)+25</f>
        <v>11245</v>
      </c>
      <c r="E22" s="75">
        <f>('RO comiss'!E22*0.85)+25</f>
        <v>11245</v>
      </c>
      <c r="F22" s="75">
        <f>('RO comiss'!F22*0.85)+25</f>
        <v>11245</v>
      </c>
      <c r="G22" s="75">
        <f>('RO comiss'!G22*0.85)+25</f>
        <v>11245</v>
      </c>
      <c r="H22" s="75">
        <f>('RO comiss'!H22*0.85)+25</f>
        <v>11245</v>
      </c>
      <c r="I22" s="75">
        <f>('RO comiss'!I22*0.85)+25</f>
        <v>11245</v>
      </c>
      <c r="J22" s="75">
        <f>('RO comiss'!J22*0.85)+25</f>
        <v>11245</v>
      </c>
      <c r="K22" s="75">
        <f>('RO comiss'!K22*0.85)+25</f>
        <v>11245</v>
      </c>
      <c r="L22" s="75">
        <f>('RO comiss'!L22*0.85)+25</f>
        <v>11245</v>
      </c>
      <c r="M22" s="75">
        <f>('RO comiss'!M22*0.85)+25</f>
        <v>11245</v>
      </c>
      <c r="N22" s="75">
        <f>('RO comiss'!N22*0.85)+25</f>
        <v>11245</v>
      </c>
      <c r="O22" s="75">
        <f>('RO comiss'!O22*0.85)+25</f>
        <v>11245</v>
      </c>
      <c r="P22" s="75">
        <f>('RO comiss'!P22*0.85)+25</f>
        <v>11245</v>
      </c>
      <c r="Q22" s="75">
        <f>('RO comiss'!Q22*0.85)+25</f>
        <v>11245</v>
      </c>
    </row>
    <row r="23" spans="1:17" s="76" customFormat="1" ht="12" customHeight="1" x14ac:dyDescent="0.2">
      <c r="A23" s="216">
        <v>4</v>
      </c>
      <c r="B23" s="75">
        <f>('RO comiss'!B23*0.85)+25</f>
        <v>11245</v>
      </c>
      <c r="C23" s="75">
        <f>('RO comiss'!C23*0.85)+25</f>
        <v>11245</v>
      </c>
      <c r="D23" s="75">
        <f>('RO comiss'!D23*0.85)+25</f>
        <v>11245</v>
      </c>
      <c r="E23" s="75">
        <f>('RO comiss'!E23*0.85)+25</f>
        <v>11245</v>
      </c>
      <c r="F23" s="75">
        <f>('RO comiss'!F23*0.85)+25</f>
        <v>11245</v>
      </c>
      <c r="G23" s="75">
        <f>('RO comiss'!G23*0.85)+25</f>
        <v>11245</v>
      </c>
      <c r="H23" s="75">
        <f>('RO comiss'!H23*0.85)+25</f>
        <v>11245</v>
      </c>
      <c r="I23" s="75">
        <f>('RO comiss'!I23*0.85)+25</f>
        <v>11245</v>
      </c>
      <c r="J23" s="75">
        <f>('RO comiss'!J23*0.85)+25</f>
        <v>11245</v>
      </c>
      <c r="K23" s="75">
        <f>('RO comiss'!K23*0.85)+25</f>
        <v>11245</v>
      </c>
      <c r="L23" s="75">
        <f>('RO comiss'!L23*0.85)+25</f>
        <v>11245</v>
      </c>
      <c r="M23" s="75">
        <f>('RO comiss'!M23*0.85)+25</f>
        <v>11245</v>
      </c>
      <c r="N23" s="75">
        <f>('RO comiss'!N23*0.85)+25</f>
        <v>11245</v>
      </c>
      <c r="O23" s="75">
        <f>('RO comiss'!O23*0.85)+25</f>
        <v>11245</v>
      </c>
      <c r="P23" s="75">
        <f>('RO comiss'!P23*0.85)+25</f>
        <v>11245</v>
      </c>
      <c r="Q23" s="75">
        <f>('RO comiss'!Q23*0.85)+25</f>
        <v>11245</v>
      </c>
    </row>
    <row r="24" spans="1:17" s="76" customFormat="1" ht="12.75" hidden="1" customHeight="1" x14ac:dyDescent="0.2">
      <c r="A24" s="209" t="s">
        <v>57</v>
      </c>
    </row>
    <row r="25" spans="1:17" s="76" customFormat="1" ht="12" hidden="1" customHeight="1" x14ac:dyDescent="0.2">
      <c r="A25" s="216">
        <v>1</v>
      </c>
    </row>
    <row r="26" spans="1:17" s="76" customFormat="1" ht="12" hidden="1" customHeight="1" x14ac:dyDescent="0.2">
      <c r="A26" s="216">
        <v>2</v>
      </c>
    </row>
    <row r="27" spans="1:17" s="76" customFormat="1" ht="11.25" hidden="1" customHeight="1" x14ac:dyDescent="0.2">
      <c r="A27" s="216">
        <v>3</v>
      </c>
    </row>
    <row r="28" spans="1:17" s="76" customFormat="1" ht="12" hidden="1" customHeight="1" x14ac:dyDescent="0.2">
      <c r="A28" s="216">
        <v>4</v>
      </c>
    </row>
    <row r="29" spans="1:17" s="76" customFormat="1" ht="12" customHeight="1" x14ac:dyDescent="0.2">
      <c r="A29" s="21"/>
    </row>
    <row r="30" spans="1:17" s="76" customFormat="1" ht="12" customHeight="1" x14ac:dyDescent="0.2">
      <c r="A30" s="21"/>
    </row>
    <row r="31" spans="1:17" s="76" customFormat="1" ht="12.75" customHeight="1" x14ac:dyDescent="0.2">
      <c r="A31" s="306" t="s">
        <v>157</v>
      </c>
    </row>
    <row r="32" spans="1:17" s="76" customFormat="1" ht="12.75" customHeight="1" x14ac:dyDescent="0.2">
      <c r="A32" s="306"/>
    </row>
    <row r="33" spans="1:1" s="203" customFormat="1" ht="12.75" customHeight="1" x14ac:dyDescent="0.2">
      <c r="A33" s="306"/>
    </row>
    <row r="35" spans="1:1" s="76" customFormat="1" ht="12.75" customHeight="1" x14ac:dyDescent="0.2">
      <c r="A35" s="136" t="s">
        <v>58</v>
      </c>
    </row>
    <row r="36" spans="1:1" s="211" customFormat="1" ht="28.5" customHeight="1" x14ac:dyDescent="0.2">
      <c r="A36" s="219" t="s">
        <v>163</v>
      </c>
    </row>
    <row r="37" spans="1:1" s="211" customFormat="1" ht="16.5" customHeight="1" x14ac:dyDescent="0.2">
      <c r="A37" s="219" t="s">
        <v>366</v>
      </c>
    </row>
    <row r="38" spans="1:1" s="211" customFormat="1" ht="30" customHeight="1" x14ac:dyDescent="0.2">
      <c r="A38" s="219" t="s">
        <v>164</v>
      </c>
    </row>
    <row r="39" spans="1:1" s="211" customFormat="1" ht="13.5" customHeight="1" x14ac:dyDescent="0.2">
      <c r="A39" s="219" t="s">
        <v>165</v>
      </c>
    </row>
    <row r="40" spans="1:1" s="211" customFormat="1" ht="28.5" customHeight="1" x14ac:dyDescent="0.2">
      <c r="A40" s="219" t="s">
        <v>162</v>
      </c>
    </row>
    <row r="41" spans="1:1" s="211" customFormat="1" ht="16.5" customHeight="1" x14ac:dyDescent="0.2">
      <c r="A41" s="219" t="s">
        <v>365</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38" customHeight="1" thickBot="1" x14ac:dyDescent="0.25">
      <c r="A45" s="257" t="s">
        <v>387</v>
      </c>
    </row>
  </sheetData>
  <mergeCells count="1">
    <mergeCell ref="A31:A3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GD159"/>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1" t="s">
        <v>197</v>
      </c>
    </row>
    <row r="3" spans="1:5" x14ac:dyDescent="0.2">
      <c r="A3" s="131" t="s">
        <v>185</v>
      </c>
    </row>
    <row r="4" spans="1:5" ht="21.75" customHeight="1" x14ac:dyDescent="0.2">
      <c r="A4" s="74" t="s">
        <v>52</v>
      </c>
      <c r="B4" s="73" t="e">
        <f>'Stay&amp;Get 4=3 | FIT18'!B4</f>
        <v>#REF!</v>
      </c>
      <c r="C4" s="73" t="e">
        <f>'Stay&amp;Get 4=3 | FIT18'!C4</f>
        <v>#REF!</v>
      </c>
      <c r="D4" s="73" t="e">
        <f>'Stay&amp;Get 4=3 | FIT18'!D4</f>
        <v>#REF!</v>
      </c>
      <c r="E4" s="73" t="e">
        <f>'Stay&amp;Get 4=3 | FIT18'!E4</f>
        <v>#REF!</v>
      </c>
    </row>
    <row r="5" spans="1:5" ht="21.75" customHeight="1" x14ac:dyDescent="0.2">
      <c r="A5" s="74"/>
      <c r="B5" s="73" t="e">
        <f>'Stay&amp;Get 4=3 | FIT18'!B5</f>
        <v>#REF!</v>
      </c>
      <c r="C5" s="73" t="e">
        <f>'Stay&amp;Get 4=3 | FIT18'!C5</f>
        <v>#REF!</v>
      </c>
      <c r="D5" s="73" t="e">
        <f>'Stay&amp;Get 4=3 | FIT18'!D5</f>
        <v>#REF!</v>
      </c>
      <c r="E5" s="73" t="e">
        <f>'Stay&amp;Get 4=3 | FIT18'!E5</f>
        <v>#REF!</v>
      </c>
    </row>
    <row r="6" spans="1:5" s="11" customFormat="1" x14ac:dyDescent="0.2">
      <c r="A6" s="33" t="s">
        <v>53</v>
      </c>
      <c r="B6" s="135"/>
      <c r="C6" s="135"/>
      <c r="D6" s="135"/>
      <c r="E6" s="135"/>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150</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303" t="s">
        <v>157</v>
      </c>
    </row>
    <row r="17" spans="1:1" x14ac:dyDescent="0.2">
      <c r="A17" s="303"/>
    </row>
    <row r="18" spans="1:1" s="11" customFormat="1" ht="12.75" customHeight="1" x14ac:dyDescent="0.2"/>
    <row r="19" spans="1:1" x14ac:dyDescent="0.2">
      <c r="A19" s="150" t="s">
        <v>80</v>
      </c>
    </row>
    <row r="20" spans="1:1" ht="24"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ht="12.75" customHeight="1" x14ac:dyDescent="0.2">
      <c r="A32" s="304" t="s">
        <v>319</v>
      </c>
    </row>
    <row r="33" spans="1:1" x14ac:dyDescent="0.2">
      <c r="A33" s="305"/>
    </row>
    <row r="34" spans="1:1" x14ac:dyDescent="0.2">
      <c r="A34" s="305"/>
    </row>
    <row r="35" spans="1:1" x14ac:dyDescent="0.2">
      <c r="A35" s="305"/>
    </row>
    <row r="36" spans="1:1" x14ac:dyDescent="0.2">
      <c r="A36" s="305"/>
    </row>
    <row r="37" spans="1:1" x14ac:dyDescent="0.2">
      <c r="A37" s="305"/>
    </row>
    <row r="38" spans="1:1" x14ac:dyDescent="0.2">
      <c r="A38" s="305"/>
    </row>
    <row r="39" spans="1:1" x14ac:dyDescent="0.2">
      <c r="A39" s="305"/>
    </row>
    <row r="40" spans="1:1" x14ac:dyDescent="0.2">
      <c r="A40" s="305"/>
    </row>
    <row r="41" spans="1:1" x14ac:dyDescent="0.2">
      <c r="A41" s="305"/>
    </row>
    <row r="42" spans="1:1" x14ac:dyDescent="0.2">
      <c r="A42" s="305"/>
    </row>
    <row r="43" spans="1:1" x14ac:dyDescent="0.2">
      <c r="A43" s="305"/>
    </row>
    <row r="44" spans="1:1" x14ac:dyDescent="0.2">
      <c r="A44" s="305"/>
    </row>
    <row r="45" spans="1:1" x14ac:dyDescent="0.2">
      <c r="A45" s="305"/>
    </row>
    <row r="46" spans="1:1" ht="21" customHeight="1" x14ac:dyDescent="0.2">
      <c r="A46" s="138"/>
    </row>
    <row r="47" spans="1:1" ht="21" customHeight="1" x14ac:dyDescent="0.2">
      <c r="A47" s="163" t="s">
        <v>195</v>
      </c>
    </row>
    <row r="48" spans="1:1" ht="21" customHeight="1" x14ac:dyDescent="0.2">
      <c r="A48" s="138"/>
    </row>
    <row r="49" spans="1:1" ht="21"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86" x14ac:dyDescent="0.2">
      <c r="A81" s="106"/>
    </row>
    <row r="82" spans="1:186" x14ac:dyDescent="0.2">
      <c r="A82" s="106"/>
    </row>
    <row r="83" spans="1:186" x14ac:dyDescent="0.2">
      <c r="A83" s="106"/>
    </row>
    <row r="84" spans="1:186" x14ac:dyDescent="0.2">
      <c r="A84" s="106"/>
    </row>
    <row r="85" spans="1:186" x14ac:dyDescent="0.2">
      <c r="A85" s="106"/>
    </row>
    <row r="86" spans="1:186" x14ac:dyDescent="0.2">
      <c r="A86" s="106"/>
    </row>
    <row r="87" spans="1:186"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row>
    <row r="88" spans="1:186"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row>
    <row r="89" spans="1:186"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row>
    <row r="90" spans="1:186"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row>
    <row r="91" spans="1:186"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row>
    <row r="92" spans="1:186"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row>
    <row r="93" spans="1:186"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row>
    <row r="94" spans="1:186"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row>
    <row r="95" spans="1:186"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row>
    <row r="96" spans="1:186"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row>
    <row r="97" spans="2:186"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row>
    <row r="98" spans="2:186"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row>
    <row r="99" spans="2:186"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row>
    <row r="100" spans="2:186"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row>
    <row r="101" spans="2:186"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row>
    <row r="102" spans="2:186"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row>
    <row r="103" spans="2:186"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row>
    <row r="104" spans="2:186"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row>
    <row r="105" spans="2:186"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row>
    <row r="106" spans="2:186"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row>
    <row r="107" spans="2:186"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row>
    <row r="108" spans="2:186"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row>
    <row r="109" spans="2:186"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row>
    <row r="110" spans="2:186"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row>
    <row r="111" spans="2:186"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row>
    <row r="112" spans="2:186"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row>
    <row r="113" spans="2:186"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row>
    <row r="114" spans="2:186"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row>
    <row r="115" spans="2:186"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row>
    <row r="116" spans="2:186"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row>
    <row r="117" spans="2:186"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row>
    <row r="118" spans="2:186"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row>
    <row r="119" spans="2:186"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row>
    <row r="120" spans="2:186"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row>
    <row r="121" spans="2:186"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row>
    <row r="122" spans="2:186"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row>
    <row r="123" spans="2:186"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row>
    <row r="124" spans="2:186"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row>
    <row r="125" spans="2:186"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row>
    <row r="126" spans="2:186"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row>
    <row r="127" spans="2:186"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row>
    <row r="128" spans="2:186"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row>
    <row r="129" spans="2:186"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row>
    <row r="130" spans="2:186"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row>
    <row r="131" spans="2:186"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row>
    <row r="132" spans="2:186"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row>
    <row r="133" spans="2:186"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row>
    <row r="134" spans="2:186"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row>
    <row r="135" spans="2:186"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row>
    <row r="136" spans="2:186"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row>
    <row r="137" spans="2:186"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row>
    <row r="138" spans="2:186"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row>
    <row r="139" spans="2:186"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row>
    <row r="140" spans="2:186"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row>
    <row r="141" spans="2:186"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row>
    <row r="142" spans="2:186"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row>
    <row r="143" spans="2:186"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row>
    <row r="144" spans="2:186"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row>
    <row r="145" spans="2:186"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row>
    <row r="146" spans="2:186"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row>
    <row r="147" spans="2:186"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row>
    <row r="148" spans="2:186"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row>
    <row r="149" spans="2:186"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row>
    <row r="150" spans="2:186"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row>
    <row r="151" spans="2:186"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row>
    <row r="152" spans="2:186"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row>
    <row r="153" spans="2:186"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row>
    <row r="154" spans="2:186"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row>
    <row r="155" spans="2:186"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row>
    <row r="156" spans="2:186"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row>
    <row r="157" spans="2:186"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row>
    <row r="158" spans="2:186"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row>
    <row r="159" spans="2:186"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GC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5" width="9.5703125" style="106" customWidth="1"/>
  </cols>
  <sheetData>
    <row r="1" spans="1:185" ht="24" x14ac:dyDescent="0.2">
      <c r="A1" s="47" t="s">
        <v>50</v>
      </c>
    </row>
    <row r="2" spans="1:185" ht="25.5" customHeight="1" x14ac:dyDescent="0.2">
      <c r="A2" s="131" t="s">
        <v>197</v>
      </c>
    </row>
    <row r="3" spans="1:185" x14ac:dyDescent="0.2">
      <c r="A3" s="131" t="s">
        <v>239</v>
      </c>
    </row>
    <row r="4" spans="1:185" ht="21.75" customHeight="1" x14ac:dyDescent="0.2">
      <c r="A4" s="74" t="s">
        <v>52</v>
      </c>
      <c r="B4" s="73" t="e">
        <f>'BAR BB| Open rates'!#REF!</f>
        <v>#REF!</v>
      </c>
      <c r="C4" s="73" t="e">
        <f>'BAR BB| Open rates'!#REF!</f>
        <v>#REF!</v>
      </c>
      <c r="D4" s="73" t="e">
        <f>'BAR BB| Open rates'!#REF!</f>
        <v>#REF!</v>
      </c>
      <c r="E4" s="73" t="e">
        <f>'BAR BB| Open rates'!#REF!</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row>
    <row r="5" spans="1:185" ht="21.75" customHeight="1" x14ac:dyDescent="0.2">
      <c r="A5" s="74"/>
      <c r="B5" s="73" t="e">
        <f>'BAR BB| Open rates'!#REF!</f>
        <v>#REF!</v>
      </c>
      <c r="C5" s="73" t="e">
        <f>'BAR BB| Open rates'!#REF!</f>
        <v>#REF!</v>
      </c>
      <c r="D5" s="73" t="e">
        <f>'BAR BB| Open rates'!#REF!</f>
        <v>#REF!</v>
      </c>
      <c r="E5" s="73" t="e">
        <f>'BAR BB| Open rates'!#REF!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row>
    <row r="6" spans="1:185"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row>
    <row r="7" spans="1:185" s="11" customFormat="1" x14ac:dyDescent="0.2">
      <c r="A7" s="42">
        <v>1</v>
      </c>
      <c r="B7" s="84" t="e">
        <f>'BAR BB| Open rates'!#REF!*0.75*0.85</f>
        <v>#REF!</v>
      </c>
      <c r="C7" s="84" t="e">
        <f>'BAR BB| Open rates'!#REF!*0.75*0.85</f>
        <v>#REF!</v>
      </c>
      <c r="D7" s="84" t="e">
        <f>'BAR BB| Open rates'!#REF!*0.75*0.85</f>
        <v>#REF!</v>
      </c>
      <c r="E7" s="84" t="e">
        <f>'BAR BB| Open rates'!#REF!*0.75*0.85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row>
    <row r="8" spans="1:185" s="11" customFormat="1" x14ac:dyDescent="0.2">
      <c r="A8" s="42">
        <v>2</v>
      </c>
      <c r="B8" s="84" t="e">
        <f>'BAR BB| Open rates'!#REF!*0.75*0.85</f>
        <v>#REF!</v>
      </c>
      <c r="C8" s="84" t="e">
        <f>'BAR BB| Open rates'!#REF!*0.75*0.85</f>
        <v>#REF!</v>
      </c>
      <c r="D8" s="84" t="e">
        <f>'BAR BB| Open rates'!#REF!*0.75*0.85</f>
        <v>#REF!</v>
      </c>
      <c r="E8" s="84" t="e">
        <f>'BAR BB| Open rates'!#REF!*0.75*0.85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row>
    <row r="9" spans="1:185"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row>
    <row r="10" spans="1:185" s="11" customFormat="1" x14ac:dyDescent="0.2">
      <c r="A10" s="42">
        <v>1</v>
      </c>
      <c r="B10" s="84" t="e">
        <f>'BAR BB| Open rates'!#REF!*0.75*0.85</f>
        <v>#REF!</v>
      </c>
      <c r="C10" s="84" t="e">
        <f>'BAR BB| Open rates'!#REF!*0.75*0.85</f>
        <v>#REF!</v>
      </c>
      <c r="D10" s="84" t="e">
        <f>'BAR BB| Open rates'!#REF!*0.75*0.85</f>
        <v>#REF!</v>
      </c>
      <c r="E10" s="84" t="e">
        <f>'BAR BB| Open rates'!#REF!*0.75*0.85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row>
    <row r="11" spans="1:185" s="11" customFormat="1" x14ac:dyDescent="0.2">
      <c r="A11" s="42">
        <v>2</v>
      </c>
      <c r="B11" s="84" t="e">
        <f>'BAR BB| Open rates'!#REF!*0.75*0.85</f>
        <v>#REF!</v>
      </c>
      <c r="C11" s="84" t="e">
        <f>'BAR BB| Open rates'!#REF!*0.75*0.85</f>
        <v>#REF!</v>
      </c>
      <c r="D11" s="84" t="e">
        <f>'BAR BB| Open rates'!#REF!*0.75*0.85</f>
        <v>#REF!</v>
      </c>
      <c r="E11" s="84" t="e">
        <f>'BAR BB| Open rates'!#REF!*0.75*0.85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row>
    <row r="12" spans="1:185"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row>
    <row r="13" spans="1:185" s="11" customFormat="1" x14ac:dyDescent="0.2">
      <c r="A13" s="42">
        <v>1</v>
      </c>
      <c r="B13" s="84" t="e">
        <f>'BAR BB| Open rates'!#REF!*0.75*0.85</f>
        <v>#REF!</v>
      </c>
      <c r="C13" s="84" t="e">
        <f>'BAR BB| Open rates'!#REF!*0.75*0.85</f>
        <v>#REF!</v>
      </c>
      <c r="D13" s="84" t="e">
        <f>'BAR BB| Open rates'!#REF!*0.75*0.85</f>
        <v>#REF!</v>
      </c>
      <c r="E13" s="84" t="e">
        <f>'BAR BB| Open rates'!#REF!*0.75*0.85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1" customFormat="1" x14ac:dyDescent="0.2">
      <c r="A14" s="42">
        <v>2</v>
      </c>
      <c r="B14" s="84" t="e">
        <f>'BAR BB| Open rates'!#REF!*0.75*0.85</f>
        <v>#REF!</v>
      </c>
      <c r="C14" s="84" t="e">
        <f>'BAR BB| Open rates'!#REF!*0.75*0.85</f>
        <v>#REF!</v>
      </c>
      <c r="D14" s="84" t="e">
        <f>'BAR BB| Open rates'!#REF!*0.75*0.85</f>
        <v>#REF!</v>
      </c>
      <c r="E14" s="84" t="e">
        <f>'BAR BB| Open rates'!#REF!*0.75*0.85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row>
    <row r="15" spans="1:185" x14ac:dyDescent="0.2">
      <c r="A15" s="123"/>
    </row>
    <row r="16" spans="1:185" x14ac:dyDescent="0.2">
      <c r="A16" s="30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row>
    <row r="17" spans="1:185" x14ac:dyDescent="0.2">
      <c r="A17" s="30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row>
    <row r="18" spans="1:185" s="11" customFormat="1" ht="12.75" customHeight="1" x14ac:dyDescent="0.2"/>
    <row r="19" spans="1:185"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row>
    <row r="20" spans="1:185" ht="24" x14ac:dyDescent="0.2">
      <c r="A20" s="146" t="s">
        <v>317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row>
    <row r="21" spans="1:185" ht="24" x14ac:dyDescent="0.2">
      <c r="A21" s="146" t="s">
        <v>318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row>
    <row r="22" spans="1:18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row>
    <row r="23" spans="1:185"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row>
    <row r="24" spans="1:185" s="149" customFormat="1" ht="35.25" customHeight="1" x14ac:dyDescent="0.2">
      <c r="A24" s="137" t="s">
        <v>163</v>
      </c>
    </row>
    <row r="25" spans="1:185" s="149" customFormat="1" ht="35.25" customHeight="1" x14ac:dyDescent="0.2">
      <c r="A25" s="145" t="s">
        <v>188</v>
      </c>
    </row>
    <row r="26" spans="1:185" s="149" customFormat="1" ht="35.25" customHeight="1" x14ac:dyDescent="0.2">
      <c r="A26" s="137" t="s">
        <v>164</v>
      </c>
    </row>
    <row r="27" spans="1:185" s="149" customFormat="1" ht="13.5" customHeight="1" x14ac:dyDescent="0.2">
      <c r="A27" s="137" t="s">
        <v>165</v>
      </c>
    </row>
    <row r="28" spans="1:185" s="149" customFormat="1" ht="35.25" customHeight="1" x14ac:dyDescent="0.2">
      <c r="A28" s="137" t="s">
        <v>162</v>
      </c>
    </row>
    <row r="29" spans="1:185"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row>
    <row r="30" spans="1:18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row>
    <row r="31" spans="1:185"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row>
    <row r="32" spans="1:185" ht="12.75" customHeight="1" x14ac:dyDescent="0.2">
      <c r="A32" s="304" t="s">
        <v>319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row>
    <row r="33" spans="1:185" x14ac:dyDescent="0.2">
      <c r="A33" s="30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row>
    <row r="34" spans="1:185" x14ac:dyDescent="0.2">
      <c r="A34" s="30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row>
    <row r="35" spans="1:185" x14ac:dyDescent="0.2">
      <c r="A35" s="30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row>
    <row r="36" spans="1:185" x14ac:dyDescent="0.2">
      <c r="A36" s="30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row>
    <row r="37" spans="1:185" x14ac:dyDescent="0.2">
      <c r="A37" s="30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row>
    <row r="38" spans="1:185" x14ac:dyDescent="0.2">
      <c r="A38" s="30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row>
    <row r="39" spans="1:185" x14ac:dyDescent="0.2">
      <c r="A39" s="30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row>
    <row r="40" spans="1:185" x14ac:dyDescent="0.2">
      <c r="A40" s="30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row>
    <row r="41" spans="1:185" x14ac:dyDescent="0.2">
      <c r="A41" s="30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row>
    <row r="42" spans="1:185" x14ac:dyDescent="0.2">
      <c r="A42" s="30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row>
    <row r="43" spans="1:185" x14ac:dyDescent="0.2">
      <c r="A43" s="30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row>
    <row r="44" spans="1:185" x14ac:dyDescent="0.2">
      <c r="A44" s="30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row>
    <row r="45" spans="1:185" x14ac:dyDescent="0.2">
      <c r="A45" s="30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row>
    <row r="46" spans="1:185" ht="21"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row>
    <row r="47" spans="1:185" ht="21"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row>
    <row r="48" spans="1:185" ht="21"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row>
    <row r="49" spans="1:185" ht="21"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row>
    <row r="50" spans="1:18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row>
    <row r="51" spans="1:18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row>
    <row r="52" spans="1:18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row>
    <row r="53" spans="1:18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row>
    <row r="54" spans="1:18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row>
    <row r="55" spans="1:18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row>
    <row r="56" spans="1:18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row>
    <row r="57" spans="1:18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row>
    <row r="58" spans="1:18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row>
    <row r="59" spans="1:18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row>
    <row r="60" spans="1:18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row>
    <row r="61" spans="1:18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row>
    <row r="62" spans="1:18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row>
    <row r="63" spans="1:18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row>
    <row r="64" spans="1:18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row>
    <row r="65" spans="1:18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row>
    <row r="91" spans="1:18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row>
    <row r="92" spans="1:18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row>
    <row r="93" spans="1:18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row>
    <row r="94" spans="1:18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row>
    <row r="95" spans="1:18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row>
    <row r="96" spans="1:18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row>
    <row r="97" spans="1:18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row>
    <row r="98" spans="1:18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row>
    <row r="99" spans="1:18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row>
    <row r="100" spans="1:18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row>
    <row r="101" spans="1:18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row>
    <row r="102" spans="1:18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row>
    <row r="103" spans="1:18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row>
    <row r="104" spans="1:18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row>
    <row r="105" spans="1:18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row>
    <row r="106" spans="1:18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row>
    <row r="107" spans="1:18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row>
    <row r="108" spans="1:18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row>
    <row r="109" spans="1:18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row>
    <row r="110" spans="1:18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row>
    <row r="111" spans="1:18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row>
    <row r="112" spans="1:18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row>
    <row r="113" spans="1:18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row>
    <row r="114" spans="1:18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row>
    <row r="115" spans="1:18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row>
    <row r="116" spans="1:18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row>
    <row r="117" spans="1:18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row>
    <row r="118" spans="1:18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row>
    <row r="119" spans="1:18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row>
    <row r="120" spans="1:18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row>
    <row r="121" spans="1:18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row>
    <row r="122" spans="1:18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row>
    <row r="123" spans="1:18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row>
    <row r="124" spans="1:18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row>
    <row r="125" spans="1:18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row>
    <row r="126" spans="1:18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row>
    <row r="127" spans="1:18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row>
    <row r="128" spans="1:18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row>
    <row r="129" spans="1:18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row>
    <row r="130" spans="1:18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row>
    <row r="131" spans="1:18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row>
    <row r="132" spans="1:18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row>
    <row r="133" spans="1:18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row>
    <row r="134" spans="1:18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row>
    <row r="135" spans="1:18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row>
    <row r="136" spans="1:18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row>
    <row r="137" spans="1:18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row>
    <row r="138" spans="1:18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row>
    <row r="139" spans="1:18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row>
    <row r="140" spans="1:18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row>
    <row r="141" spans="1:18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row>
    <row r="142" spans="1:18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row>
    <row r="143" spans="1:18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row>
    <row r="144" spans="1:18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row>
    <row r="145" spans="1:18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row>
    <row r="146" spans="1:18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row>
    <row r="147" spans="1:18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row>
    <row r="148" spans="1:18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row>
    <row r="149" spans="1:18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row>
    <row r="150" spans="1:18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row>
    <row r="151" spans="1:18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row>
    <row r="152" spans="1:18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row>
    <row r="153" spans="1:18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row>
    <row r="154" spans="1:18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row>
    <row r="155" spans="1:18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row>
    <row r="156" spans="1:18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M310"/>
  <sheetViews>
    <sheetView topLeftCell="A31" workbookViewId="0">
      <pane xSplit="1" topLeftCell="B1" activePane="topRight" state="frozen"/>
      <selection activeCell="A10" sqref="A10"/>
      <selection pane="topRight" activeCell="A43" sqref="A43"/>
    </sheetView>
  </sheetViews>
  <sheetFormatPr defaultColWidth="11" defaultRowHeight="12.75" x14ac:dyDescent="0.2"/>
  <cols>
    <col min="1" max="1" width="40.140625" style="5" customWidth="1"/>
  </cols>
  <sheetData>
    <row r="1" spans="1:13" ht="24" x14ac:dyDescent="0.2">
      <c r="A1" s="47" t="s">
        <v>50</v>
      </c>
    </row>
    <row r="2" spans="1:13" ht="24" x14ac:dyDescent="0.2">
      <c r="A2" s="134" t="s">
        <v>243</v>
      </c>
    </row>
    <row r="3" spans="1:13" s="11" customFormat="1" ht="21.75" customHeight="1" x14ac:dyDescent="0.2">
      <c r="A3" s="192" t="s">
        <v>240</v>
      </c>
      <c r="B3" s="73">
        <f>'BAR BB| Open rates'!B3</f>
        <v>46162</v>
      </c>
      <c r="C3" s="73">
        <f>'BAR BB| Open rates'!C3</f>
        <v>46163</v>
      </c>
      <c r="D3" s="72">
        <f>'BAR BB| Open rates'!D3</f>
        <v>46164</v>
      </c>
      <c r="E3" s="72">
        <f>'BAR BB| Open rates'!E3</f>
        <v>46165</v>
      </c>
      <c r="F3" s="73">
        <f>'BAR BB| Open rates'!F3</f>
        <v>46166</v>
      </c>
      <c r="G3" s="73">
        <f>'BAR BB| Open rates'!G3</f>
        <v>46167</v>
      </c>
      <c r="H3" s="73">
        <f>'BAR BB| Open rates'!H3</f>
        <v>46168</v>
      </c>
      <c r="I3" s="73">
        <f>'BAR BB| Open rates'!I3</f>
        <v>46169</v>
      </c>
      <c r="J3" s="73">
        <f>'BAR BB| Open rates'!J3</f>
        <v>46170</v>
      </c>
      <c r="K3" s="72">
        <f>'BAR BB| Open rates'!K3</f>
        <v>46171</v>
      </c>
      <c r="L3" s="72">
        <f>'BAR BB| Open rates'!L3</f>
        <v>46172</v>
      </c>
      <c r="M3" s="73">
        <f>'BAR BB| Open rates'!M3</f>
        <v>46173</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f>'BAR BB| Open rates'!B5*0.9</f>
        <v>5310</v>
      </c>
      <c r="C5" s="84">
        <f>'BAR BB| Open rates'!C5*0.9</f>
        <v>5310</v>
      </c>
      <c r="D5" s="84">
        <f>'BAR BB| Open rates'!D5*0.9</f>
        <v>5310</v>
      </c>
      <c r="E5" s="84">
        <f>'BAR BB| Open rates'!E5*0.9</f>
        <v>5310</v>
      </c>
      <c r="F5" s="84">
        <f>'BAR BB| Open rates'!F5*0.9</f>
        <v>5310</v>
      </c>
      <c r="G5" s="84">
        <f>'BAR BB| Open rates'!G5*0.9</f>
        <v>5310</v>
      </c>
      <c r="H5" s="84">
        <f>'BAR BB| Open rates'!H5*0.9</f>
        <v>5310</v>
      </c>
      <c r="I5" s="84">
        <f>'BAR BB| Open rates'!I5*0.9</f>
        <v>5310</v>
      </c>
      <c r="J5" s="84">
        <f>'BAR BB| Open rates'!J5*0.9</f>
        <v>5310</v>
      </c>
      <c r="K5" s="84">
        <f>'BAR BB| Open rates'!K5*0.9</f>
        <v>5310</v>
      </c>
      <c r="L5" s="84">
        <f>'BAR BB| Open rates'!L5*0.9</f>
        <v>5310</v>
      </c>
      <c r="M5" s="84">
        <f>'BAR BB| Open rates'!M5*0.9</f>
        <v>5310</v>
      </c>
    </row>
    <row r="6" spans="1:13" s="11" customFormat="1" x14ac:dyDescent="0.2">
      <c r="A6" s="42">
        <v>2</v>
      </c>
      <c r="B6" s="84">
        <f>'BAR BB| Open rates'!B6*0.9</f>
        <v>7110</v>
      </c>
      <c r="C6" s="84">
        <f>'BAR BB| Open rates'!C6*0.9</f>
        <v>7110</v>
      </c>
      <c r="D6" s="84">
        <f>'BAR BB| Open rates'!D6*0.9</f>
        <v>7110</v>
      </c>
      <c r="E6" s="84">
        <f>'BAR BB| Open rates'!E6*0.9</f>
        <v>7110</v>
      </c>
      <c r="F6" s="84">
        <f>'BAR BB| Open rates'!F6*0.9</f>
        <v>7110</v>
      </c>
      <c r="G6" s="84">
        <f>'BAR BB| Open rates'!G6*0.9</f>
        <v>7110</v>
      </c>
      <c r="H6" s="84">
        <f>'BAR BB| Open rates'!H6*0.9</f>
        <v>7110</v>
      </c>
      <c r="I6" s="84">
        <f>'BAR BB| Open rates'!I6*0.9</f>
        <v>7110</v>
      </c>
      <c r="J6" s="84">
        <f>'BAR BB| Open rates'!J6*0.9</f>
        <v>7110</v>
      </c>
      <c r="K6" s="84">
        <f>'BAR BB| Open rates'!K6*0.9</f>
        <v>7110</v>
      </c>
      <c r="L6" s="84">
        <f>'BAR BB| Open rates'!L6*0.9</f>
        <v>7110</v>
      </c>
      <c r="M6" s="84">
        <f>'BAR BB| Open rates'!M6*0.9</f>
        <v>7110</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f>'BAR BB| Open rates'!B8*0.9</f>
        <v>8010</v>
      </c>
      <c r="C8" s="84">
        <f>'BAR BB| Open rates'!C8*0.9</f>
        <v>8010</v>
      </c>
      <c r="D8" s="84">
        <f>'BAR BB| Open rates'!D8*0.9</f>
        <v>8010</v>
      </c>
      <c r="E8" s="84">
        <f>'BAR BB| Open rates'!E8*0.9</f>
        <v>8010</v>
      </c>
      <c r="F8" s="84">
        <f>'BAR BB| Open rates'!F8*0.9</f>
        <v>8010</v>
      </c>
      <c r="G8" s="84">
        <f>'BAR BB| Open rates'!G8*0.9</f>
        <v>8010</v>
      </c>
      <c r="H8" s="84">
        <f>'BAR BB| Open rates'!H8*0.9</f>
        <v>8010</v>
      </c>
      <c r="I8" s="84">
        <f>'BAR BB| Open rates'!I8*0.9</f>
        <v>8010</v>
      </c>
      <c r="J8" s="84">
        <f>'BAR BB| Open rates'!J8*0.9</f>
        <v>8010</v>
      </c>
      <c r="K8" s="84">
        <f>'BAR BB| Open rates'!K8*0.9</f>
        <v>8010</v>
      </c>
      <c r="L8" s="84">
        <f>'BAR BB| Open rates'!L8*0.9</f>
        <v>8010</v>
      </c>
      <c r="M8" s="84">
        <f>'BAR BB| Open rates'!M8*0.9</f>
        <v>8010</v>
      </c>
    </row>
    <row r="9" spans="1:13" s="11" customFormat="1" x14ac:dyDescent="0.2">
      <c r="A9" s="42">
        <v>2</v>
      </c>
      <c r="B9" s="84">
        <f>'BAR BB| Open rates'!B9*0.9</f>
        <v>9810</v>
      </c>
      <c r="C9" s="84">
        <f>'BAR BB| Open rates'!C9*0.9</f>
        <v>9810</v>
      </c>
      <c r="D9" s="84">
        <f>'BAR BB| Open rates'!D9*0.9</f>
        <v>9810</v>
      </c>
      <c r="E9" s="84">
        <f>'BAR BB| Open rates'!E9*0.9</f>
        <v>9810</v>
      </c>
      <c r="F9" s="84">
        <f>'BAR BB| Open rates'!F9*0.9</f>
        <v>9810</v>
      </c>
      <c r="G9" s="84">
        <f>'BAR BB| Open rates'!G9*0.9</f>
        <v>9810</v>
      </c>
      <c r="H9" s="84">
        <f>'BAR BB| Open rates'!H9*0.9</f>
        <v>9810</v>
      </c>
      <c r="I9" s="84">
        <f>'BAR BB| Open rates'!I9*0.9</f>
        <v>9810</v>
      </c>
      <c r="J9" s="84">
        <f>'BAR BB| Open rates'!J9*0.9</f>
        <v>9810</v>
      </c>
      <c r="K9" s="84">
        <f>'BAR BB| Open rates'!K9*0.9</f>
        <v>9810</v>
      </c>
      <c r="L9" s="84">
        <f>'BAR BB| Open rates'!L9*0.9</f>
        <v>9810</v>
      </c>
      <c r="M9" s="84">
        <f>'BAR BB| Open rates'!M9*0.9</f>
        <v>9810</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f>'BAR BB| Open rates'!B11*0.9</f>
        <v>8910</v>
      </c>
      <c r="C11" s="84">
        <f>'BAR BB| Open rates'!C11*0.9</f>
        <v>8910</v>
      </c>
      <c r="D11" s="84">
        <f>'BAR BB| Open rates'!D11*0.9</f>
        <v>8910</v>
      </c>
      <c r="E11" s="84">
        <f>'BAR BB| Open rates'!E11*0.9</f>
        <v>8910</v>
      </c>
      <c r="F11" s="84">
        <f>'BAR BB| Open rates'!F11*0.9</f>
        <v>8910</v>
      </c>
      <c r="G11" s="84">
        <f>'BAR BB| Open rates'!G11*0.9</f>
        <v>8910</v>
      </c>
      <c r="H11" s="84">
        <f>'BAR BB| Open rates'!H11*0.9</f>
        <v>8910</v>
      </c>
      <c r="I11" s="84">
        <f>'BAR BB| Open rates'!I11*0.9</f>
        <v>8910</v>
      </c>
      <c r="J11" s="84">
        <f>'BAR BB| Open rates'!J11*0.9</f>
        <v>8910</v>
      </c>
      <c r="K11" s="84">
        <f>'BAR BB| Open rates'!K11*0.9</f>
        <v>8910</v>
      </c>
      <c r="L11" s="84">
        <f>'BAR BB| Open rates'!L11*0.9</f>
        <v>8910</v>
      </c>
      <c r="M11" s="84">
        <f>'BAR BB| Open rates'!M11*0.9</f>
        <v>8910</v>
      </c>
    </row>
    <row r="12" spans="1:13" s="11" customFormat="1" x14ac:dyDescent="0.2">
      <c r="A12" s="42">
        <v>2</v>
      </c>
      <c r="B12" s="84">
        <f>'BAR BB| Open rates'!B12*0.9</f>
        <v>10710</v>
      </c>
      <c r="C12" s="84">
        <f>'BAR BB| Open rates'!C12*0.9</f>
        <v>10710</v>
      </c>
      <c r="D12" s="84">
        <f>'BAR BB| Open rates'!D12*0.9</f>
        <v>10710</v>
      </c>
      <c r="E12" s="84">
        <f>'BAR BB| Open rates'!E12*0.9</f>
        <v>10710</v>
      </c>
      <c r="F12" s="84">
        <f>'BAR BB| Open rates'!F12*0.9</f>
        <v>10710</v>
      </c>
      <c r="G12" s="84">
        <f>'BAR BB| Open rates'!G12*0.9</f>
        <v>10710</v>
      </c>
      <c r="H12" s="84">
        <f>'BAR BB| Open rates'!H12*0.9</f>
        <v>10710</v>
      </c>
      <c r="I12" s="84">
        <f>'BAR BB| Open rates'!I12*0.9</f>
        <v>10710</v>
      </c>
      <c r="J12" s="84">
        <f>'BAR BB| Open rates'!J12*0.9</f>
        <v>10710</v>
      </c>
      <c r="K12" s="84">
        <f>'BAR BB| Open rates'!K12*0.9</f>
        <v>10710</v>
      </c>
      <c r="L12" s="84">
        <f>'BAR BB| Open rates'!L12*0.9</f>
        <v>10710</v>
      </c>
      <c r="M12" s="84">
        <f>'BAR BB| Open rates'!M12*0.9</f>
        <v>10710</v>
      </c>
    </row>
    <row r="13" spans="1:13" x14ac:dyDescent="0.2">
      <c r="A13" s="47"/>
    </row>
    <row r="14" spans="1:13" x14ac:dyDescent="0.2">
      <c r="A14" s="303" t="s">
        <v>157</v>
      </c>
    </row>
    <row r="15" spans="1:13" x14ac:dyDescent="0.2">
      <c r="A15" s="303"/>
    </row>
    <row r="16" spans="1:13" x14ac:dyDescent="0.2">
      <c r="A16" s="123"/>
    </row>
    <row r="17" spans="1:1" s="11" customFormat="1" ht="41.25" customHeight="1" x14ac:dyDescent="0.2">
      <c r="A17" s="349" t="s">
        <v>352</v>
      </c>
    </row>
    <row r="18" spans="1:1" s="11" customFormat="1" ht="41.25" customHeight="1" x14ac:dyDescent="0.2">
      <c r="A18" s="349"/>
    </row>
    <row r="19" spans="1:1" s="11" customFormat="1" ht="41.25" customHeight="1" x14ac:dyDescent="0.2">
      <c r="A19" s="349"/>
    </row>
    <row r="20" spans="1:1" s="11" customFormat="1" ht="41.25" customHeight="1" x14ac:dyDescent="0.2">
      <c r="A20" s="349"/>
    </row>
    <row r="21" spans="1:1" ht="12.75" customHeight="1" x14ac:dyDescent="0.2">
      <c r="A21"/>
    </row>
    <row r="22" spans="1:1" x14ac:dyDescent="0.2">
      <c r="A22" s="134" t="s">
        <v>80</v>
      </c>
    </row>
    <row r="23" spans="1:1" ht="24" x14ac:dyDescent="0.2">
      <c r="A23" s="137" t="s">
        <v>331</v>
      </c>
    </row>
    <row r="24" spans="1:1" ht="24" x14ac:dyDescent="0.2">
      <c r="A24" s="137" t="s">
        <v>332</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2.75" customHeight="1" x14ac:dyDescent="0.2">
      <c r="A30" s="219" t="s">
        <v>366</v>
      </c>
    </row>
    <row r="31" spans="1:1" s="149" customFormat="1" ht="25.5" customHeight="1" x14ac:dyDescent="0.2">
      <c r="A31" s="219" t="s">
        <v>365</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333</v>
      </c>
    </row>
    <row r="41" spans="1:1" x14ac:dyDescent="0.2">
      <c r="A41" s="13"/>
    </row>
    <row r="42" spans="1:1" x14ac:dyDescent="0.2">
      <c r="A42" s="138" t="s">
        <v>65</v>
      </c>
    </row>
    <row r="43" spans="1:1" ht="48" x14ac:dyDescent="0.2">
      <c r="A43" s="140" t="s">
        <v>424</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339</v>
      </c>
    </row>
    <row r="49" spans="1:1" s="11" customFormat="1" x14ac:dyDescent="0.2">
      <c r="A49" s="166" t="s">
        <v>181</v>
      </c>
    </row>
    <row r="50" spans="1:1" s="11" customFormat="1" ht="12.75" customHeight="1" x14ac:dyDescent="0.2">
      <c r="A50" s="166"/>
    </row>
    <row r="51" spans="1:1" s="11" customFormat="1" x14ac:dyDescent="0.2">
      <c r="A51" s="172" t="s">
        <v>340</v>
      </c>
    </row>
    <row r="52" spans="1:1" s="11" customFormat="1" x14ac:dyDescent="0.2">
      <c r="A52" s="166" t="s">
        <v>181</v>
      </c>
    </row>
    <row r="53" spans="1:1" s="11" customFormat="1" ht="12.75" customHeight="1" x14ac:dyDescent="0.2">
      <c r="A53" s="140"/>
    </row>
    <row r="54" spans="1:1" s="11" customFormat="1" x14ac:dyDescent="0.2">
      <c r="A54" s="172" t="s">
        <v>341</v>
      </c>
    </row>
    <row r="55" spans="1:1" s="11" customFormat="1" ht="17.25" customHeight="1" x14ac:dyDescent="0.2">
      <c r="A55" s="166" t="s">
        <v>181</v>
      </c>
    </row>
    <row r="56" spans="1:1" s="11" customFormat="1" x14ac:dyDescent="0.2">
      <c r="A56" s="140"/>
    </row>
    <row r="57" spans="1:1" s="11" customFormat="1" ht="23.25" customHeight="1" x14ac:dyDescent="0.2">
      <c r="A57" s="172" t="s">
        <v>342</v>
      </c>
    </row>
    <row r="58" spans="1:1" s="11" customFormat="1" x14ac:dyDescent="0.2">
      <c r="A58" s="166" t="s">
        <v>343</v>
      </c>
    </row>
    <row r="59" spans="1:1" s="11" customFormat="1" x14ac:dyDescent="0.2">
      <c r="A59" s="171"/>
    </row>
    <row r="60" spans="1:1" s="11" customFormat="1" ht="24" x14ac:dyDescent="0.2">
      <c r="A60" s="172" t="s">
        <v>344</v>
      </c>
    </row>
    <row r="61" spans="1:1" s="11" customFormat="1" x14ac:dyDescent="0.2">
      <c r="A61" s="173"/>
    </row>
    <row r="62" spans="1:1" s="11" customFormat="1" ht="24" x14ac:dyDescent="0.2">
      <c r="A62" s="172" t="s">
        <v>345</v>
      </c>
    </row>
    <row r="63" spans="1:1" s="11" customFormat="1" x14ac:dyDescent="0.2">
      <c r="A63" s="173" t="s">
        <v>346</v>
      </c>
    </row>
    <row r="64" spans="1:1" s="11" customFormat="1" x14ac:dyDescent="0.2">
      <c r="A64" s="166"/>
    </row>
    <row r="65" spans="1:1" s="11" customFormat="1" ht="48" x14ac:dyDescent="0.2">
      <c r="A65" s="172" t="s">
        <v>347</v>
      </c>
    </row>
    <row r="66" spans="1:1" s="11" customFormat="1" x14ac:dyDescent="0.2">
      <c r="A66" s="173" t="s">
        <v>348</v>
      </c>
    </row>
    <row r="67" spans="1:1" s="11" customFormat="1" x14ac:dyDescent="0.2">
      <c r="A67" s="106"/>
    </row>
    <row r="68" spans="1:1" s="11" customFormat="1" ht="24" x14ac:dyDescent="0.2">
      <c r="A68" s="172" t="s">
        <v>349</v>
      </c>
    </row>
    <row r="69" spans="1:1" s="11" customFormat="1" ht="36" x14ac:dyDescent="0.2">
      <c r="A69" s="173" t="s">
        <v>350</v>
      </c>
    </row>
    <row r="70" spans="1:1" s="11" customFormat="1" x14ac:dyDescent="0.2">
      <c r="A70" s="166"/>
    </row>
    <row r="71" spans="1:1" s="11" customFormat="1" x14ac:dyDescent="0.2">
      <c r="A71" s="172" t="s">
        <v>351</v>
      </c>
    </row>
    <row r="72" spans="1:1" s="11" customFormat="1" x14ac:dyDescent="0.2">
      <c r="A72" s="173" t="s">
        <v>234</v>
      </c>
    </row>
    <row r="73" spans="1:1" s="11" customFormat="1" x14ac:dyDescent="0.2">
      <c r="A73" s="173"/>
    </row>
    <row r="74" spans="1:1" s="11" customFormat="1" x14ac:dyDescent="0.2">
      <c r="A74" s="173"/>
    </row>
    <row r="75" spans="1:1" x14ac:dyDescent="0.2">
      <c r="A75" s="134"/>
    </row>
    <row r="76" spans="1:1" s="11" customFormat="1" x14ac:dyDescent="0.2">
      <c r="A76" s="172"/>
    </row>
    <row r="77" spans="1:1" s="11" customFormat="1" x14ac:dyDescent="0.2">
      <c r="A77" s="166"/>
    </row>
    <row r="78" spans="1:1" s="11" customFormat="1" x14ac:dyDescent="0.2">
      <c r="A78" s="140"/>
    </row>
    <row r="79" spans="1:1" s="11" customFormat="1" ht="15.75" customHeight="1" x14ac:dyDescent="0.2">
      <c r="A79" s="172"/>
    </row>
    <row r="80" spans="1:1" s="11" customFormat="1" ht="17.25" customHeight="1" x14ac:dyDescent="0.2">
      <c r="A80" s="166"/>
    </row>
    <row r="81" spans="1:1" s="11" customFormat="1" x14ac:dyDescent="0.2">
      <c r="A81" s="140"/>
    </row>
    <row r="82" spans="1:1" s="11" customFormat="1" x14ac:dyDescent="0.2">
      <c r="A82" s="172"/>
    </row>
    <row r="83" spans="1:1" s="11" customFormat="1" x14ac:dyDescent="0.2">
      <c r="A83" s="166"/>
    </row>
    <row r="84" spans="1:1" s="11" customFormat="1" x14ac:dyDescent="0.2">
      <c r="A84" s="140"/>
    </row>
    <row r="85" spans="1:1" s="11" customFormat="1" x14ac:dyDescent="0.2">
      <c r="A85" s="172"/>
    </row>
    <row r="86" spans="1:1" s="11" customFormat="1" x14ac:dyDescent="0.2">
      <c r="A86" s="172"/>
    </row>
    <row r="87" spans="1:1" x14ac:dyDescent="0.2">
      <c r="A87" s="139"/>
    </row>
    <row r="88" spans="1:1" x14ac:dyDescent="0.2">
      <c r="A88" s="172"/>
    </row>
    <row r="89" spans="1:1" x14ac:dyDescent="0.2">
      <c r="A89" s="166"/>
    </row>
    <row r="90" spans="1:1" x14ac:dyDescent="0.2">
      <c r="A90" s="106"/>
    </row>
    <row r="91" spans="1:1" x14ac:dyDescent="0.2">
      <c r="A91" s="172"/>
    </row>
    <row r="92" spans="1:1" x14ac:dyDescent="0.2">
      <c r="A92" s="166"/>
    </row>
    <row r="93" spans="1:1" x14ac:dyDescent="0.2">
      <c r="A93" s="106"/>
    </row>
    <row r="94" spans="1:1" x14ac:dyDescent="0.2">
      <c r="A94" s="172"/>
    </row>
    <row r="95" spans="1:1" x14ac:dyDescent="0.2">
      <c r="A95" s="166"/>
    </row>
    <row r="96" spans="1:1" x14ac:dyDescent="0.2">
      <c r="A96" s="106"/>
    </row>
    <row r="97" spans="1:1" s="11" customFormat="1" x14ac:dyDescent="0.2">
      <c r="A97" s="172"/>
    </row>
    <row r="98" spans="1:1" s="11" customFormat="1" x14ac:dyDescent="0.2">
      <c r="A98" s="166"/>
    </row>
    <row r="99" spans="1:1" x14ac:dyDescent="0.2">
      <c r="A99" s="106"/>
    </row>
    <row r="100" spans="1:1" x14ac:dyDescent="0.2">
      <c r="A100" s="172"/>
    </row>
    <row r="101" spans="1:1" x14ac:dyDescent="0.2">
      <c r="A101" s="16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row r="299" spans="1:1" x14ac:dyDescent="0.2">
      <c r="A299" s="106"/>
    </row>
    <row r="300" spans="1:1" x14ac:dyDescent="0.2">
      <c r="A300" s="106"/>
    </row>
    <row r="301" spans="1:1" x14ac:dyDescent="0.2">
      <c r="A301" s="106"/>
    </row>
    <row r="302" spans="1:1" x14ac:dyDescent="0.2">
      <c r="A302" s="106"/>
    </row>
    <row r="303" spans="1:1" x14ac:dyDescent="0.2">
      <c r="A303" s="106"/>
    </row>
    <row r="304" spans="1:1" x14ac:dyDescent="0.2">
      <c r="A304" s="106"/>
    </row>
    <row r="305" spans="1:1" x14ac:dyDescent="0.2">
      <c r="A305" s="106"/>
    </row>
    <row r="306" spans="1:1" x14ac:dyDescent="0.2">
      <c r="A306" s="106"/>
    </row>
    <row r="307" spans="1:1" x14ac:dyDescent="0.2">
      <c r="A307" s="106"/>
    </row>
    <row r="308" spans="1:1" x14ac:dyDescent="0.2">
      <c r="A308" s="106"/>
    </row>
    <row r="309" spans="1:1" x14ac:dyDescent="0.2">
      <c r="A309" s="106"/>
    </row>
    <row r="310" spans="1:1" x14ac:dyDescent="0.2">
      <c r="A310"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M286"/>
  <sheetViews>
    <sheetView workbookViewId="0">
      <pane xSplit="1" topLeftCell="B1" activePane="topRight" state="frozen"/>
      <selection activeCell="A10" sqref="A10"/>
      <selection pane="topRight" activeCell="B1" sqref="B1:G1048576"/>
    </sheetView>
  </sheetViews>
  <sheetFormatPr defaultColWidth="9.85546875" defaultRowHeight="12.75" x14ac:dyDescent="0.2"/>
  <cols>
    <col min="1" max="1" width="44.7109375" style="5" customWidth="1"/>
  </cols>
  <sheetData>
    <row r="1" spans="1:13" ht="24" x14ac:dyDescent="0.2">
      <c r="A1" s="47" t="s">
        <v>50</v>
      </c>
    </row>
    <row r="2" spans="1:13" ht="24" x14ac:dyDescent="0.2">
      <c r="A2" s="134" t="s">
        <v>243</v>
      </c>
    </row>
    <row r="3" spans="1:13" s="11" customFormat="1" ht="21.75" customHeight="1" x14ac:dyDescent="0.2">
      <c r="A3" s="192" t="s">
        <v>237</v>
      </c>
      <c r="B3" s="73">
        <f>'BAR BB| Open rates'!B3</f>
        <v>46162</v>
      </c>
      <c r="C3" s="73">
        <f>'BAR BB| Open rates'!C3</f>
        <v>46163</v>
      </c>
      <c r="D3" s="73">
        <f>'BAR BB| Open rates'!D3</f>
        <v>46164</v>
      </c>
      <c r="E3" s="73">
        <f>'BAR BB| Open rates'!E3</f>
        <v>46165</v>
      </c>
      <c r="F3" s="73">
        <f>'BAR BB| Open rates'!F3</f>
        <v>46166</v>
      </c>
      <c r="G3" s="73">
        <f>'BAR BB| Open rates'!G3</f>
        <v>46167</v>
      </c>
      <c r="H3" s="73">
        <f>'BAR BB| Open rates'!H3</f>
        <v>46168</v>
      </c>
      <c r="I3" s="73">
        <f>'BAR BB| Open rates'!I3</f>
        <v>46169</v>
      </c>
      <c r="J3" s="73">
        <f>'BAR BB| Open rates'!J3</f>
        <v>46170</v>
      </c>
      <c r="K3" s="73">
        <f>'BAR BB| Open rates'!K3</f>
        <v>46171</v>
      </c>
      <c r="L3" s="73">
        <f>'BAR BB| Open rates'!L3</f>
        <v>46172</v>
      </c>
      <c r="M3" s="73">
        <f>'BAR BB| Open rates'!M3</f>
        <v>46173</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f>'BAR BB| Open rates'!B5*0.9*0.87</f>
        <v>4619.7</v>
      </c>
      <c r="C5" s="84">
        <f>'BAR BB| Open rates'!C5*0.9*0.87</f>
        <v>4619.7</v>
      </c>
      <c r="D5" s="84">
        <f>'BAR BB| Open rates'!D5*0.9*0.87</f>
        <v>4619.7</v>
      </c>
      <c r="E5" s="84">
        <f>'BAR BB| Open rates'!E5*0.9*0.87</f>
        <v>4619.7</v>
      </c>
      <c r="F5" s="84">
        <f>'BAR BB| Open rates'!F5*0.9*0.87</f>
        <v>4619.7</v>
      </c>
      <c r="G5" s="84">
        <f>'BAR BB| Open rates'!G5*0.9*0.87</f>
        <v>4619.7</v>
      </c>
      <c r="H5" s="84">
        <f>'BAR BB| Open rates'!H5*0.9*0.87</f>
        <v>4619.7</v>
      </c>
      <c r="I5" s="84">
        <f>'BAR BB| Open rates'!I5*0.9*0.87</f>
        <v>4619.7</v>
      </c>
      <c r="J5" s="84">
        <f>'BAR BB| Open rates'!J5*0.9*0.87</f>
        <v>4619.7</v>
      </c>
      <c r="K5" s="84">
        <f>'BAR BB| Open rates'!K5*0.9*0.87</f>
        <v>4619.7</v>
      </c>
      <c r="L5" s="84">
        <f>'BAR BB| Open rates'!L5*0.9*0.87</f>
        <v>4619.7</v>
      </c>
      <c r="M5" s="84">
        <f>'BAR BB| Open rates'!M5*0.9*0.87</f>
        <v>4619.7</v>
      </c>
    </row>
    <row r="6" spans="1:13" s="11" customFormat="1" x14ac:dyDescent="0.2">
      <c r="A6" s="42">
        <v>2</v>
      </c>
      <c r="B6" s="84">
        <f>'BAR BB| Open rates'!B6*0.9*0.87</f>
        <v>6185.7</v>
      </c>
      <c r="C6" s="84">
        <f>'BAR BB| Open rates'!C6*0.9*0.87</f>
        <v>6185.7</v>
      </c>
      <c r="D6" s="84">
        <f>'BAR BB| Open rates'!D6*0.9*0.87</f>
        <v>6185.7</v>
      </c>
      <c r="E6" s="84">
        <f>'BAR BB| Open rates'!E6*0.9*0.87</f>
        <v>6185.7</v>
      </c>
      <c r="F6" s="84">
        <f>'BAR BB| Open rates'!F6*0.9*0.87</f>
        <v>6185.7</v>
      </c>
      <c r="G6" s="84">
        <f>'BAR BB| Open rates'!G6*0.9*0.87</f>
        <v>6185.7</v>
      </c>
      <c r="H6" s="84">
        <f>'BAR BB| Open rates'!H6*0.9*0.87</f>
        <v>6185.7</v>
      </c>
      <c r="I6" s="84">
        <f>'BAR BB| Open rates'!I6*0.9*0.87</f>
        <v>6185.7</v>
      </c>
      <c r="J6" s="84">
        <f>'BAR BB| Open rates'!J6*0.9*0.87</f>
        <v>6185.7</v>
      </c>
      <c r="K6" s="84">
        <f>'BAR BB| Open rates'!K6*0.9*0.87</f>
        <v>6185.7</v>
      </c>
      <c r="L6" s="84">
        <f>'BAR BB| Open rates'!L6*0.9*0.87</f>
        <v>6185.7</v>
      </c>
      <c r="M6" s="84">
        <f>'BAR BB| Open rates'!M6*0.9*0.87</f>
        <v>6185.7</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f>'BAR BB| Open rates'!B8*0.9*0.87</f>
        <v>6968.7</v>
      </c>
      <c r="C8" s="84">
        <f>'BAR BB| Open rates'!C8*0.9*0.87</f>
        <v>6968.7</v>
      </c>
      <c r="D8" s="84">
        <f>'BAR BB| Open rates'!D8*0.9*0.87</f>
        <v>6968.7</v>
      </c>
      <c r="E8" s="84">
        <f>'BAR BB| Open rates'!E8*0.9*0.87</f>
        <v>6968.7</v>
      </c>
      <c r="F8" s="84">
        <f>'BAR BB| Open rates'!F8*0.9*0.87</f>
        <v>6968.7</v>
      </c>
      <c r="G8" s="84">
        <f>'BAR BB| Open rates'!G8*0.9*0.87</f>
        <v>6968.7</v>
      </c>
      <c r="H8" s="84">
        <f>'BAR BB| Open rates'!H8*0.9*0.87</f>
        <v>6968.7</v>
      </c>
      <c r="I8" s="84">
        <f>'BAR BB| Open rates'!I8*0.9*0.87</f>
        <v>6968.7</v>
      </c>
      <c r="J8" s="84">
        <f>'BAR BB| Open rates'!J8*0.9*0.87</f>
        <v>6968.7</v>
      </c>
      <c r="K8" s="84">
        <f>'BAR BB| Open rates'!K8*0.9*0.87</f>
        <v>6968.7</v>
      </c>
      <c r="L8" s="84">
        <f>'BAR BB| Open rates'!L8*0.9*0.87</f>
        <v>6968.7</v>
      </c>
      <c r="M8" s="84">
        <f>'BAR BB| Open rates'!M8*0.9*0.87</f>
        <v>6968.7</v>
      </c>
    </row>
    <row r="9" spans="1:13" s="11" customFormat="1" x14ac:dyDescent="0.2">
      <c r="A9" s="42">
        <v>2</v>
      </c>
      <c r="B9" s="84">
        <f>'BAR BB| Open rates'!B9*0.9*0.87</f>
        <v>8534.7000000000007</v>
      </c>
      <c r="C9" s="84">
        <f>'BAR BB| Open rates'!C9*0.9*0.87</f>
        <v>8534.7000000000007</v>
      </c>
      <c r="D9" s="84">
        <f>'BAR BB| Open rates'!D9*0.9*0.87</f>
        <v>8534.7000000000007</v>
      </c>
      <c r="E9" s="84">
        <f>'BAR BB| Open rates'!E9*0.9*0.87</f>
        <v>8534.7000000000007</v>
      </c>
      <c r="F9" s="84">
        <f>'BAR BB| Open rates'!F9*0.9*0.87</f>
        <v>8534.7000000000007</v>
      </c>
      <c r="G9" s="84">
        <f>'BAR BB| Open rates'!G9*0.9*0.87</f>
        <v>8534.7000000000007</v>
      </c>
      <c r="H9" s="84">
        <f>'BAR BB| Open rates'!H9*0.9*0.87</f>
        <v>8534.7000000000007</v>
      </c>
      <c r="I9" s="84">
        <f>'BAR BB| Open rates'!I9*0.9*0.87</f>
        <v>8534.7000000000007</v>
      </c>
      <c r="J9" s="84">
        <f>'BAR BB| Open rates'!J9*0.9*0.87</f>
        <v>8534.7000000000007</v>
      </c>
      <c r="K9" s="84">
        <f>'BAR BB| Open rates'!K9*0.9*0.87</f>
        <v>8534.7000000000007</v>
      </c>
      <c r="L9" s="84">
        <f>'BAR BB| Open rates'!L9*0.9*0.87</f>
        <v>8534.7000000000007</v>
      </c>
      <c r="M9" s="84">
        <f>'BAR BB| Open rates'!M9*0.9*0.87</f>
        <v>8534.7000000000007</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f>'BAR BB| Open rates'!B11*0.9*0.87</f>
        <v>7751.7</v>
      </c>
      <c r="C11" s="84">
        <f>'BAR BB| Open rates'!C11*0.9*0.87</f>
        <v>7751.7</v>
      </c>
      <c r="D11" s="84">
        <f>'BAR BB| Open rates'!D11*0.9*0.87</f>
        <v>7751.7</v>
      </c>
      <c r="E11" s="84">
        <f>'BAR BB| Open rates'!E11*0.9*0.87</f>
        <v>7751.7</v>
      </c>
      <c r="F11" s="84">
        <f>'BAR BB| Open rates'!F11*0.9*0.87</f>
        <v>7751.7</v>
      </c>
      <c r="G11" s="84">
        <f>'BAR BB| Open rates'!G11*0.9*0.87</f>
        <v>7751.7</v>
      </c>
      <c r="H11" s="84">
        <f>'BAR BB| Open rates'!H11*0.9*0.87</f>
        <v>7751.7</v>
      </c>
      <c r="I11" s="84">
        <f>'BAR BB| Open rates'!I11*0.9*0.87</f>
        <v>7751.7</v>
      </c>
      <c r="J11" s="84">
        <f>'BAR BB| Open rates'!J11*0.9*0.87</f>
        <v>7751.7</v>
      </c>
      <c r="K11" s="84">
        <f>'BAR BB| Open rates'!K11*0.9*0.87</f>
        <v>7751.7</v>
      </c>
      <c r="L11" s="84">
        <f>'BAR BB| Open rates'!L11*0.9*0.87</f>
        <v>7751.7</v>
      </c>
      <c r="M11" s="84">
        <f>'BAR BB| Open rates'!M11*0.9*0.87</f>
        <v>7751.7</v>
      </c>
    </row>
    <row r="12" spans="1:13" s="11" customFormat="1" x14ac:dyDescent="0.2">
      <c r="A12" s="42">
        <v>2</v>
      </c>
      <c r="B12" s="84">
        <f>'BAR BB| Open rates'!B12*0.9*0.87</f>
        <v>9317.7000000000007</v>
      </c>
      <c r="C12" s="84">
        <f>'BAR BB| Open rates'!C12*0.9*0.87</f>
        <v>9317.7000000000007</v>
      </c>
      <c r="D12" s="84">
        <f>'BAR BB| Open rates'!D12*0.9*0.87</f>
        <v>9317.7000000000007</v>
      </c>
      <c r="E12" s="84">
        <f>'BAR BB| Open rates'!E12*0.9*0.87</f>
        <v>9317.7000000000007</v>
      </c>
      <c r="F12" s="84">
        <f>'BAR BB| Open rates'!F12*0.9*0.87</f>
        <v>9317.7000000000007</v>
      </c>
      <c r="G12" s="84">
        <f>'BAR BB| Open rates'!G12*0.9*0.87</f>
        <v>9317.7000000000007</v>
      </c>
      <c r="H12" s="84">
        <f>'BAR BB| Open rates'!H12*0.9*0.87</f>
        <v>9317.7000000000007</v>
      </c>
      <c r="I12" s="84">
        <f>'BAR BB| Open rates'!I12*0.9*0.87</f>
        <v>9317.7000000000007</v>
      </c>
      <c r="J12" s="84">
        <f>'BAR BB| Open rates'!J12*0.9*0.87</f>
        <v>9317.7000000000007</v>
      </c>
      <c r="K12" s="84">
        <f>'BAR BB| Open rates'!K12*0.9*0.87</f>
        <v>9317.7000000000007</v>
      </c>
      <c r="L12" s="84">
        <f>'BAR BB| Open rates'!L12*0.9*0.87</f>
        <v>9317.7000000000007</v>
      </c>
      <c r="M12" s="84">
        <f>'BAR BB| Open rates'!M12*0.9*0.87</f>
        <v>9317.7000000000007</v>
      </c>
    </row>
    <row r="13" spans="1:13" x14ac:dyDescent="0.2">
      <c r="A13" s="47"/>
    </row>
    <row r="14" spans="1:13" ht="12.75" customHeight="1" x14ac:dyDescent="0.2">
      <c r="A14" s="303" t="s">
        <v>157</v>
      </c>
    </row>
    <row r="15" spans="1:13" x14ac:dyDescent="0.2">
      <c r="A15" s="303"/>
    </row>
    <row r="16" spans="1:13" x14ac:dyDescent="0.2">
      <c r="A16" s="123"/>
    </row>
    <row r="17" spans="1:1" s="11" customFormat="1" ht="41.25" customHeight="1" x14ac:dyDescent="0.2">
      <c r="A17" s="349" t="s">
        <v>352</v>
      </c>
    </row>
    <row r="18" spans="1:1" s="11" customFormat="1" ht="41.25" customHeight="1" x14ac:dyDescent="0.2">
      <c r="A18" s="349"/>
    </row>
    <row r="19" spans="1:1" s="11" customFormat="1" ht="41.25" customHeight="1" x14ac:dyDescent="0.2">
      <c r="A19" s="349"/>
    </row>
    <row r="20" spans="1:1" s="11" customFormat="1" ht="41.25" customHeight="1" x14ac:dyDescent="0.2">
      <c r="A20" s="349"/>
    </row>
    <row r="21" spans="1:1" ht="12.75" customHeight="1" x14ac:dyDescent="0.2">
      <c r="A21"/>
    </row>
    <row r="22" spans="1:1" x14ac:dyDescent="0.2">
      <c r="A22" s="134" t="s">
        <v>80</v>
      </c>
    </row>
    <row r="23" spans="1:1" ht="24" x14ac:dyDescent="0.2">
      <c r="A23" s="137" t="s">
        <v>331</v>
      </c>
    </row>
    <row r="24" spans="1:1" ht="24" x14ac:dyDescent="0.2">
      <c r="A24" s="137" t="s">
        <v>332</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26.25" customHeight="1" x14ac:dyDescent="0.2">
      <c r="A29" s="145" t="s">
        <v>188</v>
      </c>
    </row>
    <row r="30" spans="1:1" s="149" customFormat="1" ht="18" customHeight="1" x14ac:dyDescent="0.2">
      <c r="A30" s="219" t="s">
        <v>366</v>
      </c>
    </row>
    <row r="31" spans="1:1" s="149" customFormat="1" ht="26.25" customHeight="1" x14ac:dyDescent="0.2">
      <c r="A31" s="219" t="s">
        <v>365</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333</v>
      </c>
    </row>
    <row r="41" spans="1:1" x14ac:dyDescent="0.2">
      <c r="A41" s="13"/>
    </row>
    <row r="42" spans="1:1" x14ac:dyDescent="0.2">
      <c r="A42" s="138" t="s">
        <v>65</v>
      </c>
    </row>
    <row r="43" spans="1:1" ht="96" x14ac:dyDescent="0.2">
      <c r="A43" s="140" t="s">
        <v>388</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339</v>
      </c>
    </row>
    <row r="49" spans="1:1" s="11" customFormat="1" x14ac:dyDescent="0.2">
      <c r="A49" s="166" t="s">
        <v>181</v>
      </c>
    </row>
    <row r="50" spans="1:1" s="11" customFormat="1" ht="12.75" customHeight="1" x14ac:dyDescent="0.2">
      <c r="A50" s="166"/>
    </row>
    <row r="51" spans="1:1" s="11" customFormat="1" x14ac:dyDescent="0.2">
      <c r="A51" s="172" t="s">
        <v>340</v>
      </c>
    </row>
    <row r="52" spans="1:1" s="11" customFormat="1" x14ac:dyDescent="0.2">
      <c r="A52" s="166" t="s">
        <v>181</v>
      </c>
    </row>
    <row r="53" spans="1:1" s="11" customFormat="1" ht="12.75" customHeight="1" x14ac:dyDescent="0.2">
      <c r="A53" s="140"/>
    </row>
    <row r="54" spans="1:1" s="11" customFormat="1" x14ac:dyDescent="0.2">
      <c r="A54" s="172" t="s">
        <v>341</v>
      </c>
    </row>
    <row r="55" spans="1:1" s="11" customFormat="1" ht="42.75" customHeight="1" x14ac:dyDescent="0.2">
      <c r="A55" s="166" t="s">
        <v>181</v>
      </c>
    </row>
    <row r="56" spans="1:1" s="11" customFormat="1" x14ac:dyDescent="0.2">
      <c r="A56" s="140"/>
    </row>
    <row r="57" spans="1:1" s="11" customFormat="1" ht="23.25" customHeight="1" x14ac:dyDescent="0.2">
      <c r="A57" s="172" t="s">
        <v>342</v>
      </c>
    </row>
    <row r="58" spans="1:1" s="11" customFormat="1" x14ac:dyDescent="0.2">
      <c r="A58" s="166" t="s">
        <v>343</v>
      </c>
    </row>
    <row r="59" spans="1:1" s="11" customFormat="1" x14ac:dyDescent="0.2">
      <c r="A59" s="171"/>
    </row>
    <row r="60" spans="1:1" s="11" customFormat="1" ht="24" x14ac:dyDescent="0.2">
      <c r="A60" s="172" t="s">
        <v>344</v>
      </c>
    </row>
    <row r="61" spans="1:1" s="11" customFormat="1" x14ac:dyDescent="0.2">
      <c r="A61" s="173"/>
    </row>
    <row r="62" spans="1:1" s="11" customFormat="1" x14ac:dyDescent="0.2">
      <c r="A62" s="172" t="s">
        <v>345</v>
      </c>
    </row>
    <row r="63" spans="1:1" x14ac:dyDescent="0.2">
      <c r="A63" s="173" t="s">
        <v>346</v>
      </c>
    </row>
    <row r="64" spans="1:1" s="11" customFormat="1" x14ac:dyDescent="0.2">
      <c r="A64" s="166"/>
    </row>
    <row r="65" spans="1:1" s="11" customFormat="1" ht="48" x14ac:dyDescent="0.2">
      <c r="A65" s="172" t="s">
        <v>347</v>
      </c>
    </row>
    <row r="66" spans="1:1" s="11" customFormat="1" x14ac:dyDescent="0.2">
      <c r="A66" s="173" t="s">
        <v>348</v>
      </c>
    </row>
    <row r="67" spans="1:1" s="11" customFormat="1" x14ac:dyDescent="0.2">
      <c r="A67" s="106"/>
    </row>
    <row r="68" spans="1:1" s="11" customFormat="1" ht="24" x14ac:dyDescent="0.2">
      <c r="A68" s="172" t="s">
        <v>349</v>
      </c>
    </row>
    <row r="69" spans="1:1" s="11" customFormat="1" ht="36" x14ac:dyDescent="0.2">
      <c r="A69" s="173" t="s">
        <v>350</v>
      </c>
    </row>
    <row r="70" spans="1:1" s="11" customFormat="1" x14ac:dyDescent="0.2">
      <c r="A70" s="166"/>
    </row>
    <row r="71" spans="1:1" s="11" customFormat="1" x14ac:dyDescent="0.2">
      <c r="A71" s="172" t="s">
        <v>351</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M298"/>
  <sheetViews>
    <sheetView workbookViewId="0">
      <pane xSplit="1" topLeftCell="B1" activePane="topRight" state="frozen"/>
      <selection activeCell="A10" sqref="A10"/>
      <selection pane="topRight" activeCell="B1" sqref="B1:G1048576"/>
    </sheetView>
  </sheetViews>
  <sheetFormatPr defaultColWidth="10.140625" defaultRowHeight="12.75" x14ac:dyDescent="0.2"/>
  <cols>
    <col min="1" max="1" width="40.28515625" style="5" customWidth="1"/>
  </cols>
  <sheetData>
    <row r="1" spans="1:13" ht="24" x14ac:dyDescent="0.2">
      <c r="A1" s="47" t="s">
        <v>50</v>
      </c>
    </row>
    <row r="2" spans="1:13" ht="24" x14ac:dyDescent="0.2">
      <c r="A2" s="134" t="s">
        <v>243</v>
      </c>
    </row>
    <row r="3" spans="1:13" s="11" customFormat="1" ht="21.75" customHeight="1" x14ac:dyDescent="0.2">
      <c r="A3" s="192" t="s">
        <v>238</v>
      </c>
      <c r="B3" s="73">
        <f>'BAR BB| Open rates'!B3</f>
        <v>46162</v>
      </c>
      <c r="C3" s="73">
        <f>'BAR BB| Open rates'!C3</f>
        <v>46163</v>
      </c>
      <c r="D3" s="73">
        <f>'BAR BB| Open rates'!D3</f>
        <v>46164</v>
      </c>
      <c r="E3" s="73">
        <f>'BAR BB| Open rates'!E3</f>
        <v>46165</v>
      </c>
      <c r="F3" s="73">
        <f>'BAR BB| Open rates'!F3</f>
        <v>46166</v>
      </c>
      <c r="G3" s="73">
        <f>'BAR BB| Open rates'!G3</f>
        <v>46167</v>
      </c>
      <c r="H3" s="73">
        <f>'BAR BB| Open rates'!H3</f>
        <v>46168</v>
      </c>
      <c r="I3" s="73">
        <f>'BAR BB| Open rates'!I3</f>
        <v>46169</v>
      </c>
      <c r="J3" s="73">
        <f>'BAR BB| Open rates'!J3</f>
        <v>46170</v>
      </c>
      <c r="K3" s="73">
        <f>'BAR BB| Open rates'!K3</f>
        <v>46171</v>
      </c>
      <c r="L3" s="73">
        <f>'BAR BB| Open rates'!L3</f>
        <v>46172</v>
      </c>
      <c r="M3" s="73">
        <f>'BAR BB| Open rates'!M3</f>
        <v>46173</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f>'BAR BB| Open rates'!B5*0.9*0.87+25</f>
        <v>4644.7</v>
      </c>
      <c r="C5" s="84">
        <f>'BAR BB| Open rates'!C5*0.9*0.87+25</f>
        <v>4644.7</v>
      </c>
      <c r="D5" s="84">
        <f>'BAR BB| Open rates'!D5*0.9*0.87+25</f>
        <v>4644.7</v>
      </c>
      <c r="E5" s="84">
        <f>'BAR BB| Open rates'!E5*0.9*0.87+25</f>
        <v>4644.7</v>
      </c>
      <c r="F5" s="84">
        <f>'BAR BB| Open rates'!F5*0.9*0.87+25</f>
        <v>4644.7</v>
      </c>
      <c r="G5" s="84">
        <f>'BAR BB| Open rates'!G5*0.9*0.87+25</f>
        <v>4644.7</v>
      </c>
      <c r="H5" s="84">
        <f>'BAR BB| Open rates'!H5*0.9*0.87+25</f>
        <v>4644.7</v>
      </c>
      <c r="I5" s="84">
        <f>'BAR BB| Open rates'!I5*0.9*0.87+25</f>
        <v>4644.7</v>
      </c>
      <c r="J5" s="84">
        <f>'BAR BB| Open rates'!J5*0.9*0.87+25</f>
        <v>4644.7</v>
      </c>
      <c r="K5" s="84">
        <f>'BAR BB| Open rates'!K5*0.9*0.87+25</f>
        <v>4644.7</v>
      </c>
      <c r="L5" s="84">
        <f>'BAR BB| Open rates'!L5*0.9*0.87+25</f>
        <v>4644.7</v>
      </c>
      <c r="M5" s="84">
        <f>'BAR BB| Open rates'!M5*0.9*0.87+25</f>
        <v>4644.7</v>
      </c>
    </row>
    <row r="6" spans="1:13" s="11" customFormat="1" x14ac:dyDescent="0.2">
      <c r="A6" s="42">
        <v>2</v>
      </c>
      <c r="B6" s="84">
        <f>'BAR BB| Open rates'!B6*0.9*0.87+25</f>
        <v>6210.7</v>
      </c>
      <c r="C6" s="84">
        <f>'BAR BB| Open rates'!C6*0.9*0.87+25</f>
        <v>6210.7</v>
      </c>
      <c r="D6" s="84">
        <f>'BAR BB| Open rates'!D6*0.9*0.87+25</f>
        <v>6210.7</v>
      </c>
      <c r="E6" s="84">
        <f>'BAR BB| Open rates'!E6*0.9*0.87+25</f>
        <v>6210.7</v>
      </c>
      <c r="F6" s="84">
        <f>'BAR BB| Open rates'!F6*0.9*0.87+25</f>
        <v>6210.7</v>
      </c>
      <c r="G6" s="84">
        <f>'BAR BB| Open rates'!G6*0.9*0.87+25</f>
        <v>6210.7</v>
      </c>
      <c r="H6" s="84">
        <f>'BAR BB| Open rates'!H6*0.9*0.87+25</f>
        <v>6210.7</v>
      </c>
      <c r="I6" s="84">
        <f>'BAR BB| Open rates'!I6*0.9*0.87+25</f>
        <v>6210.7</v>
      </c>
      <c r="J6" s="84">
        <f>'BAR BB| Open rates'!J6*0.9*0.87+25</f>
        <v>6210.7</v>
      </c>
      <c r="K6" s="84">
        <f>'BAR BB| Open rates'!K6*0.9*0.87+25</f>
        <v>6210.7</v>
      </c>
      <c r="L6" s="84">
        <f>'BAR BB| Open rates'!L6*0.9*0.87+25</f>
        <v>6210.7</v>
      </c>
      <c r="M6" s="84">
        <f>'BAR BB| Open rates'!M6*0.9*0.87+25</f>
        <v>6210.7</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f>'BAR BB| Open rates'!B8*0.9*0.87+25</f>
        <v>6993.7</v>
      </c>
      <c r="C8" s="84">
        <f>'BAR BB| Open rates'!C8*0.9*0.87+25</f>
        <v>6993.7</v>
      </c>
      <c r="D8" s="84">
        <f>'BAR BB| Open rates'!D8*0.9*0.87+25</f>
        <v>6993.7</v>
      </c>
      <c r="E8" s="84">
        <f>'BAR BB| Open rates'!E8*0.9*0.87+25</f>
        <v>6993.7</v>
      </c>
      <c r="F8" s="84">
        <f>'BAR BB| Open rates'!F8*0.9*0.87+25</f>
        <v>6993.7</v>
      </c>
      <c r="G8" s="84">
        <f>'BAR BB| Open rates'!G8*0.9*0.87+25</f>
        <v>6993.7</v>
      </c>
      <c r="H8" s="84">
        <f>'BAR BB| Open rates'!H8*0.9*0.87+25</f>
        <v>6993.7</v>
      </c>
      <c r="I8" s="84">
        <f>'BAR BB| Open rates'!I8*0.9*0.87+25</f>
        <v>6993.7</v>
      </c>
      <c r="J8" s="84">
        <f>'BAR BB| Open rates'!J8*0.9*0.87+25</f>
        <v>6993.7</v>
      </c>
      <c r="K8" s="84">
        <f>'BAR BB| Open rates'!K8*0.9*0.87+25</f>
        <v>6993.7</v>
      </c>
      <c r="L8" s="84">
        <f>'BAR BB| Open rates'!L8*0.9*0.87+25</f>
        <v>6993.7</v>
      </c>
      <c r="M8" s="84">
        <f>'BAR BB| Open rates'!M8*0.9*0.87+25</f>
        <v>6993.7</v>
      </c>
    </row>
    <row r="9" spans="1:13" s="11" customFormat="1" x14ac:dyDescent="0.2">
      <c r="A9" s="42">
        <v>2</v>
      </c>
      <c r="B9" s="84">
        <f>'BAR BB| Open rates'!B9*0.9*0.87+25</f>
        <v>8559.7000000000007</v>
      </c>
      <c r="C9" s="84">
        <f>'BAR BB| Open rates'!C9*0.9*0.87+25</f>
        <v>8559.7000000000007</v>
      </c>
      <c r="D9" s="84">
        <f>'BAR BB| Open rates'!D9*0.9*0.87+25</f>
        <v>8559.7000000000007</v>
      </c>
      <c r="E9" s="84">
        <f>'BAR BB| Open rates'!E9*0.9*0.87+25</f>
        <v>8559.7000000000007</v>
      </c>
      <c r="F9" s="84">
        <f>'BAR BB| Open rates'!F9*0.9*0.87+25</f>
        <v>8559.7000000000007</v>
      </c>
      <c r="G9" s="84">
        <f>'BAR BB| Open rates'!G9*0.9*0.87+25</f>
        <v>8559.7000000000007</v>
      </c>
      <c r="H9" s="84">
        <f>'BAR BB| Open rates'!H9*0.9*0.87+25</f>
        <v>8559.7000000000007</v>
      </c>
      <c r="I9" s="84">
        <f>'BAR BB| Open rates'!I9*0.9*0.87+25</f>
        <v>8559.7000000000007</v>
      </c>
      <c r="J9" s="84">
        <f>'BAR BB| Open rates'!J9*0.9*0.87+25</f>
        <v>8559.7000000000007</v>
      </c>
      <c r="K9" s="84">
        <f>'BAR BB| Open rates'!K9*0.9*0.87+25</f>
        <v>8559.7000000000007</v>
      </c>
      <c r="L9" s="84">
        <f>'BAR BB| Open rates'!L9*0.9*0.87+25</f>
        <v>8559.7000000000007</v>
      </c>
      <c r="M9" s="84">
        <f>'BAR BB| Open rates'!M9*0.9*0.87+25</f>
        <v>8559.7000000000007</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f>'BAR BB| Open rates'!B11*0.9*0.87+25</f>
        <v>7776.7</v>
      </c>
      <c r="C11" s="84">
        <f>'BAR BB| Open rates'!C11*0.9*0.87+25</f>
        <v>7776.7</v>
      </c>
      <c r="D11" s="84">
        <f>'BAR BB| Open rates'!D11*0.9*0.87+25</f>
        <v>7776.7</v>
      </c>
      <c r="E11" s="84">
        <f>'BAR BB| Open rates'!E11*0.9*0.87+25</f>
        <v>7776.7</v>
      </c>
      <c r="F11" s="84">
        <f>'BAR BB| Open rates'!F11*0.9*0.87+25</f>
        <v>7776.7</v>
      </c>
      <c r="G11" s="84">
        <f>'BAR BB| Open rates'!G11*0.9*0.87+25</f>
        <v>7776.7</v>
      </c>
      <c r="H11" s="84">
        <f>'BAR BB| Open rates'!H11*0.9*0.87+25</f>
        <v>7776.7</v>
      </c>
      <c r="I11" s="84">
        <f>'BAR BB| Open rates'!I11*0.9*0.87+25</f>
        <v>7776.7</v>
      </c>
      <c r="J11" s="84">
        <f>'BAR BB| Open rates'!J11*0.9*0.87+25</f>
        <v>7776.7</v>
      </c>
      <c r="K11" s="84">
        <f>'BAR BB| Open rates'!K11*0.9*0.87+25</f>
        <v>7776.7</v>
      </c>
      <c r="L11" s="84">
        <f>'BAR BB| Open rates'!L11*0.9*0.87+25</f>
        <v>7776.7</v>
      </c>
      <c r="M11" s="84">
        <f>'BAR BB| Open rates'!M11*0.9*0.87+25</f>
        <v>7776.7</v>
      </c>
    </row>
    <row r="12" spans="1:13" s="11" customFormat="1" x14ac:dyDescent="0.2">
      <c r="A12" s="42">
        <v>2</v>
      </c>
      <c r="B12" s="84">
        <f>'BAR BB| Open rates'!B12*0.9*0.87+25</f>
        <v>9342.7000000000007</v>
      </c>
      <c r="C12" s="84">
        <f>'BAR BB| Open rates'!C12*0.9*0.87+25</f>
        <v>9342.7000000000007</v>
      </c>
      <c r="D12" s="84">
        <f>'BAR BB| Open rates'!D12*0.9*0.87+25</f>
        <v>9342.7000000000007</v>
      </c>
      <c r="E12" s="84">
        <f>'BAR BB| Open rates'!E12*0.9*0.87+25</f>
        <v>9342.7000000000007</v>
      </c>
      <c r="F12" s="84">
        <f>'BAR BB| Open rates'!F12*0.9*0.87+25</f>
        <v>9342.7000000000007</v>
      </c>
      <c r="G12" s="84">
        <f>'BAR BB| Open rates'!G12*0.9*0.87+25</f>
        <v>9342.7000000000007</v>
      </c>
      <c r="H12" s="84">
        <f>'BAR BB| Open rates'!H12*0.9*0.87+25</f>
        <v>9342.7000000000007</v>
      </c>
      <c r="I12" s="84">
        <f>'BAR BB| Open rates'!I12*0.9*0.87+25</f>
        <v>9342.7000000000007</v>
      </c>
      <c r="J12" s="84">
        <f>'BAR BB| Open rates'!J12*0.9*0.87+25</f>
        <v>9342.7000000000007</v>
      </c>
      <c r="K12" s="84">
        <f>'BAR BB| Open rates'!K12*0.9*0.87+25</f>
        <v>9342.7000000000007</v>
      </c>
      <c r="L12" s="84">
        <f>'BAR BB| Open rates'!L12*0.9*0.87+25</f>
        <v>9342.7000000000007</v>
      </c>
      <c r="M12" s="84">
        <f>'BAR BB| Open rates'!M12*0.9*0.87+25</f>
        <v>9342.7000000000007</v>
      </c>
    </row>
    <row r="13" spans="1:13" x14ac:dyDescent="0.2">
      <c r="A13" s="47"/>
    </row>
    <row r="14" spans="1:13" ht="12.75" customHeight="1" x14ac:dyDescent="0.2">
      <c r="A14" s="303" t="s">
        <v>157</v>
      </c>
    </row>
    <row r="15" spans="1:13" x14ac:dyDescent="0.2">
      <c r="A15" s="303"/>
    </row>
    <row r="16" spans="1:13" x14ac:dyDescent="0.2">
      <c r="A16" s="123"/>
    </row>
    <row r="17" spans="1:1" s="11" customFormat="1" ht="41.25" customHeight="1" x14ac:dyDescent="0.2">
      <c r="A17" s="349" t="s">
        <v>352</v>
      </c>
    </row>
    <row r="18" spans="1:1" s="11" customFormat="1" ht="41.25" customHeight="1" x14ac:dyDescent="0.2">
      <c r="A18" s="349"/>
    </row>
    <row r="19" spans="1:1" s="11" customFormat="1" ht="41.25" customHeight="1" x14ac:dyDescent="0.2">
      <c r="A19" s="349"/>
    </row>
    <row r="20" spans="1:1" s="11" customFormat="1" ht="41.25" customHeight="1" x14ac:dyDescent="0.2">
      <c r="A20" s="349"/>
    </row>
    <row r="21" spans="1:1" ht="12.75" customHeight="1" x14ac:dyDescent="0.2">
      <c r="A21"/>
    </row>
    <row r="22" spans="1:1" x14ac:dyDescent="0.2">
      <c r="A22" s="134" t="s">
        <v>80</v>
      </c>
    </row>
    <row r="23" spans="1:1" ht="24" x14ac:dyDescent="0.2">
      <c r="A23" s="137" t="s">
        <v>331</v>
      </c>
    </row>
    <row r="24" spans="1:1" ht="24" x14ac:dyDescent="0.2">
      <c r="A24" s="137" t="s">
        <v>332</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7.25" customHeight="1" x14ac:dyDescent="0.2">
      <c r="A30" s="219" t="s">
        <v>366</v>
      </c>
    </row>
    <row r="31" spans="1:1" s="149" customFormat="1" ht="24.75" customHeight="1" x14ac:dyDescent="0.2">
      <c r="A31" s="219" t="s">
        <v>365</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333</v>
      </c>
    </row>
    <row r="41" spans="1:1" x14ac:dyDescent="0.2">
      <c r="A41" s="13"/>
    </row>
    <row r="42" spans="1:1" x14ac:dyDescent="0.2">
      <c r="A42" s="138" t="s">
        <v>65</v>
      </c>
    </row>
    <row r="43" spans="1:1" ht="108" x14ac:dyDescent="0.2">
      <c r="A43" s="140" t="s">
        <v>388</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339</v>
      </c>
    </row>
    <row r="49" spans="1:1" s="11" customFormat="1" x14ac:dyDescent="0.2">
      <c r="A49" s="166" t="s">
        <v>181</v>
      </c>
    </row>
    <row r="50" spans="1:1" s="11" customFormat="1" ht="12.75" customHeight="1" x14ac:dyDescent="0.2">
      <c r="A50" s="166"/>
    </row>
    <row r="51" spans="1:1" s="11" customFormat="1" x14ac:dyDescent="0.2">
      <c r="A51" s="172" t="s">
        <v>340</v>
      </c>
    </row>
    <row r="52" spans="1:1" s="11" customFormat="1" x14ac:dyDescent="0.2">
      <c r="A52" s="166" t="s">
        <v>181</v>
      </c>
    </row>
    <row r="53" spans="1:1" s="11" customFormat="1" ht="12.75" customHeight="1" x14ac:dyDescent="0.2">
      <c r="A53" s="140"/>
    </row>
    <row r="54" spans="1:1" s="11" customFormat="1" x14ac:dyDescent="0.2">
      <c r="A54" s="172" t="s">
        <v>341</v>
      </c>
    </row>
    <row r="55" spans="1:1" s="11" customFormat="1" ht="23.25" customHeight="1" x14ac:dyDescent="0.2">
      <c r="A55" s="166" t="s">
        <v>181</v>
      </c>
    </row>
    <row r="56" spans="1:1" s="11" customFormat="1" x14ac:dyDescent="0.2">
      <c r="A56" s="140"/>
    </row>
    <row r="57" spans="1:1" s="11" customFormat="1" ht="23.25" customHeight="1" x14ac:dyDescent="0.2">
      <c r="A57" s="172" t="s">
        <v>342</v>
      </c>
    </row>
    <row r="58" spans="1:1" s="11" customFormat="1" x14ac:dyDescent="0.2">
      <c r="A58" s="166" t="s">
        <v>343</v>
      </c>
    </row>
    <row r="59" spans="1:1" s="11" customFormat="1" x14ac:dyDescent="0.2">
      <c r="A59" s="171"/>
    </row>
    <row r="60" spans="1:1" s="11" customFormat="1" ht="24" x14ac:dyDescent="0.2">
      <c r="A60" s="172" t="s">
        <v>344</v>
      </c>
    </row>
    <row r="61" spans="1:1" s="11" customFormat="1" x14ac:dyDescent="0.2">
      <c r="A61" s="173"/>
    </row>
    <row r="62" spans="1:1" s="11" customFormat="1" ht="24" x14ac:dyDescent="0.2">
      <c r="A62" s="172" t="s">
        <v>345</v>
      </c>
    </row>
    <row r="63" spans="1:1" x14ac:dyDescent="0.2">
      <c r="A63" s="173" t="s">
        <v>346</v>
      </c>
    </row>
    <row r="64" spans="1:1" s="11" customFormat="1" x14ac:dyDescent="0.2">
      <c r="A64" s="166"/>
    </row>
    <row r="65" spans="1:1" s="11" customFormat="1" ht="48" x14ac:dyDescent="0.2">
      <c r="A65" s="172" t="s">
        <v>347</v>
      </c>
    </row>
    <row r="66" spans="1:1" s="11" customFormat="1" x14ac:dyDescent="0.2">
      <c r="A66" s="173" t="s">
        <v>348</v>
      </c>
    </row>
    <row r="67" spans="1:1" s="11" customFormat="1" x14ac:dyDescent="0.2">
      <c r="A67" s="106"/>
    </row>
    <row r="68" spans="1:1" s="11" customFormat="1" ht="24" x14ac:dyDescent="0.2">
      <c r="A68" s="172" t="s">
        <v>349</v>
      </c>
    </row>
    <row r="69" spans="1:1" s="11" customFormat="1" ht="36" x14ac:dyDescent="0.2">
      <c r="A69" s="173" t="s">
        <v>350</v>
      </c>
    </row>
    <row r="70" spans="1:1" s="11" customFormat="1" x14ac:dyDescent="0.2">
      <c r="A70" s="166"/>
    </row>
    <row r="71" spans="1:1" s="11" customFormat="1" x14ac:dyDescent="0.2">
      <c r="A71" s="172" t="s">
        <v>351</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57"/>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f>
        <v>#REF!</v>
      </c>
      <c r="C6" s="26" t="e">
        <f>('BAR BB| Open rates'!#REF!*0.9)*0.87</f>
        <v>#REF!</v>
      </c>
      <c r="D6" s="26" t="e">
        <f>('BAR BB| Open rates'!#REF!*0.9)*0.87</f>
        <v>#REF!</v>
      </c>
    </row>
    <row r="7" spans="1:4" s="76" customFormat="1" ht="12" customHeight="1" x14ac:dyDescent="0.2">
      <c r="A7" s="15">
        <v>2</v>
      </c>
      <c r="B7" s="26" t="e">
        <f>('BAR BB| Open rates'!#REF!*0.9)*0.87</f>
        <v>#REF!</v>
      </c>
      <c r="C7" s="26" t="e">
        <f>('BAR BB| Open rates'!#REF!*0.9)*0.87</f>
        <v>#REF!</v>
      </c>
      <c r="D7" s="26" t="e">
        <f>('BAR BB| Open rates'!#REF!*0.9)*0.87</f>
        <v>#REF!</v>
      </c>
    </row>
    <row r="8" spans="1:4" s="76" customFormat="1" ht="12" customHeight="1" x14ac:dyDescent="0.2">
      <c r="A8" s="75" t="s">
        <v>54</v>
      </c>
      <c r="B8" s="26"/>
      <c r="C8" s="26"/>
      <c r="D8" s="26"/>
    </row>
    <row r="9" spans="1:4" s="76" customFormat="1" ht="12" customHeight="1" x14ac:dyDescent="0.2">
      <c r="A9" s="216">
        <v>1</v>
      </c>
      <c r="B9" s="26" t="e">
        <f>('BAR BB| Open rates'!#REF!*0.9)*0.87</f>
        <v>#REF!</v>
      </c>
      <c r="C9" s="26" t="e">
        <f>('BAR BB| Open rates'!#REF!*0.9)*0.87</f>
        <v>#REF!</v>
      </c>
      <c r="D9" s="26" t="e">
        <f>('BAR BB| Open rates'!#REF!*0.9)*0.87</f>
        <v>#REF!</v>
      </c>
    </row>
    <row r="10" spans="1:4" s="76" customFormat="1" ht="12" customHeight="1" x14ac:dyDescent="0.2">
      <c r="A10" s="216">
        <v>2</v>
      </c>
      <c r="B10" s="26" t="e">
        <f>('BAR BB| Open rates'!#REF!*0.9)*0.87</f>
        <v>#REF!</v>
      </c>
      <c r="C10" s="26" t="e">
        <f>('BAR BB| Open rates'!#REF!*0.9)*0.87</f>
        <v>#REF!</v>
      </c>
      <c r="D10" s="26" t="e">
        <f>('BAR BB| Open rates'!#REF!*0.9)*0.87</f>
        <v>#REF!</v>
      </c>
    </row>
    <row r="11" spans="1:4" s="76" customFormat="1" ht="12" customHeight="1" x14ac:dyDescent="0.2">
      <c r="A11" s="75" t="s">
        <v>150</v>
      </c>
      <c r="B11" s="26"/>
      <c r="C11" s="26"/>
      <c r="D11" s="26"/>
    </row>
    <row r="12" spans="1:4" s="76" customFormat="1" ht="12" customHeight="1" x14ac:dyDescent="0.2">
      <c r="A12" s="216">
        <v>1</v>
      </c>
      <c r="B12" s="26" t="e">
        <f>('BAR BB| Open rates'!#REF!*0.9)*0.87</f>
        <v>#REF!</v>
      </c>
      <c r="C12" s="26" t="e">
        <f>('BAR BB| Open rates'!#REF!*0.9)*0.87</f>
        <v>#REF!</v>
      </c>
      <c r="D12" s="26" t="e">
        <f>('BAR BB| Open rates'!#REF!*0.9)*0.87</f>
        <v>#REF!</v>
      </c>
    </row>
    <row r="13" spans="1:4" s="76" customFormat="1" ht="12" customHeight="1" x14ac:dyDescent="0.2">
      <c r="A13" s="216">
        <v>2</v>
      </c>
      <c r="B13" s="26" t="e">
        <f>('BAR BB| Open rates'!#REF!*0.9)*0.87</f>
        <v>#REF!</v>
      </c>
      <c r="C13" s="26" t="e">
        <f>('BAR BB| Open rates'!#REF!*0.9)*0.87</f>
        <v>#REF!</v>
      </c>
      <c r="D13" s="26" t="e">
        <f>('BAR BB| Open rates'!#REF!*0.9)*0.87</f>
        <v>#REF!</v>
      </c>
    </row>
    <row r="14" spans="1:4" s="76" customFormat="1" ht="12" customHeight="1" x14ac:dyDescent="0.2">
      <c r="A14" s="20"/>
    </row>
    <row r="15" spans="1:4" s="76" customFormat="1" ht="12" customHeight="1" x14ac:dyDescent="0.2">
      <c r="A15" s="20"/>
    </row>
    <row r="16" spans="1:4" s="76" customFormat="1" ht="12" customHeight="1" x14ac:dyDescent="0.2">
      <c r="A16" s="303" t="s">
        <v>157</v>
      </c>
    </row>
    <row r="17" spans="1:1" s="76" customFormat="1" ht="12" customHeight="1" x14ac:dyDescent="0.2">
      <c r="A17" s="303"/>
    </row>
    <row r="18" spans="1:1" s="76" customFormat="1" ht="12" customHeight="1" x14ac:dyDescent="0.2">
      <c r="A18" s="250"/>
    </row>
    <row r="19" spans="1:1" s="76" customFormat="1" ht="87" customHeight="1" x14ac:dyDescent="0.2">
      <c r="A19" s="350" t="s">
        <v>230</v>
      </c>
    </row>
    <row r="20" spans="1:1" s="76" customFormat="1" ht="12" customHeight="1" x14ac:dyDescent="0.2">
      <c r="A20" s="350"/>
    </row>
    <row r="21" spans="1:1" s="76" customFormat="1" ht="12" customHeight="1" x14ac:dyDescent="0.2">
      <c r="A21" s="350"/>
    </row>
    <row r="22" spans="1:1" s="76" customFormat="1" ht="72" customHeight="1" x14ac:dyDescent="0.2">
      <c r="A22" s="350"/>
    </row>
    <row r="23" spans="1:1" s="76" customFormat="1" ht="25.5" customHeight="1" x14ac:dyDescent="0.2">
      <c r="A23" s="251"/>
    </row>
    <row r="24" spans="1:1" s="76" customFormat="1" ht="12" customHeight="1" x14ac:dyDescent="0.2">
      <c r="A24" s="218" t="s">
        <v>58</v>
      </c>
    </row>
    <row r="25" spans="1:1" s="203" customFormat="1" ht="12.75" x14ac:dyDescent="0.2">
      <c r="A25" s="244" t="s">
        <v>59</v>
      </c>
    </row>
    <row r="26" spans="1:1" s="236" customFormat="1" ht="17.25" customHeight="1" x14ac:dyDescent="0.2">
      <c r="A26" s="244" t="s">
        <v>293</v>
      </c>
    </row>
    <row r="27" spans="1:1" s="203" customFormat="1" ht="28.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24" customHeight="1" x14ac:dyDescent="0.2">
      <c r="A33" s="234" t="s">
        <v>65</v>
      </c>
    </row>
    <row r="34" spans="1:1" s="76" customFormat="1" ht="126.75" customHeight="1" x14ac:dyDescent="0.2">
      <c r="A34" s="247" t="s">
        <v>315</v>
      </c>
    </row>
    <row r="35" spans="1:1" ht="30.75" customHeight="1" x14ac:dyDescent="0.2">
      <c r="A35" s="234" t="s">
        <v>80</v>
      </c>
    </row>
    <row r="36" spans="1:1" ht="24" x14ac:dyDescent="0.2">
      <c r="A36" s="235" t="s">
        <v>308</v>
      </c>
    </row>
    <row r="37" spans="1:1" ht="24.75" customHeight="1" x14ac:dyDescent="0.2">
      <c r="A37" s="219" t="s">
        <v>309</v>
      </c>
    </row>
    <row r="38" spans="1:1" ht="30" x14ac:dyDescent="0.2">
      <c r="A38" s="248" t="s">
        <v>294</v>
      </c>
    </row>
    <row r="39" spans="1:1" ht="12.75" customHeight="1" x14ac:dyDescent="0.2">
      <c r="A39" s="249" t="s">
        <v>295</v>
      </c>
    </row>
    <row r="40" spans="1:1" ht="30" x14ac:dyDescent="0.2">
      <c r="A40" s="249" t="s">
        <v>310</v>
      </c>
    </row>
    <row r="41" spans="1:1" ht="49.5" customHeight="1" x14ac:dyDescent="0.2">
      <c r="A41" s="249" t="s">
        <v>311</v>
      </c>
    </row>
    <row r="42" spans="1:1" ht="40.5" customHeight="1" x14ac:dyDescent="0.2">
      <c r="A42" s="249" t="s">
        <v>312</v>
      </c>
    </row>
    <row r="43" spans="1:1" ht="65.25" customHeight="1" x14ac:dyDescent="0.2">
      <c r="A43" s="249" t="s">
        <v>296</v>
      </c>
    </row>
    <row r="44" spans="1:1" ht="33" customHeight="1" x14ac:dyDescent="0.2">
      <c r="A44" s="249" t="s">
        <v>297</v>
      </c>
    </row>
    <row r="45" spans="1:1" ht="41.25" customHeight="1" x14ac:dyDescent="0.2">
      <c r="A45" s="249" t="s">
        <v>298</v>
      </c>
    </row>
    <row r="46" spans="1:1" ht="12.7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44.25" customHeight="1" x14ac:dyDescent="0.2">
      <c r="A50" s="249" t="s">
        <v>303</v>
      </c>
    </row>
    <row r="51" spans="1:1" ht="81" customHeight="1" x14ac:dyDescent="0.2">
      <c r="A51" s="249" t="s">
        <v>304</v>
      </c>
    </row>
    <row r="52" spans="1:1" ht="43.5" customHeight="1" x14ac:dyDescent="0.2">
      <c r="A52" s="249" t="s">
        <v>305</v>
      </c>
    </row>
    <row r="53" spans="1:1" ht="37.5" customHeight="1" x14ac:dyDescent="0.2">
      <c r="A53" s="249" t="s">
        <v>316</v>
      </c>
    </row>
    <row r="54" spans="1:1" ht="63.75" customHeight="1" x14ac:dyDescent="0.2">
      <c r="A54" s="249" t="s">
        <v>314</v>
      </c>
    </row>
    <row r="55" spans="1:1" ht="40.5" customHeight="1" x14ac:dyDescent="0.2">
      <c r="A55" s="249"/>
    </row>
    <row r="56" spans="1:1" ht="12.75" customHeight="1" x14ac:dyDescent="0.2">
      <c r="A56" s="249"/>
    </row>
    <row r="57" spans="1:1" ht="12.75" customHeight="1" x14ac:dyDescent="0.2">
      <c r="A57" s="5"/>
    </row>
  </sheetData>
  <mergeCells count="2">
    <mergeCell ref="A16:A17"/>
    <mergeCell ref="A19:A2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59"/>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rates'!#REF!*0.9)*0.87)+25</f>
        <v>#REF!</v>
      </c>
      <c r="C6" s="26" t="e">
        <f>(('BAR BB| Open rates'!#REF!*0.9)*0.87)+25</f>
        <v>#REF!</v>
      </c>
      <c r="D6" s="26" t="e">
        <f>(('BAR BB| Open rates'!#REF!*0.9)*0.87)+25</f>
        <v>#REF!</v>
      </c>
    </row>
    <row r="7" spans="1:4" s="76" customFormat="1" ht="12" customHeight="1" x14ac:dyDescent="0.2">
      <c r="A7" s="15">
        <v>2</v>
      </c>
      <c r="B7" s="26" t="e">
        <f>(('BAR BB| Open rates'!#REF!*0.9)*0.87)+25</f>
        <v>#REF!</v>
      </c>
      <c r="C7" s="26" t="e">
        <f>(('BAR BB| Open rates'!#REF!*0.9)*0.87)+25</f>
        <v>#REF!</v>
      </c>
      <c r="D7" s="26" t="e">
        <f>(('BAR BB| Open rates'!#REF!*0.9)*0.87)+25</f>
        <v>#REF!</v>
      </c>
    </row>
    <row r="8" spans="1:4" s="76" customFormat="1" ht="12" customHeight="1" x14ac:dyDescent="0.2">
      <c r="A8" s="75" t="s">
        <v>54</v>
      </c>
      <c r="B8" s="26"/>
      <c r="C8" s="26"/>
      <c r="D8" s="26"/>
    </row>
    <row r="9" spans="1:4" s="76" customFormat="1" ht="12" customHeight="1" x14ac:dyDescent="0.2">
      <c r="A9" s="216">
        <v>1</v>
      </c>
      <c r="B9" s="26" t="e">
        <f>(('BAR BB| Open rates'!#REF!*0.9)*0.87)+25</f>
        <v>#REF!</v>
      </c>
      <c r="C9" s="26" t="e">
        <f>(('BAR BB| Open rates'!#REF!*0.9)*0.87)+25</f>
        <v>#REF!</v>
      </c>
      <c r="D9" s="26" t="e">
        <f>(('BAR BB| Open rates'!#REF!*0.9)*0.87)+25</f>
        <v>#REF!</v>
      </c>
    </row>
    <row r="10" spans="1:4" s="76" customFormat="1" ht="12" customHeight="1" x14ac:dyDescent="0.2">
      <c r="A10" s="216">
        <v>2</v>
      </c>
      <c r="B10" s="26" t="e">
        <f>(('BAR BB| Open rates'!#REF!*0.9)*0.87)+25</f>
        <v>#REF!</v>
      </c>
      <c r="C10" s="26" t="e">
        <f>(('BAR BB| Open rates'!#REF!*0.9)*0.87)+25</f>
        <v>#REF!</v>
      </c>
      <c r="D10" s="26" t="e">
        <f>(('BAR BB| Open rates'!#REF!*0.9)*0.87)+25</f>
        <v>#REF!</v>
      </c>
    </row>
    <row r="11" spans="1:4" s="76" customFormat="1" ht="12" customHeight="1" x14ac:dyDescent="0.2">
      <c r="A11" s="75" t="s">
        <v>150</v>
      </c>
      <c r="B11" s="26"/>
      <c r="C11" s="26"/>
      <c r="D11" s="26"/>
    </row>
    <row r="12" spans="1:4" s="76" customFormat="1" ht="12" customHeight="1" x14ac:dyDescent="0.2">
      <c r="A12" s="216">
        <v>1</v>
      </c>
      <c r="B12" s="26" t="e">
        <f>(('BAR BB| Open rates'!#REF!*0.9)*0.87)+25</f>
        <v>#REF!</v>
      </c>
      <c r="C12" s="26" t="e">
        <f>(('BAR BB| Open rates'!#REF!*0.9)*0.87)+25</f>
        <v>#REF!</v>
      </c>
      <c r="D12" s="26" t="e">
        <f>(('BAR BB| Open rates'!#REF!*0.9)*0.87)+25</f>
        <v>#REF!</v>
      </c>
    </row>
    <row r="13" spans="1:4" s="76" customFormat="1" ht="12" customHeight="1" x14ac:dyDescent="0.2">
      <c r="A13" s="216">
        <v>2</v>
      </c>
      <c r="B13" s="26" t="e">
        <f>(('BAR BB| Open rates'!#REF!*0.9)*0.87)+25</f>
        <v>#REF!</v>
      </c>
      <c r="C13" s="26" t="e">
        <f>(('BAR BB| Open rates'!#REF!*0.9)*0.87)+25</f>
        <v>#REF!</v>
      </c>
      <c r="D13" s="26" t="e">
        <f>(('BAR BB| Open rates'!#REF!*0.9)*0.87)+25</f>
        <v>#REF!</v>
      </c>
    </row>
    <row r="14" spans="1:4" s="76" customFormat="1" ht="12" customHeight="1" x14ac:dyDescent="0.2">
      <c r="A14" s="20"/>
    </row>
    <row r="15" spans="1:4" s="76" customFormat="1" ht="12" customHeight="1" x14ac:dyDescent="0.2">
      <c r="A15" s="20"/>
    </row>
    <row r="16" spans="1:4" s="76" customFormat="1" ht="12" customHeight="1" x14ac:dyDescent="0.2">
      <c r="A16" s="306" t="s">
        <v>157</v>
      </c>
    </row>
    <row r="17" spans="1:1" s="76" customFormat="1" ht="12" customHeight="1" x14ac:dyDescent="0.2">
      <c r="A17" s="306"/>
    </row>
    <row r="18" spans="1:1" s="76" customFormat="1" ht="12" customHeight="1" x14ac:dyDescent="0.2">
      <c r="A18" s="230"/>
    </row>
    <row r="19" spans="1:1" s="76" customFormat="1" ht="23.25" customHeight="1" x14ac:dyDescent="0.2">
      <c r="A19" s="341" t="s">
        <v>230</v>
      </c>
    </row>
    <row r="20" spans="1:1" s="76" customFormat="1" ht="27.75" customHeight="1" x14ac:dyDescent="0.2">
      <c r="A20" s="341"/>
    </row>
    <row r="21" spans="1:1" s="76" customFormat="1" ht="12" customHeight="1" x14ac:dyDescent="0.2">
      <c r="A21" s="341"/>
    </row>
    <row r="22" spans="1:1" s="76" customFormat="1" ht="110.25" customHeight="1" x14ac:dyDescent="0.2">
      <c r="A22" s="341"/>
    </row>
    <row r="23" spans="1:1" s="76" customFormat="1" ht="12" customHeight="1" x14ac:dyDescent="0.2">
      <c r="A23" s="230"/>
    </row>
    <row r="24" spans="1:1" s="76" customFormat="1" ht="12" customHeight="1" x14ac:dyDescent="0.2">
      <c r="A24" s="218" t="s">
        <v>58</v>
      </c>
    </row>
    <row r="25" spans="1:1" s="203" customFormat="1" ht="12.75" x14ac:dyDescent="0.2">
      <c r="A25" s="244" t="s">
        <v>59</v>
      </c>
    </row>
    <row r="26" spans="1:1" s="236" customFormat="1" ht="36" customHeight="1" x14ac:dyDescent="0.2">
      <c r="A26" s="244" t="s">
        <v>293</v>
      </c>
    </row>
    <row r="27" spans="1:1" s="203" customFormat="1" ht="38.2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39.75" customHeight="1" x14ac:dyDescent="0.2">
      <c r="A33" s="234" t="s">
        <v>65</v>
      </c>
    </row>
    <row r="34" spans="1:1" s="76" customFormat="1" ht="35.25" customHeight="1" x14ac:dyDescent="0.2">
      <c r="A34" s="247" t="s">
        <v>315</v>
      </c>
    </row>
    <row r="35" spans="1:1" s="76" customFormat="1" ht="35.25" customHeight="1" x14ac:dyDescent="0.2">
      <c r="A35" s="234" t="s">
        <v>80</v>
      </c>
    </row>
    <row r="36" spans="1:1" ht="62.25" customHeight="1" x14ac:dyDescent="0.2">
      <c r="A36" s="235" t="s">
        <v>308</v>
      </c>
    </row>
    <row r="37" spans="1:1" ht="24" x14ac:dyDescent="0.2">
      <c r="A37" s="219" t="s">
        <v>309</v>
      </c>
    </row>
    <row r="38" spans="1:1" ht="29.25" customHeight="1" x14ac:dyDescent="0.2">
      <c r="A38" s="248" t="s">
        <v>294</v>
      </c>
    </row>
    <row r="39" spans="1:1" ht="45" x14ac:dyDescent="0.2">
      <c r="A39" s="249" t="s">
        <v>295</v>
      </c>
    </row>
    <row r="40" spans="1:1" ht="12.75" customHeight="1" x14ac:dyDescent="0.2">
      <c r="A40" s="249" t="s">
        <v>310</v>
      </c>
    </row>
    <row r="41" spans="1:1" ht="30" x14ac:dyDescent="0.2">
      <c r="A41" s="249" t="s">
        <v>311</v>
      </c>
    </row>
    <row r="42" spans="1:1" ht="49.5" customHeight="1" x14ac:dyDescent="0.2">
      <c r="A42" s="249" t="s">
        <v>312</v>
      </c>
    </row>
    <row r="43" spans="1:1" ht="40.5" customHeight="1" x14ac:dyDescent="0.2">
      <c r="A43" s="249" t="s">
        <v>296</v>
      </c>
    </row>
    <row r="44" spans="1:1" ht="65.25" customHeight="1" x14ac:dyDescent="0.2">
      <c r="A44" s="249" t="s">
        <v>297</v>
      </c>
    </row>
    <row r="45" spans="1:1" ht="41.25" customHeight="1" x14ac:dyDescent="0.2">
      <c r="A45" s="249" t="s">
        <v>298</v>
      </c>
    </row>
    <row r="46" spans="1:1" ht="73.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42" customHeight="1" x14ac:dyDescent="0.2">
      <c r="A50" s="249" t="s">
        <v>303</v>
      </c>
    </row>
    <row r="51" spans="1:1" ht="59.25" customHeight="1" x14ac:dyDescent="0.2">
      <c r="A51" s="249" t="s">
        <v>304</v>
      </c>
    </row>
    <row r="52" spans="1:1" ht="64.5" customHeight="1" x14ac:dyDescent="0.2">
      <c r="A52" s="249" t="s">
        <v>305</v>
      </c>
    </row>
    <row r="53" spans="1:1" ht="54.75" customHeight="1" x14ac:dyDescent="0.2">
      <c r="A53" s="249" t="s">
        <v>316</v>
      </c>
    </row>
    <row r="54" spans="1:1" ht="43.5" customHeight="1" x14ac:dyDescent="0.2">
      <c r="A54" s="249" t="s">
        <v>314</v>
      </c>
    </row>
    <row r="55" spans="1:1" ht="37.5" customHeight="1" x14ac:dyDescent="0.2">
      <c r="A55" s="249"/>
    </row>
    <row r="56" spans="1:1" ht="35.25" customHeight="1" x14ac:dyDescent="0.2">
      <c r="A56" s="249"/>
    </row>
    <row r="57" spans="1:1" ht="40.5" customHeight="1" x14ac:dyDescent="0.2">
      <c r="A57" s="249"/>
    </row>
    <row r="58" spans="1:1" ht="12.75" customHeight="1" x14ac:dyDescent="0.2">
      <c r="A58" s="249"/>
    </row>
    <row r="59" spans="1:1" ht="12.75" customHeight="1" x14ac:dyDescent="0.2">
      <c r="A59" s="5"/>
    </row>
  </sheetData>
  <mergeCells count="2">
    <mergeCell ref="A16:A17"/>
    <mergeCell ref="A19:A22"/>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4" t="s">
        <v>243</v>
      </c>
    </row>
    <row r="3" spans="1:2" s="11" customFormat="1" ht="21.75" customHeight="1" x14ac:dyDescent="0.2">
      <c r="A3" s="192"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150</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303" t="s">
        <v>157</v>
      </c>
    </row>
    <row r="16" spans="1:2" x14ac:dyDescent="0.2">
      <c r="A16" s="303"/>
    </row>
    <row r="17" spans="1:1" x14ac:dyDescent="0.2">
      <c r="A17" s="123"/>
    </row>
    <row r="18" spans="1:1" s="11" customFormat="1" ht="41.25" customHeight="1" x14ac:dyDescent="0.2">
      <c r="A18" s="342" t="s">
        <v>230</v>
      </c>
    </row>
    <row r="19" spans="1:1" s="11" customFormat="1" ht="41.25" customHeight="1" x14ac:dyDescent="0.2">
      <c r="A19" s="342"/>
    </row>
    <row r="20" spans="1:1" s="11" customFormat="1" ht="41.25" customHeight="1" x14ac:dyDescent="0.2">
      <c r="A20" s="342"/>
    </row>
    <row r="21" spans="1:1" s="11" customFormat="1" ht="41.25" customHeight="1" x14ac:dyDescent="0.2">
      <c r="A21" s="34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3"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101</v>
      </c>
    </row>
    <row r="35" spans="1:1" ht="24" x14ac:dyDescent="0.2">
      <c r="A35" s="141" t="s">
        <v>179</v>
      </c>
    </row>
    <row r="36" spans="1:1" ht="72" customHeight="1" x14ac:dyDescent="0.2">
      <c r="A36" s="164" t="s">
        <v>102</v>
      </c>
    </row>
    <row r="37" spans="1:1" x14ac:dyDescent="0.2">
      <c r="A37" s="142"/>
    </row>
    <row r="38" spans="1:1" ht="36" x14ac:dyDescent="0.2">
      <c r="A38" s="168" t="s">
        <v>180</v>
      </c>
    </row>
    <row r="39" spans="1:1" s="11" customFormat="1" ht="27.75" customHeight="1" x14ac:dyDescent="0.2">
      <c r="A39" s="165" t="s">
        <v>231</v>
      </c>
    </row>
    <row r="40" spans="1:1" x14ac:dyDescent="0.2">
      <c r="A40" s="13"/>
    </row>
    <row r="41" spans="1:1" x14ac:dyDescent="0.2">
      <c r="A41" s="138" t="s">
        <v>65</v>
      </c>
    </row>
    <row r="42" spans="1:1" ht="48" x14ac:dyDescent="0.2">
      <c r="A42" s="140" t="s">
        <v>103</v>
      </c>
    </row>
    <row r="43" spans="1:1" ht="36" x14ac:dyDescent="0.2">
      <c r="A43" s="140" t="s">
        <v>104</v>
      </c>
    </row>
    <row r="44" spans="1:1" x14ac:dyDescent="0.2">
      <c r="A44" s="132"/>
    </row>
    <row r="45" spans="1:1" ht="26.25" x14ac:dyDescent="0.2">
      <c r="A45" s="136" t="s">
        <v>241</v>
      </c>
    </row>
    <row r="46" spans="1:1" x14ac:dyDescent="0.2">
      <c r="A46" s="139"/>
    </row>
    <row r="47" spans="1:1" s="11" customFormat="1" ht="36" x14ac:dyDescent="0.2">
      <c r="A47" s="172" t="s">
        <v>232</v>
      </c>
    </row>
    <row r="48" spans="1:1" s="11" customFormat="1" x14ac:dyDescent="0.2">
      <c r="A48" s="166" t="s">
        <v>181</v>
      </c>
    </row>
    <row r="49" spans="1:1" s="11" customFormat="1" ht="12.75" customHeight="1" x14ac:dyDescent="0.2">
      <c r="A49" s="166"/>
    </row>
    <row r="50" spans="1:1" s="11" customFormat="1" x14ac:dyDescent="0.2">
      <c r="A50" s="172" t="s">
        <v>267</v>
      </c>
    </row>
    <row r="51" spans="1:1" s="11" customFormat="1" x14ac:dyDescent="0.2">
      <c r="A51" s="173" t="s">
        <v>255</v>
      </c>
    </row>
    <row r="52" spans="1:1" s="11" customFormat="1" ht="12.75" customHeight="1" x14ac:dyDescent="0.2">
      <c r="A52" s="140"/>
    </row>
    <row r="53" spans="1:1" s="11" customFormat="1" x14ac:dyDescent="0.2">
      <c r="A53" s="172" t="s">
        <v>268</v>
      </c>
    </row>
    <row r="54" spans="1:1" s="11" customFormat="1" ht="42.75" customHeight="1" x14ac:dyDescent="0.2">
      <c r="A54" s="166" t="s">
        <v>256</v>
      </c>
    </row>
    <row r="55" spans="1:1" s="11" customFormat="1" x14ac:dyDescent="0.2">
      <c r="A55" s="171"/>
    </row>
    <row r="56" spans="1:1" s="11" customFormat="1" ht="23.25" customHeight="1" x14ac:dyDescent="0.2">
      <c r="A56" s="172" t="s">
        <v>269</v>
      </c>
    </row>
    <row r="57" spans="1:1" s="11" customFormat="1" x14ac:dyDescent="0.2">
      <c r="A57" s="173" t="s">
        <v>233</v>
      </c>
    </row>
    <row r="58" spans="1:1" s="11" customFormat="1" x14ac:dyDescent="0.2">
      <c r="A58" s="173"/>
    </row>
    <row r="59" spans="1:1" s="11" customFormat="1" x14ac:dyDescent="0.2">
      <c r="A59" s="172" t="s">
        <v>270</v>
      </c>
    </row>
    <row r="60" spans="1:1" s="11" customFormat="1" x14ac:dyDescent="0.2">
      <c r="A60" s="173" t="s">
        <v>234</v>
      </c>
    </row>
    <row r="61" spans="1:1" s="11" customFormat="1" x14ac:dyDescent="0.2">
      <c r="A61" s="166"/>
    </row>
    <row r="62" spans="1:1" ht="24" x14ac:dyDescent="0.2">
      <c r="A62" s="134" t="s">
        <v>242</v>
      </c>
    </row>
    <row r="63" spans="1:1" s="11" customFormat="1" ht="24" x14ac:dyDescent="0.2">
      <c r="A63" s="172" t="s">
        <v>235</v>
      </c>
    </row>
    <row r="64" spans="1:1" s="11" customFormat="1" x14ac:dyDescent="0.2">
      <c r="A64" s="166" t="s">
        <v>182</v>
      </c>
    </row>
    <row r="65" spans="1:1" s="11" customFormat="1" x14ac:dyDescent="0.2">
      <c r="A65" s="140"/>
    </row>
    <row r="66" spans="1:1" s="11" customFormat="1" ht="24" x14ac:dyDescent="0.2">
      <c r="A66" s="172" t="s">
        <v>271</v>
      </c>
    </row>
    <row r="67" spans="1:1" s="11" customFormat="1" x14ac:dyDescent="0.2">
      <c r="A67" s="166" t="s">
        <v>257</v>
      </c>
    </row>
    <row r="68" spans="1:1" s="11" customFormat="1" x14ac:dyDescent="0.2">
      <c r="A68" s="140"/>
    </row>
    <row r="69" spans="1:1" s="11" customFormat="1" x14ac:dyDescent="0.2">
      <c r="A69" s="172" t="s">
        <v>272</v>
      </c>
    </row>
    <row r="70" spans="1:1" s="11" customFormat="1" ht="36" x14ac:dyDescent="0.2">
      <c r="A70" s="166" t="s">
        <v>258</v>
      </c>
    </row>
    <row r="71" spans="1:1" s="11" customFormat="1" x14ac:dyDescent="0.2">
      <c r="A71" s="140"/>
    </row>
    <row r="72" spans="1:1" s="11" customFormat="1" ht="24" x14ac:dyDescent="0.2">
      <c r="A72" s="172" t="s">
        <v>273</v>
      </c>
    </row>
    <row r="73" spans="1:1" s="11" customFormat="1" x14ac:dyDescent="0.2">
      <c r="A73" s="166" t="s">
        <v>236</v>
      </c>
    </row>
    <row r="74" spans="1:1" x14ac:dyDescent="0.2">
      <c r="A74" s="139"/>
    </row>
    <row r="75" spans="1:1" x14ac:dyDescent="0.2">
      <c r="A75" s="172" t="s">
        <v>274</v>
      </c>
    </row>
    <row r="76" spans="1:1" x14ac:dyDescent="0.2">
      <c r="A76" s="166"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M298"/>
  <sheetViews>
    <sheetView workbookViewId="0">
      <pane xSplit="1" topLeftCell="B1" activePane="topRight" state="frozen"/>
      <selection activeCell="A10" sqref="A10"/>
      <selection pane="topRight" activeCell="G1" sqref="B1:G1048576"/>
    </sheetView>
  </sheetViews>
  <sheetFormatPr defaultColWidth="9.85546875" defaultRowHeight="12.75" x14ac:dyDescent="0.2"/>
  <cols>
    <col min="1" max="1" width="43.140625" style="5" customWidth="1"/>
  </cols>
  <sheetData>
    <row r="1" spans="1:13" ht="26.25" customHeight="1" x14ac:dyDescent="0.2">
      <c r="A1" s="47" t="s">
        <v>50</v>
      </c>
    </row>
    <row r="2" spans="1:13" ht="24" x14ac:dyDescent="0.2">
      <c r="A2" s="134" t="s">
        <v>243</v>
      </c>
    </row>
    <row r="3" spans="1:13" s="11" customFormat="1" ht="24.75" customHeight="1" x14ac:dyDescent="0.2">
      <c r="A3" s="192" t="s">
        <v>239</v>
      </c>
      <c r="B3" s="73">
        <f>'BAR BB| Open rates'!B3</f>
        <v>46162</v>
      </c>
      <c r="C3" s="73">
        <f>'BAR BB| Open rates'!C3</f>
        <v>46163</v>
      </c>
      <c r="D3" s="73">
        <f>'BAR BB| Open rates'!D3</f>
        <v>46164</v>
      </c>
      <c r="E3" s="73">
        <f>'BAR BB| Open rates'!E3</f>
        <v>46165</v>
      </c>
      <c r="F3" s="73">
        <f>'BAR BB| Open rates'!F3</f>
        <v>46166</v>
      </c>
      <c r="G3" s="73">
        <f>'BAR BB| Open rates'!G3</f>
        <v>46167</v>
      </c>
      <c r="H3" s="73">
        <f>'BAR BB| Open rates'!H3</f>
        <v>46168</v>
      </c>
      <c r="I3" s="73">
        <f>'BAR BB| Open rates'!I3</f>
        <v>46169</v>
      </c>
      <c r="J3" s="73">
        <f>'BAR BB| Open rates'!J3</f>
        <v>46170</v>
      </c>
      <c r="K3" s="73">
        <f>'BAR BB| Open rates'!K3</f>
        <v>46171</v>
      </c>
      <c r="L3" s="73">
        <f>'BAR BB| Open rates'!L3</f>
        <v>46172</v>
      </c>
      <c r="M3" s="73">
        <f>'BAR BB| Open rates'!M3</f>
        <v>46173</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f>'BAR BB| Open rates'!B5*0.9*0.85</f>
        <v>4513.5</v>
      </c>
      <c r="C5" s="84">
        <f>'BAR BB| Open rates'!C5*0.9*0.85</f>
        <v>4513.5</v>
      </c>
      <c r="D5" s="84">
        <f>'BAR BB| Open rates'!D5*0.9*0.85</f>
        <v>4513.5</v>
      </c>
      <c r="E5" s="84">
        <f>'BAR BB| Open rates'!E5*0.9*0.85</f>
        <v>4513.5</v>
      </c>
      <c r="F5" s="84">
        <f>'BAR BB| Open rates'!F5*0.9*0.85</f>
        <v>4513.5</v>
      </c>
      <c r="G5" s="84">
        <f>'BAR BB| Open rates'!G5*0.9*0.85</f>
        <v>4513.5</v>
      </c>
      <c r="H5" s="84">
        <f>'BAR BB| Open rates'!H5*0.9*0.85</f>
        <v>4513.5</v>
      </c>
      <c r="I5" s="84">
        <f>'BAR BB| Open rates'!I5*0.9*0.85</f>
        <v>4513.5</v>
      </c>
      <c r="J5" s="84">
        <f>'BAR BB| Open rates'!J5*0.9*0.85</f>
        <v>4513.5</v>
      </c>
      <c r="K5" s="84">
        <f>'BAR BB| Open rates'!K5*0.9*0.85</f>
        <v>4513.5</v>
      </c>
      <c r="L5" s="84">
        <f>'BAR BB| Open rates'!L5*0.9*0.85</f>
        <v>4513.5</v>
      </c>
      <c r="M5" s="84">
        <f>'BAR BB| Open rates'!M5*0.9*0.85</f>
        <v>4513.5</v>
      </c>
    </row>
    <row r="6" spans="1:13" s="11" customFormat="1" x14ac:dyDescent="0.2">
      <c r="A6" s="42">
        <v>2</v>
      </c>
      <c r="B6" s="84">
        <f>'BAR BB| Open rates'!B6*0.9*0.85</f>
        <v>6043.5</v>
      </c>
      <c r="C6" s="84">
        <f>'BAR BB| Open rates'!C6*0.9*0.85</f>
        <v>6043.5</v>
      </c>
      <c r="D6" s="84">
        <f>'BAR BB| Open rates'!D6*0.9*0.85</f>
        <v>6043.5</v>
      </c>
      <c r="E6" s="84">
        <f>'BAR BB| Open rates'!E6*0.9*0.85</f>
        <v>6043.5</v>
      </c>
      <c r="F6" s="84">
        <f>'BAR BB| Open rates'!F6*0.9*0.85</f>
        <v>6043.5</v>
      </c>
      <c r="G6" s="84">
        <f>'BAR BB| Open rates'!G6*0.9*0.85</f>
        <v>6043.5</v>
      </c>
      <c r="H6" s="84">
        <f>'BAR BB| Open rates'!H6*0.9*0.85</f>
        <v>6043.5</v>
      </c>
      <c r="I6" s="84">
        <f>'BAR BB| Open rates'!I6*0.9*0.85</f>
        <v>6043.5</v>
      </c>
      <c r="J6" s="84">
        <f>'BAR BB| Open rates'!J6*0.9*0.85</f>
        <v>6043.5</v>
      </c>
      <c r="K6" s="84">
        <f>'BAR BB| Open rates'!K6*0.9*0.85</f>
        <v>6043.5</v>
      </c>
      <c r="L6" s="84">
        <f>'BAR BB| Open rates'!L6*0.9*0.85</f>
        <v>6043.5</v>
      </c>
      <c r="M6" s="84">
        <f>'BAR BB| Open rates'!M6*0.9*0.85</f>
        <v>6043.5</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f>'BAR BB| Open rates'!B8*0.9*0.85</f>
        <v>6808.5</v>
      </c>
      <c r="C8" s="84">
        <f>'BAR BB| Open rates'!C8*0.9*0.85</f>
        <v>6808.5</v>
      </c>
      <c r="D8" s="84">
        <f>'BAR BB| Open rates'!D8*0.9*0.85</f>
        <v>6808.5</v>
      </c>
      <c r="E8" s="84">
        <f>'BAR BB| Open rates'!E8*0.9*0.85</f>
        <v>6808.5</v>
      </c>
      <c r="F8" s="84">
        <f>'BAR BB| Open rates'!F8*0.9*0.85</f>
        <v>6808.5</v>
      </c>
      <c r="G8" s="84">
        <f>'BAR BB| Open rates'!G8*0.9*0.85</f>
        <v>6808.5</v>
      </c>
      <c r="H8" s="84">
        <f>'BAR BB| Open rates'!H8*0.9*0.85</f>
        <v>6808.5</v>
      </c>
      <c r="I8" s="84">
        <f>'BAR BB| Open rates'!I8*0.9*0.85</f>
        <v>6808.5</v>
      </c>
      <c r="J8" s="84">
        <f>'BAR BB| Open rates'!J8*0.9*0.85</f>
        <v>6808.5</v>
      </c>
      <c r="K8" s="84">
        <f>'BAR BB| Open rates'!K8*0.9*0.85</f>
        <v>6808.5</v>
      </c>
      <c r="L8" s="84">
        <f>'BAR BB| Open rates'!L8*0.9*0.85</f>
        <v>6808.5</v>
      </c>
      <c r="M8" s="84">
        <f>'BAR BB| Open rates'!M8*0.9*0.85</f>
        <v>6808.5</v>
      </c>
    </row>
    <row r="9" spans="1:13" s="11" customFormat="1" x14ac:dyDescent="0.2">
      <c r="A9" s="42">
        <v>2</v>
      </c>
      <c r="B9" s="84">
        <f>'BAR BB| Open rates'!B9*0.9*0.85</f>
        <v>8338.5</v>
      </c>
      <c r="C9" s="84">
        <f>'BAR BB| Open rates'!C9*0.9*0.85</f>
        <v>8338.5</v>
      </c>
      <c r="D9" s="84">
        <f>'BAR BB| Open rates'!D9*0.9*0.85</f>
        <v>8338.5</v>
      </c>
      <c r="E9" s="84">
        <f>'BAR BB| Open rates'!E9*0.9*0.85</f>
        <v>8338.5</v>
      </c>
      <c r="F9" s="84">
        <f>'BAR BB| Open rates'!F9*0.9*0.85</f>
        <v>8338.5</v>
      </c>
      <c r="G9" s="84">
        <f>'BAR BB| Open rates'!G9*0.9*0.85</f>
        <v>8338.5</v>
      </c>
      <c r="H9" s="84">
        <f>'BAR BB| Open rates'!H9*0.9*0.85</f>
        <v>8338.5</v>
      </c>
      <c r="I9" s="84">
        <f>'BAR BB| Open rates'!I9*0.9*0.85</f>
        <v>8338.5</v>
      </c>
      <c r="J9" s="84">
        <f>'BAR BB| Open rates'!J9*0.9*0.85</f>
        <v>8338.5</v>
      </c>
      <c r="K9" s="84">
        <f>'BAR BB| Open rates'!K9*0.9*0.85</f>
        <v>8338.5</v>
      </c>
      <c r="L9" s="84">
        <f>'BAR BB| Open rates'!L9*0.9*0.85</f>
        <v>8338.5</v>
      </c>
      <c r="M9" s="84">
        <f>'BAR BB| Open rates'!M9*0.9*0.85</f>
        <v>8338.5</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f>'BAR BB| Open rates'!B11*0.9*0.85</f>
        <v>7573.5</v>
      </c>
      <c r="C11" s="84">
        <f>'BAR BB| Open rates'!C11*0.9*0.85</f>
        <v>7573.5</v>
      </c>
      <c r="D11" s="84">
        <f>'BAR BB| Open rates'!D11*0.9*0.85</f>
        <v>7573.5</v>
      </c>
      <c r="E11" s="84">
        <f>'BAR BB| Open rates'!E11*0.9*0.85</f>
        <v>7573.5</v>
      </c>
      <c r="F11" s="84">
        <f>'BAR BB| Open rates'!F11*0.9*0.85</f>
        <v>7573.5</v>
      </c>
      <c r="G11" s="84">
        <f>'BAR BB| Open rates'!G11*0.9*0.85</f>
        <v>7573.5</v>
      </c>
      <c r="H11" s="84">
        <f>'BAR BB| Open rates'!H11*0.9*0.85</f>
        <v>7573.5</v>
      </c>
      <c r="I11" s="84">
        <f>'BAR BB| Open rates'!I11*0.9*0.85</f>
        <v>7573.5</v>
      </c>
      <c r="J11" s="84">
        <f>'BAR BB| Open rates'!J11*0.9*0.85</f>
        <v>7573.5</v>
      </c>
      <c r="K11" s="84">
        <f>'BAR BB| Open rates'!K11*0.9*0.85</f>
        <v>7573.5</v>
      </c>
      <c r="L11" s="84">
        <f>'BAR BB| Open rates'!L11*0.9*0.85</f>
        <v>7573.5</v>
      </c>
      <c r="M11" s="84">
        <f>'BAR BB| Open rates'!M11*0.9*0.85</f>
        <v>7573.5</v>
      </c>
    </row>
    <row r="12" spans="1:13" s="11" customFormat="1" x14ac:dyDescent="0.2">
      <c r="A12" s="42">
        <v>2</v>
      </c>
      <c r="B12" s="84">
        <f>'BAR BB| Open rates'!B12*0.9*0.85</f>
        <v>9103.5</v>
      </c>
      <c r="C12" s="84">
        <f>'BAR BB| Open rates'!C12*0.9*0.85</f>
        <v>9103.5</v>
      </c>
      <c r="D12" s="84">
        <f>'BAR BB| Open rates'!D12*0.9*0.85</f>
        <v>9103.5</v>
      </c>
      <c r="E12" s="84">
        <f>'BAR BB| Open rates'!E12*0.9*0.85</f>
        <v>9103.5</v>
      </c>
      <c r="F12" s="84">
        <f>'BAR BB| Open rates'!F12*0.9*0.85</f>
        <v>9103.5</v>
      </c>
      <c r="G12" s="84">
        <f>'BAR BB| Open rates'!G12*0.9*0.85</f>
        <v>9103.5</v>
      </c>
      <c r="H12" s="84">
        <f>'BAR BB| Open rates'!H12*0.9*0.85</f>
        <v>9103.5</v>
      </c>
      <c r="I12" s="84">
        <f>'BAR BB| Open rates'!I12*0.9*0.85</f>
        <v>9103.5</v>
      </c>
      <c r="J12" s="84">
        <f>'BAR BB| Open rates'!J12*0.9*0.85</f>
        <v>9103.5</v>
      </c>
      <c r="K12" s="84">
        <f>'BAR BB| Open rates'!K12*0.9*0.85</f>
        <v>9103.5</v>
      </c>
      <c r="L12" s="84">
        <f>'BAR BB| Open rates'!L12*0.9*0.85</f>
        <v>9103.5</v>
      </c>
      <c r="M12" s="84">
        <f>'BAR BB| Open rates'!M12*0.9*0.85</f>
        <v>9103.5</v>
      </c>
    </row>
    <row r="13" spans="1:13" s="11" customFormat="1" x14ac:dyDescent="0.2">
      <c r="A13" s="193"/>
    </row>
    <row r="14" spans="1:13" ht="12.75" customHeight="1" x14ac:dyDescent="0.2">
      <c r="A14" s="303" t="s">
        <v>157</v>
      </c>
    </row>
    <row r="15" spans="1:13" x14ac:dyDescent="0.2">
      <c r="A15" s="303"/>
    </row>
    <row r="16" spans="1:13" x14ac:dyDescent="0.2">
      <c r="A16" s="123"/>
    </row>
    <row r="17" spans="1:1" s="11" customFormat="1" ht="41.25" customHeight="1" x14ac:dyDescent="0.2">
      <c r="A17" s="349" t="s">
        <v>352</v>
      </c>
    </row>
    <row r="18" spans="1:1" s="11" customFormat="1" ht="41.25" customHeight="1" x14ac:dyDescent="0.2">
      <c r="A18" s="349"/>
    </row>
    <row r="19" spans="1:1" s="11" customFormat="1" ht="41.25" customHeight="1" x14ac:dyDescent="0.2">
      <c r="A19" s="349"/>
    </row>
    <row r="20" spans="1:1" s="11" customFormat="1" ht="41.25" customHeight="1" x14ac:dyDescent="0.2">
      <c r="A20" s="349"/>
    </row>
    <row r="21" spans="1:1" ht="12.75" customHeight="1" x14ac:dyDescent="0.2">
      <c r="A21"/>
    </row>
    <row r="22" spans="1:1" x14ac:dyDescent="0.2">
      <c r="A22" s="134" t="s">
        <v>80</v>
      </c>
    </row>
    <row r="23" spans="1:1" ht="24" x14ac:dyDescent="0.2">
      <c r="A23" s="137" t="s">
        <v>331</v>
      </c>
    </row>
    <row r="24" spans="1:1" ht="24" x14ac:dyDescent="0.2">
      <c r="A24" s="137" t="s">
        <v>332</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7.25" customHeight="1" x14ac:dyDescent="0.2">
      <c r="A30" s="219" t="s">
        <v>366</v>
      </c>
    </row>
    <row r="31" spans="1:1" s="149" customFormat="1" ht="30.75" customHeight="1" x14ac:dyDescent="0.2">
      <c r="A31" s="219" t="s">
        <v>365</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333</v>
      </c>
    </row>
    <row r="41" spans="1:1" x14ac:dyDescent="0.2">
      <c r="A41" s="13"/>
    </row>
    <row r="42" spans="1:1" x14ac:dyDescent="0.2">
      <c r="A42" s="138" t="s">
        <v>65</v>
      </c>
    </row>
    <row r="43" spans="1:1" ht="96" x14ac:dyDescent="0.2">
      <c r="A43" s="140" t="s">
        <v>388</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339</v>
      </c>
    </row>
    <row r="49" spans="1:1" s="11" customFormat="1" x14ac:dyDescent="0.2">
      <c r="A49" s="166" t="s">
        <v>181</v>
      </c>
    </row>
    <row r="50" spans="1:1" s="11" customFormat="1" ht="12.75" customHeight="1" x14ac:dyDescent="0.2">
      <c r="A50" s="166"/>
    </row>
    <row r="51" spans="1:1" s="11" customFormat="1" x14ac:dyDescent="0.2">
      <c r="A51" s="172" t="s">
        <v>340</v>
      </c>
    </row>
    <row r="52" spans="1:1" s="11" customFormat="1" x14ac:dyDescent="0.2">
      <c r="A52" s="166" t="s">
        <v>181</v>
      </c>
    </row>
    <row r="53" spans="1:1" s="11" customFormat="1" ht="12.75" customHeight="1" x14ac:dyDescent="0.2">
      <c r="A53" s="140"/>
    </row>
    <row r="54" spans="1:1" s="11" customFormat="1" x14ac:dyDescent="0.2">
      <c r="A54" s="172" t="s">
        <v>341</v>
      </c>
    </row>
    <row r="55" spans="1:1" s="11" customFormat="1" ht="42.75" customHeight="1" x14ac:dyDescent="0.2">
      <c r="A55" s="166" t="s">
        <v>181</v>
      </c>
    </row>
    <row r="56" spans="1:1" s="11" customFormat="1" x14ac:dyDescent="0.2">
      <c r="A56" s="140"/>
    </row>
    <row r="57" spans="1:1" s="11" customFormat="1" ht="23.25" customHeight="1" x14ac:dyDescent="0.2">
      <c r="A57" s="172" t="s">
        <v>342</v>
      </c>
    </row>
    <row r="58" spans="1:1" s="11" customFormat="1" x14ac:dyDescent="0.2">
      <c r="A58" s="166" t="s">
        <v>343</v>
      </c>
    </row>
    <row r="59" spans="1:1" s="11" customFormat="1" x14ac:dyDescent="0.2">
      <c r="A59" s="171"/>
    </row>
    <row r="60" spans="1:1" s="11" customFormat="1" ht="24" x14ac:dyDescent="0.2">
      <c r="A60" s="172" t="s">
        <v>344</v>
      </c>
    </row>
    <row r="61" spans="1:1" s="11" customFormat="1" x14ac:dyDescent="0.2">
      <c r="A61" s="173"/>
    </row>
    <row r="62" spans="1:1" s="11" customFormat="1" ht="24" x14ac:dyDescent="0.2">
      <c r="A62" s="172" t="s">
        <v>345</v>
      </c>
    </row>
    <row r="63" spans="1:1" x14ac:dyDescent="0.2">
      <c r="A63" s="173" t="s">
        <v>346</v>
      </c>
    </row>
    <row r="64" spans="1:1" s="11" customFormat="1" x14ac:dyDescent="0.2">
      <c r="A64" s="166"/>
    </row>
    <row r="65" spans="1:1" s="11" customFormat="1" ht="48" x14ac:dyDescent="0.2">
      <c r="A65" s="172" t="s">
        <v>347</v>
      </c>
    </row>
    <row r="66" spans="1:1" s="11" customFormat="1" x14ac:dyDescent="0.2">
      <c r="A66" s="173" t="s">
        <v>348</v>
      </c>
    </row>
    <row r="67" spans="1:1" s="11" customFormat="1" x14ac:dyDescent="0.2">
      <c r="A67" s="106"/>
    </row>
    <row r="68" spans="1:1" s="11" customFormat="1" ht="24" x14ac:dyDescent="0.2">
      <c r="A68" s="172" t="s">
        <v>349</v>
      </c>
    </row>
    <row r="69" spans="1:1" s="11" customFormat="1" ht="36" x14ac:dyDescent="0.2">
      <c r="A69" s="173" t="s">
        <v>350</v>
      </c>
    </row>
    <row r="70" spans="1:1" s="11" customFormat="1" x14ac:dyDescent="0.2">
      <c r="A70" s="166"/>
    </row>
    <row r="71" spans="1:1" s="11" customFormat="1" x14ac:dyDescent="0.2">
      <c r="A71" s="172" t="s">
        <v>351</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M298"/>
  <sheetViews>
    <sheetView workbookViewId="0">
      <pane xSplit="1" topLeftCell="B1" activePane="topRight" state="frozen"/>
      <selection activeCell="A10" sqref="A10"/>
      <selection pane="topRight" activeCell="B1" sqref="B1:G1048576"/>
    </sheetView>
  </sheetViews>
  <sheetFormatPr defaultColWidth="10.42578125" defaultRowHeight="12.75" x14ac:dyDescent="0.2"/>
  <cols>
    <col min="1" max="1" width="43.85546875" style="5" customWidth="1"/>
  </cols>
  <sheetData>
    <row r="1" spans="1:13" ht="24" x14ac:dyDescent="0.2">
      <c r="A1" s="47" t="s">
        <v>50</v>
      </c>
    </row>
    <row r="2" spans="1:13" ht="24" x14ac:dyDescent="0.2">
      <c r="A2" s="134" t="s">
        <v>243</v>
      </c>
    </row>
    <row r="3" spans="1:13" s="11" customFormat="1" ht="21.75" customHeight="1" x14ac:dyDescent="0.2">
      <c r="A3" s="192" t="s">
        <v>185</v>
      </c>
      <c r="B3" s="73">
        <f>'BAR BB| Open rates'!B3</f>
        <v>46162</v>
      </c>
      <c r="C3" s="73">
        <f>'BAR BB| Open rates'!C3</f>
        <v>46163</v>
      </c>
      <c r="D3" s="73">
        <f>'BAR BB| Open rates'!D3</f>
        <v>46164</v>
      </c>
      <c r="E3" s="73">
        <f>'BAR BB| Open rates'!E3</f>
        <v>46165</v>
      </c>
      <c r="F3" s="73">
        <f>'BAR BB| Open rates'!F3</f>
        <v>46166</v>
      </c>
      <c r="G3" s="73">
        <f>'BAR BB| Open rates'!G3</f>
        <v>46167</v>
      </c>
      <c r="H3" s="73">
        <f>'BAR BB| Open rates'!H3</f>
        <v>46168</v>
      </c>
      <c r="I3" s="73">
        <f>'BAR BB| Open rates'!I3</f>
        <v>46169</v>
      </c>
      <c r="J3" s="73">
        <f>'BAR BB| Open rates'!J3</f>
        <v>46170</v>
      </c>
      <c r="K3" s="73">
        <f>'BAR BB| Open rates'!K3</f>
        <v>46171</v>
      </c>
      <c r="L3" s="73">
        <f>'BAR BB| Open rates'!L3</f>
        <v>46172</v>
      </c>
      <c r="M3" s="73">
        <f>'BAR BB| Open rates'!M3</f>
        <v>46173</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f>'BAR BB| Open rates'!B5*0.9*0.9</f>
        <v>4779</v>
      </c>
      <c r="C5" s="84">
        <f>'BAR BB| Open rates'!C5*0.9*0.9</f>
        <v>4779</v>
      </c>
      <c r="D5" s="84">
        <f>'BAR BB| Open rates'!D5*0.9*0.9</f>
        <v>4779</v>
      </c>
      <c r="E5" s="84">
        <f>'BAR BB| Open rates'!E5*0.9*0.9</f>
        <v>4779</v>
      </c>
      <c r="F5" s="84">
        <f>'BAR BB| Open rates'!F5*0.9*0.9</f>
        <v>4779</v>
      </c>
      <c r="G5" s="84">
        <f>'BAR BB| Open rates'!G5*0.9*0.9</f>
        <v>4779</v>
      </c>
      <c r="H5" s="84">
        <f>'BAR BB| Open rates'!H5*0.9*0.9</f>
        <v>4779</v>
      </c>
      <c r="I5" s="84">
        <f>'BAR BB| Open rates'!I5*0.9*0.9</f>
        <v>4779</v>
      </c>
      <c r="J5" s="84">
        <f>'BAR BB| Open rates'!J5*0.9*0.9</f>
        <v>4779</v>
      </c>
      <c r="K5" s="84">
        <f>'BAR BB| Open rates'!K5*0.9*0.9</f>
        <v>4779</v>
      </c>
      <c r="L5" s="84">
        <f>'BAR BB| Open rates'!L5*0.9*0.9</f>
        <v>4779</v>
      </c>
      <c r="M5" s="84">
        <f>'BAR BB| Open rates'!M5*0.9*0.9</f>
        <v>4779</v>
      </c>
    </row>
    <row r="6" spans="1:13" s="11" customFormat="1" x14ac:dyDescent="0.2">
      <c r="A6" s="42">
        <v>2</v>
      </c>
      <c r="B6" s="84">
        <f>'BAR BB| Open rates'!B6*0.9*0.9</f>
        <v>6399</v>
      </c>
      <c r="C6" s="84">
        <f>'BAR BB| Open rates'!C6*0.9*0.9</f>
        <v>6399</v>
      </c>
      <c r="D6" s="84">
        <f>'BAR BB| Open rates'!D6*0.9*0.9</f>
        <v>6399</v>
      </c>
      <c r="E6" s="84">
        <f>'BAR BB| Open rates'!E6*0.9*0.9</f>
        <v>6399</v>
      </c>
      <c r="F6" s="84">
        <f>'BAR BB| Open rates'!F6*0.9*0.9</f>
        <v>6399</v>
      </c>
      <c r="G6" s="84">
        <f>'BAR BB| Open rates'!G6*0.9*0.9</f>
        <v>6399</v>
      </c>
      <c r="H6" s="84">
        <f>'BAR BB| Open rates'!H6*0.9*0.9</f>
        <v>6399</v>
      </c>
      <c r="I6" s="84">
        <f>'BAR BB| Open rates'!I6*0.9*0.9</f>
        <v>6399</v>
      </c>
      <c r="J6" s="84">
        <f>'BAR BB| Open rates'!J6*0.9*0.9</f>
        <v>6399</v>
      </c>
      <c r="K6" s="84">
        <f>'BAR BB| Open rates'!K6*0.9*0.9</f>
        <v>6399</v>
      </c>
      <c r="L6" s="84">
        <f>'BAR BB| Open rates'!L6*0.9*0.9</f>
        <v>6399</v>
      </c>
      <c r="M6" s="84">
        <f>'BAR BB| Open rates'!M6*0.9*0.9</f>
        <v>6399</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f>'BAR BB| Open rates'!B8*0.9*0.9</f>
        <v>7209</v>
      </c>
      <c r="C8" s="84">
        <f>'BAR BB| Open rates'!C8*0.9*0.9</f>
        <v>7209</v>
      </c>
      <c r="D8" s="84">
        <f>'BAR BB| Open rates'!D8*0.9*0.9</f>
        <v>7209</v>
      </c>
      <c r="E8" s="84">
        <f>'BAR BB| Open rates'!E8*0.9*0.9</f>
        <v>7209</v>
      </c>
      <c r="F8" s="84">
        <f>'BAR BB| Open rates'!F8*0.9*0.9</f>
        <v>7209</v>
      </c>
      <c r="G8" s="84">
        <f>'BAR BB| Open rates'!G8*0.9*0.9</f>
        <v>7209</v>
      </c>
      <c r="H8" s="84">
        <f>'BAR BB| Open rates'!H8*0.9*0.9</f>
        <v>7209</v>
      </c>
      <c r="I8" s="84">
        <f>'BAR BB| Open rates'!I8*0.9*0.9</f>
        <v>7209</v>
      </c>
      <c r="J8" s="84">
        <f>'BAR BB| Open rates'!J8*0.9*0.9</f>
        <v>7209</v>
      </c>
      <c r="K8" s="84">
        <f>'BAR BB| Open rates'!K8*0.9*0.9</f>
        <v>7209</v>
      </c>
      <c r="L8" s="84">
        <f>'BAR BB| Open rates'!L8*0.9*0.9</f>
        <v>7209</v>
      </c>
      <c r="M8" s="84">
        <f>'BAR BB| Open rates'!M8*0.9*0.9</f>
        <v>7209</v>
      </c>
    </row>
    <row r="9" spans="1:13" s="11" customFormat="1" x14ac:dyDescent="0.2">
      <c r="A9" s="42">
        <v>2</v>
      </c>
      <c r="B9" s="84">
        <f>'BAR BB| Open rates'!B9*0.9*0.9</f>
        <v>8829</v>
      </c>
      <c r="C9" s="84">
        <f>'BAR BB| Open rates'!C9*0.9*0.9</f>
        <v>8829</v>
      </c>
      <c r="D9" s="84">
        <f>'BAR BB| Open rates'!D9*0.9*0.9</f>
        <v>8829</v>
      </c>
      <c r="E9" s="84">
        <f>'BAR BB| Open rates'!E9*0.9*0.9</f>
        <v>8829</v>
      </c>
      <c r="F9" s="84">
        <f>'BAR BB| Open rates'!F9*0.9*0.9</f>
        <v>8829</v>
      </c>
      <c r="G9" s="84">
        <f>'BAR BB| Open rates'!G9*0.9*0.9</f>
        <v>8829</v>
      </c>
      <c r="H9" s="84">
        <f>'BAR BB| Open rates'!H9*0.9*0.9</f>
        <v>8829</v>
      </c>
      <c r="I9" s="84">
        <f>'BAR BB| Open rates'!I9*0.9*0.9</f>
        <v>8829</v>
      </c>
      <c r="J9" s="84">
        <f>'BAR BB| Open rates'!J9*0.9*0.9</f>
        <v>8829</v>
      </c>
      <c r="K9" s="84">
        <f>'BAR BB| Open rates'!K9*0.9*0.9</f>
        <v>8829</v>
      </c>
      <c r="L9" s="84">
        <f>'BAR BB| Open rates'!L9*0.9*0.9</f>
        <v>8829</v>
      </c>
      <c r="M9" s="84">
        <f>'BAR BB| Open rates'!M9*0.9*0.9</f>
        <v>8829</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f>'BAR BB| Open rates'!B11*0.9*0.9</f>
        <v>8019</v>
      </c>
      <c r="C11" s="84">
        <f>'BAR BB| Open rates'!C11*0.9*0.9</f>
        <v>8019</v>
      </c>
      <c r="D11" s="84">
        <f>'BAR BB| Open rates'!D11*0.9*0.9</f>
        <v>8019</v>
      </c>
      <c r="E11" s="84">
        <f>'BAR BB| Open rates'!E11*0.9*0.9</f>
        <v>8019</v>
      </c>
      <c r="F11" s="84">
        <f>'BAR BB| Open rates'!F11*0.9*0.9</f>
        <v>8019</v>
      </c>
      <c r="G11" s="84">
        <f>'BAR BB| Open rates'!G11*0.9*0.9</f>
        <v>8019</v>
      </c>
      <c r="H11" s="84">
        <f>'BAR BB| Open rates'!H11*0.9*0.9</f>
        <v>8019</v>
      </c>
      <c r="I11" s="84">
        <f>'BAR BB| Open rates'!I11*0.9*0.9</f>
        <v>8019</v>
      </c>
      <c r="J11" s="84">
        <f>'BAR BB| Open rates'!J11*0.9*0.9</f>
        <v>8019</v>
      </c>
      <c r="K11" s="84">
        <f>'BAR BB| Open rates'!K11*0.9*0.9</f>
        <v>8019</v>
      </c>
      <c r="L11" s="84">
        <f>'BAR BB| Open rates'!L11*0.9*0.9</f>
        <v>8019</v>
      </c>
      <c r="M11" s="84">
        <f>'BAR BB| Open rates'!M11*0.9*0.9</f>
        <v>8019</v>
      </c>
    </row>
    <row r="12" spans="1:13" s="11" customFormat="1" x14ac:dyDescent="0.2">
      <c r="A12" s="42">
        <v>2</v>
      </c>
      <c r="B12" s="84">
        <f>'BAR BB| Open rates'!B12*0.9*0.9</f>
        <v>9639</v>
      </c>
      <c r="C12" s="84">
        <f>'BAR BB| Open rates'!C12*0.9*0.9</f>
        <v>9639</v>
      </c>
      <c r="D12" s="84">
        <f>'BAR BB| Open rates'!D12*0.9*0.9</f>
        <v>9639</v>
      </c>
      <c r="E12" s="84">
        <f>'BAR BB| Open rates'!E12*0.9*0.9</f>
        <v>9639</v>
      </c>
      <c r="F12" s="84">
        <f>'BAR BB| Open rates'!F12*0.9*0.9</f>
        <v>9639</v>
      </c>
      <c r="G12" s="84">
        <f>'BAR BB| Open rates'!G12*0.9*0.9</f>
        <v>9639</v>
      </c>
      <c r="H12" s="84">
        <f>'BAR BB| Open rates'!H12*0.9*0.9</f>
        <v>9639</v>
      </c>
      <c r="I12" s="84">
        <f>'BAR BB| Open rates'!I12*0.9*0.9</f>
        <v>9639</v>
      </c>
      <c r="J12" s="84">
        <f>'BAR BB| Open rates'!J12*0.9*0.9</f>
        <v>9639</v>
      </c>
      <c r="K12" s="84">
        <f>'BAR BB| Open rates'!K12*0.9*0.9</f>
        <v>9639</v>
      </c>
      <c r="L12" s="84">
        <f>'BAR BB| Open rates'!L12*0.9*0.9</f>
        <v>9639</v>
      </c>
      <c r="M12" s="84">
        <f>'BAR BB| Open rates'!M12*0.9*0.9</f>
        <v>9639</v>
      </c>
    </row>
    <row r="13" spans="1:13" x14ac:dyDescent="0.2">
      <c r="A13" s="47"/>
    </row>
    <row r="14" spans="1:13" ht="12.75" customHeight="1" x14ac:dyDescent="0.2">
      <c r="A14" s="303" t="s">
        <v>157</v>
      </c>
    </row>
    <row r="15" spans="1:13" x14ac:dyDescent="0.2">
      <c r="A15" s="303"/>
    </row>
    <row r="16" spans="1:13" x14ac:dyDescent="0.2">
      <c r="A16" s="123"/>
    </row>
    <row r="17" spans="1:1" s="11" customFormat="1" ht="41.25" customHeight="1" x14ac:dyDescent="0.2">
      <c r="A17" s="349" t="s">
        <v>352</v>
      </c>
    </row>
    <row r="18" spans="1:1" s="11" customFormat="1" ht="41.25" customHeight="1" x14ac:dyDescent="0.2">
      <c r="A18" s="349"/>
    </row>
    <row r="19" spans="1:1" s="11" customFormat="1" ht="41.25" customHeight="1" x14ac:dyDescent="0.2">
      <c r="A19" s="349"/>
    </row>
    <row r="20" spans="1:1" s="11" customFormat="1" ht="41.25" customHeight="1" x14ac:dyDescent="0.2">
      <c r="A20" s="349"/>
    </row>
    <row r="21" spans="1:1" ht="12.75" customHeight="1" x14ac:dyDescent="0.2">
      <c r="A21"/>
    </row>
    <row r="22" spans="1:1" x14ac:dyDescent="0.2">
      <c r="A22" s="134" t="s">
        <v>80</v>
      </c>
    </row>
    <row r="23" spans="1:1" ht="24" x14ac:dyDescent="0.2">
      <c r="A23" s="137" t="s">
        <v>331</v>
      </c>
    </row>
    <row r="24" spans="1:1" ht="24" x14ac:dyDescent="0.2">
      <c r="A24" s="137" t="s">
        <v>332</v>
      </c>
    </row>
    <row r="25" spans="1:1" x14ac:dyDescent="0.2">
      <c r="A25" s="22"/>
    </row>
    <row r="26" spans="1:1" x14ac:dyDescent="0.2">
      <c r="A26" s="136" t="s">
        <v>58</v>
      </c>
    </row>
    <row r="27" spans="1:1" ht="24" x14ac:dyDescent="0.2">
      <c r="A27" s="258" t="s">
        <v>178</v>
      </c>
    </row>
    <row r="28" spans="1:1" ht="36" x14ac:dyDescent="0.2">
      <c r="A28" s="137" t="s">
        <v>163</v>
      </c>
    </row>
    <row r="29" spans="1:1" ht="27.75" customHeight="1" x14ac:dyDescent="0.2">
      <c r="A29" s="145" t="s">
        <v>188</v>
      </c>
    </row>
    <row r="30" spans="1:1" s="149" customFormat="1" ht="19.5" customHeight="1" x14ac:dyDescent="0.2">
      <c r="A30" s="219" t="s">
        <v>366</v>
      </c>
    </row>
    <row r="31" spans="1:1" s="149" customFormat="1" ht="24.75" customHeight="1" x14ac:dyDescent="0.2">
      <c r="A31" s="219" t="s">
        <v>365</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333</v>
      </c>
    </row>
    <row r="41" spans="1:1" x14ac:dyDescent="0.2">
      <c r="A41" s="13"/>
    </row>
    <row r="42" spans="1:1" x14ac:dyDescent="0.2">
      <c r="A42" s="138" t="s">
        <v>65</v>
      </c>
    </row>
    <row r="43" spans="1:1" ht="96" x14ac:dyDescent="0.2">
      <c r="A43" s="140" t="s">
        <v>388</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339</v>
      </c>
    </row>
    <row r="49" spans="1:1" s="11" customFormat="1" x14ac:dyDescent="0.2">
      <c r="A49" s="166" t="s">
        <v>181</v>
      </c>
    </row>
    <row r="50" spans="1:1" s="11" customFormat="1" ht="12.75" customHeight="1" x14ac:dyDescent="0.2">
      <c r="A50" s="166"/>
    </row>
    <row r="51" spans="1:1" s="11" customFormat="1" x14ac:dyDescent="0.2">
      <c r="A51" s="172" t="s">
        <v>340</v>
      </c>
    </row>
    <row r="52" spans="1:1" s="11" customFormat="1" x14ac:dyDescent="0.2">
      <c r="A52" s="166" t="s">
        <v>181</v>
      </c>
    </row>
    <row r="53" spans="1:1" s="11" customFormat="1" ht="12.75" customHeight="1" x14ac:dyDescent="0.2">
      <c r="A53" s="140"/>
    </row>
    <row r="54" spans="1:1" s="11" customFormat="1" x14ac:dyDescent="0.2">
      <c r="A54" s="172" t="s">
        <v>341</v>
      </c>
    </row>
    <row r="55" spans="1:1" s="11" customFormat="1" ht="48" customHeight="1" x14ac:dyDescent="0.2">
      <c r="A55" s="166" t="s">
        <v>181</v>
      </c>
    </row>
    <row r="56" spans="1:1" s="11" customFormat="1" x14ac:dyDescent="0.2">
      <c r="A56" s="140"/>
    </row>
    <row r="57" spans="1:1" s="11" customFormat="1" ht="23.25" customHeight="1" x14ac:dyDescent="0.2">
      <c r="A57" s="172" t="s">
        <v>342</v>
      </c>
    </row>
    <row r="58" spans="1:1" s="11" customFormat="1" x14ac:dyDescent="0.2">
      <c r="A58" s="166" t="s">
        <v>343</v>
      </c>
    </row>
    <row r="59" spans="1:1" s="11" customFormat="1" x14ac:dyDescent="0.2">
      <c r="A59" s="171"/>
    </row>
    <row r="60" spans="1:1" s="11" customFormat="1" ht="24" x14ac:dyDescent="0.2">
      <c r="A60" s="172" t="s">
        <v>344</v>
      </c>
    </row>
    <row r="61" spans="1:1" s="11" customFormat="1" x14ac:dyDescent="0.2">
      <c r="A61" s="173"/>
    </row>
    <row r="62" spans="1:1" s="11" customFormat="1" ht="24" x14ac:dyDescent="0.2">
      <c r="A62" s="172" t="s">
        <v>345</v>
      </c>
    </row>
    <row r="63" spans="1:1" x14ac:dyDescent="0.2">
      <c r="A63" s="173" t="s">
        <v>346</v>
      </c>
    </row>
    <row r="64" spans="1:1" s="11" customFormat="1" x14ac:dyDescent="0.2">
      <c r="A64" s="166"/>
    </row>
    <row r="65" spans="1:1" s="11" customFormat="1" ht="48" x14ac:dyDescent="0.2">
      <c r="A65" s="172" t="s">
        <v>347</v>
      </c>
    </row>
    <row r="66" spans="1:1" s="11" customFormat="1" x14ac:dyDescent="0.2">
      <c r="A66" s="173" t="s">
        <v>348</v>
      </c>
    </row>
    <row r="67" spans="1:1" s="11" customFormat="1" x14ac:dyDescent="0.2">
      <c r="A67" s="106"/>
    </row>
    <row r="68" spans="1:1" s="11" customFormat="1" ht="24" x14ac:dyDescent="0.2">
      <c r="A68" s="172" t="s">
        <v>349</v>
      </c>
    </row>
    <row r="69" spans="1:1" s="11" customFormat="1" ht="36" x14ac:dyDescent="0.2">
      <c r="A69" s="173" t="s">
        <v>350</v>
      </c>
    </row>
    <row r="70" spans="1:1" s="11" customFormat="1" x14ac:dyDescent="0.2">
      <c r="A70" s="166"/>
    </row>
    <row r="71" spans="1:1" s="11" customFormat="1" x14ac:dyDescent="0.2">
      <c r="A71" s="172" t="s">
        <v>351</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P47"/>
  <sheetViews>
    <sheetView zoomScaleNormal="100" workbookViewId="0">
      <pane xSplit="1" topLeftCell="B1" activePane="topRight" state="frozen"/>
      <selection activeCell="BE26" sqref="BE26:BE27"/>
      <selection pane="topRight" activeCell="B1" sqref="B1:G1048576"/>
    </sheetView>
  </sheetViews>
  <sheetFormatPr defaultColWidth="10" defaultRowHeight="12" x14ac:dyDescent="0.2"/>
  <cols>
    <col min="1" max="1" width="42.5703125" style="210" customWidth="1"/>
    <col min="2" max="16384" width="10" style="210"/>
  </cols>
  <sheetData>
    <row r="1" spans="1:224" s="5" customFormat="1" ht="25.5" customHeight="1" x14ac:dyDescent="0.2">
      <c r="A1" s="212" t="s">
        <v>50</v>
      </c>
    </row>
    <row r="2" spans="1:224" s="5" customFormat="1" ht="12.75" x14ac:dyDescent="0.2">
      <c r="A2" s="231" t="s">
        <v>174</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rates'!B5*0.82</f>
        <v>4838</v>
      </c>
      <c r="C5" s="26">
        <f>'BAR BB| Open rates'!C5*0.82</f>
        <v>4838</v>
      </c>
      <c r="D5" s="26">
        <f>'BAR BB| Open rates'!D5*0.82</f>
        <v>4838</v>
      </c>
      <c r="E5" s="26">
        <f>'BAR BB| Open rates'!E5*0.82</f>
        <v>4838</v>
      </c>
      <c r="F5" s="26">
        <f>'BAR BB| Open rates'!F5*0.82</f>
        <v>4838</v>
      </c>
      <c r="G5" s="26">
        <f>'BAR BB| Open rates'!G5*0.82</f>
        <v>4838</v>
      </c>
      <c r="H5" s="26">
        <f>'BAR BB| Open rates'!H5*0.82</f>
        <v>4838</v>
      </c>
      <c r="I5" s="26">
        <f>'BAR BB| Open rates'!I5*0.82</f>
        <v>4838</v>
      </c>
      <c r="J5" s="26">
        <f>'BAR BB| Open rates'!J5*0.82</f>
        <v>4838</v>
      </c>
      <c r="K5" s="26">
        <f>'BAR BB| Open rates'!K5*0.82</f>
        <v>4838</v>
      </c>
      <c r="L5" s="26">
        <f>'BAR BB| Open rates'!L5*0.82</f>
        <v>4838</v>
      </c>
      <c r="M5" s="26">
        <f>'BAR BB| Open rates'!M5*0.82</f>
        <v>4838</v>
      </c>
      <c r="N5" s="26">
        <f>'BAR BB| Open rates'!N5*0.82</f>
        <v>5412</v>
      </c>
      <c r="O5" s="26">
        <f>'BAR BB| Open rates'!O5*0.82</f>
        <v>5412</v>
      </c>
      <c r="P5" s="26">
        <f>'BAR BB| Open rates'!P5*0.82</f>
        <v>5412</v>
      </c>
      <c r="Q5" s="26">
        <f>'BAR BB| Open rates'!Q5*0.82</f>
        <v>5412</v>
      </c>
      <c r="R5" s="26">
        <f>'BAR BB| Open rates'!R5*0.82</f>
        <v>8117.9999999999991</v>
      </c>
      <c r="S5" s="26">
        <f>'BAR BB| Open rates'!S5*0.82</f>
        <v>8117.9999999999991</v>
      </c>
      <c r="T5" s="26">
        <f>'BAR BB| Open rates'!T5*0.82</f>
        <v>8117.9999999999991</v>
      </c>
      <c r="U5" s="26">
        <f>'BAR BB| Open rates'!U5*0.82</f>
        <v>8117.9999999999991</v>
      </c>
      <c r="V5" s="26">
        <f>'BAR BB| Open rates'!V5*0.82</f>
        <v>8117.9999999999991</v>
      </c>
      <c r="W5" s="26">
        <f>'BAR BB| Open rates'!W5*0.82</f>
        <v>8117.9999999999991</v>
      </c>
      <c r="X5" s="26">
        <f>'BAR BB| Open rates'!X5*0.82</f>
        <v>8117.9999999999991</v>
      </c>
      <c r="Y5" s="26">
        <f>'BAR BB| Open rates'!Y5*0.82</f>
        <v>8117.9999999999991</v>
      </c>
      <c r="Z5" s="26">
        <f>'BAR BB| Open rates'!Z5*0.82</f>
        <v>8117.9999999999991</v>
      </c>
      <c r="AA5" s="26">
        <f>'BAR BB| Open rates'!AA5*0.82</f>
        <v>8117.9999999999991</v>
      </c>
      <c r="AB5" s="26">
        <f>'BAR BB| Open rates'!AB5*0.82</f>
        <v>12218</v>
      </c>
      <c r="AC5" s="26">
        <f>'BAR BB| Open rates'!AC5*0.82</f>
        <v>12218</v>
      </c>
      <c r="AD5" s="26">
        <f>'BAR BB| Open rates'!AD5*0.82</f>
        <v>12218</v>
      </c>
      <c r="AE5" s="26">
        <f>'BAR BB| Open rates'!AE5*0.82</f>
        <v>12218</v>
      </c>
      <c r="AF5" s="26">
        <f>'BAR BB| Open rates'!AF5*0.82</f>
        <v>12218</v>
      </c>
      <c r="AG5" s="26">
        <f>'BAR BB| Open rates'!AG5*0.82</f>
        <v>12218</v>
      </c>
      <c r="AH5" s="26">
        <f>'BAR BB| Open rates'!AH5*0.82</f>
        <v>5412</v>
      </c>
      <c r="AI5" s="26">
        <f>'BAR BB| Open rates'!AI5*0.82</f>
        <v>5412</v>
      </c>
      <c r="AJ5" s="26">
        <f>'BAR BB| Open rates'!AJ5*0.82</f>
        <v>5412</v>
      </c>
      <c r="AK5" s="26">
        <f>'BAR BB| Open rates'!AK5*0.82</f>
        <v>5412</v>
      </c>
      <c r="AL5" s="26">
        <f>'BAR BB| Open rates'!AL5*0.82</f>
        <v>5412</v>
      </c>
      <c r="AM5" s="26">
        <f>'BAR BB| Open rates'!AM5*0.82</f>
        <v>6478</v>
      </c>
      <c r="AN5" s="26">
        <f>'BAR BB| Open rates'!AN5*0.82</f>
        <v>6478</v>
      </c>
      <c r="AO5" s="26">
        <f>'BAR BB| Open rates'!AO5*0.82</f>
        <v>6478</v>
      </c>
      <c r="AP5" s="26">
        <f>'BAR BB| Open rates'!AP5*0.82</f>
        <v>6478</v>
      </c>
      <c r="AQ5" s="26">
        <f>'BAR BB| Open rates'!AQ5*0.82</f>
        <v>6478</v>
      </c>
      <c r="AR5" s="26">
        <f>'BAR BB| Open rates'!AR5*0.82</f>
        <v>6478</v>
      </c>
      <c r="AS5" s="26">
        <f>'BAR BB| Open rates'!AS5*0.82</f>
        <v>6478</v>
      </c>
      <c r="AT5" s="26">
        <f>'BAR BB| Open rates'!AT5*0.82</f>
        <v>7298</v>
      </c>
      <c r="AU5" s="26">
        <f>'BAR BB| Open rates'!AU5*0.82</f>
        <v>7298</v>
      </c>
      <c r="AV5" s="26">
        <f>'BAR BB| Open rates'!AV5*0.82</f>
        <v>7298</v>
      </c>
      <c r="AW5" s="26">
        <f>'BAR BB| Open rates'!AW5*0.82</f>
        <v>7298</v>
      </c>
      <c r="AX5" s="26">
        <f>'BAR BB| Open rates'!AX5*0.82</f>
        <v>7298</v>
      </c>
      <c r="AY5" s="26">
        <f>'BAR BB| Open rates'!AY5*0.82</f>
        <v>7462</v>
      </c>
      <c r="AZ5" s="26">
        <f>'BAR BB| Open rates'!AZ5*0.82</f>
        <v>7462</v>
      </c>
      <c r="BA5" s="26">
        <f>'BAR BB| Open rates'!BA5*0.82</f>
        <v>8117.9999999999991</v>
      </c>
      <c r="BB5" s="26">
        <f>'BAR BB| Open rates'!BB5*0.82</f>
        <v>8117.9999999999991</v>
      </c>
      <c r="BC5" s="26">
        <f>'BAR BB| Open rates'!BC5*0.82</f>
        <v>7462</v>
      </c>
      <c r="BD5" s="26">
        <f>'BAR BB| Open rates'!BD5*0.82</f>
        <v>7462</v>
      </c>
      <c r="BE5" s="26">
        <f>'BAR BB| Open rates'!BE5*0.82</f>
        <v>7462</v>
      </c>
      <c r="BF5" s="26">
        <f>'BAR BB| Open rates'!BF5*0.82</f>
        <v>7462</v>
      </c>
      <c r="BG5" s="26">
        <f>'BAR BB| Open rates'!BG5*0.82</f>
        <v>7462</v>
      </c>
      <c r="BH5" s="26">
        <f>'BAR BB| Open rates'!BH5*0.82</f>
        <v>8117.9999999999991</v>
      </c>
      <c r="BI5" s="26">
        <f>'BAR BB| Open rates'!BI5*0.82</f>
        <v>8117.9999999999991</v>
      </c>
      <c r="BJ5" s="26">
        <f>'BAR BB| Open rates'!BJ5*0.82</f>
        <v>7462</v>
      </c>
      <c r="BK5" s="26">
        <f>'BAR BB| Open rates'!BK5*0.82</f>
        <v>7462</v>
      </c>
      <c r="BL5" s="26">
        <f>'BAR BB| Open rates'!BL5*0.82</f>
        <v>7462</v>
      </c>
      <c r="BM5" s="26">
        <f>'BAR BB| Open rates'!BM5*0.82</f>
        <v>7462</v>
      </c>
      <c r="BN5" s="26">
        <f>'BAR BB| Open rates'!BN5*0.82</f>
        <v>7462</v>
      </c>
      <c r="BO5" s="26">
        <f>'BAR BB| Open rates'!BO5*0.82</f>
        <v>8117.9999999999991</v>
      </c>
      <c r="BP5" s="26">
        <f>'BAR BB| Open rates'!BP5*0.82</f>
        <v>8117.9999999999991</v>
      </c>
      <c r="BQ5" s="26">
        <f>'BAR BB| Open rates'!BQ5*0.82</f>
        <v>7462</v>
      </c>
      <c r="BR5" s="26">
        <f>'BAR BB| Open rates'!BR5*0.82</f>
        <v>7462</v>
      </c>
      <c r="BS5" s="26">
        <f>'BAR BB| Open rates'!BS5*0.82</f>
        <v>7462</v>
      </c>
      <c r="BT5" s="26">
        <f>'BAR BB| Open rates'!BT5*0.82</f>
        <v>7462</v>
      </c>
      <c r="BU5" s="26">
        <f>'BAR BB| Open rates'!BU5*0.82</f>
        <v>7462</v>
      </c>
      <c r="BV5" s="26">
        <f>'BAR BB| Open rates'!BV5*0.82</f>
        <v>8117.9999999999991</v>
      </c>
      <c r="BW5" s="26">
        <f>'BAR BB| Open rates'!BW5*0.82</f>
        <v>8117.9999999999991</v>
      </c>
      <c r="BX5" s="26">
        <f>'BAR BB| Open rates'!BX5*0.82</f>
        <v>7462</v>
      </c>
      <c r="BY5" s="26">
        <f>'BAR BB| Open rates'!BY5*0.82</f>
        <v>7462</v>
      </c>
      <c r="BZ5" s="26">
        <f>'BAR BB| Open rates'!BZ5*0.82</f>
        <v>7462</v>
      </c>
      <c r="CA5" s="26">
        <f>'BAR BB| Open rates'!CA5*0.82</f>
        <v>7462</v>
      </c>
      <c r="CB5" s="26">
        <f>'BAR BB| Open rates'!CB5*0.82</f>
        <v>7462</v>
      </c>
      <c r="CC5" s="26">
        <f>'BAR BB| Open rates'!CC5*0.82</f>
        <v>8117.9999999999991</v>
      </c>
      <c r="CD5" s="26">
        <f>'BAR BB| Open rates'!CD5*0.82</f>
        <v>8117.9999999999991</v>
      </c>
      <c r="CE5" s="26">
        <f>'BAR BB| Open rates'!CE5*0.82</f>
        <v>7462</v>
      </c>
      <c r="CF5" s="26">
        <f>'BAR BB| Open rates'!CF5*0.82</f>
        <v>7462</v>
      </c>
      <c r="CG5" s="26">
        <f>'BAR BB| Open rates'!CG5*0.82</f>
        <v>7462</v>
      </c>
      <c r="CH5" s="26">
        <f>'BAR BB| Open rates'!CH5*0.82</f>
        <v>7462</v>
      </c>
      <c r="CI5" s="26">
        <f>'BAR BB| Open rates'!CI5*0.82</f>
        <v>7462</v>
      </c>
      <c r="CJ5" s="26">
        <f>'BAR BB| Open rates'!CJ5*0.82</f>
        <v>8117.9999999999991</v>
      </c>
      <c r="CK5" s="26">
        <f>'BAR BB| Open rates'!CK5*0.82</f>
        <v>8117.9999999999991</v>
      </c>
      <c r="CL5" s="26">
        <f>'BAR BB| Open rates'!CL5*0.82</f>
        <v>7462</v>
      </c>
      <c r="CM5" s="26">
        <f>'BAR BB| Open rates'!CM5*0.82</f>
        <v>7462</v>
      </c>
      <c r="CN5" s="26">
        <f>'BAR BB| Open rates'!CN5*0.82</f>
        <v>7462</v>
      </c>
      <c r="CO5" s="26">
        <f>'BAR BB| Open rates'!CO5*0.82</f>
        <v>7462</v>
      </c>
      <c r="CP5" s="26">
        <f>'BAR BB| Open rates'!CP5*0.82</f>
        <v>7462</v>
      </c>
      <c r="CQ5" s="26">
        <f>'BAR BB| Open rates'!CQ5*0.82</f>
        <v>7462</v>
      </c>
      <c r="CR5" s="26">
        <f>'BAR BB| Open rates'!CR5*0.82</f>
        <v>7462</v>
      </c>
      <c r="CS5" s="26">
        <f>'BAR BB| Open rates'!CS5*0.82</f>
        <v>6478</v>
      </c>
      <c r="CT5" s="26">
        <f>'BAR BB| Open rates'!CT5*0.82</f>
        <v>6478</v>
      </c>
      <c r="CU5" s="26">
        <f>'BAR BB| Open rates'!CU5*0.82</f>
        <v>6478</v>
      </c>
      <c r="CV5" s="26">
        <f>'BAR BB| Open rates'!CV5*0.82</f>
        <v>6478</v>
      </c>
      <c r="CW5" s="26">
        <f>'BAR BB| Open rates'!CW5*0.82</f>
        <v>6478</v>
      </c>
      <c r="CX5" s="26">
        <f>'BAR BB| Open rates'!CX5*0.82</f>
        <v>6478</v>
      </c>
      <c r="CY5" s="26">
        <f>'BAR BB| Open rates'!CY5*0.82</f>
        <v>6478</v>
      </c>
      <c r="CZ5" s="26">
        <f>'BAR BB| Open rates'!CZ5*0.82</f>
        <v>6478</v>
      </c>
      <c r="DA5" s="26">
        <f>'BAR BB| Open rates'!DA5*0.82</f>
        <v>6478</v>
      </c>
      <c r="DB5" s="26">
        <f>'BAR BB| Open rates'!DB5*0.82</f>
        <v>5412</v>
      </c>
      <c r="DC5" s="26">
        <f>'BAR BB| Open rates'!DC5*0.82</f>
        <v>5412</v>
      </c>
      <c r="DD5" s="26">
        <f>'BAR BB| Open rates'!DD5*0.82</f>
        <v>5412</v>
      </c>
      <c r="DE5" s="26">
        <f>'BAR BB| Open rates'!DE5*0.82</f>
        <v>6478</v>
      </c>
      <c r="DF5" s="26">
        <f>'BAR BB| Open rates'!DF5*0.82</f>
        <v>6478</v>
      </c>
      <c r="DG5" s="26">
        <f>'BAR BB| Open rates'!DG5*0.82</f>
        <v>5412</v>
      </c>
      <c r="DH5" s="26">
        <f>'BAR BB| Open rates'!DH5*0.82</f>
        <v>5412</v>
      </c>
      <c r="DI5" s="26">
        <f>'BAR BB| Open rates'!DI5*0.82</f>
        <v>5412</v>
      </c>
      <c r="DJ5" s="26">
        <f>'BAR BB| Open rates'!DJ5*0.82</f>
        <v>5412</v>
      </c>
      <c r="DK5" s="26">
        <f>'BAR BB| Open rates'!DK5*0.82</f>
        <v>5412</v>
      </c>
      <c r="DL5" s="26">
        <f>'BAR BB| Open rates'!DL5*0.82</f>
        <v>6478</v>
      </c>
      <c r="DM5" s="26">
        <f>'BAR BB| Open rates'!DM5*0.82</f>
        <v>6478</v>
      </c>
      <c r="DN5" s="26">
        <f>'BAR BB| Open rates'!DN5*0.82</f>
        <v>5412</v>
      </c>
      <c r="DO5" s="26">
        <f>'BAR BB| Open rates'!DO5*0.82</f>
        <v>5412</v>
      </c>
      <c r="DP5" s="26">
        <f>'BAR BB| Open rates'!DP5*0.82</f>
        <v>5412</v>
      </c>
      <c r="DQ5" s="26">
        <f>'BAR BB| Open rates'!DQ5*0.82</f>
        <v>5412</v>
      </c>
      <c r="DR5" s="26">
        <f>'BAR BB| Open rates'!DR5*0.82</f>
        <v>5412</v>
      </c>
      <c r="DS5" s="26">
        <f>'BAR BB| Open rates'!DS5*0.82</f>
        <v>6478</v>
      </c>
      <c r="DT5" s="26">
        <f>'BAR BB| Open rates'!DT5*0.82</f>
        <v>6478</v>
      </c>
      <c r="DU5" s="26">
        <f>'BAR BB| Open rates'!DU5*0.82</f>
        <v>5412</v>
      </c>
      <c r="DV5" s="26">
        <f>'BAR BB| Open rates'!DV5*0.82</f>
        <v>5412</v>
      </c>
      <c r="DW5" s="26">
        <f>'BAR BB| Open rates'!DW5*0.82</f>
        <v>5412</v>
      </c>
      <c r="DX5" s="26">
        <f>'BAR BB| Open rates'!DX5*0.82</f>
        <v>5412</v>
      </c>
      <c r="DY5" s="26">
        <f>'BAR BB| Open rates'!DY5*0.82</f>
        <v>5412</v>
      </c>
      <c r="DZ5" s="26">
        <f>'BAR BB| Open rates'!DZ5*0.82</f>
        <v>6478</v>
      </c>
      <c r="EA5" s="26">
        <f>'BAR BB| Open rates'!EA5*0.82</f>
        <v>6478</v>
      </c>
      <c r="EB5" s="26">
        <f>'BAR BB| Open rates'!EB5*0.82</f>
        <v>5412</v>
      </c>
      <c r="EC5" s="26">
        <f>'BAR BB| Open rates'!EC5*0.82</f>
        <v>5412</v>
      </c>
      <c r="ED5" s="26">
        <f>'BAR BB| Open rates'!ED5*0.82</f>
        <v>5412</v>
      </c>
      <c r="EE5" s="26">
        <f>'BAR BB| Open rates'!EE5*0.82</f>
        <v>5412</v>
      </c>
      <c r="EF5" s="26">
        <f>'BAR BB| Open rates'!EF5*0.82</f>
        <v>5412</v>
      </c>
      <c r="EG5" s="26">
        <f>'BAR BB| Open rates'!EG5*0.82</f>
        <v>5412</v>
      </c>
      <c r="EH5" s="26">
        <f>'BAR BB| Open rates'!EH5*0.82</f>
        <v>5412</v>
      </c>
      <c r="EI5" s="26">
        <f>'BAR BB| Open rates'!EI5*0.82</f>
        <v>4838</v>
      </c>
      <c r="EJ5" s="26">
        <f>'BAR BB| Open rates'!EJ5*0.82</f>
        <v>4838</v>
      </c>
      <c r="EK5" s="26">
        <f>'BAR BB| Open rates'!EK5*0.82</f>
        <v>4838</v>
      </c>
      <c r="EL5" s="26">
        <f>'BAR BB| Open rates'!EL5*0.82</f>
        <v>4838</v>
      </c>
      <c r="EM5" s="26">
        <f>'BAR BB| Open rates'!EM5*0.82</f>
        <v>4838</v>
      </c>
      <c r="EN5" s="26">
        <f>'BAR BB| Open rates'!EN5*0.82</f>
        <v>5412</v>
      </c>
      <c r="EO5" s="26">
        <f>'BAR BB| Open rates'!EO5*0.82</f>
        <v>5412</v>
      </c>
      <c r="EP5" s="26">
        <f>'BAR BB| Open rates'!EP5*0.82</f>
        <v>4592</v>
      </c>
      <c r="EQ5" s="26">
        <f>'BAR BB| Open rates'!EQ5*0.82</f>
        <v>4592</v>
      </c>
      <c r="ER5" s="26">
        <f>'BAR BB| Open rates'!ER5*0.82</f>
        <v>4592</v>
      </c>
      <c r="ES5" s="26">
        <f>'BAR BB| Open rates'!ES5*0.82</f>
        <v>4592</v>
      </c>
      <c r="ET5" s="26">
        <f>'BAR BB| Open rates'!ET5*0.82</f>
        <v>4592</v>
      </c>
      <c r="EU5" s="26">
        <f>'BAR BB| Open rates'!EU5*0.82</f>
        <v>5412</v>
      </c>
      <c r="EV5" s="26">
        <f>'BAR BB| Open rates'!EV5*0.82</f>
        <v>5412</v>
      </c>
      <c r="EW5" s="26">
        <f>'BAR BB| Open rates'!EW5*0.82</f>
        <v>4592</v>
      </c>
      <c r="EX5" s="26">
        <f>'BAR BB| Open rates'!EX5*0.82</f>
        <v>4592</v>
      </c>
      <c r="EY5" s="26">
        <f>'BAR BB| Open rates'!EY5*0.82</f>
        <v>4592</v>
      </c>
      <c r="EZ5" s="26">
        <f>'BAR BB| Open rates'!EZ5*0.82</f>
        <v>4592</v>
      </c>
      <c r="FA5" s="26">
        <f>'BAR BB| Open rates'!FA5*0.82</f>
        <v>4592</v>
      </c>
      <c r="FB5" s="26">
        <f>'BAR BB| Open rates'!FB5*0.82</f>
        <v>5412</v>
      </c>
      <c r="FC5" s="26">
        <f>'BAR BB| Open rates'!FC5*0.82</f>
        <v>5412</v>
      </c>
      <c r="FD5" s="26">
        <f>'BAR BB| Open rates'!FD5*0.82</f>
        <v>4592</v>
      </c>
      <c r="FE5" s="26">
        <f>'BAR BB| Open rates'!FE5*0.82</f>
        <v>4592</v>
      </c>
      <c r="FF5" s="26">
        <f>'BAR BB| Open rates'!FF5*0.82</f>
        <v>4592</v>
      </c>
      <c r="FG5" s="26">
        <f>'BAR BB| Open rates'!FG5*0.82</f>
        <v>4592</v>
      </c>
      <c r="FH5" s="26">
        <f>'BAR BB| Open rates'!FH5*0.82</f>
        <v>4592</v>
      </c>
      <c r="FI5" s="26">
        <f>'BAR BB| Open rates'!FI5*0.82</f>
        <v>5412</v>
      </c>
      <c r="FJ5" s="26">
        <f>'BAR BB| Open rates'!FJ5*0.82</f>
        <v>5412</v>
      </c>
      <c r="FK5" s="26">
        <f>'BAR BB| Open rates'!FK5*0.82</f>
        <v>4838</v>
      </c>
      <c r="FL5" s="26">
        <f>'BAR BB| Open rates'!FL5*0.82</f>
        <v>4838</v>
      </c>
      <c r="FM5" s="26">
        <f>'BAR BB| Open rates'!FM5*0.82</f>
        <v>4838</v>
      </c>
      <c r="FN5" s="26">
        <f>'BAR BB| Open rates'!FN5*0.82</f>
        <v>4838</v>
      </c>
      <c r="FO5" s="26">
        <f>'BAR BB| Open rates'!FO5*0.82</f>
        <v>4838</v>
      </c>
      <c r="FP5" s="26">
        <f>'BAR BB| Open rates'!FP5*0.82</f>
        <v>4838</v>
      </c>
      <c r="FQ5" s="26">
        <f>'BAR BB| Open rates'!FQ5*0.82</f>
        <v>4838</v>
      </c>
      <c r="FR5" s="26">
        <f>'BAR BB| Open rates'!FR5*0.82</f>
        <v>4592</v>
      </c>
      <c r="FS5" s="26">
        <f>'BAR BB| Open rates'!FS5*0.82</f>
        <v>4592</v>
      </c>
      <c r="FT5" s="26">
        <f>'BAR BB| Open rates'!FT5*0.82</f>
        <v>4592</v>
      </c>
      <c r="FU5" s="26">
        <f>'BAR BB| Open rates'!FU5*0.82</f>
        <v>4592</v>
      </c>
      <c r="FV5" s="26">
        <f>'BAR BB| Open rates'!FV5*0.82</f>
        <v>4592</v>
      </c>
      <c r="FW5" s="26">
        <f>'BAR BB| Open rates'!FW5*0.82</f>
        <v>5412</v>
      </c>
      <c r="FX5" s="26">
        <f>'BAR BB| Open rates'!FX5*0.82</f>
        <v>5412</v>
      </c>
      <c r="FY5" s="26">
        <f>'BAR BB| Open rates'!FY5*0.82</f>
        <v>4592</v>
      </c>
      <c r="FZ5" s="26">
        <f>'BAR BB| Open rates'!FZ5*0.82</f>
        <v>4592</v>
      </c>
      <c r="GA5" s="26">
        <f>'BAR BB| Open rates'!GA5*0.82</f>
        <v>4592</v>
      </c>
      <c r="GB5" s="26">
        <f>'BAR BB| Open rates'!GB5*0.82</f>
        <v>4592</v>
      </c>
      <c r="GC5" s="26">
        <f>'BAR BB| Open rates'!GC5*0.82</f>
        <v>4592</v>
      </c>
      <c r="GD5" s="26">
        <f>'BAR BB| Open rates'!GD5*0.82</f>
        <v>5412</v>
      </c>
      <c r="GE5" s="26">
        <f>'BAR BB| Open rates'!GE5*0.82</f>
        <v>5412</v>
      </c>
      <c r="GF5" s="26">
        <f>'BAR BB| Open rates'!GF5*0.82</f>
        <v>4592</v>
      </c>
      <c r="GG5" s="26">
        <f>'BAR BB| Open rates'!GG5*0.82</f>
        <v>4592</v>
      </c>
      <c r="GH5" s="26">
        <f>'BAR BB| Open rates'!GH5*0.82</f>
        <v>4592</v>
      </c>
      <c r="GI5" s="26">
        <f>'BAR BB| Open rates'!GI5*0.82</f>
        <v>4592</v>
      </c>
      <c r="GJ5" s="26">
        <f>'BAR BB| Open rates'!GJ5*0.82</f>
        <v>4592</v>
      </c>
      <c r="GK5" s="26">
        <f>'BAR BB| Open rates'!GK5*0.82</f>
        <v>5412</v>
      </c>
      <c r="GL5" s="26">
        <f>'BAR BB| Open rates'!GL5*0.82</f>
        <v>5412</v>
      </c>
      <c r="GM5" s="26">
        <f>'BAR BB| Open rates'!GM5*0.82</f>
        <v>4592</v>
      </c>
      <c r="GN5" s="26">
        <f>'BAR BB| Open rates'!GN5*0.82</f>
        <v>4592</v>
      </c>
      <c r="GO5" s="26">
        <f>'BAR BB| Open rates'!GO5*0.82</f>
        <v>4592</v>
      </c>
      <c r="GP5" s="26">
        <f>'BAR BB| Open rates'!GP5*0.82</f>
        <v>4592</v>
      </c>
      <c r="GQ5" s="26">
        <f>'BAR BB| Open rates'!GQ5*0.82</f>
        <v>4592</v>
      </c>
      <c r="GR5" s="26">
        <f>'BAR BB| Open rates'!GR5*0.82</f>
        <v>5412</v>
      </c>
      <c r="GS5" s="26">
        <f>'BAR BB| Open rates'!GS5*0.82</f>
        <v>5412</v>
      </c>
      <c r="GT5" s="26">
        <f>'BAR BB| Open rates'!GT5*0.82</f>
        <v>4592</v>
      </c>
      <c r="GU5" s="26">
        <f>'BAR BB| Open rates'!GU5*0.82</f>
        <v>4592</v>
      </c>
      <c r="GV5" s="26">
        <f>'BAR BB| Open rates'!GV5*0.82</f>
        <v>4592</v>
      </c>
      <c r="GW5" s="26">
        <f>'BAR BB| Open rates'!GW5*0.82</f>
        <v>4592</v>
      </c>
      <c r="GX5" s="26">
        <f>'BAR BB| Open rates'!GX5*0.82</f>
        <v>4592</v>
      </c>
      <c r="GY5" s="26">
        <f>'BAR BB| Open rates'!GY5*0.82</f>
        <v>5412</v>
      </c>
      <c r="GZ5" s="26">
        <f>'BAR BB| Open rates'!GZ5*0.82</f>
        <v>5412</v>
      </c>
      <c r="HA5" s="26">
        <f>'BAR BB| Open rates'!HA5*0.82</f>
        <v>4592</v>
      </c>
      <c r="HB5" s="26">
        <f>'BAR BB| Open rates'!HB5*0.82</f>
        <v>4592</v>
      </c>
      <c r="HC5" s="26">
        <f>'BAR BB| Open rates'!HC5*0.82</f>
        <v>4592</v>
      </c>
      <c r="HD5" s="26">
        <f>'BAR BB| Open rates'!HD5*0.82</f>
        <v>4592</v>
      </c>
      <c r="HE5" s="26">
        <f>'BAR BB| Open rates'!HE5*0.82</f>
        <v>4592</v>
      </c>
      <c r="HF5" s="26">
        <f>'BAR BB| Open rates'!HF5*0.82</f>
        <v>6478</v>
      </c>
      <c r="HG5" s="26">
        <f>'BAR BB| Open rates'!HG5*0.82</f>
        <v>6478</v>
      </c>
      <c r="HH5" s="26">
        <f>'BAR BB| Open rates'!HH5*0.82</f>
        <v>6478</v>
      </c>
      <c r="HI5" s="26">
        <f>'BAR BB| Open rates'!HI5*0.82</f>
        <v>6478</v>
      </c>
      <c r="HJ5" s="26">
        <f>'BAR BB| Open rates'!HJ5*0.82</f>
        <v>6478</v>
      </c>
      <c r="HK5" s="26">
        <f>'BAR BB| Open rates'!HK5*0.82</f>
        <v>6478</v>
      </c>
      <c r="HL5" s="26">
        <f>'BAR BB| Open rates'!HL5*0.82</f>
        <v>6478</v>
      </c>
      <c r="HM5" s="26">
        <f>'BAR BB| Open rates'!HM5*0.82</f>
        <v>6478</v>
      </c>
      <c r="HN5" s="26">
        <f>'BAR BB| Open rates'!HN5*0.82</f>
        <v>6478</v>
      </c>
      <c r="HO5" s="26">
        <f>'BAR BB| Open rates'!HO5*0.82</f>
        <v>6478</v>
      </c>
      <c r="HP5" s="26">
        <f>'BAR BB| Open rates'!HP5*0.82</f>
        <v>6478</v>
      </c>
    </row>
    <row r="6" spans="1:224" s="76" customFormat="1" ht="12" customHeight="1" x14ac:dyDescent="0.2">
      <c r="A6" s="15">
        <v>2</v>
      </c>
      <c r="B6" s="26">
        <f>'BAR BB| Open rates'!B6*0.82</f>
        <v>6478</v>
      </c>
      <c r="C6" s="26">
        <f>'BAR BB| Open rates'!C6*0.82</f>
        <v>6478</v>
      </c>
      <c r="D6" s="26">
        <f>'BAR BB| Open rates'!D6*0.82</f>
        <v>6478</v>
      </c>
      <c r="E6" s="26">
        <f>'BAR BB| Open rates'!E6*0.82</f>
        <v>6478</v>
      </c>
      <c r="F6" s="26">
        <f>'BAR BB| Open rates'!F6*0.82</f>
        <v>6478</v>
      </c>
      <c r="G6" s="26">
        <f>'BAR BB| Open rates'!G6*0.82</f>
        <v>6478</v>
      </c>
      <c r="H6" s="26">
        <f>'BAR BB| Open rates'!H6*0.82</f>
        <v>6478</v>
      </c>
      <c r="I6" s="26">
        <f>'BAR BB| Open rates'!I6*0.82</f>
        <v>6478</v>
      </c>
      <c r="J6" s="26">
        <f>'BAR BB| Open rates'!J6*0.82</f>
        <v>6478</v>
      </c>
      <c r="K6" s="26">
        <f>'BAR BB| Open rates'!K6*0.82</f>
        <v>6478</v>
      </c>
      <c r="L6" s="26">
        <f>'BAR BB| Open rates'!L6*0.82</f>
        <v>6478</v>
      </c>
      <c r="M6" s="26">
        <f>'BAR BB| Open rates'!M6*0.82</f>
        <v>6478</v>
      </c>
      <c r="N6" s="26">
        <f>'BAR BB| Open rates'!N6*0.82</f>
        <v>7052</v>
      </c>
      <c r="O6" s="26">
        <f>'BAR BB| Open rates'!O6*0.82</f>
        <v>7052</v>
      </c>
      <c r="P6" s="26">
        <f>'BAR BB| Open rates'!P6*0.82</f>
        <v>7052</v>
      </c>
      <c r="Q6" s="26">
        <f>'BAR BB| Open rates'!Q6*0.82</f>
        <v>7052</v>
      </c>
      <c r="R6" s="26">
        <f>'BAR BB| Open rates'!R6*0.82</f>
        <v>9758</v>
      </c>
      <c r="S6" s="26">
        <f>'BAR BB| Open rates'!S6*0.82</f>
        <v>9758</v>
      </c>
      <c r="T6" s="26">
        <f>'BAR BB| Open rates'!T6*0.82</f>
        <v>9758</v>
      </c>
      <c r="U6" s="26">
        <f>'BAR BB| Open rates'!U6*0.82</f>
        <v>9758</v>
      </c>
      <c r="V6" s="26">
        <f>'BAR BB| Open rates'!V6*0.82</f>
        <v>9758</v>
      </c>
      <c r="W6" s="26">
        <f>'BAR BB| Open rates'!W6*0.82</f>
        <v>9758</v>
      </c>
      <c r="X6" s="26">
        <f>'BAR BB| Open rates'!X6*0.82</f>
        <v>9758</v>
      </c>
      <c r="Y6" s="26">
        <f>'BAR BB| Open rates'!Y6*0.82</f>
        <v>9758</v>
      </c>
      <c r="Z6" s="26">
        <f>'BAR BB| Open rates'!Z6*0.82</f>
        <v>9758</v>
      </c>
      <c r="AA6" s="26">
        <f>'BAR BB| Open rates'!AA6*0.82</f>
        <v>9758</v>
      </c>
      <c r="AB6" s="26">
        <f>'BAR BB| Open rates'!AB6*0.82</f>
        <v>13858</v>
      </c>
      <c r="AC6" s="26">
        <f>'BAR BB| Open rates'!AC6*0.82</f>
        <v>13858</v>
      </c>
      <c r="AD6" s="26">
        <f>'BAR BB| Open rates'!AD6*0.82</f>
        <v>13858</v>
      </c>
      <c r="AE6" s="26">
        <f>'BAR BB| Open rates'!AE6*0.82</f>
        <v>13858</v>
      </c>
      <c r="AF6" s="26">
        <f>'BAR BB| Open rates'!AF6*0.82</f>
        <v>13858</v>
      </c>
      <c r="AG6" s="26">
        <f>'BAR BB| Open rates'!AG6*0.82</f>
        <v>13858</v>
      </c>
      <c r="AH6" s="26">
        <f>'BAR BB| Open rates'!AH6*0.82</f>
        <v>7052</v>
      </c>
      <c r="AI6" s="26">
        <f>'BAR BB| Open rates'!AI6*0.82</f>
        <v>7052</v>
      </c>
      <c r="AJ6" s="26">
        <f>'BAR BB| Open rates'!AJ6*0.82</f>
        <v>7052</v>
      </c>
      <c r="AK6" s="26">
        <f>'BAR BB| Open rates'!AK6*0.82</f>
        <v>7052</v>
      </c>
      <c r="AL6" s="26">
        <f>'BAR BB| Open rates'!AL6*0.82</f>
        <v>7052</v>
      </c>
      <c r="AM6" s="26">
        <f>'BAR BB| Open rates'!AM6*0.82</f>
        <v>8117.9999999999991</v>
      </c>
      <c r="AN6" s="26">
        <f>'BAR BB| Open rates'!AN6*0.82</f>
        <v>8117.9999999999991</v>
      </c>
      <c r="AO6" s="26">
        <f>'BAR BB| Open rates'!AO6*0.82</f>
        <v>8117.9999999999991</v>
      </c>
      <c r="AP6" s="26">
        <f>'BAR BB| Open rates'!AP6*0.82</f>
        <v>8117.9999999999991</v>
      </c>
      <c r="AQ6" s="26">
        <f>'BAR BB| Open rates'!AQ6*0.82</f>
        <v>8117.9999999999991</v>
      </c>
      <c r="AR6" s="26">
        <f>'BAR BB| Open rates'!AR6*0.82</f>
        <v>8117.9999999999991</v>
      </c>
      <c r="AS6" s="26">
        <f>'BAR BB| Open rates'!AS6*0.82</f>
        <v>8117.9999999999991</v>
      </c>
      <c r="AT6" s="26">
        <f>'BAR BB| Open rates'!AT6*0.82</f>
        <v>8938</v>
      </c>
      <c r="AU6" s="26">
        <f>'BAR BB| Open rates'!AU6*0.82</f>
        <v>8938</v>
      </c>
      <c r="AV6" s="26">
        <f>'BAR BB| Open rates'!AV6*0.82</f>
        <v>8938</v>
      </c>
      <c r="AW6" s="26">
        <f>'BAR BB| Open rates'!AW6*0.82</f>
        <v>8938</v>
      </c>
      <c r="AX6" s="26">
        <f>'BAR BB| Open rates'!AX6*0.82</f>
        <v>8938</v>
      </c>
      <c r="AY6" s="26">
        <f>'BAR BB| Open rates'!AY6*0.82</f>
        <v>9102</v>
      </c>
      <c r="AZ6" s="26">
        <f>'BAR BB| Open rates'!AZ6*0.82</f>
        <v>9102</v>
      </c>
      <c r="BA6" s="26">
        <f>'BAR BB| Open rates'!BA6*0.82</f>
        <v>9758</v>
      </c>
      <c r="BB6" s="26">
        <f>'BAR BB| Open rates'!BB6*0.82</f>
        <v>9758</v>
      </c>
      <c r="BC6" s="26">
        <f>'BAR BB| Open rates'!BC6*0.82</f>
        <v>9102</v>
      </c>
      <c r="BD6" s="26">
        <f>'BAR BB| Open rates'!BD6*0.82</f>
        <v>9102</v>
      </c>
      <c r="BE6" s="26">
        <f>'BAR BB| Open rates'!BE6*0.82</f>
        <v>9102</v>
      </c>
      <c r="BF6" s="26">
        <f>'BAR BB| Open rates'!BF6*0.82</f>
        <v>9102</v>
      </c>
      <c r="BG6" s="26">
        <f>'BAR BB| Open rates'!BG6*0.82</f>
        <v>9102</v>
      </c>
      <c r="BH6" s="26">
        <f>'BAR BB| Open rates'!BH6*0.82</f>
        <v>9758</v>
      </c>
      <c r="BI6" s="26">
        <f>'BAR BB| Open rates'!BI6*0.82</f>
        <v>9758</v>
      </c>
      <c r="BJ6" s="26">
        <f>'BAR BB| Open rates'!BJ6*0.82</f>
        <v>9102</v>
      </c>
      <c r="BK6" s="26">
        <f>'BAR BB| Open rates'!BK6*0.82</f>
        <v>9102</v>
      </c>
      <c r="BL6" s="26">
        <f>'BAR BB| Open rates'!BL6*0.82</f>
        <v>9102</v>
      </c>
      <c r="BM6" s="26">
        <f>'BAR BB| Open rates'!BM6*0.82</f>
        <v>9102</v>
      </c>
      <c r="BN6" s="26">
        <f>'BAR BB| Open rates'!BN6*0.82</f>
        <v>9102</v>
      </c>
      <c r="BO6" s="26">
        <f>'BAR BB| Open rates'!BO6*0.82</f>
        <v>9758</v>
      </c>
      <c r="BP6" s="26">
        <f>'BAR BB| Open rates'!BP6*0.82</f>
        <v>9758</v>
      </c>
      <c r="BQ6" s="26">
        <f>'BAR BB| Open rates'!BQ6*0.82</f>
        <v>9102</v>
      </c>
      <c r="BR6" s="26">
        <f>'BAR BB| Open rates'!BR6*0.82</f>
        <v>9102</v>
      </c>
      <c r="BS6" s="26">
        <f>'BAR BB| Open rates'!BS6*0.82</f>
        <v>9102</v>
      </c>
      <c r="BT6" s="26">
        <f>'BAR BB| Open rates'!BT6*0.82</f>
        <v>9102</v>
      </c>
      <c r="BU6" s="26">
        <f>'BAR BB| Open rates'!BU6*0.82</f>
        <v>9102</v>
      </c>
      <c r="BV6" s="26">
        <f>'BAR BB| Open rates'!BV6*0.82</f>
        <v>9758</v>
      </c>
      <c r="BW6" s="26">
        <f>'BAR BB| Open rates'!BW6*0.82</f>
        <v>9758</v>
      </c>
      <c r="BX6" s="26">
        <f>'BAR BB| Open rates'!BX6*0.82</f>
        <v>9102</v>
      </c>
      <c r="BY6" s="26">
        <f>'BAR BB| Open rates'!BY6*0.82</f>
        <v>9102</v>
      </c>
      <c r="BZ6" s="26">
        <f>'BAR BB| Open rates'!BZ6*0.82</f>
        <v>9102</v>
      </c>
      <c r="CA6" s="26">
        <f>'BAR BB| Open rates'!CA6*0.82</f>
        <v>9102</v>
      </c>
      <c r="CB6" s="26">
        <f>'BAR BB| Open rates'!CB6*0.82</f>
        <v>9102</v>
      </c>
      <c r="CC6" s="26">
        <f>'BAR BB| Open rates'!CC6*0.82</f>
        <v>9758</v>
      </c>
      <c r="CD6" s="26">
        <f>'BAR BB| Open rates'!CD6*0.82</f>
        <v>9758</v>
      </c>
      <c r="CE6" s="26">
        <f>'BAR BB| Open rates'!CE6*0.82</f>
        <v>9102</v>
      </c>
      <c r="CF6" s="26">
        <f>'BAR BB| Open rates'!CF6*0.82</f>
        <v>9102</v>
      </c>
      <c r="CG6" s="26">
        <f>'BAR BB| Open rates'!CG6*0.82</f>
        <v>9102</v>
      </c>
      <c r="CH6" s="26">
        <f>'BAR BB| Open rates'!CH6*0.82</f>
        <v>9102</v>
      </c>
      <c r="CI6" s="26">
        <f>'BAR BB| Open rates'!CI6*0.82</f>
        <v>9102</v>
      </c>
      <c r="CJ6" s="26">
        <f>'BAR BB| Open rates'!CJ6*0.82</f>
        <v>9758</v>
      </c>
      <c r="CK6" s="26">
        <f>'BAR BB| Open rates'!CK6*0.82</f>
        <v>9758</v>
      </c>
      <c r="CL6" s="26">
        <f>'BAR BB| Open rates'!CL6*0.82</f>
        <v>9102</v>
      </c>
      <c r="CM6" s="26">
        <f>'BAR BB| Open rates'!CM6*0.82</f>
        <v>9102</v>
      </c>
      <c r="CN6" s="26">
        <f>'BAR BB| Open rates'!CN6*0.82</f>
        <v>9102</v>
      </c>
      <c r="CO6" s="26">
        <f>'BAR BB| Open rates'!CO6*0.82</f>
        <v>9102</v>
      </c>
      <c r="CP6" s="26">
        <f>'BAR BB| Open rates'!CP6*0.82</f>
        <v>9102</v>
      </c>
      <c r="CQ6" s="26">
        <f>'BAR BB| Open rates'!CQ6*0.82</f>
        <v>9102</v>
      </c>
      <c r="CR6" s="26">
        <f>'BAR BB| Open rates'!CR6*0.82</f>
        <v>9102</v>
      </c>
      <c r="CS6" s="26">
        <f>'BAR BB| Open rates'!CS6*0.82</f>
        <v>8117.9999999999991</v>
      </c>
      <c r="CT6" s="26">
        <f>'BAR BB| Open rates'!CT6*0.82</f>
        <v>8117.9999999999991</v>
      </c>
      <c r="CU6" s="26">
        <f>'BAR BB| Open rates'!CU6*0.82</f>
        <v>8117.9999999999991</v>
      </c>
      <c r="CV6" s="26">
        <f>'BAR BB| Open rates'!CV6*0.82</f>
        <v>8117.9999999999991</v>
      </c>
      <c r="CW6" s="26">
        <f>'BAR BB| Open rates'!CW6*0.82</f>
        <v>8117.9999999999991</v>
      </c>
      <c r="CX6" s="26">
        <f>'BAR BB| Open rates'!CX6*0.82</f>
        <v>8117.9999999999991</v>
      </c>
      <c r="CY6" s="26">
        <f>'BAR BB| Open rates'!CY6*0.82</f>
        <v>8117.9999999999991</v>
      </c>
      <c r="CZ6" s="26">
        <f>'BAR BB| Open rates'!CZ6*0.82</f>
        <v>8117.9999999999991</v>
      </c>
      <c r="DA6" s="26">
        <f>'BAR BB| Open rates'!DA6*0.82</f>
        <v>8117.9999999999991</v>
      </c>
      <c r="DB6" s="26">
        <f>'BAR BB| Open rates'!DB6*0.82</f>
        <v>7052</v>
      </c>
      <c r="DC6" s="26">
        <f>'BAR BB| Open rates'!DC6*0.82</f>
        <v>7052</v>
      </c>
      <c r="DD6" s="26">
        <f>'BAR BB| Open rates'!DD6*0.82</f>
        <v>7052</v>
      </c>
      <c r="DE6" s="26">
        <f>'BAR BB| Open rates'!DE6*0.82</f>
        <v>8117.9999999999991</v>
      </c>
      <c r="DF6" s="26">
        <f>'BAR BB| Open rates'!DF6*0.82</f>
        <v>8117.9999999999991</v>
      </c>
      <c r="DG6" s="26">
        <f>'BAR BB| Open rates'!DG6*0.82</f>
        <v>7052</v>
      </c>
      <c r="DH6" s="26">
        <f>'BAR BB| Open rates'!DH6*0.82</f>
        <v>7052</v>
      </c>
      <c r="DI6" s="26">
        <f>'BAR BB| Open rates'!DI6*0.82</f>
        <v>7052</v>
      </c>
      <c r="DJ6" s="26">
        <f>'BAR BB| Open rates'!DJ6*0.82</f>
        <v>7052</v>
      </c>
      <c r="DK6" s="26">
        <f>'BAR BB| Open rates'!DK6*0.82</f>
        <v>7052</v>
      </c>
      <c r="DL6" s="26">
        <f>'BAR BB| Open rates'!DL6*0.82</f>
        <v>8117.9999999999991</v>
      </c>
      <c r="DM6" s="26">
        <f>'BAR BB| Open rates'!DM6*0.82</f>
        <v>8117.9999999999991</v>
      </c>
      <c r="DN6" s="26">
        <f>'BAR BB| Open rates'!DN6*0.82</f>
        <v>7052</v>
      </c>
      <c r="DO6" s="26">
        <f>'BAR BB| Open rates'!DO6*0.82</f>
        <v>7052</v>
      </c>
      <c r="DP6" s="26">
        <f>'BAR BB| Open rates'!DP6*0.82</f>
        <v>7052</v>
      </c>
      <c r="DQ6" s="26">
        <f>'BAR BB| Open rates'!DQ6*0.82</f>
        <v>7052</v>
      </c>
      <c r="DR6" s="26">
        <f>'BAR BB| Open rates'!DR6*0.82</f>
        <v>7052</v>
      </c>
      <c r="DS6" s="26">
        <f>'BAR BB| Open rates'!DS6*0.82</f>
        <v>8117.9999999999991</v>
      </c>
      <c r="DT6" s="26">
        <f>'BAR BB| Open rates'!DT6*0.82</f>
        <v>8117.9999999999991</v>
      </c>
      <c r="DU6" s="26">
        <f>'BAR BB| Open rates'!DU6*0.82</f>
        <v>7052</v>
      </c>
      <c r="DV6" s="26">
        <f>'BAR BB| Open rates'!DV6*0.82</f>
        <v>7052</v>
      </c>
      <c r="DW6" s="26">
        <f>'BAR BB| Open rates'!DW6*0.82</f>
        <v>7052</v>
      </c>
      <c r="DX6" s="26">
        <f>'BAR BB| Open rates'!DX6*0.82</f>
        <v>7052</v>
      </c>
      <c r="DY6" s="26">
        <f>'BAR BB| Open rates'!DY6*0.82</f>
        <v>7052</v>
      </c>
      <c r="DZ6" s="26">
        <f>'BAR BB| Open rates'!DZ6*0.82</f>
        <v>8117.9999999999991</v>
      </c>
      <c r="EA6" s="26">
        <f>'BAR BB| Open rates'!EA6*0.82</f>
        <v>8117.9999999999991</v>
      </c>
      <c r="EB6" s="26">
        <f>'BAR BB| Open rates'!EB6*0.82</f>
        <v>7052</v>
      </c>
      <c r="EC6" s="26">
        <f>'BAR BB| Open rates'!EC6*0.82</f>
        <v>7052</v>
      </c>
      <c r="ED6" s="26">
        <f>'BAR BB| Open rates'!ED6*0.82</f>
        <v>7052</v>
      </c>
      <c r="EE6" s="26">
        <f>'BAR BB| Open rates'!EE6*0.82</f>
        <v>7052</v>
      </c>
      <c r="EF6" s="26">
        <f>'BAR BB| Open rates'!EF6*0.82</f>
        <v>7052</v>
      </c>
      <c r="EG6" s="26">
        <f>'BAR BB| Open rates'!EG6*0.82</f>
        <v>7052</v>
      </c>
      <c r="EH6" s="26">
        <f>'BAR BB| Open rates'!EH6*0.82</f>
        <v>7052</v>
      </c>
      <c r="EI6" s="26">
        <f>'BAR BB| Open rates'!EI6*0.82</f>
        <v>6478</v>
      </c>
      <c r="EJ6" s="26">
        <f>'BAR BB| Open rates'!EJ6*0.82</f>
        <v>6478</v>
      </c>
      <c r="EK6" s="26">
        <f>'BAR BB| Open rates'!EK6*0.82</f>
        <v>6478</v>
      </c>
      <c r="EL6" s="26">
        <f>'BAR BB| Open rates'!EL6*0.82</f>
        <v>6478</v>
      </c>
      <c r="EM6" s="26">
        <f>'BAR BB| Open rates'!EM6*0.82</f>
        <v>6478</v>
      </c>
      <c r="EN6" s="26">
        <f>'BAR BB| Open rates'!EN6*0.82</f>
        <v>7052</v>
      </c>
      <c r="EO6" s="26">
        <f>'BAR BB| Open rates'!EO6*0.82</f>
        <v>7052</v>
      </c>
      <c r="EP6" s="26">
        <f>'BAR BB| Open rates'!EP6*0.82</f>
        <v>6232</v>
      </c>
      <c r="EQ6" s="26">
        <f>'BAR BB| Open rates'!EQ6*0.82</f>
        <v>6232</v>
      </c>
      <c r="ER6" s="26">
        <f>'BAR BB| Open rates'!ER6*0.82</f>
        <v>6232</v>
      </c>
      <c r="ES6" s="26">
        <f>'BAR BB| Open rates'!ES6*0.82</f>
        <v>6232</v>
      </c>
      <c r="ET6" s="26">
        <f>'BAR BB| Open rates'!ET6*0.82</f>
        <v>6232</v>
      </c>
      <c r="EU6" s="26">
        <f>'BAR BB| Open rates'!EU6*0.82</f>
        <v>7052</v>
      </c>
      <c r="EV6" s="26">
        <f>'BAR BB| Open rates'!EV6*0.82</f>
        <v>7052</v>
      </c>
      <c r="EW6" s="26">
        <f>'BAR BB| Open rates'!EW6*0.82</f>
        <v>6232</v>
      </c>
      <c r="EX6" s="26">
        <f>'BAR BB| Open rates'!EX6*0.82</f>
        <v>6232</v>
      </c>
      <c r="EY6" s="26">
        <f>'BAR BB| Open rates'!EY6*0.82</f>
        <v>6232</v>
      </c>
      <c r="EZ6" s="26">
        <f>'BAR BB| Open rates'!EZ6*0.82</f>
        <v>6232</v>
      </c>
      <c r="FA6" s="26">
        <f>'BAR BB| Open rates'!FA6*0.82</f>
        <v>6232</v>
      </c>
      <c r="FB6" s="26">
        <f>'BAR BB| Open rates'!FB6*0.82</f>
        <v>7052</v>
      </c>
      <c r="FC6" s="26">
        <f>'BAR BB| Open rates'!FC6*0.82</f>
        <v>7052</v>
      </c>
      <c r="FD6" s="26">
        <f>'BAR BB| Open rates'!FD6*0.82</f>
        <v>6232</v>
      </c>
      <c r="FE6" s="26">
        <f>'BAR BB| Open rates'!FE6*0.82</f>
        <v>6232</v>
      </c>
      <c r="FF6" s="26">
        <f>'BAR BB| Open rates'!FF6*0.82</f>
        <v>6232</v>
      </c>
      <c r="FG6" s="26">
        <f>'BAR BB| Open rates'!FG6*0.82</f>
        <v>6232</v>
      </c>
      <c r="FH6" s="26">
        <f>'BAR BB| Open rates'!FH6*0.82</f>
        <v>6232</v>
      </c>
      <c r="FI6" s="26">
        <f>'BAR BB| Open rates'!FI6*0.82</f>
        <v>7052</v>
      </c>
      <c r="FJ6" s="26">
        <f>'BAR BB| Open rates'!FJ6*0.82</f>
        <v>7052</v>
      </c>
      <c r="FK6" s="26">
        <f>'BAR BB| Open rates'!FK6*0.82</f>
        <v>6478</v>
      </c>
      <c r="FL6" s="26">
        <f>'BAR BB| Open rates'!FL6*0.82</f>
        <v>6478</v>
      </c>
      <c r="FM6" s="26">
        <f>'BAR BB| Open rates'!FM6*0.82</f>
        <v>6478</v>
      </c>
      <c r="FN6" s="26">
        <f>'BAR BB| Open rates'!FN6*0.82</f>
        <v>6478</v>
      </c>
      <c r="FO6" s="26">
        <f>'BAR BB| Open rates'!FO6*0.82</f>
        <v>6478</v>
      </c>
      <c r="FP6" s="26">
        <f>'BAR BB| Open rates'!FP6*0.82</f>
        <v>6478</v>
      </c>
      <c r="FQ6" s="26">
        <f>'BAR BB| Open rates'!FQ6*0.82</f>
        <v>6478</v>
      </c>
      <c r="FR6" s="26">
        <f>'BAR BB| Open rates'!FR6*0.82</f>
        <v>6232</v>
      </c>
      <c r="FS6" s="26">
        <f>'BAR BB| Open rates'!FS6*0.82</f>
        <v>6232</v>
      </c>
      <c r="FT6" s="26">
        <f>'BAR BB| Open rates'!FT6*0.82</f>
        <v>6232</v>
      </c>
      <c r="FU6" s="26">
        <f>'BAR BB| Open rates'!FU6*0.82</f>
        <v>6232</v>
      </c>
      <c r="FV6" s="26">
        <f>'BAR BB| Open rates'!FV6*0.82</f>
        <v>6232</v>
      </c>
      <c r="FW6" s="26">
        <f>'BAR BB| Open rates'!FW6*0.82</f>
        <v>7052</v>
      </c>
      <c r="FX6" s="26">
        <f>'BAR BB| Open rates'!FX6*0.82</f>
        <v>7052</v>
      </c>
      <c r="FY6" s="26">
        <f>'BAR BB| Open rates'!FY6*0.82</f>
        <v>6232</v>
      </c>
      <c r="FZ6" s="26">
        <f>'BAR BB| Open rates'!FZ6*0.82</f>
        <v>6232</v>
      </c>
      <c r="GA6" s="26">
        <f>'BAR BB| Open rates'!GA6*0.82</f>
        <v>6232</v>
      </c>
      <c r="GB6" s="26">
        <f>'BAR BB| Open rates'!GB6*0.82</f>
        <v>6232</v>
      </c>
      <c r="GC6" s="26">
        <f>'BAR BB| Open rates'!GC6*0.82</f>
        <v>6232</v>
      </c>
      <c r="GD6" s="26">
        <f>'BAR BB| Open rates'!GD6*0.82</f>
        <v>7052</v>
      </c>
      <c r="GE6" s="26">
        <f>'BAR BB| Open rates'!GE6*0.82</f>
        <v>7052</v>
      </c>
      <c r="GF6" s="26">
        <f>'BAR BB| Open rates'!GF6*0.82</f>
        <v>6232</v>
      </c>
      <c r="GG6" s="26">
        <f>'BAR BB| Open rates'!GG6*0.82</f>
        <v>6232</v>
      </c>
      <c r="GH6" s="26">
        <f>'BAR BB| Open rates'!GH6*0.82</f>
        <v>6232</v>
      </c>
      <c r="GI6" s="26">
        <f>'BAR BB| Open rates'!GI6*0.82</f>
        <v>6232</v>
      </c>
      <c r="GJ6" s="26">
        <f>'BAR BB| Open rates'!GJ6*0.82</f>
        <v>6232</v>
      </c>
      <c r="GK6" s="26">
        <f>'BAR BB| Open rates'!GK6*0.82</f>
        <v>7052</v>
      </c>
      <c r="GL6" s="26">
        <f>'BAR BB| Open rates'!GL6*0.82</f>
        <v>7052</v>
      </c>
      <c r="GM6" s="26">
        <f>'BAR BB| Open rates'!GM6*0.82</f>
        <v>6232</v>
      </c>
      <c r="GN6" s="26">
        <f>'BAR BB| Open rates'!GN6*0.82</f>
        <v>6232</v>
      </c>
      <c r="GO6" s="26">
        <f>'BAR BB| Open rates'!GO6*0.82</f>
        <v>6232</v>
      </c>
      <c r="GP6" s="26">
        <f>'BAR BB| Open rates'!GP6*0.82</f>
        <v>6232</v>
      </c>
      <c r="GQ6" s="26">
        <f>'BAR BB| Open rates'!GQ6*0.82</f>
        <v>6232</v>
      </c>
      <c r="GR6" s="26">
        <f>'BAR BB| Open rates'!GR6*0.82</f>
        <v>7052</v>
      </c>
      <c r="GS6" s="26">
        <f>'BAR BB| Open rates'!GS6*0.82</f>
        <v>7052</v>
      </c>
      <c r="GT6" s="26">
        <f>'BAR BB| Open rates'!GT6*0.82</f>
        <v>6232</v>
      </c>
      <c r="GU6" s="26">
        <f>'BAR BB| Open rates'!GU6*0.82</f>
        <v>6232</v>
      </c>
      <c r="GV6" s="26">
        <f>'BAR BB| Open rates'!GV6*0.82</f>
        <v>6232</v>
      </c>
      <c r="GW6" s="26">
        <f>'BAR BB| Open rates'!GW6*0.82</f>
        <v>6232</v>
      </c>
      <c r="GX6" s="26">
        <f>'BAR BB| Open rates'!GX6*0.82</f>
        <v>6232</v>
      </c>
      <c r="GY6" s="26">
        <f>'BAR BB| Open rates'!GY6*0.82</f>
        <v>7052</v>
      </c>
      <c r="GZ6" s="26">
        <f>'BAR BB| Open rates'!GZ6*0.82</f>
        <v>7052</v>
      </c>
      <c r="HA6" s="26">
        <f>'BAR BB| Open rates'!HA6*0.82</f>
        <v>6232</v>
      </c>
      <c r="HB6" s="26">
        <f>'BAR BB| Open rates'!HB6*0.82</f>
        <v>6232</v>
      </c>
      <c r="HC6" s="26">
        <f>'BAR BB| Open rates'!HC6*0.82</f>
        <v>6232</v>
      </c>
      <c r="HD6" s="26">
        <f>'BAR BB| Open rates'!HD6*0.82</f>
        <v>6232</v>
      </c>
      <c r="HE6" s="26">
        <f>'BAR BB| Open rates'!HE6*0.82</f>
        <v>6232</v>
      </c>
      <c r="HF6" s="26">
        <f>'BAR BB| Open rates'!HF6*0.82</f>
        <v>8117.9999999999991</v>
      </c>
      <c r="HG6" s="26">
        <f>'BAR BB| Open rates'!HG6*0.82</f>
        <v>8117.9999999999991</v>
      </c>
      <c r="HH6" s="26">
        <f>'BAR BB| Open rates'!HH6*0.82</f>
        <v>8117.9999999999991</v>
      </c>
      <c r="HI6" s="26">
        <f>'BAR BB| Open rates'!HI6*0.82</f>
        <v>8117.9999999999991</v>
      </c>
      <c r="HJ6" s="26">
        <f>'BAR BB| Open rates'!HJ6*0.82</f>
        <v>8117.9999999999991</v>
      </c>
      <c r="HK6" s="26">
        <f>'BAR BB| Open rates'!HK6*0.82</f>
        <v>8117.9999999999991</v>
      </c>
      <c r="HL6" s="26">
        <f>'BAR BB| Open rates'!HL6*0.82</f>
        <v>8117.9999999999991</v>
      </c>
      <c r="HM6" s="26">
        <f>'BAR BB| Open rates'!HM6*0.82</f>
        <v>8117.9999999999991</v>
      </c>
      <c r="HN6" s="26">
        <f>'BAR BB| Open rates'!HN6*0.82</f>
        <v>8117.9999999999991</v>
      </c>
      <c r="HO6" s="26">
        <f>'BAR BB| Open rates'!HO6*0.82</f>
        <v>8117.9999999999991</v>
      </c>
      <c r="HP6" s="26">
        <f>'BAR BB| Open rates'!HP6*0.82</f>
        <v>8117.9999999999991</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rates'!B8*0.82</f>
        <v>7298</v>
      </c>
      <c r="C8" s="26">
        <f>'BAR BB| Open rates'!C8*0.82</f>
        <v>7298</v>
      </c>
      <c r="D8" s="26">
        <f>'BAR BB| Open rates'!D8*0.82</f>
        <v>7298</v>
      </c>
      <c r="E8" s="26">
        <f>'BAR BB| Open rates'!E8*0.82</f>
        <v>7298</v>
      </c>
      <c r="F8" s="26">
        <f>'BAR BB| Open rates'!F8*0.82</f>
        <v>7298</v>
      </c>
      <c r="G8" s="26">
        <f>'BAR BB| Open rates'!G8*0.82</f>
        <v>7298</v>
      </c>
      <c r="H8" s="26">
        <f>'BAR BB| Open rates'!H8*0.82</f>
        <v>7298</v>
      </c>
      <c r="I8" s="26">
        <f>'BAR BB| Open rates'!I8*0.82</f>
        <v>7298</v>
      </c>
      <c r="J8" s="26">
        <f>'BAR BB| Open rates'!J8*0.82</f>
        <v>7298</v>
      </c>
      <c r="K8" s="26">
        <f>'BAR BB| Open rates'!K8*0.82</f>
        <v>7298</v>
      </c>
      <c r="L8" s="26">
        <f>'BAR BB| Open rates'!L8*0.82</f>
        <v>7298</v>
      </c>
      <c r="M8" s="26">
        <f>'BAR BB| Open rates'!M8*0.82</f>
        <v>7298</v>
      </c>
      <c r="N8" s="26">
        <f>'BAR BB| Open rates'!N8*0.82</f>
        <v>7871.9999999999991</v>
      </c>
      <c r="O8" s="26">
        <f>'BAR BB| Open rates'!O8*0.82</f>
        <v>7871.9999999999991</v>
      </c>
      <c r="P8" s="26">
        <f>'BAR BB| Open rates'!P8*0.82</f>
        <v>7871.9999999999991</v>
      </c>
      <c r="Q8" s="26">
        <f>'BAR BB| Open rates'!Q8*0.82</f>
        <v>7871.9999999999991</v>
      </c>
      <c r="R8" s="26">
        <f>'BAR BB| Open rates'!R8*0.82</f>
        <v>10578</v>
      </c>
      <c r="S8" s="26">
        <f>'BAR BB| Open rates'!S8*0.82</f>
        <v>10578</v>
      </c>
      <c r="T8" s="26">
        <f>'BAR BB| Open rates'!T8*0.82</f>
        <v>10578</v>
      </c>
      <c r="U8" s="26">
        <f>'BAR BB| Open rates'!U8*0.82</f>
        <v>10578</v>
      </c>
      <c r="V8" s="26">
        <f>'BAR BB| Open rates'!V8*0.82</f>
        <v>10578</v>
      </c>
      <c r="W8" s="26">
        <f>'BAR BB| Open rates'!W8*0.82</f>
        <v>10578</v>
      </c>
      <c r="X8" s="26">
        <f>'BAR BB| Open rates'!X8*0.82</f>
        <v>10578</v>
      </c>
      <c r="Y8" s="26">
        <f>'BAR BB| Open rates'!Y8*0.82</f>
        <v>10578</v>
      </c>
      <c r="Z8" s="26">
        <f>'BAR BB| Open rates'!Z8*0.82</f>
        <v>10578</v>
      </c>
      <c r="AA8" s="26">
        <f>'BAR BB| Open rates'!AA8*0.82</f>
        <v>10578</v>
      </c>
      <c r="AB8" s="26">
        <f>'BAR BB| Open rates'!AB8*0.82</f>
        <v>14678</v>
      </c>
      <c r="AC8" s="26">
        <f>'BAR BB| Open rates'!AC8*0.82</f>
        <v>14678</v>
      </c>
      <c r="AD8" s="26">
        <f>'BAR BB| Open rates'!AD8*0.82</f>
        <v>14678</v>
      </c>
      <c r="AE8" s="26">
        <f>'BAR BB| Open rates'!AE8*0.82</f>
        <v>14678</v>
      </c>
      <c r="AF8" s="26">
        <f>'BAR BB| Open rates'!AF8*0.82</f>
        <v>14678</v>
      </c>
      <c r="AG8" s="26">
        <f>'BAR BB| Open rates'!AG8*0.82</f>
        <v>14678</v>
      </c>
      <c r="AH8" s="26">
        <f>'BAR BB| Open rates'!AH8*0.82</f>
        <v>7871.9999999999991</v>
      </c>
      <c r="AI8" s="26">
        <f>'BAR BB| Open rates'!AI8*0.82</f>
        <v>7871.9999999999991</v>
      </c>
      <c r="AJ8" s="26">
        <f>'BAR BB| Open rates'!AJ8*0.82</f>
        <v>7871.9999999999991</v>
      </c>
      <c r="AK8" s="26">
        <f>'BAR BB| Open rates'!AK8*0.82</f>
        <v>7871.9999999999991</v>
      </c>
      <c r="AL8" s="26">
        <f>'BAR BB| Open rates'!AL8*0.82</f>
        <v>7871.9999999999991</v>
      </c>
      <c r="AM8" s="26">
        <f>'BAR BB| Open rates'!AM8*0.82</f>
        <v>8938</v>
      </c>
      <c r="AN8" s="26">
        <f>'BAR BB| Open rates'!AN8*0.82</f>
        <v>8938</v>
      </c>
      <c r="AO8" s="26">
        <f>'BAR BB| Open rates'!AO8*0.82</f>
        <v>8938</v>
      </c>
      <c r="AP8" s="26">
        <f>'BAR BB| Open rates'!AP8*0.82</f>
        <v>8938</v>
      </c>
      <c r="AQ8" s="26">
        <f>'BAR BB| Open rates'!AQ8*0.82</f>
        <v>8938</v>
      </c>
      <c r="AR8" s="26">
        <f>'BAR BB| Open rates'!AR8*0.82</f>
        <v>8938</v>
      </c>
      <c r="AS8" s="26">
        <f>'BAR BB| Open rates'!AS8*0.82</f>
        <v>8938</v>
      </c>
      <c r="AT8" s="26">
        <f>'BAR BB| Open rates'!AT8*0.82</f>
        <v>9758</v>
      </c>
      <c r="AU8" s="26">
        <f>'BAR BB| Open rates'!AU8*0.82</f>
        <v>9758</v>
      </c>
      <c r="AV8" s="26">
        <f>'BAR BB| Open rates'!AV8*0.82</f>
        <v>9758</v>
      </c>
      <c r="AW8" s="26">
        <f>'BAR BB| Open rates'!AW8*0.82</f>
        <v>9758</v>
      </c>
      <c r="AX8" s="26">
        <f>'BAR BB| Open rates'!AX8*0.82</f>
        <v>9758</v>
      </c>
      <c r="AY8" s="26">
        <f>'BAR BB| Open rates'!AY8*0.82</f>
        <v>9922</v>
      </c>
      <c r="AZ8" s="26">
        <f>'BAR BB| Open rates'!AZ8*0.82</f>
        <v>9922</v>
      </c>
      <c r="BA8" s="26">
        <f>'BAR BB| Open rates'!BA8*0.82</f>
        <v>10578</v>
      </c>
      <c r="BB8" s="26">
        <f>'BAR BB| Open rates'!BB8*0.82</f>
        <v>10578</v>
      </c>
      <c r="BC8" s="26">
        <f>'BAR BB| Open rates'!BC8*0.82</f>
        <v>9922</v>
      </c>
      <c r="BD8" s="26">
        <f>'BAR BB| Open rates'!BD8*0.82</f>
        <v>9922</v>
      </c>
      <c r="BE8" s="26">
        <f>'BAR BB| Open rates'!BE8*0.82</f>
        <v>9922</v>
      </c>
      <c r="BF8" s="26">
        <f>'BAR BB| Open rates'!BF8*0.82</f>
        <v>9922</v>
      </c>
      <c r="BG8" s="26">
        <f>'BAR BB| Open rates'!BG8*0.82</f>
        <v>9922</v>
      </c>
      <c r="BH8" s="26">
        <f>'BAR BB| Open rates'!BH8*0.82</f>
        <v>10578</v>
      </c>
      <c r="BI8" s="26">
        <f>'BAR BB| Open rates'!BI8*0.82</f>
        <v>10578</v>
      </c>
      <c r="BJ8" s="26">
        <f>'BAR BB| Open rates'!BJ8*0.82</f>
        <v>9922</v>
      </c>
      <c r="BK8" s="26">
        <f>'BAR BB| Open rates'!BK8*0.82</f>
        <v>9922</v>
      </c>
      <c r="BL8" s="26">
        <f>'BAR BB| Open rates'!BL8*0.82</f>
        <v>9922</v>
      </c>
      <c r="BM8" s="26">
        <f>'BAR BB| Open rates'!BM8*0.82</f>
        <v>9922</v>
      </c>
      <c r="BN8" s="26">
        <f>'BAR BB| Open rates'!BN8*0.82</f>
        <v>9922</v>
      </c>
      <c r="BO8" s="26">
        <f>'BAR BB| Open rates'!BO8*0.82</f>
        <v>10578</v>
      </c>
      <c r="BP8" s="26">
        <f>'BAR BB| Open rates'!BP8*0.82</f>
        <v>10578</v>
      </c>
      <c r="BQ8" s="26">
        <f>'BAR BB| Open rates'!BQ8*0.82</f>
        <v>9922</v>
      </c>
      <c r="BR8" s="26">
        <f>'BAR BB| Open rates'!BR8*0.82</f>
        <v>9922</v>
      </c>
      <c r="BS8" s="26">
        <f>'BAR BB| Open rates'!BS8*0.82</f>
        <v>9922</v>
      </c>
      <c r="BT8" s="26">
        <f>'BAR BB| Open rates'!BT8*0.82</f>
        <v>9922</v>
      </c>
      <c r="BU8" s="26">
        <f>'BAR BB| Open rates'!BU8*0.82</f>
        <v>9922</v>
      </c>
      <c r="BV8" s="26">
        <f>'BAR BB| Open rates'!BV8*0.82</f>
        <v>10578</v>
      </c>
      <c r="BW8" s="26">
        <f>'BAR BB| Open rates'!BW8*0.82</f>
        <v>10578</v>
      </c>
      <c r="BX8" s="26">
        <f>'BAR BB| Open rates'!BX8*0.82</f>
        <v>9922</v>
      </c>
      <c r="BY8" s="26">
        <f>'BAR BB| Open rates'!BY8*0.82</f>
        <v>9922</v>
      </c>
      <c r="BZ8" s="26">
        <f>'BAR BB| Open rates'!BZ8*0.82</f>
        <v>9922</v>
      </c>
      <c r="CA8" s="26">
        <f>'BAR BB| Open rates'!CA8*0.82</f>
        <v>9922</v>
      </c>
      <c r="CB8" s="26">
        <f>'BAR BB| Open rates'!CB8*0.82</f>
        <v>9922</v>
      </c>
      <c r="CC8" s="26">
        <f>'BAR BB| Open rates'!CC8*0.82</f>
        <v>10578</v>
      </c>
      <c r="CD8" s="26">
        <f>'BAR BB| Open rates'!CD8*0.82</f>
        <v>10578</v>
      </c>
      <c r="CE8" s="26">
        <f>'BAR BB| Open rates'!CE8*0.82</f>
        <v>9922</v>
      </c>
      <c r="CF8" s="26">
        <f>'BAR BB| Open rates'!CF8*0.82</f>
        <v>9922</v>
      </c>
      <c r="CG8" s="26">
        <f>'BAR BB| Open rates'!CG8*0.82</f>
        <v>9922</v>
      </c>
      <c r="CH8" s="26">
        <f>'BAR BB| Open rates'!CH8*0.82</f>
        <v>9922</v>
      </c>
      <c r="CI8" s="26">
        <f>'BAR BB| Open rates'!CI8*0.82</f>
        <v>9922</v>
      </c>
      <c r="CJ8" s="26">
        <f>'BAR BB| Open rates'!CJ8*0.82</f>
        <v>10578</v>
      </c>
      <c r="CK8" s="26">
        <f>'BAR BB| Open rates'!CK8*0.82</f>
        <v>10578</v>
      </c>
      <c r="CL8" s="26">
        <f>'BAR BB| Open rates'!CL8*0.82</f>
        <v>9922</v>
      </c>
      <c r="CM8" s="26">
        <f>'BAR BB| Open rates'!CM8*0.82</f>
        <v>9922</v>
      </c>
      <c r="CN8" s="26">
        <f>'BAR BB| Open rates'!CN8*0.82</f>
        <v>9922</v>
      </c>
      <c r="CO8" s="26">
        <f>'BAR BB| Open rates'!CO8*0.82</f>
        <v>9922</v>
      </c>
      <c r="CP8" s="26">
        <f>'BAR BB| Open rates'!CP8*0.82</f>
        <v>9922</v>
      </c>
      <c r="CQ8" s="26">
        <f>'BAR BB| Open rates'!CQ8*0.82</f>
        <v>9922</v>
      </c>
      <c r="CR8" s="26">
        <f>'BAR BB| Open rates'!CR8*0.82</f>
        <v>9922</v>
      </c>
      <c r="CS8" s="26">
        <f>'BAR BB| Open rates'!CS8*0.82</f>
        <v>8938</v>
      </c>
      <c r="CT8" s="26">
        <f>'BAR BB| Open rates'!CT8*0.82</f>
        <v>8938</v>
      </c>
      <c r="CU8" s="26">
        <f>'BAR BB| Open rates'!CU8*0.82</f>
        <v>8938</v>
      </c>
      <c r="CV8" s="26">
        <f>'BAR BB| Open rates'!CV8*0.82</f>
        <v>8938</v>
      </c>
      <c r="CW8" s="26">
        <f>'BAR BB| Open rates'!CW8*0.82</f>
        <v>8938</v>
      </c>
      <c r="CX8" s="26">
        <f>'BAR BB| Open rates'!CX8*0.82</f>
        <v>8938</v>
      </c>
      <c r="CY8" s="26">
        <f>'BAR BB| Open rates'!CY8*0.82</f>
        <v>8938</v>
      </c>
      <c r="CZ8" s="26">
        <f>'BAR BB| Open rates'!CZ8*0.82</f>
        <v>8938</v>
      </c>
      <c r="DA8" s="26">
        <f>'BAR BB| Open rates'!DA8*0.82</f>
        <v>8938</v>
      </c>
      <c r="DB8" s="26">
        <f>'BAR BB| Open rates'!DB8*0.82</f>
        <v>7871.9999999999991</v>
      </c>
      <c r="DC8" s="26">
        <f>'BAR BB| Open rates'!DC8*0.82</f>
        <v>7871.9999999999991</v>
      </c>
      <c r="DD8" s="26">
        <f>'BAR BB| Open rates'!DD8*0.82</f>
        <v>7871.9999999999991</v>
      </c>
      <c r="DE8" s="26">
        <f>'BAR BB| Open rates'!DE8*0.82</f>
        <v>8938</v>
      </c>
      <c r="DF8" s="26">
        <f>'BAR BB| Open rates'!DF8*0.82</f>
        <v>8938</v>
      </c>
      <c r="DG8" s="26">
        <f>'BAR BB| Open rates'!DG8*0.82</f>
        <v>7871.9999999999991</v>
      </c>
      <c r="DH8" s="26">
        <f>'BAR BB| Open rates'!DH8*0.82</f>
        <v>7871.9999999999991</v>
      </c>
      <c r="DI8" s="26">
        <f>'BAR BB| Open rates'!DI8*0.82</f>
        <v>7871.9999999999991</v>
      </c>
      <c r="DJ8" s="26">
        <f>'BAR BB| Open rates'!DJ8*0.82</f>
        <v>7871.9999999999991</v>
      </c>
      <c r="DK8" s="26">
        <f>'BAR BB| Open rates'!DK8*0.82</f>
        <v>7871.9999999999991</v>
      </c>
      <c r="DL8" s="26">
        <f>'BAR BB| Open rates'!DL8*0.82</f>
        <v>8938</v>
      </c>
      <c r="DM8" s="26">
        <f>'BAR BB| Open rates'!DM8*0.82</f>
        <v>8938</v>
      </c>
      <c r="DN8" s="26">
        <f>'BAR BB| Open rates'!DN8*0.82</f>
        <v>7871.9999999999991</v>
      </c>
      <c r="DO8" s="26">
        <f>'BAR BB| Open rates'!DO8*0.82</f>
        <v>7871.9999999999991</v>
      </c>
      <c r="DP8" s="26">
        <f>'BAR BB| Open rates'!DP8*0.82</f>
        <v>7871.9999999999991</v>
      </c>
      <c r="DQ8" s="26">
        <f>'BAR BB| Open rates'!DQ8*0.82</f>
        <v>7871.9999999999991</v>
      </c>
      <c r="DR8" s="26">
        <f>'BAR BB| Open rates'!DR8*0.82</f>
        <v>7871.9999999999991</v>
      </c>
      <c r="DS8" s="26">
        <f>'BAR BB| Open rates'!DS8*0.82</f>
        <v>8938</v>
      </c>
      <c r="DT8" s="26">
        <f>'BAR BB| Open rates'!DT8*0.82</f>
        <v>8938</v>
      </c>
      <c r="DU8" s="26">
        <f>'BAR BB| Open rates'!DU8*0.82</f>
        <v>7871.9999999999991</v>
      </c>
      <c r="DV8" s="26">
        <f>'BAR BB| Open rates'!DV8*0.82</f>
        <v>7871.9999999999991</v>
      </c>
      <c r="DW8" s="26">
        <f>'BAR BB| Open rates'!DW8*0.82</f>
        <v>7871.9999999999991</v>
      </c>
      <c r="DX8" s="26">
        <f>'BAR BB| Open rates'!DX8*0.82</f>
        <v>7871.9999999999991</v>
      </c>
      <c r="DY8" s="26">
        <f>'BAR BB| Open rates'!DY8*0.82</f>
        <v>7871.9999999999991</v>
      </c>
      <c r="DZ8" s="26">
        <f>'BAR BB| Open rates'!DZ8*0.82</f>
        <v>8938</v>
      </c>
      <c r="EA8" s="26">
        <f>'BAR BB| Open rates'!EA8*0.82</f>
        <v>8938</v>
      </c>
      <c r="EB8" s="26">
        <f>'BAR BB| Open rates'!EB8*0.82</f>
        <v>7871.9999999999991</v>
      </c>
      <c r="EC8" s="26">
        <f>'BAR BB| Open rates'!EC8*0.82</f>
        <v>7871.9999999999991</v>
      </c>
      <c r="ED8" s="26">
        <f>'BAR BB| Open rates'!ED8*0.82</f>
        <v>7871.9999999999991</v>
      </c>
      <c r="EE8" s="26">
        <f>'BAR BB| Open rates'!EE8*0.82</f>
        <v>7871.9999999999991</v>
      </c>
      <c r="EF8" s="26">
        <f>'BAR BB| Open rates'!EF8*0.82</f>
        <v>7052</v>
      </c>
      <c r="EG8" s="26">
        <f>'BAR BB| Open rates'!EG8*0.82</f>
        <v>7052</v>
      </c>
      <c r="EH8" s="26">
        <f>'BAR BB| Open rates'!EH8*0.82</f>
        <v>7052</v>
      </c>
      <c r="EI8" s="26">
        <f>'BAR BB| Open rates'!EI8*0.82</f>
        <v>6478</v>
      </c>
      <c r="EJ8" s="26">
        <f>'BAR BB| Open rates'!EJ8*0.82</f>
        <v>6478</v>
      </c>
      <c r="EK8" s="26">
        <f>'BAR BB| Open rates'!EK8*0.82</f>
        <v>6478</v>
      </c>
      <c r="EL8" s="26">
        <f>'BAR BB| Open rates'!EL8*0.82</f>
        <v>6478</v>
      </c>
      <c r="EM8" s="26">
        <f>'BAR BB| Open rates'!EM8*0.82</f>
        <v>6478</v>
      </c>
      <c r="EN8" s="26">
        <f>'BAR BB| Open rates'!EN8*0.82</f>
        <v>7052</v>
      </c>
      <c r="EO8" s="26">
        <f>'BAR BB| Open rates'!EO8*0.82</f>
        <v>7052</v>
      </c>
      <c r="EP8" s="26">
        <f>'BAR BB| Open rates'!EP8*0.82</f>
        <v>6232</v>
      </c>
      <c r="EQ8" s="26">
        <f>'BAR BB| Open rates'!EQ8*0.82</f>
        <v>6232</v>
      </c>
      <c r="ER8" s="26">
        <f>'BAR BB| Open rates'!ER8*0.82</f>
        <v>6232</v>
      </c>
      <c r="ES8" s="26">
        <f>'BAR BB| Open rates'!ES8*0.82</f>
        <v>6232</v>
      </c>
      <c r="ET8" s="26">
        <f>'BAR BB| Open rates'!ET8*0.82</f>
        <v>6232</v>
      </c>
      <c r="EU8" s="26">
        <f>'BAR BB| Open rates'!EU8*0.82</f>
        <v>7052</v>
      </c>
      <c r="EV8" s="26">
        <f>'BAR BB| Open rates'!EV8*0.82</f>
        <v>7052</v>
      </c>
      <c r="EW8" s="26">
        <f>'BAR BB| Open rates'!EW8*0.82</f>
        <v>6232</v>
      </c>
      <c r="EX8" s="26">
        <f>'BAR BB| Open rates'!EX8*0.82</f>
        <v>6232</v>
      </c>
      <c r="EY8" s="26">
        <f>'BAR BB| Open rates'!EY8*0.82</f>
        <v>6232</v>
      </c>
      <c r="EZ8" s="26">
        <f>'BAR BB| Open rates'!EZ8*0.82</f>
        <v>6232</v>
      </c>
      <c r="FA8" s="26">
        <f>'BAR BB| Open rates'!FA8*0.82</f>
        <v>6232</v>
      </c>
      <c r="FB8" s="26">
        <f>'BAR BB| Open rates'!FB8*0.82</f>
        <v>7052</v>
      </c>
      <c r="FC8" s="26">
        <f>'BAR BB| Open rates'!FC8*0.82</f>
        <v>7052</v>
      </c>
      <c r="FD8" s="26">
        <f>'BAR BB| Open rates'!FD8*0.82</f>
        <v>6232</v>
      </c>
      <c r="FE8" s="26">
        <f>'BAR BB| Open rates'!FE8*0.82</f>
        <v>6232</v>
      </c>
      <c r="FF8" s="26">
        <f>'BAR BB| Open rates'!FF8*0.82</f>
        <v>6232</v>
      </c>
      <c r="FG8" s="26">
        <f>'BAR BB| Open rates'!FG8*0.82</f>
        <v>6232</v>
      </c>
      <c r="FH8" s="26">
        <f>'BAR BB| Open rates'!FH8*0.82</f>
        <v>6232</v>
      </c>
      <c r="FI8" s="26">
        <f>'BAR BB| Open rates'!FI8*0.82</f>
        <v>7052</v>
      </c>
      <c r="FJ8" s="26">
        <f>'BAR BB| Open rates'!FJ8*0.82</f>
        <v>7052</v>
      </c>
      <c r="FK8" s="26">
        <f>'BAR BB| Open rates'!FK8*0.82</f>
        <v>6478</v>
      </c>
      <c r="FL8" s="26">
        <f>'BAR BB| Open rates'!FL8*0.82</f>
        <v>6478</v>
      </c>
      <c r="FM8" s="26">
        <f>'BAR BB| Open rates'!FM8*0.82</f>
        <v>6478</v>
      </c>
      <c r="FN8" s="26">
        <f>'BAR BB| Open rates'!FN8*0.82</f>
        <v>6478</v>
      </c>
      <c r="FO8" s="26">
        <f>'BAR BB| Open rates'!FO8*0.82</f>
        <v>6478</v>
      </c>
      <c r="FP8" s="26">
        <f>'BAR BB| Open rates'!FP8*0.82</f>
        <v>6478</v>
      </c>
      <c r="FQ8" s="26">
        <f>'BAR BB| Open rates'!FQ8*0.82</f>
        <v>6478</v>
      </c>
      <c r="FR8" s="26">
        <f>'BAR BB| Open rates'!FR8*0.82</f>
        <v>6232</v>
      </c>
      <c r="FS8" s="26">
        <f>'BAR BB| Open rates'!FS8*0.82</f>
        <v>6232</v>
      </c>
      <c r="FT8" s="26">
        <f>'BAR BB| Open rates'!FT8*0.82</f>
        <v>6232</v>
      </c>
      <c r="FU8" s="26">
        <f>'BAR BB| Open rates'!FU8*0.82</f>
        <v>6232</v>
      </c>
      <c r="FV8" s="26">
        <f>'BAR BB| Open rates'!FV8*0.82</f>
        <v>6232</v>
      </c>
      <c r="FW8" s="26">
        <f>'BAR BB| Open rates'!FW8*0.82</f>
        <v>7052</v>
      </c>
      <c r="FX8" s="26">
        <f>'BAR BB| Open rates'!FX8*0.82</f>
        <v>7052</v>
      </c>
      <c r="FY8" s="26">
        <f>'BAR BB| Open rates'!FY8*0.82</f>
        <v>6232</v>
      </c>
      <c r="FZ8" s="26">
        <f>'BAR BB| Open rates'!FZ8*0.82</f>
        <v>6232</v>
      </c>
      <c r="GA8" s="26">
        <f>'BAR BB| Open rates'!GA8*0.82</f>
        <v>6232</v>
      </c>
      <c r="GB8" s="26">
        <f>'BAR BB| Open rates'!GB8*0.82</f>
        <v>6232</v>
      </c>
      <c r="GC8" s="26">
        <f>'BAR BB| Open rates'!GC8*0.82</f>
        <v>6232</v>
      </c>
      <c r="GD8" s="26">
        <f>'BAR BB| Open rates'!GD8*0.82</f>
        <v>7052</v>
      </c>
      <c r="GE8" s="26">
        <f>'BAR BB| Open rates'!GE8*0.82</f>
        <v>7052</v>
      </c>
      <c r="GF8" s="26">
        <f>'BAR BB| Open rates'!GF8*0.82</f>
        <v>6232</v>
      </c>
      <c r="GG8" s="26">
        <f>'BAR BB| Open rates'!GG8*0.82</f>
        <v>6232</v>
      </c>
      <c r="GH8" s="26">
        <f>'BAR BB| Open rates'!GH8*0.82</f>
        <v>6232</v>
      </c>
      <c r="GI8" s="26">
        <f>'BAR BB| Open rates'!GI8*0.82</f>
        <v>6232</v>
      </c>
      <c r="GJ8" s="26">
        <f>'BAR BB| Open rates'!GJ8*0.82</f>
        <v>6232</v>
      </c>
      <c r="GK8" s="26">
        <f>'BAR BB| Open rates'!GK8*0.82</f>
        <v>7052</v>
      </c>
      <c r="GL8" s="26">
        <f>'BAR BB| Open rates'!GL8*0.82</f>
        <v>7052</v>
      </c>
      <c r="GM8" s="26">
        <f>'BAR BB| Open rates'!GM8*0.82</f>
        <v>6232</v>
      </c>
      <c r="GN8" s="26">
        <f>'BAR BB| Open rates'!GN8*0.82</f>
        <v>6232</v>
      </c>
      <c r="GO8" s="26">
        <f>'BAR BB| Open rates'!GO8*0.82</f>
        <v>6232</v>
      </c>
      <c r="GP8" s="26">
        <f>'BAR BB| Open rates'!GP8*0.82</f>
        <v>6232</v>
      </c>
      <c r="GQ8" s="26">
        <f>'BAR BB| Open rates'!GQ8*0.82</f>
        <v>6232</v>
      </c>
      <c r="GR8" s="26">
        <f>'BAR BB| Open rates'!GR8*0.82</f>
        <v>7052</v>
      </c>
      <c r="GS8" s="26">
        <f>'BAR BB| Open rates'!GS8*0.82</f>
        <v>7052</v>
      </c>
      <c r="GT8" s="26">
        <f>'BAR BB| Open rates'!GT8*0.82</f>
        <v>6232</v>
      </c>
      <c r="GU8" s="26">
        <f>'BAR BB| Open rates'!GU8*0.82</f>
        <v>6232</v>
      </c>
      <c r="GV8" s="26">
        <f>'BAR BB| Open rates'!GV8*0.82</f>
        <v>6232</v>
      </c>
      <c r="GW8" s="26">
        <f>'BAR BB| Open rates'!GW8*0.82</f>
        <v>6232</v>
      </c>
      <c r="GX8" s="26">
        <f>'BAR BB| Open rates'!GX8*0.82</f>
        <v>6232</v>
      </c>
      <c r="GY8" s="26">
        <f>'BAR BB| Open rates'!GY8*0.82</f>
        <v>7052</v>
      </c>
      <c r="GZ8" s="26">
        <f>'BAR BB| Open rates'!GZ8*0.82</f>
        <v>7052</v>
      </c>
      <c r="HA8" s="26">
        <f>'BAR BB| Open rates'!HA8*0.82</f>
        <v>6232</v>
      </c>
      <c r="HB8" s="26">
        <f>'BAR BB| Open rates'!HB8*0.82</f>
        <v>6232</v>
      </c>
      <c r="HC8" s="26">
        <f>'BAR BB| Open rates'!HC8*0.82</f>
        <v>6232</v>
      </c>
      <c r="HD8" s="26">
        <f>'BAR BB| Open rates'!HD8*0.82</f>
        <v>6232</v>
      </c>
      <c r="HE8" s="26">
        <f>'BAR BB| Open rates'!HE8*0.82</f>
        <v>6232</v>
      </c>
      <c r="HF8" s="26">
        <f>'BAR BB| Open rates'!HF8*0.82</f>
        <v>8117.9999999999991</v>
      </c>
      <c r="HG8" s="26">
        <f>'BAR BB| Open rates'!HG8*0.82</f>
        <v>8117.9999999999991</v>
      </c>
      <c r="HH8" s="26">
        <f>'BAR BB| Open rates'!HH8*0.82</f>
        <v>8117.9999999999991</v>
      </c>
      <c r="HI8" s="26">
        <f>'BAR BB| Open rates'!HI8*0.82</f>
        <v>8117.9999999999991</v>
      </c>
      <c r="HJ8" s="26">
        <f>'BAR BB| Open rates'!HJ8*0.82</f>
        <v>8117.9999999999991</v>
      </c>
      <c r="HK8" s="26">
        <f>'BAR BB| Open rates'!HK8*0.82</f>
        <v>8117.9999999999991</v>
      </c>
      <c r="HL8" s="26">
        <f>'BAR BB| Open rates'!HL8*0.82</f>
        <v>8117.9999999999991</v>
      </c>
      <c r="HM8" s="26">
        <f>'BAR BB| Open rates'!HM8*0.82</f>
        <v>8117.9999999999991</v>
      </c>
      <c r="HN8" s="26">
        <f>'BAR BB| Open rates'!HN8*0.82</f>
        <v>8117.9999999999991</v>
      </c>
      <c r="HO8" s="26">
        <f>'BAR BB| Open rates'!HO8*0.82</f>
        <v>8117.9999999999991</v>
      </c>
      <c r="HP8" s="26">
        <f>'BAR BB| Open rates'!HP8*0.82</f>
        <v>8117.9999999999991</v>
      </c>
    </row>
    <row r="9" spans="1:224" s="76" customFormat="1" ht="12" customHeight="1" x14ac:dyDescent="0.2">
      <c r="A9" s="216">
        <v>2</v>
      </c>
      <c r="B9" s="26">
        <f>'BAR BB| Open rates'!B9*0.82</f>
        <v>8938</v>
      </c>
      <c r="C9" s="26">
        <f>'BAR BB| Open rates'!C9*0.82</f>
        <v>8938</v>
      </c>
      <c r="D9" s="26">
        <f>'BAR BB| Open rates'!D9*0.82</f>
        <v>8938</v>
      </c>
      <c r="E9" s="26">
        <f>'BAR BB| Open rates'!E9*0.82</f>
        <v>8938</v>
      </c>
      <c r="F9" s="26">
        <f>'BAR BB| Open rates'!F9*0.82</f>
        <v>8938</v>
      </c>
      <c r="G9" s="26">
        <f>'BAR BB| Open rates'!G9*0.82</f>
        <v>8938</v>
      </c>
      <c r="H9" s="26">
        <f>'BAR BB| Open rates'!H9*0.82</f>
        <v>8938</v>
      </c>
      <c r="I9" s="26">
        <f>'BAR BB| Open rates'!I9*0.82</f>
        <v>8938</v>
      </c>
      <c r="J9" s="26">
        <f>'BAR BB| Open rates'!J9*0.82</f>
        <v>8938</v>
      </c>
      <c r="K9" s="26">
        <f>'BAR BB| Open rates'!K9*0.82</f>
        <v>8938</v>
      </c>
      <c r="L9" s="26">
        <f>'BAR BB| Open rates'!L9*0.82</f>
        <v>8938</v>
      </c>
      <c r="M9" s="26">
        <f>'BAR BB| Open rates'!M9*0.82</f>
        <v>8938</v>
      </c>
      <c r="N9" s="26">
        <f>'BAR BB| Open rates'!N9*0.82</f>
        <v>9512</v>
      </c>
      <c r="O9" s="26">
        <f>'BAR BB| Open rates'!O9*0.82</f>
        <v>9512</v>
      </c>
      <c r="P9" s="26">
        <f>'BAR BB| Open rates'!P9*0.82</f>
        <v>9512</v>
      </c>
      <c r="Q9" s="26">
        <f>'BAR BB| Open rates'!Q9*0.82</f>
        <v>9512</v>
      </c>
      <c r="R9" s="26">
        <f>'BAR BB| Open rates'!R9*0.82</f>
        <v>12218</v>
      </c>
      <c r="S9" s="26">
        <f>'BAR BB| Open rates'!S9*0.82</f>
        <v>12218</v>
      </c>
      <c r="T9" s="26">
        <f>'BAR BB| Open rates'!T9*0.82</f>
        <v>12218</v>
      </c>
      <c r="U9" s="26">
        <f>'BAR BB| Open rates'!U9*0.82</f>
        <v>12218</v>
      </c>
      <c r="V9" s="26">
        <f>'BAR BB| Open rates'!V9*0.82</f>
        <v>12218</v>
      </c>
      <c r="W9" s="26">
        <f>'BAR BB| Open rates'!W9*0.82</f>
        <v>12218</v>
      </c>
      <c r="X9" s="26">
        <f>'BAR BB| Open rates'!X9*0.82</f>
        <v>12218</v>
      </c>
      <c r="Y9" s="26">
        <f>'BAR BB| Open rates'!Y9*0.82</f>
        <v>12218</v>
      </c>
      <c r="Z9" s="26">
        <f>'BAR BB| Open rates'!Z9*0.82</f>
        <v>12218</v>
      </c>
      <c r="AA9" s="26">
        <f>'BAR BB| Open rates'!AA9*0.82</f>
        <v>12218</v>
      </c>
      <c r="AB9" s="26">
        <f>'BAR BB| Open rates'!AB9*0.82</f>
        <v>16317.999999999998</v>
      </c>
      <c r="AC9" s="26">
        <f>'BAR BB| Open rates'!AC9*0.82</f>
        <v>16317.999999999998</v>
      </c>
      <c r="AD9" s="26">
        <f>'BAR BB| Open rates'!AD9*0.82</f>
        <v>16317.999999999998</v>
      </c>
      <c r="AE9" s="26">
        <f>'BAR BB| Open rates'!AE9*0.82</f>
        <v>16317.999999999998</v>
      </c>
      <c r="AF9" s="26">
        <f>'BAR BB| Open rates'!AF9*0.82</f>
        <v>16317.999999999998</v>
      </c>
      <c r="AG9" s="26">
        <f>'BAR BB| Open rates'!AG9*0.82</f>
        <v>16317.999999999998</v>
      </c>
      <c r="AH9" s="26">
        <f>'BAR BB| Open rates'!AH9*0.82</f>
        <v>9512</v>
      </c>
      <c r="AI9" s="26">
        <f>'BAR BB| Open rates'!AI9*0.82</f>
        <v>9512</v>
      </c>
      <c r="AJ9" s="26">
        <f>'BAR BB| Open rates'!AJ9*0.82</f>
        <v>9512</v>
      </c>
      <c r="AK9" s="26">
        <f>'BAR BB| Open rates'!AK9*0.82</f>
        <v>9512</v>
      </c>
      <c r="AL9" s="26">
        <f>'BAR BB| Open rates'!AL9*0.82</f>
        <v>9512</v>
      </c>
      <c r="AM9" s="26">
        <f>'BAR BB| Open rates'!AM9*0.82</f>
        <v>10578</v>
      </c>
      <c r="AN9" s="26">
        <f>'BAR BB| Open rates'!AN9*0.82</f>
        <v>10578</v>
      </c>
      <c r="AO9" s="26">
        <f>'BAR BB| Open rates'!AO9*0.82</f>
        <v>10578</v>
      </c>
      <c r="AP9" s="26">
        <f>'BAR BB| Open rates'!AP9*0.82</f>
        <v>10578</v>
      </c>
      <c r="AQ9" s="26">
        <f>'BAR BB| Open rates'!AQ9*0.82</f>
        <v>10578</v>
      </c>
      <c r="AR9" s="26">
        <f>'BAR BB| Open rates'!AR9*0.82</f>
        <v>10578</v>
      </c>
      <c r="AS9" s="26">
        <f>'BAR BB| Open rates'!AS9*0.82</f>
        <v>10578</v>
      </c>
      <c r="AT9" s="26">
        <f>'BAR BB| Open rates'!AT9*0.82</f>
        <v>11398</v>
      </c>
      <c r="AU9" s="26">
        <f>'BAR BB| Open rates'!AU9*0.82</f>
        <v>11398</v>
      </c>
      <c r="AV9" s="26">
        <f>'BAR BB| Open rates'!AV9*0.82</f>
        <v>11398</v>
      </c>
      <c r="AW9" s="26">
        <f>'BAR BB| Open rates'!AW9*0.82</f>
        <v>11398</v>
      </c>
      <c r="AX9" s="26">
        <f>'BAR BB| Open rates'!AX9*0.82</f>
        <v>11398</v>
      </c>
      <c r="AY9" s="26">
        <f>'BAR BB| Open rates'!AY9*0.82</f>
        <v>11562</v>
      </c>
      <c r="AZ9" s="26">
        <f>'BAR BB| Open rates'!AZ9*0.82</f>
        <v>11562</v>
      </c>
      <c r="BA9" s="26">
        <f>'BAR BB| Open rates'!BA9*0.82</f>
        <v>12218</v>
      </c>
      <c r="BB9" s="26">
        <f>'BAR BB| Open rates'!BB9*0.82</f>
        <v>12218</v>
      </c>
      <c r="BC9" s="26">
        <f>'BAR BB| Open rates'!BC9*0.82</f>
        <v>11562</v>
      </c>
      <c r="BD9" s="26">
        <f>'BAR BB| Open rates'!BD9*0.82</f>
        <v>11562</v>
      </c>
      <c r="BE9" s="26">
        <f>'BAR BB| Open rates'!BE9*0.82</f>
        <v>11562</v>
      </c>
      <c r="BF9" s="26">
        <f>'BAR BB| Open rates'!BF9*0.82</f>
        <v>11562</v>
      </c>
      <c r="BG9" s="26">
        <f>'BAR BB| Open rates'!BG9*0.82</f>
        <v>11562</v>
      </c>
      <c r="BH9" s="26">
        <f>'BAR BB| Open rates'!BH9*0.82</f>
        <v>12218</v>
      </c>
      <c r="BI9" s="26">
        <f>'BAR BB| Open rates'!BI9*0.82</f>
        <v>12218</v>
      </c>
      <c r="BJ9" s="26">
        <f>'BAR BB| Open rates'!BJ9*0.82</f>
        <v>11562</v>
      </c>
      <c r="BK9" s="26">
        <f>'BAR BB| Open rates'!BK9*0.82</f>
        <v>11562</v>
      </c>
      <c r="BL9" s="26">
        <f>'BAR BB| Open rates'!BL9*0.82</f>
        <v>11562</v>
      </c>
      <c r="BM9" s="26">
        <f>'BAR BB| Open rates'!BM9*0.82</f>
        <v>11562</v>
      </c>
      <c r="BN9" s="26">
        <f>'BAR BB| Open rates'!BN9*0.82</f>
        <v>11562</v>
      </c>
      <c r="BO9" s="26">
        <f>'BAR BB| Open rates'!BO9*0.82</f>
        <v>12218</v>
      </c>
      <c r="BP9" s="26">
        <f>'BAR BB| Open rates'!BP9*0.82</f>
        <v>12218</v>
      </c>
      <c r="BQ9" s="26">
        <f>'BAR BB| Open rates'!BQ9*0.82</f>
        <v>11562</v>
      </c>
      <c r="BR9" s="26">
        <f>'BAR BB| Open rates'!BR9*0.82</f>
        <v>11562</v>
      </c>
      <c r="BS9" s="26">
        <f>'BAR BB| Open rates'!BS9*0.82</f>
        <v>11562</v>
      </c>
      <c r="BT9" s="26">
        <f>'BAR BB| Open rates'!BT9*0.82</f>
        <v>11562</v>
      </c>
      <c r="BU9" s="26">
        <f>'BAR BB| Open rates'!BU9*0.82</f>
        <v>11562</v>
      </c>
      <c r="BV9" s="26">
        <f>'BAR BB| Open rates'!BV9*0.82</f>
        <v>12218</v>
      </c>
      <c r="BW9" s="26">
        <f>'BAR BB| Open rates'!BW9*0.82</f>
        <v>12218</v>
      </c>
      <c r="BX9" s="26">
        <f>'BAR BB| Open rates'!BX9*0.82</f>
        <v>11562</v>
      </c>
      <c r="BY9" s="26">
        <f>'BAR BB| Open rates'!BY9*0.82</f>
        <v>11562</v>
      </c>
      <c r="BZ9" s="26">
        <f>'BAR BB| Open rates'!BZ9*0.82</f>
        <v>11562</v>
      </c>
      <c r="CA9" s="26">
        <f>'BAR BB| Open rates'!CA9*0.82</f>
        <v>11562</v>
      </c>
      <c r="CB9" s="26">
        <f>'BAR BB| Open rates'!CB9*0.82</f>
        <v>11562</v>
      </c>
      <c r="CC9" s="26">
        <f>'BAR BB| Open rates'!CC9*0.82</f>
        <v>12218</v>
      </c>
      <c r="CD9" s="26">
        <f>'BAR BB| Open rates'!CD9*0.82</f>
        <v>12218</v>
      </c>
      <c r="CE9" s="26">
        <f>'BAR BB| Open rates'!CE9*0.82</f>
        <v>11562</v>
      </c>
      <c r="CF9" s="26">
        <f>'BAR BB| Open rates'!CF9*0.82</f>
        <v>11562</v>
      </c>
      <c r="CG9" s="26">
        <f>'BAR BB| Open rates'!CG9*0.82</f>
        <v>11562</v>
      </c>
      <c r="CH9" s="26">
        <f>'BAR BB| Open rates'!CH9*0.82</f>
        <v>11562</v>
      </c>
      <c r="CI9" s="26">
        <f>'BAR BB| Open rates'!CI9*0.82</f>
        <v>11562</v>
      </c>
      <c r="CJ9" s="26">
        <f>'BAR BB| Open rates'!CJ9*0.82</f>
        <v>12218</v>
      </c>
      <c r="CK9" s="26">
        <f>'BAR BB| Open rates'!CK9*0.82</f>
        <v>12218</v>
      </c>
      <c r="CL9" s="26">
        <f>'BAR BB| Open rates'!CL9*0.82</f>
        <v>11562</v>
      </c>
      <c r="CM9" s="26">
        <f>'BAR BB| Open rates'!CM9*0.82</f>
        <v>11562</v>
      </c>
      <c r="CN9" s="26">
        <f>'BAR BB| Open rates'!CN9*0.82</f>
        <v>11562</v>
      </c>
      <c r="CO9" s="26">
        <f>'BAR BB| Open rates'!CO9*0.82</f>
        <v>11562</v>
      </c>
      <c r="CP9" s="26">
        <f>'BAR BB| Open rates'!CP9*0.82</f>
        <v>11562</v>
      </c>
      <c r="CQ9" s="26">
        <f>'BAR BB| Open rates'!CQ9*0.82</f>
        <v>11562</v>
      </c>
      <c r="CR9" s="26">
        <f>'BAR BB| Open rates'!CR9*0.82</f>
        <v>11562</v>
      </c>
      <c r="CS9" s="26">
        <f>'BAR BB| Open rates'!CS9*0.82</f>
        <v>10578</v>
      </c>
      <c r="CT9" s="26">
        <f>'BAR BB| Open rates'!CT9*0.82</f>
        <v>10578</v>
      </c>
      <c r="CU9" s="26">
        <f>'BAR BB| Open rates'!CU9*0.82</f>
        <v>10578</v>
      </c>
      <c r="CV9" s="26">
        <f>'BAR BB| Open rates'!CV9*0.82</f>
        <v>10578</v>
      </c>
      <c r="CW9" s="26">
        <f>'BAR BB| Open rates'!CW9*0.82</f>
        <v>10578</v>
      </c>
      <c r="CX9" s="26">
        <f>'BAR BB| Open rates'!CX9*0.82</f>
        <v>10578</v>
      </c>
      <c r="CY9" s="26">
        <f>'BAR BB| Open rates'!CY9*0.82</f>
        <v>10578</v>
      </c>
      <c r="CZ9" s="26">
        <f>'BAR BB| Open rates'!CZ9*0.82</f>
        <v>10578</v>
      </c>
      <c r="DA9" s="26">
        <f>'BAR BB| Open rates'!DA9*0.82</f>
        <v>10578</v>
      </c>
      <c r="DB9" s="26">
        <f>'BAR BB| Open rates'!DB9*0.82</f>
        <v>9512</v>
      </c>
      <c r="DC9" s="26">
        <f>'BAR BB| Open rates'!DC9*0.82</f>
        <v>9512</v>
      </c>
      <c r="DD9" s="26">
        <f>'BAR BB| Open rates'!DD9*0.82</f>
        <v>9512</v>
      </c>
      <c r="DE9" s="26">
        <f>'BAR BB| Open rates'!DE9*0.82</f>
        <v>10578</v>
      </c>
      <c r="DF9" s="26">
        <f>'BAR BB| Open rates'!DF9*0.82</f>
        <v>10578</v>
      </c>
      <c r="DG9" s="26">
        <f>'BAR BB| Open rates'!DG9*0.82</f>
        <v>9512</v>
      </c>
      <c r="DH9" s="26">
        <f>'BAR BB| Open rates'!DH9*0.82</f>
        <v>9512</v>
      </c>
      <c r="DI9" s="26">
        <f>'BAR BB| Open rates'!DI9*0.82</f>
        <v>9512</v>
      </c>
      <c r="DJ9" s="26">
        <f>'BAR BB| Open rates'!DJ9*0.82</f>
        <v>9512</v>
      </c>
      <c r="DK9" s="26">
        <f>'BAR BB| Open rates'!DK9*0.82</f>
        <v>9512</v>
      </c>
      <c r="DL9" s="26">
        <f>'BAR BB| Open rates'!DL9*0.82</f>
        <v>10578</v>
      </c>
      <c r="DM9" s="26">
        <f>'BAR BB| Open rates'!DM9*0.82</f>
        <v>10578</v>
      </c>
      <c r="DN9" s="26">
        <f>'BAR BB| Open rates'!DN9*0.82</f>
        <v>9512</v>
      </c>
      <c r="DO9" s="26">
        <f>'BAR BB| Open rates'!DO9*0.82</f>
        <v>9512</v>
      </c>
      <c r="DP9" s="26">
        <f>'BAR BB| Open rates'!DP9*0.82</f>
        <v>9512</v>
      </c>
      <c r="DQ9" s="26">
        <f>'BAR BB| Open rates'!DQ9*0.82</f>
        <v>9512</v>
      </c>
      <c r="DR9" s="26">
        <f>'BAR BB| Open rates'!DR9*0.82</f>
        <v>9512</v>
      </c>
      <c r="DS9" s="26">
        <f>'BAR BB| Open rates'!DS9*0.82</f>
        <v>10578</v>
      </c>
      <c r="DT9" s="26">
        <f>'BAR BB| Open rates'!DT9*0.82</f>
        <v>10578</v>
      </c>
      <c r="DU9" s="26">
        <f>'BAR BB| Open rates'!DU9*0.82</f>
        <v>9512</v>
      </c>
      <c r="DV9" s="26">
        <f>'BAR BB| Open rates'!DV9*0.82</f>
        <v>9512</v>
      </c>
      <c r="DW9" s="26">
        <f>'BAR BB| Open rates'!DW9*0.82</f>
        <v>9512</v>
      </c>
      <c r="DX9" s="26">
        <f>'BAR BB| Open rates'!DX9*0.82</f>
        <v>9512</v>
      </c>
      <c r="DY9" s="26">
        <f>'BAR BB| Open rates'!DY9*0.82</f>
        <v>9512</v>
      </c>
      <c r="DZ9" s="26">
        <f>'BAR BB| Open rates'!DZ9*0.82</f>
        <v>10578</v>
      </c>
      <c r="EA9" s="26">
        <f>'BAR BB| Open rates'!EA9*0.82</f>
        <v>10578</v>
      </c>
      <c r="EB9" s="26">
        <f>'BAR BB| Open rates'!EB9*0.82</f>
        <v>9512</v>
      </c>
      <c r="EC9" s="26">
        <f>'BAR BB| Open rates'!EC9*0.82</f>
        <v>9512</v>
      </c>
      <c r="ED9" s="26">
        <f>'BAR BB| Open rates'!ED9*0.82</f>
        <v>9512</v>
      </c>
      <c r="EE9" s="26">
        <f>'BAR BB| Open rates'!EE9*0.82</f>
        <v>9512</v>
      </c>
      <c r="EF9" s="26">
        <f>'BAR BB| Open rates'!EF9*0.82</f>
        <v>8692</v>
      </c>
      <c r="EG9" s="26">
        <f>'BAR BB| Open rates'!EG9*0.82</f>
        <v>8692</v>
      </c>
      <c r="EH9" s="26">
        <f>'BAR BB| Open rates'!EH9*0.82</f>
        <v>8692</v>
      </c>
      <c r="EI9" s="26">
        <f>'BAR BB| Open rates'!EI9*0.82</f>
        <v>8117.9999999999991</v>
      </c>
      <c r="EJ9" s="26">
        <f>'BAR BB| Open rates'!EJ9*0.82</f>
        <v>8117.9999999999991</v>
      </c>
      <c r="EK9" s="26">
        <f>'BAR BB| Open rates'!EK9*0.82</f>
        <v>8117.9999999999991</v>
      </c>
      <c r="EL9" s="26">
        <f>'BAR BB| Open rates'!EL9*0.82</f>
        <v>8117.9999999999991</v>
      </c>
      <c r="EM9" s="26">
        <f>'BAR BB| Open rates'!EM9*0.82</f>
        <v>8117.9999999999991</v>
      </c>
      <c r="EN9" s="26">
        <f>'BAR BB| Open rates'!EN9*0.82</f>
        <v>8692</v>
      </c>
      <c r="EO9" s="26">
        <f>'BAR BB| Open rates'!EO9*0.82</f>
        <v>8692</v>
      </c>
      <c r="EP9" s="26">
        <f>'BAR BB| Open rates'!EP9*0.82</f>
        <v>7871.9999999999991</v>
      </c>
      <c r="EQ9" s="26">
        <f>'BAR BB| Open rates'!EQ9*0.82</f>
        <v>7871.9999999999991</v>
      </c>
      <c r="ER9" s="26">
        <f>'BAR BB| Open rates'!ER9*0.82</f>
        <v>7871.9999999999991</v>
      </c>
      <c r="ES9" s="26">
        <f>'BAR BB| Open rates'!ES9*0.82</f>
        <v>7871.9999999999991</v>
      </c>
      <c r="ET9" s="26">
        <f>'BAR BB| Open rates'!ET9*0.82</f>
        <v>7871.9999999999991</v>
      </c>
      <c r="EU9" s="26">
        <f>'BAR BB| Open rates'!EU9*0.82</f>
        <v>8692</v>
      </c>
      <c r="EV9" s="26">
        <f>'BAR BB| Open rates'!EV9*0.82</f>
        <v>8692</v>
      </c>
      <c r="EW9" s="26">
        <f>'BAR BB| Open rates'!EW9*0.82</f>
        <v>7871.9999999999991</v>
      </c>
      <c r="EX9" s="26">
        <f>'BAR BB| Open rates'!EX9*0.82</f>
        <v>7871.9999999999991</v>
      </c>
      <c r="EY9" s="26">
        <f>'BAR BB| Open rates'!EY9*0.82</f>
        <v>7871.9999999999991</v>
      </c>
      <c r="EZ9" s="26">
        <f>'BAR BB| Open rates'!EZ9*0.82</f>
        <v>7871.9999999999991</v>
      </c>
      <c r="FA9" s="26">
        <f>'BAR BB| Open rates'!FA9*0.82</f>
        <v>7871.9999999999991</v>
      </c>
      <c r="FB9" s="26">
        <f>'BAR BB| Open rates'!FB9*0.82</f>
        <v>8692</v>
      </c>
      <c r="FC9" s="26">
        <f>'BAR BB| Open rates'!FC9*0.82</f>
        <v>8692</v>
      </c>
      <c r="FD9" s="26">
        <f>'BAR BB| Open rates'!FD9*0.82</f>
        <v>7871.9999999999991</v>
      </c>
      <c r="FE9" s="26">
        <f>'BAR BB| Open rates'!FE9*0.82</f>
        <v>7871.9999999999991</v>
      </c>
      <c r="FF9" s="26">
        <f>'BAR BB| Open rates'!FF9*0.82</f>
        <v>7871.9999999999991</v>
      </c>
      <c r="FG9" s="26">
        <f>'BAR BB| Open rates'!FG9*0.82</f>
        <v>7871.9999999999991</v>
      </c>
      <c r="FH9" s="26">
        <f>'BAR BB| Open rates'!FH9*0.82</f>
        <v>7871.9999999999991</v>
      </c>
      <c r="FI9" s="26">
        <f>'BAR BB| Open rates'!FI9*0.82</f>
        <v>8692</v>
      </c>
      <c r="FJ9" s="26">
        <f>'BAR BB| Open rates'!FJ9*0.82</f>
        <v>8692</v>
      </c>
      <c r="FK9" s="26">
        <f>'BAR BB| Open rates'!FK9*0.82</f>
        <v>8117.9999999999991</v>
      </c>
      <c r="FL9" s="26">
        <f>'BAR BB| Open rates'!FL9*0.82</f>
        <v>8117.9999999999991</v>
      </c>
      <c r="FM9" s="26">
        <f>'BAR BB| Open rates'!FM9*0.82</f>
        <v>8117.9999999999991</v>
      </c>
      <c r="FN9" s="26">
        <f>'BAR BB| Open rates'!FN9*0.82</f>
        <v>8117.9999999999991</v>
      </c>
      <c r="FO9" s="26">
        <f>'BAR BB| Open rates'!FO9*0.82</f>
        <v>8117.9999999999991</v>
      </c>
      <c r="FP9" s="26">
        <f>'BAR BB| Open rates'!FP9*0.82</f>
        <v>8117.9999999999991</v>
      </c>
      <c r="FQ9" s="26">
        <f>'BAR BB| Open rates'!FQ9*0.82</f>
        <v>8117.9999999999991</v>
      </c>
      <c r="FR9" s="26">
        <f>'BAR BB| Open rates'!FR9*0.82</f>
        <v>7871.9999999999991</v>
      </c>
      <c r="FS9" s="26">
        <f>'BAR BB| Open rates'!FS9*0.82</f>
        <v>7871.9999999999991</v>
      </c>
      <c r="FT9" s="26">
        <f>'BAR BB| Open rates'!FT9*0.82</f>
        <v>7871.9999999999991</v>
      </c>
      <c r="FU9" s="26">
        <f>'BAR BB| Open rates'!FU9*0.82</f>
        <v>7871.9999999999991</v>
      </c>
      <c r="FV9" s="26">
        <f>'BAR BB| Open rates'!FV9*0.82</f>
        <v>7871.9999999999991</v>
      </c>
      <c r="FW9" s="26">
        <f>'BAR BB| Open rates'!FW9*0.82</f>
        <v>8692</v>
      </c>
      <c r="FX9" s="26">
        <f>'BAR BB| Open rates'!FX9*0.82</f>
        <v>8692</v>
      </c>
      <c r="FY9" s="26">
        <f>'BAR BB| Open rates'!FY9*0.82</f>
        <v>7871.9999999999991</v>
      </c>
      <c r="FZ9" s="26">
        <f>'BAR BB| Open rates'!FZ9*0.82</f>
        <v>7871.9999999999991</v>
      </c>
      <c r="GA9" s="26">
        <f>'BAR BB| Open rates'!GA9*0.82</f>
        <v>7871.9999999999991</v>
      </c>
      <c r="GB9" s="26">
        <f>'BAR BB| Open rates'!GB9*0.82</f>
        <v>7871.9999999999991</v>
      </c>
      <c r="GC9" s="26">
        <f>'BAR BB| Open rates'!GC9*0.82</f>
        <v>7871.9999999999991</v>
      </c>
      <c r="GD9" s="26">
        <f>'BAR BB| Open rates'!GD9*0.82</f>
        <v>8692</v>
      </c>
      <c r="GE9" s="26">
        <f>'BAR BB| Open rates'!GE9*0.82</f>
        <v>8692</v>
      </c>
      <c r="GF9" s="26">
        <f>'BAR BB| Open rates'!GF9*0.82</f>
        <v>7871.9999999999991</v>
      </c>
      <c r="GG9" s="26">
        <f>'BAR BB| Open rates'!GG9*0.82</f>
        <v>7871.9999999999991</v>
      </c>
      <c r="GH9" s="26">
        <f>'BAR BB| Open rates'!GH9*0.82</f>
        <v>7871.9999999999991</v>
      </c>
      <c r="GI9" s="26">
        <f>'BAR BB| Open rates'!GI9*0.82</f>
        <v>7871.9999999999991</v>
      </c>
      <c r="GJ9" s="26">
        <f>'BAR BB| Open rates'!GJ9*0.82</f>
        <v>7871.9999999999991</v>
      </c>
      <c r="GK9" s="26">
        <f>'BAR BB| Open rates'!GK9*0.82</f>
        <v>8692</v>
      </c>
      <c r="GL9" s="26">
        <f>'BAR BB| Open rates'!GL9*0.82</f>
        <v>8692</v>
      </c>
      <c r="GM9" s="26">
        <f>'BAR BB| Open rates'!GM9*0.82</f>
        <v>7871.9999999999991</v>
      </c>
      <c r="GN9" s="26">
        <f>'BAR BB| Open rates'!GN9*0.82</f>
        <v>7871.9999999999991</v>
      </c>
      <c r="GO9" s="26">
        <f>'BAR BB| Open rates'!GO9*0.82</f>
        <v>7871.9999999999991</v>
      </c>
      <c r="GP9" s="26">
        <f>'BAR BB| Open rates'!GP9*0.82</f>
        <v>7871.9999999999991</v>
      </c>
      <c r="GQ9" s="26">
        <f>'BAR BB| Open rates'!GQ9*0.82</f>
        <v>7871.9999999999991</v>
      </c>
      <c r="GR9" s="26">
        <f>'BAR BB| Open rates'!GR9*0.82</f>
        <v>8692</v>
      </c>
      <c r="GS9" s="26">
        <f>'BAR BB| Open rates'!GS9*0.82</f>
        <v>8692</v>
      </c>
      <c r="GT9" s="26">
        <f>'BAR BB| Open rates'!GT9*0.82</f>
        <v>7871.9999999999991</v>
      </c>
      <c r="GU9" s="26">
        <f>'BAR BB| Open rates'!GU9*0.82</f>
        <v>7871.9999999999991</v>
      </c>
      <c r="GV9" s="26">
        <f>'BAR BB| Open rates'!GV9*0.82</f>
        <v>7871.9999999999991</v>
      </c>
      <c r="GW9" s="26">
        <f>'BAR BB| Open rates'!GW9*0.82</f>
        <v>7871.9999999999991</v>
      </c>
      <c r="GX9" s="26">
        <f>'BAR BB| Open rates'!GX9*0.82</f>
        <v>7871.9999999999991</v>
      </c>
      <c r="GY9" s="26">
        <f>'BAR BB| Open rates'!GY9*0.82</f>
        <v>8692</v>
      </c>
      <c r="GZ9" s="26">
        <f>'BAR BB| Open rates'!GZ9*0.82</f>
        <v>8692</v>
      </c>
      <c r="HA9" s="26">
        <f>'BAR BB| Open rates'!HA9*0.82</f>
        <v>7871.9999999999991</v>
      </c>
      <c r="HB9" s="26">
        <f>'BAR BB| Open rates'!HB9*0.82</f>
        <v>7871.9999999999991</v>
      </c>
      <c r="HC9" s="26">
        <f>'BAR BB| Open rates'!HC9*0.82</f>
        <v>7871.9999999999991</v>
      </c>
      <c r="HD9" s="26">
        <f>'BAR BB| Open rates'!HD9*0.82</f>
        <v>7871.9999999999991</v>
      </c>
      <c r="HE9" s="26">
        <f>'BAR BB| Open rates'!HE9*0.82</f>
        <v>7871.9999999999991</v>
      </c>
      <c r="HF9" s="26">
        <f>'BAR BB| Open rates'!HF9*0.82</f>
        <v>9758</v>
      </c>
      <c r="HG9" s="26">
        <f>'BAR BB| Open rates'!HG9*0.82</f>
        <v>9758</v>
      </c>
      <c r="HH9" s="26">
        <f>'BAR BB| Open rates'!HH9*0.82</f>
        <v>9758</v>
      </c>
      <c r="HI9" s="26">
        <f>'BAR BB| Open rates'!HI9*0.82</f>
        <v>9758</v>
      </c>
      <c r="HJ9" s="26">
        <f>'BAR BB| Open rates'!HJ9*0.82</f>
        <v>9758</v>
      </c>
      <c r="HK9" s="26">
        <f>'BAR BB| Open rates'!HK9*0.82</f>
        <v>9758</v>
      </c>
      <c r="HL9" s="26">
        <f>'BAR BB| Open rates'!HL9*0.82</f>
        <v>9758</v>
      </c>
      <c r="HM9" s="26">
        <f>'BAR BB| Open rates'!HM9*0.82</f>
        <v>9758</v>
      </c>
      <c r="HN9" s="26">
        <f>'BAR BB| Open rates'!HN9*0.82</f>
        <v>9758</v>
      </c>
      <c r="HO9" s="26">
        <f>'BAR BB| Open rates'!HO9*0.82</f>
        <v>9758</v>
      </c>
      <c r="HP9" s="26">
        <f>'BAR BB| Open rates'!HP9*0.82</f>
        <v>9758</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rates'!B11*0.82</f>
        <v>8117.9999999999991</v>
      </c>
      <c r="C11" s="26">
        <f>'BAR BB| Open rates'!C11*0.82</f>
        <v>8117.9999999999991</v>
      </c>
      <c r="D11" s="26">
        <f>'BAR BB| Open rates'!D11*0.82</f>
        <v>8117.9999999999991</v>
      </c>
      <c r="E11" s="26">
        <f>'BAR BB| Open rates'!E11*0.82</f>
        <v>8117.9999999999991</v>
      </c>
      <c r="F11" s="26">
        <f>'BAR BB| Open rates'!F11*0.82</f>
        <v>8117.9999999999991</v>
      </c>
      <c r="G11" s="26">
        <f>'BAR BB| Open rates'!G11*0.82</f>
        <v>8117.9999999999991</v>
      </c>
      <c r="H11" s="26">
        <f>'BAR BB| Open rates'!H11*0.82</f>
        <v>8117.9999999999991</v>
      </c>
      <c r="I11" s="26">
        <f>'BAR BB| Open rates'!I11*0.82</f>
        <v>8117.9999999999991</v>
      </c>
      <c r="J11" s="26">
        <f>'BAR BB| Open rates'!J11*0.82</f>
        <v>8117.9999999999991</v>
      </c>
      <c r="K11" s="26">
        <f>'BAR BB| Open rates'!K11*0.82</f>
        <v>8117.9999999999991</v>
      </c>
      <c r="L11" s="26">
        <f>'BAR BB| Open rates'!L11*0.82</f>
        <v>8117.9999999999991</v>
      </c>
      <c r="M11" s="26">
        <f>'BAR BB| Open rates'!M11*0.82</f>
        <v>8117.9999999999991</v>
      </c>
      <c r="N11" s="26">
        <f>'BAR BB| Open rates'!N11*0.82</f>
        <v>8692</v>
      </c>
      <c r="O11" s="26">
        <f>'BAR BB| Open rates'!O11*0.82</f>
        <v>8692</v>
      </c>
      <c r="P11" s="26">
        <f>'BAR BB| Open rates'!P11*0.82</f>
        <v>8692</v>
      </c>
      <c r="Q11" s="26">
        <f>'BAR BB| Open rates'!Q11*0.82</f>
        <v>8692</v>
      </c>
      <c r="R11" s="26">
        <f>'BAR BB| Open rates'!R11*0.82</f>
        <v>11398</v>
      </c>
      <c r="S11" s="26">
        <f>'BAR BB| Open rates'!S11*0.82</f>
        <v>11398</v>
      </c>
      <c r="T11" s="26">
        <f>'BAR BB| Open rates'!T11*0.82</f>
        <v>11398</v>
      </c>
      <c r="U11" s="26">
        <f>'BAR BB| Open rates'!U11*0.82</f>
        <v>11398</v>
      </c>
      <c r="V11" s="26">
        <f>'BAR BB| Open rates'!V11*0.82</f>
        <v>11398</v>
      </c>
      <c r="W11" s="26">
        <f>'BAR BB| Open rates'!W11*0.82</f>
        <v>11398</v>
      </c>
      <c r="X11" s="26">
        <f>'BAR BB| Open rates'!X11*0.82</f>
        <v>11398</v>
      </c>
      <c r="Y11" s="26">
        <f>'BAR BB| Open rates'!Y11*0.82</f>
        <v>11398</v>
      </c>
      <c r="Z11" s="26">
        <f>'BAR BB| Open rates'!Z11*0.82</f>
        <v>11398</v>
      </c>
      <c r="AA11" s="26">
        <f>'BAR BB| Open rates'!AA11*0.82</f>
        <v>11398</v>
      </c>
      <c r="AB11" s="26">
        <f>'BAR BB| Open rates'!AB11*0.82</f>
        <v>15497.999999999998</v>
      </c>
      <c r="AC11" s="26">
        <f>'BAR BB| Open rates'!AC11*0.82</f>
        <v>15497.999999999998</v>
      </c>
      <c r="AD11" s="26">
        <f>'BAR BB| Open rates'!AD11*0.82</f>
        <v>15497.999999999998</v>
      </c>
      <c r="AE11" s="26">
        <f>'BAR BB| Open rates'!AE11*0.82</f>
        <v>15497.999999999998</v>
      </c>
      <c r="AF11" s="26">
        <f>'BAR BB| Open rates'!AF11*0.82</f>
        <v>15497.999999999998</v>
      </c>
      <c r="AG11" s="26">
        <f>'BAR BB| Open rates'!AG11*0.82</f>
        <v>15497.999999999998</v>
      </c>
      <c r="AH11" s="26">
        <f>'BAR BB| Open rates'!AH11*0.82</f>
        <v>8692</v>
      </c>
      <c r="AI11" s="26">
        <f>'BAR BB| Open rates'!AI11*0.82</f>
        <v>8692</v>
      </c>
      <c r="AJ11" s="26">
        <f>'BAR BB| Open rates'!AJ11*0.82</f>
        <v>8692</v>
      </c>
      <c r="AK11" s="26">
        <f>'BAR BB| Open rates'!AK11*0.82</f>
        <v>8692</v>
      </c>
      <c r="AL11" s="26">
        <f>'BAR BB| Open rates'!AL11*0.82</f>
        <v>8692</v>
      </c>
      <c r="AM11" s="26">
        <f>'BAR BB| Open rates'!AM11*0.82</f>
        <v>9758</v>
      </c>
      <c r="AN11" s="26">
        <f>'BAR BB| Open rates'!AN11*0.82</f>
        <v>9758</v>
      </c>
      <c r="AO11" s="26">
        <f>'BAR BB| Open rates'!AO11*0.82</f>
        <v>9758</v>
      </c>
      <c r="AP11" s="26">
        <f>'BAR BB| Open rates'!AP11*0.82</f>
        <v>9758</v>
      </c>
      <c r="AQ11" s="26">
        <f>'BAR BB| Open rates'!AQ11*0.82</f>
        <v>9758</v>
      </c>
      <c r="AR11" s="26">
        <f>'BAR BB| Open rates'!AR11*0.82</f>
        <v>9758</v>
      </c>
      <c r="AS11" s="26">
        <f>'BAR BB| Open rates'!AS11*0.82</f>
        <v>9758</v>
      </c>
      <c r="AT11" s="26">
        <f>'BAR BB| Open rates'!AT11*0.82</f>
        <v>10578</v>
      </c>
      <c r="AU11" s="26">
        <f>'BAR BB| Open rates'!AU11*0.82</f>
        <v>10578</v>
      </c>
      <c r="AV11" s="26">
        <f>'BAR BB| Open rates'!AV11*0.82</f>
        <v>10578</v>
      </c>
      <c r="AW11" s="26">
        <f>'BAR BB| Open rates'!AW11*0.82</f>
        <v>10578</v>
      </c>
      <c r="AX11" s="26">
        <f>'BAR BB| Open rates'!AX11*0.82</f>
        <v>10578</v>
      </c>
      <c r="AY11" s="26">
        <f>'BAR BB| Open rates'!AY11*0.82</f>
        <v>10742</v>
      </c>
      <c r="AZ11" s="26">
        <f>'BAR BB| Open rates'!AZ11*0.82</f>
        <v>10742</v>
      </c>
      <c r="BA11" s="26">
        <f>'BAR BB| Open rates'!BA11*0.82</f>
        <v>11398</v>
      </c>
      <c r="BB11" s="26">
        <f>'BAR BB| Open rates'!BB11*0.82</f>
        <v>11398</v>
      </c>
      <c r="BC11" s="26">
        <f>'BAR BB| Open rates'!BC11*0.82</f>
        <v>10742</v>
      </c>
      <c r="BD11" s="26">
        <f>'BAR BB| Open rates'!BD11*0.82</f>
        <v>10742</v>
      </c>
      <c r="BE11" s="26">
        <f>'BAR BB| Open rates'!BE11*0.82</f>
        <v>10742</v>
      </c>
      <c r="BF11" s="26">
        <f>'BAR BB| Open rates'!BF11*0.82</f>
        <v>10742</v>
      </c>
      <c r="BG11" s="26">
        <f>'BAR BB| Open rates'!BG11*0.82</f>
        <v>10742</v>
      </c>
      <c r="BH11" s="26">
        <f>'BAR BB| Open rates'!BH11*0.82</f>
        <v>11398</v>
      </c>
      <c r="BI11" s="26">
        <f>'BAR BB| Open rates'!BI11*0.82</f>
        <v>11398</v>
      </c>
      <c r="BJ11" s="26">
        <f>'BAR BB| Open rates'!BJ11*0.82</f>
        <v>10742</v>
      </c>
      <c r="BK11" s="26">
        <f>'BAR BB| Open rates'!BK11*0.82</f>
        <v>10742</v>
      </c>
      <c r="BL11" s="26">
        <f>'BAR BB| Open rates'!BL11*0.82</f>
        <v>10742</v>
      </c>
      <c r="BM11" s="26">
        <f>'BAR BB| Open rates'!BM11*0.82</f>
        <v>10742</v>
      </c>
      <c r="BN11" s="26">
        <f>'BAR BB| Open rates'!BN11*0.82</f>
        <v>10742</v>
      </c>
      <c r="BO11" s="26">
        <f>'BAR BB| Open rates'!BO11*0.82</f>
        <v>11398</v>
      </c>
      <c r="BP11" s="26">
        <f>'BAR BB| Open rates'!BP11*0.82</f>
        <v>11398</v>
      </c>
      <c r="BQ11" s="26">
        <f>'BAR BB| Open rates'!BQ11*0.82</f>
        <v>10742</v>
      </c>
      <c r="BR11" s="26">
        <f>'BAR BB| Open rates'!BR11*0.82</f>
        <v>10742</v>
      </c>
      <c r="BS11" s="26">
        <f>'BAR BB| Open rates'!BS11*0.82</f>
        <v>10742</v>
      </c>
      <c r="BT11" s="26">
        <f>'BAR BB| Open rates'!BT11*0.82</f>
        <v>10742</v>
      </c>
      <c r="BU11" s="26">
        <f>'BAR BB| Open rates'!BU11*0.82</f>
        <v>10742</v>
      </c>
      <c r="BV11" s="26">
        <f>'BAR BB| Open rates'!BV11*0.82</f>
        <v>11398</v>
      </c>
      <c r="BW11" s="26">
        <f>'BAR BB| Open rates'!BW11*0.82</f>
        <v>11398</v>
      </c>
      <c r="BX11" s="26">
        <f>'BAR BB| Open rates'!BX11*0.82</f>
        <v>10742</v>
      </c>
      <c r="BY11" s="26">
        <f>'BAR BB| Open rates'!BY11*0.82</f>
        <v>10742</v>
      </c>
      <c r="BZ11" s="26">
        <f>'BAR BB| Open rates'!BZ11*0.82</f>
        <v>10742</v>
      </c>
      <c r="CA11" s="26">
        <f>'BAR BB| Open rates'!CA11*0.82</f>
        <v>10742</v>
      </c>
      <c r="CB11" s="26">
        <f>'BAR BB| Open rates'!CB11*0.82</f>
        <v>10742</v>
      </c>
      <c r="CC11" s="26">
        <f>'BAR BB| Open rates'!CC11*0.82</f>
        <v>11398</v>
      </c>
      <c r="CD11" s="26">
        <f>'BAR BB| Open rates'!CD11*0.82</f>
        <v>11398</v>
      </c>
      <c r="CE11" s="26">
        <f>'BAR BB| Open rates'!CE11*0.82</f>
        <v>10742</v>
      </c>
      <c r="CF11" s="26">
        <f>'BAR BB| Open rates'!CF11*0.82</f>
        <v>10742</v>
      </c>
      <c r="CG11" s="26">
        <f>'BAR BB| Open rates'!CG11*0.82</f>
        <v>10742</v>
      </c>
      <c r="CH11" s="26">
        <f>'BAR BB| Open rates'!CH11*0.82</f>
        <v>10742</v>
      </c>
      <c r="CI11" s="26">
        <f>'BAR BB| Open rates'!CI11*0.82</f>
        <v>10742</v>
      </c>
      <c r="CJ11" s="26">
        <f>'BAR BB| Open rates'!CJ11*0.82</f>
        <v>11398</v>
      </c>
      <c r="CK11" s="26">
        <f>'BAR BB| Open rates'!CK11*0.82</f>
        <v>11398</v>
      </c>
      <c r="CL11" s="26">
        <f>'BAR BB| Open rates'!CL11*0.82</f>
        <v>10742</v>
      </c>
      <c r="CM11" s="26">
        <f>'BAR BB| Open rates'!CM11*0.82</f>
        <v>10742</v>
      </c>
      <c r="CN11" s="26">
        <f>'BAR BB| Open rates'!CN11*0.82</f>
        <v>10742</v>
      </c>
      <c r="CO11" s="26">
        <f>'BAR BB| Open rates'!CO11*0.82</f>
        <v>10742</v>
      </c>
      <c r="CP11" s="26">
        <f>'BAR BB| Open rates'!CP11*0.82</f>
        <v>10742</v>
      </c>
      <c r="CQ11" s="26">
        <f>'BAR BB| Open rates'!CQ11*0.82</f>
        <v>10742</v>
      </c>
      <c r="CR11" s="26">
        <f>'BAR BB| Open rates'!CR11*0.82</f>
        <v>10742</v>
      </c>
      <c r="CS11" s="26">
        <f>'BAR BB| Open rates'!CS11*0.82</f>
        <v>9758</v>
      </c>
      <c r="CT11" s="26">
        <f>'BAR BB| Open rates'!CT11*0.82</f>
        <v>9758</v>
      </c>
      <c r="CU11" s="26">
        <f>'BAR BB| Open rates'!CU11*0.82</f>
        <v>9758</v>
      </c>
      <c r="CV11" s="26">
        <f>'BAR BB| Open rates'!CV11*0.82</f>
        <v>9758</v>
      </c>
      <c r="CW11" s="26">
        <f>'BAR BB| Open rates'!CW11*0.82</f>
        <v>9758</v>
      </c>
      <c r="CX11" s="26">
        <f>'BAR BB| Open rates'!CX11*0.82</f>
        <v>9758</v>
      </c>
      <c r="CY11" s="26">
        <f>'BAR BB| Open rates'!CY11*0.82</f>
        <v>9758</v>
      </c>
      <c r="CZ11" s="26">
        <f>'BAR BB| Open rates'!CZ11*0.82</f>
        <v>9758</v>
      </c>
      <c r="DA11" s="26">
        <f>'BAR BB| Open rates'!DA11*0.82</f>
        <v>9758</v>
      </c>
      <c r="DB11" s="26">
        <f>'BAR BB| Open rates'!DB11*0.82</f>
        <v>8692</v>
      </c>
      <c r="DC11" s="26">
        <f>'BAR BB| Open rates'!DC11*0.82</f>
        <v>8692</v>
      </c>
      <c r="DD11" s="26">
        <f>'BAR BB| Open rates'!DD11*0.82</f>
        <v>8692</v>
      </c>
      <c r="DE11" s="26">
        <f>'BAR BB| Open rates'!DE11*0.82</f>
        <v>9758</v>
      </c>
      <c r="DF11" s="26">
        <f>'BAR BB| Open rates'!DF11*0.82</f>
        <v>9758</v>
      </c>
      <c r="DG11" s="26">
        <f>'BAR BB| Open rates'!DG11*0.82</f>
        <v>8692</v>
      </c>
      <c r="DH11" s="26">
        <f>'BAR BB| Open rates'!DH11*0.82</f>
        <v>8692</v>
      </c>
      <c r="DI11" s="26">
        <f>'BAR BB| Open rates'!DI11*0.82</f>
        <v>8692</v>
      </c>
      <c r="DJ11" s="26">
        <f>'BAR BB| Open rates'!DJ11*0.82</f>
        <v>8692</v>
      </c>
      <c r="DK11" s="26">
        <f>'BAR BB| Open rates'!DK11*0.82</f>
        <v>8692</v>
      </c>
      <c r="DL11" s="26">
        <f>'BAR BB| Open rates'!DL11*0.82</f>
        <v>9758</v>
      </c>
      <c r="DM11" s="26">
        <f>'BAR BB| Open rates'!DM11*0.82</f>
        <v>9758</v>
      </c>
      <c r="DN11" s="26">
        <f>'BAR BB| Open rates'!DN11*0.82</f>
        <v>8692</v>
      </c>
      <c r="DO11" s="26">
        <f>'BAR BB| Open rates'!DO11*0.82</f>
        <v>8692</v>
      </c>
      <c r="DP11" s="26">
        <f>'BAR BB| Open rates'!DP11*0.82</f>
        <v>8692</v>
      </c>
      <c r="DQ11" s="26">
        <f>'BAR BB| Open rates'!DQ11*0.82</f>
        <v>8692</v>
      </c>
      <c r="DR11" s="26">
        <f>'BAR BB| Open rates'!DR11*0.82</f>
        <v>8692</v>
      </c>
      <c r="DS11" s="26">
        <f>'BAR BB| Open rates'!DS11*0.82</f>
        <v>9758</v>
      </c>
      <c r="DT11" s="26">
        <f>'BAR BB| Open rates'!DT11*0.82</f>
        <v>9758</v>
      </c>
      <c r="DU11" s="26">
        <f>'BAR BB| Open rates'!DU11*0.82</f>
        <v>8692</v>
      </c>
      <c r="DV11" s="26">
        <f>'BAR BB| Open rates'!DV11*0.82</f>
        <v>8692</v>
      </c>
      <c r="DW11" s="26">
        <f>'BAR BB| Open rates'!DW11*0.82</f>
        <v>8692</v>
      </c>
      <c r="DX11" s="26">
        <f>'BAR BB| Open rates'!DX11*0.82</f>
        <v>8692</v>
      </c>
      <c r="DY11" s="26">
        <f>'BAR BB| Open rates'!DY11*0.82</f>
        <v>8692</v>
      </c>
      <c r="DZ11" s="26">
        <f>'BAR BB| Open rates'!DZ11*0.82</f>
        <v>9758</v>
      </c>
      <c r="EA11" s="26">
        <f>'BAR BB| Open rates'!EA11*0.82</f>
        <v>9758</v>
      </c>
      <c r="EB11" s="26">
        <f>'BAR BB| Open rates'!EB11*0.82</f>
        <v>8692</v>
      </c>
      <c r="EC11" s="26">
        <f>'BAR BB| Open rates'!EC11*0.82</f>
        <v>8692</v>
      </c>
      <c r="ED11" s="26">
        <f>'BAR BB| Open rates'!ED11*0.82</f>
        <v>8692</v>
      </c>
      <c r="EE11" s="26">
        <f>'BAR BB| Open rates'!EE11*0.82</f>
        <v>8692</v>
      </c>
      <c r="EF11" s="26">
        <f>'BAR BB| Open rates'!EF11*0.82</f>
        <v>7871.9999999999991</v>
      </c>
      <c r="EG11" s="26">
        <f>'BAR BB| Open rates'!EG11*0.82</f>
        <v>7871.9999999999991</v>
      </c>
      <c r="EH11" s="26">
        <f>'BAR BB| Open rates'!EH11*0.82</f>
        <v>7871.9999999999991</v>
      </c>
      <c r="EI11" s="26">
        <f>'BAR BB| Open rates'!EI11*0.82</f>
        <v>7298</v>
      </c>
      <c r="EJ11" s="26">
        <f>'BAR BB| Open rates'!EJ11*0.82</f>
        <v>7298</v>
      </c>
      <c r="EK11" s="26">
        <f>'BAR BB| Open rates'!EK11*0.82</f>
        <v>7298</v>
      </c>
      <c r="EL11" s="26">
        <f>'BAR BB| Open rates'!EL11*0.82</f>
        <v>7298</v>
      </c>
      <c r="EM11" s="26">
        <f>'BAR BB| Open rates'!EM11*0.82</f>
        <v>7298</v>
      </c>
      <c r="EN11" s="26">
        <f>'BAR BB| Open rates'!EN11*0.82</f>
        <v>7871.9999999999991</v>
      </c>
      <c r="EO11" s="26">
        <f>'BAR BB| Open rates'!EO11*0.82</f>
        <v>7871.9999999999991</v>
      </c>
      <c r="EP11" s="26">
        <f>'BAR BB| Open rates'!EP11*0.82</f>
        <v>7052</v>
      </c>
      <c r="EQ11" s="26">
        <f>'BAR BB| Open rates'!EQ11*0.82</f>
        <v>7052</v>
      </c>
      <c r="ER11" s="26">
        <f>'BAR BB| Open rates'!ER11*0.82</f>
        <v>7052</v>
      </c>
      <c r="ES11" s="26">
        <f>'BAR BB| Open rates'!ES11*0.82</f>
        <v>7052</v>
      </c>
      <c r="ET11" s="26">
        <f>'BAR BB| Open rates'!ET11*0.82</f>
        <v>7052</v>
      </c>
      <c r="EU11" s="26">
        <f>'BAR BB| Open rates'!EU11*0.82</f>
        <v>7871.9999999999991</v>
      </c>
      <c r="EV11" s="26">
        <f>'BAR BB| Open rates'!EV11*0.82</f>
        <v>7871.9999999999991</v>
      </c>
      <c r="EW11" s="26">
        <f>'BAR BB| Open rates'!EW11*0.82</f>
        <v>7052</v>
      </c>
      <c r="EX11" s="26">
        <f>'BAR BB| Open rates'!EX11*0.82</f>
        <v>7052</v>
      </c>
      <c r="EY11" s="26">
        <f>'BAR BB| Open rates'!EY11*0.82</f>
        <v>7052</v>
      </c>
      <c r="EZ11" s="26">
        <f>'BAR BB| Open rates'!EZ11*0.82</f>
        <v>7052</v>
      </c>
      <c r="FA11" s="26">
        <f>'BAR BB| Open rates'!FA11*0.82</f>
        <v>7052</v>
      </c>
      <c r="FB11" s="26">
        <f>'BAR BB| Open rates'!FB11*0.82</f>
        <v>7871.9999999999991</v>
      </c>
      <c r="FC11" s="26">
        <f>'BAR BB| Open rates'!FC11*0.82</f>
        <v>7871.9999999999991</v>
      </c>
      <c r="FD11" s="26">
        <f>'BAR BB| Open rates'!FD11*0.82</f>
        <v>7052</v>
      </c>
      <c r="FE11" s="26">
        <f>'BAR BB| Open rates'!FE11*0.82</f>
        <v>7052</v>
      </c>
      <c r="FF11" s="26">
        <f>'BAR BB| Open rates'!FF11*0.82</f>
        <v>7052</v>
      </c>
      <c r="FG11" s="26">
        <f>'BAR BB| Open rates'!FG11*0.82</f>
        <v>7052</v>
      </c>
      <c r="FH11" s="26">
        <f>'BAR BB| Open rates'!FH11*0.82</f>
        <v>7052</v>
      </c>
      <c r="FI11" s="26">
        <f>'BAR BB| Open rates'!FI11*0.82</f>
        <v>7871.9999999999991</v>
      </c>
      <c r="FJ11" s="26">
        <f>'BAR BB| Open rates'!FJ11*0.82</f>
        <v>7871.9999999999991</v>
      </c>
      <c r="FK11" s="26">
        <f>'BAR BB| Open rates'!FK11*0.82</f>
        <v>7298</v>
      </c>
      <c r="FL11" s="26">
        <f>'BAR BB| Open rates'!FL11*0.82</f>
        <v>7298</v>
      </c>
      <c r="FM11" s="26">
        <f>'BAR BB| Open rates'!FM11*0.82</f>
        <v>7298</v>
      </c>
      <c r="FN11" s="26">
        <f>'BAR BB| Open rates'!FN11*0.82</f>
        <v>7298</v>
      </c>
      <c r="FO11" s="26">
        <f>'BAR BB| Open rates'!FO11*0.82</f>
        <v>7298</v>
      </c>
      <c r="FP11" s="26">
        <f>'BAR BB| Open rates'!FP11*0.82</f>
        <v>7298</v>
      </c>
      <c r="FQ11" s="26">
        <f>'BAR BB| Open rates'!FQ11*0.82</f>
        <v>7298</v>
      </c>
      <c r="FR11" s="26">
        <f>'BAR BB| Open rates'!FR11*0.82</f>
        <v>7052</v>
      </c>
      <c r="FS11" s="26">
        <f>'BAR BB| Open rates'!FS11*0.82</f>
        <v>7052</v>
      </c>
      <c r="FT11" s="26">
        <f>'BAR BB| Open rates'!FT11*0.82</f>
        <v>7052</v>
      </c>
      <c r="FU11" s="26">
        <f>'BAR BB| Open rates'!FU11*0.82</f>
        <v>7052</v>
      </c>
      <c r="FV11" s="26">
        <f>'BAR BB| Open rates'!FV11*0.82</f>
        <v>7052</v>
      </c>
      <c r="FW11" s="26">
        <f>'BAR BB| Open rates'!FW11*0.82</f>
        <v>7871.9999999999991</v>
      </c>
      <c r="FX11" s="26">
        <f>'BAR BB| Open rates'!FX11*0.82</f>
        <v>7871.9999999999991</v>
      </c>
      <c r="FY11" s="26">
        <f>'BAR BB| Open rates'!FY11*0.82</f>
        <v>7052</v>
      </c>
      <c r="FZ11" s="26">
        <f>'BAR BB| Open rates'!FZ11*0.82</f>
        <v>7052</v>
      </c>
      <c r="GA11" s="26">
        <f>'BAR BB| Open rates'!GA11*0.82</f>
        <v>7052</v>
      </c>
      <c r="GB11" s="26">
        <f>'BAR BB| Open rates'!GB11*0.82</f>
        <v>7052</v>
      </c>
      <c r="GC11" s="26">
        <f>'BAR BB| Open rates'!GC11*0.82</f>
        <v>7052</v>
      </c>
      <c r="GD11" s="26">
        <f>'BAR BB| Open rates'!GD11*0.82</f>
        <v>7871.9999999999991</v>
      </c>
      <c r="GE11" s="26">
        <f>'BAR BB| Open rates'!GE11*0.82</f>
        <v>7871.9999999999991</v>
      </c>
      <c r="GF11" s="26">
        <f>'BAR BB| Open rates'!GF11*0.82</f>
        <v>7052</v>
      </c>
      <c r="GG11" s="26">
        <f>'BAR BB| Open rates'!GG11*0.82</f>
        <v>7052</v>
      </c>
      <c r="GH11" s="26">
        <f>'BAR BB| Open rates'!GH11*0.82</f>
        <v>7052</v>
      </c>
      <c r="GI11" s="26">
        <f>'BAR BB| Open rates'!GI11*0.82</f>
        <v>7052</v>
      </c>
      <c r="GJ11" s="26">
        <f>'BAR BB| Open rates'!GJ11*0.82</f>
        <v>7052</v>
      </c>
      <c r="GK11" s="26">
        <f>'BAR BB| Open rates'!GK11*0.82</f>
        <v>7871.9999999999991</v>
      </c>
      <c r="GL11" s="26">
        <f>'BAR BB| Open rates'!GL11*0.82</f>
        <v>7871.9999999999991</v>
      </c>
      <c r="GM11" s="26">
        <f>'BAR BB| Open rates'!GM11*0.82</f>
        <v>7052</v>
      </c>
      <c r="GN11" s="26">
        <f>'BAR BB| Open rates'!GN11*0.82</f>
        <v>7052</v>
      </c>
      <c r="GO11" s="26">
        <f>'BAR BB| Open rates'!GO11*0.82</f>
        <v>7052</v>
      </c>
      <c r="GP11" s="26">
        <f>'BAR BB| Open rates'!GP11*0.82</f>
        <v>7052</v>
      </c>
      <c r="GQ11" s="26">
        <f>'BAR BB| Open rates'!GQ11*0.82</f>
        <v>7052</v>
      </c>
      <c r="GR11" s="26">
        <f>'BAR BB| Open rates'!GR11*0.82</f>
        <v>7871.9999999999991</v>
      </c>
      <c r="GS11" s="26">
        <f>'BAR BB| Open rates'!GS11*0.82</f>
        <v>7871.9999999999991</v>
      </c>
      <c r="GT11" s="26">
        <f>'BAR BB| Open rates'!GT11*0.82</f>
        <v>7052</v>
      </c>
      <c r="GU11" s="26">
        <f>'BAR BB| Open rates'!GU11*0.82</f>
        <v>7052</v>
      </c>
      <c r="GV11" s="26">
        <f>'BAR BB| Open rates'!GV11*0.82</f>
        <v>7052</v>
      </c>
      <c r="GW11" s="26">
        <f>'BAR BB| Open rates'!GW11*0.82</f>
        <v>7052</v>
      </c>
      <c r="GX11" s="26">
        <f>'BAR BB| Open rates'!GX11*0.82</f>
        <v>7052</v>
      </c>
      <c r="GY11" s="26">
        <f>'BAR BB| Open rates'!GY11*0.82</f>
        <v>7871.9999999999991</v>
      </c>
      <c r="GZ11" s="26">
        <f>'BAR BB| Open rates'!GZ11*0.82</f>
        <v>7871.9999999999991</v>
      </c>
      <c r="HA11" s="26">
        <f>'BAR BB| Open rates'!HA11*0.82</f>
        <v>7052</v>
      </c>
      <c r="HB11" s="26">
        <f>'BAR BB| Open rates'!HB11*0.82</f>
        <v>7052</v>
      </c>
      <c r="HC11" s="26">
        <f>'BAR BB| Open rates'!HC11*0.82</f>
        <v>7052</v>
      </c>
      <c r="HD11" s="26">
        <f>'BAR BB| Open rates'!HD11*0.82</f>
        <v>7052</v>
      </c>
      <c r="HE11" s="26">
        <f>'BAR BB| Open rates'!HE11*0.82</f>
        <v>7052</v>
      </c>
      <c r="HF11" s="26">
        <f>'BAR BB| Open rates'!HF11*0.82</f>
        <v>8938</v>
      </c>
      <c r="HG11" s="26">
        <f>'BAR BB| Open rates'!HG11*0.82</f>
        <v>8938</v>
      </c>
      <c r="HH11" s="26">
        <f>'BAR BB| Open rates'!HH11*0.82</f>
        <v>8938</v>
      </c>
      <c r="HI11" s="26">
        <f>'BAR BB| Open rates'!HI11*0.82</f>
        <v>8938</v>
      </c>
      <c r="HJ11" s="26">
        <f>'BAR BB| Open rates'!HJ11*0.82</f>
        <v>8938</v>
      </c>
      <c r="HK11" s="26">
        <f>'BAR BB| Open rates'!HK11*0.82</f>
        <v>8938</v>
      </c>
      <c r="HL11" s="26">
        <f>'BAR BB| Open rates'!HL11*0.82</f>
        <v>8938</v>
      </c>
      <c r="HM11" s="26">
        <f>'BAR BB| Open rates'!HM11*0.82</f>
        <v>8938</v>
      </c>
      <c r="HN11" s="26">
        <f>'BAR BB| Open rates'!HN11*0.82</f>
        <v>8938</v>
      </c>
      <c r="HO11" s="26">
        <f>'BAR BB| Open rates'!HO11*0.82</f>
        <v>8938</v>
      </c>
      <c r="HP11" s="26">
        <f>'BAR BB| Open rates'!HP11*0.82</f>
        <v>8938</v>
      </c>
    </row>
    <row r="12" spans="1:224" s="76" customFormat="1" ht="12" customHeight="1" x14ac:dyDescent="0.2">
      <c r="A12" s="216">
        <v>2</v>
      </c>
      <c r="B12" s="26">
        <f>'BAR BB| Open rates'!B12*0.82</f>
        <v>9758</v>
      </c>
      <c r="C12" s="26">
        <f>'BAR BB| Open rates'!C12*0.82</f>
        <v>9758</v>
      </c>
      <c r="D12" s="26">
        <f>'BAR BB| Open rates'!D12*0.82</f>
        <v>9758</v>
      </c>
      <c r="E12" s="26">
        <f>'BAR BB| Open rates'!E12*0.82</f>
        <v>9758</v>
      </c>
      <c r="F12" s="26">
        <f>'BAR BB| Open rates'!F12*0.82</f>
        <v>9758</v>
      </c>
      <c r="G12" s="26">
        <f>'BAR BB| Open rates'!G12*0.82</f>
        <v>9758</v>
      </c>
      <c r="H12" s="26">
        <f>'BAR BB| Open rates'!H12*0.82</f>
        <v>9758</v>
      </c>
      <c r="I12" s="26">
        <f>'BAR BB| Open rates'!I12*0.82</f>
        <v>9758</v>
      </c>
      <c r="J12" s="26">
        <f>'BAR BB| Open rates'!J12*0.82</f>
        <v>9758</v>
      </c>
      <c r="K12" s="26">
        <f>'BAR BB| Open rates'!K12*0.82</f>
        <v>9758</v>
      </c>
      <c r="L12" s="26">
        <f>'BAR BB| Open rates'!L12*0.82</f>
        <v>9758</v>
      </c>
      <c r="M12" s="26">
        <f>'BAR BB| Open rates'!M12*0.82</f>
        <v>9758</v>
      </c>
      <c r="N12" s="26">
        <f>'BAR BB| Open rates'!N12*0.82</f>
        <v>10332</v>
      </c>
      <c r="O12" s="26">
        <f>'BAR BB| Open rates'!O12*0.82</f>
        <v>10332</v>
      </c>
      <c r="P12" s="26">
        <f>'BAR BB| Open rates'!P12*0.82</f>
        <v>10332</v>
      </c>
      <c r="Q12" s="26">
        <f>'BAR BB| Open rates'!Q12*0.82</f>
        <v>10332</v>
      </c>
      <c r="R12" s="26">
        <f>'BAR BB| Open rates'!R12*0.82</f>
        <v>13038</v>
      </c>
      <c r="S12" s="26">
        <f>'BAR BB| Open rates'!S12*0.82</f>
        <v>13038</v>
      </c>
      <c r="T12" s="26">
        <f>'BAR BB| Open rates'!T12*0.82</f>
        <v>13038</v>
      </c>
      <c r="U12" s="26">
        <f>'BAR BB| Open rates'!U12*0.82</f>
        <v>13038</v>
      </c>
      <c r="V12" s="26">
        <f>'BAR BB| Open rates'!V12*0.82</f>
        <v>13038</v>
      </c>
      <c r="W12" s="26">
        <f>'BAR BB| Open rates'!W12*0.82</f>
        <v>13038</v>
      </c>
      <c r="X12" s="26">
        <f>'BAR BB| Open rates'!X12*0.82</f>
        <v>13038</v>
      </c>
      <c r="Y12" s="26">
        <f>'BAR BB| Open rates'!Y12*0.82</f>
        <v>13038</v>
      </c>
      <c r="Z12" s="26">
        <f>'BAR BB| Open rates'!Z12*0.82</f>
        <v>13038</v>
      </c>
      <c r="AA12" s="26">
        <f>'BAR BB| Open rates'!AA12*0.82</f>
        <v>13038</v>
      </c>
      <c r="AB12" s="26">
        <f>'BAR BB| Open rates'!AB12*0.82</f>
        <v>17138</v>
      </c>
      <c r="AC12" s="26">
        <f>'BAR BB| Open rates'!AC12*0.82</f>
        <v>17138</v>
      </c>
      <c r="AD12" s="26">
        <f>'BAR BB| Open rates'!AD12*0.82</f>
        <v>17138</v>
      </c>
      <c r="AE12" s="26">
        <f>'BAR BB| Open rates'!AE12*0.82</f>
        <v>17138</v>
      </c>
      <c r="AF12" s="26">
        <f>'BAR BB| Open rates'!AF12*0.82</f>
        <v>17138</v>
      </c>
      <c r="AG12" s="26">
        <f>'BAR BB| Open rates'!AG12*0.82</f>
        <v>17138</v>
      </c>
      <c r="AH12" s="26">
        <f>'BAR BB| Open rates'!AH12*0.82</f>
        <v>10332</v>
      </c>
      <c r="AI12" s="26">
        <f>'BAR BB| Open rates'!AI12*0.82</f>
        <v>10332</v>
      </c>
      <c r="AJ12" s="26">
        <f>'BAR BB| Open rates'!AJ12*0.82</f>
        <v>10332</v>
      </c>
      <c r="AK12" s="26">
        <f>'BAR BB| Open rates'!AK12*0.82</f>
        <v>10332</v>
      </c>
      <c r="AL12" s="26">
        <f>'BAR BB| Open rates'!AL12*0.82</f>
        <v>10332</v>
      </c>
      <c r="AM12" s="26">
        <f>'BAR BB| Open rates'!AM12*0.82</f>
        <v>11398</v>
      </c>
      <c r="AN12" s="26">
        <f>'BAR BB| Open rates'!AN12*0.82</f>
        <v>11398</v>
      </c>
      <c r="AO12" s="26">
        <f>'BAR BB| Open rates'!AO12*0.82</f>
        <v>11398</v>
      </c>
      <c r="AP12" s="26">
        <f>'BAR BB| Open rates'!AP12*0.82</f>
        <v>11398</v>
      </c>
      <c r="AQ12" s="26">
        <f>'BAR BB| Open rates'!AQ12*0.82</f>
        <v>11398</v>
      </c>
      <c r="AR12" s="26">
        <f>'BAR BB| Open rates'!AR12*0.82</f>
        <v>11398</v>
      </c>
      <c r="AS12" s="26">
        <f>'BAR BB| Open rates'!AS12*0.82</f>
        <v>11398</v>
      </c>
      <c r="AT12" s="26">
        <f>'BAR BB| Open rates'!AT12*0.82</f>
        <v>12218</v>
      </c>
      <c r="AU12" s="26">
        <f>'BAR BB| Open rates'!AU12*0.82</f>
        <v>12218</v>
      </c>
      <c r="AV12" s="26">
        <f>'BAR BB| Open rates'!AV12*0.82</f>
        <v>12218</v>
      </c>
      <c r="AW12" s="26">
        <f>'BAR BB| Open rates'!AW12*0.82</f>
        <v>12218</v>
      </c>
      <c r="AX12" s="26">
        <f>'BAR BB| Open rates'!AX12*0.82</f>
        <v>12218</v>
      </c>
      <c r="AY12" s="26">
        <f>'BAR BB| Open rates'!AY12*0.82</f>
        <v>12382</v>
      </c>
      <c r="AZ12" s="26">
        <f>'BAR BB| Open rates'!AZ12*0.82</f>
        <v>12382</v>
      </c>
      <c r="BA12" s="26">
        <f>'BAR BB| Open rates'!BA12*0.82</f>
        <v>13038</v>
      </c>
      <c r="BB12" s="26">
        <f>'BAR BB| Open rates'!BB12*0.82</f>
        <v>13038</v>
      </c>
      <c r="BC12" s="26">
        <f>'BAR BB| Open rates'!BC12*0.82</f>
        <v>12382</v>
      </c>
      <c r="BD12" s="26">
        <f>'BAR BB| Open rates'!BD12*0.82</f>
        <v>12382</v>
      </c>
      <c r="BE12" s="26">
        <f>'BAR BB| Open rates'!BE12*0.82</f>
        <v>12382</v>
      </c>
      <c r="BF12" s="26">
        <f>'BAR BB| Open rates'!BF12*0.82</f>
        <v>12382</v>
      </c>
      <c r="BG12" s="26">
        <f>'BAR BB| Open rates'!BG12*0.82</f>
        <v>12382</v>
      </c>
      <c r="BH12" s="26">
        <f>'BAR BB| Open rates'!BH12*0.82</f>
        <v>13038</v>
      </c>
      <c r="BI12" s="26">
        <f>'BAR BB| Open rates'!BI12*0.82</f>
        <v>13038</v>
      </c>
      <c r="BJ12" s="26">
        <f>'BAR BB| Open rates'!BJ12*0.82</f>
        <v>12382</v>
      </c>
      <c r="BK12" s="26">
        <f>'BAR BB| Open rates'!BK12*0.82</f>
        <v>12382</v>
      </c>
      <c r="BL12" s="26">
        <f>'BAR BB| Open rates'!BL12*0.82</f>
        <v>12382</v>
      </c>
      <c r="BM12" s="26">
        <f>'BAR BB| Open rates'!BM12*0.82</f>
        <v>12382</v>
      </c>
      <c r="BN12" s="26">
        <f>'BAR BB| Open rates'!BN12*0.82</f>
        <v>12382</v>
      </c>
      <c r="BO12" s="26">
        <f>'BAR BB| Open rates'!BO12*0.82</f>
        <v>13038</v>
      </c>
      <c r="BP12" s="26">
        <f>'BAR BB| Open rates'!BP12*0.82</f>
        <v>13038</v>
      </c>
      <c r="BQ12" s="26">
        <f>'BAR BB| Open rates'!BQ12*0.82</f>
        <v>12382</v>
      </c>
      <c r="BR12" s="26">
        <f>'BAR BB| Open rates'!BR12*0.82</f>
        <v>12382</v>
      </c>
      <c r="BS12" s="26">
        <f>'BAR BB| Open rates'!BS12*0.82</f>
        <v>12382</v>
      </c>
      <c r="BT12" s="26">
        <f>'BAR BB| Open rates'!BT12*0.82</f>
        <v>12382</v>
      </c>
      <c r="BU12" s="26">
        <f>'BAR BB| Open rates'!BU12*0.82</f>
        <v>12382</v>
      </c>
      <c r="BV12" s="26">
        <f>'BAR BB| Open rates'!BV12*0.82</f>
        <v>13038</v>
      </c>
      <c r="BW12" s="26">
        <f>'BAR BB| Open rates'!BW12*0.82</f>
        <v>13038</v>
      </c>
      <c r="BX12" s="26">
        <f>'BAR BB| Open rates'!BX12*0.82</f>
        <v>12382</v>
      </c>
      <c r="BY12" s="26">
        <f>'BAR BB| Open rates'!BY12*0.82</f>
        <v>12382</v>
      </c>
      <c r="BZ12" s="26">
        <f>'BAR BB| Open rates'!BZ12*0.82</f>
        <v>12382</v>
      </c>
      <c r="CA12" s="26">
        <f>'BAR BB| Open rates'!CA12*0.82</f>
        <v>12382</v>
      </c>
      <c r="CB12" s="26">
        <f>'BAR BB| Open rates'!CB12*0.82</f>
        <v>12382</v>
      </c>
      <c r="CC12" s="26">
        <f>'BAR BB| Open rates'!CC12*0.82</f>
        <v>13038</v>
      </c>
      <c r="CD12" s="26">
        <f>'BAR BB| Open rates'!CD12*0.82</f>
        <v>13038</v>
      </c>
      <c r="CE12" s="26">
        <f>'BAR BB| Open rates'!CE12*0.82</f>
        <v>12382</v>
      </c>
      <c r="CF12" s="26">
        <f>'BAR BB| Open rates'!CF12*0.82</f>
        <v>12382</v>
      </c>
      <c r="CG12" s="26">
        <f>'BAR BB| Open rates'!CG12*0.82</f>
        <v>12382</v>
      </c>
      <c r="CH12" s="26">
        <f>'BAR BB| Open rates'!CH12*0.82</f>
        <v>12382</v>
      </c>
      <c r="CI12" s="26">
        <f>'BAR BB| Open rates'!CI12*0.82</f>
        <v>12382</v>
      </c>
      <c r="CJ12" s="26">
        <f>'BAR BB| Open rates'!CJ12*0.82</f>
        <v>13038</v>
      </c>
      <c r="CK12" s="26">
        <f>'BAR BB| Open rates'!CK12*0.82</f>
        <v>13038</v>
      </c>
      <c r="CL12" s="26">
        <f>'BAR BB| Open rates'!CL12*0.82</f>
        <v>12382</v>
      </c>
      <c r="CM12" s="26">
        <f>'BAR BB| Open rates'!CM12*0.82</f>
        <v>12382</v>
      </c>
      <c r="CN12" s="26">
        <f>'BAR BB| Open rates'!CN12*0.82</f>
        <v>12382</v>
      </c>
      <c r="CO12" s="26">
        <f>'BAR BB| Open rates'!CO12*0.82</f>
        <v>12382</v>
      </c>
      <c r="CP12" s="26">
        <f>'BAR BB| Open rates'!CP12*0.82</f>
        <v>12382</v>
      </c>
      <c r="CQ12" s="26">
        <f>'BAR BB| Open rates'!CQ12*0.82</f>
        <v>12382</v>
      </c>
      <c r="CR12" s="26">
        <f>'BAR BB| Open rates'!CR12*0.82</f>
        <v>12382</v>
      </c>
      <c r="CS12" s="26">
        <f>'BAR BB| Open rates'!CS12*0.82</f>
        <v>11398</v>
      </c>
      <c r="CT12" s="26">
        <f>'BAR BB| Open rates'!CT12*0.82</f>
        <v>11398</v>
      </c>
      <c r="CU12" s="26">
        <f>'BAR BB| Open rates'!CU12*0.82</f>
        <v>11398</v>
      </c>
      <c r="CV12" s="26">
        <f>'BAR BB| Open rates'!CV12*0.82</f>
        <v>11398</v>
      </c>
      <c r="CW12" s="26">
        <f>'BAR BB| Open rates'!CW12*0.82</f>
        <v>11398</v>
      </c>
      <c r="CX12" s="26">
        <f>'BAR BB| Open rates'!CX12*0.82</f>
        <v>11398</v>
      </c>
      <c r="CY12" s="26">
        <f>'BAR BB| Open rates'!CY12*0.82</f>
        <v>11398</v>
      </c>
      <c r="CZ12" s="26">
        <f>'BAR BB| Open rates'!CZ12*0.82</f>
        <v>11398</v>
      </c>
      <c r="DA12" s="26">
        <f>'BAR BB| Open rates'!DA12*0.82</f>
        <v>11398</v>
      </c>
      <c r="DB12" s="26">
        <f>'BAR BB| Open rates'!DB12*0.82</f>
        <v>10332</v>
      </c>
      <c r="DC12" s="26">
        <f>'BAR BB| Open rates'!DC12*0.82</f>
        <v>10332</v>
      </c>
      <c r="DD12" s="26">
        <f>'BAR BB| Open rates'!DD12*0.82</f>
        <v>10332</v>
      </c>
      <c r="DE12" s="26">
        <f>'BAR BB| Open rates'!DE12*0.82</f>
        <v>11398</v>
      </c>
      <c r="DF12" s="26">
        <f>'BAR BB| Open rates'!DF12*0.82</f>
        <v>11398</v>
      </c>
      <c r="DG12" s="26">
        <f>'BAR BB| Open rates'!DG12*0.82</f>
        <v>10332</v>
      </c>
      <c r="DH12" s="26">
        <f>'BAR BB| Open rates'!DH12*0.82</f>
        <v>10332</v>
      </c>
      <c r="DI12" s="26">
        <f>'BAR BB| Open rates'!DI12*0.82</f>
        <v>10332</v>
      </c>
      <c r="DJ12" s="26">
        <f>'BAR BB| Open rates'!DJ12*0.82</f>
        <v>10332</v>
      </c>
      <c r="DK12" s="26">
        <f>'BAR BB| Open rates'!DK12*0.82</f>
        <v>10332</v>
      </c>
      <c r="DL12" s="26">
        <f>'BAR BB| Open rates'!DL12*0.82</f>
        <v>11398</v>
      </c>
      <c r="DM12" s="26">
        <f>'BAR BB| Open rates'!DM12*0.82</f>
        <v>11398</v>
      </c>
      <c r="DN12" s="26">
        <f>'BAR BB| Open rates'!DN12*0.82</f>
        <v>10332</v>
      </c>
      <c r="DO12" s="26">
        <f>'BAR BB| Open rates'!DO12*0.82</f>
        <v>10332</v>
      </c>
      <c r="DP12" s="26">
        <f>'BAR BB| Open rates'!DP12*0.82</f>
        <v>10332</v>
      </c>
      <c r="DQ12" s="26">
        <f>'BAR BB| Open rates'!DQ12*0.82</f>
        <v>10332</v>
      </c>
      <c r="DR12" s="26">
        <f>'BAR BB| Open rates'!DR12*0.82</f>
        <v>10332</v>
      </c>
      <c r="DS12" s="26">
        <f>'BAR BB| Open rates'!DS12*0.82</f>
        <v>11398</v>
      </c>
      <c r="DT12" s="26">
        <f>'BAR BB| Open rates'!DT12*0.82</f>
        <v>11398</v>
      </c>
      <c r="DU12" s="26">
        <f>'BAR BB| Open rates'!DU12*0.82</f>
        <v>10332</v>
      </c>
      <c r="DV12" s="26">
        <f>'BAR BB| Open rates'!DV12*0.82</f>
        <v>10332</v>
      </c>
      <c r="DW12" s="26">
        <f>'BAR BB| Open rates'!DW12*0.82</f>
        <v>10332</v>
      </c>
      <c r="DX12" s="26">
        <f>'BAR BB| Open rates'!DX12*0.82</f>
        <v>10332</v>
      </c>
      <c r="DY12" s="26">
        <f>'BAR BB| Open rates'!DY12*0.82</f>
        <v>10332</v>
      </c>
      <c r="DZ12" s="26">
        <f>'BAR BB| Open rates'!DZ12*0.82</f>
        <v>11398</v>
      </c>
      <c r="EA12" s="26">
        <f>'BAR BB| Open rates'!EA12*0.82</f>
        <v>11398</v>
      </c>
      <c r="EB12" s="26">
        <f>'BAR BB| Open rates'!EB12*0.82</f>
        <v>10332</v>
      </c>
      <c r="EC12" s="26">
        <f>'BAR BB| Open rates'!EC12*0.82</f>
        <v>10332</v>
      </c>
      <c r="ED12" s="26">
        <f>'BAR BB| Open rates'!ED12*0.82</f>
        <v>10332</v>
      </c>
      <c r="EE12" s="26">
        <f>'BAR BB| Open rates'!EE12*0.82</f>
        <v>10332</v>
      </c>
      <c r="EF12" s="26">
        <f>'BAR BB| Open rates'!EF12*0.82</f>
        <v>9512</v>
      </c>
      <c r="EG12" s="26">
        <f>'BAR BB| Open rates'!EG12*0.82</f>
        <v>9512</v>
      </c>
      <c r="EH12" s="26">
        <f>'BAR BB| Open rates'!EH12*0.82</f>
        <v>9512</v>
      </c>
      <c r="EI12" s="26">
        <f>'BAR BB| Open rates'!EI12*0.82</f>
        <v>8938</v>
      </c>
      <c r="EJ12" s="26">
        <f>'BAR BB| Open rates'!EJ12*0.82</f>
        <v>8938</v>
      </c>
      <c r="EK12" s="26">
        <f>'BAR BB| Open rates'!EK12*0.82</f>
        <v>8938</v>
      </c>
      <c r="EL12" s="26">
        <f>'BAR BB| Open rates'!EL12*0.82</f>
        <v>8938</v>
      </c>
      <c r="EM12" s="26">
        <f>'BAR BB| Open rates'!EM12*0.82</f>
        <v>8938</v>
      </c>
      <c r="EN12" s="26">
        <f>'BAR BB| Open rates'!EN12*0.82</f>
        <v>9512</v>
      </c>
      <c r="EO12" s="26">
        <f>'BAR BB| Open rates'!EO12*0.82</f>
        <v>9512</v>
      </c>
      <c r="EP12" s="26">
        <f>'BAR BB| Open rates'!EP12*0.82</f>
        <v>8692</v>
      </c>
      <c r="EQ12" s="26">
        <f>'BAR BB| Open rates'!EQ12*0.82</f>
        <v>8692</v>
      </c>
      <c r="ER12" s="26">
        <f>'BAR BB| Open rates'!ER12*0.82</f>
        <v>8692</v>
      </c>
      <c r="ES12" s="26">
        <f>'BAR BB| Open rates'!ES12*0.82</f>
        <v>8692</v>
      </c>
      <c r="ET12" s="26">
        <f>'BAR BB| Open rates'!ET12*0.82</f>
        <v>8692</v>
      </c>
      <c r="EU12" s="26">
        <f>'BAR BB| Open rates'!EU12*0.82</f>
        <v>9512</v>
      </c>
      <c r="EV12" s="26">
        <f>'BAR BB| Open rates'!EV12*0.82</f>
        <v>9512</v>
      </c>
      <c r="EW12" s="26">
        <f>'BAR BB| Open rates'!EW12*0.82</f>
        <v>8692</v>
      </c>
      <c r="EX12" s="26">
        <f>'BAR BB| Open rates'!EX12*0.82</f>
        <v>8692</v>
      </c>
      <c r="EY12" s="26">
        <f>'BAR BB| Open rates'!EY12*0.82</f>
        <v>8692</v>
      </c>
      <c r="EZ12" s="26">
        <f>'BAR BB| Open rates'!EZ12*0.82</f>
        <v>8692</v>
      </c>
      <c r="FA12" s="26">
        <f>'BAR BB| Open rates'!FA12*0.82</f>
        <v>8692</v>
      </c>
      <c r="FB12" s="26">
        <f>'BAR BB| Open rates'!FB12*0.82</f>
        <v>9512</v>
      </c>
      <c r="FC12" s="26">
        <f>'BAR BB| Open rates'!FC12*0.82</f>
        <v>9512</v>
      </c>
      <c r="FD12" s="26">
        <f>'BAR BB| Open rates'!FD12*0.82</f>
        <v>8692</v>
      </c>
      <c r="FE12" s="26">
        <f>'BAR BB| Open rates'!FE12*0.82</f>
        <v>8692</v>
      </c>
      <c r="FF12" s="26">
        <f>'BAR BB| Open rates'!FF12*0.82</f>
        <v>8692</v>
      </c>
      <c r="FG12" s="26">
        <f>'BAR BB| Open rates'!FG12*0.82</f>
        <v>8692</v>
      </c>
      <c r="FH12" s="26">
        <f>'BAR BB| Open rates'!FH12*0.82</f>
        <v>8692</v>
      </c>
      <c r="FI12" s="26">
        <f>'BAR BB| Open rates'!FI12*0.82</f>
        <v>9512</v>
      </c>
      <c r="FJ12" s="26">
        <f>'BAR BB| Open rates'!FJ12*0.82</f>
        <v>9512</v>
      </c>
      <c r="FK12" s="26">
        <f>'BAR BB| Open rates'!FK12*0.82</f>
        <v>8938</v>
      </c>
      <c r="FL12" s="26">
        <f>'BAR BB| Open rates'!FL12*0.82</f>
        <v>8938</v>
      </c>
      <c r="FM12" s="26">
        <f>'BAR BB| Open rates'!FM12*0.82</f>
        <v>8938</v>
      </c>
      <c r="FN12" s="26">
        <f>'BAR BB| Open rates'!FN12*0.82</f>
        <v>8938</v>
      </c>
      <c r="FO12" s="26">
        <f>'BAR BB| Open rates'!FO12*0.82</f>
        <v>8938</v>
      </c>
      <c r="FP12" s="26">
        <f>'BAR BB| Open rates'!FP12*0.82</f>
        <v>8938</v>
      </c>
      <c r="FQ12" s="26">
        <f>'BAR BB| Open rates'!FQ12*0.82</f>
        <v>8938</v>
      </c>
      <c r="FR12" s="26">
        <f>'BAR BB| Open rates'!FR12*0.82</f>
        <v>8692</v>
      </c>
      <c r="FS12" s="26">
        <f>'BAR BB| Open rates'!FS12*0.82</f>
        <v>8692</v>
      </c>
      <c r="FT12" s="26">
        <f>'BAR BB| Open rates'!FT12*0.82</f>
        <v>8692</v>
      </c>
      <c r="FU12" s="26">
        <f>'BAR BB| Open rates'!FU12*0.82</f>
        <v>8692</v>
      </c>
      <c r="FV12" s="26">
        <f>'BAR BB| Open rates'!FV12*0.82</f>
        <v>8692</v>
      </c>
      <c r="FW12" s="26">
        <f>'BAR BB| Open rates'!FW12*0.82</f>
        <v>9512</v>
      </c>
      <c r="FX12" s="26">
        <f>'BAR BB| Open rates'!FX12*0.82</f>
        <v>9512</v>
      </c>
      <c r="FY12" s="26">
        <f>'BAR BB| Open rates'!FY12*0.82</f>
        <v>8692</v>
      </c>
      <c r="FZ12" s="26">
        <f>'BAR BB| Open rates'!FZ12*0.82</f>
        <v>8692</v>
      </c>
      <c r="GA12" s="26">
        <f>'BAR BB| Open rates'!GA12*0.82</f>
        <v>8692</v>
      </c>
      <c r="GB12" s="26">
        <f>'BAR BB| Open rates'!GB12*0.82</f>
        <v>8692</v>
      </c>
      <c r="GC12" s="26">
        <f>'BAR BB| Open rates'!GC12*0.82</f>
        <v>8692</v>
      </c>
      <c r="GD12" s="26">
        <f>'BAR BB| Open rates'!GD12*0.82</f>
        <v>9512</v>
      </c>
      <c r="GE12" s="26">
        <f>'BAR BB| Open rates'!GE12*0.82</f>
        <v>9512</v>
      </c>
      <c r="GF12" s="26">
        <f>'BAR BB| Open rates'!GF12*0.82</f>
        <v>8692</v>
      </c>
      <c r="GG12" s="26">
        <f>'BAR BB| Open rates'!GG12*0.82</f>
        <v>8692</v>
      </c>
      <c r="GH12" s="26">
        <f>'BAR BB| Open rates'!GH12*0.82</f>
        <v>8692</v>
      </c>
      <c r="GI12" s="26">
        <f>'BAR BB| Open rates'!GI12*0.82</f>
        <v>8692</v>
      </c>
      <c r="GJ12" s="26">
        <f>'BAR BB| Open rates'!GJ12*0.82</f>
        <v>8692</v>
      </c>
      <c r="GK12" s="26">
        <f>'BAR BB| Open rates'!GK12*0.82</f>
        <v>9512</v>
      </c>
      <c r="GL12" s="26">
        <f>'BAR BB| Open rates'!GL12*0.82</f>
        <v>9512</v>
      </c>
      <c r="GM12" s="26">
        <f>'BAR BB| Open rates'!GM12*0.82</f>
        <v>8692</v>
      </c>
      <c r="GN12" s="26">
        <f>'BAR BB| Open rates'!GN12*0.82</f>
        <v>8692</v>
      </c>
      <c r="GO12" s="26">
        <f>'BAR BB| Open rates'!GO12*0.82</f>
        <v>8692</v>
      </c>
      <c r="GP12" s="26">
        <f>'BAR BB| Open rates'!GP12*0.82</f>
        <v>8692</v>
      </c>
      <c r="GQ12" s="26">
        <f>'BAR BB| Open rates'!GQ12*0.82</f>
        <v>8692</v>
      </c>
      <c r="GR12" s="26">
        <f>'BAR BB| Open rates'!GR12*0.82</f>
        <v>9512</v>
      </c>
      <c r="GS12" s="26">
        <f>'BAR BB| Open rates'!GS12*0.82</f>
        <v>9512</v>
      </c>
      <c r="GT12" s="26">
        <f>'BAR BB| Open rates'!GT12*0.82</f>
        <v>8692</v>
      </c>
      <c r="GU12" s="26">
        <f>'BAR BB| Open rates'!GU12*0.82</f>
        <v>8692</v>
      </c>
      <c r="GV12" s="26">
        <f>'BAR BB| Open rates'!GV12*0.82</f>
        <v>8692</v>
      </c>
      <c r="GW12" s="26">
        <f>'BAR BB| Open rates'!GW12*0.82</f>
        <v>8692</v>
      </c>
      <c r="GX12" s="26">
        <f>'BAR BB| Open rates'!GX12*0.82</f>
        <v>8692</v>
      </c>
      <c r="GY12" s="26">
        <f>'BAR BB| Open rates'!GY12*0.82</f>
        <v>9512</v>
      </c>
      <c r="GZ12" s="26">
        <f>'BAR BB| Open rates'!GZ12*0.82</f>
        <v>9512</v>
      </c>
      <c r="HA12" s="26">
        <f>'BAR BB| Open rates'!HA12*0.82</f>
        <v>8692</v>
      </c>
      <c r="HB12" s="26">
        <f>'BAR BB| Open rates'!HB12*0.82</f>
        <v>8692</v>
      </c>
      <c r="HC12" s="26">
        <f>'BAR BB| Open rates'!HC12*0.82</f>
        <v>8692</v>
      </c>
      <c r="HD12" s="26">
        <f>'BAR BB| Open rates'!HD12*0.82</f>
        <v>8692</v>
      </c>
      <c r="HE12" s="26">
        <f>'BAR BB| Open rates'!HE12*0.82</f>
        <v>8692</v>
      </c>
      <c r="HF12" s="26">
        <f>'BAR BB| Open rates'!HF12*0.82</f>
        <v>10578</v>
      </c>
      <c r="HG12" s="26">
        <f>'BAR BB| Open rates'!HG12*0.82</f>
        <v>10578</v>
      </c>
      <c r="HH12" s="26">
        <f>'BAR BB| Open rates'!HH12*0.82</f>
        <v>10578</v>
      </c>
      <c r="HI12" s="26">
        <f>'BAR BB| Open rates'!HI12*0.82</f>
        <v>10578</v>
      </c>
      <c r="HJ12" s="26">
        <f>'BAR BB| Open rates'!HJ12*0.82</f>
        <v>10578</v>
      </c>
      <c r="HK12" s="26">
        <f>'BAR BB| Open rates'!HK12*0.82</f>
        <v>10578</v>
      </c>
      <c r="HL12" s="26">
        <f>'BAR BB| Open rates'!HL12*0.82</f>
        <v>10578</v>
      </c>
      <c r="HM12" s="26">
        <f>'BAR BB| Open rates'!HM12*0.82</f>
        <v>10578</v>
      </c>
      <c r="HN12" s="26">
        <f>'BAR BB| Open rates'!HN12*0.82</f>
        <v>10578</v>
      </c>
      <c r="HO12" s="26">
        <f>'BAR BB| Open rates'!HO12*0.82</f>
        <v>10578</v>
      </c>
      <c r="HP12" s="26">
        <f>'BAR BB| Open rates'!HP12*0.82</f>
        <v>10578</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rates'!B14*0.82</f>
        <v>10578</v>
      </c>
      <c r="C14" s="26">
        <f>'BAR BB| Open rates'!C14*0.82</f>
        <v>10578</v>
      </c>
      <c r="D14" s="26">
        <f>'BAR BB| Open rates'!D14*0.82</f>
        <v>10578</v>
      </c>
      <c r="E14" s="26">
        <f>'BAR BB| Open rates'!E14*0.82</f>
        <v>10578</v>
      </c>
      <c r="F14" s="26">
        <f>'BAR BB| Open rates'!F14*0.82</f>
        <v>10578</v>
      </c>
      <c r="G14" s="26">
        <f>'BAR BB| Open rates'!G14*0.82</f>
        <v>10578</v>
      </c>
      <c r="H14" s="26">
        <f>'BAR BB| Open rates'!H14*0.82</f>
        <v>10578</v>
      </c>
      <c r="I14" s="26">
        <f>'BAR BB| Open rates'!I14*0.82</f>
        <v>10578</v>
      </c>
      <c r="J14" s="26">
        <f>'BAR BB| Open rates'!J14*0.82</f>
        <v>10578</v>
      </c>
      <c r="K14" s="26">
        <f>'BAR BB| Open rates'!K14*0.82</f>
        <v>10578</v>
      </c>
      <c r="L14" s="26">
        <f>'BAR BB| Open rates'!L14*0.82</f>
        <v>10578</v>
      </c>
      <c r="M14" s="26">
        <f>'BAR BB| Open rates'!M14*0.82</f>
        <v>10578</v>
      </c>
      <c r="N14" s="26">
        <f>'BAR BB| Open rates'!N14*0.82</f>
        <v>12464</v>
      </c>
      <c r="O14" s="26">
        <f>'BAR BB| Open rates'!O14*0.82</f>
        <v>12464</v>
      </c>
      <c r="P14" s="26">
        <f>'BAR BB| Open rates'!P14*0.82</f>
        <v>12464</v>
      </c>
      <c r="Q14" s="26">
        <f>'BAR BB| Open rates'!Q14*0.82</f>
        <v>12464</v>
      </c>
      <c r="R14" s="26">
        <f>'BAR BB| Open rates'!R14*0.82</f>
        <v>15170</v>
      </c>
      <c r="S14" s="26">
        <f>'BAR BB| Open rates'!S14*0.82</f>
        <v>15170</v>
      </c>
      <c r="T14" s="26">
        <f>'BAR BB| Open rates'!T14*0.82</f>
        <v>15170</v>
      </c>
      <c r="U14" s="26">
        <f>'BAR BB| Open rates'!U14*0.82</f>
        <v>15170</v>
      </c>
      <c r="V14" s="26">
        <f>'BAR BB| Open rates'!V14*0.82</f>
        <v>15170</v>
      </c>
      <c r="W14" s="26">
        <f>'BAR BB| Open rates'!W14*0.82</f>
        <v>15170</v>
      </c>
      <c r="X14" s="26">
        <f>'BAR BB| Open rates'!X14*0.82</f>
        <v>15170</v>
      </c>
      <c r="Y14" s="26">
        <f>'BAR BB| Open rates'!Y14*0.82</f>
        <v>15170</v>
      </c>
      <c r="Z14" s="26">
        <f>'BAR BB| Open rates'!Z14*0.82</f>
        <v>15170</v>
      </c>
      <c r="AA14" s="26">
        <f>'BAR BB| Open rates'!AA14*0.82</f>
        <v>15170</v>
      </c>
      <c r="AB14" s="26">
        <f>'BAR BB| Open rates'!AB14*0.82</f>
        <v>19270</v>
      </c>
      <c r="AC14" s="26">
        <f>'BAR BB| Open rates'!AC14*0.82</f>
        <v>19270</v>
      </c>
      <c r="AD14" s="26">
        <f>'BAR BB| Open rates'!AD14*0.82</f>
        <v>19270</v>
      </c>
      <c r="AE14" s="26">
        <f>'BAR BB| Open rates'!AE14*0.82</f>
        <v>19270</v>
      </c>
      <c r="AF14" s="26">
        <f>'BAR BB| Open rates'!AF14*0.82</f>
        <v>19270</v>
      </c>
      <c r="AG14" s="26">
        <f>'BAR BB| Open rates'!AG14*0.82</f>
        <v>19270</v>
      </c>
      <c r="AH14" s="26">
        <f>'BAR BB| Open rates'!AH14*0.82</f>
        <v>12464</v>
      </c>
      <c r="AI14" s="26">
        <f>'BAR BB| Open rates'!AI14*0.82</f>
        <v>12464</v>
      </c>
      <c r="AJ14" s="26">
        <f>'BAR BB| Open rates'!AJ14*0.82</f>
        <v>12464</v>
      </c>
      <c r="AK14" s="26">
        <f>'BAR BB| Open rates'!AK14*0.82</f>
        <v>12464</v>
      </c>
      <c r="AL14" s="26">
        <f>'BAR BB| Open rates'!AL14*0.82</f>
        <v>12464</v>
      </c>
      <c r="AM14" s="26">
        <f>'BAR BB| Open rates'!AM14*0.82</f>
        <v>13530</v>
      </c>
      <c r="AN14" s="26">
        <f>'BAR BB| Open rates'!AN14*0.82</f>
        <v>13530</v>
      </c>
      <c r="AO14" s="26">
        <f>'BAR BB| Open rates'!AO14*0.82</f>
        <v>13530</v>
      </c>
      <c r="AP14" s="26">
        <f>'BAR BB| Open rates'!AP14*0.82</f>
        <v>13530</v>
      </c>
      <c r="AQ14" s="26">
        <f>'BAR BB| Open rates'!AQ14*0.82</f>
        <v>13530</v>
      </c>
      <c r="AR14" s="26">
        <f>'BAR BB| Open rates'!AR14*0.82</f>
        <v>13530</v>
      </c>
      <c r="AS14" s="26">
        <f>'BAR BB| Open rates'!AS14*0.82</f>
        <v>13530</v>
      </c>
      <c r="AT14" s="26">
        <f>'BAR BB| Open rates'!AT14*0.82</f>
        <v>14350</v>
      </c>
      <c r="AU14" s="26">
        <f>'BAR BB| Open rates'!AU14*0.82</f>
        <v>14350</v>
      </c>
      <c r="AV14" s="26">
        <f>'BAR BB| Open rates'!AV14*0.82</f>
        <v>14350</v>
      </c>
      <c r="AW14" s="26">
        <f>'BAR BB| Open rates'!AW14*0.82</f>
        <v>14350</v>
      </c>
      <c r="AX14" s="26">
        <f>'BAR BB| Open rates'!AX14*0.82</f>
        <v>14350</v>
      </c>
      <c r="AY14" s="26">
        <f>'BAR BB| Open rates'!AY14*0.82</f>
        <v>14514</v>
      </c>
      <c r="AZ14" s="26">
        <f>'BAR BB| Open rates'!AZ14*0.82</f>
        <v>14514</v>
      </c>
      <c r="BA14" s="26">
        <f>'BAR BB| Open rates'!BA14*0.82</f>
        <v>15170</v>
      </c>
      <c r="BB14" s="26">
        <f>'BAR BB| Open rates'!BB14*0.82</f>
        <v>15170</v>
      </c>
      <c r="BC14" s="26">
        <f>'BAR BB| Open rates'!BC14*0.82</f>
        <v>14514</v>
      </c>
      <c r="BD14" s="26">
        <f>'BAR BB| Open rates'!BD14*0.82</f>
        <v>14514</v>
      </c>
      <c r="BE14" s="26">
        <f>'BAR BB| Open rates'!BE14*0.82</f>
        <v>14514</v>
      </c>
      <c r="BF14" s="26">
        <f>'BAR BB| Open rates'!BF14*0.82</f>
        <v>14514</v>
      </c>
      <c r="BG14" s="26">
        <f>'BAR BB| Open rates'!BG14*0.82</f>
        <v>14514</v>
      </c>
      <c r="BH14" s="26">
        <f>'BAR BB| Open rates'!BH14*0.82</f>
        <v>15170</v>
      </c>
      <c r="BI14" s="26">
        <f>'BAR BB| Open rates'!BI14*0.82</f>
        <v>15170</v>
      </c>
      <c r="BJ14" s="26">
        <f>'BAR BB| Open rates'!BJ14*0.82</f>
        <v>14514</v>
      </c>
      <c r="BK14" s="26">
        <f>'BAR BB| Open rates'!BK14*0.82</f>
        <v>14514</v>
      </c>
      <c r="BL14" s="26">
        <f>'BAR BB| Open rates'!BL14*0.82</f>
        <v>14514</v>
      </c>
      <c r="BM14" s="26">
        <f>'BAR BB| Open rates'!BM14*0.82</f>
        <v>14514</v>
      </c>
      <c r="BN14" s="26">
        <f>'BAR BB| Open rates'!BN14*0.82</f>
        <v>14514</v>
      </c>
      <c r="BO14" s="26">
        <f>'BAR BB| Open rates'!BO14*0.82</f>
        <v>15170</v>
      </c>
      <c r="BP14" s="26">
        <f>'BAR BB| Open rates'!BP14*0.82</f>
        <v>15170</v>
      </c>
      <c r="BQ14" s="26">
        <f>'BAR BB| Open rates'!BQ14*0.82</f>
        <v>14514</v>
      </c>
      <c r="BR14" s="26">
        <f>'BAR BB| Open rates'!BR14*0.82</f>
        <v>14514</v>
      </c>
      <c r="BS14" s="26">
        <f>'BAR BB| Open rates'!BS14*0.82</f>
        <v>14514</v>
      </c>
      <c r="BT14" s="26">
        <f>'BAR BB| Open rates'!BT14*0.82</f>
        <v>14514</v>
      </c>
      <c r="BU14" s="26">
        <f>'BAR BB| Open rates'!BU14*0.82</f>
        <v>14514</v>
      </c>
      <c r="BV14" s="26">
        <f>'BAR BB| Open rates'!BV14*0.82</f>
        <v>15170</v>
      </c>
      <c r="BW14" s="26">
        <f>'BAR BB| Open rates'!BW14*0.82</f>
        <v>15170</v>
      </c>
      <c r="BX14" s="26">
        <f>'BAR BB| Open rates'!BX14*0.82</f>
        <v>14514</v>
      </c>
      <c r="BY14" s="26">
        <f>'BAR BB| Open rates'!BY14*0.82</f>
        <v>14514</v>
      </c>
      <c r="BZ14" s="26">
        <f>'BAR BB| Open rates'!BZ14*0.82</f>
        <v>14514</v>
      </c>
      <c r="CA14" s="26">
        <f>'BAR BB| Open rates'!CA14*0.82</f>
        <v>14514</v>
      </c>
      <c r="CB14" s="26">
        <f>'BAR BB| Open rates'!CB14*0.82</f>
        <v>14514</v>
      </c>
      <c r="CC14" s="26">
        <f>'BAR BB| Open rates'!CC14*0.82</f>
        <v>15170</v>
      </c>
      <c r="CD14" s="26">
        <f>'BAR BB| Open rates'!CD14*0.82</f>
        <v>15170</v>
      </c>
      <c r="CE14" s="26">
        <f>'BAR BB| Open rates'!CE14*0.82</f>
        <v>14514</v>
      </c>
      <c r="CF14" s="26">
        <f>'BAR BB| Open rates'!CF14*0.82</f>
        <v>14514</v>
      </c>
      <c r="CG14" s="26">
        <f>'BAR BB| Open rates'!CG14*0.82</f>
        <v>14514</v>
      </c>
      <c r="CH14" s="26">
        <f>'BAR BB| Open rates'!CH14*0.82</f>
        <v>14514</v>
      </c>
      <c r="CI14" s="26">
        <f>'BAR BB| Open rates'!CI14*0.82</f>
        <v>14514</v>
      </c>
      <c r="CJ14" s="26">
        <f>'BAR BB| Open rates'!CJ14*0.82</f>
        <v>15170</v>
      </c>
      <c r="CK14" s="26">
        <f>'BAR BB| Open rates'!CK14*0.82</f>
        <v>15170</v>
      </c>
      <c r="CL14" s="26">
        <f>'BAR BB| Open rates'!CL14*0.82</f>
        <v>14514</v>
      </c>
      <c r="CM14" s="26">
        <f>'BAR BB| Open rates'!CM14*0.82</f>
        <v>14514</v>
      </c>
      <c r="CN14" s="26">
        <f>'BAR BB| Open rates'!CN14*0.82</f>
        <v>14514</v>
      </c>
      <c r="CO14" s="26">
        <f>'BAR BB| Open rates'!CO14*0.82</f>
        <v>14514</v>
      </c>
      <c r="CP14" s="26">
        <f>'BAR BB| Open rates'!CP14*0.82</f>
        <v>14514</v>
      </c>
      <c r="CQ14" s="26">
        <f>'BAR BB| Open rates'!CQ14*0.82</f>
        <v>14514</v>
      </c>
      <c r="CR14" s="26">
        <f>'BAR BB| Open rates'!CR14*0.82</f>
        <v>14514</v>
      </c>
      <c r="CS14" s="26">
        <f>'BAR BB| Open rates'!CS14*0.82</f>
        <v>13530</v>
      </c>
      <c r="CT14" s="26">
        <f>'BAR BB| Open rates'!CT14*0.82</f>
        <v>13530</v>
      </c>
      <c r="CU14" s="26">
        <f>'BAR BB| Open rates'!CU14*0.82</f>
        <v>13530</v>
      </c>
      <c r="CV14" s="26">
        <f>'BAR BB| Open rates'!CV14*0.82</f>
        <v>13530</v>
      </c>
      <c r="CW14" s="26">
        <f>'BAR BB| Open rates'!CW14*0.82</f>
        <v>13530</v>
      </c>
      <c r="CX14" s="26">
        <f>'BAR BB| Open rates'!CX14*0.82</f>
        <v>13530</v>
      </c>
      <c r="CY14" s="26">
        <f>'BAR BB| Open rates'!CY14*0.82</f>
        <v>13530</v>
      </c>
      <c r="CZ14" s="26">
        <f>'BAR BB| Open rates'!CZ14*0.82</f>
        <v>13530</v>
      </c>
      <c r="DA14" s="26">
        <f>'BAR BB| Open rates'!DA14*0.82</f>
        <v>13530</v>
      </c>
      <c r="DB14" s="26">
        <f>'BAR BB| Open rates'!DB14*0.82</f>
        <v>11644</v>
      </c>
      <c r="DC14" s="26">
        <f>'BAR BB| Open rates'!DC14*0.82</f>
        <v>11644</v>
      </c>
      <c r="DD14" s="26">
        <f>'BAR BB| Open rates'!DD14*0.82</f>
        <v>11644</v>
      </c>
      <c r="DE14" s="26">
        <f>'BAR BB| Open rates'!DE14*0.82</f>
        <v>12710</v>
      </c>
      <c r="DF14" s="26">
        <f>'BAR BB| Open rates'!DF14*0.82</f>
        <v>12710</v>
      </c>
      <c r="DG14" s="26">
        <f>'BAR BB| Open rates'!DG14*0.82</f>
        <v>11644</v>
      </c>
      <c r="DH14" s="26">
        <f>'BAR BB| Open rates'!DH14*0.82</f>
        <v>11644</v>
      </c>
      <c r="DI14" s="26">
        <f>'BAR BB| Open rates'!DI14*0.82</f>
        <v>11644</v>
      </c>
      <c r="DJ14" s="26">
        <f>'BAR BB| Open rates'!DJ14*0.82</f>
        <v>11644</v>
      </c>
      <c r="DK14" s="26">
        <f>'BAR BB| Open rates'!DK14*0.82</f>
        <v>11644</v>
      </c>
      <c r="DL14" s="26">
        <f>'BAR BB| Open rates'!DL14*0.82</f>
        <v>12710</v>
      </c>
      <c r="DM14" s="26">
        <f>'BAR BB| Open rates'!DM14*0.82</f>
        <v>12710</v>
      </c>
      <c r="DN14" s="26">
        <f>'BAR BB| Open rates'!DN14*0.82</f>
        <v>11644</v>
      </c>
      <c r="DO14" s="26">
        <f>'BAR BB| Open rates'!DO14*0.82</f>
        <v>11644</v>
      </c>
      <c r="DP14" s="26">
        <f>'BAR BB| Open rates'!DP14*0.82</f>
        <v>11644</v>
      </c>
      <c r="DQ14" s="26">
        <f>'BAR BB| Open rates'!DQ14*0.82</f>
        <v>11644</v>
      </c>
      <c r="DR14" s="26">
        <f>'BAR BB| Open rates'!DR14*0.82</f>
        <v>11644</v>
      </c>
      <c r="DS14" s="26">
        <f>'BAR BB| Open rates'!DS14*0.82</f>
        <v>12710</v>
      </c>
      <c r="DT14" s="26">
        <f>'BAR BB| Open rates'!DT14*0.82</f>
        <v>12710</v>
      </c>
      <c r="DU14" s="26">
        <f>'BAR BB| Open rates'!DU14*0.82</f>
        <v>11644</v>
      </c>
      <c r="DV14" s="26">
        <f>'BAR BB| Open rates'!DV14*0.82</f>
        <v>11644</v>
      </c>
      <c r="DW14" s="26">
        <f>'BAR BB| Open rates'!DW14*0.82</f>
        <v>11644</v>
      </c>
      <c r="DX14" s="26">
        <f>'BAR BB| Open rates'!DX14*0.82</f>
        <v>11644</v>
      </c>
      <c r="DY14" s="26">
        <f>'BAR BB| Open rates'!DY14*0.82</f>
        <v>11644</v>
      </c>
      <c r="DZ14" s="26">
        <f>'BAR BB| Open rates'!DZ14*0.82</f>
        <v>12710</v>
      </c>
      <c r="EA14" s="26">
        <f>'BAR BB| Open rates'!EA14*0.82</f>
        <v>12710</v>
      </c>
      <c r="EB14" s="26">
        <f>'BAR BB| Open rates'!EB14*0.82</f>
        <v>11644</v>
      </c>
      <c r="EC14" s="26">
        <f>'BAR BB| Open rates'!EC14*0.82</f>
        <v>11644</v>
      </c>
      <c r="ED14" s="26">
        <f>'BAR BB| Open rates'!ED14*0.82</f>
        <v>11644</v>
      </c>
      <c r="EE14" s="26">
        <f>'BAR BB| Open rates'!EE14*0.82</f>
        <v>11644</v>
      </c>
      <c r="EF14" s="26">
        <f>'BAR BB| Open rates'!EF14*0.82</f>
        <v>10824</v>
      </c>
      <c r="EG14" s="26">
        <f>'BAR BB| Open rates'!EG14*0.82</f>
        <v>10824</v>
      </c>
      <c r="EH14" s="26">
        <f>'BAR BB| Open rates'!EH14*0.82</f>
        <v>10824</v>
      </c>
      <c r="EI14" s="26">
        <f>'BAR BB| Open rates'!EI14*0.82</f>
        <v>10250</v>
      </c>
      <c r="EJ14" s="26">
        <f>'BAR BB| Open rates'!EJ14*0.82</f>
        <v>10250</v>
      </c>
      <c r="EK14" s="26">
        <f>'BAR BB| Open rates'!EK14*0.82</f>
        <v>10250</v>
      </c>
      <c r="EL14" s="26">
        <f>'BAR BB| Open rates'!EL14*0.82</f>
        <v>10250</v>
      </c>
      <c r="EM14" s="26">
        <f>'BAR BB| Open rates'!EM14*0.82</f>
        <v>10250</v>
      </c>
      <c r="EN14" s="26">
        <f>'BAR BB| Open rates'!EN14*0.82</f>
        <v>10824</v>
      </c>
      <c r="EO14" s="26">
        <f>'BAR BB| Open rates'!EO14*0.82</f>
        <v>10824</v>
      </c>
      <c r="EP14" s="26">
        <f>'BAR BB| Open rates'!EP14*0.82</f>
        <v>10004</v>
      </c>
      <c r="EQ14" s="26">
        <f>'BAR BB| Open rates'!EQ14*0.82</f>
        <v>10004</v>
      </c>
      <c r="ER14" s="26">
        <f>'BAR BB| Open rates'!ER14*0.82</f>
        <v>10004</v>
      </c>
      <c r="ES14" s="26">
        <f>'BAR BB| Open rates'!ES14*0.82</f>
        <v>10004</v>
      </c>
      <c r="ET14" s="26">
        <f>'BAR BB| Open rates'!ET14*0.82</f>
        <v>10004</v>
      </c>
      <c r="EU14" s="26">
        <f>'BAR BB| Open rates'!EU14*0.82</f>
        <v>10824</v>
      </c>
      <c r="EV14" s="26">
        <f>'BAR BB| Open rates'!EV14*0.82</f>
        <v>10824</v>
      </c>
      <c r="EW14" s="26">
        <f>'BAR BB| Open rates'!EW14*0.82</f>
        <v>10004</v>
      </c>
      <c r="EX14" s="26">
        <f>'BAR BB| Open rates'!EX14*0.82</f>
        <v>10004</v>
      </c>
      <c r="EY14" s="26">
        <f>'BAR BB| Open rates'!EY14*0.82</f>
        <v>10004</v>
      </c>
      <c r="EZ14" s="26">
        <f>'BAR BB| Open rates'!EZ14*0.82</f>
        <v>10004</v>
      </c>
      <c r="FA14" s="26">
        <f>'BAR BB| Open rates'!FA14*0.82</f>
        <v>10004</v>
      </c>
      <c r="FB14" s="26">
        <f>'BAR BB| Open rates'!FB14*0.82</f>
        <v>10824</v>
      </c>
      <c r="FC14" s="26">
        <f>'BAR BB| Open rates'!FC14*0.82</f>
        <v>10824</v>
      </c>
      <c r="FD14" s="26">
        <f>'BAR BB| Open rates'!FD14*0.82</f>
        <v>10004</v>
      </c>
      <c r="FE14" s="26">
        <f>'BAR BB| Open rates'!FE14*0.82</f>
        <v>10004</v>
      </c>
      <c r="FF14" s="26">
        <f>'BAR BB| Open rates'!FF14*0.82</f>
        <v>10004</v>
      </c>
      <c r="FG14" s="26">
        <f>'BAR BB| Open rates'!FG14*0.82</f>
        <v>10004</v>
      </c>
      <c r="FH14" s="26">
        <f>'BAR BB| Open rates'!FH14*0.82</f>
        <v>10004</v>
      </c>
      <c r="FI14" s="26">
        <f>'BAR BB| Open rates'!FI14*0.82</f>
        <v>10824</v>
      </c>
      <c r="FJ14" s="26">
        <f>'BAR BB| Open rates'!FJ14*0.82</f>
        <v>10824</v>
      </c>
      <c r="FK14" s="26">
        <f>'BAR BB| Open rates'!FK14*0.82</f>
        <v>10250</v>
      </c>
      <c r="FL14" s="26">
        <f>'BAR BB| Open rates'!FL14*0.82</f>
        <v>10250</v>
      </c>
      <c r="FM14" s="26">
        <f>'BAR BB| Open rates'!FM14*0.82</f>
        <v>10250</v>
      </c>
      <c r="FN14" s="26">
        <f>'BAR BB| Open rates'!FN14*0.82</f>
        <v>10250</v>
      </c>
      <c r="FO14" s="26">
        <f>'BAR BB| Open rates'!FO14*0.82</f>
        <v>10250</v>
      </c>
      <c r="FP14" s="26">
        <f>'BAR BB| Open rates'!FP14*0.82</f>
        <v>10250</v>
      </c>
      <c r="FQ14" s="26">
        <f>'BAR BB| Open rates'!FQ14*0.82</f>
        <v>10250</v>
      </c>
      <c r="FR14" s="26">
        <f>'BAR BB| Open rates'!FR14*0.82</f>
        <v>10004</v>
      </c>
      <c r="FS14" s="26">
        <f>'BAR BB| Open rates'!FS14*0.82</f>
        <v>10004</v>
      </c>
      <c r="FT14" s="26">
        <f>'BAR BB| Open rates'!FT14*0.82</f>
        <v>10004</v>
      </c>
      <c r="FU14" s="26">
        <f>'BAR BB| Open rates'!FU14*0.82</f>
        <v>10004</v>
      </c>
      <c r="FV14" s="26">
        <f>'BAR BB| Open rates'!FV14*0.82</f>
        <v>10004</v>
      </c>
      <c r="FW14" s="26">
        <f>'BAR BB| Open rates'!FW14*0.82</f>
        <v>10824</v>
      </c>
      <c r="FX14" s="26">
        <f>'BAR BB| Open rates'!FX14*0.82</f>
        <v>10824</v>
      </c>
      <c r="FY14" s="26">
        <f>'BAR BB| Open rates'!FY14*0.82</f>
        <v>10004</v>
      </c>
      <c r="FZ14" s="26">
        <f>'BAR BB| Open rates'!FZ14*0.82</f>
        <v>10004</v>
      </c>
      <c r="GA14" s="26">
        <f>'BAR BB| Open rates'!GA14*0.82</f>
        <v>10004</v>
      </c>
      <c r="GB14" s="26">
        <f>'BAR BB| Open rates'!GB14*0.82</f>
        <v>10004</v>
      </c>
      <c r="GC14" s="26">
        <f>'BAR BB| Open rates'!GC14*0.82</f>
        <v>10004</v>
      </c>
      <c r="GD14" s="26">
        <f>'BAR BB| Open rates'!GD14*0.82</f>
        <v>10824</v>
      </c>
      <c r="GE14" s="26">
        <f>'BAR BB| Open rates'!GE14*0.82</f>
        <v>10824</v>
      </c>
      <c r="GF14" s="26">
        <f>'BAR BB| Open rates'!GF14*0.82</f>
        <v>10004</v>
      </c>
      <c r="GG14" s="26">
        <f>'BAR BB| Open rates'!GG14*0.82</f>
        <v>10004</v>
      </c>
      <c r="GH14" s="26">
        <f>'BAR BB| Open rates'!GH14*0.82</f>
        <v>10004</v>
      </c>
      <c r="GI14" s="26">
        <f>'BAR BB| Open rates'!GI14*0.82</f>
        <v>10004</v>
      </c>
      <c r="GJ14" s="26">
        <f>'BAR BB| Open rates'!GJ14*0.82</f>
        <v>10004</v>
      </c>
      <c r="GK14" s="26">
        <f>'BAR BB| Open rates'!GK14*0.82</f>
        <v>10824</v>
      </c>
      <c r="GL14" s="26">
        <f>'BAR BB| Open rates'!GL14*0.82</f>
        <v>10824</v>
      </c>
      <c r="GM14" s="26">
        <f>'BAR BB| Open rates'!GM14*0.82</f>
        <v>10004</v>
      </c>
      <c r="GN14" s="26">
        <f>'BAR BB| Open rates'!GN14*0.82</f>
        <v>10004</v>
      </c>
      <c r="GO14" s="26">
        <f>'BAR BB| Open rates'!GO14*0.82</f>
        <v>10004</v>
      </c>
      <c r="GP14" s="26">
        <f>'BAR BB| Open rates'!GP14*0.82</f>
        <v>10004</v>
      </c>
      <c r="GQ14" s="26">
        <f>'BAR BB| Open rates'!GQ14*0.82</f>
        <v>10004</v>
      </c>
      <c r="GR14" s="26">
        <f>'BAR BB| Open rates'!GR14*0.82</f>
        <v>10824</v>
      </c>
      <c r="GS14" s="26">
        <f>'BAR BB| Open rates'!GS14*0.82</f>
        <v>10824</v>
      </c>
      <c r="GT14" s="26">
        <f>'BAR BB| Open rates'!GT14*0.82</f>
        <v>10004</v>
      </c>
      <c r="GU14" s="26">
        <f>'BAR BB| Open rates'!GU14*0.82</f>
        <v>10004</v>
      </c>
      <c r="GV14" s="26">
        <f>'BAR BB| Open rates'!GV14*0.82</f>
        <v>10004</v>
      </c>
      <c r="GW14" s="26">
        <f>'BAR BB| Open rates'!GW14*0.82</f>
        <v>10004</v>
      </c>
      <c r="GX14" s="26">
        <f>'BAR BB| Open rates'!GX14*0.82</f>
        <v>10004</v>
      </c>
      <c r="GY14" s="26">
        <f>'BAR BB| Open rates'!GY14*0.82</f>
        <v>10824</v>
      </c>
      <c r="GZ14" s="26">
        <f>'BAR BB| Open rates'!GZ14*0.82</f>
        <v>10824</v>
      </c>
      <c r="HA14" s="26">
        <f>'BAR BB| Open rates'!HA14*0.82</f>
        <v>10004</v>
      </c>
      <c r="HB14" s="26">
        <f>'BAR BB| Open rates'!HB14*0.82</f>
        <v>10004</v>
      </c>
      <c r="HC14" s="26">
        <f>'BAR BB| Open rates'!HC14*0.82</f>
        <v>10004</v>
      </c>
      <c r="HD14" s="26">
        <f>'BAR BB| Open rates'!HD14*0.82</f>
        <v>10004</v>
      </c>
      <c r="HE14" s="26">
        <f>'BAR BB| Open rates'!HE14*0.82</f>
        <v>10004</v>
      </c>
      <c r="HF14" s="26">
        <f>'BAR BB| Open rates'!HF14*0.82</f>
        <v>11890</v>
      </c>
      <c r="HG14" s="26">
        <f>'BAR BB| Open rates'!HG14*0.82</f>
        <v>11890</v>
      </c>
      <c r="HH14" s="26">
        <f>'BAR BB| Open rates'!HH14*0.82</f>
        <v>11890</v>
      </c>
      <c r="HI14" s="26">
        <f>'BAR BB| Open rates'!HI14*0.82</f>
        <v>11890</v>
      </c>
      <c r="HJ14" s="26">
        <f>'BAR BB| Open rates'!HJ14*0.82</f>
        <v>11890</v>
      </c>
      <c r="HK14" s="26">
        <f>'BAR BB| Open rates'!HK14*0.82</f>
        <v>11890</v>
      </c>
      <c r="HL14" s="26">
        <f>'BAR BB| Open rates'!HL14*0.82</f>
        <v>11890</v>
      </c>
      <c r="HM14" s="26">
        <f>'BAR BB| Open rates'!HM14*0.82</f>
        <v>11890</v>
      </c>
      <c r="HN14" s="26">
        <f>'BAR BB| Open rates'!HN14*0.82</f>
        <v>11890</v>
      </c>
      <c r="HO14" s="26">
        <f>'BAR BB| Open rates'!HO14*0.82</f>
        <v>11890</v>
      </c>
      <c r="HP14" s="26">
        <f>'BAR BB| Open rates'!HP14*0.82</f>
        <v>11890</v>
      </c>
    </row>
    <row r="15" spans="1:224" s="76" customFormat="1" ht="12" customHeight="1" x14ac:dyDescent="0.2">
      <c r="A15" s="15">
        <v>2</v>
      </c>
      <c r="B15" s="26">
        <f>'BAR BB| Open rates'!B15*0.82</f>
        <v>12218</v>
      </c>
      <c r="C15" s="26">
        <f>'BAR BB| Open rates'!C15*0.82</f>
        <v>12218</v>
      </c>
      <c r="D15" s="26">
        <f>'BAR BB| Open rates'!D15*0.82</f>
        <v>12218</v>
      </c>
      <c r="E15" s="26">
        <f>'BAR BB| Open rates'!E15*0.82</f>
        <v>12218</v>
      </c>
      <c r="F15" s="26">
        <f>'BAR BB| Open rates'!F15*0.82</f>
        <v>12218</v>
      </c>
      <c r="G15" s="26">
        <f>'BAR BB| Open rates'!G15*0.82</f>
        <v>12218</v>
      </c>
      <c r="H15" s="26">
        <f>'BAR BB| Open rates'!H15*0.82</f>
        <v>12218</v>
      </c>
      <c r="I15" s="26">
        <f>'BAR BB| Open rates'!I15*0.82</f>
        <v>12218</v>
      </c>
      <c r="J15" s="26">
        <f>'BAR BB| Open rates'!J15*0.82</f>
        <v>12218</v>
      </c>
      <c r="K15" s="26">
        <f>'BAR BB| Open rates'!K15*0.82</f>
        <v>12218</v>
      </c>
      <c r="L15" s="26">
        <f>'BAR BB| Open rates'!L15*0.82</f>
        <v>12218</v>
      </c>
      <c r="M15" s="26">
        <f>'BAR BB| Open rates'!M15*0.82</f>
        <v>12218</v>
      </c>
      <c r="N15" s="26">
        <f>'BAR BB| Open rates'!N15*0.82</f>
        <v>14104</v>
      </c>
      <c r="O15" s="26">
        <f>'BAR BB| Open rates'!O15*0.82</f>
        <v>14104</v>
      </c>
      <c r="P15" s="26">
        <f>'BAR BB| Open rates'!P15*0.82</f>
        <v>14104</v>
      </c>
      <c r="Q15" s="26">
        <f>'BAR BB| Open rates'!Q15*0.82</f>
        <v>14104</v>
      </c>
      <c r="R15" s="26">
        <f>'BAR BB| Open rates'!R15*0.82</f>
        <v>16810</v>
      </c>
      <c r="S15" s="26">
        <f>'BAR BB| Open rates'!S15*0.82</f>
        <v>16810</v>
      </c>
      <c r="T15" s="26">
        <f>'BAR BB| Open rates'!T15*0.82</f>
        <v>16810</v>
      </c>
      <c r="U15" s="26">
        <f>'BAR BB| Open rates'!U15*0.82</f>
        <v>16810</v>
      </c>
      <c r="V15" s="26">
        <f>'BAR BB| Open rates'!V15*0.82</f>
        <v>16810</v>
      </c>
      <c r="W15" s="26">
        <f>'BAR BB| Open rates'!W15*0.82</f>
        <v>16810</v>
      </c>
      <c r="X15" s="26">
        <f>'BAR BB| Open rates'!X15*0.82</f>
        <v>16810</v>
      </c>
      <c r="Y15" s="26">
        <f>'BAR BB| Open rates'!Y15*0.82</f>
        <v>16810</v>
      </c>
      <c r="Z15" s="26">
        <f>'BAR BB| Open rates'!Z15*0.82</f>
        <v>16810</v>
      </c>
      <c r="AA15" s="26">
        <f>'BAR BB| Open rates'!AA15*0.82</f>
        <v>16810</v>
      </c>
      <c r="AB15" s="26">
        <f>'BAR BB| Open rates'!AB15*0.82</f>
        <v>20910</v>
      </c>
      <c r="AC15" s="26">
        <f>'BAR BB| Open rates'!AC15*0.82</f>
        <v>20910</v>
      </c>
      <c r="AD15" s="26">
        <f>'BAR BB| Open rates'!AD15*0.82</f>
        <v>20910</v>
      </c>
      <c r="AE15" s="26">
        <f>'BAR BB| Open rates'!AE15*0.82</f>
        <v>20910</v>
      </c>
      <c r="AF15" s="26">
        <f>'BAR BB| Open rates'!AF15*0.82</f>
        <v>20910</v>
      </c>
      <c r="AG15" s="26">
        <f>'BAR BB| Open rates'!AG15*0.82</f>
        <v>20910</v>
      </c>
      <c r="AH15" s="26">
        <f>'BAR BB| Open rates'!AH15*0.82</f>
        <v>14104</v>
      </c>
      <c r="AI15" s="26">
        <f>'BAR BB| Open rates'!AI15*0.82</f>
        <v>14104</v>
      </c>
      <c r="AJ15" s="26">
        <f>'BAR BB| Open rates'!AJ15*0.82</f>
        <v>14104</v>
      </c>
      <c r="AK15" s="26">
        <f>'BAR BB| Open rates'!AK15*0.82</f>
        <v>14104</v>
      </c>
      <c r="AL15" s="26">
        <f>'BAR BB| Open rates'!AL15*0.82</f>
        <v>14104</v>
      </c>
      <c r="AM15" s="26">
        <f>'BAR BB| Open rates'!AM15*0.82</f>
        <v>15170</v>
      </c>
      <c r="AN15" s="26">
        <f>'BAR BB| Open rates'!AN15*0.82</f>
        <v>15170</v>
      </c>
      <c r="AO15" s="26">
        <f>'BAR BB| Open rates'!AO15*0.82</f>
        <v>15170</v>
      </c>
      <c r="AP15" s="26">
        <f>'BAR BB| Open rates'!AP15*0.82</f>
        <v>15170</v>
      </c>
      <c r="AQ15" s="26">
        <f>'BAR BB| Open rates'!AQ15*0.82</f>
        <v>15170</v>
      </c>
      <c r="AR15" s="26">
        <f>'BAR BB| Open rates'!AR15*0.82</f>
        <v>15170</v>
      </c>
      <c r="AS15" s="26">
        <f>'BAR BB| Open rates'!AS15*0.82</f>
        <v>15170</v>
      </c>
      <c r="AT15" s="26">
        <f>'BAR BB| Open rates'!AT15*0.82</f>
        <v>15989.999999999998</v>
      </c>
      <c r="AU15" s="26">
        <f>'BAR BB| Open rates'!AU15*0.82</f>
        <v>15989.999999999998</v>
      </c>
      <c r="AV15" s="26">
        <f>'BAR BB| Open rates'!AV15*0.82</f>
        <v>15989.999999999998</v>
      </c>
      <c r="AW15" s="26">
        <f>'BAR BB| Open rates'!AW15*0.82</f>
        <v>15989.999999999998</v>
      </c>
      <c r="AX15" s="26">
        <f>'BAR BB| Open rates'!AX15*0.82</f>
        <v>15989.999999999998</v>
      </c>
      <c r="AY15" s="26">
        <f>'BAR BB| Open rates'!AY15*0.82</f>
        <v>16153.999999999998</v>
      </c>
      <c r="AZ15" s="26">
        <f>'BAR BB| Open rates'!AZ15*0.82</f>
        <v>16153.999999999998</v>
      </c>
      <c r="BA15" s="26">
        <f>'BAR BB| Open rates'!BA15*0.82</f>
        <v>16810</v>
      </c>
      <c r="BB15" s="26">
        <f>'BAR BB| Open rates'!BB15*0.82</f>
        <v>16810</v>
      </c>
      <c r="BC15" s="26">
        <f>'BAR BB| Open rates'!BC15*0.82</f>
        <v>16153.999999999998</v>
      </c>
      <c r="BD15" s="26">
        <f>'BAR BB| Open rates'!BD15*0.82</f>
        <v>16153.999999999998</v>
      </c>
      <c r="BE15" s="26">
        <f>'BAR BB| Open rates'!BE15*0.82</f>
        <v>16153.999999999998</v>
      </c>
      <c r="BF15" s="26">
        <f>'BAR BB| Open rates'!BF15*0.82</f>
        <v>16153.999999999998</v>
      </c>
      <c r="BG15" s="26">
        <f>'BAR BB| Open rates'!BG15*0.82</f>
        <v>16153.999999999998</v>
      </c>
      <c r="BH15" s="26">
        <f>'BAR BB| Open rates'!BH15*0.82</f>
        <v>16810</v>
      </c>
      <c r="BI15" s="26">
        <f>'BAR BB| Open rates'!BI15*0.82</f>
        <v>16810</v>
      </c>
      <c r="BJ15" s="26">
        <f>'BAR BB| Open rates'!BJ15*0.82</f>
        <v>16153.999999999998</v>
      </c>
      <c r="BK15" s="26">
        <f>'BAR BB| Open rates'!BK15*0.82</f>
        <v>16153.999999999998</v>
      </c>
      <c r="BL15" s="26">
        <f>'BAR BB| Open rates'!BL15*0.82</f>
        <v>16153.999999999998</v>
      </c>
      <c r="BM15" s="26">
        <f>'BAR BB| Open rates'!BM15*0.82</f>
        <v>16153.999999999998</v>
      </c>
      <c r="BN15" s="26">
        <f>'BAR BB| Open rates'!BN15*0.82</f>
        <v>16153.999999999998</v>
      </c>
      <c r="BO15" s="26">
        <f>'BAR BB| Open rates'!BO15*0.82</f>
        <v>16810</v>
      </c>
      <c r="BP15" s="26">
        <f>'BAR BB| Open rates'!BP15*0.82</f>
        <v>16810</v>
      </c>
      <c r="BQ15" s="26">
        <f>'BAR BB| Open rates'!BQ15*0.82</f>
        <v>16153.999999999998</v>
      </c>
      <c r="BR15" s="26">
        <f>'BAR BB| Open rates'!BR15*0.82</f>
        <v>16153.999999999998</v>
      </c>
      <c r="BS15" s="26">
        <f>'BAR BB| Open rates'!BS15*0.82</f>
        <v>16153.999999999998</v>
      </c>
      <c r="BT15" s="26">
        <f>'BAR BB| Open rates'!BT15*0.82</f>
        <v>16153.999999999998</v>
      </c>
      <c r="BU15" s="26">
        <f>'BAR BB| Open rates'!BU15*0.82</f>
        <v>16153.999999999998</v>
      </c>
      <c r="BV15" s="26">
        <f>'BAR BB| Open rates'!BV15*0.82</f>
        <v>16810</v>
      </c>
      <c r="BW15" s="26">
        <f>'BAR BB| Open rates'!BW15*0.82</f>
        <v>16810</v>
      </c>
      <c r="BX15" s="26">
        <f>'BAR BB| Open rates'!BX15*0.82</f>
        <v>16153.999999999998</v>
      </c>
      <c r="BY15" s="26">
        <f>'BAR BB| Open rates'!BY15*0.82</f>
        <v>16153.999999999998</v>
      </c>
      <c r="BZ15" s="26">
        <f>'BAR BB| Open rates'!BZ15*0.82</f>
        <v>16153.999999999998</v>
      </c>
      <c r="CA15" s="26">
        <f>'BAR BB| Open rates'!CA15*0.82</f>
        <v>16153.999999999998</v>
      </c>
      <c r="CB15" s="26">
        <f>'BAR BB| Open rates'!CB15*0.82</f>
        <v>16153.999999999998</v>
      </c>
      <c r="CC15" s="26">
        <f>'BAR BB| Open rates'!CC15*0.82</f>
        <v>16810</v>
      </c>
      <c r="CD15" s="26">
        <f>'BAR BB| Open rates'!CD15*0.82</f>
        <v>16810</v>
      </c>
      <c r="CE15" s="26">
        <f>'BAR BB| Open rates'!CE15*0.82</f>
        <v>16153.999999999998</v>
      </c>
      <c r="CF15" s="26">
        <f>'BAR BB| Open rates'!CF15*0.82</f>
        <v>16153.999999999998</v>
      </c>
      <c r="CG15" s="26">
        <f>'BAR BB| Open rates'!CG15*0.82</f>
        <v>16153.999999999998</v>
      </c>
      <c r="CH15" s="26">
        <f>'BAR BB| Open rates'!CH15*0.82</f>
        <v>16153.999999999998</v>
      </c>
      <c r="CI15" s="26">
        <f>'BAR BB| Open rates'!CI15*0.82</f>
        <v>16153.999999999998</v>
      </c>
      <c r="CJ15" s="26">
        <f>'BAR BB| Open rates'!CJ15*0.82</f>
        <v>16810</v>
      </c>
      <c r="CK15" s="26">
        <f>'BAR BB| Open rates'!CK15*0.82</f>
        <v>16810</v>
      </c>
      <c r="CL15" s="26">
        <f>'BAR BB| Open rates'!CL15*0.82</f>
        <v>16153.999999999998</v>
      </c>
      <c r="CM15" s="26">
        <f>'BAR BB| Open rates'!CM15*0.82</f>
        <v>16153.999999999998</v>
      </c>
      <c r="CN15" s="26">
        <f>'BAR BB| Open rates'!CN15*0.82</f>
        <v>16153.999999999998</v>
      </c>
      <c r="CO15" s="26">
        <f>'BAR BB| Open rates'!CO15*0.82</f>
        <v>16153.999999999998</v>
      </c>
      <c r="CP15" s="26">
        <f>'BAR BB| Open rates'!CP15*0.82</f>
        <v>16153.999999999998</v>
      </c>
      <c r="CQ15" s="26">
        <f>'BAR BB| Open rates'!CQ15*0.82</f>
        <v>16153.999999999998</v>
      </c>
      <c r="CR15" s="26">
        <f>'BAR BB| Open rates'!CR15*0.82</f>
        <v>16153.999999999998</v>
      </c>
      <c r="CS15" s="26">
        <f>'BAR BB| Open rates'!CS15*0.82</f>
        <v>15170</v>
      </c>
      <c r="CT15" s="26">
        <f>'BAR BB| Open rates'!CT15*0.82</f>
        <v>15170</v>
      </c>
      <c r="CU15" s="26">
        <f>'BAR BB| Open rates'!CU15*0.82</f>
        <v>15170</v>
      </c>
      <c r="CV15" s="26">
        <f>'BAR BB| Open rates'!CV15*0.82</f>
        <v>15170</v>
      </c>
      <c r="CW15" s="26">
        <f>'BAR BB| Open rates'!CW15*0.82</f>
        <v>15170</v>
      </c>
      <c r="CX15" s="26">
        <f>'BAR BB| Open rates'!CX15*0.82</f>
        <v>15170</v>
      </c>
      <c r="CY15" s="26">
        <f>'BAR BB| Open rates'!CY15*0.82</f>
        <v>15170</v>
      </c>
      <c r="CZ15" s="26">
        <f>'BAR BB| Open rates'!CZ15*0.82</f>
        <v>15170</v>
      </c>
      <c r="DA15" s="26">
        <f>'BAR BB| Open rates'!DA15*0.82</f>
        <v>15170</v>
      </c>
      <c r="DB15" s="26">
        <f>'BAR BB| Open rates'!DB15*0.82</f>
        <v>13284</v>
      </c>
      <c r="DC15" s="26">
        <f>'BAR BB| Open rates'!DC15*0.82</f>
        <v>13284</v>
      </c>
      <c r="DD15" s="26">
        <f>'BAR BB| Open rates'!DD15*0.82</f>
        <v>13284</v>
      </c>
      <c r="DE15" s="26">
        <f>'BAR BB| Open rates'!DE15*0.82</f>
        <v>14350</v>
      </c>
      <c r="DF15" s="26">
        <f>'BAR BB| Open rates'!DF15*0.82</f>
        <v>14350</v>
      </c>
      <c r="DG15" s="26">
        <f>'BAR BB| Open rates'!DG15*0.82</f>
        <v>13284</v>
      </c>
      <c r="DH15" s="26">
        <f>'BAR BB| Open rates'!DH15*0.82</f>
        <v>13284</v>
      </c>
      <c r="DI15" s="26">
        <f>'BAR BB| Open rates'!DI15*0.82</f>
        <v>13284</v>
      </c>
      <c r="DJ15" s="26">
        <f>'BAR BB| Open rates'!DJ15*0.82</f>
        <v>13284</v>
      </c>
      <c r="DK15" s="26">
        <f>'BAR BB| Open rates'!DK15*0.82</f>
        <v>13284</v>
      </c>
      <c r="DL15" s="26">
        <f>'BAR BB| Open rates'!DL15*0.82</f>
        <v>14350</v>
      </c>
      <c r="DM15" s="26">
        <f>'BAR BB| Open rates'!DM15*0.82</f>
        <v>14350</v>
      </c>
      <c r="DN15" s="26">
        <f>'BAR BB| Open rates'!DN15*0.82</f>
        <v>13284</v>
      </c>
      <c r="DO15" s="26">
        <f>'BAR BB| Open rates'!DO15*0.82</f>
        <v>13284</v>
      </c>
      <c r="DP15" s="26">
        <f>'BAR BB| Open rates'!DP15*0.82</f>
        <v>13284</v>
      </c>
      <c r="DQ15" s="26">
        <f>'BAR BB| Open rates'!DQ15*0.82</f>
        <v>13284</v>
      </c>
      <c r="DR15" s="26">
        <f>'BAR BB| Open rates'!DR15*0.82</f>
        <v>13284</v>
      </c>
      <c r="DS15" s="26">
        <f>'BAR BB| Open rates'!DS15*0.82</f>
        <v>14350</v>
      </c>
      <c r="DT15" s="26">
        <f>'BAR BB| Open rates'!DT15*0.82</f>
        <v>14350</v>
      </c>
      <c r="DU15" s="26">
        <f>'BAR BB| Open rates'!DU15*0.82</f>
        <v>13284</v>
      </c>
      <c r="DV15" s="26">
        <f>'BAR BB| Open rates'!DV15*0.82</f>
        <v>13284</v>
      </c>
      <c r="DW15" s="26">
        <f>'BAR BB| Open rates'!DW15*0.82</f>
        <v>13284</v>
      </c>
      <c r="DX15" s="26">
        <f>'BAR BB| Open rates'!DX15*0.82</f>
        <v>13284</v>
      </c>
      <c r="DY15" s="26">
        <f>'BAR BB| Open rates'!DY15*0.82</f>
        <v>13284</v>
      </c>
      <c r="DZ15" s="26">
        <f>'BAR BB| Open rates'!DZ15*0.82</f>
        <v>14350</v>
      </c>
      <c r="EA15" s="26">
        <f>'BAR BB| Open rates'!EA15*0.82</f>
        <v>14350</v>
      </c>
      <c r="EB15" s="26">
        <f>'BAR BB| Open rates'!EB15*0.82</f>
        <v>13284</v>
      </c>
      <c r="EC15" s="26">
        <f>'BAR BB| Open rates'!EC15*0.82</f>
        <v>13284</v>
      </c>
      <c r="ED15" s="26">
        <f>'BAR BB| Open rates'!ED15*0.82</f>
        <v>13284</v>
      </c>
      <c r="EE15" s="26">
        <f>'BAR BB| Open rates'!EE15*0.82</f>
        <v>13284</v>
      </c>
      <c r="EF15" s="26">
        <f>'BAR BB| Open rates'!EF15*0.82</f>
        <v>12464</v>
      </c>
      <c r="EG15" s="26">
        <f>'BAR BB| Open rates'!EG15*0.82</f>
        <v>12464</v>
      </c>
      <c r="EH15" s="26">
        <f>'BAR BB| Open rates'!EH15*0.82</f>
        <v>12464</v>
      </c>
      <c r="EI15" s="26">
        <f>'BAR BB| Open rates'!EI15*0.82</f>
        <v>11890</v>
      </c>
      <c r="EJ15" s="26">
        <f>'BAR BB| Open rates'!EJ15*0.82</f>
        <v>11890</v>
      </c>
      <c r="EK15" s="26">
        <f>'BAR BB| Open rates'!EK15*0.82</f>
        <v>11890</v>
      </c>
      <c r="EL15" s="26">
        <f>'BAR BB| Open rates'!EL15*0.82</f>
        <v>11890</v>
      </c>
      <c r="EM15" s="26">
        <f>'BAR BB| Open rates'!EM15*0.82</f>
        <v>11890</v>
      </c>
      <c r="EN15" s="26">
        <f>'BAR BB| Open rates'!EN15*0.82</f>
        <v>12464</v>
      </c>
      <c r="EO15" s="26">
        <f>'BAR BB| Open rates'!EO15*0.82</f>
        <v>12464</v>
      </c>
      <c r="EP15" s="26">
        <f>'BAR BB| Open rates'!EP15*0.82</f>
        <v>11644</v>
      </c>
      <c r="EQ15" s="26">
        <f>'BAR BB| Open rates'!EQ15*0.82</f>
        <v>11644</v>
      </c>
      <c r="ER15" s="26">
        <f>'BAR BB| Open rates'!ER15*0.82</f>
        <v>11644</v>
      </c>
      <c r="ES15" s="26">
        <f>'BAR BB| Open rates'!ES15*0.82</f>
        <v>11644</v>
      </c>
      <c r="ET15" s="26">
        <f>'BAR BB| Open rates'!ET15*0.82</f>
        <v>11644</v>
      </c>
      <c r="EU15" s="26">
        <f>'BAR BB| Open rates'!EU15*0.82</f>
        <v>12464</v>
      </c>
      <c r="EV15" s="26">
        <f>'BAR BB| Open rates'!EV15*0.82</f>
        <v>12464</v>
      </c>
      <c r="EW15" s="26">
        <f>'BAR BB| Open rates'!EW15*0.82</f>
        <v>11644</v>
      </c>
      <c r="EX15" s="26">
        <f>'BAR BB| Open rates'!EX15*0.82</f>
        <v>11644</v>
      </c>
      <c r="EY15" s="26">
        <f>'BAR BB| Open rates'!EY15*0.82</f>
        <v>11644</v>
      </c>
      <c r="EZ15" s="26">
        <f>'BAR BB| Open rates'!EZ15*0.82</f>
        <v>11644</v>
      </c>
      <c r="FA15" s="26">
        <f>'BAR BB| Open rates'!FA15*0.82</f>
        <v>11644</v>
      </c>
      <c r="FB15" s="26">
        <f>'BAR BB| Open rates'!FB15*0.82</f>
        <v>12464</v>
      </c>
      <c r="FC15" s="26">
        <f>'BAR BB| Open rates'!FC15*0.82</f>
        <v>12464</v>
      </c>
      <c r="FD15" s="26">
        <f>'BAR BB| Open rates'!FD15*0.82</f>
        <v>11644</v>
      </c>
      <c r="FE15" s="26">
        <f>'BAR BB| Open rates'!FE15*0.82</f>
        <v>11644</v>
      </c>
      <c r="FF15" s="26">
        <f>'BAR BB| Open rates'!FF15*0.82</f>
        <v>11644</v>
      </c>
      <c r="FG15" s="26">
        <f>'BAR BB| Open rates'!FG15*0.82</f>
        <v>11644</v>
      </c>
      <c r="FH15" s="26">
        <f>'BAR BB| Open rates'!FH15*0.82</f>
        <v>11644</v>
      </c>
      <c r="FI15" s="26">
        <f>'BAR BB| Open rates'!FI15*0.82</f>
        <v>12464</v>
      </c>
      <c r="FJ15" s="26">
        <f>'BAR BB| Open rates'!FJ15*0.82</f>
        <v>12464</v>
      </c>
      <c r="FK15" s="26">
        <f>'BAR BB| Open rates'!FK15*0.82</f>
        <v>11890</v>
      </c>
      <c r="FL15" s="26">
        <f>'BAR BB| Open rates'!FL15*0.82</f>
        <v>11890</v>
      </c>
      <c r="FM15" s="26">
        <f>'BAR BB| Open rates'!FM15*0.82</f>
        <v>11890</v>
      </c>
      <c r="FN15" s="26">
        <f>'BAR BB| Open rates'!FN15*0.82</f>
        <v>11890</v>
      </c>
      <c r="FO15" s="26">
        <f>'BAR BB| Open rates'!FO15*0.82</f>
        <v>11890</v>
      </c>
      <c r="FP15" s="26">
        <f>'BAR BB| Open rates'!FP15*0.82</f>
        <v>11890</v>
      </c>
      <c r="FQ15" s="26">
        <f>'BAR BB| Open rates'!FQ15*0.82</f>
        <v>11890</v>
      </c>
      <c r="FR15" s="26">
        <f>'BAR BB| Open rates'!FR15*0.82</f>
        <v>11644</v>
      </c>
      <c r="FS15" s="26">
        <f>'BAR BB| Open rates'!FS15*0.82</f>
        <v>11644</v>
      </c>
      <c r="FT15" s="26">
        <f>'BAR BB| Open rates'!FT15*0.82</f>
        <v>11644</v>
      </c>
      <c r="FU15" s="26">
        <f>'BAR BB| Open rates'!FU15*0.82</f>
        <v>11644</v>
      </c>
      <c r="FV15" s="26">
        <f>'BAR BB| Open rates'!FV15*0.82</f>
        <v>11644</v>
      </c>
      <c r="FW15" s="26">
        <f>'BAR BB| Open rates'!FW15*0.82</f>
        <v>12464</v>
      </c>
      <c r="FX15" s="26">
        <f>'BAR BB| Open rates'!FX15*0.82</f>
        <v>12464</v>
      </c>
      <c r="FY15" s="26">
        <f>'BAR BB| Open rates'!FY15*0.82</f>
        <v>11644</v>
      </c>
      <c r="FZ15" s="26">
        <f>'BAR BB| Open rates'!FZ15*0.82</f>
        <v>11644</v>
      </c>
      <c r="GA15" s="26">
        <f>'BAR BB| Open rates'!GA15*0.82</f>
        <v>11644</v>
      </c>
      <c r="GB15" s="26">
        <f>'BAR BB| Open rates'!GB15*0.82</f>
        <v>11644</v>
      </c>
      <c r="GC15" s="26">
        <f>'BAR BB| Open rates'!GC15*0.82</f>
        <v>11644</v>
      </c>
      <c r="GD15" s="26">
        <f>'BAR BB| Open rates'!GD15*0.82</f>
        <v>12464</v>
      </c>
      <c r="GE15" s="26">
        <f>'BAR BB| Open rates'!GE15*0.82</f>
        <v>12464</v>
      </c>
      <c r="GF15" s="26">
        <f>'BAR BB| Open rates'!GF15*0.82</f>
        <v>11644</v>
      </c>
      <c r="GG15" s="26">
        <f>'BAR BB| Open rates'!GG15*0.82</f>
        <v>11644</v>
      </c>
      <c r="GH15" s="26">
        <f>'BAR BB| Open rates'!GH15*0.82</f>
        <v>11644</v>
      </c>
      <c r="GI15" s="26">
        <f>'BAR BB| Open rates'!GI15*0.82</f>
        <v>11644</v>
      </c>
      <c r="GJ15" s="26">
        <f>'BAR BB| Open rates'!GJ15*0.82</f>
        <v>11644</v>
      </c>
      <c r="GK15" s="26">
        <f>'BAR BB| Open rates'!GK15*0.82</f>
        <v>12464</v>
      </c>
      <c r="GL15" s="26">
        <f>'BAR BB| Open rates'!GL15*0.82</f>
        <v>12464</v>
      </c>
      <c r="GM15" s="26">
        <f>'BAR BB| Open rates'!GM15*0.82</f>
        <v>11644</v>
      </c>
      <c r="GN15" s="26">
        <f>'BAR BB| Open rates'!GN15*0.82</f>
        <v>11644</v>
      </c>
      <c r="GO15" s="26">
        <f>'BAR BB| Open rates'!GO15*0.82</f>
        <v>11644</v>
      </c>
      <c r="GP15" s="26">
        <f>'BAR BB| Open rates'!GP15*0.82</f>
        <v>11644</v>
      </c>
      <c r="GQ15" s="26">
        <f>'BAR BB| Open rates'!GQ15*0.82</f>
        <v>11644</v>
      </c>
      <c r="GR15" s="26">
        <f>'BAR BB| Open rates'!GR15*0.82</f>
        <v>12464</v>
      </c>
      <c r="GS15" s="26">
        <f>'BAR BB| Open rates'!GS15*0.82</f>
        <v>12464</v>
      </c>
      <c r="GT15" s="26">
        <f>'BAR BB| Open rates'!GT15*0.82</f>
        <v>11644</v>
      </c>
      <c r="GU15" s="26">
        <f>'BAR BB| Open rates'!GU15*0.82</f>
        <v>11644</v>
      </c>
      <c r="GV15" s="26">
        <f>'BAR BB| Open rates'!GV15*0.82</f>
        <v>11644</v>
      </c>
      <c r="GW15" s="26">
        <f>'BAR BB| Open rates'!GW15*0.82</f>
        <v>11644</v>
      </c>
      <c r="GX15" s="26">
        <f>'BAR BB| Open rates'!GX15*0.82</f>
        <v>11644</v>
      </c>
      <c r="GY15" s="26">
        <f>'BAR BB| Open rates'!GY15*0.82</f>
        <v>12464</v>
      </c>
      <c r="GZ15" s="26">
        <f>'BAR BB| Open rates'!GZ15*0.82</f>
        <v>12464</v>
      </c>
      <c r="HA15" s="26">
        <f>'BAR BB| Open rates'!HA15*0.82</f>
        <v>11644</v>
      </c>
      <c r="HB15" s="26">
        <f>'BAR BB| Open rates'!HB15*0.82</f>
        <v>11644</v>
      </c>
      <c r="HC15" s="26">
        <f>'BAR BB| Open rates'!HC15*0.82</f>
        <v>11644</v>
      </c>
      <c r="HD15" s="26">
        <f>'BAR BB| Open rates'!HD15*0.82</f>
        <v>11644</v>
      </c>
      <c r="HE15" s="26">
        <f>'BAR BB| Open rates'!HE15*0.82</f>
        <v>11644</v>
      </c>
      <c r="HF15" s="26">
        <f>'BAR BB| Open rates'!HF15*0.82</f>
        <v>13530</v>
      </c>
      <c r="HG15" s="26">
        <f>'BAR BB| Open rates'!HG15*0.82</f>
        <v>13530</v>
      </c>
      <c r="HH15" s="26">
        <f>'BAR BB| Open rates'!HH15*0.82</f>
        <v>13530</v>
      </c>
      <c r="HI15" s="26">
        <f>'BAR BB| Open rates'!HI15*0.82</f>
        <v>13530</v>
      </c>
      <c r="HJ15" s="26">
        <f>'BAR BB| Open rates'!HJ15*0.82</f>
        <v>13530</v>
      </c>
      <c r="HK15" s="26">
        <f>'BAR BB| Open rates'!HK15*0.82</f>
        <v>13530</v>
      </c>
      <c r="HL15" s="26">
        <f>'BAR BB| Open rates'!HL15*0.82</f>
        <v>13530</v>
      </c>
      <c r="HM15" s="26">
        <f>'BAR BB| Open rates'!HM15*0.82</f>
        <v>13530</v>
      </c>
      <c r="HN15" s="26">
        <f>'BAR BB| Open rates'!HN15*0.82</f>
        <v>13530</v>
      </c>
      <c r="HO15" s="26">
        <f>'BAR BB| Open rates'!HO15*0.82</f>
        <v>13530</v>
      </c>
      <c r="HP15" s="26">
        <f>'BAR BB| Open rates'!HP15*0.82</f>
        <v>13530</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rates'!B17*0.82</f>
        <v>10660</v>
      </c>
      <c r="C17" s="26">
        <f>'BAR BB| Open rates'!C17*0.82</f>
        <v>10660</v>
      </c>
      <c r="D17" s="26">
        <f>'BAR BB| Open rates'!D17*0.82</f>
        <v>10660</v>
      </c>
      <c r="E17" s="26">
        <f>'BAR BB| Open rates'!E17*0.82</f>
        <v>10660</v>
      </c>
      <c r="F17" s="26">
        <f>'BAR BB| Open rates'!F17*0.82</f>
        <v>10660</v>
      </c>
      <c r="G17" s="26">
        <f>'BAR BB| Open rates'!G17*0.82</f>
        <v>10660</v>
      </c>
      <c r="H17" s="26">
        <f>'BAR BB| Open rates'!H17*0.82</f>
        <v>10660</v>
      </c>
      <c r="I17" s="26">
        <f>'BAR BB| Open rates'!I17*0.82</f>
        <v>10660</v>
      </c>
      <c r="J17" s="26">
        <f>'BAR BB| Open rates'!J17*0.82</f>
        <v>10660</v>
      </c>
      <c r="K17" s="26">
        <f>'BAR BB| Open rates'!K17*0.82</f>
        <v>10660</v>
      </c>
      <c r="L17" s="26">
        <f>'BAR BB| Open rates'!L17*0.82</f>
        <v>10660</v>
      </c>
      <c r="M17" s="26">
        <f>'BAR BB| Open rates'!M17*0.82</f>
        <v>10660</v>
      </c>
      <c r="N17" s="26">
        <f>'BAR BB| Open rates'!N17*0.82</f>
        <v>12792</v>
      </c>
      <c r="O17" s="26">
        <f>'BAR BB| Open rates'!O17*0.82</f>
        <v>12792</v>
      </c>
      <c r="P17" s="26">
        <f>'BAR BB| Open rates'!P17*0.82</f>
        <v>12792</v>
      </c>
      <c r="Q17" s="26">
        <f>'BAR BB| Open rates'!Q17*0.82</f>
        <v>12792</v>
      </c>
      <c r="R17" s="26">
        <f>'BAR BB| Open rates'!R17*0.82</f>
        <v>15497.999999999998</v>
      </c>
      <c r="S17" s="26">
        <f>'BAR BB| Open rates'!S17*0.82</f>
        <v>15497.999999999998</v>
      </c>
      <c r="T17" s="26">
        <f>'BAR BB| Open rates'!T17*0.82</f>
        <v>15497.999999999998</v>
      </c>
      <c r="U17" s="26">
        <f>'BAR BB| Open rates'!U17*0.82</f>
        <v>15497.999999999998</v>
      </c>
      <c r="V17" s="26">
        <f>'BAR BB| Open rates'!V17*0.82</f>
        <v>15497.999999999998</v>
      </c>
      <c r="W17" s="26">
        <f>'BAR BB| Open rates'!W17*0.82</f>
        <v>15497.999999999998</v>
      </c>
      <c r="X17" s="26">
        <f>'BAR BB| Open rates'!X17*0.82</f>
        <v>15497.999999999998</v>
      </c>
      <c r="Y17" s="26">
        <f>'BAR BB| Open rates'!Y17*0.82</f>
        <v>15497.999999999998</v>
      </c>
      <c r="Z17" s="26">
        <f>'BAR BB| Open rates'!Z17*0.82</f>
        <v>15497.999999999998</v>
      </c>
      <c r="AA17" s="26">
        <f>'BAR BB| Open rates'!AA17*0.82</f>
        <v>15497.999999999998</v>
      </c>
      <c r="AB17" s="26">
        <f>'BAR BB| Open rates'!AB17*0.82</f>
        <v>19598</v>
      </c>
      <c r="AC17" s="26">
        <f>'BAR BB| Open rates'!AC17*0.82</f>
        <v>19598</v>
      </c>
      <c r="AD17" s="26">
        <f>'BAR BB| Open rates'!AD17*0.82</f>
        <v>19598</v>
      </c>
      <c r="AE17" s="26">
        <f>'BAR BB| Open rates'!AE17*0.82</f>
        <v>19598</v>
      </c>
      <c r="AF17" s="26">
        <f>'BAR BB| Open rates'!AF17*0.82</f>
        <v>19598</v>
      </c>
      <c r="AG17" s="26">
        <f>'BAR BB| Open rates'!AG17*0.82</f>
        <v>19598</v>
      </c>
      <c r="AH17" s="26">
        <f>'BAR BB| Open rates'!AH17*0.82</f>
        <v>12792</v>
      </c>
      <c r="AI17" s="26">
        <f>'BAR BB| Open rates'!AI17*0.82</f>
        <v>12792</v>
      </c>
      <c r="AJ17" s="26">
        <f>'BAR BB| Open rates'!AJ17*0.82</f>
        <v>12792</v>
      </c>
      <c r="AK17" s="26">
        <f>'BAR BB| Open rates'!AK17*0.82</f>
        <v>12792</v>
      </c>
      <c r="AL17" s="26">
        <f>'BAR BB| Open rates'!AL17*0.82</f>
        <v>12792</v>
      </c>
      <c r="AM17" s="26">
        <f>'BAR BB| Open rates'!AM17*0.82</f>
        <v>13858</v>
      </c>
      <c r="AN17" s="26">
        <f>'BAR BB| Open rates'!AN17*0.82</f>
        <v>13858</v>
      </c>
      <c r="AO17" s="26">
        <f>'BAR BB| Open rates'!AO17*0.82</f>
        <v>13858</v>
      </c>
      <c r="AP17" s="26">
        <f>'BAR BB| Open rates'!AP17*0.82</f>
        <v>13858</v>
      </c>
      <c r="AQ17" s="26">
        <f>'BAR BB| Open rates'!AQ17*0.82</f>
        <v>13858</v>
      </c>
      <c r="AR17" s="26">
        <f>'BAR BB| Open rates'!AR17*0.82</f>
        <v>13858</v>
      </c>
      <c r="AS17" s="26">
        <f>'BAR BB| Open rates'!AS17*0.82</f>
        <v>13858</v>
      </c>
      <c r="AT17" s="26">
        <f>'BAR BB| Open rates'!AT17*0.82</f>
        <v>14678</v>
      </c>
      <c r="AU17" s="26">
        <f>'BAR BB| Open rates'!AU17*0.82</f>
        <v>14678</v>
      </c>
      <c r="AV17" s="26">
        <f>'BAR BB| Open rates'!AV17*0.82</f>
        <v>14678</v>
      </c>
      <c r="AW17" s="26">
        <f>'BAR BB| Open rates'!AW17*0.82</f>
        <v>14678</v>
      </c>
      <c r="AX17" s="26">
        <f>'BAR BB| Open rates'!AX17*0.82</f>
        <v>14678</v>
      </c>
      <c r="AY17" s="26">
        <f>'BAR BB| Open rates'!AY17*0.82</f>
        <v>14842</v>
      </c>
      <c r="AZ17" s="26">
        <f>'BAR BB| Open rates'!AZ17*0.82</f>
        <v>14842</v>
      </c>
      <c r="BA17" s="26">
        <f>'BAR BB| Open rates'!BA17*0.82</f>
        <v>15497.999999999998</v>
      </c>
      <c r="BB17" s="26">
        <f>'BAR BB| Open rates'!BB17*0.82</f>
        <v>15497.999999999998</v>
      </c>
      <c r="BC17" s="26">
        <f>'BAR BB| Open rates'!BC17*0.82</f>
        <v>14842</v>
      </c>
      <c r="BD17" s="26">
        <f>'BAR BB| Open rates'!BD17*0.82</f>
        <v>14842</v>
      </c>
      <c r="BE17" s="26">
        <f>'BAR BB| Open rates'!BE17*0.82</f>
        <v>14842</v>
      </c>
      <c r="BF17" s="26">
        <f>'BAR BB| Open rates'!BF17*0.82</f>
        <v>14842</v>
      </c>
      <c r="BG17" s="26">
        <f>'BAR BB| Open rates'!BG17*0.82</f>
        <v>14842</v>
      </c>
      <c r="BH17" s="26">
        <f>'BAR BB| Open rates'!BH17*0.82</f>
        <v>15497.999999999998</v>
      </c>
      <c r="BI17" s="26">
        <f>'BAR BB| Open rates'!BI17*0.82</f>
        <v>15497.999999999998</v>
      </c>
      <c r="BJ17" s="26">
        <f>'BAR BB| Open rates'!BJ17*0.82</f>
        <v>14842</v>
      </c>
      <c r="BK17" s="26">
        <f>'BAR BB| Open rates'!BK17*0.82</f>
        <v>14842</v>
      </c>
      <c r="BL17" s="26">
        <f>'BAR BB| Open rates'!BL17*0.82</f>
        <v>14842</v>
      </c>
      <c r="BM17" s="26">
        <f>'BAR BB| Open rates'!BM17*0.82</f>
        <v>14842</v>
      </c>
      <c r="BN17" s="26">
        <f>'BAR BB| Open rates'!BN17*0.82</f>
        <v>14842</v>
      </c>
      <c r="BO17" s="26">
        <f>'BAR BB| Open rates'!BO17*0.82</f>
        <v>15497.999999999998</v>
      </c>
      <c r="BP17" s="26">
        <f>'BAR BB| Open rates'!BP17*0.82</f>
        <v>15497.999999999998</v>
      </c>
      <c r="BQ17" s="26">
        <f>'BAR BB| Open rates'!BQ17*0.82</f>
        <v>14842</v>
      </c>
      <c r="BR17" s="26">
        <f>'BAR BB| Open rates'!BR17*0.82</f>
        <v>14842</v>
      </c>
      <c r="BS17" s="26">
        <f>'BAR BB| Open rates'!BS17*0.82</f>
        <v>14842</v>
      </c>
      <c r="BT17" s="26">
        <f>'BAR BB| Open rates'!BT17*0.82</f>
        <v>14842</v>
      </c>
      <c r="BU17" s="26">
        <f>'BAR BB| Open rates'!BU17*0.82</f>
        <v>14842</v>
      </c>
      <c r="BV17" s="26">
        <f>'BAR BB| Open rates'!BV17*0.82</f>
        <v>15497.999999999998</v>
      </c>
      <c r="BW17" s="26">
        <f>'BAR BB| Open rates'!BW17*0.82</f>
        <v>15497.999999999998</v>
      </c>
      <c r="BX17" s="26">
        <f>'BAR BB| Open rates'!BX17*0.82</f>
        <v>14842</v>
      </c>
      <c r="BY17" s="26">
        <f>'BAR BB| Open rates'!BY17*0.82</f>
        <v>14842</v>
      </c>
      <c r="BZ17" s="26">
        <f>'BAR BB| Open rates'!BZ17*0.82</f>
        <v>14842</v>
      </c>
      <c r="CA17" s="26">
        <f>'BAR BB| Open rates'!CA17*0.82</f>
        <v>14842</v>
      </c>
      <c r="CB17" s="26">
        <f>'BAR BB| Open rates'!CB17*0.82</f>
        <v>14842</v>
      </c>
      <c r="CC17" s="26">
        <f>'BAR BB| Open rates'!CC17*0.82</f>
        <v>15497.999999999998</v>
      </c>
      <c r="CD17" s="26">
        <f>'BAR BB| Open rates'!CD17*0.82</f>
        <v>15497.999999999998</v>
      </c>
      <c r="CE17" s="26">
        <f>'BAR BB| Open rates'!CE17*0.82</f>
        <v>14842</v>
      </c>
      <c r="CF17" s="26">
        <f>'BAR BB| Open rates'!CF17*0.82</f>
        <v>14842</v>
      </c>
      <c r="CG17" s="26">
        <f>'BAR BB| Open rates'!CG17*0.82</f>
        <v>14842</v>
      </c>
      <c r="CH17" s="26">
        <f>'BAR BB| Open rates'!CH17*0.82</f>
        <v>14842</v>
      </c>
      <c r="CI17" s="26">
        <f>'BAR BB| Open rates'!CI17*0.82</f>
        <v>14842</v>
      </c>
      <c r="CJ17" s="26">
        <f>'BAR BB| Open rates'!CJ17*0.82</f>
        <v>15497.999999999998</v>
      </c>
      <c r="CK17" s="26">
        <f>'BAR BB| Open rates'!CK17*0.82</f>
        <v>15497.999999999998</v>
      </c>
      <c r="CL17" s="26">
        <f>'BAR BB| Open rates'!CL17*0.82</f>
        <v>14842</v>
      </c>
      <c r="CM17" s="26">
        <f>'BAR BB| Open rates'!CM17*0.82</f>
        <v>14842</v>
      </c>
      <c r="CN17" s="26">
        <f>'BAR BB| Open rates'!CN17*0.82</f>
        <v>14842</v>
      </c>
      <c r="CO17" s="26">
        <f>'BAR BB| Open rates'!CO17*0.82</f>
        <v>14842</v>
      </c>
      <c r="CP17" s="26">
        <f>'BAR BB| Open rates'!CP17*0.82</f>
        <v>14842</v>
      </c>
      <c r="CQ17" s="26">
        <f>'BAR BB| Open rates'!CQ17*0.82</f>
        <v>14842</v>
      </c>
      <c r="CR17" s="26">
        <f>'BAR BB| Open rates'!CR17*0.82</f>
        <v>14842</v>
      </c>
      <c r="CS17" s="26">
        <f>'BAR BB| Open rates'!CS17*0.82</f>
        <v>13858</v>
      </c>
      <c r="CT17" s="26">
        <f>'BAR BB| Open rates'!CT17*0.82</f>
        <v>13858</v>
      </c>
      <c r="CU17" s="26">
        <f>'BAR BB| Open rates'!CU17*0.82</f>
        <v>13858</v>
      </c>
      <c r="CV17" s="26">
        <f>'BAR BB| Open rates'!CV17*0.82</f>
        <v>13858</v>
      </c>
      <c r="CW17" s="26">
        <f>'BAR BB| Open rates'!CW17*0.82</f>
        <v>13858</v>
      </c>
      <c r="CX17" s="26">
        <f>'BAR BB| Open rates'!CX17*0.82</f>
        <v>13858</v>
      </c>
      <c r="CY17" s="26">
        <f>'BAR BB| Open rates'!CY17*0.82</f>
        <v>13858</v>
      </c>
      <c r="CZ17" s="26">
        <f>'BAR BB| Open rates'!CZ17*0.82</f>
        <v>13858</v>
      </c>
      <c r="DA17" s="26">
        <f>'BAR BB| Open rates'!DA17*0.82</f>
        <v>13858</v>
      </c>
      <c r="DB17" s="26">
        <f>'BAR BB| Open rates'!DB17*0.82</f>
        <v>12464</v>
      </c>
      <c r="DC17" s="26">
        <f>'BAR BB| Open rates'!DC17*0.82</f>
        <v>12464</v>
      </c>
      <c r="DD17" s="26">
        <f>'BAR BB| Open rates'!DD17*0.82</f>
        <v>12464</v>
      </c>
      <c r="DE17" s="26">
        <f>'BAR BB| Open rates'!DE17*0.82</f>
        <v>13530</v>
      </c>
      <c r="DF17" s="26">
        <f>'BAR BB| Open rates'!DF17*0.82</f>
        <v>13530</v>
      </c>
      <c r="DG17" s="26">
        <f>'BAR BB| Open rates'!DG17*0.82</f>
        <v>12464</v>
      </c>
      <c r="DH17" s="26">
        <f>'BAR BB| Open rates'!DH17*0.82</f>
        <v>12464</v>
      </c>
      <c r="DI17" s="26">
        <f>'BAR BB| Open rates'!DI17*0.82</f>
        <v>12464</v>
      </c>
      <c r="DJ17" s="26">
        <f>'BAR BB| Open rates'!DJ17*0.82</f>
        <v>12464</v>
      </c>
      <c r="DK17" s="26">
        <f>'BAR BB| Open rates'!DK17*0.82</f>
        <v>12464</v>
      </c>
      <c r="DL17" s="26">
        <f>'BAR BB| Open rates'!DL17*0.82</f>
        <v>13530</v>
      </c>
      <c r="DM17" s="26">
        <f>'BAR BB| Open rates'!DM17*0.82</f>
        <v>13530</v>
      </c>
      <c r="DN17" s="26">
        <f>'BAR BB| Open rates'!DN17*0.82</f>
        <v>12464</v>
      </c>
      <c r="DO17" s="26">
        <f>'BAR BB| Open rates'!DO17*0.82</f>
        <v>12464</v>
      </c>
      <c r="DP17" s="26">
        <f>'BAR BB| Open rates'!DP17*0.82</f>
        <v>12464</v>
      </c>
      <c r="DQ17" s="26">
        <f>'BAR BB| Open rates'!DQ17*0.82</f>
        <v>12464</v>
      </c>
      <c r="DR17" s="26">
        <f>'BAR BB| Open rates'!DR17*0.82</f>
        <v>12464</v>
      </c>
      <c r="DS17" s="26">
        <f>'BAR BB| Open rates'!DS17*0.82</f>
        <v>13530</v>
      </c>
      <c r="DT17" s="26">
        <f>'BAR BB| Open rates'!DT17*0.82</f>
        <v>13530</v>
      </c>
      <c r="DU17" s="26">
        <f>'BAR BB| Open rates'!DU17*0.82</f>
        <v>12464</v>
      </c>
      <c r="DV17" s="26">
        <f>'BAR BB| Open rates'!DV17*0.82</f>
        <v>12464</v>
      </c>
      <c r="DW17" s="26">
        <f>'BAR BB| Open rates'!DW17*0.82</f>
        <v>12464</v>
      </c>
      <c r="DX17" s="26">
        <f>'BAR BB| Open rates'!DX17*0.82</f>
        <v>12464</v>
      </c>
      <c r="DY17" s="26">
        <f>'BAR BB| Open rates'!DY17*0.82</f>
        <v>12464</v>
      </c>
      <c r="DZ17" s="26">
        <f>'BAR BB| Open rates'!DZ17*0.82</f>
        <v>13530</v>
      </c>
      <c r="EA17" s="26">
        <f>'BAR BB| Open rates'!EA17*0.82</f>
        <v>13530</v>
      </c>
      <c r="EB17" s="26">
        <f>'BAR BB| Open rates'!EB17*0.82</f>
        <v>12464</v>
      </c>
      <c r="EC17" s="26">
        <f>'BAR BB| Open rates'!EC17*0.82</f>
        <v>12464</v>
      </c>
      <c r="ED17" s="26">
        <f>'BAR BB| Open rates'!ED17*0.82</f>
        <v>12464</v>
      </c>
      <c r="EE17" s="26">
        <f>'BAR BB| Open rates'!EE17*0.82</f>
        <v>12464</v>
      </c>
      <c r="EF17" s="26">
        <f>'BAR BB| Open rates'!EF17*0.82</f>
        <v>11234</v>
      </c>
      <c r="EG17" s="26">
        <f>'BAR BB| Open rates'!EG17*0.82</f>
        <v>11234</v>
      </c>
      <c r="EH17" s="26">
        <f>'BAR BB| Open rates'!EH17*0.82</f>
        <v>11234</v>
      </c>
      <c r="EI17" s="26">
        <f>'BAR BB| Open rates'!EI17*0.82</f>
        <v>10660</v>
      </c>
      <c r="EJ17" s="26">
        <f>'BAR BB| Open rates'!EJ17*0.82</f>
        <v>10660</v>
      </c>
      <c r="EK17" s="26">
        <f>'BAR BB| Open rates'!EK17*0.82</f>
        <v>10660</v>
      </c>
      <c r="EL17" s="26">
        <f>'BAR BB| Open rates'!EL17*0.82</f>
        <v>10660</v>
      </c>
      <c r="EM17" s="26">
        <f>'BAR BB| Open rates'!EM17*0.82</f>
        <v>10660</v>
      </c>
      <c r="EN17" s="26">
        <f>'BAR BB| Open rates'!EN17*0.82</f>
        <v>11234</v>
      </c>
      <c r="EO17" s="26">
        <f>'BAR BB| Open rates'!EO17*0.82</f>
        <v>11234</v>
      </c>
      <c r="EP17" s="26">
        <f>'BAR BB| Open rates'!EP17*0.82</f>
        <v>10414</v>
      </c>
      <c r="EQ17" s="26">
        <f>'BAR BB| Open rates'!EQ17*0.82</f>
        <v>10414</v>
      </c>
      <c r="ER17" s="26">
        <f>'BAR BB| Open rates'!ER17*0.82</f>
        <v>10414</v>
      </c>
      <c r="ES17" s="26">
        <f>'BAR BB| Open rates'!ES17*0.82</f>
        <v>10414</v>
      </c>
      <c r="ET17" s="26">
        <f>'BAR BB| Open rates'!ET17*0.82</f>
        <v>10414</v>
      </c>
      <c r="EU17" s="26">
        <f>'BAR BB| Open rates'!EU17*0.82</f>
        <v>11234</v>
      </c>
      <c r="EV17" s="26">
        <f>'BAR BB| Open rates'!EV17*0.82</f>
        <v>11234</v>
      </c>
      <c r="EW17" s="26">
        <f>'BAR BB| Open rates'!EW17*0.82</f>
        <v>10414</v>
      </c>
      <c r="EX17" s="26">
        <f>'BAR BB| Open rates'!EX17*0.82</f>
        <v>10414</v>
      </c>
      <c r="EY17" s="26">
        <f>'BAR BB| Open rates'!EY17*0.82</f>
        <v>10414</v>
      </c>
      <c r="EZ17" s="26">
        <f>'BAR BB| Open rates'!EZ17*0.82</f>
        <v>10414</v>
      </c>
      <c r="FA17" s="26">
        <f>'BAR BB| Open rates'!FA17*0.82</f>
        <v>10414</v>
      </c>
      <c r="FB17" s="26">
        <f>'BAR BB| Open rates'!FB17*0.82</f>
        <v>11234</v>
      </c>
      <c r="FC17" s="26">
        <f>'BAR BB| Open rates'!FC17*0.82</f>
        <v>11234</v>
      </c>
      <c r="FD17" s="26">
        <f>'BAR BB| Open rates'!FD17*0.82</f>
        <v>10414</v>
      </c>
      <c r="FE17" s="26">
        <f>'BAR BB| Open rates'!FE17*0.82</f>
        <v>10414</v>
      </c>
      <c r="FF17" s="26">
        <f>'BAR BB| Open rates'!FF17*0.82</f>
        <v>10414</v>
      </c>
      <c r="FG17" s="26">
        <f>'BAR BB| Open rates'!FG17*0.82</f>
        <v>10414</v>
      </c>
      <c r="FH17" s="26">
        <f>'BAR BB| Open rates'!FH17*0.82</f>
        <v>10414</v>
      </c>
      <c r="FI17" s="26">
        <f>'BAR BB| Open rates'!FI17*0.82</f>
        <v>11234</v>
      </c>
      <c r="FJ17" s="26">
        <f>'BAR BB| Open rates'!FJ17*0.82</f>
        <v>11234</v>
      </c>
      <c r="FK17" s="26">
        <f>'BAR BB| Open rates'!FK17*0.82</f>
        <v>10660</v>
      </c>
      <c r="FL17" s="26">
        <f>'BAR BB| Open rates'!FL17*0.82</f>
        <v>10660</v>
      </c>
      <c r="FM17" s="26">
        <f>'BAR BB| Open rates'!FM17*0.82</f>
        <v>10660</v>
      </c>
      <c r="FN17" s="26">
        <f>'BAR BB| Open rates'!FN17*0.82</f>
        <v>10660</v>
      </c>
      <c r="FO17" s="26">
        <f>'BAR BB| Open rates'!FO17*0.82</f>
        <v>10660</v>
      </c>
      <c r="FP17" s="26">
        <f>'BAR BB| Open rates'!FP17*0.82</f>
        <v>10660</v>
      </c>
      <c r="FQ17" s="26">
        <f>'BAR BB| Open rates'!FQ17*0.82</f>
        <v>10660</v>
      </c>
      <c r="FR17" s="26">
        <f>'BAR BB| Open rates'!FR17*0.82</f>
        <v>10414</v>
      </c>
      <c r="FS17" s="26">
        <f>'BAR BB| Open rates'!FS17*0.82</f>
        <v>10414</v>
      </c>
      <c r="FT17" s="26">
        <f>'BAR BB| Open rates'!FT17*0.82</f>
        <v>10414</v>
      </c>
      <c r="FU17" s="26">
        <f>'BAR BB| Open rates'!FU17*0.82</f>
        <v>10414</v>
      </c>
      <c r="FV17" s="26">
        <f>'BAR BB| Open rates'!FV17*0.82</f>
        <v>10414</v>
      </c>
      <c r="FW17" s="26">
        <f>'BAR BB| Open rates'!FW17*0.82</f>
        <v>11234</v>
      </c>
      <c r="FX17" s="26">
        <f>'BAR BB| Open rates'!FX17*0.82</f>
        <v>11234</v>
      </c>
      <c r="FY17" s="26">
        <f>'BAR BB| Open rates'!FY17*0.82</f>
        <v>10414</v>
      </c>
      <c r="FZ17" s="26">
        <f>'BAR BB| Open rates'!FZ17*0.82</f>
        <v>10414</v>
      </c>
      <c r="GA17" s="26">
        <f>'BAR BB| Open rates'!GA17*0.82</f>
        <v>10414</v>
      </c>
      <c r="GB17" s="26">
        <f>'BAR BB| Open rates'!GB17*0.82</f>
        <v>10414</v>
      </c>
      <c r="GC17" s="26">
        <f>'BAR BB| Open rates'!GC17*0.82</f>
        <v>10414</v>
      </c>
      <c r="GD17" s="26">
        <f>'BAR BB| Open rates'!GD17*0.82</f>
        <v>11234</v>
      </c>
      <c r="GE17" s="26">
        <f>'BAR BB| Open rates'!GE17*0.82</f>
        <v>11234</v>
      </c>
      <c r="GF17" s="26">
        <f>'BAR BB| Open rates'!GF17*0.82</f>
        <v>10414</v>
      </c>
      <c r="GG17" s="26">
        <f>'BAR BB| Open rates'!GG17*0.82</f>
        <v>10414</v>
      </c>
      <c r="GH17" s="26">
        <f>'BAR BB| Open rates'!GH17*0.82</f>
        <v>10414</v>
      </c>
      <c r="GI17" s="26">
        <f>'BAR BB| Open rates'!GI17*0.82</f>
        <v>10414</v>
      </c>
      <c r="GJ17" s="26">
        <f>'BAR BB| Open rates'!GJ17*0.82</f>
        <v>10414</v>
      </c>
      <c r="GK17" s="26">
        <f>'BAR BB| Open rates'!GK17*0.82</f>
        <v>11234</v>
      </c>
      <c r="GL17" s="26">
        <f>'BAR BB| Open rates'!GL17*0.82</f>
        <v>11234</v>
      </c>
      <c r="GM17" s="26">
        <f>'BAR BB| Open rates'!GM17*0.82</f>
        <v>10414</v>
      </c>
      <c r="GN17" s="26">
        <f>'BAR BB| Open rates'!GN17*0.82</f>
        <v>10414</v>
      </c>
      <c r="GO17" s="26">
        <f>'BAR BB| Open rates'!GO17*0.82</f>
        <v>10414</v>
      </c>
      <c r="GP17" s="26">
        <f>'BAR BB| Open rates'!GP17*0.82</f>
        <v>10414</v>
      </c>
      <c r="GQ17" s="26">
        <f>'BAR BB| Open rates'!GQ17*0.82</f>
        <v>10414</v>
      </c>
      <c r="GR17" s="26">
        <f>'BAR BB| Open rates'!GR17*0.82</f>
        <v>11234</v>
      </c>
      <c r="GS17" s="26">
        <f>'BAR BB| Open rates'!GS17*0.82</f>
        <v>11234</v>
      </c>
      <c r="GT17" s="26">
        <f>'BAR BB| Open rates'!GT17*0.82</f>
        <v>10414</v>
      </c>
      <c r="GU17" s="26">
        <f>'BAR BB| Open rates'!GU17*0.82</f>
        <v>10414</v>
      </c>
      <c r="GV17" s="26">
        <f>'BAR BB| Open rates'!GV17*0.82</f>
        <v>10414</v>
      </c>
      <c r="GW17" s="26">
        <f>'BAR BB| Open rates'!GW17*0.82</f>
        <v>10414</v>
      </c>
      <c r="GX17" s="26">
        <f>'BAR BB| Open rates'!GX17*0.82</f>
        <v>10414</v>
      </c>
      <c r="GY17" s="26">
        <f>'BAR BB| Open rates'!GY17*0.82</f>
        <v>11234</v>
      </c>
      <c r="GZ17" s="26">
        <f>'BAR BB| Open rates'!GZ17*0.82</f>
        <v>11234</v>
      </c>
      <c r="HA17" s="26">
        <f>'BAR BB| Open rates'!HA17*0.82</f>
        <v>10414</v>
      </c>
      <c r="HB17" s="26">
        <f>'BAR BB| Open rates'!HB17*0.82</f>
        <v>10414</v>
      </c>
      <c r="HC17" s="26">
        <f>'BAR BB| Open rates'!HC17*0.82</f>
        <v>10414</v>
      </c>
      <c r="HD17" s="26">
        <f>'BAR BB| Open rates'!HD17*0.82</f>
        <v>10414</v>
      </c>
      <c r="HE17" s="26">
        <f>'BAR BB| Open rates'!HE17*0.82</f>
        <v>10414</v>
      </c>
      <c r="HF17" s="26">
        <f>'BAR BB| Open rates'!HF17*0.82</f>
        <v>12300</v>
      </c>
      <c r="HG17" s="26">
        <f>'BAR BB| Open rates'!HG17*0.82</f>
        <v>12300</v>
      </c>
      <c r="HH17" s="26">
        <f>'BAR BB| Open rates'!HH17*0.82</f>
        <v>12300</v>
      </c>
      <c r="HI17" s="26">
        <f>'BAR BB| Open rates'!HI17*0.82</f>
        <v>12300</v>
      </c>
      <c r="HJ17" s="26">
        <f>'BAR BB| Open rates'!HJ17*0.82</f>
        <v>12300</v>
      </c>
      <c r="HK17" s="26">
        <f>'BAR BB| Open rates'!HK17*0.82</f>
        <v>12300</v>
      </c>
      <c r="HL17" s="26">
        <f>'BAR BB| Open rates'!HL17*0.82</f>
        <v>12300</v>
      </c>
      <c r="HM17" s="26">
        <f>'BAR BB| Open rates'!HM17*0.82</f>
        <v>12300</v>
      </c>
      <c r="HN17" s="26">
        <f>'BAR BB| Open rates'!HN17*0.82</f>
        <v>12300</v>
      </c>
      <c r="HO17" s="26">
        <f>'BAR BB| Open rates'!HO17*0.82</f>
        <v>12300</v>
      </c>
      <c r="HP17" s="26">
        <f>'BAR BB| Open rates'!HP17*0.82</f>
        <v>12300</v>
      </c>
    </row>
    <row r="18" spans="1:224" s="76" customFormat="1" ht="12" customHeight="1" x14ac:dyDescent="0.2">
      <c r="A18" s="15">
        <v>2</v>
      </c>
      <c r="B18" s="26">
        <f>'BAR BB| Open rates'!B18*0.82</f>
        <v>12300</v>
      </c>
      <c r="C18" s="26">
        <f>'BAR BB| Open rates'!C18*0.82</f>
        <v>12300</v>
      </c>
      <c r="D18" s="26">
        <f>'BAR BB| Open rates'!D18*0.82</f>
        <v>12300</v>
      </c>
      <c r="E18" s="26">
        <f>'BAR BB| Open rates'!E18*0.82</f>
        <v>12300</v>
      </c>
      <c r="F18" s="26">
        <f>'BAR BB| Open rates'!F18*0.82</f>
        <v>12300</v>
      </c>
      <c r="G18" s="26">
        <f>'BAR BB| Open rates'!G18*0.82</f>
        <v>12300</v>
      </c>
      <c r="H18" s="26">
        <f>'BAR BB| Open rates'!H18*0.82</f>
        <v>12300</v>
      </c>
      <c r="I18" s="26">
        <f>'BAR BB| Open rates'!I18*0.82</f>
        <v>12300</v>
      </c>
      <c r="J18" s="26">
        <f>'BAR BB| Open rates'!J18*0.82</f>
        <v>12300</v>
      </c>
      <c r="K18" s="26">
        <f>'BAR BB| Open rates'!K18*0.82</f>
        <v>12300</v>
      </c>
      <c r="L18" s="26">
        <f>'BAR BB| Open rates'!L18*0.82</f>
        <v>12300</v>
      </c>
      <c r="M18" s="26">
        <f>'BAR BB| Open rates'!M18*0.82</f>
        <v>12300</v>
      </c>
      <c r="N18" s="26">
        <f>'BAR BB| Open rates'!N18*0.82</f>
        <v>14432</v>
      </c>
      <c r="O18" s="26">
        <f>'BAR BB| Open rates'!O18*0.82</f>
        <v>14432</v>
      </c>
      <c r="P18" s="26">
        <f>'BAR BB| Open rates'!P18*0.82</f>
        <v>14432</v>
      </c>
      <c r="Q18" s="26">
        <f>'BAR BB| Open rates'!Q18*0.82</f>
        <v>14432</v>
      </c>
      <c r="R18" s="26">
        <f>'BAR BB| Open rates'!R18*0.82</f>
        <v>17138</v>
      </c>
      <c r="S18" s="26">
        <f>'BAR BB| Open rates'!S18*0.82</f>
        <v>17138</v>
      </c>
      <c r="T18" s="26">
        <f>'BAR BB| Open rates'!T18*0.82</f>
        <v>17138</v>
      </c>
      <c r="U18" s="26">
        <f>'BAR BB| Open rates'!U18*0.82</f>
        <v>17138</v>
      </c>
      <c r="V18" s="26">
        <f>'BAR BB| Open rates'!V18*0.82</f>
        <v>17138</v>
      </c>
      <c r="W18" s="26">
        <f>'BAR BB| Open rates'!W18*0.82</f>
        <v>17138</v>
      </c>
      <c r="X18" s="26">
        <f>'BAR BB| Open rates'!X18*0.82</f>
        <v>17138</v>
      </c>
      <c r="Y18" s="26">
        <f>'BAR BB| Open rates'!Y18*0.82</f>
        <v>17138</v>
      </c>
      <c r="Z18" s="26">
        <f>'BAR BB| Open rates'!Z18*0.82</f>
        <v>17138</v>
      </c>
      <c r="AA18" s="26">
        <f>'BAR BB| Open rates'!AA18*0.82</f>
        <v>17138</v>
      </c>
      <c r="AB18" s="26">
        <f>'BAR BB| Open rates'!AB18*0.82</f>
        <v>21238</v>
      </c>
      <c r="AC18" s="26">
        <f>'BAR BB| Open rates'!AC18*0.82</f>
        <v>21238</v>
      </c>
      <c r="AD18" s="26">
        <f>'BAR BB| Open rates'!AD18*0.82</f>
        <v>21238</v>
      </c>
      <c r="AE18" s="26">
        <f>'BAR BB| Open rates'!AE18*0.82</f>
        <v>21238</v>
      </c>
      <c r="AF18" s="26">
        <f>'BAR BB| Open rates'!AF18*0.82</f>
        <v>21238</v>
      </c>
      <c r="AG18" s="26">
        <f>'BAR BB| Open rates'!AG18*0.82</f>
        <v>21238</v>
      </c>
      <c r="AH18" s="26">
        <f>'BAR BB| Open rates'!AH18*0.82</f>
        <v>14432</v>
      </c>
      <c r="AI18" s="26">
        <f>'BAR BB| Open rates'!AI18*0.82</f>
        <v>14432</v>
      </c>
      <c r="AJ18" s="26">
        <f>'BAR BB| Open rates'!AJ18*0.82</f>
        <v>14432</v>
      </c>
      <c r="AK18" s="26">
        <f>'BAR BB| Open rates'!AK18*0.82</f>
        <v>14432</v>
      </c>
      <c r="AL18" s="26">
        <f>'BAR BB| Open rates'!AL18*0.82</f>
        <v>14432</v>
      </c>
      <c r="AM18" s="26">
        <f>'BAR BB| Open rates'!AM18*0.82</f>
        <v>15497.999999999998</v>
      </c>
      <c r="AN18" s="26">
        <f>'BAR BB| Open rates'!AN18*0.82</f>
        <v>15497.999999999998</v>
      </c>
      <c r="AO18" s="26">
        <f>'BAR BB| Open rates'!AO18*0.82</f>
        <v>15497.999999999998</v>
      </c>
      <c r="AP18" s="26">
        <f>'BAR BB| Open rates'!AP18*0.82</f>
        <v>15497.999999999998</v>
      </c>
      <c r="AQ18" s="26">
        <f>'BAR BB| Open rates'!AQ18*0.82</f>
        <v>15497.999999999998</v>
      </c>
      <c r="AR18" s="26">
        <f>'BAR BB| Open rates'!AR18*0.82</f>
        <v>15497.999999999998</v>
      </c>
      <c r="AS18" s="26">
        <f>'BAR BB| Open rates'!AS18*0.82</f>
        <v>15497.999999999998</v>
      </c>
      <c r="AT18" s="26">
        <f>'BAR BB| Open rates'!AT18*0.82</f>
        <v>16317.999999999998</v>
      </c>
      <c r="AU18" s="26">
        <f>'BAR BB| Open rates'!AU18*0.82</f>
        <v>16317.999999999998</v>
      </c>
      <c r="AV18" s="26">
        <f>'BAR BB| Open rates'!AV18*0.82</f>
        <v>16317.999999999998</v>
      </c>
      <c r="AW18" s="26">
        <f>'BAR BB| Open rates'!AW18*0.82</f>
        <v>16317.999999999998</v>
      </c>
      <c r="AX18" s="26">
        <f>'BAR BB| Open rates'!AX18*0.82</f>
        <v>16317.999999999998</v>
      </c>
      <c r="AY18" s="26">
        <f>'BAR BB| Open rates'!AY18*0.82</f>
        <v>16482</v>
      </c>
      <c r="AZ18" s="26">
        <f>'BAR BB| Open rates'!AZ18*0.82</f>
        <v>16482</v>
      </c>
      <c r="BA18" s="26">
        <f>'BAR BB| Open rates'!BA18*0.82</f>
        <v>17138</v>
      </c>
      <c r="BB18" s="26">
        <f>'BAR BB| Open rates'!BB18*0.82</f>
        <v>17138</v>
      </c>
      <c r="BC18" s="26">
        <f>'BAR BB| Open rates'!BC18*0.82</f>
        <v>16482</v>
      </c>
      <c r="BD18" s="26">
        <f>'BAR BB| Open rates'!BD18*0.82</f>
        <v>16482</v>
      </c>
      <c r="BE18" s="26">
        <f>'BAR BB| Open rates'!BE18*0.82</f>
        <v>16482</v>
      </c>
      <c r="BF18" s="26">
        <f>'BAR BB| Open rates'!BF18*0.82</f>
        <v>16482</v>
      </c>
      <c r="BG18" s="26">
        <f>'BAR BB| Open rates'!BG18*0.82</f>
        <v>16482</v>
      </c>
      <c r="BH18" s="26">
        <f>'BAR BB| Open rates'!BH18*0.82</f>
        <v>17138</v>
      </c>
      <c r="BI18" s="26">
        <f>'BAR BB| Open rates'!BI18*0.82</f>
        <v>17138</v>
      </c>
      <c r="BJ18" s="26">
        <f>'BAR BB| Open rates'!BJ18*0.82</f>
        <v>16482</v>
      </c>
      <c r="BK18" s="26">
        <f>'BAR BB| Open rates'!BK18*0.82</f>
        <v>16482</v>
      </c>
      <c r="BL18" s="26">
        <f>'BAR BB| Open rates'!BL18*0.82</f>
        <v>16482</v>
      </c>
      <c r="BM18" s="26">
        <f>'BAR BB| Open rates'!BM18*0.82</f>
        <v>16482</v>
      </c>
      <c r="BN18" s="26">
        <f>'BAR BB| Open rates'!BN18*0.82</f>
        <v>16482</v>
      </c>
      <c r="BO18" s="26">
        <f>'BAR BB| Open rates'!BO18*0.82</f>
        <v>17138</v>
      </c>
      <c r="BP18" s="26">
        <f>'BAR BB| Open rates'!BP18*0.82</f>
        <v>17138</v>
      </c>
      <c r="BQ18" s="26">
        <f>'BAR BB| Open rates'!BQ18*0.82</f>
        <v>16482</v>
      </c>
      <c r="BR18" s="26">
        <f>'BAR BB| Open rates'!BR18*0.82</f>
        <v>16482</v>
      </c>
      <c r="BS18" s="26">
        <f>'BAR BB| Open rates'!BS18*0.82</f>
        <v>16482</v>
      </c>
      <c r="BT18" s="26">
        <f>'BAR BB| Open rates'!BT18*0.82</f>
        <v>16482</v>
      </c>
      <c r="BU18" s="26">
        <f>'BAR BB| Open rates'!BU18*0.82</f>
        <v>16482</v>
      </c>
      <c r="BV18" s="26">
        <f>'BAR BB| Open rates'!BV18*0.82</f>
        <v>17138</v>
      </c>
      <c r="BW18" s="26">
        <f>'BAR BB| Open rates'!BW18*0.82</f>
        <v>17138</v>
      </c>
      <c r="BX18" s="26">
        <f>'BAR BB| Open rates'!BX18*0.82</f>
        <v>16482</v>
      </c>
      <c r="BY18" s="26">
        <f>'BAR BB| Open rates'!BY18*0.82</f>
        <v>16482</v>
      </c>
      <c r="BZ18" s="26">
        <f>'BAR BB| Open rates'!BZ18*0.82</f>
        <v>16482</v>
      </c>
      <c r="CA18" s="26">
        <f>'BAR BB| Open rates'!CA18*0.82</f>
        <v>16482</v>
      </c>
      <c r="CB18" s="26">
        <f>'BAR BB| Open rates'!CB18*0.82</f>
        <v>16482</v>
      </c>
      <c r="CC18" s="26">
        <f>'BAR BB| Open rates'!CC18*0.82</f>
        <v>17138</v>
      </c>
      <c r="CD18" s="26">
        <f>'BAR BB| Open rates'!CD18*0.82</f>
        <v>17138</v>
      </c>
      <c r="CE18" s="26">
        <f>'BAR BB| Open rates'!CE18*0.82</f>
        <v>16482</v>
      </c>
      <c r="CF18" s="26">
        <f>'BAR BB| Open rates'!CF18*0.82</f>
        <v>16482</v>
      </c>
      <c r="CG18" s="26">
        <f>'BAR BB| Open rates'!CG18*0.82</f>
        <v>16482</v>
      </c>
      <c r="CH18" s="26">
        <f>'BAR BB| Open rates'!CH18*0.82</f>
        <v>16482</v>
      </c>
      <c r="CI18" s="26">
        <f>'BAR BB| Open rates'!CI18*0.82</f>
        <v>16482</v>
      </c>
      <c r="CJ18" s="26">
        <f>'BAR BB| Open rates'!CJ18*0.82</f>
        <v>17138</v>
      </c>
      <c r="CK18" s="26">
        <f>'BAR BB| Open rates'!CK18*0.82</f>
        <v>17138</v>
      </c>
      <c r="CL18" s="26">
        <f>'BAR BB| Open rates'!CL18*0.82</f>
        <v>16482</v>
      </c>
      <c r="CM18" s="26">
        <f>'BAR BB| Open rates'!CM18*0.82</f>
        <v>16482</v>
      </c>
      <c r="CN18" s="26">
        <f>'BAR BB| Open rates'!CN18*0.82</f>
        <v>16482</v>
      </c>
      <c r="CO18" s="26">
        <f>'BAR BB| Open rates'!CO18*0.82</f>
        <v>16482</v>
      </c>
      <c r="CP18" s="26">
        <f>'BAR BB| Open rates'!CP18*0.82</f>
        <v>16482</v>
      </c>
      <c r="CQ18" s="26">
        <f>'BAR BB| Open rates'!CQ18*0.82</f>
        <v>16482</v>
      </c>
      <c r="CR18" s="26">
        <f>'BAR BB| Open rates'!CR18*0.82</f>
        <v>16482</v>
      </c>
      <c r="CS18" s="26">
        <f>'BAR BB| Open rates'!CS18*0.82</f>
        <v>15497.999999999998</v>
      </c>
      <c r="CT18" s="26">
        <f>'BAR BB| Open rates'!CT18*0.82</f>
        <v>15497.999999999998</v>
      </c>
      <c r="CU18" s="26">
        <f>'BAR BB| Open rates'!CU18*0.82</f>
        <v>15497.999999999998</v>
      </c>
      <c r="CV18" s="26">
        <f>'BAR BB| Open rates'!CV18*0.82</f>
        <v>15497.999999999998</v>
      </c>
      <c r="CW18" s="26">
        <f>'BAR BB| Open rates'!CW18*0.82</f>
        <v>15497.999999999998</v>
      </c>
      <c r="CX18" s="26">
        <f>'BAR BB| Open rates'!CX18*0.82</f>
        <v>15497.999999999998</v>
      </c>
      <c r="CY18" s="26">
        <f>'BAR BB| Open rates'!CY18*0.82</f>
        <v>15497.999999999998</v>
      </c>
      <c r="CZ18" s="26">
        <f>'BAR BB| Open rates'!CZ18*0.82</f>
        <v>15497.999999999998</v>
      </c>
      <c r="DA18" s="26">
        <f>'BAR BB| Open rates'!DA18*0.82</f>
        <v>15497.999999999998</v>
      </c>
      <c r="DB18" s="26">
        <f>'BAR BB| Open rates'!DB18*0.82</f>
        <v>14104</v>
      </c>
      <c r="DC18" s="26">
        <f>'BAR BB| Open rates'!DC18*0.82</f>
        <v>14104</v>
      </c>
      <c r="DD18" s="26">
        <f>'BAR BB| Open rates'!DD18*0.82</f>
        <v>14104</v>
      </c>
      <c r="DE18" s="26">
        <f>'BAR BB| Open rates'!DE18*0.82</f>
        <v>15170</v>
      </c>
      <c r="DF18" s="26">
        <f>'BAR BB| Open rates'!DF18*0.82</f>
        <v>15170</v>
      </c>
      <c r="DG18" s="26">
        <f>'BAR BB| Open rates'!DG18*0.82</f>
        <v>14104</v>
      </c>
      <c r="DH18" s="26">
        <f>'BAR BB| Open rates'!DH18*0.82</f>
        <v>14104</v>
      </c>
      <c r="DI18" s="26">
        <f>'BAR BB| Open rates'!DI18*0.82</f>
        <v>14104</v>
      </c>
      <c r="DJ18" s="26">
        <f>'BAR BB| Open rates'!DJ18*0.82</f>
        <v>14104</v>
      </c>
      <c r="DK18" s="26">
        <f>'BAR BB| Open rates'!DK18*0.82</f>
        <v>14104</v>
      </c>
      <c r="DL18" s="26">
        <f>'BAR BB| Open rates'!DL18*0.82</f>
        <v>15170</v>
      </c>
      <c r="DM18" s="26">
        <f>'BAR BB| Open rates'!DM18*0.82</f>
        <v>15170</v>
      </c>
      <c r="DN18" s="26">
        <f>'BAR BB| Open rates'!DN18*0.82</f>
        <v>14104</v>
      </c>
      <c r="DO18" s="26">
        <f>'BAR BB| Open rates'!DO18*0.82</f>
        <v>14104</v>
      </c>
      <c r="DP18" s="26">
        <f>'BAR BB| Open rates'!DP18*0.82</f>
        <v>14104</v>
      </c>
      <c r="DQ18" s="26">
        <f>'BAR BB| Open rates'!DQ18*0.82</f>
        <v>14104</v>
      </c>
      <c r="DR18" s="26">
        <f>'BAR BB| Open rates'!DR18*0.82</f>
        <v>14104</v>
      </c>
      <c r="DS18" s="26">
        <f>'BAR BB| Open rates'!DS18*0.82</f>
        <v>15170</v>
      </c>
      <c r="DT18" s="26">
        <f>'BAR BB| Open rates'!DT18*0.82</f>
        <v>15170</v>
      </c>
      <c r="DU18" s="26">
        <f>'BAR BB| Open rates'!DU18*0.82</f>
        <v>14104</v>
      </c>
      <c r="DV18" s="26">
        <f>'BAR BB| Open rates'!DV18*0.82</f>
        <v>14104</v>
      </c>
      <c r="DW18" s="26">
        <f>'BAR BB| Open rates'!DW18*0.82</f>
        <v>14104</v>
      </c>
      <c r="DX18" s="26">
        <f>'BAR BB| Open rates'!DX18*0.82</f>
        <v>14104</v>
      </c>
      <c r="DY18" s="26">
        <f>'BAR BB| Open rates'!DY18*0.82</f>
        <v>14104</v>
      </c>
      <c r="DZ18" s="26">
        <f>'BAR BB| Open rates'!DZ18*0.82</f>
        <v>15170</v>
      </c>
      <c r="EA18" s="26">
        <f>'BAR BB| Open rates'!EA18*0.82</f>
        <v>15170</v>
      </c>
      <c r="EB18" s="26">
        <f>'BAR BB| Open rates'!EB18*0.82</f>
        <v>14104</v>
      </c>
      <c r="EC18" s="26">
        <f>'BAR BB| Open rates'!EC18*0.82</f>
        <v>14104</v>
      </c>
      <c r="ED18" s="26">
        <f>'BAR BB| Open rates'!ED18*0.82</f>
        <v>14104</v>
      </c>
      <c r="EE18" s="26">
        <f>'BAR BB| Open rates'!EE18*0.82</f>
        <v>14104</v>
      </c>
      <c r="EF18" s="26">
        <f>'BAR BB| Open rates'!EF18*0.82</f>
        <v>12874</v>
      </c>
      <c r="EG18" s="26">
        <f>'BAR BB| Open rates'!EG18*0.82</f>
        <v>12874</v>
      </c>
      <c r="EH18" s="26">
        <f>'BAR BB| Open rates'!EH18*0.82</f>
        <v>12874</v>
      </c>
      <c r="EI18" s="26">
        <f>'BAR BB| Open rates'!EI18*0.82</f>
        <v>12300</v>
      </c>
      <c r="EJ18" s="26">
        <f>'BAR BB| Open rates'!EJ18*0.82</f>
        <v>12300</v>
      </c>
      <c r="EK18" s="26">
        <f>'BAR BB| Open rates'!EK18*0.82</f>
        <v>12300</v>
      </c>
      <c r="EL18" s="26">
        <f>'BAR BB| Open rates'!EL18*0.82</f>
        <v>12300</v>
      </c>
      <c r="EM18" s="26">
        <f>'BAR BB| Open rates'!EM18*0.82</f>
        <v>12300</v>
      </c>
      <c r="EN18" s="26">
        <f>'BAR BB| Open rates'!EN18*0.82</f>
        <v>12874</v>
      </c>
      <c r="EO18" s="26">
        <f>'BAR BB| Open rates'!EO18*0.82</f>
        <v>12874</v>
      </c>
      <c r="EP18" s="26">
        <f>'BAR BB| Open rates'!EP18*0.82</f>
        <v>12054</v>
      </c>
      <c r="EQ18" s="26">
        <f>'BAR BB| Open rates'!EQ18*0.82</f>
        <v>12054</v>
      </c>
      <c r="ER18" s="26">
        <f>'BAR BB| Open rates'!ER18*0.82</f>
        <v>12054</v>
      </c>
      <c r="ES18" s="26">
        <f>'BAR BB| Open rates'!ES18*0.82</f>
        <v>12054</v>
      </c>
      <c r="ET18" s="26">
        <f>'BAR BB| Open rates'!ET18*0.82</f>
        <v>12054</v>
      </c>
      <c r="EU18" s="26">
        <f>'BAR BB| Open rates'!EU18*0.82</f>
        <v>12874</v>
      </c>
      <c r="EV18" s="26">
        <f>'BAR BB| Open rates'!EV18*0.82</f>
        <v>12874</v>
      </c>
      <c r="EW18" s="26">
        <f>'BAR BB| Open rates'!EW18*0.82</f>
        <v>12054</v>
      </c>
      <c r="EX18" s="26">
        <f>'BAR BB| Open rates'!EX18*0.82</f>
        <v>12054</v>
      </c>
      <c r="EY18" s="26">
        <f>'BAR BB| Open rates'!EY18*0.82</f>
        <v>12054</v>
      </c>
      <c r="EZ18" s="26">
        <f>'BAR BB| Open rates'!EZ18*0.82</f>
        <v>12054</v>
      </c>
      <c r="FA18" s="26">
        <f>'BAR BB| Open rates'!FA18*0.82</f>
        <v>12054</v>
      </c>
      <c r="FB18" s="26">
        <f>'BAR BB| Open rates'!FB18*0.82</f>
        <v>12874</v>
      </c>
      <c r="FC18" s="26">
        <f>'BAR BB| Open rates'!FC18*0.82</f>
        <v>12874</v>
      </c>
      <c r="FD18" s="26">
        <f>'BAR BB| Open rates'!FD18*0.82</f>
        <v>12054</v>
      </c>
      <c r="FE18" s="26">
        <f>'BAR BB| Open rates'!FE18*0.82</f>
        <v>12054</v>
      </c>
      <c r="FF18" s="26">
        <f>'BAR BB| Open rates'!FF18*0.82</f>
        <v>12054</v>
      </c>
      <c r="FG18" s="26">
        <f>'BAR BB| Open rates'!FG18*0.82</f>
        <v>12054</v>
      </c>
      <c r="FH18" s="26">
        <f>'BAR BB| Open rates'!FH18*0.82</f>
        <v>12054</v>
      </c>
      <c r="FI18" s="26">
        <f>'BAR BB| Open rates'!FI18*0.82</f>
        <v>12874</v>
      </c>
      <c r="FJ18" s="26">
        <f>'BAR BB| Open rates'!FJ18*0.82</f>
        <v>12874</v>
      </c>
      <c r="FK18" s="26">
        <f>'BAR BB| Open rates'!FK18*0.82</f>
        <v>12300</v>
      </c>
      <c r="FL18" s="26">
        <f>'BAR BB| Open rates'!FL18*0.82</f>
        <v>12300</v>
      </c>
      <c r="FM18" s="26">
        <f>'BAR BB| Open rates'!FM18*0.82</f>
        <v>12300</v>
      </c>
      <c r="FN18" s="26">
        <f>'BAR BB| Open rates'!FN18*0.82</f>
        <v>12300</v>
      </c>
      <c r="FO18" s="26">
        <f>'BAR BB| Open rates'!FO18*0.82</f>
        <v>12300</v>
      </c>
      <c r="FP18" s="26">
        <f>'BAR BB| Open rates'!FP18*0.82</f>
        <v>12300</v>
      </c>
      <c r="FQ18" s="26">
        <f>'BAR BB| Open rates'!FQ18*0.82</f>
        <v>12300</v>
      </c>
      <c r="FR18" s="26">
        <f>'BAR BB| Open rates'!FR18*0.82</f>
        <v>12054</v>
      </c>
      <c r="FS18" s="26">
        <f>'BAR BB| Open rates'!FS18*0.82</f>
        <v>12054</v>
      </c>
      <c r="FT18" s="26">
        <f>'BAR BB| Open rates'!FT18*0.82</f>
        <v>12054</v>
      </c>
      <c r="FU18" s="26">
        <f>'BAR BB| Open rates'!FU18*0.82</f>
        <v>12054</v>
      </c>
      <c r="FV18" s="26">
        <f>'BAR BB| Open rates'!FV18*0.82</f>
        <v>12054</v>
      </c>
      <c r="FW18" s="26">
        <f>'BAR BB| Open rates'!FW18*0.82</f>
        <v>12874</v>
      </c>
      <c r="FX18" s="26">
        <f>'BAR BB| Open rates'!FX18*0.82</f>
        <v>12874</v>
      </c>
      <c r="FY18" s="26">
        <f>'BAR BB| Open rates'!FY18*0.82</f>
        <v>12054</v>
      </c>
      <c r="FZ18" s="26">
        <f>'BAR BB| Open rates'!FZ18*0.82</f>
        <v>12054</v>
      </c>
      <c r="GA18" s="26">
        <f>'BAR BB| Open rates'!GA18*0.82</f>
        <v>12054</v>
      </c>
      <c r="GB18" s="26">
        <f>'BAR BB| Open rates'!GB18*0.82</f>
        <v>12054</v>
      </c>
      <c r="GC18" s="26">
        <f>'BAR BB| Open rates'!GC18*0.82</f>
        <v>12054</v>
      </c>
      <c r="GD18" s="26">
        <f>'BAR BB| Open rates'!GD18*0.82</f>
        <v>12874</v>
      </c>
      <c r="GE18" s="26">
        <f>'BAR BB| Open rates'!GE18*0.82</f>
        <v>12874</v>
      </c>
      <c r="GF18" s="26">
        <f>'BAR BB| Open rates'!GF18*0.82</f>
        <v>12054</v>
      </c>
      <c r="GG18" s="26">
        <f>'BAR BB| Open rates'!GG18*0.82</f>
        <v>12054</v>
      </c>
      <c r="GH18" s="26">
        <f>'BAR BB| Open rates'!GH18*0.82</f>
        <v>12054</v>
      </c>
      <c r="GI18" s="26">
        <f>'BAR BB| Open rates'!GI18*0.82</f>
        <v>12054</v>
      </c>
      <c r="GJ18" s="26">
        <f>'BAR BB| Open rates'!GJ18*0.82</f>
        <v>12054</v>
      </c>
      <c r="GK18" s="26">
        <f>'BAR BB| Open rates'!GK18*0.82</f>
        <v>12874</v>
      </c>
      <c r="GL18" s="26">
        <f>'BAR BB| Open rates'!GL18*0.82</f>
        <v>12874</v>
      </c>
      <c r="GM18" s="26">
        <f>'BAR BB| Open rates'!GM18*0.82</f>
        <v>12054</v>
      </c>
      <c r="GN18" s="26">
        <f>'BAR BB| Open rates'!GN18*0.82</f>
        <v>12054</v>
      </c>
      <c r="GO18" s="26">
        <f>'BAR BB| Open rates'!GO18*0.82</f>
        <v>12054</v>
      </c>
      <c r="GP18" s="26">
        <f>'BAR BB| Open rates'!GP18*0.82</f>
        <v>12054</v>
      </c>
      <c r="GQ18" s="26">
        <f>'BAR BB| Open rates'!GQ18*0.82</f>
        <v>12054</v>
      </c>
      <c r="GR18" s="26">
        <f>'BAR BB| Open rates'!GR18*0.82</f>
        <v>12874</v>
      </c>
      <c r="GS18" s="26">
        <f>'BAR BB| Open rates'!GS18*0.82</f>
        <v>12874</v>
      </c>
      <c r="GT18" s="26">
        <f>'BAR BB| Open rates'!GT18*0.82</f>
        <v>12054</v>
      </c>
      <c r="GU18" s="26">
        <f>'BAR BB| Open rates'!GU18*0.82</f>
        <v>12054</v>
      </c>
      <c r="GV18" s="26">
        <f>'BAR BB| Open rates'!GV18*0.82</f>
        <v>12054</v>
      </c>
      <c r="GW18" s="26">
        <f>'BAR BB| Open rates'!GW18*0.82</f>
        <v>12054</v>
      </c>
      <c r="GX18" s="26">
        <f>'BAR BB| Open rates'!GX18*0.82</f>
        <v>12054</v>
      </c>
      <c r="GY18" s="26">
        <f>'BAR BB| Open rates'!GY18*0.82</f>
        <v>12874</v>
      </c>
      <c r="GZ18" s="26">
        <f>'BAR BB| Open rates'!GZ18*0.82</f>
        <v>12874</v>
      </c>
      <c r="HA18" s="26">
        <f>'BAR BB| Open rates'!HA18*0.82</f>
        <v>12054</v>
      </c>
      <c r="HB18" s="26">
        <f>'BAR BB| Open rates'!HB18*0.82</f>
        <v>12054</v>
      </c>
      <c r="HC18" s="26">
        <f>'BAR BB| Open rates'!HC18*0.82</f>
        <v>12054</v>
      </c>
      <c r="HD18" s="26">
        <f>'BAR BB| Open rates'!HD18*0.82</f>
        <v>12054</v>
      </c>
      <c r="HE18" s="26">
        <f>'BAR BB| Open rates'!HE18*0.82</f>
        <v>12054</v>
      </c>
      <c r="HF18" s="26">
        <f>'BAR BB| Open rates'!HF18*0.82</f>
        <v>13940</v>
      </c>
      <c r="HG18" s="26">
        <f>'BAR BB| Open rates'!HG18*0.82</f>
        <v>13940</v>
      </c>
      <c r="HH18" s="26">
        <f>'BAR BB| Open rates'!HH18*0.82</f>
        <v>13940</v>
      </c>
      <c r="HI18" s="26">
        <f>'BAR BB| Open rates'!HI18*0.82</f>
        <v>13940</v>
      </c>
      <c r="HJ18" s="26">
        <f>'BAR BB| Open rates'!HJ18*0.82</f>
        <v>13940</v>
      </c>
      <c r="HK18" s="26">
        <f>'BAR BB| Open rates'!HK18*0.82</f>
        <v>13940</v>
      </c>
      <c r="HL18" s="26">
        <f>'BAR BB| Open rates'!HL18*0.82</f>
        <v>13940</v>
      </c>
      <c r="HM18" s="26">
        <f>'BAR BB| Open rates'!HM18*0.82</f>
        <v>13940</v>
      </c>
      <c r="HN18" s="26">
        <f>'BAR BB| Open rates'!HN18*0.82</f>
        <v>13940</v>
      </c>
      <c r="HO18" s="26">
        <f>'BAR BB| Open rates'!HO18*0.82</f>
        <v>13940</v>
      </c>
      <c r="HP18" s="26">
        <f>'BAR BB| Open rates'!HP18*0.82</f>
        <v>13940</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rates'!B20*0.82</f>
        <v>12218</v>
      </c>
      <c r="C20" s="26">
        <f>'BAR BB| Open rates'!C20*0.82</f>
        <v>12218</v>
      </c>
      <c r="D20" s="26">
        <f>'BAR BB| Open rates'!D20*0.82</f>
        <v>12218</v>
      </c>
      <c r="E20" s="26">
        <f>'BAR BB| Open rates'!E20*0.82</f>
        <v>12218</v>
      </c>
      <c r="F20" s="26">
        <f>'BAR BB| Open rates'!F20*0.82</f>
        <v>12218</v>
      </c>
      <c r="G20" s="26">
        <f>'BAR BB| Open rates'!G20*0.82</f>
        <v>12218</v>
      </c>
      <c r="H20" s="26">
        <f>'BAR BB| Open rates'!H20*0.82</f>
        <v>12218</v>
      </c>
      <c r="I20" s="26">
        <f>'BAR BB| Open rates'!I20*0.82</f>
        <v>12218</v>
      </c>
      <c r="J20" s="26">
        <f>'BAR BB| Open rates'!J20*0.82</f>
        <v>12218</v>
      </c>
      <c r="K20" s="26">
        <f>'BAR BB| Open rates'!K20*0.82</f>
        <v>12218</v>
      </c>
      <c r="L20" s="26">
        <f>'BAR BB| Open rates'!L20*0.82</f>
        <v>12218</v>
      </c>
      <c r="M20" s="26">
        <f>'BAR BB| Open rates'!M20*0.82</f>
        <v>12218</v>
      </c>
      <c r="N20" s="26">
        <f>'BAR BB| Open rates'!N20*0.82</f>
        <v>16071.999999999998</v>
      </c>
      <c r="O20" s="26">
        <f>'BAR BB| Open rates'!O20*0.82</f>
        <v>16071.999999999998</v>
      </c>
      <c r="P20" s="26">
        <f>'BAR BB| Open rates'!P20*0.82</f>
        <v>16071.999999999998</v>
      </c>
      <c r="Q20" s="26">
        <f>'BAR BB| Open rates'!Q20*0.82</f>
        <v>16071.999999999998</v>
      </c>
      <c r="R20" s="26">
        <f>'BAR BB| Open rates'!R20*0.82</f>
        <v>18778</v>
      </c>
      <c r="S20" s="26">
        <f>'BAR BB| Open rates'!S20*0.82</f>
        <v>18778</v>
      </c>
      <c r="T20" s="26">
        <f>'BAR BB| Open rates'!T20*0.82</f>
        <v>18778</v>
      </c>
      <c r="U20" s="26">
        <f>'BAR BB| Open rates'!U20*0.82</f>
        <v>18778</v>
      </c>
      <c r="V20" s="26">
        <f>'BAR BB| Open rates'!V20*0.82</f>
        <v>18778</v>
      </c>
      <c r="W20" s="26">
        <f>'BAR BB| Open rates'!W20*0.82</f>
        <v>18778</v>
      </c>
      <c r="X20" s="26">
        <f>'BAR BB| Open rates'!X20*0.82</f>
        <v>18778</v>
      </c>
      <c r="Y20" s="26">
        <f>'BAR BB| Open rates'!Y20*0.82</f>
        <v>18778</v>
      </c>
      <c r="Z20" s="26">
        <f>'BAR BB| Open rates'!Z20*0.82</f>
        <v>18778</v>
      </c>
      <c r="AA20" s="26">
        <f>'BAR BB| Open rates'!AA20*0.82</f>
        <v>18778</v>
      </c>
      <c r="AB20" s="26">
        <f>'BAR BB| Open rates'!AB20*0.82</f>
        <v>22878</v>
      </c>
      <c r="AC20" s="26">
        <f>'BAR BB| Open rates'!AC20*0.82</f>
        <v>22878</v>
      </c>
      <c r="AD20" s="26">
        <f>'BAR BB| Open rates'!AD20*0.82</f>
        <v>22878</v>
      </c>
      <c r="AE20" s="26">
        <f>'BAR BB| Open rates'!AE20*0.82</f>
        <v>22878</v>
      </c>
      <c r="AF20" s="26">
        <f>'BAR BB| Open rates'!AF20*0.82</f>
        <v>22878</v>
      </c>
      <c r="AG20" s="26">
        <f>'BAR BB| Open rates'!AG20*0.82</f>
        <v>22878</v>
      </c>
      <c r="AH20" s="26">
        <f>'BAR BB| Open rates'!AH20*0.82</f>
        <v>16071.999999999998</v>
      </c>
      <c r="AI20" s="26">
        <f>'BAR BB| Open rates'!AI20*0.82</f>
        <v>16071.999999999998</v>
      </c>
      <c r="AJ20" s="26">
        <f>'BAR BB| Open rates'!AJ20*0.82</f>
        <v>16071.999999999998</v>
      </c>
      <c r="AK20" s="26">
        <f>'BAR BB| Open rates'!AK20*0.82</f>
        <v>16071.999999999998</v>
      </c>
      <c r="AL20" s="26">
        <f>'BAR BB| Open rates'!AL20*0.82</f>
        <v>16071.999999999998</v>
      </c>
      <c r="AM20" s="26">
        <f>'BAR BB| Open rates'!AM20*0.82</f>
        <v>17138</v>
      </c>
      <c r="AN20" s="26">
        <f>'BAR BB| Open rates'!AN20*0.82</f>
        <v>17138</v>
      </c>
      <c r="AO20" s="26">
        <f>'BAR BB| Open rates'!AO20*0.82</f>
        <v>17138</v>
      </c>
      <c r="AP20" s="26">
        <f>'BAR BB| Open rates'!AP20*0.82</f>
        <v>17138</v>
      </c>
      <c r="AQ20" s="26">
        <f>'BAR BB| Open rates'!AQ20*0.82</f>
        <v>17138</v>
      </c>
      <c r="AR20" s="26">
        <f>'BAR BB| Open rates'!AR20*0.82</f>
        <v>17138</v>
      </c>
      <c r="AS20" s="26">
        <f>'BAR BB| Open rates'!AS20*0.82</f>
        <v>17138</v>
      </c>
      <c r="AT20" s="26">
        <f>'BAR BB| Open rates'!AT20*0.82</f>
        <v>17958</v>
      </c>
      <c r="AU20" s="26">
        <f>'BAR BB| Open rates'!AU20*0.82</f>
        <v>17958</v>
      </c>
      <c r="AV20" s="26">
        <f>'BAR BB| Open rates'!AV20*0.82</f>
        <v>17958</v>
      </c>
      <c r="AW20" s="26">
        <f>'BAR BB| Open rates'!AW20*0.82</f>
        <v>17958</v>
      </c>
      <c r="AX20" s="26">
        <f>'BAR BB| Open rates'!AX20*0.82</f>
        <v>17958</v>
      </c>
      <c r="AY20" s="26">
        <f>'BAR BB| Open rates'!AY20*0.82</f>
        <v>18122</v>
      </c>
      <c r="AZ20" s="26">
        <f>'BAR BB| Open rates'!AZ20*0.82</f>
        <v>18122</v>
      </c>
      <c r="BA20" s="26">
        <f>'BAR BB| Open rates'!BA20*0.82</f>
        <v>18778</v>
      </c>
      <c r="BB20" s="26">
        <f>'BAR BB| Open rates'!BB20*0.82</f>
        <v>18778</v>
      </c>
      <c r="BC20" s="26">
        <f>'BAR BB| Open rates'!BC20*0.82</f>
        <v>18122</v>
      </c>
      <c r="BD20" s="26">
        <f>'BAR BB| Open rates'!BD20*0.82</f>
        <v>18122</v>
      </c>
      <c r="BE20" s="26">
        <f>'BAR BB| Open rates'!BE20*0.82</f>
        <v>18122</v>
      </c>
      <c r="BF20" s="26">
        <f>'BAR BB| Open rates'!BF20*0.82</f>
        <v>18122</v>
      </c>
      <c r="BG20" s="26">
        <f>'BAR BB| Open rates'!BG20*0.82</f>
        <v>18122</v>
      </c>
      <c r="BH20" s="26">
        <f>'BAR BB| Open rates'!BH20*0.82</f>
        <v>18778</v>
      </c>
      <c r="BI20" s="26">
        <f>'BAR BB| Open rates'!BI20*0.82</f>
        <v>18778</v>
      </c>
      <c r="BJ20" s="26">
        <f>'BAR BB| Open rates'!BJ20*0.82</f>
        <v>18122</v>
      </c>
      <c r="BK20" s="26">
        <f>'BAR BB| Open rates'!BK20*0.82</f>
        <v>18122</v>
      </c>
      <c r="BL20" s="26">
        <f>'BAR BB| Open rates'!BL20*0.82</f>
        <v>18122</v>
      </c>
      <c r="BM20" s="26">
        <f>'BAR BB| Open rates'!BM20*0.82</f>
        <v>18122</v>
      </c>
      <c r="BN20" s="26">
        <f>'BAR BB| Open rates'!BN20*0.82</f>
        <v>18122</v>
      </c>
      <c r="BO20" s="26">
        <f>'BAR BB| Open rates'!BO20*0.82</f>
        <v>18778</v>
      </c>
      <c r="BP20" s="26">
        <f>'BAR BB| Open rates'!BP20*0.82</f>
        <v>18778</v>
      </c>
      <c r="BQ20" s="26">
        <f>'BAR BB| Open rates'!BQ20*0.82</f>
        <v>18122</v>
      </c>
      <c r="BR20" s="26">
        <f>'BAR BB| Open rates'!BR20*0.82</f>
        <v>18122</v>
      </c>
      <c r="BS20" s="26">
        <f>'BAR BB| Open rates'!BS20*0.82</f>
        <v>18122</v>
      </c>
      <c r="BT20" s="26">
        <f>'BAR BB| Open rates'!BT20*0.82</f>
        <v>18122</v>
      </c>
      <c r="BU20" s="26">
        <f>'BAR BB| Open rates'!BU20*0.82</f>
        <v>18122</v>
      </c>
      <c r="BV20" s="26">
        <f>'BAR BB| Open rates'!BV20*0.82</f>
        <v>18778</v>
      </c>
      <c r="BW20" s="26">
        <f>'BAR BB| Open rates'!BW20*0.82</f>
        <v>18778</v>
      </c>
      <c r="BX20" s="26">
        <f>'BAR BB| Open rates'!BX20*0.82</f>
        <v>18122</v>
      </c>
      <c r="BY20" s="26">
        <f>'BAR BB| Open rates'!BY20*0.82</f>
        <v>18122</v>
      </c>
      <c r="BZ20" s="26">
        <f>'BAR BB| Open rates'!BZ20*0.82</f>
        <v>18122</v>
      </c>
      <c r="CA20" s="26">
        <f>'BAR BB| Open rates'!CA20*0.82</f>
        <v>18122</v>
      </c>
      <c r="CB20" s="26">
        <f>'BAR BB| Open rates'!CB20*0.82</f>
        <v>18122</v>
      </c>
      <c r="CC20" s="26">
        <f>'BAR BB| Open rates'!CC20*0.82</f>
        <v>18778</v>
      </c>
      <c r="CD20" s="26">
        <f>'BAR BB| Open rates'!CD20*0.82</f>
        <v>18778</v>
      </c>
      <c r="CE20" s="26">
        <f>'BAR BB| Open rates'!CE20*0.82</f>
        <v>18122</v>
      </c>
      <c r="CF20" s="26">
        <f>'BAR BB| Open rates'!CF20*0.82</f>
        <v>18122</v>
      </c>
      <c r="CG20" s="26">
        <f>'BAR BB| Open rates'!CG20*0.82</f>
        <v>18122</v>
      </c>
      <c r="CH20" s="26">
        <f>'BAR BB| Open rates'!CH20*0.82</f>
        <v>18122</v>
      </c>
      <c r="CI20" s="26">
        <f>'BAR BB| Open rates'!CI20*0.82</f>
        <v>18122</v>
      </c>
      <c r="CJ20" s="26">
        <f>'BAR BB| Open rates'!CJ20*0.82</f>
        <v>18778</v>
      </c>
      <c r="CK20" s="26">
        <f>'BAR BB| Open rates'!CK20*0.82</f>
        <v>18778</v>
      </c>
      <c r="CL20" s="26">
        <f>'BAR BB| Open rates'!CL20*0.82</f>
        <v>18122</v>
      </c>
      <c r="CM20" s="26">
        <f>'BAR BB| Open rates'!CM20*0.82</f>
        <v>18122</v>
      </c>
      <c r="CN20" s="26">
        <f>'BAR BB| Open rates'!CN20*0.82</f>
        <v>18122</v>
      </c>
      <c r="CO20" s="26">
        <f>'BAR BB| Open rates'!CO20*0.82</f>
        <v>18122</v>
      </c>
      <c r="CP20" s="26">
        <f>'BAR BB| Open rates'!CP20*0.82</f>
        <v>18122</v>
      </c>
      <c r="CQ20" s="26">
        <f>'BAR BB| Open rates'!CQ20*0.82</f>
        <v>18122</v>
      </c>
      <c r="CR20" s="26">
        <f>'BAR BB| Open rates'!CR20*0.82</f>
        <v>18122</v>
      </c>
      <c r="CS20" s="26">
        <f>'BAR BB| Open rates'!CS20*0.82</f>
        <v>17138</v>
      </c>
      <c r="CT20" s="26">
        <f>'BAR BB| Open rates'!CT20*0.82</f>
        <v>17138</v>
      </c>
      <c r="CU20" s="26">
        <f>'BAR BB| Open rates'!CU20*0.82</f>
        <v>17138</v>
      </c>
      <c r="CV20" s="26">
        <f>'BAR BB| Open rates'!CV20*0.82</f>
        <v>17138</v>
      </c>
      <c r="CW20" s="26">
        <f>'BAR BB| Open rates'!CW20*0.82</f>
        <v>17138</v>
      </c>
      <c r="CX20" s="26">
        <f>'BAR BB| Open rates'!CX20*0.82</f>
        <v>17138</v>
      </c>
      <c r="CY20" s="26">
        <f>'BAR BB| Open rates'!CY20*0.82</f>
        <v>17138</v>
      </c>
      <c r="CZ20" s="26">
        <f>'BAR BB| Open rates'!CZ20*0.82</f>
        <v>17138</v>
      </c>
      <c r="DA20" s="26">
        <f>'BAR BB| Open rates'!DA20*0.82</f>
        <v>17138</v>
      </c>
      <c r="DB20" s="26">
        <f>'BAR BB| Open rates'!DB20*0.82</f>
        <v>15252</v>
      </c>
      <c r="DC20" s="26">
        <f>'BAR BB| Open rates'!DC20*0.82</f>
        <v>15252</v>
      </c>
      <c r="DD20" s="26">
        <f>'BAR BB| Open rates'!DD20*0.82</f>
        <v>15252</v>
      </c>
      <c r="DE20" s="26">
        <f>'BAR BB| Open rates'!DE20*0.82</f>
        <v>16317.999999999998</v>
      </c>
      <c r="DF20" s="26">
        <f>'BAR BB| Open rates'!DF20*0.82</f>
        <v>16317.999999999998</v>
      </c>
      <c r="DG20" s="26">
        <f>'BAR BB| Open rates'!DG20*0.82</f>
        <v>15252</v>
      </c>
      <c r="DH20" s="26">
        <f>'BAR BB| Open rates'!DH20*0.82</f>
        <v>15252</v>
      </c>
      <c r="DI20" s="26">
        <f>'BAR BB| Open rates'!DI20*0.82</f>
        <v>15252</v>
      </c>
      <c r="DJ20" s="26">
        <f>'BAR BB| Open rates'!DJ20*0.82</f>
        <v>15252</v>
      </c>
      <c r="DK20" s="26">
        <f>'BAR BB| Open rates'!DK20*0.82</f>
        <v>15252</v>
      </c>
      <c r="DL20" s="26">
        <f>'BAR BB| Open rates'!DL20*0.82</f>
        <v>16317.999999999998</v>
      </c>
      <c r="DM20" s="26">
        <f>'BAR BB| Open rates'!DM20*0.82</f>
        <v>16317.999999999998</v>
      </c>
      <c r="DN20" s="26">
        <f>'BAR BB| Open rates'!DN20*0.82</f>
        <v>15252</v>
      </c>
      <c r="DO20" s="26">
        <f>'BAR BB| Open rates'!DO20*0.82</f>
        <v>15252</v>
      </c>
      <c r="DP20" s="26">
        <f>'BAR BB| Open rates'!DP20*0.82</f>
        <v>15252</v>
      </c>
      <c r="DQ20" s="26">
        <f>'BAR BB| Open rates'!DQ20*0.82</f>
        <v>15252</v>
      </c>
      <c r="DR20" s="26">
        <f>'BAR BB| Open rates'!DR20*0.82</f>
        <v>15252</v>
      </c>
      <c r="DS20" s="26">
        <f>'BAR BB| Open rates'!DS20*0.82</f>
        <v>16317.999999999998</v>
      </c>
      <c r="DT20" s="26">
        <f>'BAR BB| Open rates'!DT20*0.82</f>
        <v>16317.999999999998</v>
      </c>
      <c r="DU20" s="26">
        <f>'BAR BB| Open rates'!DU20*0.82</f>
        <v>15252</v>
      </c>
      <c r="DV20" s="26">
        <f>'BAR BB| Open rates'!DV20*0.82</f>
        <v>15252</v>
      </c>
      <c r="DW20" s="26">
        <f>'BAR BB| Open rates'!DW20*0.82</f>
        <v>15252</v>
      </c>
      <c r="DX20" s="26">
        <f>'BAR BB| Open rates'!DX20*0.82</f>
        <v>15252</v>
      </c>
      <c r="DY20" s="26">
        <f>'BAR BB| Open rates'!DY20*0.82</f>
        <v>15252</v>
      </c>
      <c r="DZ20" s="26">
        <f>'BAR BB| Open rates'!DZ20*0.82</f>
        <v>16317.999999999998</v>
      </c>
      <c r="EA20" s="26">
        <f>'BAR BB| Open rates'!EA20*0.82</f>
        <v>16317.999999999998</v>
      </c>
      <c r="EB20" s="26">
        <f>'BAR BB| Open rates'!EB20*0.82</f>
        <v>15252</v>
      </c>
      <c r="EC20" s="26">
        <f>'BAR BB| Open rates'!EC20*0.82</f>
        <v>15252</v>
      </c>
      <c r="ED20" s="26">
        <f>'BAR BB| Open rates'!ED20*0.82</f>
        <v>15252</v>
      </c>
      <c r="EE20" s="26">
        <f>'BAR BB| Open rates'!EE20*0.82</f>
        <v>15252</v>
      </c>
      <c r="EF20" s="26">
        <f>'BAR BB| Open rates'!EF20*0.82</f>
        <v>12792</v>
      </c>
      <c r="EG20" s="26">
        <f>'BAR BB| Open rates'!EG20*0.82</f>
        <v>12792</v>
      </c>
      <c r="EH20" s="26">
        <f>'BAR BB| Open rates'!EH20*0.82</f>
        <v>12792</v>
      </c>
      <c r="EI20" s="26">
        <f>'BAR BB| Open rates'!EI20*0.82</f>
        <v>12218</v>
      </c>
      <c r="EJ20" s="26">
        <f>'BAR BB| Open rates'!EJ20*0.82</f>
        <v>12218</v>
      </c>
      <c r="EK20" s="26">
        <f>'BAR BB| Open rates'!EK20*0.82</f>
        <v>12218</v>
      </c>
      <c r="EL20" s="26">
        <f>'BAR BB| Open rates'!EL20*0.82</f>
        <v>12218</v>
      </c>
      <c r="EM20" s="26">
        <f>'BAR BB| Open rates'!EM20*0.82</f>
        <v>12218</v>
      </c>
      <c r="EN20" s="26">
        <f>'BAR BB| Open rates'!EN20*0.82</f>
        <v>12792</v>
      </c>
      <c r="EO20" s="26">
        <f>'BAR BB| Open rates'!EO20*0.82</f>
        <v>12792</v>
      </c>
      <c r="EP20" s="26">
        <f>'BAR BB| Open rates'!EP20*0.82</f>
        <v>11972</v>
      </c>
      <c r="EQ20" s="26">
        <f>'BAR BB| Open rates'!EQ20*0.82</f>
        <v>11972</v>
      </c>
      <c r="ER20" s="26">
        <f>'BAR BB| Open rates'!ER20*0.82</f>
        <v>11972</v>
      </c>
      <c r="ES20" s="26">
        <f>'BAR BB| Open rates'!ES20*0.82</f>
        <v>11972</v>
      </c>
      <c r="ET20" s="26">
        <f>'BAR BB| Open rates'!ET20*0.82</f>
        <v>11972</v>
      </c>
      <c r="EU20" s="26">
        <f>'BAR BB| Open rates'!EU20*0.82</f>
        <v>12792</v>
      </c>
      <c r="EV20" s="26">
        <f>'BAR BB| Open rates'!EV20*0.82</f>
        <v>12792</v>
      </c>
      <c r="EW20" s="26">
        <f>'BAR BB| Open rates'!EW20*0.82</f>
        <v>11972</v>
      </c>
      <c r="EX20" s="26">
        <f>'BAR BB| Open rates'!EX20*0.82</f>
        <v>11972</v>
      </c>
      <c r="EY20" s="26">
        <f>'BAR BB| Open rates'!EY20*0.82</f>
        <v>11972</v>
      </c>
      <c r="EZ20" s="26">
        <f>'BAR BB| Open rates'!EZ20*0.82</f>
        <v>11972</v>
      </c>
      <c r="FA20" s="26">
        <f>'BAR BB| Open rates'!FA20*0.82</f>
        <v>11972</v>
      </c>
      <c r="FB20" s="26">
        <f>'BAR BB| Open rates'!FB20*0.82</f>
        <v>12792</v>
      </c>
      <c r="FC20" s="26">
        <f>'BAR BB| Open rates'!FC20*0.82</f>
        <v>12792</v>
      </c>
      <c r="FD20" s="26">
        <f>'BAR BB| Open rates'!FD20*0.82</f>
        <v>11972</v>
      </c>
      <c r="FE20" s="26">
        <f>'BAR BB| Open rates'!FE20*0.82</f>
        <v>11972</v>
      </c>
      <c r="FF20" s="26">
        <f>'BAR BB| Open rates'!FF20*0.82</f>
        <v>11972</v>
      </c>
      <c r="FG20" s="26">
        <f>'BAR BB| Open rates'!FG20*0.82</f>
        <v>11972</v>
      </c>
      <c r="FH20" s="26">
        <f>'BAR BB| Open rates'!FH20*0.82</f>
        <v>11972</v>
      </c>
      <c r="FI20" s="26">
        <f>'BAR BB| Open rates'!FI20*0.82</f>
        <v>12792</v>
      </c>
      <c r="FJ20" s="26">
        <f>'BAR BB| Open rates'!FJ20*0.82</f>
        <v>12792</v>
      </c>
      <c r="FK20" s="26">
        <f>'BAR BB| Open rates'!FK20*0.82</f>
        <v>12218</v>
      </c>
      <c r="FL20" s="26">
        <f>'BAR BB| Open rates'!FL20*0.82</f>
        <v>12218</v>
      </c>
      <c r="FM20" s="26">
        <f>'BAR BB| Open rates'!FM20*0.82</f>
        <v>12218</v>
      </c>
      <c r="FN20" s="26">
        <f>'BAR BB| Open rates'!FN20*0.82</f>
        <v>12218</v>
      </c>
      <c r="FO20" s="26">
        <f>'BAR BB| Open rates'!FO20*0.82</f>
        <v>12218</v>
      </c>
      <c r="FP20" s="26">
        <f>'BAR BB| Open rates'!FP20*0.82</f>
        <v>12218</v>
      </c>
      <c r="FQ20" s="26">
        <f>'BAR BB| Open rates'!FQ20*0.82</f>
        <v>12218</v>
      </c>
      <c r="FR20" s="26">
        <f>'BAR BB| Open rates'!FR20*0.82</f>
        <v>11972</v>
      </c>
      <c r="FS20" s="26">
        <f>'BAR BB| Open rates'!FS20*0.82</f>
        <v>11972</v>
      </c>
      <c r="FT20" s="26">
        <f>'BAR BB| Open rates'!FT20*0.82</f>
        <v>11972</v>
      </c>
      <c r="FU20" s="26">
        <f>'BAR BB| Open rates'!FU20*0.82</f>
        <v>11972</v>
      </c>
      <c r="FV20" s="26">
        <f>'BAR BB| Open rates'!FV20*0.82</f>
        <v>11972</v>
      </c>
      <c r="FW20" s="26">
        <f>'BAR BB| Open rates'!FW20*0.82</f>
        <v>12792</v>
      </c>
      <c r="FX20" s="26">
        <f>'BAR BB| Open rates'!FX20*0.82</f>
        <v>12792</v>
      </c>
      <c r="FY20" s="26">
        <f>'BAR BB| Open rates'!FY20*0.82</f>
        <v>11972</v>
      </c>
      <c r="FZ20" s="26">
        <f>'BAR BB| Open rates'!FZ20*0.82</f>
        <v>11972</v>
      </c>
      <c r="GA20" s="26">
        <f>'BAR BB| Open rates'!GA20*0.82</f>
        <v>11972</v>
      </c>
      <c r="GB20" s="26">
        <f>'BAR BB| Open rates'!GB20*0.82</f>
        <v>11972</v>
      </c>
      <c r="GC20" s="26">
        <f>'BAR BB| Open rates'!GC20*0.82</f>
        <v>11972</v>
      </c>
      <c r="GD20" s="26">
        <f>'BAR BB| Open rates'!GD20*0.82</f>
        <v>12792</v>
      </c>
      <c r="GE20" s="26">
        <f>'BAR BB| Open rates'!GE20*0.82</f>
        <v>12792</v>
      </c>
      <c r="GF20" s="26">
        <f>'BAR BB| Open rates'!GF20*0.82</f>
        <v>11972</v>
      </c>
      <c r="GG20" s="26">
        <f>'BAR BB| Open rates'!GG20*0.82</f>
        <v>11972</v>
      </c>
      <c r="GH20" s="26">
        <f>'BAR BB| Open rates'!GH20*0.82</f>
        <v>11972</v>
      </c>
      <c r="GI20" s="26">
        <f>'BAR BB| Open rates'!GI20*0.82</f>
        <v>11972</v>
      </c>
      <c r="GJ20" s="26">
        <f>'BAR BB| Open rates'!GJ20*0.82</f>
        <v>11972</v>
      </c>
      <c r="GK20" s="26">
        <f>'BAR BB| Open rates'!GK20*0.82</f>
        <v>12792</v>
      </c>
      <c r="GL20" s="26">
        <f>'BAR BB| Open rates'!GL20*0.82</f>
        <v>12792</v>
      </c>
      <c r="GM20" s="26">
        <f>'BAR BB| Open rates'!GM20*0.82</f>
        <v>11972</v>
      </c>
      <c r="GN20" s="26">
        <f>'BAR BB| Open rates'!GN20*0.82</f>
        <v>11972</v>
      </c>
      <c r="GO20" s="26">
        <f>'BAR BB| Open rates'!GO20*0.82</f>
        <v>11972</v>
      </c>
      <c r="GP20" s="26">
        <f>'BAR BB| Open rates'!GP20*0.82</f>
        <v>11972</v>
      </c>
      <c r="GQ20" s="26">
        <f>'BAR BB| Open rates'!GQ20*0.82</f>
        <v>11972</v>
      </c>
      <c r="GR20" s="26">
        <f>'BAR BB| Open rates'!GR20*0.82</f>
        <v>12792</v>
      </c>
      <c r="GS20" s="26">
        <f>'BAR BB| Open rates'!GS20*0.82</f>
        <v>12792</v>
      </c>
      <c r="GT20" s="26">
        <f>'BAR BB| Open rates'!GT20*0.82</f>
        <v>11972</v>
      </c>
      <c r="GU20" s="26">
        <f>'BAR BB| Open rates'!GU20*0.82</f>
        <v>11972</v>
      </c>
      <c r="GV20" s="26">
        <f>'BAR BB| Open rates'!GV20*0.82</f>
        <v>11972</v>
      </c>
      <c r="GW20" s="26">
        <f>'BAR BB| Open rates'!GW20*0.82</f>
        <v>11972</v>
      </c>
      <c r="GX20" s="26">
        <f>'BAR BB| Open rates'!GX20*0.82</f>
        <v>11972</v>
      </c>
      <c r="GY20" s="26">
        <f>'BAR BB| Open rates'!GY20*0.82</f>
        <v>12792</v>
      </c>
      <c r="GZ20" s="26">
        <f>'BAR BB| Open rates'!GZ20*0.82</f>
        <v>12792</v>
      </c>
      <c r="HA20" s="26">
        <f>'BAR BB| Open rates'!HA20*0.82</f>
        <v>11972</v>
      </c>
      <c r="HB20" s="26">
        <f>'BAR BB| Open rates'!HB20*0.82</f>
        <v>11972</v>
      </c>
      <c r="HC20" s="26">
        <f>'BAR BB| Open rates'!HC20*0.82</f>
        <v>11972</v>
      </c>
      <c r="HD20" s="26">
        <f>'BAR BB| Open rates'!HD20*0.82</f>
        <v>11972</v>
      </c>
      <c r="HE20" s="26">
        <f>'BAR BB| Open rates'!HE20*0.82</f>
        <v>11972</v>
      </c>
      <c r="HF20" s="26">
        <f>'BAR BB| Open rates'!HF20*0.82</f>
        <v>13858</v>
      </c>
      <c r="HG20" s="26">
        <f>'BAR BB| Open rates'!HG20*0.82</f>
        <v>13858</v>
      </c>
      <c r="HH20" s="26">
        <f>'BAR BB| Open rates'!HH20*0.82</f>
        <v>13858</v>
      </c>
      <c r="HI20" s="26">
        <f>'BAR BB| Open rates'!HI20*0.82</f>
        <v>13858</v>
      </c>
      <c r="HJ20" s="26">
        <f>'BAR BB| Open rates'!HJ20*0.82</f>
        <v>13858</v>
      </c>
      <c r="HK20" s="26">
        <f>'BAR BB| Open rates'!HK20*0.82</f>
        <v>13858</v>
      </c>
      <c r="HL20" s="26">
        <f>'BAR BB| Open rates'!HL20*0.82</f>
        <v>13858</v>
      </c>
      <c r="HM20" s="26">
        <f>'BAR BB| Open rates'!HM20*0.82</f>
        <v>13858</v>
      </c>
      <c r="HN20" s="26">
        <f>'BAR BB| Open rates'!HN20*0.82</f>
        <v>13858</v>
      </c>
      <c r="HO20" s="26">
        <f>'BAR BB| Open rates'!HO20*0.82</f>
        <v>13858</v>
      </c>
      <c r="HP20" s="26">
        <f>'BAR BB| Open rates'!HP20*0.82</f>
        <v>13858</v>
      </c>
    </row>
    <row r="21" spans="1:224" s="76" customFormat="1" ht="12" customHeight="1" x14ac:dyDescent="0.2">
      <c r="A21" s="15">
        <v>2</v>
      </c>
      <c r="B21" s="26">
        <f>'BAR BB| Open rates'!B21*0.82</f>
        <v>13858</v>
      </c>
      <c r="C21" s="26">
        <f>'BAR BB| Open rates'!C21*0.82</f>
        <v>13858</v>
      </c>
      <c r="D21" s="26">
        <f>'BAR BB| Open rates'!D21*0.82</f>
        <v>13858</v>
      </c>
      <c r="E21" s="26">
        <f>'BAR BB| Open rates'!E21*0.82</f>
        <v>13858</v>
      </c>
      <c r="F21" s="26">
        <f>'BAR BB| Open rates'!F21*0.82</f>
        <v>13858</v>
      </c>
      <c r="G21" s="26">
        <f>'BAR BB| Open rates'!G21*0.82</f>
        <v>13858</v>
      </c>
      <c r="H21" s="26">
        <f>'BAR BB| Open rates'!H21*0.82</f>
        <v>13858</v>
      </c>
      <c r="I21" s="26">
        <f>'BAR BB| Open rates'!I21*0.82</f>
        <v>13858</v>
      </c>
      <c r="J21" s="26">
        <f>'BAR BB| Open rates'!J21*0.82</f>
        <v>13858</v>
      </c>
      <c r="K21" s="26">
        <f>'BAR BB| Open rates'!K21*0.82</f>
        <v>13858</v>
      </c>
      <c r="L21" s="26">
        <f>'BAR BB| Open rates'!L21*0.82</f>
        <v>13858</v>
      </c>
      <c r="M21" s="26">
        <f>'BAR BB| Open rates'!M21*0.82</f>
        <v>13858</v>
      </c>
      <c r="N21" s="26">
        <f>'BAR BB| Open rates'!N21*0.82</f>
        <v>17712</v>
      </c>
      <c r="O21" s="26">
        <f>'BAR BB| Open rates'!O21*0.82</f>
        <v>17712</v>
      </c>
      <c r="P21" s="26">
        <f>'BAR BB| Open rates'!P21*0.82</f>
        <v>17712</v>
      </c>
      <c r="Q21" s="26">
        <f>'BAR BB| Open rates'!Q21*0.82</f>
        <v>17712</v>
      </c>
      <c r="R21" s="26">
        <f>'BAR BB| Open rates'!R21*0.82</f>
        <v>20418</v>
      </c>
      <c r="S21" s="26">
        <f>'BAR BB| Open rates'!S21*0.82</f>
        <v>20418</v>
      </c>
      <c r="T21" s="26">
        <f>'BAR BB| Open rates'!T21*0.82</f>
        <v>20418</v>
      </c>
      <c r="U21" s="26">
        <f>'BAR BB| Open rates'!U21*0.82</f>
        <v>20418</v>
      </c>
      <c r="V21" s="26">
        <f>'BAR BB| Open rates'!V21*0.82</f>
        <v>20418</v>
      </c>
      <c r="W21" s="26">
        <f>'BAR BB| Open rates'!W21*0.82</f>
        <v>20418</v>
      </c>
      <c r="X21" s="26">
        <f>'BAR BB| Open rates'!X21*0.82</f>
        <v>20418</v>
      </c>
      <c r="Y21" s="26">
        <f>'BAR BB| Open rates'!Y21*0.82</f>
        <v>20418</v>
      </c>
      <c r="Z21" s="26">
        <f>'BAR BB| Open rates'!Z21*0.82</f>
        <v>20418</v>
      </c>
      <c r="AA21" s="26">
        <f>'BAR BB| Open rates'!AA21*0.82</f>
        <v>20418</v>
      </c>
      <c r="AB21" s="26">
        <f>'BAR BB| Open rates'!AB21*0.82</f>
        <v>24518</v>
      </c>
      <c r="AC21" s="26">
        <f>'BAR BB| Open rates'!AC21*0.82</f>
        <v>24518</v>
      </c>
      <c r="AD21" s="26">
        <f>'BAR BB| Open rates'!AD21*0.82</f>
        <v>24518</v>
      </c>
      <c r="AE21" s="26">
        <f>'BAR BB| Open rates'!AE21*0.82</f>
        <v>24518</v>
      </c>
      <c r="AF21" s="26">
        <f>'BAR BB| Open rates'!AF21*0.82</f>
        <v>24518</v>
      </c>
      <c r="AG21" s="26">
        <f>'BAR BB| Open rates'!AG21*0.82</f>
        <v>24518</v>
      </c>
      <c r="AH21" s="26">
        <f>'BAR BB| Open rates'!AH21*0.82</f>
        <v>17712</v>
      </c>
      <c r="AI21" s="26">
        <f>'BAR BB| Open rates'!AI21*0.82</f>
        <v>17712</v>
      </c>
      <c r="AJ21" s="26">
        <f>'BAR BB| Open rates'!AJ21*0.82</f>
        <v>17712</v>
      </c>
      <c r="AK21" s="26">
        <f>'BAR BB| Open rates'!AK21*0.82</f>
        <v>17712</v>
      </c>
      <c r="AL21" s="26">
        <f>'BAR BB| Open rates'!AL21*0.82</f>
        <v>17712</v>
      </c>
      <c r="AM21" s="26">
        <f>'BAR BB| Open rates'!AM21*0.82</f>
        <v>18778</v>
      </c>
      <c r="AN21" s="26">
        <f>'BAR BB| Open rates'!AN21*0.82</f>
        <v>18778</v>
      </c>
      <c r="AO21" s="26">
        <f>'BAR BB| Open rates'!AO21*0.82</f>
        <v>18778</v>
      </c>
      <c r="AP21" s="26">
        <f>'BAR BB| Open rates'!AP21*0.82</f>
        <v>18778</v>
      </c>
      <c r="AQ21" s="26">
        <f>'BAR BB| Open rates'!AQ21*0.82</f>
        <v>18778</v>
      </c>
      <c r="AR21" s="26">
        <f>'BAR BB| Open rates'!AR21*0.82</f>
        <v>18778</v>
      </c>
      <c r="AS21" s="26">
        <f>'BAR BB| Open rates'!AS21*0.82</f>
        <v>18778</v>
      </c>
      <c r="AT21" s="26">
        <f>'BAR BB| Open rates'!AT21*0.82</f>
        <v>19598</v>
      </c>
      <c r="AU21" s="26">
        <f>'BAR BB| Open rates'!AU21*0.82</f>
        <v>19598</v>
      </c>
      <c r="AV21" s="26">
        <f>'BAR BB| Open rates'!AV21*0.82</f>
        <v>19598</v>
      </c>
      <c r="AW21" s="26">
        <f>'BAR BB| Open rates'!AW21*0.82</f>
        <v>19598</v>
      </c>
      <c r="AX21" s="26">
        <f>'BAR BB| Open rates'!AX21*0.82</f>
        <v>19598</v>
      </c>
      <c r="AY21" s="26">
        <f>'BAR BB| Open rates'!AY21*0.82</f>
        <v>19762</v>
      </c>
      <c r="AZ21" s="26">
        <f>'BAR BB| Open rates'!AZ21*0.82</f>
        <v>19762</v>
      </c>
      <c r="BA21" s="26">
        <f>'BAR BB| Open rates'!BA21*0.82</f>
        <v>20418</v>
      </c>
      <c r="BB21" s="26">
        <f>'BAR BB| Open rates'!BB21*0.82</f>
        <v>20418</v>
      </c>
      <c r="BC21" s="26">
        <f>'BAR BB| Open rates'!BC21*0.82</f>
        <v>19762</v>
      </c>
      <c r="BD21" s="26">
        <f>'BAR BB| Open rates'!BD21*0.82</f>
        <v>19762</v>
      </c>
      <c r="BE21" s="26">
        <f>'BAR BB| Open rates'!BE21*0.82</f>
        <v>19762</v>
      </c>
      <c r="BF21" s="26">
        <f>'BAR BB| Open rates'!BF21*0.82</f>
        <v>19762</v>
      </c>
      <c r="BG21" s="26">
        <f>'BAR BB| Open rates'!BG21*0.82</f>
        <v>19762</v>
      </c>
      <c r="BH21" s="26">
        <f>'BAR BB| Open rates'!BH21*0.82</f>
        <v>20418</v>
      </c>
      <c r="BI21" s="26">
        <f>'BAR BB| Open rates'!BI21*0.82</f>
        <v>20418</v>
      </c>
      <c r="BJ21" s="26">
        <f>'BAR BB| Open rates'!BJ21*0.82</f>
        <v>19762</v>
      </c>
      <c r="BK21" s="26">
        <f>'BAR BB| Open rates'!BK21*0.82</f>
        <v>19762</v>
      </c>
      <c r="BL21" s="26">
        <f>'BAR BB| Open rates'!BL21*0.82</f>
        <v>19762</v>
      </c>
      <c r="BM21" s="26">
        <f>'BAR BB| Open rates'!BM21*0.82</f>
        <v>19762</v>
      </c>
      <c r="BN21" s="26">
        <f>'BAR BB| Open rates'!BN21*0.82</f>
        <v>19762</v>
      </c>
      <c r="BO21" s="26">
        <f>'BAR BB| Open rates'!BO21*0.82</f>
        <v>20418</v>
      </c>
      <c r="BP21" s="26">
        <f>'BAR BB| Open rates'!BP21*0.82</f>
        <v>20418</v>
      </c>
      <c r="BQ21" s="26">
        <f>'BAR BB| Open rates'!BQ21*0.82</f>
        <v>19762</v>
      </c>
      <c r="BR21" s="26">
        <f>'BAR BB| Open rates'!BR21*0.82</f>
        <v>19762</v>
      </c>
      <c r="BS21" s="26">
        <f>'BAR BB| Open rates'!BS21*0.82</f>
        <v>19762</v>
      </c>
      <c r="BT21" s="26">
        <f>'BAR BB| Open rates'!BT21*0.82</f>
        <v>19762</v>
      </c>
      <c r="BU21" s="26">
        <f>'BAR BB| Open rates'!BU21*0.82</f>
        <v>19762</v>
      </c>
      <c r="BV21" s="26">
        <f>'BAR BB| Open rates'!BV21*0.82</f>
        <v>20418</v>
      </c>
      <c r="BW21" s="26">
        <f>'BAR BB| Open rates'!BW21*0.82</f>
        <v>20418</v>
      </c>
      <c r="BX21" s="26">
        <f>'BAR BB| Open rates'!BX21*0.82</f>
        <v>19762</v>
      </c>
      <c r="BY21" s="26">
        <f>'BAR BB| Open rates'!BY21*0.82</f>
        <v>19762</v>
      </c>
      <c r="BZ21" s="26">
        <f>'BAR BB| Open rates'!BZ21*0.82</f>
        <v>19762</v>
      </c>
      <c r="CA21" s="26">
        <f>'BAR BB| Open rates'!CA21*0.82</f>
        <v>19762</v>
      </c>
      <c r="CB21" s="26">
        <f>'BAR BB| Open rates'!CB21*0.82</f>
        <v>19762</v>
      </c>
      <c r="CC21" s="26">
        <f>'BAR BB| Open rates'!CC21*0.82</f>
        <v>20418</v>
      </c>
      <c r="CD21" s="26">
        <f>'BAR BB| Open rates'!CD21*0.82</f>
        <v>20418</v>
      </c>
      <c r="CE21" s="26">
        <f>'BAR BB| Open rates'!CE21*0.82</f>
        <v>19762</v>
      </c>
      <c r="CF21" s="26">
        <f>'BAR BB| Open rates'!CF21*0.82</f>
        <v>19762</v>
      </c>
      <c r="CG21" s="26">
        <f>'BAR BB| Open rates'!CG21*0.82</f>
        <v>19762</v>
      </c>
      <c r="CH21" s="26">
        <f>'BAR BB| Open rates'!CH21*0.82</f>
        <v>19762</v>
      </c>
      <c r="CI21" s="26">
        <f>'BAR BB| Open rates'!CI21*0.82</f>
        <v>19762</v>
      </c>
      <c r="CJ21" s="26">
        <f>'BAR BB| Open rates'!CJ21*0.82</f>
        <v>20418</v>
      </c>
      <c r="CK21" s="26">
        <f>'BAR BB| Open rates'!CK21*0.82</f>
        <v>20418</v>
      </c>
      <c r="CL21" s="26">
        <f>'BAR BB| Open rates'!CL21*0.82</f>
        <v>19762</v>
      </c>
      <c r="CM21" s="26">
        <f>'BAR BB| Open rates'!CM21*0.82</f>
        <v>19762</v>
      </c>
      <c r="CN21" s="26">
        <f>'BAR BB| Open rates'!CN21*0.82</f>
        <v>19762</v>
      </c>
      <c r="CO21" s="26">
        <f>'BAR BB| Open rates'!CO21*0.82</f>
        <v>19762</v>
      </c>
      <c r="CP21" s="26">
        <f>'BAR BB| Open rates'!CP21*0.82</f>
        <v>19762</v>
      </c>
      <c r="CQ21" s="26">
        <f>'BAR BB| Open rates'!CQ21*0.82</f>
        <v>19762</v>
      </c>
      <c r="CR21" s="26">
        <f>'BAR BB| Open rates'!CR21*0.82</f>
        <v>19762</v>
      </c>
      <c r="CS21" s="26">
        <f>'BAR BB| Open rates'!CS21*0.82</f>
        <v>18778</v>
      </c>
      <c r="CT21" s="26">
        <f>'BAR BB| Open rates'!CT21*0.82</f>
        <v>18778</v>
      </c>
      <c r="CU21" s="26">
        <f>'BAR BB| Open rates'!CU21*0.82</f>
        <v>18778</v>
      </c>
      <c r="CV21" s="26">
        <f>'BAR BB| Open rates'!CV21*0.82</f>
        <v>18778</v>
      </c>
      <c r="CW21" s="26">
        <f>'BAR BB| Open rates'!CW21*0.82</f>
        <v>18778</v>
      </c>
      <c r="CX21" s="26">
        <f>'BAR BB| Open rates'!CX21*0.82</f>
        <v>18778</v>
      </c>
      <c r="CY21" s="26">
        <f>'BAR BB| Open rates'!CY21*0.82</f>
        <v>18778</v>
      </c>
      <c r="CZ21" s="26">
        <f>'BAR BB| Open rates'!CZ21*0.82</f>
        <v>18778</v>
      </c>
      <c r="DA21" s="26">
        <f>'BAR BB| Open rates'!DA21*0.82</f>
        <v>18778</v>
      </c>
      <c r="DB21" s="26">
        <f>'BAR BB| Open rates'!DB21*0.82</f>
        <v>16892</v>
      </c>
      <c r="DC21" s="26">
        <f>'BAR BB| Open rates'!DC21*0.82</f>
        <v>16892</v>
      </c>
      <c r="DD21" s="26">
        <f>'BAR BB| Open rates'!DD21*0.82</f>
        <v>16892</v>
      </c>
      <c r="DE21" s="26">
        <f>'BAR BB| Open rates'!DE21*0.82</f>
        <v>17958</v>
      </c>
      <c r="DF21" s="26">
        <f>'BAR BB| Open rates'!DF21*0.82</f>
        <v>17958</v>
      </c>
      <c r="DG21" s="26">
        <f>'BAR BB| Open rates'!DG21*0.82</f>
        <v>16892</v>
      </c>
      <c r="DH21" s="26">
        <f>'BAR BB| Open rates'!DH21*0.82</f>
        <v>16892</v>
      </c>
      <c r="DI21" s="26">
        <f>'BAR BB| Open rates'!DI21*0.82</f>
        <v>16892</v>
      </c>
      <c r="DJ21" s="26">
        <f>'BAR BB| Open rates'!DJ21*0.82</f>
        <v>16892</v>
      </c>
      <c r="DK21" s="26">
        <f>'BAR BB| Open rates'!DK21*0.82</f>
        <v>16892</v>
      </c>
      <c r="DL21" s="26">
        <f>'BAR BB| Open rates'!DL21*0.82</f>
        <v>17958</v>
      </c>
      <c r="DM21" s="26">
        <f>'BAR BB| Open rates'!DM21*0.82</f>
        <v>17958</v>
      </c>
      <c r="DN21" s="26">
        <f>'BAR BB| Open rates'!DN21*0.82</f>
        <v>16892</v>
      </c>
      <c r="DO21" s="26">
        <f>'BAR BB| Open rates'!DO21*0.82</f>
        <v>16892</v>
      </c>
      <c r="DP21" s="26">
        <f>'BAR BB| Open rates'!DP21*0.82</f>
        <v>16892</v>
      </c>
      <c r="DQ21" s="26">
        <f>'BAR BB| Open rates'!DQ21*0.82</f>
        <v>16892</v>
      </c>
      <c r="DR21" s="26">
        <f>'BAR BB| Open rates'!DR21*0.82</f>
        <v>16892</v>
      </c>
      <c r="DS21" s="26">
        <f>'BAR BB| Open rates'!DS21*0.82</f>
        <v>17958</v>
      </c>
      <c r="DT21" s="26">
        <f>'BAR BB| Open rates'!DT21*0.82</f>
        <v>17958</v>
      </c>
      <c r="DU21" s="26">
        <f>'BAR BB| Open rates'!DU21*0.82</f>
        <v>16892</v>
      </c>
      <c r="DV21" s="26">
        <f>'BAR BB| Open rates'!DV21*0.82</f>
        <v>16892</v>
      </c>
      <c r="DW21" s="26">
        <f>'BAR BB| Open rates'!DW21*0.82</f>
        <v>16892</v>
      </c>
      <c r="DX21" s="26">
        <f>'BAR BB| Open rates'!DX21*0.82</f>
        <v>16892</v>
      </c>
      <c r="DY21" s="26">
        <f>'BAR BB| Open rates'!DY21*0.82</f>
        <v>16892</v>
      </c>
      <c r="DZ21" s="26">
        <f>'BAR BB| Open rates'!DZ21*0.82</f>
        <v>17958</v>
      </c>
      <c r="EA21" s="26">
        <f>'BAR BB| Open rates'!EA21*0.82</f>
        <v>17958</v>
      </c>
      <c r="EB21" s="26">
        <f>'BAR BB| Open rates'!EB21*0.82</f>
        <v>16892</v>
      </c>
      <c r="EC21" s="26">
        <f>'BAR BB| Open rates'!EC21*0.82</f>
        <v>16892</v>
      </c>
      <c r="ED21" s="26">
        <f>'BAR BB| Open rates'!ED21*0.82</f>
        <v>16892</v>
      </c>
      <c r="EE21" s="26">
        <f>'BAR BB| Open rates'!EE21*0.82</f>
        <v>16892</v>
      </c>
      <c r="EF21" s="26">
        <f>'BAR BB| Open rates'!EF21*0.82</f>
        <v>14432</v>
      </c>
      <c r="EG21" s="26">
        <f>'BAR BB| Open rates'!EG21*0.82</f>
        <v>14432</v>
      </c>
      <c r="EH21" s="26">
        <f>'BAR BB| Open rates'!EH21*0.82</f>
        <v>14432</v>
      </c>
      <c r="EI21" s="26">
        <f>'BAR BB| Open rates'!EI21*0.82</f>
        <v>13858</v>
      </c>
      <c r="EJ21" s="26">
        <f>'BAR BB| Open rates'!EJ21*0.82</f>
        <v>13858</v>
      </c>
      <c r="EK21" s="26">
        <f>'BAR BB| Open rates'!EK21*0.82</f>
        <v>13858</v>
      </c>
      <c r="EL21" s="26">
        <f>'BAR BB| Open rates'!EL21*0.82</f>
        <v>13858</v>
      </c>
      <c r="EM21" s="26">
        <f>'BAR BB| Open rates'!EM21*0.82</f>
        <v>13858</v>
      </c>
      <c r="EN21" s="26">
        <f>'BAR BB| Open rates'!EN21*0.82</f>
        <v>14432</v>
      </c>
      <c r="EO21" s="26">
        <f>'BAR BB| Open rates'!EO21*0.82</f>
        <v>14432</v>
      </c>
      <c r="EP21" s="26">
        <f>'BAR BB| Open rates'!EP21*0.82</f>
        <v>13612</v>
      </c>
      <c r="EQ21" s="26">
        <f>'BAR BB| Open rates'!EQ21*0.82</f>
        <v>13612</v>
      </c>
      <c r="ER21" s="26">
        <f>'BAR BB| Open rates'!ER21*0.82</f>
        <v>13612</v>
      </c>
      <c r="ES21" s="26">
        <f>'BAR BB| Open rates'!ES21*0.82</f>
        <v>13612</v>
      </c>
      <c r="ET21" s="26">
        <f>'BAR BB| Open rates'!ET21*0.82</f>
        <v>13612</v>
      </c>
      <c r="EU21" s="26">
        <f>'BAR BB| Open rates'!EU21*0.82</f>
        <v>14432</v>
      </c>
      <c r="EV21" s="26">
        <f>'BAR BB| Open rates'!EV21*0.82</f>
        <v>14432</v>
      </c>
      <c r="EW21" s="26">
        <f>'BAR BB| Open rates'!EW21*0.82</f>
        <v>13612</v>
      </c>
      <c r="EX21" s="26">
        <f>'BAR BB| Open rates'!EX21*0.82</f>
        <v>13612</v>
      </c>
      <c r="EY21" s="26">
        <f>'BAR BB| Open rates'!EY21*0.82</f>
        <v>13612</v>
      </c>
      <c r="EZ21" s="26">
        <f>'BAR BB| Open rates'!EZ21*0.82</f>
        <v>13612</v>
      </c>
      <c r="FA21" s="26">
        <f>'BAR BB| Open rates'!FA21*0.82</f>
        <v>13612</v>
      </c>
      <c r="FB21" s="26">
        <f>'BAR BB| Open rates'!FB21*0.82</f>
        <v>14432</v>
      </c>
      <c r="FC21" s="26">
        <f>'BAR BB| Open rates'!FC21*0.82</f>
        <v>14432</v>
      </c>
      <c r="FD21" s="26">
        <f>'BAR BB| Open rates'!FD21*0.82</f>
        <v>13612</v>
      </c>
      <c r="FE21" s="26">
        <f>'BAR BB| Open rates'!FE21*0.82</f>
        <v>13612</v>
      </c>
      <c r="FF21" s="26">
        <f>'BAR BB| Open rates'!FF21*0.82</f>
        <v>13612</v>
      </c>
      <c r="FG21" s="26">
        <f>'BAR BB| Open rates'!FG21*0.82</f>
        <v>13612</v>
      </c>
      <c r="FH21" s="26">
        <f>'BAR BB| Open rates'!FH21*0.82</f>
        <v>13612</v>
      </c>
      <c r="FI21" s="26">
        <f>'BAR BB| Open rates'!FI21*0.82</f>
        <v>14432</v>
      </c>
      <c r="FJ21" s="26">
        <f>'BAR BB| Open rates'!FJ21*0.82</f>
        <v>14432</v>
      </c>
      <c r="FK21" s="26">
        <f>'BAR BB| Open rates'!FK21*0.82</f>
        <v>13858</v>
      </c>
      <c r="FL21" s="26">
        <f>'BAR BB| Open rates'!FL21*0.82</f>
        <v>13858</v>
      </c>
      <c r="FM21" s="26">
        <f>'BAR BB| Open rates'!FM21*0.82</f>
        <v>13858</v>
      </c>
      <c r="FN21" s="26">
        <f>'BAR BB| Open rates'!FN21*0.82</f>
        <v>13858</v>
      </c>
      <c r="FO21" s="26">
        <f>'BAR BB| Open rates'!FO21*0.82</f>
        <v>13858</v>
      </c>
      <c r="FP21" s="26">
        <f>'BAR BB| Open rates'!FP21*0.82</f>
        <v>13858</v>
      </c>
      <c r="FQ21" s="26">
        <f>'BAR BB| Open rates'!FQ21*0.82</f>
        <v>13858</v>
      </c>
      <c r="FR21" s="26">
        <f>'BAR BB| Open rates'!FR21*0.82</f>
        <v>13612</v>
      </c>
      <c r="FS21" s="26">
        <f>'BAR BB| Open rates'!FS21*0.82</f>
        <v>13612</v>
      </c>
      <c r="FT21" s="26">
        <f>'BAR BB| Open rates'!FT21*0.82</f>
        <v>13612</v>
      </c>
      <c r="FU21" s="26">
        <f>'BAR BB| Open rates'!FU21*0.82</f>
        <v>13612</v>
      </c>
      <c r="FV21" s="26">
        <f>'BAR BB| Open rates'!FV21*0.82</f>
        <v>13612</v>
      </c>
      <c r="FW21" s="26">
        <f>'BAR BB| Open rates'!FW21*0.82</f>
        <v>14432</v>
      </c>
      <c r="FX21" s="26">
        <f>'BAR BB| Open rates'!FX21*0.82</f>
        <v>14432</v>
      </c>
      <c r="FY21" s="26">
        <f>'BAR BB| Open rates'!FY21*0.82</f>
        <v>13612</v>
      </c>
      <c r="FZ21" s="26">
        <f>'BAR BB| Open rates'!FZ21*0.82</f>
        <v>13612</v>
      </c>
      <c r="GA21" s="26">
        <f>'BAR BB| Open rates'!GA21*0.82</f>
        <v>13612</v>
      </c>
      <c r="GB21" s="26">
        <f>'BAR BB| Open rates'!GB21*0.82</f>
        <v>13612</v>
      </c>
      <c r="GC21" s="26">
        <f>'BAR BB| Open rates'!GC21*0.82</f>
        <v>13612</v>
      </c>
      <c r="GD21" s="26">
        <f>'BAR BB| Open rates'!GD21*0.82</f>
        <v>14432</v>
      </c>
      <c r="GE21" s="26">
        <f>'BAR BB| Open rates'!GE21*0.82</f>
        <v>14432</v>
      </c>
      <c r="GF21" s="26">
        <f>'BAR BB| Open rates'!GF21*0.82</f>
        <v>13612</v>
      </c>
      <c r="GG21" s="26">
        <f>'BAR BB| Open rates'!GG21*0.82</f>
        <v>13612</v>
      </c>
      <c r="GH21" s="26">
        <f>'BAR BB| Open rates'!GH21*0.82</f>
        <v>13612</v>
      </c>
      <c r="GI21" s="26">
        <f>'BAR BB| Open rates'!GI21*0.82</f>
        <v>13612</v>
      </c>
      <c r="GJ21" s="26">
        <f>'BAR BB| Open rates'!GJ21*0.82</f>
        <v>13612</v>
      </c>
      <c r="GK21" s="26">
        <f>'BAR BB| Open rates'!GK21*0.82</f>
        <v>14432</v>
      </c>
      <c r="GL21" s="26">
        <f>'BAR BB| Open rates'!GL21*0.82</f>
        <v>14432</v>
      </c>
      <c r="GM21" s="26">
        <f>'BAR BB| Open rates'!GM21*0.82</f>
        <v>13612</v>
      </c>
      <c r="GN21" s="26">
        <f>'BAR BB| Open rates'!GN21*0.82</f>
        <v>13612</v>
      </c>
      <c r="GO21" s="26">
        <f>'BAR BB| Open rates'!GO21*0.82</f>
        <v>13612</v>
      </c>
      <c r="GP21" s="26">
        <f>'BAR BB| Open rates'!GP21*0.82</f>
        <v>13612</v>
      </c>
      <c r="GQ21" s="26">
        <f>'BAR BB| Open rates'!GQ21*0.82</f>
        <v>13612</v>
      </c>
      <c r="GR21" s="26">
        <f>'BAR BB| Open rates'!GR21*0.82</f>
        <v>14432</v>
      </c>
      <c r="GS21" s="26">
        <f>'BAR BB| Open rates'!GS21*0.82</f>
        <v>14432</v>
      </c>
      <c r="GT21" s="26">
        <f>'BAR BB| Open rates'!GT21*0.82</f>
        <v>13612</v>
      </c>
      <c r="GU21" s="26">
        <f>'BAR BB| Open rates'!GU21*0.82</f>
        <v>13612</v>
      </c>
      <c r="GV21" s="26">
        <f>'BAR BB| Open rates'!GV21*0.82</f>
        <v>13612</v>
      </c>
      <c r="GW21" s="26">
        <f>'BAR BB| Open rates'!GW21*0.82</f>
        <v>13612</v>
      </c>
      <c r="GX21" s="26">
        <f>'BAR BB| Open rates'!GX21*0.82</f>
        <v>13612</v>
      </c>
      <c r="GY21" s="26">
        <f>'BAR BB| Open rates'!GY21*0.82</f>
        <v>14432</v>
      </c>
      <c r="GZ21" s="26">
        <f>'BAR BB| Open rates'!GZ21*0.82</f>
        <v>14432</v>
      </c>
      <c r="HA21" s="26">
        <f>'BAR BB| Open rates'!HA21*0.82</f>
        <v>13612</v>
      </c>
      <c r="HB21" s="26">
        <f>'BAR BB| Open rates'!HB21*0.82</f>
        <v>13612</v>
      </c>
      <c r="HC21" s="26">
        <f>'BAR BB| Open rates'!HC21*0.82</f>
        <v>13612</v>
      </c>
      <c r="HD21" s="26">
        <f>'BAR BB| Open rates'!HD21*0.82</f>
        <v>13612</v>
      </c>
      <c r="HE21" s="26">
        <f>'BAR BB| Open rates'!HE21*0.82</f>
        <v>13612</v>
      </c>
      <c r="HF21" s="26">
        <f>'BAR BB| Open rates'!HF21*0.82</f>
        <v>15497.999999999998</v>
      </c>
      <c r="HG21" s="26">
        <f>'BAR BB| Open rates'!HG21*0.82</f>
        <v>15497.999999999998</v>
      </c>
      <c r="HH21" s="26">
        <f>'BAR BB| Open rates'!HH21*0.82</f>
        <v>15497.999999999998</v>
      </c>
      <c r="HI21" s="26">
        <f>'BAR BB| Open rates'!HI21*0.82</f>
        <v>15497.999999999998</v>
      </c>
      <c r="HJ21" s="26">
        <f>'BAR BB| Open rates'!HJ21*0.82</f>
        <v>15497.999999999998</v>
      </c>
      <c r="HK21" s="26">
        <f>'BAR BB| Open rates'!HK21*0.82</f>
        <v>15497.999999999998</v>
      </c>
      <c r="HL21" s="26">
        <f>'BAR BB| Open rates'!HL21*0.82</f>
        <v>15497.999999999998</v>
      </c>
      <c r="HM21" s="26">
        <f>'BAR BB| Open rates'!HM21*0.82</f>
        <v>15497.999999999998</v>
      </c>
      <c r="HN21" s="26">
        <f>'BAR BB| Open rates'!HN21*0.82</f>
        <v>15497.999999999998</v>
      </c>
      <c r="HO21" s="26">
        <f>'BAR BB| Open rates'!HO21*0.82</f>
        <v>15497.999999999998</v>
      </c>
      <c r="HP21" s="26">
        <f>'BAR BB| Open rates'!HP21*0.82</f>
        <v>15497.999999999998</v>
      </c>
    </row>
    <row r="22" spans="1:224" s="76" customFormat="1" ht="12" customHeight="1" x14ac:dyDescent="0.2">
      <c r="A22" s="15">
        <v>3</v>
      </c>
      <c r="B22" s="26">
        <f>'BAR BB| Open rates'!B22*0.82</f>
        <v>15497.999999999998</v>
      </c>
      <c r="C22" s="26">
        <f>'BAR BB| Open rates'!C22*0.82</f>
        <v>15497.999999999998</v>
      </c>
      <c r="D22" s="26">
        <f>'BAR BB| Open rates'!D22*0.82</f>
        <v>15497.999999999998</v>
      </c>
      <c r="E22" s="26">
        <f>'BAR BB| Open rates'!E22*0.82</f>
        <v>15497.999999999998</v>
      </c>
      <c r="F22" s="26">
        <f>'BAR BB| Open rates'!F22*0.82</f>
        <v>15497.999999999998</v>
      </c>
      <c r="G22" s="26">
        <f>'BAR BB| Open rates'!G22*0.82</f>
        <v>15497.999999999998</v>
      </c>
      <c r="H22" s="26">
        <f>'BAR BB| Open rates'!H22*0.82</f>
        <v>15497.999999999998</v>
      </c>
      <c r="I22" s="26">
        <f>'BAR BB| Open rates'!I22*0.82</f>
        <v>15497.999999999998</v>
      </c>
      <c r="J22" s="26">
        <f>'BAR BB| Open rates'!J22*0.82</f>
        <v>15497.999999999998</v>
      </c>
      <c r="K22" s="26">
        <f>'BAR BB| Open rates'!K22*0.82</f>
        <v>15497.999999999998</v>
      </c>
      <c r="L22" s="26">
        <f>'BAR BB| Open rates'!L22*0.82</f>
        <v>15497.999999999998</v>
      </c>
      <c r="M22" s="26">
        <f>'BAR BB| Open rates'!M22*0.82</f>
        <v>15497.999999999998</v>
      </c>
      <c r="N22" s="26">
        <f>'BAR BB| Open rates'!N22*0.82</f>
        <v>19352</v>
      </c>
      <c r="O22" s="26">
        <f>'BAR BB| Open rates'!O22*0.82</f>
        <v>19352</v>
      </c>
      <c r="P22" s="26">
        <f>'BAR BB| Open rates'!P22*0.82</f>
        <v>19352</v>
      </c>
      <c r="Q22" s="26">
        <f>'BAR BB| Open rates'!Q22*0.82</f>
        <v>19352</v>
      </c>
      <c r="R22" s="26">
        <f>'BAR BB| Open rates'!R22*0.82</f>
        <v>22058</v>
      </c>
      <c r="S22" s="26">
        <f>'BAR BB| Open rates'!S22*0.82</f>
        <v>22058</v>
      </c>
      <c r="T22" s="26">
        <f>'BAR BB| Open rates'!T22*0.82</f>
        <v>22058</v>
      </c>
      <c r="U22" s="26">
        <f>'BAR BB| Open rates'!U22*0.82</f>
        <v>22058</v>
      </c>
      <c r="V22" s="26">
        <f>'BAR BB| Open rates'!V22*0.82</f>
        <v>22058</v>
      </c>
      <c r="W22" s="26">
        <f>'BAR BB| Open rates'!W22*0.82</f>
        <v>22058</v>
      </c>
      <c r="X22" s="26">
        <f>'BAR BB| Open rates'!X22*0.82</f>
        <v>22058</v>
      </c>
      <c r="Y22" s="26">
        <f>'BAR BB| Open rates'!Y22*0.82</f>
        <v>22058</v>
      </c>
      <c r="Z22" s="26">
        <f>'BAR BB| Open rates'!Z22*0.82</f>
        <v>22058</v>
      </c>
      <c r="AA22" s="26">
        <f>'BAR BB| Open rates'!AA22*0.82</f>
        <v>22058</v>
      </c>
      <c r="AB22" s="26">
        <f>'BAR BB| Open rates'!AB22*0.82</f>
        <v>26158</v>
      </c>
      <c r="AC22" s="26">
        <f>'BAR BB| Open rates'!AC22*0.82</f>
        <v>26158</v>
      </c>
      <c r="AD22" s="26">
        <f>'BAR BB| Open rates'!AD22*0.82</f>
        <v>26158</v>
      </c>
      <c r="AE22" s="26">
        <f>'BAR BB| Open rates'!AE22*0.82</f>
        <v>26158</v>
      </c>
      <c r="AF22" s="26">
        <f>'BAR BB| Open rates'!AF22*0.82</f>
        <v>26158</v>
      </c>
      <c r="AG22" s="26">
        <f>'BAR BB| Open rates'!AG22*0.82</f>
        <v>26158</v>
      </c>
      <c r="AH22" s="26">
        <f>'BAR BB| Open rates'!AH22*0.82</f>
        <v>19352</v>
      </c>
      <c r="AI22" s="26">
        <f>'BAR BB| Open rates'!AI22*0.82</f>
        <v>19352</v>
      </c>
      <c r="AJ22" s="26">
        <f>'BAR BB| Open rates'!AJ22*0.82</f>
        <v>19352</v>
      </c>
      <c r="AK22" s="26">
        <f>'BAR BB| Open rates'!AK22*0.82</f>
        <v>19352</v>
      </c>
      <c r="AL22" s="26">
        <f>'BAR BB| Open rates'!AL22*0.82</f>
        <v>19352</v>
      </c>
      <c r="AM22" s="26">
        <f>'BAR BB| Open rates'!AM22*0.82</f>
        <v>20418</v>
      </c>
      <c r="AN22" s="26">
        <f>'BAR BB| Open rates'!AN22*0.82</f>
        <v>20418</v>
      </c>
      <c r="AO22" s="26">
        <f>'BAR BB| Open rates'!AO22*0.82</f>
        <v>20418</v>
      </c>
      <c r="AP22" s="26">
        <f>'BAR BB| Open rates'!AP22*0.82</f>
        <v>20418</v>
      </c>
      <c r="AQ22" s="26">
        <f>'BAR BB| Open rates'!AQ22*0.82</f>
        <v>20418</v>
      </c>
      <c r="AR22" s="26">
        <f>'BAR BB| Open rates'!AR22*0.82</f>
        <v>20418</v>
      </c>
      <c r="AS22" s="26">
        <f>'BAR BB| Open rates'!AS22*0.82</f>
        <v>20418</v>
      </c>
      <c r="AT22" s="26">
        <f>'BAR BB| Open rates'!AT22*0.82</f>
        <v>21238</v>
      </c>
      <c r="AU22" s="26">
        <f>'BAR BB| Open rates'!AU22*0.82</f>
        <v>21238</v>
      </c>
      <c r="AV22" s="26">
        <f>'BAR BB| Open rates'!AV22*0.82</f>
        <v>21238</v>
      </c>
      <c r="AW22" s="26">
        <f>'BAR BB| Open rates'!AW22*0.82</f>
        <v>21238</v>
      </c>
      <c r="AX22" s="26">
        <f>'BAR BB| Open rates'!AX22*0.82</f>
        <v>21238</v>
      </c>
      <c r="AY22" s="26">
        <f>'BAR BB| Open rates'!AY22*0.82</f>
        <v>21402</v>
      </c>
      <c r="AZ22" s="26">
        <f>'BAR BB| Open rates'!AZ22*0.82</f>
        <v>21402</v>
      </c>
      <c r="BA22" s="26">
        <f>'BAR BB| Open rates'!BA22*0.82</f>
        <v>22058</v>
      </c>
      <c r="BB22" s="26">
        <f>'BAR BB| Open rates'!BB22*0.82</f>
        <v>22058</v>
      </c>
      <c r="BC22" s="26">
        <f>'BAR BB| Open rates'!BC22*0.82</f>
        <v>21402</v>
      </c>
      <c r="BD22" s="26">
        <f>'BAR BB| Open rates'!BD22*0.82</f>
        <v>21402</v>
      </c>
      <c r="BE22" s="26">
        <f>'BAR BB| Open rates'!BE22*0.82</f>
        <v>21402</v>
      </c>
      <c r="BF22" s="26">
        <f>'BAR BB| Open rates'!BF22*0.82</f>
        <v>21402</v>
      </c>
      <c r="BG22" s="26">
        <f>'BAR BB| Open rates'!BG22*0.82</f>
        <v>21402</v>
      </c>
      <c r="BH22" s="26">
        <f>'BAR BB| Open rates'!BH22*0.82</f>
        <v>22058</v>
      </c>
      <c r="BI22" s="26">
        <f>'BAR BB| Open rates'!BI22*0.82</f>
        <v>22058</v>
      </c>
      <c r="BJ22" s="26">
        <f>'BAR BB| Open rates'!BJ22*0.82</f>
        <v>21402</v>
      </c>
      <c r="BK22" s="26">
        <f>'BAR BB| Open rates'!BK22*0.82</f>
        <v>21402</v>
      </c>
      <c r="BL22" s="26">
        <f>'BAR BB| Open rates'!BL22*0.82</f>
        <v>21402</v>
      </c>
      <c r="BM22" s="26">
        <f>'BAR BB| Open rates'!BM22*0.82</f>
        <v>21402</v>
      </c>
      <c r="BN22" s="26">
        <f>'BAR BB| Open rates'!BN22*0.82</f>
        <v>21402</v>
      </c>
      <c r="BO22" s="26">
        <f>'BAR BB| Open rates'!BO22*0.82</f>
        <v>22058</v>
      </c>
      <c r="BP22" s="26">
        <f>'BAR BB| Open rates'!BP22*0.82</f>
        <v>22058</v>
      </c>
      <c r="BQ22" s="26">
        <f>'BAR BB| Open rates'!BQ22*0.82</f>
        <v>21402</v>
      </c>
      <c r="BR22" s="26">
        <f>'BAR BB| Open rates'!BR22*0.82</f>
        <v>21402</v>
      </c>
      <c r="BS22" s="26">
        <f>'BAR BB| Open rates'!BS22*0.82</f>
        <v>21402</v>
      </c>
      <c r="BT22" s="26">
        <f>'BAR BB| Open rates'!BT22*0.82</f>
        <v>21402</v>
      </c>
      <c r="BU22" s="26">
        <f>'BAR BB| Open rates'!BU22*0.82</f>
        <v>21402</v>
      </c>
      <c r="BV22" s="26">
        <f>'BAR BB| Open rates'!BV22*0.82</f>
        <v>22058</v>
      </c>
      <c r="BW22" s="26">
        <f>'BAR BB| Open rates'!BW22*0.82</f>
        <v>22058</v>
      </c>
      <c r="BX22" s="26">
        <f>'BAR BB| Open rates'!BX22*0.82</f>
        <v>21402</v>
      </c>
      <c r="BY22" s="26">
        <f>'BAR BB| Open rates'!BY22*0.82</f>
        <v>21402</v>
      </c>
      <c r="BZ22" s="26">
        <f>'BAR BB| Open rates'!BZ22*0.82</f>
        <v>21402</v>
      </c>
      <c r="CA22" s="26">
        <f>'BAR BB| Open rates'!CA22*0.82</f>
        <v>21402</v>
      </c>
      <c r="CB22" s="26">
        <f>'BAR BB| Open rates'!CB22*0.82</f>
        <v>21402</v>
      </c>
      <c r="CC22" s="26">
        <f>'BAR BB| Open rates'!CC22*0.82</f>
        <v>22058</v>
      </c>
      <c r="CD22" s="26">
        <f>'BAR BB| Open rates'!CD22*0.82</f>
        <v>22058</v>
      </c>
      <c r="CE22" s="26">
        <f>'BAR BB| Open rates'!CE22*0.82</f>
        <v>21402</v>
      </c>
      <c r="CF22" s="26">
        <f>'BAR BB| Open rates'!CF22*0.82</f>
        <v>21402</v>
      </c>
      <c r="CG22" s="26">
        <f>'BAR BB| Open rates'!CG22*0.82</f>
        <v>21402</v>
      </c>
      <c r="CH22" s="26">
        <f>'BAR BB| Open rates'!CH22*0.82</f>
        <v>21402</v>
      </c>
      <c r="CI22" s="26">
        <f>'BAR BB| Open rates'!CI22*0.82</f>
        <v>21402</v>
      </c>
      <c r="CJ22" s="26">
        <f>'BAR BB| Open rates'!CJ22*0.82</f>
        <v>22058</v>
      </c>
      <c r="CK22" s="26">
        <f>'BAR BB| Open rates'!CK22*0.82</f>
        <v>22058</v>
      </c>
      <c r="CL22" s="26">
        <f>'BAR BB| Open rates'!CL22*0.82</f>
        <v>21402</v>
      </c>
      <c r="CM22" s="26">
        <f>'BAR BB| Open rates'!CM22*0.82</f>
        <v>21402</v>
      </c>
      <c r="CN22" s="26">
        <f>'BAR BB| Open rates'!CN22*0.82</f>
        <v>21402</v>
      </c>
      <c r="CO22" s="26">
        <f>'BAR BB| Open rates'!CO22*0.82</f>
        <v>21402</v>
      </c>
      <c r="CP22" s="26">
        <f>'BAR BB| Open rates'!CP22*0.82</f>
        <v>21402</v>
      </c>
      <c r="CQ22" s="26">
        <f>'BAR BB| Open rates'!CQ22*0.82</f>
        <v>21402</v>
      </c>
      <c r="CR22" s="26">
        <f>'BAR BB| Open rates'!CR22*0.82</f>
        <v>21402</v>
      </c>
      <c r="CS22" s="26">
        <f>'BAR BB| Open rates'!CS22*0.82</f>
        <v>20418</v>
      </c>
      <c r="CT22" s="26">
        <f>'BAR BB| Open rates'!CT22*0.82</f>
        <v>20418</v>
      </c>
      <c r="CU22" s="26">
        <f>'BAR BB| Open rates'!CU22*0.82</f>
        <v>20418</v>
      </c>
      <c r="CV22" s="26">
        <f>'BAR BB| Open rates'!CV22*0.82</f>
        <v>20418</v>
      </c>
      <c r="CW22" s="26">
        <f>'BAR BB| Open rates'!CW22*0.82</f>
        <v>20418</v>
      </c>
      <c r="CX22" s="26">
        <f>'BAR BB| Open rates'!CX22*0.82</f>
        <v>20418</v>
      </c>
      <c r="CY22" s="26">
        <f>'BAR BB| Open rates'!CY22*0.82</f>
        <v>20418</v>
      </c>
      <c r="CZ22" s="26">
        <f>'BAR BB| Open rates'!CZ22*0.82</f>
        <v>20418</v>
      </c>
      <c r="DA22" s="26">
        <f>'BAR BB| Open rates'!DA22*0.82</f>
        <v>20418</v>
      </c>
      <c r="DB22" s="26">
        <f>'BAR BB| Open rates'!DB22*0.82</f>
        <v>18532</v>
      </c>
      <c r="DC22" s="26">
        <f>'BAR BB| Open rates'!DC22*0.82</f>
        <v>18532</v>
      </c>
      <c r="DD22" s="26">
        <f>'BAR BB| Open rates'!DD22*0.82</f>
        <v>18532</v>
      </c>
      <c r="DE22" s="26">
        <f>'BAR BB| Open rates'!DE22*0.82</f>
        <v>19598</v>
      </c>
      <c r="DF22" s="26">
        <f>'BAR BB| Open rates'!DF22*0.82</f>
        <v>19598</v>
      </c>
      <c r="DG22" s="26">
        <f>'BAR BB| Open rates'!DG22*0.82</f>
        <v>18532</v>
      </c>
      <c r="DH22" s="26">
        <f>'BAR BB| Open rates'!DH22*0.82</f>
        <v>18532</v>
      </c>
      <c r="DI22" s="26">
        <f>'BAR BB| Open rates'!DI22*0.82</f>
        <v>18532</v>
      </c>
      <c r="DJ22" s="26">
        <f>'BAR BB| Open rates'!DJ22*0.82</f>
        <v>18532</v>
      </c>
      <c r="DK22" s="26">
        <f>'BAR BB| Open rates'!DK22*0.82</f>
        <v>18532</v>
      </c>
      <c r="DL22" s="26">
        <f>'BAR BB| Open rates'!DL22*0.82</f>
        <v>19598</v>
      </c>
      <c r="DM22" s="26">
        <f>'BAR BB| Open rates'!DM22*0.82</f>
        <v>19598</v>
      </c>
      <c r="DN22" s="26">
        <f>'BAR BB| Open rates'!DN22*0.82</f>
        <v>18532</v>
      </c>
      <c r="DO22" s="26">
        <f>'BAR BB| Open rates'!DO22*0.82</f>
        <v>18532</v>
      </c>
      <c r="DP22" s="26">
        <f>'BAR BB| Open rates'!DP22*0.82</f>
        <v>18532</v>
      </c>
      <c r="DQ22" s="26">
        <f>'BAR BB| Open rates'!DQ22*0.82</f>
        <v>18532</v>
      </c>
      <c r="DR22" s="26">
        <f>'BAR BB| Open rates'!DR22*0.82</f>
        <v>18532</v>
      </c>
      <c r="DS22" s="26">
        <f>'BAR BB| Open rates'!DS22*0.82</f>
        <v>19598</v>
      </c>
      <c r="DT22" s="26">
        <f>'BAR BB| Open rates'!DT22*0.82</f>
        <v>19598</v>
      </c>
      <c r="DU22" s="26">
        <f>'BAR BB| Open rates'!DU22*0.82</f>
        <v>18532</v>
      </c>
      <c r="DV22" s="26">
        <f>'BAR BB| Open rates'!DV22*0.82</f>
        <v>18532</v>
      </c>
      <c r="DW22" s="26">
        <f>'BAR BB| Open rates'!DW22*0.82</f>
        <v>18532</v>
      </c>
      <c r="DX22" s="26">
        <f>'BAR BB| Open rates'!DX22*0.82</f>
        <v>18532</v>
      </c>
      <c r="DY22" s="26">
        <f>'BAR BB| Open rates'!DY22*0.82</f>
        <v>18532</v>
      </c>
      <c r="DZ22" s="26">
        <f>'BAR BB| Open rates'!DZ22*0.82</f>
        <v>19598</v>
      </c>
      <c r="EA22" s="26">
        <f>'BAR BB| Open rates'!EA22*0.82</f>
        <v>19598</v>
      </c>
      <c r="EB22" s="26">
        <f>'BAR BB| Open rates'!EB22*0.82</f>
        <v>18532</v>
      </c>
      <c r="EC22" s="26">
        <f>'BAR BB| Open rates'!EC22*0.82</f>
        <v>18532</v>
      </c>
      <c r="ED22" s="26">
        <f>'BAR BB| Open rates'!ED22*0.82</f>
        <v>18532</v>
      </c>
      <c r="EE22" s="26">
        <f>'BAR BB| Open rates'!EE22*0.82</f>
        <v>18532</v>
      </c>
      <c r="EF22" s="26">
        <f>'BAR BB| Open rates'!EF22*0.82</f>
        <v>16071.999999999998</v>
      </c>
      <c r="EG22" s="26">
        <f>'BAR BB| Open rates'!EG22*0.82</f>
        <v>16071.999999999998</v>
      </c>
      <c r="EH22" s="26">
        <f>'BAR BB| Open rates'!EH22*0.82</f>
        <v>16071.999999999998</v>
      </c>
      <c r="EI22" s="26">
        <f>'BAR BB| Open rates'!EI22*0.82</f>
        <v>15497.999999999998</v>
      </c>
      <c r="EJ22" s="26">
        <f>'BAR BB| Open rates'!EJ22*0.82</f>
        <v>15497.999999999998</v>
      </c>
      <c r="EK22" s="26">
        <f>'BAR BB| Open rates'!EK22*0.82</f>
        <v>15497.999999999998</v>
      </c>
      <c r="EL22" s="26">
        <f>'BAR BB| Open rates'!EL22*0.82</f>
        <v>15497.999999999998</v>
      </c>
      <c r="EM22" s="26">
        <f>'BAR BB| Open rates'!EM22*0.82</f>
        <v>15497.999999999998</v>
      </c>
      <c r="EN22" s="26">
        <f>'BAR BB| Open rates'!EN22*0.82</f>
        <v>16071.999999999998</v>
      </c>
      <c r="EO22" s="26">
        <f>'BAR BB| Open rates'!EO22*0.82</f>
        <v>16071.999999999998</v>
      </c>
      <c r="EP22" s="26">
        <f>'BAR BB| Open rates'!EP22*0.82</f>
        <v>15252</v>
      </c>
      <c r="EQ22" s="26">
        <f>'BAR BB| Open rates'!EQ22*0.82</f>
        <v>15252</v>
      </c>
      <c r="ER22" s="26">
        <f>'BAR BB| Open rates'!ER22*0.82</f>
        <v>15252</v>
      </c>
      <c r="ES22" s="26">
        <f>'BAR BB| Open rates'!ES22*0.82</f>
        <v>15252</v>
      </c>
      <c r="ET22" s="26">
        <f>'BAR BB| Open rates'!ET22*0.82</f>
        <v>15252</v>
      </c>
      <c r="EU22" s="26">
        <f>'BAR BB| Open rates'!EU22*0.82</f>
        <v>16071.999999999998</v>
      </c>
      <c r="EV22" s="26">
        <f>'BAR BB| Open rates'!EV22*0.82</f>
        <v>16071.999999999998</v>
      </c>
      <c r="EW22" s="26">
        <f>'BAR BB| Open rates'!EW22*0.82</f>
        <v>15252</v>
      </c>
      <c r="EX22" s="26">
        <f>'BAR BB| Open rates'!EX22*0.82</f>
        <v>15252</v>
      </c>
      <c r="EY22" s="26">
        <f>'BAR BB| Open rates'!EY22*0.82</f>
        <v>15252</v>
      </c>
      <c r="EZ22" s="26">
        <f>'BAR BB| Open rates'!EZ22*0.82</f>
        <v>15252</v>
      </c>
      <c r="FA22" s="26">
        <f>'BAR BB| Open rates'!FA22*0.82</f>
        <v>15252</v>
      </c>
      <c r="FB22" s="26">
        <f>'BAR BB| Open rates'!FB22*0.82</f>
        <v>16071.999999999998</v>
      </c>
      <c r="FC22" s="26">
        <f>'BAR BB| Open rates'!FC22*0.82</f>
        <v>16071.999999999998</v>
      </c>
      <c r="FD22" s="26">
        <f>'BAR BB| Open rates'!FD22*0.82</f>
        <v>15252</v>
      </c>
      <c r="FE22" s="26">
        <f>'BAR BB| Open rates'!FE22*0.82</f>
        <v>15252</v>
      </c>
      <c r="FF22" s="26">
        <f>'BAR BB| Open rates'!FF22*0.82</f>
        <v>15252</v>
      </c>
      <c r="FG22" s="26">
        <f>'BAR BB| Open rates'!FG22*0.82</f>
        <v>15252</v>
      </c>
      <c r="FH22" s="26">
        <f>'BAR BB| Open rates'!FH22*0.82</f>
        <v>15252</v>
      </c>
      <c r="FI22" s="26">
        <f>'BAR BB| Open rates'!FI22*0.82</f>
        <v>16071.999999999998</v>
      </c>
      <c r="FJ22" s="26">
        <f>'BAR BB| Open rates'!FJ22*0.82</f>
        <v>16071.999999999998</v>
      </c>
      <c r="FK22" s="26">
        <f>'BAR BB| Open rates'!FK22*0.82</f>
        <v>15497.999999999998</v>
      </c>
      <c r="FL22" s="26">
        <f>'BAR BB| Open rates'!FL22*0.82</f>
        <v>15497.999999999998</v>
      </c>
      <c r="FM22" s="26">
        <f>'BAR BB| Open rates'!FM22*0.82</f>
        <v>15497.999999999998</v>
      </c>
      <c r="FN22" s="26">
        <f>'BAR BB| Open rates'!FN22*0.82</f>
        <v>15497.999999999998</v>
      </c>
      <c r="FO22" s="26">
        <f>'BAR BB| Open rates'!FO22*0.82</f>
        <v>15497.999999999998</v>
      </c>
      <c r="FP22" s="26">
        <f>'BAR BB| Open rates'!FP22*0.82</f>
        <v>15497.999999999998</v>
      </c>
      <c r="FQ22" s="26">
        <f>'BAR BB| Open rates'!FQ22*0.82</f>
        <v>15497.999999999998</v>
      </c>
      <c r="FR22" s="26">
        <f>'BAR BB| Open rates'!FR22*0.82</f>
        <v>15252</v>
      </c>
      <c r="FS22" s="26">
        <f>'BAR BB| Open rates'!FS22*0.82</f>
        <v>15252</v>
      </c>
      <c r="FT22" s="26">
        <f>'BAR BB| Open rates'!FT22*0.82</f>
        <v>15252</v>
      </c>
      <c r="FU22" s="26">
        <f>'BAR BB| Open rates'!FU22*0.82</f>
        <v>15252</v>
      </c>
      <c r="FV22" s="26">
        <f>'BAR BB| Open rates'!FV22*0.82</f>
        <v>15252</v>
      </c>
      <c r="FW22" s="26">
        <f>'BAR BB| Open rates'!FW22*0.82</f>
        <v>16071.999999999998</v>
      </c>
      <c r="FX22" s="26">
        <f>'BAR BB| Open rates'!FX22*0.82</f>
        <v>16071.999999999998</v>
      </c>
      <c r="FY22" s="26">
        <f>'BAR BB| Open rates'!FY22*0.82</f>
        <v>15252</v>
      </c>
      <c r="FZ22" s="26">
        <f>'BAR BB| Open rates'!FZ22*0.82</f>
        <v>15252</v>
      </c>
      <c r="GA22" s="26">
        <f>'BAR BB| Open rates'!GA22*0.82</f>
        <v>15252</v>
      </c>
      <c r="GB22" s="26">
        <f>'BAR BB| Open rates'!GB22*0.82</f>
        <v>15252</v>
      </c>
      <c r="GC22" s="26">
        <f>'BAR BB| Open rates'!GC22*0.82</f>
        <v>15252</v>
      </c>
      <c r="GD22" s="26">
        <f>'BAR BB| Open rates'!GD22*0.82</f>
        <v>16071.999999999998</v>
      </c>
      <c r="GE22" s="26">
        <f>'BAR BB| Open rates'!GE22*0.82</f>
        <v>16071.999999999998</v>
      </c>
      <c r="GF22" s="26">
        <f>'BAR BB| Open rates'!GF22*0.82</f>
        <v>15252</v>
      </c>
      <c r="GG22" s="26">
        <f>'BAR BB| Open rates'!GG22*0.82</f>
        <v>15252</v>
      </c>
      <c r="GH22" s="26">
        <f>'BAR BB| Open rates'!GH22*0.82</f>
        <v>15252</v>
      </c>
      <c r="GI22" s="26">
        <f>'BAR BB| Open rates'!GI22*0.82</f>
        <v>15252</v>
      </c>
      <c r="GJ22" s="26">
        <f>'BAR BB| Open rates'!GJ22*0.82</f>
        <v>15252</v>
      </c>
      <c r="GK22" s="26">
        <f>'BAR BB| Open rates'!GK22*0.82</f>
        <v>16071.999999999998</v>
      </c>
      <c r="GL22" s="26">
        <f>'BAR BB| Open rates'!GL22*0.82</f>
        <v>16071.999999999998</v>
      </c>
      <c r="GM22" s="26">
        <f>'BAR BB| Open rates'!GM22*0.82</f>
        <v>15252</v>
      </c>
      <c r="GN22" s="26">
        <f>'BAR BB| Open rates'!GN22*0.82</f>
        <v>15252</v>
      </c>
      <c r="GO22" s="26">
        <f>'BAR BB| Open rates'!GO22*0.82</f>
        <v>15252</v>
      </c>
      <c r="GP22" s="26">
        <f>'BAR BB| Open rates'!GP22*0.82</f>
        <v>15252</v>
      </c>
      <c r="GQ22" s="26">
        <f>'BAR BB| Open rates'!GQ22*0.82</f>
        <v>15252</v>
      </c>
      <c r="GR22" s="26">
        <f>'BAR BB| Open rates'!GR22*0.82</f>
        <v>16071.999999999998</v>
      </c>
      <c r="GS22" s="26">
        <f>'BAR BB| Open rates'!GS22*0.82</f>
        <v>16071.999999999998</v>
      </c>
      <c r="GT22" s="26">
        <f>'BAR BB| Open rates'!GT22*0.82</f>
        <v>15252</v>
      </c>
      <c r="GU22" s="26">
        <f>'BAR BB| Open rates'!GU22*0.82</f>
        <v>15252</v>
      </c>
      <c r="GV22" s="26">
        <f>'BAR BB| Open rates'!GV22*0.82</f>
        <v>15252</v>
      </c>
      <c r="GW22" s="26">
        <f>'BAR BB| Open rates'!GW22*0.82</f>
        <v>15252</v>
      </c>
      <c r="GX22" s="26">
        <f>'BAR BB| Open rates'!GX22*0.82</f>
        <v>15252</v>
      </c>
      <c r="GY22" s="26">
        <f>'BAR BB| Open rates'!GY22*0.82</f>
        <v>16071.999999999998</v>
      </c>
      <c r="GZ22" s="26">
        <f>'BAR BB| Open rates'!GZ22*0.82</f>
        <v>16071.999999999998</v>
      </c>
      <c r="HA22" s="26">
        <f>'BAR BB| Open rates'!HA22*0.82</f>
        <v>15252</v>
      </c>
      <c r="HB22" s="26">
        <f>'BAR BB| Open rates'!HB22*0.82</f>
        <v>15252</v>
      </c>
      <c r="HC22" s="26">
        <f>'BAR BB| Open rates'!HC22*0.82</f>
        <v>15252</v>
      </c>
      <c r="HD22" s="26">
        <f>'BAR BB| Open rates'!HD22*0.82</f>
        <v>15252</v>
      </c>
      <c r="HE22" s="26">
        <f>'BAR BB| Open rates'!HE22*0.82</f>
        <v>15252</v>
      </c>
      <c r="HF22" s="26">
        <f>'BAR BB| Open rates'!HF22*0.82</f>
        <v>17138</v>
      </c>
      <c r="HG22" s="26">
        <f>'BAR BB| Open rates'!HG22*0.82</f>
        <v>17138</v>
      </c>
      <c r="HH22" s="26">
        <f>'BAR BB| Open rates'!HH22*0.82</f>
        <v>17138</v>
      </c>
      <c r="HI22" s="26">
        <f>'BAR BB| Open rates'!HI22*0.82</f>
        <v>17138</v>
      </c>
      <c r="HJ22" s="26">
        <f>'BAR BB| Open rates'!HJ22*0.82</f>
        <v>17138</v>
      </c>
      <c r="HK22" s="26">
        <f>'BAR BB| Open rates'!HK22*0.82</f>
        <v>17138</v>
      </c>
      <c r="HL22" s="26">
        <f>'BAR BB| Open rates'!HL22*0.82</f>
        <v>17138</v>
      </c>
      <c r="HM22" s="26">
        <f>'BAR BB| Open rates'!HM22*0.82</f>
        <v>17138</v>
      </c>
      <c r="HN22" s="26">
        <f>'BAR BB| Open rates'!HN22*0.82</f>
        <v>17138</v>
      </c>
      <c r="HO22" s="26">
        <f>'BAR BB| Open rates'!HO22*0.82</f>
        <v>17138</v>
      </c>
      <c r="HP22" s="26">
        <f>'BAR BB| Open rates'!HP22*0.82</f>
        <v>17138</v>
      </c>
    </row>
    <row r="23" spans="1:224" s="76" customFormat="1" ht="12" customHeight="1" x14ac:dyDescent="0.2">
      <c r="A23" s="15">
        <v>4</v>
      </c>
      <c r="B23" s="26">
        <f>'BAR BB| Open rates'!B23*0.82</f>
        <v>17138</v>
      </c>
      <c r="C23" s="26">
        <f>'BAR BB| Open rates'!C23*0.82</f>
        <v>17138</v>
      </c>
      <c r="D23" s="26">
        <f>'BAR BB| Open rates'!D23*0.82</f>
        <v>17138</v>
      </c>
      <c r="E23" s="26">
        <f>'BAR BB| Open rates'!E23*0.82</f>
        <v>17138</v>
      </c>
      <c r="F23" s="26">
        <f>'BAR BB| Open rates'!F23*0.82</f>
        <v>17138</v>
      </c>
      <c r="G23" s="26">
        <f>'BAR BB| Open rates'!G23*0.82</f>
        <v>17138</v>
      </c>
      <c r="H23" s="26">
        <f>'BAR BB| Open rates'!H23*0.82</f>
        <v>17138</v>
      </c>
      <c r="I23" s="26">
        <f>'BAR BB| Open rates'!I23*0.82</f>
        <v>17138</v>
      </c>
      <c r="J23" s="26">
        <f>'BAR BB| Open rates'!J23*0.82</f>
        <v>17138</v>
      </c>
      <c r="K23" s="26">
        <f>'BAR BB| Open rates'!K23*0.82</f>
        <v>17138</v>
      </c>
      <c r="L23" s="26">
        <f>'BAR BB| Open rates'!L23*0.82</f>
        <v>17138</v>
      </c>
      <c r="M23" s="26">
        <f>'BAR BB| Open rates'!M23*0.82</f>
        <v>17138</v>
      </c>
      <c r="N23" s="26">
        <f>'BAR BB| Open rates'!N23*0.82</f>
        <v>20992</v>
      </c>
      <c r="O23" s="26">
        <f>'BAR BB| Open rates'!O23*0.82</f>
        <v>20992</v>
      </c>
      <c r="P23" s="26">
        <f>'BAR BB| Open rates'!P23*0.82</f>
        <v>20992</v>
      </c>
      <c r="Q23" s="26">
        <f>'BAR BB| Open rates'!Q23*0.82</f>
        <v>20992</v>
      </c>
      <c r="R23" s="26">
        <f>'BAR BB| Open rates'!R23*0.82</f>
        <v>23698</v>
      </c>
      <c r="S23" s="26">
        <f>'BAR BB| Open rates'!S23*0.82</f>
        <v>23698</v>
      </c>
      <c r="T23" s="26">
        <f>'BAR BB| Open rates'!T23*0.82</f>
        <v>23698</v>
      </c>
      <c r="U23" s="26">
        <f>'BAR BB| Open rates'!U23*0.82</f>
        <v>23698</v>
      </c>
      <c r="V23" s="26">
        <f>'BAR BB| Open rates'!V23*0.82</f>
        <v>23698</v>
      </c>
      <c r="W23" s="26">
        <f>'BAR BB| Open rates'!W23*0.82</f>
        <v>23698</v>
      </c>
      <c r="X23" s="26">
        <f>'BAR BB| Open rates'!X23*0.82</f>
        <v>23698</v>
      </c>
      <c r="Y23" s="26">
        <f>'BAR BB| Open rates'!Y23*0.82</f>
        <v>23698</v>
      </c>
      <c r="Z23" s="26">
        <f>'BAR BB| Open rates'!Z23*0.82</f>
        <v>23698</v>
      </c>
      <c r="AA23" s="26">
        <f>'BAR BB| Open rates'!AA23*0.82</f>
        <v>23698</v>
      </c>
      <c r="AB23" s="26">
        <f>'BAR BB| Open rates'!AB23*0.82</f>
        <v>27798</v>
      </c>
      <c r="AC23" s="26">
        <f>'BAR BB| Open rates'!AC23*0.82</f>
        <v>27798</v>
      </c>
      <c r="AD23" s="26">
        <f>'BAR BB| Open rates'!AD23*0.82</f>
        <v>27798</v>
      </c>
      <c r="AE23" s="26">
        <f>'BAR BB| Open rates'!AE23*0.82</f>
        <v>27798</v>
      </c>
      <c r="AF23" s="26">
        <f>'BAR BB| Open rates'!AF23*0.82</f>
        <v>27798</v>
      </c>
      <c r="AG23" s="26">
        <f>'BAR BB| Open rates'!AG23*0.82</f>
        <v>27798</v>
      </c>
      <c r="AH23" s="26">
        <f>'BAR BB| Open rates'!AH23*0.82</f>
        <v>20992</v>
      </c>
      <c r="AI23" s="26">
        <f>'BAR BB| Open rates'!AI23*0.82</f>
        <v>20992</v>
      </c>
      <c r="AJ23" s="26">
        <f>'BAR BB| Open rates'!AJ23*0.82</f>
        <v>20992</v>
      </c>
      <c r="AK23" s="26">
        <f>'BAR BB| Open rates'!AK23*0.82</f>
        <v>20992</v>
      </c>
      <c r="AL23" s="26">
        <f>'BAR BB| Open rates'!AL23*0.82</f>
        <v>20992</v>
      </c>
      <c r="AM23" s="26">
        <f>'BAR BB| Open rates'!AM23*0.82</f>
        <v>22058</v>
      </c>
      <c r="AN23" s="26">
        <f>'BAR BB| Open rates'!AN23*0.82</f>
        <v>22058</v>
      </c>
      <c r="AO23" s="26">
        <f>'BAR BB| Open rates'!AO23*0.82</f>
        <v>22058</v>
      </c>
      <c r="AP23" s="26">
        <f>'BAR BB| Open rates'!AP23*0.82</f>
        <v>22058</v>
      </c>
      <c r="AQ23" s="26">
        <f>'BAR BB| Open rates'!AQ23*0.82</f>
        <v>22058</v>
      </c>
      <c r="AR23" s="26">
        <f>'BAR BB| Open rates'!AR23*0.82</f>
        <v>22058</v>
      </c>
      <c r="AS23" s="26">
        <f>'BAR BB| Open rates'!AS23*0.82</f>
        <v>22058</v>
      </c>
      <c r="AT23" s="26">
        <f>'BAR BB| Open rates'!AT23*0.82</f>
        <v>22878</v>
      </c>
      <c r="AU23" s="26">
        <f>'BAR BB| Open rates'!AU23*0.82</f>
        <v>22878</v>
      </c>
      <c r="AV23" s="26">
        <f>'BAR BB| Open rates'!AV23*0.82</f>
        <v>22878</v>
      </c>
      <c r="AW23" s="26">
        <f>'BAR BB| Open rates'!AW23*0.82</f>
        <v>22878</v>
      </c>
      <c r="AX23" s="26">
        <f>'BAR BB| Open rates'!AX23*0.82</f>
        <v>22878</v>
      </c>
      <c r="AY23" s="26">
        <f>'BAR BB| Open rates'!AY23*0.82</f>
        <v>23042</v>
      </c>
      <c r="AZ23" s="26">
        <f>'BAR BB| Open rates'!AZ23*0.82</f>
        <v>23042</v>
      </c>
      <c r="BA23" s="26">
        <f>'BAR BB| Open rates'!BA23*0.82</f>
        <v>23698</v>
      </c>
      <c r="BB23" s="26">
        <f>'BAR BB| Open rates'!BB23*0.82</f>
        <v>23698</v>
      </c>
      <c r="BC23" s="26">
        <f>'BAR BB| Open rates'!BC23*0.82</f>
        <v>23042</v>
      </c>
      <c r="BD23" s="26">
        <f>'BAR BB| Open rates'!BD23*0.82</f>
        <v>23042</v>
      </c>
      <c r="BE23" s="26">
        <f>'BAR BB| Open rates'!BE23*0.82</f>
        <v>23042</v>
      </c>
      <c r="BF23" s="26">
        <f>'BAR BB| Open rates'!BF23*0.82</f>
        <v>23042</v>
      </c>
      <c r="BG23" s="26">
        <f>'BAR BB| Open rates'!BG23*0.82</f>
        <v>23042</v>
      </c>
      <c r="BH23" s="26">
        <f>'BAR BB| Open rates'!BH23*0.82</f>
        <v>23698</v>
      </c>
      <c r="BI23" s="26">
        <f>'BAR BB| Open rates'!BI23*0.82</f>
        <v>23698</v>
      </c>
      <c r="BJ23" s="26">
        <f>'BAR BB| Open rates'!BJ23*0.82</f>
        <v>23042</v>
      </c>
      <c r="BK23" s="26">
        <f>'BAR BB| Open rates'!BK23*0.82</f>
        <v>23042</v>
      </c>
      <c r="BL23" s="26">
        <f>'BAR BB| Open rates'!BL23*0.82</f>
        <v>23042</v>
      </c>
      <c r="BM23" s="26">
        <f>'BAR BB| Open rates'!BM23*0.82</f>
        <v>23042</v>
      </c>
      <c r="BN23" s="26">
        <f>'BAR BB| Open rates'!BN23*0.82</f>
        <v>23042</v>
      </c>
      <c r="BO23" s="26">
        <f>'BAR BB| Open rates'!BO23*0.82</f>
        <v>23698</v>
      </c>
      <c r="BP23" s="26">
        <f>'BAR BB| Open rates'!BP23*0.82</f>
        <v>23698</v>
      </c>
      <c r="BQ23" s="26">
        <f>'BAR BB| Open rates'!BQ23*0.82</f>
        <v>23042</v>
      </c>
      <c r="BR23" s="26">
        <f>'BAR BB| Open rates'!BR23*0.82</f>
        <v>23042</v>
      </c>
      <c r="BS23" s="26">
        <f>'BAR BB| Open rates'!BS23*0.82</f>
        <v>23042</v>
      </c>
      <c r="BT23" s="26">
        <f>'BAR BB| Open rates'!BT23*0.82</f>
        <v>23042</v>
      </c>
      <c r="BU23" s="26">
        <f>'BAR BB| Open rates'!BU23*0.82</f>
        <v>23042</v>
      </c>
      <c r="BV23" s="26">
        <f>'BAR BB| Open rates'!BV23*0.82</f>
        <v>23698</v>
      </c>
      <c r="BW23" s="26">
        <f>'BAR BB| Open rates'!BW23*0.82</f>
        <v>23698</v>
      </c>
      <c r="BX23" s="26">
        <f>'BAR BB| Open rates'!BX23*0.82</f>
        <v>23042</v>
      </c>
      <c r="BY23" s="26">
        <f>'BAR BB| Open rates'!BY23*0.82</f>
        <v>23042</v>
      </c>
      <c r="BZ23" s="26">
        <f>'BAR BB| Open rates'!BZ23*0.82</f>
        <v>23042</v>
      </c>
      <c r="CA23" s="26">
        <f>'BAR BB| Open rates'!CA23*0.82</f>
        <v>23042</v>
      </c>
      <c r="CB23" s="26">
        <f>'BAR BB| Open rates'!CB23*0.82</f>
        <v>23042</v>
      </c>
      <c r="CC23" s="26">
        <f>'BAR BB| Open rates'!CC23*0.82</f>
        <v>23698</v>
      </c>
      <c r="CD23" s="26">
        <f>'BAR BB| Open rates'!CD23*0.82</f>
        <v>23698</v>
      </c>
      <c r="CE23" s="26">
        <f>'BAR BB| Open rates'!CE23*0.82</f>
        <v>23042</v>
      </c>
      <c r="CF23" s="26">
        <f>'BAR BB| Open rates'!CF23*0.82</f>
        <v>23042</v>
      </c>
      <c r="CG23" s="26">
        <f>'BAR BB| Open rates'!CG23*0.82</f>
        <v>23042</v>
      </c>
      <c r="CH23" s="26">
        <f>'BAR BB| Open rates'!CH23*0.82</f>
        <v>23042</v>
      </c>
      <c r="CI23" s="26">
        <f>'BAR BB| Open rates'!CI23*0.82</f>
        <v>23042</v>
      </c>
      <c r="CJ23" s="26">
        <f>'BAR BB| Open rates'!CJ23*0.82</f>
        <v>23698</v>
      </c>
      <c r="CK23" s="26">
        <f>'BAR BB| Open rates'!CK23*0.82</f>
        <v>23698</v>
      </c>
      <c r="CL23" s="26">
        <f>'BAR BB| Open rates'!CL23*0.82</f>
        <v>23042</v>
      </c>
      <c r="CM23" s="26">
        <f>'BAR BB| Open rates'!CM23*0.82</f>
        <v>23042</v>
      </c>
      <c r="CN23" s="26">
        <f>'BAR BB| Open rates'!CN23*0.82</f>
        <v>23042</v>
      </c>
      <c r="CO23" s="26">
        <f>'BAR BB| Open rates'!CO23*0.82</f>
        <v>23042</v>
      </c>
      <c r="CP23" s="26">
        <f>'BAR BB| Open rates'!CP23*0.82</f>
        <v>23042</v>
      </c>
      <c r="CQ23" s="26">
        <f>'BAR BB| Open rates'!CQ23*0.82</f>
        <v>23042</v>
      </c>
      <c r="CR23" s="26">
        <f>'BAR BB| Open rates'!CR23*0.82</f>
        <v>23042</v>
      </c>
      <c r="CS23" s="26">
        <f>'BAR BB| Open rates'!CS23*0.82</f>
        <v>22058</v>
      </c>
      <c r="CT23" s="26">
        <f>'BAR BB| Open rates'!CT23*0.82</f>
        <v>22058</v>
      </c>
      <c r="CU23" s="26">
        <f>'BAR BB| Open rates'!CU23*0.82</f>
        <v>22058</v>
      </c>
      <c r="CV23" s="26">
        <f>'BAR BB| Open rates'!CV23*0.82</f>
        <v>22058</v>
      </c>
      <c r="CW23" s="26">
        <f>'BAR BB| Open rates'!CW23*0.82</f>
        <v>22058</v>
      </c>
      <c r="CX23" s="26">
        <f>'BAR BB| Open rates'!CX23*0.82</f>
        <v>22058</v>
      </c>
      <c r="CY23" s="26">
        <f>'BAR BB| Open rates'!CY23*0.82</f>
        <v>22058</v>
      </c>
      <c r="CZ23" s="26">
        <f>'BAR BB| Open rates'!CZ23*0.82</f>
        <v>22058</v>
      </c>
      <c r="DA23" s="26">
        <f>'BAR BB| Open rates'!DA23*0.82</f>
        <v>22058</v>
      </c>
      <c r="DB23" s="26">
        <f>'BAR BB| Open rates'!DB23*0.82</f>
        <v>20172</v>
      </c>
      <c r="DC23" s="26">
        <f>'BAR BB| Open rates'!DC23*0.82</f>
        <v>20172</v>
      </c>
      <c r="DD23" s="26">
        <f>'BAR BB| Open rates'!DD23*0.82</f>
        <v>20172</v>
      </c>
      <c r="DE23" s="26">
        <f>'BAR BB| Open rates'!DE23*0.82</f>
        <v>21238</v>
      </c>
      <c r="DF23" s="26">
        <f>'BAR BB| Open rates'!DF23*0.82</f>
        <v>21238</v>
      </c>
      <c r="DG23" s="26">
        <f>'BAR BB| Open rates'!DG23*0.82</f>
        <v>20172</v>
      </c>
      <c r="DH23" s="26">
        <f>'BAR BB| Open rates'!DH23*0.82</f>
        <v>20172</v>
      </c>
      <c r="DI23" s="26">
        <f>'BAR BB| Open rates'!DI23*0.82</f>
        <v>20172</v>
      </c>
      <c r="DJ23" s="26">
        <f>'BAR BB| Open rates'!DJ23*0.82</f>
        <v>20172</v>
      </c>
      <c r="DK23" s="26">
        <f>'BAR BB| Open rates'!DK23*0.82</f>
        <v>20172</v>
      </c>
      <c r="DL23" s="26">
        <f>'BAR BB| Open rates'!DL23*0.82</f>
        <v>21238</v>
      </c>
      <c r="DM23" s="26">
        <f>'BAR BB| Open rates'!DM23*0.82</f>
        <v>21238</v>
      </c>
      <c r="DN23" s="26">
        <f>'BAR BB| Open rates'!DN23*0.82</f>
        <v>20172</v>
      </c>
      <c r="DO23" s="26">
        <f>'BAR BB| Open rates'!DO23*0.82</f>
        <v>20172</v>
      </c>
      <c r="DP23" s="26">
        <f>'BAR BB| Open rates'!DP23*0.82</f>
        <v>20172</v>
      </c>
      <c r="DQ23" s="26">
        <f>'BAR BB| Open rates'!DQ23*0.82</f>
        <v>20172</v>
      </c>
      <c r="DR23" s="26">
        <f>'BAR BB| Open rates'!DR23*0.82</f>
        <v>20172</v>
      </c>
      <c r="DS23" s="26">
        <f>'BAR BB| Open rates'!DS23*0.82</f>
        <v>21238</v>
      </c>
      <c r="DT23" s="26">
        <f>'BAR BB| Open rates'!DT23*0.82</f>
        <v>21238</v>
      </c>
      <c r="DU23" s="26">
        <f>'BAR BB| Open rates'!DU23*0.82</f>
        <v>20172</v>
      </c>
      <c r="DV23" s="26">
        <f>'BAR BB| Open rates'!DV23*0.82</f>
        <v>20172</v>
      </c>
      <c r="DW23" s="26">
        <f>'BAR BB| Open rates'!DW23*0.82</f>
        <v>20172</v>
      </c>
      <c r="DX23" s="26">
        <f>'BAR BB| Open rates'!DX23*0.82</f>
        <v>20172</v>
      </c>
      <c r="DY23" s="26">
        <f>'BAR BB| Open rates'!DY23*0.82</f>
        <v>20172</v>
      </c>
      <c r="DZ23" s="26">
        <f>'BAR BB| Open rates'!DZ23*0.82</f>
        <v>21238</v>
      </c>
      <c r="EA23" s="26">
        <f>'BAR BB| Open rates'!EA23*0.82</f>
        <v>21238</v>
      </c>
      <c r="EB23" s="26">
        <f>'BAR BB| Open rates'!EB23*0.82</f>
        <v>20172</v>
      </c>
      <c r="EC23" s="26">
        <f>'BAR BB| Open rates'!EC23*0.82</f>
        <v>20172</v>
      </c>
      <c r="ED23" s="26">
        <f>'BAR BB| Open rates'!ED23*0.82</f>
        <v>20172</v>
      </c>
      <c r="EE23" s="26">
        <f>'BAR BB| Open rates'!EE23*0.82</f>
        <v>20172</v>
      </c>
      <c r="EF23" s="26">
        <f>'BAR BB| Open rates'!EF23*0.82</f>
        <v>17712</v>
      </c>
      <c r="EG23" s="26">
        <f>'BAR BB| Open rates'!EG23*0.82</f>
        <v>17712</v>
      </c>
      <c r="EH23" s="26">
        <f>'BAR BB| Open rates'!EH23*0.82</f>
        <v>17712</v>
      </c>
      <c r="EI23" s="26">
        <f>'BAR BB| Open rates'!EI23*0.82</f>
        <v>17138</v>
      </c>
      <c r="EJ23" s="26">
        <f>'BAR BB| Open rates'!EJ23*0.82</f>
        <v>17138</v>
      </c>
      <c r="EK23" s="26">
        <f>'BAR BB| Open rates'!EK23*0.82</f>
        <v>17138</v>
      </c>
      <c r="EL23" s="26">
        <f>'BAR BB| Open rates'!EL23*0.82</f>
        <v>17138</v>
      </c>
      <c r="EM23" s="26">
        <f>'BAR BB| Open rates'!EM23*0.82</f>
        <v>17138</v>
      </c>
      <c r="EN23" s="26">
        <f>'BAR BB| Open rates'!EN23*0.82</f>
        <v>17712</v>
      </c>
      <c r="EO23" s="26">
        <f>'BAR BB| Open rates'!EO23*0.82</f>
        <v>17712</v>
      </c>
      <c r="EP23" s="26">
        <f>'BAR BB| Open rates'!EP23*0.82</f>
        <v>16892</v>
      </c>
      <c r="EQ23" s="26">
        <f>'BAR BB| Open rates'!EQ23*0.82</f>
        <v>16892</v>
      </c>
      <c r="ER23" s="26">
        <f>'BAR BB| Open rates'!ER23*0.82</f>
        <v>16892</v>
      </c>
      <c r="ES23" s="26">
        <f>'BAR BB| Open rates'!ES23*0.82</f>
        <v>16892</v>
      </c>
      <c r="ET23" s="26">
        <f>'BAR BB| Open rates'!ET23*0.82</f>
        <v>16892</v>
      </c>
      <c r="EU23" s="26">
        <f>'BAR BB| Open rates'!EU23*0.82</f>
        <v>17712</v>
      </c>
      <c r="EV23" s="26">
        <f>'BAR BB| Open rates'!EV23*0.82</f>
        <v>17712</v>
      </c>
      <c r="EW23" s="26">
        <f>'BAR BB| Open rates'!EW23*0.82</f>
        <v>16892</v>
      </c>
      <c r="EX23" s="26">
        <f>'BAR BB| Open rates'!EX23*0.82</f>
        <v>16892</v>
      </c>
      <c r="EY23" s="26">
        <f>'BAR BB| Open rates'!EY23*0.82</f>
        <v>16892</v>
      </c>
      <c r="EZ23" s="26">
        <f>'BAR BB| Open rates'!EZ23*0.82</f>
        <v>16892</v>
      </c>
      <c r="FA23" s="26">
        <f>'BAR BB| Open rates'!FA23*0.82</f>
        <v>16892</v>
      </c>
      <c r="FB23" s="26">
        <f>'BAR BB| Open rates'!FB23*0.82</f>
        <v>17712</v>
      </c>
      <c r="FC23" s="26">
        <f>'BAR BB| Open rates'!FC23*0.82</f>
        <v>17712</v>
      </c>
      <c r="FD23" s="26">
        <f>'BAR BB| Open rates'!FD23*0.82</f>
        <v>16892</v>
      </c>
      <c r="FE23" s="26">
        <f>'BAR BB| Open rates'!FE23*0.82</f>
        <v>16892</v>
      </c>
      <c r="FF23" s="26">
        <f>'BAR BB| Open rates'!FF23*0.82</f>
        <v>16892</v>
      </c>
      <c r="FG23" s="26">
        <f>'BAR BB| Open rates'!FG23*0.82</f>
        <v>16892</v>
      </c>
      <c r="FH23" s="26">
        <f>'BAR BB| Open rates'!FH23*0.82</f>
        <v>16892</v>
      </c>
      <c r="FI23" s="26">
        <f>'BAR BB| Open rates'!FI23*0.82</f>
        <v>17712</v>
      </c>
      <c r="FJ23" s="26">
        <f>'BAR BB| Open rates'!FJ23*0.82</f>
        <v>17712</v>
      </c>
      <c r="FK23" s="26">
        <f>'BAR BB| Open rates'!FK23*0.82</f>
        <v>17138</v>
      </c>
      <c r="FL23" s="26">
        <f>'BAR BB| Open rates'!FL23*0.82</f>
        <v>17138</v>
      </c>
      <c r="FM23" s="26">
        <f>'BAR BB| Open rates'!FM23*0.82</f>
        <v>17138</v>
      </c>
      <c r="FN23" s="26">
        <f>'BAR BB| Open rates'!FN23*0.82</f>
        <v>17138</v>
      </c>
      <c r="FO23" s="26">
        <f>'BAR BB| Open rates'!FO23*0.82</f>
        <v>17138</v>
      </c>
      <c r="FP23" s="26">
        <f>'BAR BB| Open rates'!FP23*0.82</f>
        <v>17138</v>
      </c>
      <c r="FQ23" s="26">
        <f>'BAR BB| Open rates'!FQ23*0.82</f>
        <v>17138</v>
      </c>
      <c r="FR23" s="26">
        <f>'BAR BB| Open rates'!FR23*0.82</f>
        <v>16892</v>
      </c>
      <c r="FS23" s="26">
        <f>'BAR BB| Open rates'!FS23*0.82</f>
        <v>16892</v>
      </c>
      <c r="FT23" s="26">
        <f>'BAR BB| Open rates'!FT23*0.82</f>
        <v>16892</v>
      </c>
      <c r="FU23" s="26">
        <f>'BAR BB| Open rates'!FU23*0.82</f>
        <v>16892</v>
      </c>
      <c r="FV23" s="26">
        <f>'BAR BB| Open rates'!FV23*0.82</f>
        <v>16892</v>
      </c>
      <c r="FW23" s="26">
        <f>'BAR BB| Open rates'!FW23*0.82</f>
        <v>17712</v>
      </c>
      <c r="FX23" s="26">
        <f>'BAR BB| Open rates'!FX23*0.82</f>
        <v>17712</v>
      </c>
      <c r="FY23" s="26">
        <f>'BAR BB| Open rates'!FY23*0.82</f>
        <v>16892</v>
      </c>
      <c r="FZ23" s="26">
        <f>'BAR BB| Open rates'!FZ23*0.82</f>
        <v>16892</v>
      </c>
      <c r="GA23" s="26">
        <f>'BAR BB| Open rates'!GA23*0.82</f>
        <v>16892</v>
      </c>
      <c r="GB23" s="26">
        <f>'BAR BB| Open rates'!GB23*0.82</f>
        <v>16892</v>
      </c>
      <c r="GC23" s="26">
        <f>'BAR BB| Open rates'!GC23*0.82</f>
        <v>16892</v>
      </c>
      <c r="GD23" s="26">
        <f>'BAR BB| Open rates'!GD23*0.82</f>
        <v>17712</v>
      </c>
      <c r="GE23" s="26">
        <f>'BAR BB| Open rates'!GE23*0.82</f>
        <v>17712</v>
      </c>
      <c r="GF23" s="26">
        <f>'BAR BB| Open rates'!GF23*0.82</f>
        <v>16892</v>
      </c>
      <c r="GG23" s="26">
        <f>'BAR BB| Open rates'!GG23*0.82</f>
        <v>16892</v>
      </c>
      <c r="GH23" s="26">
        <f>'BAR BB| Open rates'!GH23*0.82</f>
        <v>16892</v>
      </c>
      <c r="GI23" s="26">
        <f>'BAR BB| Open rates'!GI23*0.82</f>
        <v>16892</v>
      </c>
      <c r="GJ23" s="26">
        <f>'BAR BB| Open rates'!GJ23*0.82</f>
        <v>16892</v>
      </c>
      <c r="GK23" s="26">
        <f>'BAR BB| Open rates'!GK23*0.82</f>
        <v>17712</v>
      </c>
      <c r="GL23" s="26">
        <f>'BAR BB| Open rates'!GL23*0.82</f>
        <v>17712</v>
      </c>
      <c r="GM23" s="26">
        <f>'BAR BB| Open rates'!GM23*0.82</f>
        <v>16892</v>
      </c>
      <c r="GN23" s="26">
        <f>'BAR BB| Open rates'!GN23*0.82</f>
        <v>16892</v>
      </c>
      <c r="GO23" s="26">
        <f>'BAR BB| Open rates'!GO23*0.82</f>
        <v>16892</v>
      </c>
      <c r="GP23" s="26">
        <f>'BAR BB| Open rates'!GP23*0.82</f>
        <v>16892</v>
      </c>
      <c r="GQ23" s="26">
        <f>'BAR BB| Open rates'!GQ23*0.82</f>
        <v>16892</v>
      </c>
      <c r="GR23" s="26">
        <f>'BAR BB| Open rates'!GR23*0.82</f>
        <v>17712</v>
      </c>
      <c r="GS23" s="26">
        <f>'BAR BB| Open rates'!GS23*0.82</f>
        <v>17712</v>
      </c>
      <c r="GT23" s="26">
        <f>'BAR BB| Open rates'!GT23*0.82</f>
        <v>16892</v>
      </c>
      <c r="GU23" s="26">
        <f>'BAR BB| Open rates'!GU23*0.82</f>
        <v>16892</v>
      </c>
      <c r="GV23" s="26">
        <f>'BAR BB| Open rates'!GV23*0.82</f>
        <v>16892</v>
      </c>
      <c r="GW23" s="26">
        <f>'BAR BB| Open rates'!GW23*0.82</f>
        <v>16892</v>
      </c>
      <c r="GX23" s="26">
        <f>'BAR BB| Open rates'!GX23*0.82</f>
        <v>16892</v>
      </c>
      <c r="GY23" s="26">
        <f>'BAR BB| Open rates'!GY23*0.82</f>
        <v>17712</v>
      </c>
      <c r="GZ23" s="26">
        <f>'BAR BB| Open rates'!GZ23*0.82</f>
        <v>17712</v>
      </c>
      <c r="HA23" s="26">
        <f>'BAR BB| Open rates'!HA23*0.82</f>
        <v>16892</v>
      </c>
      <c r="HB23" s="26">
        <f>'BAR BB| Open rates'!HB23*0.82</f>
        <v>16892</v>
      </c>
      <c r="HC23" s="26">
        <f>'BAR BB| Open rates'!HC23*0.82</f>
        <v>16892</v>
      </c>
      <c r="HD23" s="26">
        <f>'BAR BB| Open rates'!HD23*0.82</f>
        <v>16892</v>
      </c>
      <c r="HE23" s="26">
        <f>'BAR BB| Open rates'!HE23*0.82</f>
        <v>16892</v>
      </c>
      <c r="HF23" s="26">
        <f>'BAR BB| Open rates'!HF23*0.82</f>
        <v>18778</v>
      </c>
      <c r="HG23" s="26">
        <f>'BAR BB| Open rates'!HG23*0.82</f>
        <v>18778</v>
      </c>
      <c r="HH23" s="26">
        <f>'BAR BB| Open rates'!HH23*0.82</f>
        <v>18778</v>
      </c>
      <c r="HI23" s="26">
        <f>'BAR BB| Open rates'!HI23*0.82</f>
        <v>18778</v>
      </c>
      <c r="HJ23" s="26">
        <f>'BAR BB| Open rates'!HJ23*0.82</f>
        <v>18778</v>
      </c>
      <c r="HK23" s="26">
        <f>'BAR BB| Open rates'!HK23*0.82</f>
        <v>18778</v>
      </c>
      <c r="HL23" s="26">
        <f>'BAR BB| Open rates'!HL23*0.82</f>
        <v>18778</v>
      </c>
      <c r="HM23" s="26">
        <f>'BAR BB| Open rates'!HM23*0.82</f>
        <v>18778</v>
      </c>
      <c r="HN23" s="26">
        <f>'BAR BB| Open rates'!HN23*0.82</f>
        <v>18778</v>
      </c>
      <c r="HO23" s="26">
        <f>'BAR BB| Open rates'!HO23*0.82</f>
        <v>18778</v>
      </c>
      <c r="HP23" s="26">
        <f>'BAR BB| Open rates'!HP23*0.82</f>
        <v>18778</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rates'!B25*0.82</f>
        <v>21238</v>
      </c>
      <c r="C25" s="26">
        <f>'BAR BB| Open rates'!C25*0.82</f>
        <v>21238</v>
      </c>
      <c r="D25" s="26">
        <f>'BAR BB| Open rates'!D25*0.82</f>
        <v>21238</v>
      </c>
      <c r="E25" s="26">
        <f>'BAR BB| Open rates'!E25*0.82</f>
        <v>21238</v>
      </c>
      <c r="F25" s="26">
        <f>'BAR BB| Open rates'!F25*0.82</f>
        <v>21238</v>
      </c>
      <c r="G25" s="26">
        <f>'BAR BB| Open rates'!G25*0.82</f>
        <v>21238</v>
      </c>
      <c r="H25" s="26">
        <f>'BAR BB| Open rates'!H25*0.82</f>
        <v>21238</v>
      </c>
      <c r="I25" s="26">
        <f>'BAR BB| Open rates'!I25*0.82</f>
        <v>21238</v>
      </c>
      <c r="J25" s="26">
        <f>'BAR BB| Open rates'!J25*0.82</f>
        <v>21238</v>
      </c>
      <c r="K25" s="26">
        <f>'BAR BB| Open rates'!K25*0.82</f>
        <v>21238</v>
      </c>
      <c r="L25" s="26">
        <f>'BAR BB| Open rates'!L25*0.82</f>
        <v>21238</v>
      </c>
      <c r="M25" s="26">
        <f>'BAR BB| Open rates'!M25*0.82</f>
        <v>21238</v>
      </c>
      <c r="N25" s="26">
        <f>'BAR BB| Open rates'!N25*0.82</f>
        <v>25912</v>
      </c>
      <c r="O25" s="26">
        <f>'BAR BB| Open rates'!O25*0.82</f>
        <v>25912</v>
      </c>
      <c r="P25" s="26">
        <f>'BAR BB| Open rates'!P25*0.82</f>
        <v>25912</v>
      </c>
      <c r="Q25" s="26">
        <f>'BAR BB| Open rates'!Q25*0.82</f>
        <v>25912</v>
      </c>
      <c r="R25" s="26">
        <f>'BAR BB| Open rates'!R25*0.82</f>
        <v>28618</v>
      </c>
      <c r="S25" s="26">
        <f>'BAR BB| Open rates'!S25*0.82</f>
        <v>28618</v>
      </c>
      <c r="T25" s="26">
        <f>'BAR BB| Open rates'!T25*0.82</f>
        <v>28618</v>
      </c>
      <c r="U25" s="26">
        <f>'BAR BB| Open rates'!U25*0.82</f>
        <v>28618</v>
      </c>
      <c r="V25" s="26">
        <f>'BAR BB| Open rates'!V25*0.82</f>
        <v>28618</v>
      </c>
      <c r="W25" s="26">
        <f>'BAR BB| Open rates'!W25*0.82</f>
        <v>28618</v>
      </c>
      <c r="X25" s="26">
        <f>'BAR BB| Open rates'!X25*0.82</f>
        <v>28618</v>
      </c>
      <c r="Y25" s="26">
        <f>'BAR BB| Open rates'!Y25*0.82</f>
        <v>28618</v>
      </c>
      <c r="Z25" s="26">
        <f>'BAR BB| Open rates'!Z25*0.82</f>
        <v>28618</v>
      </c>
      <c r="AA25" s="26">
        <f>'BAR BB| Open rates'!AA25*0.82</f>
        <v>28618</v>
      </c>
      <c r="AB25" s="26">
        <f>'BAR BB| Open rates'!AB25*0.82</f>
        <v>32717.999999999996</v>
      </c>
      <c r="AC25" s="26">
        <f>'BAR BB| Open rates'!AC25*0.82</f>
        <v>32717.999999999996</v>
      </c>
      <c r="AD25" s="26">
        <f>'BAR BB| Open rates'!AD25*0.82</f>
        <v>32717.999999999996</v>
      </c>
      <c r="AE25" s="26">
        <f>'BAR BB| Open rates'!AE25*0.82</f>
        <v>32717.999999999996</v>
      </c>
      <c r="AF25" s="26">
        <f>'BAR BB| Open rates'!AF25*0.82</f>
        <v>32717.999999999996</v>
      </c>
      <c r="AG25" s="26">
        <f>'BAR BB| Open rates'!AG25*0.82</f>
        <v>32717.999999999996</v>
      </c>
      <c r="AH25" s="26">
        <f>'BAR BB| Open rates'!AH25*0.82</f>
        <v>25912</v>
      </c>
      <c r="AI25" s="26">
        <f>'BAR BB| Open rates'!AI25*0.82</f>
        <v>25912</v>
      </c>
      <c r="AJ25" s="26">
        <f>'BAR BB| Open rates'!AJ25*0.82</f>
        <v>25912</v>
      </c>
      <c r="AK25" s="26">
        <f>'BAR BB| Open rates'!AK25*0.82</f>
        <v>25912</v>
      </c>
      <c r="AL25" s="26">
        <f>'BAR BB| Open rates'!AL25*0.82</f>
        <v>25912</v>
      </c>
      <c r="AM25" s="26">
        <f>'BAR BB| Open rates'!AM25*0.82</f>
        <v>26978</v>
      </c>
      <c r="AN25" s="26">
        <f>'BAR BB| Open rates'!AN25*0.82</f>
        <v>26978</v>
      </c>
      <c r="AO25" s="26">
        <f>'BAR BB| Open rates'!AO25*0.82</f>
        <v>26978</v>
      </c>
      <c r="AP25" s="26">
        <f>'BAR BB| Open rates'!AP25*0.82</f>
        <v>26978</v>
      </c>
      <c r="AQ25" s="26">
        <f>'BAR BB| Open rates'!AQ25*0.82</f>
        <v>26978</v>
      </c>
      <c r="AR25" s="26">
        <f>'BAR BB| Open rates'!AR25*0.82</f>
        <v>26978</v>
      </c>
      <c r="AS25" s="26">
        <f>'BAR BB| Open rates'!AS25*0.82</f>
        <v>26978</v>
      </c>
      <c r="AT25" s="26">
        <f>'BAR BB| Open rates'!AT25*0.82</f>
        <v>27798</v>
      </c>
      <c r="AU25" s="26">
        <f>'BAR BB| Open rates'!AU25*0.82</f>
        <v>27798</v>
      </c>
      <c r="AV25" s="26">
        <f>'BAR BB| Open rates'!AV25*0.82</f>
        <v>27798</v>
      </c>
      <c r="AW25" s="26">
        <f>'BAR BB| Open rates'!AW25*0.82</f>
        <v>27798</v>
      </c>
      <c r="AX25" s="26">
        <f>'BAR BB| Open rates'!AX25*0.82</f>
        <v>27798</v>
      </c>
      <c r="AY25" s="26">
        <f>'BAR BB| Open rates'!AY25*0.82</f>
        <v>27962</v>
      </c>
      <c r="AZ25" s="26">
        <f>'BAR BB| Open rates'!AZ25*0.82</f>
        <v>27962</v>
      </c>
      <c r="BA25" s="26">
        <f>'BAR BB| Open rates'!BA25*0.82</f>
        <v>28618</v>
      </c>
      <c r="BB25" s="26">
        <f>'BAR BB| Open rates'!BB25*0.82</f>
        <v>28618</v>
      </c>
      <c r="BC25" s="26">
        <f>'BAR BB| Open rates'!BC25*0.82</f>
        <v>27962</v>
      </c>
      <c r="BD25" s="26">
        <f>'BAR BB| Open rates'!BD25*0.82</f>
        <v>27962</v>
      </c>
      <c r="BE25" s="26">
        <f>'BAR BB| Open rates'!BE25*0.82</f>
        <v>27962</v>
      </c>
      <c r="BF25" s="26">
        <f>'BAR BB| Open rates'!BF25*0.82</f>
        <v>27962</v>
      </c>
      <c r="BG25" s="26">
        <f>'BAR BB| Open rates'!BG25*0.82</f>
        <v>27962</v>
      </c>
      <c r="BH25" s="26">
        <f>'BAR BB| Open rates'!BH25*0.82</f>
        <v>28618</v>
      </c>
      <c r="BI25" s="26">
        <f>'BAR BB| Open rates'!BI25*0.82</f>
        <v>28618</v>
      </c>
      <c r="BJ25" s="26">
        <f>'BAR BB| Open rates'!BJ25*0.82</f>
        <v>27962</v>
      </c>
      <c r="BK25" s="26">
        <f>'BAR BB| Open rates'!BK25*0.82</f>
        <v>27962</v>
      </c>
      <c r="BL25" s="26">
        <f>'BAR BB| Open rates'!BL25*0.82</f>
        <v>27962</v>
      </c>
      <c r="BM25" s="26">
        <f>'BAR BB| Open rates'!BM25*0.82</f>
        <v>27962</v>
      </c>
      <c r="BN25" s="26">
        <f>'BAR BB| Open rates'!BN25*0.82</f>
        <v>27962</v>
      </c>
      <c r="BO25" s="26">
        <f>'BAR BB| Open rates'!BO25*0.82</f>
        <v>28618</v>
      </c>
      <c r="BP25" s="26">
        <f>'BAR BB| Open rates'!BP25*0.82</f>
        <v>28618</v>
      </c>
      <c r="BQ25" s="26">
        <f>'BAR BB| Open rates'!BQ25*0.82</f>
        <v>27962</v>
      </c>
      <c r="BR25" s="26">
        <f>'BAR BB| Open rates'!BR25*0.82</f>
        <v>27962</v>
      </c>
      <c r="BS25" s="26">
        <f>'BAR BB| Open rates'!BS25*0.82</f>
        <v>27962</v>
      </c>
      <c r="BT25" s="26">
        <f>'BAR BB| Open rates'!BT25*0.82</f>
        <v>27962</v>
      </c>
      <c r="BU25" s="26">
        <f>'BAR BB| Open rates'!BU25*0.82</f>
        <v>27962</v>
      </c>
      <c r="BV25" s="26">
        <f>'BAR BB| Open rates'!BV25*0.82</f>
        <v>28618</v>
      </c>
      <c r="BW25" s="26">
        <f>'BAR BB| Open rates'!BW25*0.82</f>
        <v>28618</v>
      </c>
      <c r="BX25" s="26">
        <f>'BAR BB| Open rates'!BX25*0.82</f>
        <v>27962</v>
      </c>
      <c r="BY25" s="26">
        <f>'BAR BB| Open rates'!BY25*0.82</f>
        <v>27962</v>
      </c>
      <c r="BZ25" s="26">
        <f>'BAR BB| Open rates'!BZ25*0.82</f>
        <v>27962</v>
      </c>
      <c r="CA25" s="26">
        <f>'BAR BB| Open rates'!CA25*0.82</f>
        <v>27962</v>
      </c>
      <c r="CB25" s="26">
        <f>'BAR BB| Open rates'!CB25*0.82</f>
        <v>27962</v>
      </c>
      <c r="CC25" s="26">
        <f>'BAR BB| Open rates'!CC25*0.82</f>
        <v>28618</v>
      </c>
      <c r="CD25" s="26">
        <f>'BAR BB| Open rates'!CD25*0.82</f>
        <v>28618</v>
      </c>
      <c r="CE25" s="26">
        <f>'BAR BB| Open rates'!CE25*0.82</f>
        <v>27962</v>
      </c>
      <c r="CF25" s="26">
        <f>'BAR BB| Open rates'!CF25*0.82</f>
        <v>27962</v>
      </c>
      <c r="CG25" s="26">
        <f>'BAR BB| Open rates'!CG25*0.82</f>
        <v>27962</v>
      </c>
      <c r="CH25" s="26">
        <f>'BAR BB| Open rates'!CH25*0.82</f>
        <v>27962</v>
      </c>
      <c r="CI25" s="26">
        <f>'BAR BB| Open rates'!CI25*0.82</f>
        <v>27962</v>
      </c>
      <c r="CJ25" s="26">
        <f>'BAR BB| Open rates'!CJ25*0.82</f>
        <v>28618</v>
      </c>
      <c r="CK25" s="26">
        <f>'BAR BB| Open rates'!CK25*0.82</f>
        <v>28618</v>
      </c>
      <c r="CL25" s="26">
        <f>'BAR BB| Open rates'!CL25*0.82</f>
        <v>27962</v>
      </c>
      <c r="CM25" s="26">
        <f>'BAR BB| Open rates'!CM25*0.82</f>
        <v>27962</v>
      </c>
      <c r="CN25" s="26">
        <f>'BAR BB| Open rates'!CN25*0.82</f>
        <v>27962</v>
      </c>
      <c r="CO25" s="26">
        <f>'BAR BB| Open rates'!CO25*0.82</f>
        <v>27962</v>
      </c>
      <c r="CP25" s="26">
        <f>'BAR BB| Open rates'!CP25*0.82</f>
        <v>27962</v>
      </c>
      <c r="CQ25" s="26">
        <f>'BAR BB| Open rates'!CQ25*0.82</f>
        <v>27962</v>
      </c>
      <c r="CR25" s="26">
        <f>'BAR BB| Open rates'!CR25*0.82</f>
        <v>27962</v>
      </c>
      <c r="CS25" s="26">
        <f>'BAR BB| Open rates'!CS25*0.82</f>
        <v>26978</v>
      </c>
      <c r="CT25" s="26">
        <f>'BAR BB| Open rates'!CT25*0.82</f>
        <v>26978</v>
      </c>
      <c r="CU25" s="26">
        <f>'BAR BB| Open rates'!CU25*0.82</f>
        <v>26978</v>
      </c>
      <c r="CV25" s="26">
        <f>'BAR BB| Open rates'!CV25*0.82</f>
        <v>26978</v>
      </c>
      <c r="CW25" s="26">
        <f>'BAR BB| Open rates'!CW25*0.82</f>
        <v>26978</v>
      </c>
      <c r="CX25" s="26">
        <f>'BAR BB| Open rates'!CX25*0.82</f>
        <v>26978</v>
      </c>
      <c r="CY25" s="26">
        <f>'BAR BB| Open rates'!CY25*0.82</f>
        <v>26978</v>
      </c>
      <c r="CZ25" s="26">
        <f>'BAR BB| Open rates'!CZ25*0.82</f>
        <v>26978</v>
      </c>
      <c r="DA25" s="26">
        <f>'BAR BB| Open rates'!DA25*0.82</f>
        <v>26978</v>
      </c>
      <c r="DB25" s="26">
        <f>'BAR BB| Open rates'!DB25*0.82</f>
        <v>20172</v>
      </c>
      <c r="DC25" s="26">
        <f>'BAR BB| Open rates'!DC25*0.82</f>
        <v>20172</v>
      </c>
      <c r="DD25" s="26">
        <f>'BAR BB| Open rates'!DD25*0.82</f>
        <v>20172</v>
      </c>
      <c r="DE25" s="26">
        <f>'BAR BB| Open rates'!DE25*0.82</f>
        <v>21238</v>
      </c>
      <c r="DF25" s="26">
        <f>'BAR BB| Open rates'!DF25*0.82</f>
        <v>21238</v>
      </c>
      <c r="DG25" s="26">
        <f>'BAR BB| Open rates'!DG25*0.82</f>
        <v>20172</v>
      </c>
      <c r="DH25" s="26">
        <f>'BAR BB| Open rates'!DH25*0.82</f>
        <v>20172</v>
      </c>
      <c r="DI25" s="26">
        <f>'BAR BB| Open rates'!DI25*0.82</f>
        <v>20172</v>
      </c>
      <c r="DJ25" s="26">
        <f>'BAR BB| Open rates'!DJ25*0.82</f>
        <v>20172</v>
      </c>
      <c r="DK25" s="26">
        <f>'BAR BB| Open rates'!DK25*0.82</f>
        <v>20172</v>
      </c>
      <c r="DL25" s="26">
        <f>'BAR BB| Open rates'!DL25*0.82</f>
        <v>21238</v>
      </c>
      <c r="DM25" s="26">
        <f>'BAR BB| Open rates'!DM25*0.82</f>
        <v>21238</v>
      </c>
      <c r="DN25" s="26">
        <f>'BAR BB| Open rates'!DN25*0.82</f>
        <v>20172</v>
      </c>
      <c r="DO25" s="26">
        <f>'BAR BB| Open rates'!DO25*0.82</f>
        <v>20172</v>
      </c>
      <c r="DP25" s="26">
        <f>'BAR BB| Open rates'!DP25*0.82</f>
        <v>20172</v>
      </c>
      <c r="DQ25" s="26">
        <f>'BAR BB| Open rates'!DQ25*0.82</f>
        <v>20172</v>
      </c>
      <c r="DR25" s="26">
        <f>'BAR BB| Open rates'!DR25*0.82</f>
        <v>20172</v>
      </c>
      <c r="DS25" s="26">
        <f>'BAR BB| Open rates'!DS25*0.82</f>
        <v>21238</v>
      </c>
      <c r="DT25" s="26">
        <f>'BAR BB| Open rates'!DT25*0.82</f>
        <v>21238</v>
      </c>
      <c r="DU25" s="26">
        <f>'BAR BB| Open rates'!DU25*0.82</f>
        <v>20172</v>
      </c>
      <c r="DV25" s="26">
        <f>'BAR BB| Open rates'!DV25*0.82</f>
        <v>20172</v>
      </c>
      <c r="DW25" s="26">
        <f>'BAR BB| Open rates'!DW25*0.82</f>
        <v>20172</v>
      </c>
      <c r="DX25" s="26">
        <f>'BAR BB| Open rates'!DX25*0.82</f>
        <v>20172</v>
      </c>
      <c r="DY25" s="26">
        <f>'BAR BB| Open rates'!DY25*0.82</f>
        <v>20172</v>
      </c>
      <c r="DZ25" s="26">
        <f>'BAR BB| Open rates'!DZ25*0.82</f>
        <v>21238</v>
      </c>
      <c r="EA25" s="26">
        <f>'BAR BB| Open rates'!EA25*0.82</f>
        <v>21238</v>
      </c>
      <c r="EB25" s="26">
        <f>'BAR BB| Open rates'!EB25*0.82</f>
        <v>20172</v>
      </c>
      <c r="EC25" s="26">
        <f>'BAR BB| Open rates'!EC25*0.82</f>
        <v>20172</v>
      </c>
      <c r="ED25" s="26">
        <f>'BAR BB| Open rates'!ED25*0.82</f>
        <v>20172</v>
      </c>
      <c r="EE25" s="26">
        <f>'BAR BB| Open rates'!EE25*0.82</f>
        <v>20172</v>
      </c>
      <c r="EF25" s="26">
        <f>'BAR BB| Open rates'!EF25*0.82</f>
        <v>17712</v>
      </c>
      <c r="EG25" s="26">
        <f>'BAR BB| Open rates'!EG25*0.82</f>
        <v>17712</v>
      </c>
      <c r="EH25" s="26">
        <f>'BAR BB| Open rates'!EH25*0.82</f>
        <v>17712</v>
      </c>
      <c r="EI25" s="26">
        <f>'BAR BB| Open rates'!EI25*0.82</f>
        <v>17138</v>
      </c>
      <c r="EJ25" s="26">
        <f>'BAR BB| Open rates'!EJ25*0.82</f>
        <v>17138</v>
      </c>
      <c r="EK25" s="26">
        <f>'BAR BB| Open rates'!EK25*0.82</f>
        <v>17138</v>
      </c>
      <c r="EL25" s="26">
        <f>'BAR BB| Open rates'!EL25*0.82</f>
        <v>17138</v>
      </c>
      <c r="EM25" s="26">
        <f>'BAR BB| Open rates'!EM25*0.82</f>
        <v>17138</v>
      </c>
      <c r="EN25" s="26">
        <f>'BAR BB| Open rates'!EN25*0.82</f>
        <v>17712</v>
      </c>
      <c r="EO25" s="26">
        <f>'BAR BB| Open rates'!EO25*0.82</f>
        <v>17712</v>
      </c>
      <c r="EP25" s="26">
        <f>'BAR BB| Open rates'!EP25*0.82</f>
        <v>16892</v>
      </c>
      <c r="EQ25" s="26">
        <f>'BAR BB| Open rates'!EQ25*0.82</f>
        <v>16892</v>
      </c>
      <c r="ER25" s="26">
        <f>'BAR BB| Open rates'!ER25*0.82</f>
        <v>16892</v>
      </c>
      <c r="ES25" s="26">
        <f>'BAR BB| Open rates'!ES25*0.82</f>
        <v>16892</v>
      </c>
      <c r="ET25" s="26">
        <f>'BAR BB| Open rates'!ET25*0.82</f>
        <v>16892</v>
      </c>
      <c r="EU25" s="26">
        <f>'BAR BB| Open rates'!EU25*0.82</f>
        <v>17712</v>
      </c>
      <c r="EV25" s="26">
        <f>'BAR BB| Open rates'!EV25*0.82</f>
        <v>17712</v>
      </c>
      <c r="EW25" s="26">
        <f>'BAR BB| Open rates'!EW25*0.82</f>
        <v>16892</v>
      </c>
      <c r="EX25" s="26">
        <f>'BAR BB| Open rates'!EX25*0.82</f>
        <v>16892</v>
      </c>
      <c r="EY25" s="26">
        <f>'BAR BB| Open rates'!EY25*0.82</f>
        <v>16892</v>
      </c>
      <c r="EZ25" s="26">
        <f>'BAR BB| Open rates'!EZ25*0.82</f>
        <v>16892</v>
      </c>
      <c r="FA25" s="26">
        <f>'BAR BB| Open rates'!FA25*0.82</f>
        <v>16892</v>
      </c>
      <c r="FB25" s="26">
        <f>'BAR BB| Open rates'!FB25*0.82</f>
        <v>17712</v>
      </c>
      <c r="FC25" s="26">
        <f>'BAR BB| Open rates'!FC25*0.82</f>
        <v>17712</v>
      </c>
      <c r="FD25" s="26">
        <f>'BAR BB| Open rates'!FD25*0.82</f>
        <v>16892</v>
      </c>
      <c r="FE25" s="26">
        <f>'BAR BB| Open rates'!FE25*0.82</f>
        <v>16892</v>
      </c>
      <c r="FF25" s="26">
        <f>'BAR BB| Open rates'!FF25*0.82</f>
        <v>16892</v>
      </c>
      <c r="FG25" s="26">
        <f>'BAR BB| Open rates'!FG25*0.82</f>
        <v>16892</v>
      </c>
      <c r="FH25" s="26">
        <f>'BAR BB| Open rates'!FH25*0.82</f>
        <v>16892</v>
      </c>
      <c r="FI25" s="26">
        <f>'BAR BB| Open rates'!FI25*0.82</f>
        <v>17712</v>
      </c>
      <c r="FJ25" s="26">
        <f>'BAR BB| Open rates'!FJ25*0.82</f>
        <v>17712</v>
      </c>
      <c r="FK25" s="26">
        <f>'BAR BB| Open rates'!FK25*0.82</f>
        <v>17138</v>
      </c>
      <c r="FL25" s="26">
        <f>'BAR BB| Open rates'!FL25*0.82</f>
        <v>17138</v>
      </c>
      <c r="FM25" s="26">
        <f>'BAR BB| Open rates'!FM25*0.82</f>
        <v>17138</v>
      </c>
      <c r="FN25" s="26">
        <f>'BAR BB| Open rates'!FN25*0.82</f>
        <v>17138</v>
      </c>
      <c r="FO25" s="26">
        <f>'BAR BB| Open rates'!FO25*0.82</f>
        <v>17138</v>
      </c>
      <c r="FP25" s="26">
        <f>'BAR BB| Open rates'!FP25*0.82</f>
        <v>17138</v>
      </c>
      <c r="FQ25" s="26">
        <f>'BAR BB| Open rates'!FQ25*0.82</f>
        <v>17138</v>
      </c>
      <c r="FR25" s="26">
        <f>'BAR BB| Open rates'!FR25*0.82</f>
        <v>16892</v>
      </c>
      <c r="FS25" s="26">
        <f>'BAR BB| Open rates'!FS25*0.82</f>
        <v>16892</v>
      </c>
      <c r="FT25" s="26">
        <f>'BAR BB| Open rates'!FT25*0.82</f>
        <v>16892</v>
      </c>
      <c r="FU25" s="26">
        <f>'BAR BB| Open rates'!FU25*0.82</f>
        <v>16892</v>
      </c>
      <c r="FV25" s="26">
        <f>'BAR BB| Open rates'!FV25*0.82</f>
        <v>16892</v>
      </c>
      <c r="FW25" s="26">
        <f>'BAR BB| Open rates'!FW25*0.82</f>
        <v>17712</v>
      </c>
      <c r="FX25" s="26">
        <f>'BAR BB| Open rates'!FX25*0.82</f>
        <v>17712</v>
      </c>
      <c r="FY25" s="26">
        <f>'BAR BB| Open rates'!FY25*0.82</f>
        <v>16892</v>
      </c>
      <c r="FZ25" s="26">
        <f>'BAR BB| Open rates'!FZ25*0.82</f>
        <v>16892</v>
      </c>
      <c r="GA25" s="26">
        <f>'BAR BB| Open rates'!GA25*0.82</f>
        <v>16892</v>
      </c>
      <c r="GB25" s="26">
        <f>'BAR BB| Open rates'!GB25*0.82</f>
        <v>16892</v>
      </c>
      <c r="GC25" s="26">
        <f>'BAR BB| Open rates'!GC25*0.82</f>
        <v>16892</v>
      </c>
      <c r="GD25" s="26">
        <f>'BAR BB| Open rates'!GD25*0.82</f>
        <v>17712</v>
      </c>
      <c r="GE25" s="26">
        <f>'BAR BB| Open rates'!GE25*0.82</f>
        <v>17712</v>
      </c>
      <c r="GF25" s="26">
        <f>'BAR BB| Open rates'!GF25*0.82</f>
        <v>16892</v>
      </c>
      <c r="GG25" s="26">
        <f>'BAR BB| Open rates'!GG25*0.82</f>
        <v>16892</v>
      </c>
      <c r="GH25" s="26">
        <f>'BAR BB| Open rates'!GH25*0.82</f>
        <v>16892</v>
      </c>
      <c r="GI25" s="26">
        <f>'BAR BB| Open rates'!GI25*0.82</f>
        <v>16892</v>
      </c>
      <c r="GJ25" s="26">
        <f>'BAR BB| Open rates'!GJ25*0.82</f>
        <v>16892</v>
      </c>
      <c r="GK25" s="26">
        <f>'BAR BB| Open rates'!GK25*0.82</f>
        <v>17712</v>
      </c>
      <c r="GL25" s="26">
        <f>'BAR BB| Open rates'!GL25*0.82</f>
        <v>17712</v>
      </c>
      <c r="GM25" s="26">
        <f>'BAR BB| Open rates'!GM25*0.82</f>
        <v>16892</v>
      </c>
      <c r="GN25" s="26">
        <f>'BAR BB| Open rates'!GN25*0.82</f>
        <v>16892</v>
      </c>
      <c r="GO25" s="26">
        <f>'BAR BB| Open rates'!GO25*0.82</f>
        <v>16892</v>
      </c>
      <c r="GP25" s="26">
        <f>'BAR BB| Open rates'!GP25*0.82</f>
        <v>16892</v>
      </c>
      <c r="GQ25" s="26">
        <f>'BAR BB| Open rates'!GQ25*0.82</f>
        <v>16892</v>
      </c>
      <c r="GR25" s="26">
        <f>'BAR BB| Open rates'!GR25*0.82</f>
        <v>17712</v>
      </c>
      <c r="GS25" s="26">
        <f>'BAR BB| Open rates'!GS25*0.82</f>
        <v>17712</v>
      </c>
      <c r="GT25" s="26">
        <f>'BAR BB| Open rates'!GT25*0.82</f>
        <v>16892</v>
      </c>
      <c r="GU25" s="26">
        <f>'BAR BB| Open rates'!GU25*0.82</f>
        <v>16892</v>
      </c>
      <c r="GV25" s="26">
        <f>'BAR BB| Open rates'!GV25*0.82</f>
        <v>16892</v>
      </c>
      <c r="GW25" s="26">
        <f>'BAR BB| Open rates'!GW25*0.82</f>
        <v>16892</v>
      </c>
      <c r="GX25" s="26">
        <f>'BAR BB| Open rates'!GX25*0.82</f>
        <v>16892</v>
      </c>
      <c r="GY25" s="26">
        <f>'BAR BB| Open rates'!GY25*0.82</f>
        <v>17712</v>
      </c>
      <c r="GZ25" s="26">
        <f>'BAR BB| Open rates'!GZ25*0.82</f>
        <v>17712</v>
      </c>
      <c r="HA25" s="26">
        <f>'BAR BB| Open rates'!HA25*0.82</f>
        <v>16892</v>
      </c>
      <c r="HB25" s="26">
        <f>'BAR BB| Open rates'!HB25*0.82</f>
        <v>16892</v>
      </c>
      <c r="HC25" s="26">
        <f>'BAR BB| Open rates'!HC25*0.82</f>
        <v>16892</v>
      </c>
      <c r="HD25" s="26">
        <f>'BAR BB| Open rates'!HD25*0.82</f>
        <v>16892</v>
      </c>
      <c r="HE25" s="26">
        <f>'BAR BB| Open rates'!HE25*0.82</f>
        <v>16892</v>
      </c>
      <c r="HF25" s="26">
        <f>'BAR BB| Open rates'!HF25*0.82</f>
        <v>18778</v>
      </c>
      <c r="HG25" s="26">
        <f>'BAR BB| Open rates'!HG25*0.82</f>
        <v>18778</v>
      </c>
      <c r="HH25" s="26">
        <f>'BAR BB| Open rates'!HH25*0.82</f>
        <v>18778</v>
      </c>
      <c r="HI25" s="26">
        <f>'BAR BB| Open rates'!HI25*0.82</f>
        <v>18778</v>
      </c>
      <c r="HJ25" s="26">
        <f>'BAR BB| Open rates'!HJ25*0.82</f>
        <v>18778</v>
      </c>
      <c r="HK25" s="26">
        <f>'BAR BB| Open rates'!HK25*0.82</f>
        <v>18778</v>
      </c>
      <c r="HL25" s="26">
        <f>'BAR BB| Open rates'!HL25*0.82</f>
        <v>18778</v>
      </c>
      <c r="HM25" s="26">
        <f>'BAR BB| Open rates'!HM25*0.82</f>
        <v>18778</v>
      </c>
      <c r="HN25" s="26">
        <f>'BAR BB| Open rates'!HN25*0.82</f>
        <v>18778</v>
      </c>
      <c r="HO25" s="26">
        <f>'BAR BB| Open rates'!HO25*0.82</f>
        <v>18778</v>
      </c>
      <c r="HP25" s="26">
        <f>'BAR BB| Open rates'!HP25*0.82</f>
        <v>18778</v>
      </c>
    </row>
    <row r="26" spans="1:224" s="76" customFormat="1" ht="12" customHeight="1" x14ac:dyDescent="0.2">
      <c r="A26" s="15">
        <v>2</v>
      </c>
      <c r="B26" s="26">
        <f>'BAR BB| Open rates'!B26*0.82</f>
        <v>22878</v>
      </c>
      <c r="C26" s="26">
        <f>'BAR BB| Open rates'!C26*0.82</f>
        <v>22878</v>
      </c>
      <c r="D26" s="26">
        <f>'BAR BB| Open rates'!D26*0.82</f>
        <v>22878</v>
      </c>
      <c r="E26" s="26">
        <f>'BAR BB| Open rates'!E26*0.82</f>
        <v>22878</v>
      </c>
      <c r="F26" s="26">
        <f>'BAR BB| Open rates'!F26*0.82</f>
        <v>22878</v>
      </c>
      <c r="G26" s="26">
        <f>'BAR BB| Open rates'!G26*0.82</f>
        <v>22878</v>
      </c>
      <c r="H26" s="26">
        <f>'BAR BB| Open rates'!H26*0.82</f>
        <v>22878</v>
      </c>
      <c r="I26" s="26">
        <f>'BAR BB| Open rates'!I26*0.82</f>
        <v>22878</v>
      </c>
      <c r="J26" s="26">
        <f>'BAR BB| Open rates'!J26*0.82</f>
        <v>22878</v>
      </c>
      <c r="K26" s="26">
        <f>'BAR BB| Open rates'!K26*0.82</f>
        <v>22878</v>
      </c>
      <c r="L26" s="26">
        <f>'BAR BB| Open rates'!L26*0.82</f>
        <v>22878</v>
      </c>
      <c r="M26" s="26">
        <f>'BAR BB| Open rates'!M26*0.82</f>
        <v>22878</v>
      </c>
      <c r="N26" s="26">
        <f>'BAR BB| Open rates'!N26*0.82</f>
        <v>27552</v>
      </c>
      <c r="O26" s="26">
        <f>'BAR BB| Open rates'!O26*0.82</f>
        <v>27552</v>
      </c>
      <c r="P26" s="26">
        <f>'BAR BB| Open rates'!P26*0.82</f>
        <v>27552</v>
      </c>
      <c r="Q26" s="26">
        <f>'BAR BB| Open rates'!Q26*0.82</f>
        <v>27552</v>
      </c>
      <c r="R26" s="26">
        <f>'BAR BB| Open rates'!R26*0.82</f>
        <v>30258</v>
      </c>
      <c r="S26" s="26">
        <f>'BAR BB| Open rates'!S26*0.82</f>
        <v>30258</v>
      </c>
      <c r="T26" s="26">
        <f>'BAR BB| Open rates'!T26*0.82</f>
        <v>30258</v>
      </c>
      <c r="U26" s="26">
        <f>'BAR BB| Open rates'!U26*0.82</f>
        <v>30258</v>
      </c>
      <c r="V26" s="26">
        <f>'BAR BB| Open rates'!V26*0.82</f>
        <v>30258</v>
      </c>
      <c r="W26" s="26">
        <f>'BAR BB| Open rates'!W26*0.82</f>
        <v>30258</v>
      </c>
      <c r="X26" s="26">
        <f>'BAR BB| Open rates'!X26*0.82</f>
        <v>30258</v>
      </c>
      <c r="Y26" s="26">
        <f>'BAR BB| Open rates'!Y26*0.82</f>
        <v>30258</v>
      </c>
      <c r="Z26" s="26">
        <f>'BAR BB| Open rates'!Z26*0.82</f>
        <v>30258</v>
      </c>
      <c r="AA26" s="26">
        <f>'BAR BB| Open rates'!AA26*0.82</f>
        <v>30258</v>
      </c>
      <c r="AB26" s="26">
        <f>'BAR BB| Open rates'!AB26*0.82</f>
        <v>34358</v>
      </c>
      <c r="AC26" s="26">
        <f>'BAR BB| Open rates'!AC26*0.82</f>
        <v>34358</v>
      </c>
      <c r="AD26" s="26">
        <f>'BAR BB| Open rates'!AD26*0.82</f>
        <v>34358</v>
      </c>
      <c r="AE26" s="26">
        <f>'BAR BB| Open rates'!AE26*0.82</f>
        <v>34358</v>
      </c>
      <c r="AF26" s="26">
        <f>'BAR BB| Open rates'!AF26*0.82</f>
        <v>34358</v>
      </c>
      <c r="AG26" s="26">
        <f>'BAR BB| Open rates'!AG26*0.82</f>
        <v>34358</v>
      </c>
      <c r="AH26" s="26">
        <f>'BAR BB| Open rates'!AH26*0.82</f>
        <v>27552</v>
      </c>
      <c r="AI26" s="26">
        <f>'BAR BB| Open rates'!AI26*0.82</f>
        <v>27552</v>
      </c>
      <c r="AJ26" s="26">
        <f>'BAR BB| Open rates'!AJ26*0.82</f>
        <v>27552</v>
      </c>
      <c r="AK26" s="26">
        <f>'BAR BB| Open rates'!AK26*0.82</f>
        <v>27552</v>
      </c>
      <c r="AL26" s="26">
        <f>'BAR BB| Open rates'!AL26*0.82</f>
        <v>27552</v>
      </c>
      <c r="AM26" s="26">
        <f>'BAR BB| Open rates'!AM26*0.82</f>
        <v>28618</v>
      </c>
      <c r="AN26" s="26">
        <f>'BAR BB| Open rates'!AN26*0.82</f>
        <v>28618</v>
      </c>
      <c r="AO26" s="26">
        <f>'BAR BB| Open rates'!AO26*0.82</f>
        <v>28618</v>
      </c>
      <c r="AP26" s="26">
        <f>'BAR BB| Open rates'!AP26*0.82</f>
        <v>28618</v>
      </c>
      <c r="AQ26" s="26">
        <f>'BAR BB| Open rates'!AQ26*0.82</f>
        <v>28618</v>
      </c>
      <c r="AR26" s="26">
        <f>'BAR BB| Open rates'!AR26*0.82</f>
        <v>28618</v>
      </c>
      <c r="AS26" s="26">
        <f>'BAR BB| Open rates'!AS26*0.82</f>
        <v>28618</v>
      </c>
      <c r="AT26" s="26">
        <f>'BAR BB| Open rates'!AT26*0.82</f>
        <v>29438</v>
      </c>
      <c r="AU26" s="26">
        <f>'BAR BB| Open rates'!AU26*0.82</f>
        <v>29438</v>
      </c>
      <c r="AV26" s="26">
        <f>'BAR BB| Open rates'!AV26*0.82</f>
        <v>29438</v>
      </c>
      <c r="AW26" s="26">
        <f>'BAR BB| Open rates'!AW26*0.82</f>
        <v>29438</v>
      </c>
      <c r="AX26" s="26">
        <f>'BAR BB| Open rates'!AX26*0.82</f>
        <v>29438</v>
      </c>
      <c r="AY26" s="26">
        <f>'BAR BB| Open rates'!AY26*0.82</f>
        <v>29602</v>
      </c>
      <c r="AZ26" s="26">
        <f>'BAR BB| Open rates'!AZ26*0.82</f>
        <v>29602</v>
      </c>
      <c r="BA26" s="26">
        <f>'BAR BB| Open rates'!BA26*0.82</f>
        <v>30258</v>
      </c>
      <c r="BB26" s="26">
        <f>'BAR BB| Open rates'!BB26*0.82</f>
        <v>30258</v>
      </c>
      <c r="BC26" s="26">
        <f>'BAR BB| Open rates'!BC26*0.82</f>
        <v>29602</v>
      </c>
      <c r="BD26" s="26">
        <f>'BAR BB| Open rates'!BD26*0.82</f>
        <v>29602</v>
      </c>
      <c r="BE26" s="26">
        <f>'BAR BB| Open rates'!BE26*0.82</f>
        <v>29602</v>
      </c>
      <c r="BF26" s="26">
        <f>'BAR BB| Open rates'!BF26*0.82</f>
        <v>29602</v>
      </c>
      <c r="BG26" s="26">
        <f>'BAR BB| Open rates'!BG26*0.82</f>
        <v>29602</v>
      </c>
      <c r="BH26" s="26">
        <f>'BAR BB| Open rates'!BH26*0.82</f>
        <v>30258</v>
      </c>
      <c r="BI26" s="26">
        <f>'BAR BB| Open rates'!BI26*0.82</f>
        <v>30258</v>
      </c>
      <c r="BJ26" s="26">
        <f>'BAR BB| Open rates'!BJ26*0.82</f>
        <v>29602</v>
      </c>
      <c r="BK26" s="26">
        <f>'BAR BB| Open rates'!BK26*0.82</f>
        <v>29602</v>
      </c>
      <c r="BL26" s="26">
        <f>'BAR BB| Open rates'!BL26*0.82</f>
        <v>29602</v>
      </c>
      <c r="BM26" s="26">
        <f>'BAR BB| Open rates'!BM26*0.82</f>
        <v>29602</v>
      </c>
      <c r="BN26" s="26">
        <f>'BAR BB| Open rates'!BN26*0.82</f>
        <v>29602</v>
      </c>
      <c r="BO26" s="26">
        <f>'BAR BB| Open rates'!BO26*0.82</f>
        <v>30258</v>
      </c>
      <c r="BP26" s="26">
        <f>'BAR BB| Open rates'!BP26*0.82</f>
        <v>30258</v>
      </c>
      <c r="BQ26" s="26">
        <f>'BAR BB| Open rates'!BQ26*0.82</f>
        <v>29602</v>
      </c>
      <c r="BR26" s="26">
        <f>'BAR BB| Open rates'!BR26*0.82</f>
        <v>29602</v>
      </c>
      <c r="BS26" s="26">
        <f>'BAR BB| Open rates'!BS26*0.82</f>
        <v>29602</v>
      </c>
      <c r="BT26" s="26">
        <f>'BAR BB| Open rates'!BT26*0.82</f>
        <v>29602</v>
      </c>
      <c r="BU26" s="26">
        <f>'BAR BB| Open rates'!BU26*0.82</f>
        <v>29602</v>
      </c>
      <c r="BV26" s="26">
        <f>'BAR BB| Open rates'!BV26*0.82</f>
        <v>30258</v>
      </c>
      <c r="BW26" s="26">
        <f>'BAR BB| Open rates'!BW26*0.82</f>
        <v>30258</v>
      </c>
      <c r="BX26" s="26">
        <f>'BAR BB| Open rates'!BX26*0.82</f>
        <v>29602</v>
      </c>
      <c r="BY26" s="26">
        <f>'BAR BB| Open rates'!BY26*0.82</f>
        <v>29602</v>
      </c>
      <c r="BZ26" s="26">
        <f>'BAR BB| Open rates'!BZ26*0.82</f>
        <v>29602</v>
      </c>
      <c r="CA26" s="26">
        <f>'BAR BB| Open rates'!CA26*0.82</f>
        <v>29602</v>
      </c>
      <c r="CB26" s="26">
        <f>'BAR BB| Open rates'!CB26*0.82</f>
        <v>29602</v>
      </c>
      <c r="CC26" s="26">
        <f>'BAR BB| Open rates'!CC26*0.82</f>
        <v>30258</v>
      </c>
      <c r="CD26" s="26">
        <f>'BAR BB| Open rates'!CD26*0.82</f>
        <v>30258</v>
      </c>
      <c r="CE26" s="26">
        <f>'BAR BB| Open rates'!CE26*0.82</f>
        <v>29602</v>
      </c>
      <c r="CF26" s="26">
        <f>'BAR BB| Open rates'!CF26*0.82</f>
        <v>29602</v>
      </c>
      <c r="CG26" s="26">
        <f>'BAR BB| Open rates'!CG26*0.82</f>
        <v>29602</v>
      </c>
      <c r="CH26" s="26">
        <f>'BAR BB| Open rates'!CH26*0.82</f>
        <v>29602</v>
      </c>
      <c r="CI26" s="26">
        <f>'BAR BB| Open rates'!CI26*0.82</f>
        <v>29602</v>
      </c>
      <c r="CJ26" s="26">
        <f>'BAR BB| Open rates'!CJ26*0.82</f>
        <v>30258</v>
      </c>
      <c r="CK26" s="26">
        <f>'BAR BB| Open rates'!CK26*0.82</f>
        <v>30258</v>
      </c>
      <c r="CL26" s="26">
        <f>'BAR BB| Open rates'!CL26*0.82</f>
        <v>29602</v>
      </c>
      <c r="CM26" s="26">
        <f>'BAR BB| Open rates'!CM26*0.82</f>
        <v>29602</v>
      </c>
      <c r="CN26" s="26">
        <f>'BAR BB| Open rates'!CN26*0.82</f>
        <v>29602</v>
      </c>
      <c r="CO26" s="26">
        <f>'BAR BB| Open rates'!CO26*0.82</f>
        <v>29602</v>
      </c>
      <c r="CP26" s="26">
        <f>'BAR BB| Open rates'!CP26*0.82</f>
        <v>29602</v>
      </c>
      <c r="CQ26" s="26">
        <f>'BAR BB| Open rates'!CQ26*0.82</f>
        <v>29602</v>
      </c>
      <c r="CR26" s="26">
        <f>'BAR BB| Open rates'!CR26*0.82</f>
        <v>29602</v>
      </c>
      <c r="CS26" s="26">
        <f>'BAR BB| Open rates'!CS26*0.82</f>
        <v>28618</v>
      </c>
      <c r="CT26" s="26">
        <f>'BAR BB| Open rates'!CT26*0.82</f>
        <v>28618</v>
      </c>
      <c r="CU26" s="26">
        <f>'BAR BB| Open rates'!CU26*0.82</f>
        <v>28618</v>
      </c>
      <c r="CV26" s="26">
        <f>'BAR BB| Open rates'!CV26*0.82</f>
        <v>28618</v>
      </c>
      <c r="CW26" s="26">
        <f>'BAR BB| Open rates'!CW26*0.82</f>
        <v>28618</v>
      </c>
      <c r="CX26" s="26">
        <f>'BAR BB| Open rates'!CX26*0.82</f>
        <v>28618</v>
      </c>
      <c r="CY26" s="26">
        <f>'BAR BB| Open rates'!CY26*0.82</f>
        <v>28618</v>
      </c>
      <c r="CZ26" s="26">
        <f>'BAR BB| Open rates'!CZ26*0.82</f>
        <v>28618</v>
      </c>
      <c r="DA26" s="26">
        <f>'BAR BB| Open rates'!DA26*0.82</f>
        <v>28618</v>
      </c>
      <c r="DB26" s="26">
        <f>'BAR BB| Open rates'!DB26*0.82</f>
        <v>21812</v>
      </c>
      <c r="DC26" s="26">
        <f>'BAR BB| Open rates'!DC26*0.82</f>
        <v>21812</v>
      </c>
      <c r="DD26" s="26">
        <f>'BAR BB| Open rates'!DD26*0.82</f>
        <v>21812</v>
      </c>
      <c r="DE26" s="26">
        <f>'BAR BB| Open rates'!DE26*0.82</f>
        <v>22878</v>
      </c>
      <c r="DF26" s="26">
        <f>'BAR BB| Open rates'!DF26*0.82</f>
        <v>22878</v>
      </c>
      <c r="DG26" s="26">
        <f>'BAR BB| Open rates'!DG26*0.82</f>
        <v>21812</v>
      </c>
      <c r="DH26" s="26">
        <f>'BAR BB| Open rates'!DH26*0.82</f>
        <v>21812</v>
      </c>
      <c r="DI26" s="26">
        <f>'BAR BB| Open rates'!DI26*0.82</f>
        <v>21812</v>
      </c>
      <c r="DJ26" s="26">
        <f>'BAR BB| Open rates'!DJ26*0.82</f>
        <v>21812</v>
      </c>
      <c r="DK26" s="26">
        <f>'BAR BB| Open rates'!DK26*0.82</f>
        <v>21812</v>
      </c>
      <c r="DL26" s="26">
        <f>'BAR BB| Open rates'!DL26*0.82</f>
        <v>22878</v>
      </c>
      <c r="DM26" s="26">
        <f>'BAR BB| Open rates'!DM26*0.82</f>
        <v>22878</v>
      </c>
      <c r="DN26" s="26">
        <f>'BAR BB| Open rates'!DN26*0.82</f>
        <v>21812</v>
      </c>
      <c r="DO26" s="26">
        <f>'BAR BB| Open rates'!DO26*0.82</f>
        <v>21812</v>
      </c>
      <c r="DP26" s="26">
        <f>'BAR BB| Open rates'!DP26*0.82</f>
        <v>21812</v>
      </c>
      <c r="DQ26" s="26">
        <f>'BAR BB| Open rates'!DQ26*0.82</f>
        <v>21812</v>
      </c>
      <c r="DR26" s="26">
        <f>'BAR BB| Open rates'!DR26*0.82</f>
        <v>21812</v>
      </c>
      <c r="DS26" s="26">
        <f>'BAR BB| Open rates'!DS26*0.82</f>
        <v>22878</v>
      </c>
      <c r="DT26" s="26">
        <f>'BAR BB| Open rates'!DT26*0.82</f>
        <v>22878</v>
      </c>
      <c r="DU26" s="26">
        <f>'BAR BB| Open rates'!DU26*0.82</f>
        <v>21812</v>
      </c>
      <c r="DV26" s="26">
        <f>'BAR BB| Open rates'!DV26*0.82</f>
        <v>21812</v>
      </c>
      <c r="DW26" s="26">
        <f>'BAR BB| Open rates'!DW26*0.82</f>
        <v>21812</v>
      </c>
      <c r="DX26" s="26">
        <f>'BAR BB| Open rates'!DX26*0.82</f>
        <v>21812</v>
      </c>
      <c r="DY26" s="26">
        <f>'BAR BB| Open rates'!DY26*0.82</f>
        <v>21812</v>
      </c>
      <c r="DZ26" s="26">
        <f>'BAR BB| Open rates'!DZ26*0.82</f>
        <v>22878</v>
      </c>
      <c r="EA26" s="26">
        <f>'BAR BB| Open rates'!EA26*0.82</f>
        <v>22878</v>
      </c>
      <c r="EB26" s="26">
        <f>'BAR BB| Open rates'!EB26*0.82</f>
        <v>21812</v>
      </c>
      <c r="EC26" s="26">
        <f>'BAR BB| Open rates'!EC26*0.82</f>
        <v>21812</v>
      </c>
      <c r="ED26" s="26">
        <f>'BAR BB| Open rates'!ED26*0.82</f>
        <v>21812</v>
      </c>
      <c r="EE26" s="26">
        <f>'BAR BB| Open rates'!EE26*0.82</f>
        <v>21812</v>
      </c>
      <c r="EF26" s="26">
        <f>'BAR BB| Open rates'!EF26*0.82</f>
        <v>19352</v>
      </c>
      <c r="EG26" s="26">
        <f>'BAR BB| Open rates'!EG26*0.82</f>
        <v>19352</v>
      </c>
      <c r="EH26" s="26">
        <f>'BAR BB| Open rates'!EH26*0.82</f>
        <v>19352</v>
      </c>
      <c r="EI26" s="26">
        <f>'BAR BB| Open rates'!EI26*0.82</f>
        <v>18778</v>
      </c>
      <c r="EJ26" s="26">
        <f>'BAR BB| Open rates'!EJ26*0.82</f>
        <v>18778</v>
      </c>
      <c r="EK26" s="26">
        <f>'BAR BB| Open rates'!EK26*0.82</f>
        <v>18778</v>
      </c>
      <c r="EL26" s="26">
        <f>'BAR BB| Open rates'!EL26*0.82</f>
        <v>18778</v>
      </c>
      <c r="EM26" s="26">
        <f>'BAR BB| Open rates'!EM26*0.82</f>
        <v>18778</v>
      </c>
      <c r="EN26" s="26">
        <f>'BAR BB| Open rates'!EN26*0.82</f>
        <v>19352</v>
      </c>
      <c r="EO26" s="26">
        <f>'BAR BB| Open rates'!EO26*0.82</f>
        <v>19352</v>
      </c>
      <c r="EP26" s="26">
        <f>'BAR BB| Open rates'!EP26*0.82</f>
        <v>18532</v>
      </c>
      <c r="EQ26" s="26">
        <f>'BAR BB| Open rates'!EQ26*0.82</f>
        <v>18532</v>
      </c>
      <c r="ER26" s="26">
        <f>'BAR BB| Open rates'!ER26*0.82</f>
        <v>18532</v>
      </c>
      <c r="ES26" s="26">
        <f>'BAR BB| Open rates'!ES26*0.82</f>
        <v>18532</v>
      </c>
      <c r="ET26" s="26">
        <f>'BAR BB| Open rates'!ET26*0.82</f>
        <v>18532</v>
      </c>
      <c r="EU26" s="26">
        <f>'BAR BB| Open rates'!EU26*0.82</f>
        <v>19352</v>
      </c>
      <c r="EV26" s="26">
        <f>'BAR BB| Open rates'!EV26*0.82</f>
        <v>19352</v>
      </c>
      <c r="EW26" s="26">
        <f>'BAR BB| Open rates'!EW26*0.82</f>
        <v>18532</v>
      </c>
      <c r="EX26" s="26">
        <f>'BAR BB| Open rates'!EX26*0.82</f>
        <v>18532</v>
      </c>
      <c r="EY26" s="26">
        <f>'BAR BB| Open rates'!EY26*0.82</f>
        <v>18532</v>
      </c>
      <c r="EZ26" s="26">
        <f>'BAR BB| Open rates'!EZ26*0.82</f>
        <v>18532</v>
      </c>
      <c r="FA26" s="26">
        <f>'BAR BB| Open rates'!FA26*0.82</f>
        <v>18532</v>
      </c>
      <c r="FB26" s="26">
        <f>'BAR BB| Open rates'!FB26*0.82</f>
        <v>19352</v>
      </c>
      <c r="FC26" s="26">
        <f>'BAR BB| Open rates'!FC26*0.82</f>
        <v>19352</v>
      </c>
      <c r="FD26" s="26">
        <f>'BAR BB| Open rates'!FD26*0.82</f>
        <v>18532</v>
      </c>
      <c r="FE26" s="26">
        <f>'BAR BB| Open rates'!FE26*0.82</f>
        <v>18532</v>
      </c>
      <c r="FF26" s="26">
        <f>'BAR BB| Open rates'!FF26*0.82</f>
        <v>18532</v>
      </c>
      <c r="FG26" s="26">
        <f>'BAR BB| Open rates'!FG26*0.82</f>
        <v>18532</v>
      </c>
      <c r="FH26" s="26">
        <f>'BAR BB| Open rates'!FH26*0.82</f>
        <v>18532</v>
      </c>
      <c r="FI26" s="26">
        <f>'BAR BB| Open rates'!FI26*0.82</f>
        <v>19352</v>
      </c>
      <c r="FJ26" s="26">
        <f>'BAR BB| Open rates'!FJ26*0.82</f>
        <v>19352</v>
      </c>
      <c r="FK26" s="26">
        <f>'BAR BB| Open rates'!FK26*0.82</f>
        <v>18778</v>
      </c>
      <c r="FL26" s="26">
        <f>'BAR BB| Open rates'!FL26*0.82</f>
        <v>18778</v>
      </c>
      <c r="FM26" s="26">
        <f>'BAR BB| Open rates'!FM26*0.82</f>
        <v>18778</v>
      </c>
      <c r="FN26" s="26">
        <f>'BAR BB| Open rates'!FN26*0.82</f>
        <v>18778</v>
      </c>
      <c r="FO26" s="26">
        <f>'BAR BB| Open rates'!FO26*0.82</f>
        <v>18778</v>
      </c>
      <c r="FP26" s="26">
        <f>'BAR BB| Open rates'!FP26*0.82</f>
        <v>18778</v>
      </c>
      <c r="FQ26" s="26">
        <f>'BAR BB| Open rates'!FQ26*0.82</f>
        <v>18778</v>
      </c>
      <c r="FR26" s="26">
        <f>'BAR BB| Open rates'!FR26*0.82</f>
        <v>18532</v>
      </c>
      <c r="FS26" s="26">
        <f>'BAR BB| Open rates'!FS26*0.82</f>
        <v>18532</v>
      </c>
      <c r="FT26" s="26">
        <f>'BAR BB| Open rates'!FT26*0.82</f>
        <v>18532</v>
      </c>
      <c r="FU26" s="26">
        <f>'BAR BB| Open rates'!FU26*0.82</f>
        <v>18532</v>
      </c>
      <c r="FV26" s="26">
        <f>'BAR BB| Open rates'!FV26*0.82</f>
        <v>18532</v>
      </c>
      <c r="FW26" s="26">
        <f>'BAR BB| Open rates'!FW26*0.82</f>
        <v>19352</v>
      </c>
      <c r="FX26" s="26">
        <f>'BAR BB| Open rates'!FX26*0.82</f>
        <v>19352</v>
      </c>
      <c r="FY26" s="26">
        <f>'BAR BB| Open rates'!FY26*0.82</f>
        <v>18532</v>
      </c>
      <c r="FZ26" s="26">
        <f>'BAR BB| Open rates'!FZ26*0.82</f>
        <v>18532</v>
      </c>
      <c r="GA26" s="26">
        <f>'BAR BB| Open rates'!GA26*0.82</f>
        <v>18532</v>
      </c>
      <c r="GB26" s="26">
        <f>'BAR BB| Open rates'!GB26*0.82</f>
        <v>18532</v>
      </c>
      <c r="GC26" s="26">
        <f>'BAR BB| Open rates'!GC26*0.82</f>
        <v>18532</v>
      </c>
      <c r="GD26" s="26">
        <f>'BAR BB| Open rates'!GD26*0.82</f>
        <v>19352</v>
      </c>
      <c r="GE26" s="26">
        <f>'BAR BB| Open rates'!GE26*0.82</f>
        <v>19352</v>
      </c>
      <c r="GF26" s="26">
        <f>'BAR BB| Open rates'!GF26*0.82</f>
        <v>18532</v>
      </c>
      <c r="GG26" s="26">
        <f>'BAR BB| Open rates'!GG26*0.82</f>
        <v>18532</v>
      </c>
      <c r="GH26" s="26">
        <f>'BAR BB| Open rates'!GH26*0.82</f>
        <v>18532</v>
      </c>
      <c r="GI26" s="26">
        <f>'BAR BB| Open rates'!GI26*0.82</f>
        <v>18532</v>
      </c>
      <c r="GJ26" s="26">
        <f>'BAR BB| Open rates'!GJ26*0.82</f>
        <v>18532</v>
      </c>
      <c r="GK26" s="26">
        <f>'BAR BB| Open rates'!GK26*0.82</f>
        <v>19352</v>
      </c>
      <c r="GL26" s="26">
        <f>'BAR BB| Open rates'!GL26*0.82</f>
        <v>19352</v>
      </c>
      <c r="GM26" s="26">
        <f>'BAR BB| Open rates'!GM26*0.82</f>
        <v>18532</v>
      </c>
      <c r="GN26" s="26">
        <f>'BAR BB| Open rates'!GN26*0.82</f>
        <v>18532</v>
      </c>
      <c r="GO26" s="26">
        <f>'BAR BB| Open rates'!GO26*0.82</f>
        <v>18532</v>
      </c>
      <c r="GP26" s="26">
        <f>'BAR BB| Open rates'!GP26*0.82</f>
        <v>18532</v>
      </c>
      <c r="GQ26" s="26">
        <f>'BAR BB| Open rates'!GQ26*0.82</f>
        <v>18532</v>
      </c>
      <c r="GR26" s="26">
        <f>'BAR BB| Open rates'!GR26*0.82</f>
        <v>19352</v>
      </c>
      <c r="GS26" s="26">
        <f>'BAR BB| Open rates'!GS26*0.82</f>
        <v>19352</v>
      </c>
      <c r="GT26" s="26">
        <f>'BAR BB| Open rates'!GT26*0.82</f>
        <v>18532</v>
      </c>
      <c r="GU26" s="26">
        <f>'BAR BB| Open rates'!GU26*0.82</f>
        <v>18532</v>
      </c>
      <c r="GV26" s="26">
        <f>'BAR BB| Open rates'!GV26*0.82</f>
        <v>18532</v>
      </c>
      <c r="GW26" s="26">
        <f>'BAR BB| Open rates'!GW26*0.82</f>
        <v>18532</v>
      </c>
      <c r="GX26" s="26">
        <f>'BAR BB| Open rates'!GX26*0.82</f>
        <v>18532</v>
      </c>
      <c r="GY26" s="26">
        <f>'BAR BB| Open rates'!GY26*0.82</f>
        <v>19352</v>
      </c>
      <c r="GZ26" s="26">
        <f>'BAR BB| Open rates'!GZ26*0.82</f>
        <v>19352</v>
      </c>
      <c r="HA26" s="26">
        <f>'BAR BB| Open rates'!HA26*0.82</f>
        <v>18532</v>
      </c>
      <c r="HB26" s="26">
        <f>'BAR BB| Open rates'!HB26*0.82</f>
        <v>18532</v>
      </c>
      <c r="HC26" s="26">
        <f>'BAR BB| Open rates'!HC26*0.82</f>
        <v>18532</v>
      </c>
      <c r="HD26" s="26">
        <f>'BAR BB| Open rates'!HD26*0.82</f>
        <v>18532</v>
      </c>
      <c r="HE26" s="26">
        <f>'BAR BB| Open rates'!HE26*0.82</f>
        <v>18532</v>
      </c>
      <c r="HF26" s="26">
        <f>'BAR BB| Open rates'!HF26*0.82</f>
        <v>20418</v>
      </c>
      <c r="HG26" s="26">
        <f>'BAR BB| Open rates'!HG26*0.82</f>
        <v>20418</v>
      </c>
      <c r="HH26" s="26">
        <f>'BAR BB| Open rates'!HH26*0.82</f>
        <v>20418</v>
      </c>
      <c r="HI26" s="26">
        <f>'BAR BB| Open rates'!HI26*0.82</f>
        <v>20418</v>
      </c>
      <c r="HJ26" s="26">
        <f>'BAR BB| Open rates'!HJ26*0.82</f>
        <v>20418</v>
      </c>
      <c r="HK26" s="26">
        <f>'BAR BB| Open rates'!HK26*0.82</f>
        <v>20418</v>
      </c>
      <c r="HL26" s="26">
        <f>'BAR BB| Open rates'!HL26*0.82</f>
        <v>20418</v>
      </c>
      <c r="HM26" s="26">
        <f>'BAR BB| Open rates'!HM26*0.82</f>
        <v>20418</v>
      </c>
      <c r="HN26" s="26">
        <f>'BAR BB| Open rates'!HN26*0.82</f>
        <v>20418</v>
      </c>
      <c r="HO26" s="26">
        <f>'BAR BB| Open rates'!HO26*0.82</f>
        <v>20418</v>
      </c>
      <c r="HP26" s="26">
        <f>'BAR BB| Open rates'!HP26*0.82</f>
        <v>20418</v>
      </c>
    </row>
    <row r="27" spans="1:224" s="76" customFormat="1" ht="12" customHeight="1" x14ac:dyDescent="0.2">
      <c r="A27" s="15">
        <v>3</v>
      </c>
      <c r="B27" s="26">
        <f>'BAR BB| Open rates'!B27*0.82</f>
        <v>24518</v>
      </c>
      <c r="C27" s="26">
        <f>'BAR BB| Open rates'!C27*0.82</f>
        <v>24518</v>
      </c>
      <c r="D27" s="26">
        <f>'BAR BB| Open rates'!D27*0.82</f>
        <v>24518</v>
      </c>
      <c r="E27" s="26">
        <f>'BAR BB| Open rates'!E27*0.82</f>
        <v>24518</v>
      </c>
      <c r="F27" s="26">
        <f>'BAR BB| Open rates'!F27*0.82</f>
        <v>24518</v>
      </c>
      <c r="G27" s="26">
        <f>'BAR BB| Open rates'!G27*0.82</f>
        <v>24518</v>
      </c>
      <c r="H27" s="26">
        <f>'BAR BB| Open rates'!H27*0.82</f>
        <v>24518</v>
      </c>
      <c r="I27" s="26">
        <f>'BAR BB| Open rates'!I27*0.82</f>
        <v>24518</v>
      </c>
      <c r="J27" s="26">
        <f>'BAR BB| Open rates'!J27*0.82</f>
        <v>24518</v>
      </c>
      <c r="K27" s="26">
        <f>'BAR BB| Open rates'!K27*0.82</f>
        <v>24518</v>
      </c>
      <c r="L27" s="26">
        <f>'BAR BB| Open rates'!L27*0.82</f>
        <v>24518</v>
      </c>
      <c r="M27" s="26">
        <f>'BAR BB| Open rates'!M27*0.82</f>
        <v>24518</v>
      </c>
      <c r="N27" s="26">
        <f>'BAR BB| Open rates'!N27*0.82</f>
        <v>29192</v>
      </c>
      <c r="O27" s="26">
        <f>'BAR BB| Open rates'!O27*0.82</f>
        <v>29192</v>
      </c>
      <c r="P27" s="26">
        <f>'BAR BB| Open rates'!P27*0.82</f>
        <v>29192</v>
      </c>
      <c r="Q27" s="26">
        <f>'BAR BB| Open rates'!Q27*0.82</f>
        <v>29192</v>
      </c>
      <c r="R27" s="26">
        <f>'BAR BB| Open rates'!R27*0.82</f>
        <v>31897.999999999996</v>
      </c>
      <c r="S27" s="26">
        <f>'BAR BB| Open rates'!S27*0.82</f>
        <v>31897.999999999996</v>
      </c>
      <c r="T27" s="26">
        <f>'BAR BB| Open rates'!T27*0.82</f>
        <v>31897.999999999996</v>
      </c>
      <c r="U27" s="26">
        <f>'BAR BB| Open rates'!U27*0.82</f>
        <v>31897.999999999996</v>
      </c>
      <c r="V27" s="26">
        <f>'BAR BB| Open rates'!V27*0.82</f>
        <v>31897.999999999996</v>
      </c>
      <c r="W27" s="26">
        <f>'BAR BB| Open rates'!W27*0.82</f>
        <v>31897.999999999996</v>
      </c>
      <c r="X27" s="26">
        <f>'BAR BB| Open rates'!X27*0.82</f>
        <v>31897.999999999996</v>
      </c>
      <c r="Y27" s="26">
        <f>'BAR BB| Open rates'!Y27*0.82</f>
        <v>31897.999999999996</v>
      </c>
      <c r="Z27" s="26">
        <f>'BAR BB| Open rates'!Z27*0.82</f>
        <v>31897.999999999996</v>
      </c>
      <c r="AA27" s="26">
        <f>'BAR BB| Open rates'!AA27*0.82</f>
        <v>31897.999999999996</v>
      </c>
      <c r="AB27" s="26">
        <f>'BAR BB| Open rates'!AB27*0.82</f>
        <v>35998</v>
      </c>
      <c r="AC27" s="26">
        <f>'BAR BB| Open rates'!AC27*0.82</f>
        <v>35998</v>
      </c>
      <c r="AD27" s="26">
        <f>'BAR BB| Open rates'!AD27*0.82</f>
        <v>35998</v>
      </c>
      <c r="AE27" s="26">
        <f>'BAR BB| Open rates'!AE27*0.82</f>
        <v>35998</v>
      </c>
      <c r="AF27" s="26">
        <f>'BAR BB| Open rates'!AF27*0.82</f>
        <v>35998</v>
      </c>
      <c r="AG27" s="26">
        <f>'BAR BB| Open rates'!AG27*0.82</f>
        <v>35998</v>
      </c>
      <c r="AH27" s="26">
        <f>'BAR BB| Open rates'!AH27*0.82</f>
        <v>29192</v>
      </c>
      <c r="AI27" s="26">
        <f>'BAR BB| Open rates'!AI27*0.82</f>
        <v>29192</v>
      </c>
      <c r="AJ27" s="26">
        <f>'BAR BB| Open rates'!AJ27*0.82</f>
        <v>29192</v>
      </c>
      <c r="AK27" s="26">
        <f>'BAR BB| Open rates'!AK27*0.82</f>
        <v>29192</v>
      </c>
      <c r="AL27" s="26">
        <f>'BAR BB| Open rates'!AL27*0.82</f>
        <v>29192</v>
      </c>
      <c r="AM27" s="26">
        <f>'BAR BB| Open rates'!AM27*0.82</f>
        <v>30258</v>
      </c>
      <c r="AN27" s="26">
        <f>'BAR BB| Open rates'!AN27*0.82</f>
        <v>30258</v>
      </c>
      <c r="AO27" s="26">
        <f>'BAR BB| Open rates'!AO27*0.82</f>
        <v>30258</v>
      </c>
      <c r="AP27" s="26">
        <f>'BAR BB| Open rates'!AP27*0.82</f>
        <v>30258</v>
      </c>
      <c r="AQ27" s="26">
        <f>'BAR BB| Open rates'!AQ27*0.82</f>
        <v>30258</v>
      </c>
      <c r="AR27" s="26">
        <f>'BAR BB| Open rates'!AR27*0.82</f>
        <v>30258</v>
      </c>
      <c r="AS27" s="26">
        <f>'BAR BB| Open rates'!AS27*0.82</f>
        <v>30258</v>
      </c>
      <c r="AT27" s="26">
        <f>'BAR BB| Open rates'!AT27*0.82</f>
        <v>31077.999999999996</v>
      </c>
      <c r="AU27" s="26">
        <f>'BAR BB| Open rates'!AU27*0.82</f>
        <v>31077.999999999996</v>
      </c>
      <c r="AV27" s="26">
        <f>'BAR BB| Open rates'!AV27*0.82</f>
        <v>31077.999999999996</v>
      </c>
      <c r="AW27" s="26">
        <f>'BAR BB| Open rates'!AW27*0.82</f>
        <v>31077.999999999996</v>
      </c>
      <c r="AX27" s="26">
        <f>'BAR BB| Open rates'!AX27*0.82</f>
        <v>31077.999999999996</v>
      </c>
      <c r="AY27" s="26">
        <f>'BAR BB| Open rates'!AY27*0.82</f>
        <v>31241.999999999996</v>
      </c>
      <c r="AZ27" s="26">
        <f>'BAR BB| Open rates'!AZ27*0.82</f>
        <v>31241.999999999996</v>
      </c>
      <c r="BA27" s="26">
        <f>'BAR BB| Open rates'!BA27*0.82</f>
        <v>31897.999999999996</v>
      </c>
      <c r="BB27" s="26">
        <f>'BAR BB| Open rates'!BB27*0.82</f>
        <v>31897.999999999996</v>
      </c>
      <c r="BC27" s="26">
        <f>'BAR BB| Open rates'!BC27*0.82</f>
        <v>31241.999999999996</v>
      </c>
      <c r="BD27" s="26">
        <f>'BAR BB| Open rates'!BD27*0.82</f>
        <v>31241.999999999996</v>
      </c>
      <c r="BE27" s="26">
        <f>'BAR BB| Open rates'!BE27*0.82</f>
        <v>31241.999999999996</v>
      </c>
      <c r="BF27" s="26">
        <f>'BAR BB| Open rates'!BF27*0.82</f>
        <v>31241.999999999996</v>
      </c>
      <c r="BG27" s="26">
        <f>'BAR BB| Open rates'!BG27*0.82</f>
        <v>31241.999999999996</v>
      </c>
      <c r="BH27" s="26">
        <f>'BAR BB| Open rates'!BH27*0.82</f>
        <v>31897.999999999996</v>
      </c>
      <c r="BI27" s="26">
        <f>'BAR BB| Open rates'!BI27*0.82</f>
        <v>31897.999999999996</v>
      </c>
      <c r="BJ27" s="26">
        <f>'BAR BB| Open rates'!BJ27*0.82</f>
        <v>31241.999999999996</v>
      </c>
      <c r="BK27" s="26">
        <f>'BAR BB| Open rates'!BK27*0.82</f>
        <v>31241.999999999996</v>
      </c>
      <c r="BL27" s="26">
        <f>'BAR BB| Open rates'!BL27*0.82</f>
        <v>31241.999999999996</v>
      </c>
      <c r="BM27" s="26">
        <f>'BAR BB| Open rates'!BM27*0.82</f>
        <v>31241.999999999996</v>
      </c>
      <c r="BN27" s="26">
        <f>'BAR BB| Open rates'!BN27*0.82</f>
        <v>31241.999999999996</v>
      </c>
      <c r="BO27" s="26">
        <f>'BAR BB| Open rates'!BO27*0.82</f>
        <v>31897.999999999996</v>
      </c>
      <c r="BP27" s="26">
        <f>'BAR BB| Open rates'!BP27*0.82</f>
        <v>31897.999999999996</v>
      </c>
      <c r="BQ27" s="26">
        <f>'BAR BB| Open rates'!BQ27*0.82</f>
        <v>31241.999999999996</v>
      </c>
      <c r="BR27" s="26">
        <f>'BAR BB| Open rates'!BR27*0.82</f>
        <v>31241.999999999996</v>
      </c>
      <c r="BS27" s="26">
        <f>'BAR BB| Open rates'!BS27*0.82</f>
        <v>31241.999999999996</v>
      </c>
      <c r="BT27" s="26">
        <f>'BAR BB| Open rates'!BT27*0.82</f>
        <v>31241.999999999996</v>
      </c>
      <c r="BU27" s="26">
        <f>'BAR BB| Open rates'!BU27*0.82</f>
        <v>31241.999999999996</v>
      </c>
      <c r="BV27" s="26">
        <f>'BAR BB| Open rates'!BV27*0.82</f>
        <v>31897.999999999996</v>
      </c>
      <c r="BW27" s="26">
        <f>'BAR BB| Open rates'!BW27*0.82</f>
        <v>31897.999999999996</v>
      </c>
      <c r="BX27" s="26">
        <f>'BAR BB| Open rates'!BX27*0.82</f>
        <v>31241.999999999996</v>
      </c>
      <c r="BY27" s="26">
        <f>'BAR BB| Open rates'!BY27*0.82</f>
        <v>31241.999999999996</v>
      </c>
      <c r="BZ27" s="26">
        <f>'BAR BB| Open rates'!BZ27*0.82</f>
        <v>31241.999999999996</v>
      </c>
      <c r="CA27" s="26">
        <f>'BAR BB| Open rates'!CA27*0.82</f>
        <v>31241.999999999996</v>
      </c>
      <c r="CB27" s="26">
        <f>'BAR BB| Open rates'!CB27*0.82</f>
        <v>31241.999999999996</v>
      </c>
      <c r="CC27" s="26">
        <f>'BAR BB| Open rates'!CC27*0.82</f>
        <v>31897.999999999996</v>
      </c>
      <c r="CD27" s="26">
        <f>'BAR BB| Open rates'!CD27*0.82</f>
        <v>31897.999999999996</v>
      </c>
      <c r="CE27" s="26">
        <f>'BAR BB| Open rates'!CE27*0.82</f>
        <v>31241.999999999996</v>
      </c>
      <c r="CF27" s="26">
        <f>'BAR BB| Open rates'!CF27*0.82</f>
        <v>31241.999999999996</v>
      </c>
      <c r="CG27" s="26">
        <f>'BAR BB| Open rates'!CG27*0.82</f>
        <v>31241.999999999996</v>
      </c>
      <c r="CH27" s="26">
        <f>'BAR BB| Open rates'!CH27*0.82</f>
        <v>31241.999999999996</v>
      </c>
      <c r="CI27" s="26">
        <f>'BAR BB| Open rates'!CI27*0.82</f>
        <v>31241.999999999996</v>
      </c>
      <c r="CJ27" s="26">
        <f>'BAR BB| Open rates'!CJ27*0.82</f>
        <v>31897.999999999996</v>
      </c>
      <c r="CK27" s="26">
        <f>'BAR BB| Open rates'!CK27*0.82</f>
        <v>31897.999999999996</v>
      </c>
      <c r="CL27" s="26">
        <f>'BAR BB| Open rates'!CL27*0.82</f>
        <v>31241.999999999996</v>
      </c>
      <c r="CM27" s="26">
        <f>'BAR BB| Open rates'!CM27*0.82</f>
        <v>31241.999999999996</v>
      </c>
      <c r="CN27" s="26">
        <f>'BAR BB| Open rates'!CN27*0.82</f>
        <v>31241.999999999996</v>
      </c>
      <c r="CO27" s="26">
        <f>'BAR BB| Open rates'!CO27*0.82</f>
        <v>31241.999999999996</v>
      </c>
      <c r="CP27" s="26">
        <f>'BAR BB| Open rates'!CP27*0.82</f>
        <v>31241.999999999996</v>
      </c>
      <c r="CQ27" s="26">
        <f>'BAR BB| Open rates'!CQ27*0.82</f>
        <v>31241.999999999996</v>
      </c>
      <c r="CR27" s="26">
        <f>'BAR BB| Open rates'!CR27*0.82</f>
        <v>31241.999999999996</v>
      </c>
      <c r="CS27" s="26">
        <f>'BAR BB| Open rates'!CS27*0.82</f>
        <v>30258</v>
      </c>
      <c r="CT27" s="26">
        <f>'BAR BB| Open rates'!CT27*0.82</f>
        <v>30258</v>
      </c>
      <c r="CU27" s="26">
        <f>'BAR BB| Open rates'!CU27*0.82</f>
        <v>30258</v>
      </c>
      <c r="CV27" s="26">
        <f>'BAR BB| Open rates'!CV27*0.82</f>
        <v>30258</v>
      </c>
      <c r="CW27" s="26">
        <f>'BAR BB| Open rates'!CW27*0.82</f>
        <v>30258</v>
      </c>
      <c r="CX27" s="26">
        <f>'BAR BB| Open rates'!CX27*0.82</f>
        <v>30258</v>
      </c>
      <c r="CY27" s="26">
        <f>'BAR BB| Open rates'!CY27*0.82</f>
        <v>30258</v>
      </c>
      <c r="CZ27" s="26">
        <f>'BAR BB| Open rates'!CZ27*0.82</f>
        <v>30258</v>
      </c>
      <c r="DA27" s="26">
        <f>'BAR BB| Open rates'!DA27*0.82</f>
        <v>30258</v>
      </c>
      <c r="DB27" s="26">
        <f>'BAR BB| Open rates'!DB27*0.82</f>
        <v>23452</v>
      </c>
      <c r="DC27" s="26">
        <f>'BAR BB| Open rates'!DC27*0.82</f>
        <v>23452</v>
      </c>
      <c r="DD27" s="26">
        <f>'BAR BB| Open rates'!DD27*0.82</f>
        <v>23452</v>
      </c>
      <c r="DE27" s="26">
        <f>'BAR BB| Open rates'!DE27*0.82</f>
        <v>24518</v>
      </c>
      <c r="DF27" s="26">
        <f>'BAR BB| Open rates'!DF27*0.82</f>
        <v>24518</v>
      </c>
      <c r="DG27" s="26">
        <f>'BAR BB| Open rates'!DG27*0.82</f>
        <v>23452</v>
      </c>
      <c r="DH27" s="26">
        <f>'BAR BB| Open rates'!DH27*0.82</f>
        <v>23452</v>
      </c>
      <c r="DI27" s="26">
        <f>'BAR BB| Open rates'!DI27*0.82</f>
        <v>23452</v>
      </c>
      <c r="DJ27" s="26">
        <f>'BAR BB| Open rates'!DJ27*0.82</f>
        <v>23452</v>
      </c>
      <c r="DK27" s="26">
        <f>'BAR BB| Open rates'!DK27*0.82</f>
        <v>23452</v>
      </c>
      <c r="DL27" s="26">
        <f>'BAR BB| Open rates'!DL27*0.82</f>
        <v>24518</v>
      </c>
      <c r="DM27" s="26">
        <f>'BAR BB| Open rates'!DM27*0.82</f>
        <v>24518</v>
      </c>
      <c r="DN27" s="26">
        <f>'BAR BB| Open rates'!DN27*0.82</f>
        <v>23452</v>
      </c>
      <c r="DO27" s="26">
        <f>'BAR BB| Open rates'!DO27*0.82</f>
        <v>23452</v>
      </c>
      <c r="DP27" s="26">
        <f>'BAR BB| Open rates'!DP27*0.82</f>
        <v>23452</v>
      </c>
      <c r="DQ27" s="26">
        <f>'BAR BB| Open rates'!DQ27*0.82</f>
        <v>23452</v>
      </c>
      <c r="DR27" s="26">
        <f>'BAR BB| Open rates'!DR27*0.82</f>
        <v>23452</v>
      </c>
      <c r="DS27" s="26">
        <f>'BAR BB| Open rates'!DS27*0.82</f>
        <v>24518</v>
      </c>
      <c r="DT27" s="26">
        <f>'BAR BB| Open rates'!DT27*0.82</f>
        <v>24518</v>
      </c>
      <c r="DU27" s="26">
        <f>'BAR BB| Open rates'!DU27*0.82</f>
        <v>23452</v>
      </c>
      <c r="DV27" s="26">
        <f>'BAR BB| Open rates'!DV27*0.82</f>
        <v>23452</v>
      </c>
      <c r="DW27" s="26">
        <f>'BAR BB| Open rates'!DW27*0.82</f>
        <v>23452</v>
      </c>
      <c r="DX27" s="26">
        <f>'BAR BB| Open rates'!DX27*0.82</f>
        <v>23452</v>
      </c>
      <c r="DY27" s="26">
        <f>'BAR BB| Open rates'!DY27*0.82</f>
        <v>23452</v>
      </c>
      <c r="DZ27" s="26">
        <f>'BAR BB| Open rates'!DZ27*0.82</f>
        <v>24518</v>
      </c>
      <c r="EA27" s="26">
        <f>'BAR BB| Open rates'!EA27*0.82</f>
        <v>24518</v>
      </c>
      <c r="EB27" s="26">
        <f>'BAR BB| Open rates'!EB27*0.82</f>
        <v>23452</v>
      </c>
      <c r="EC27" s="26">
        <f>'BAR BB| Open rates'!EC27*0.82</f>
        <v>23452</v>
      </c>
      <c r="ED27" s="26">
        <f>'BAR BB| Open rates'!ED27*0.82</f>
        <v>23452</v>
      </c>
      <c r="EE27" s="26">
        <f>'BAR BB| Open rates'!EE27*0.82</f>
        <v>23452</v>
      </c>
      <c r="EF27" s="26">
        <f>'BAR BB| Open rates'!EF27*0.82</f>
        <v>20992</v>
      </c>
      <c r="EG27" s="26">
        <f>'BAR BB| Open rates'!EG27*0.82</f>
        <v>20992</v>
      </c>
      <c r="EH27" s="26">
        <f>'BAR BB| Open rates'!EH27*0.82</f>
        <v>20992</v>
      </c>
      <c r="EI27" s="26">
        <f>'BAR BB| Open rates'!EI27*0.82</f>
        <v>20418</v>
      </c>
      <c r="EJ27" s="26">
        <f>'BAR BB| Open rates'!EJ27*0.82</f>
        <v>20418</v>
      </c>
      <c r="EK27" s="26">
        <f>'BAR BB| Open rates'!EK27*0.82</f>
        <v>20418</v>
      </c>
      <c r="EL27" s="26">
        <f>'BAR BB| Open rates'!EL27*0.82</f>
        <v>20418</v>
      </c>
      <c r="EM27" s="26">
        <f>'BAR BB| Open rates'!EM27*0.82</f>
        <v>20418</v>
      </c>
      <c r="EN27" s="26">
        <f>'BAR BB| Open rates'!EN27*0.82</f>
        <v>20992</v>
      </c>
      <c r="EO27" s="26">
        <f>'BAR BB| Open rates'!EO27*0.82</f>
        <v>20992</v>
      </c>
      <c r="EP27" s="26">
        <f>'BAR BB| Open rates'!EP27*0.82</f>
        <v>20172</v>
      </c>
      <c r="EQ27" s="26">
        <f>'BAR BB| Open rates'!EQ27*0.82</f>
        <v>20172</v>
      </c>
      <c r="ER27" s="26">
        <f>'BAR BB| Open rates'!ER27*0.82</f>
        <v>20172</v>
      </c>
      <c r="ES27" s="26">
        <f>'BAR BB| Open rates'!ES27*0.82</f>
        <v>20172</v>
      </c>
      <c r="ET27" s="26">
        <f>'BAR BB| Open rates'!ET27*0.82</f>
        <v>20172</v>
      </c>
      <c r="EU27" s="26">
        <f>'BAR BB| Open rates'!EU27*0.82</f>
        <v>20992</v>
      </c>
      <c r="EV27" s="26">
        <f>'BAR BB| Open rates'!EV27*0.82</f>
        <v>20992</v>
      </c>
      <c r="EW27" s="26">
        <f>'BAR BB| Open rates'!EW27*0.82</f>
        <v>20172</v>
      </c>
      <c r="EX27" s="26">
        <f>'BAR BB| Open rates'!EX27*0.82</f>
        <v>20172</v>
      </c>
      <c r="EY27" s="26">
        <f>'BAR BB| Open rates'!EY27*0.82</f>
        <v>20172</v>
      </c>
      <c r="EZ27" s="26">
        <f>'BAR BB| Open rates'!EZ27*0.82</f>
        <v>20172</v>
      </c>
      <c r="FA27" s="26">
        <f>'BAR BB| Open rates'!FA27*0.82</f>
        <v>20172</v>
      </c>
      <c r="FB27" s="26">
        <f>'BAR BB| Open rates'!FB27*0.82</f>
        <v>20992</v>
      </c>
      <c r="FC27" s="26">
        <f>'BAR BB| Open rates'!FC27*0.82</f>
        <v>20992</v>
      </c>
      <c r="FD27" s="26">
        <f>'BAR BB| Open rates'!FD27*0.82</f>
        <v>20172</v>
      </c>
      <c r="FE27" s="26">
        <f>'BAR BB| Open rates'!FE27*0.82</f>
        <v>20172</v>
      </c>
      <c r="FF27" s="26">
        <f>'BAR BB| Open rates'!FF27*0.82</f>
        <v>20172</v>
      </c>
      <c r="FG27" s="26">
        <f>'BAR BB| Open rates'!FG27*0.82</f>
        <v>20172</v>
      </c>
      <c r="FH27" s="26">
        <f>'BAR BB| Open rates'!FH27*0.82</f>
        <v>20172</v>
      </c>
      <c r="FI27" s="26">
        <f>'BAR BB| Open rates'!FI27*0.82</f>
        <v>20992</v>
      </c>
      <c r="FJ27" s="26">
        <f>'BAR BB| Open rates'!FJ27*0.82</f>
        <v>20992</v>
      </c>
      <c r="FK27" s="26">
        <f>'BAR BB| Open rates'!FK27*0.82</f>
        <v>20418</v>
      </c>
      <c r="FL27" s="26">
        <f>'BAR BB| Open rates'!FL27*0.82</f>
        <v>20418</v>
      </c>
      <c r="FM27" s="26">
        <f>'BAR BB| Open rates'!FM27*0.82</f>
        <v>20418</v>
      </c>
      <c r="FN27" s="26">
        <f>'BAR BB| Open rates'!FN27*0.82</f>
        <v>20418</v>
      </c>
      <c r="FO27" s="26">
        <f>'BAR BB| Open rates'!FO27*0.82</f>
        <v>20418</v>
      </c>
      <c r="FP27" s="26">
        <f>'BAR BB| Open rates'!FP27*0.82</f>
        <v>20418</v>
      </c>
      <c r="FQ27" s="26">
        <f>'BAR BB| Open rates'!FQ27*0.82</f>
        <v>20418</v>
      </c>
      <c r="FR27" s="26">
        <f>'BAR BB| Open rates'!FR27*0.82</f>
        <v>20172</v>
      </c>
      <c r="FS27" s="26">
        <f>'BAR BB| Open rates'!FS27*0.82</f>
        <v>20172</v>
      </c>
      <c r="FT27" s="26">
        <f>'BAR BB| Open rates'!FT27*0.82</f>
        <v>20172</v>
      </c>
      <c r="FU27" s="26">
        <f>'BAR BB| Open rates'!FU27*0.82</f>
        <v>20172</v>
      </c>
      <c r="FV27" s="26">
        <f>'BAR BB| Open rates'!FV27*0.82</f>
        <v>20172</v>
      </c>
      <c r="FW27" s="26">
        <f>'BAR BB| Open rates'!FW27*0.82</f>
        <v>20992</v>
      </c>
      <c r="FX27" s="26">
        <f>'BAR BB| Open rates'!FX27*0.82</f>
        <v>20992</v>
      </c>
      <c r="FY27" s="26">
        <f>'BAR BB| Open rates'!FY27*0.82</f>
        <v>20172</v>
      </c>
      <c r="FZ27" s="26">
        <f>'BAR BB| Open rates'!FZ27*0.82</f>
        <v>20172</v>
      </c>
      <c r="GA27" s="26">
        <f>'BAR BB| Open rates'!GA27*0.82</f>
        <v>20172</v>
      </c>
      <c r="GB27" s="26">
        <f>'BAR BB| Open rates'!GB27*0.82</f>
        <v>20172</v>
      </c>
      <c r="GC27" s="26">
        <f>'BAR BB| Open rates'!GC27*0.82</f>
        <v>20172</v>
      </c>
      <c r="GD27" s="26">
        <f>'BAR BB| Open rates'!GD27*0.82</f>
        <v>20992</v>
      </c>
      <c r="GE27" s="26">
        <f>'BAR BB| Open rates'!GE27*0.82</f>
        <v>20992</v>
      </c>
      <c r="GF27" s="26">
        <f>'BAR BB| Open rates'!GF27*0.82</f>
        <v>20172</v>
      </c>
      <c r="GG27" s="26">
        <f>'BAR BB| Open rates'!GG27*0.82</f>
        <v>20172</v>
      </c>
      <c r="GH27" s="26">
        <f>'BAR BB| Open rates'!GH27*0.82</f>
        <v>20172</v>
      </c>
      <c r="GI27" s="26">
        <f>'BAR BB| Open rates'!GI27*0.82</f>
        <v>20172</v>
      </c>
      <c r="GJ27" s="26">
        <f>'BAR BB| Open rates'!GJ27*0.82</f>
        <v>20172</v>
      </c>
      <c r="GK27" s="26">
        <f>'BAR BB| Open rates'!GK27*0.82</f>
        <v>20992</v>
      </c>
      <c r="GL27" s="26">
        <f>'BAR BB| Open rates'!GL27*0.82</f>
        <v>20992</v>
      </c>
      <c r="GM27" s="26">
        <f>'BAR BB| Open rates'!GM27*0.82</f>
        <v>20172</v>
      </c>
      <c r="GN27" s="26">
        <f>'BAR BB| Open rates'!GN27*0.82</f>
        <v>20172</v>
      </c>
      <c r="GO27" s="26">
        <f>'BAR BB| Open rates'!GO27*0.82</f>
        <v>20172</v>
      </c>
      <c r="GP27" s="26">
        <f>'BAR BB| Open rates'!GP27*0.82</f>
        <v>20172</v>
      </c>
      <c r="GQ27" s="26">
        <f>'BAR BB| Open rates'!GQ27*0.82</f>
        <v>20172</v>
      </c>
      <c r="GR27" s="26">
        <f>'BAR BB| Open rates'!GR27*0.82</f>
        <v>20992</v>
      </c>
      <c r="GS27" s="26">
        <f>'BAR BB| Open rates'!GS27*0.82</f>
        <v>20992</v>
      </c>
      <c r="GT27" s="26">
        <f>'BAR BB| Open rates'!GT27*0.82</f>
        <v>20172</v>
      </c>
      <c r="GU27" s="26">
        <f>'BAR BB| Open rates'!GU27*0.82</f>
        <v>20172</v>
      </c>
      <c r="GV27" s="26">
        <f>'BAR BB| Open rates'!GV27*0.82</f>
        <v>20172</v>
      </c>
      <c r="GW27" s="26">
        <f>'BAR BB| Open rates'!GW27*0.82</f>
        <v>20172</v>
      </c>
      <c r="GX27" s="26">
        <f>'BAR BB| Open rates'!GX27*0.82</f>
        <v>20172</v>
      </c>
      <c r="GY27" s="26">
        <f>'BAR BB| Open rates'!GY27*0.82</f>
        <v>20992</v>
      </c>
      <c r="GZ27" s="26">
        <f>'BAR BB| Open rates'!GZ27*0.82</f>
        <v>20992</v>
      </c>
      <c r="HA27" s="26">
        <f>'BAR BB| Open rates'!HA27*0.82</f>
        <v>20172</v>
      </c>
      <c r="HB27" s="26">
        <f>'BAR BB| Open rates'!HB27*0.82</f>
        <v>20172</v>
      </c>
      <c r="HC27" s="26">
        <f>'BAR BB| Open rates'!HC27*0.82</f>
        <v>20172</v>
      </c>
      <c r="HD27" s="26">
        <f>'BAR BB| Open rates'!HD27*0.82</f>
        <v>20172</v>
      </c>
      <c r="HE27" s="26">
        <f>'BAR BB| Open rates'!HE27*0.82</f>
        <v>20172</v>
      </c>
      <c r="HF27" s="26">
        <f>'BAR BB| Open rates'!HF27*0.82</f>
        <v>22058</v>
      </c>
      <c r="HG27" s="26">
        <f>'BAR BB| Open rates'!HG27*0.82</f>
        <v>22058</v>
      </c>
      <c r="HH27" s="26">
        <f>'BAR BB| Open rates'!HH27*0.82</f>
        <v>22058</v>
      </c>
      <c r="HI27" s="26">
        <f>'BAR BB| Open rates'!HI27*0.82</f>
        <v>22058</v>
      </c>
      <c r="HJ27" s="26">
        <f>'BAR BB| Open rates'!HJ27*0.82</f>
        <v>22058</v>
      </c>
      <c r="HK27" s="26">
        <f>'BAR BB| Open rates'!HK27*0.82</f>
        <v>22058</v>
      </c>
      <c r="HL27" s="26">
        <f>'BAR BB| Open rates'!HL27*0.82</f>
        <v>22058</v>
      </c>
      <c r="HM27" s="26">
        <f>'BAR BB| Open rates'!HM27*0.82</f>
        <v>22058</v>
      </c>
      <c r="HN27" s="26">
        <f>'BAR BB| Open rates'!HN27*0.82</f>
        <v>22058</v>
      </c>
      <c r="HO27" s="26">
        <f>'BAR BB| Open rates'!HO27*0.82</f>
        <v>22058</v>
      </c>
      <c r="HP27" s="26">
        <f>'BAR BB| Open rates'!HP27*0.82</f>
        <v>22058</v>
      </c>
    </row>
    <row r="28" spans="1:224" s="76" customFormat="1" ht="12" customHeight="1" x14ac:dyDescent="0.2">
      <c r="A28" s="15">
        <v>4</v>
      </c>
      <c r="B28" s="26">
        <f>'BAR BB| Open rates'!B28*0.82</f>
        <v>26158</v>
      </c>
      <c r="C28" s="26">
        <f>'BAR BB| Open rates'!C28*0.82</f>
        <v>26158</v>
      </c>
      <c r="D28" s="26">
        <f>'BAR BB| Open rates'!D28*0.82</f>
        <v>26158</v>
      </c>
      <c r="E28" s="26">
        <f>'BAR BB| Open rates'!E28*0.82</f>
        <v>26158</v>
      </c>
      <c r="F28" s="26">
        <f>'BAR BB| Open rates'!F28*0.82</f>
        <v>26158</v>
      </c>
      <c r="G28" s="26">
        <f>'BAR BB| Open rates'!G28*0.82</f>
        <v>26158</v>
      </c>
      <c r="H28" s="26">
        <f>'BAR BB| Open rates'!H28*0.82</f>
        <v>26158</v>
      </c>
      <c r="I28" s="26">
        <f>'BAR BB| Open rates'!I28*0.82</f>
        <v>26158</v>
      </c>
      <c r="J28" s="26">
        <f>'BAR BB| Open rates'!J28*0.82</f>
        <v>26158</v>
      </c>
      <c r="K28" s="26">
        <f>'BAR BB| Open rates'!K28*0.82</f>
        <v>26158</v>
      </c>
      <c r="L28" s="26">
        <f>'BAR BB| Open rates'!L28*0.82</f>
        <v>26158</v>
      </c>
      <c r="M28" s="26">
        <f>'BAR BB| Open rates'!M28*0.82</f>
        <v>26158</v>
      </c>
      <c r="N28" s="26">
        <f>'BAR BB| Open rates'!N28*0.82</f>
        <v>30831.999999999996</v>
      </c>
      <c r="O28" s="26">
        <f>'BAR BB| Open rates'!O28*0.82</f>
        <v>30831.999999999996</v>
      </c>
      <c r="P28" s="26">
        <f>'BAR BB| Open rates'!P28*0.82</f>
        <v>30831.999999999996</v>
      </c>
      <c r="Q28" s="26">
        <f>'BAR BB| Open rates'!Q28*0.82</f>
        <v>30831.999999999996</v>
      </c>
      <c r="R28" s="26">
        <f>'BAR BB| Open rates'!R28*0.82</f>
        <v>33538</v>
      </c>
      <c r="S28" s="26">
        <f>'BAR BB| Open rates'!S28*0.82</f>
        <v>33538</v>
      </c>
      <c r="T28" s="26">
        <f>'BAR BB| Open rates'!T28*0.82</f>
        <v>33538</v>
      </c>
      <c r="U28" s="26">
        <f>'BAR BB| Open rates'!U28*0.82</f>
        <v>33538</v>
      </c>
      <c r="V28" s="26">
        <f>'BAR BB| Open rates'!V28*0.82</f>
        <v>33538</v>
      </c>
      <c r="W28" s="26">
        <f>'BAR BB| Open rates'!W28*0.82</f>
        <v>33538</v>
      </c>
      <c r="X28" s="26">
        <f>'BAR BB| Open rates'!X28*0.82</f>
        <v>33538</v>
      </c>
      <c r="Y28" s="26">
        <f>'BAR BB| Open rates'!Y28*0.82</f>
        <v>33538</v>
      </c>
      <c r="Z28" s="26">
        <f>'BAR BB| Open rates'!Z28*0.82</f>
        <v>33538</v>
      </c>
      <c r="AA28" s="26">
        <f>'BAR BB| Open rates'!AA28*0.82</f>
        <v>33538</v>
      </c>
      <c r="AB28" s="26">
        <f>'BAR BB| Open rates'!AB28*0.82</f>
        <v>37638</v>
      </c>
      <c r="AC28" s="26">
        <f>'BAR BB| Open rates'!AC28*0.82</f>
        <v>37638</v>
      </c>
      <c r="AD28" s="26">
        <f>'BAR BB| Open rates'!AD28*0.82</f>
        <v>37638</v>
      </c>
      <c r="AE28" s="26">
        <f>'BAR BB| Open rates'!AE28*0.82</f>
        <v>37638</v>
      </c>
      <c r="AF28" s="26">
        <f>'BAR BB| Open rates'!AF28*0.82</f>
        <v>37638</v>
      </c>
      <c r="AG28" s="26">
        <f>'BAR BB| Open rates'!AG28*0.82</f>
        <v>37638</v>
      </c>
      <c r="AH28" s="26">
        <f>'BAR BB| Open rates'!AH28*0.82</f>
        <v>30831.999999999996</v>
      </c>
      <c r="AI28" s="26">
        <f>'BAR BB| Open rates'!AI28*0.82</f>
        <v>30831.999999999996</v>
      </c>
      <c r="AJ28" s="26">
        <f>'BAR BB| Open rates'!AJ28*0.82</f>
        <v>30831.999999999996</v>
      </c>
      <c r="AK28" s="26">
        <f>'BAR BB| Open rates'!AK28*0.82</f>
        <v>30831.999999999996</v>
      </c>
      <c r="AL28" s="26">
        <f>'BAR BB| Open rates'!AL28*0.82</f>
        <v>30831.999999999996</v>
      </c>
      <c r="AM28" s="26">
        <f>'BAR BB| Open rates'!AM28*0.82</f>
        <v>31897.999999999996</v>
      </c>
      <c r="AN28" s="26">
        <f>'BAR BB| Open rates'!AN28*0.82</f>
        <v>31897.999999999996</v>
      </c>
      <c r="AO28" s="26">
        <f>'BAR BB| Open rates'!AO28*0.82</f>
        <v>31897.999999999996</v>
      </c>
      <c r="AP28" s="26">
        <f>'BAR BB| Open rates'!AP28*0.82</f>
        <v>31897.999999999996</v>
      </c>
      <c r="AQ28" s="26">
        <f>'BAR BB| Open rates'!AQ28*0.82</f>
        <v>31897.999999999996</v>
      </c>
      <c r="AR28" s="26">
        <f>'BAR BB| Open rates'!AR28*0.82</f>
        <v>31897.999999999996</v>
      </c>
      <c r="AS28" s="26">
        <f>'BAR BB| Open rates'!AS28*0.82</f>
        <v>31897.999999999996</v>
      </c>
      <c r="AT28" s="26">
        <f>'BAR BB| Open rates'!AT28*0.82</f>
        <v>32717.999999999996</v>
      </c>
      <c r="AU28" s="26">
        <f>'BAR BB| Open rates'!AU28*0.82</f>
        <v>32717.999999999996</v>
      </c>
      <c r="AV28" s="26">
        <f>'BAR BB| Open rates'!AV28*0.82</f>
        <v>32717.999999999996</v>
      </c>
      <c r="AW28" s="26">
        <f>'BAR BB| Open rates'!AW28*0.82</f>
        <v>32717.999999999996</v>
      </c>
      <c r="AX28" s="26">
        <f>'BAR BB| Open rates'!AX28*0.82</f>
        <v>32717.999999999996</v>
      </c>
      <c r="AY28" s="26">
        <f>'BAR BB| Open rates'!AY28*0.82</f>
        <v>32882</v>
      </c>
      <c r="AZ28" s="26">
        <f>'BAR BB| Open rates'!AZ28*0.82</f>
        <v>32882</v>
      </c>
      <c r="BA28" s="26">
        <f>'BAR BB| Open rates'!BA28*0.82</f>
        <v>33538</v>
      </c>
      <c r="BB28" s="26">
        <f>'BAR BB| Open rates'!BB28*0.82</f>
        <v>33538</v>
      </c>
      <c r="BC28" s="26">
        <f>'BAR BB| Open rates'!BC28*0.82</f>
        <v>32882</v>
      </c>
      <c r="BD28" s="26">
        <f>'BAR BB| Open rates'!BD28*0.82</f>
        <v>32882</v>
      </c>
      <c r="BE28" s="26">
        <f>'BAR BB| Open rates'!BE28*0.82</f>
        <v>32882</v>
      </c>
      <c r="BF28" s="26">
        <f>'BAR BB| Open rates'!BF28*0.82</f>
        <v>32882</v>
      </c>
      <c r="BG28" s="26">
        <f>'BAR BB| Open rates'!BG28*0.82</f>
        <v>32882</v>
      </c>
      <c r="BH28" s="26">
        <f>'BAR BB| Open rates'!BH28*0.82</f>
        <v>33538</v>
      </c>
      <c r="BI28" s="26">
        <f>'BAR BB| Open rates'!BI28*0.82</f>
        <v>33538</v>
      </c>
      <c r="BJ28" s="26">
        <f>'BAR BB| Open rates'!BJ28*0.82</f>
        <v>32882</v>
      </c>
      <c r="BK28" s="26">
        <f>'BAR BB| Open rates'!BK28*0.82</f>
        <v>32882</v>
      </c>
      <c r="BL28" s="26">
        <f>'BAR BB| Open rates'!BL28*0.82</f>
        <v>32882</v>
      </c>
      <c r="BM28" s="26">
        <f>'BAR BB| Open rates'!BM28*0.82</f>
        <v>32882</v>
      </c>
      <c r="BN28" s="26">
        <f>'BAR BB| Open rates'!BN28*0.82</f>
        <v>32882</v>
      </c>
      <c r="BO28" s="26">
        <f>'BAR BB| Open rates'!BO28*0.82</f>
        <v>33538</v>
      </c>
      <c r="BP28" s="26">
        <f>'BAR BB| Open rates'!BP28*0.82</f>
        <v>33538</v>
      </c>
      <c r="BQ28" s="26">
        <f>'BAR BB| Open rates'!BQ28*0.82</f>
        <v>32882</v>
      </c>
      <c r="BR28" s="26">
        <f>'BAR BB| Open rates'!BR28*0.82</f>
        <v>32882</v>
      </c>
      <c r="BS28" s="26">
        <f>'BAR BB| Open rates'!BS28*0.82</f>
        <v>32882</v>
      </c>
      <c r="BT28" s="26">
        <f>'BAR BB| Open rates'!BT28*0.82</f>
        <v>32882</v>
      </c>
      <c r="BU28" s="26">
        <f>'BAR BB| Open rates'!BU28*0.82</f>
        <v>32882</v>
      </c>
      <c r="BV28" s="26">
        <f>'BAR BB| Open rates'!BV28*0.82</f>
        <v>33538</v>
      </c>
      <c r="BW28" s="26">
        <f>'BAR BB| Open rates'!BW28*0.82</f>
        <v>33538</v>
      </c>
      <c r="BX28" s="26">
        <f>'BAR BB| Open rates'!BX28*0.82</f>
        <v>32882</v>
      </c>
      <c r="BY28" s="26">
        <f>'BAR BB| Open rates'!BY28*0.82</f>
        <v>32882</v>
      </c>
      <c r="BZ28" s="26">
        <f>'BAR BB| Open rates'!BZ28*0.82</f>
        <v>32882</v>
      </c>
      <c r="CA28" s="26">
        <f>'BAR BB| Open rates'!CA28*0.82</f>
        <v>32882</v>
      </c>
      <c r="CB28" s="26">
        <f>'BAR BB| Open rates'!CB28*0.82</f>
        <v>32882</v>
      </c>
      <c r="CC28" s="26">
        <f>'BAR BB| Open rates'!CC28*0.82</f>
        <v>33538</v>
      </c>
      <c r="CD28" s="26">
        <f>'BAR BB| Open rates'!CD28*0.82</f>
        <v>33538</v>
      </c>
      <c r="CE28" s="26">
        <f>'BAR BB| Open rates'!CE28*0.82</f>
        <v>32882</v>
      </c>
      <c r="CF28" s="26">
        <f>'BAR BB| Open rates'!CF28*0.82</f>
        <v>32882</v>
      </c>
      <c r="CG28" s="26">
        <f>'BAR BB| Open rates'!CG28*0.82</f>
        <v>32882</v>
      </c>
      <c r="CH28" s="26">
        <f>'BAR BB| Open rates'!CH28*0.82</f>
        <v>32882</v>
      </c>
      <c r="CI28" s="26">
        <f>'BAR BB| Open rates'!CI28*0.82</f>
        <v>32882</v>
      </c>
      <c r="CJ28" s="26">
        <f>'BAR BB| Open rates'!CJ28*0.82</f>
        <v>33538</v>
      </c>
      <c r="CK28" s="26">
        <f>'BAR BB| Open rates'!CK28*0.82</f>
        <v>33538</v>
      </c>
      <c r="CL28" s="26">
        <f>'BAR BB| Open rates'!CL28*0.82</f>
        <v>32882</v>
      </c>
      <c r="CM28" s="26">
        <f>'BAR BB| Open rates'!CM28*0.82</f>
        <v>32882</v>
      </c>
      <c r="CN28" s="26">
        <f>'BAR BB| Open rates'!CN28*0.82</f>
        <v>32882</v>
      </c>
      <c r="CO28" s="26">
        <f>'BAR BB| Open rates'!CO28*0.82</f>
        <v>32882</v>
      </c>
      <c r="CP28" s="26">
        <f>'BAR BB| Open rates'!CP28*0.82</f>
        <v>32882</v>
      </c>
      <c r="CQ28" s="26">
        <f>'BAR BB| Open rates'!CQ28*0.82</f>
        <v>32882</v>
      </c>
      <c r="CR28" s="26">
        <f>'BAR BB| Open rates'!CR28*0.82</f>
        <v>32882</v>
      </c>
      <c r="CS28" s="26">
        <f>'BAR BB| Open rates'!CS28*0.82</f>
        <v>31897.999999999996</v>
      </c>
      <c r="CT28" s="26">
        <f>'BAR BB| Open rates'!CT28*0.82</f>
        <v>31897.999999999996</v>
      </c>
      <c r="CU28" s="26">
        <f>'BAR BB| Open rates'!CU28*0.82</f>
        <v>31897.999999999996</v>
      </c>
      <c r="CV28" s="26">
        <f>'BAR BB| Open rates'!CV28*0.82</f>
        <v>31897.999999999996</v>
      </c>
      <c r="CW28" s="26">
        <f>'BAR BB| Open rates'!CW28*0.82</f>
        <v>31897.999999999996</v>
      </c>
      <c r="CX28" s="26">
        <f>'BAR BB| Open rates'!CX28*0.82</f>
        <v>31897.999999999996</v>
      </c>
      <c r="CY28" s="26">
        <f>'BAR BB| Open rates'!CY28*0.82</f>
        <v>31897.999999999996</v>
      </c>
      <c r="CZ28" s="26">
        <f>'BAR BB| Open rates'!CZ28*0.82</f>
        <v>31897.999999999996</v>
      </c>
      <c r="DA28" s="26">
        <f>'BAR BB| Open rates'!DA28*0.82</f>
        <v>31897.999999999996</v>
      </c>
      <c r="DB28" s="26">
        <f>'BAR BB| Open rates'!DB28*0.82</f>
        <v>25092</v>
      </c>
      <c r="DC28" s="26">
        <f>'BAR BB| Open rates'!DC28*0.82</f>
        <v>25092</v>
      </c>
      <c r="DD28" s="26">
        <f>'BAR BB| Open rates'!DD28*0.82</f>
        <v>25092</v>
      </c>
      <c r="DE28" s="26">
        <f>'BAR BB| Open rates'!DE28*0.82</f>
        <v>26158</v>
      </c>
      <c r="DF28" s="26">
        <f>'BAR BB| Open rates'!DF28*0.82</f>
        <v>26158</v>
      </c>
      <c r="DG28" s="26">
        <f>'BAR BB| Open rates'!DG28*0.82</f>
        <v>25092</v>
      </c>
      <c r="DH28" s="26">
        <f>'BAR BB| Open rates'!DH28*0.82</f>
        <v>25092</v>
      </c>
      <c r="DI28" s="26">
        <f>'BAR BB| Open rates'!DI28*0.82</f>
        <v>25092</v>
      </c>
      <c r="DJ28" s="26">
        <f>'BAR BB| Open rates'!DJ28*0.82</f>
        <v>25092</v>
      </c>
      <c r="DK28" s="26">
        <f>'BAR BB| Open rates'!DK28*0.82</f>
        <v>25092</v>
      </c>
      <c r="DL28" s="26">
        <f>'BAR BB| Open rates'!DL28*0.82</f>
        <v>26158</v>
      </c>
      <c r="DM28" s="26">
        <f>'BAR BB| Open rates'!DM28*0.82</f>
        <v>26158</v>
      </c>
      <c r="DN28" s="26">
        <f>'BAR BB| Open rates'!DN28*0.82</f>
        <v>25092</v>
      </c>
      <c r="DO28" s="26">
        <f>'BAR BB| Open rates'!DO28*0.82</f>
        <v>25092</v>
      </c>
      <c r="DP28" s="26">
        <f>'BAR BB| Open rates'!DP28*0.82</f>
        <v>25092</v>
      </c>
      <c r="DQ28" s="26">
        <f>'BAR BB| Open rates'!DQ28*0.82</f>
        <v>25092</v>
      </c>
      <c r="DR28" s="26">
        <f>'BAR BB| Open rates'!DR28*0.82</f>
        <v>25092</v>
      </c>
      <c r="DS28" s="26">
        <f>'BAR BB| Open rates'!DS28*0.82</f>
        <v>26158</v>
      </c>
      <c r="DT28" s="26">
        <f>'BAR BB| Open rates'!DT28*0.82</f>
        <v>26158</v>
      </c>
      <c r="DU28" s="26">
        <f>'BAR BB| Open rates'!DU28*0.82</f>
        <v>25092</v>
      </c>
      <c r="DV28" s="26">
        <f>'BAR BB| Open rates'!DV28*0.82</f>
        <v>25092</v>
      </c>
      <c r="DW28" s="26">
        <f>'BAR BB| Open rates'!DW28*0.82</f>
        <v>25092</v>
      </c>
      <c r="DX28" s="26">
        <f>'BAR BB| Open rates'!DX28*0.82</f>
        <v>25092</v>
      </c>
      <c r="DY28" s="26">
        <f>'BAR BB| Open rates'!DY28*0.82</f>
        <v>25092</v>
      </c>
      <c r="DZ28" s="26">
        <f>'BAR BB| Open rates'!DZ28*0.82</f>
        <v>26158</v>
      </c>
      <c r="EA28" s="26">
        <f>'BAR BB| Open rates'!EA28*0.82</f>
        <v>26158</v>
      </c>
      <c r="EB28" s="26">
        <f>'BAR BB| Open rates'!EB28*0.82</f>
        <v>25092</v>
      </c>
      <c r="EC28" s="26">
        <f>'BAR BB| Open rates'!EC28*0.82</f>
        <v>25092</v>
      </c>
      <c r="ED28" s="26">
        <f>'BAR BB| Open rates'!ED28*0.82</f>
        <v>25092</v>
      </c>
      <c r="EE28" s="26">
        <f>'BAR BB| Open rates'!EE28*0.82</f>
        <v>25092</v>
      </c>
      <c r="EF28" s="26">
        <f>'BAR BB| Open rates'!EF28*0.82</f>
        <v>22632</v>
      </c>
      <c r="EG28" s="26">
        <f>'BAR BB| Open rates'!EG28*0.82</f>
        <v>22632</v>
      </c>
      <c r="EH28" s="26">
        <f>'BAR BB| Open rates'!EH28*0.82</f>
        <v>22632</v>
      </c>
      <c r="EI28" s="26">
        <f>'BAR BB| Open rates'!EI28*0.82</f>
        <v>22058</v>
      </c>
      <c r="EJ28" s="26">
        <f>'BAR BB| Open rates'!EJ28*0.82</f>
        <v>22058</v>
      </c>
      <c r="EK28" s="26">
        <f>'BAR BB| Open rates'!EK28*0.82</f>
        <v>22058</v>
      </c>
      <c r="EL28" s="26">
        <f>'BAR BB| Open rates'!EL28*0.82</f>
        <v>22058</v>
      </c>
      <c r="EM28" s="26">
        <f>'BAR BB| Open rates'!EM28*0.82</f>
        <v>22058</v>
      </c>
      <c r="EN28" s="26">
        <f>'BAR BB| Open rates'!EN28*0.82</f>
        <v>22632</v>
      </c>
      <c r="EO28" s="26">
        <f>'BAR BB| Open rates'!EO28*0.82</f>
        <v>22632</v>
      </c>
      <c r="EP28" s="26">
        <f>'BAR BB| Open rates'!EP28*0.82</f>
        <v>21812</v>
      </c>
      <c r="EQ28" s="26">
        <f>'BAR BB| Open rates'!EQ28*0.82</f>
        <v>21812</v>
      </c>
      <c r="ER28" s="26">
        <f>'BAR BB| Open rates'!ER28*0.82</f>
        <v>21812</v>
      </c>
      <c r="ES28" s="26">
        <f>'BAR BB| Open rates'!ES28*0.82</f>
        <v>21812</v>
      </c>
      <c r="ET28" s="26">
        <f>'BAR BB| Open rates'!ET28*0.82</f>
        <v>21812</v>
      </c>
      <c r="EU28" s="26">
        <f>'BAR BB| Open rates'!EU28*0.82</f>
        <v>22632</v>
      </c>
      <c r="EV28" s="26">
        <f>'BAR BB| Open rates'!EV28*0.82</f>
        <v>22632</v>
      </c>
      <c r="EW28" s="26">
        <f>'BAR BB| Open rates'!EW28*0.82</f>
        <v>21812</v>
      </c>
      <c r="EX28" s="26">
        <f>'BAR BB| Open rates'!EX28*0.82</f>
        <v>21812</v>
      </c>
      <c r="EY28" s="26">
        <f>'BAR BB| Open rates'!EY28*0.82</f>
        <v>21812</v>
      </c>
      <c r="EZ28" s="26">
        <f>'BAR BB| Open rates'!EZ28*0.82</f>
        <v>21812</v>
      </c>
      <c r="FA28" s="26">
        <f>'BAR BB| Open rates'!FA28*0.82</f>
        <v>21812</v>
      </c>
      <c r="FB28" s="26">
        <f>'BAR BB| Open rates'!FB28*0.82</f>
        <v>22632</v>
      </c>
      <c r="FC28" s="26">
        <f>'BAR BB| Open rates'!FC28*0.82</f>
        <v>22632</v>
      </c>
      <c r="FD28" s="26">
        <f>'BAR BB| Open rates'!FD28*0.82</f>
        <v>21812</v>
      </c>
      <c r="FE28" s="26">
        <f>'BAR BB| Open rates'!FE28*0.82</f>
        <v>21812</v>
      </c>
      <c r="FF28" s="26">
        <f>'BAR BB| Open rates'!FF28*0.82</f>
        <v>21812</v>
      </c>
      <c r="FG28" s="26">
        <f>'BAR BB| Open rates'!FG28*0.82</f>
        <v>21812</v>
      </c>
      <c r="FH28" s="26">
        <f>'BAR BB| Open rates'!FH28*0.82</f>
        <v>21812</v>
      </c>
      <c r="FI28" s="26">
        <f>'BAR BB| Open rates'!FI28*0.82</f>
        <v>22632</v>
      </c>
      <c r="FJ28" s="26">
        <f>'BAR BB| Open rates'!FJ28*0.82</f>
        <v>22632</v>
      </c>
      <c r="FK28" s="26">
        <f>'BAR BB| Open rates'!FK28*0.82</f>
        <v>22058</v>
      </c>
      <c r="FL28" s="26">
        <f>'BAR BB| Open rates'!FL28*0.82</f>
        <v>22058</v>
      </c>
      <c r="FM28" s="26">
        <f>'BAR BB| Open rates'!FM28*0.82</f>
        <v>22058</v>
      </c>
      <c r="FN28" s="26">
        <f>'BAR BB| Open rates'!FN28*0.82</f>
        <v>22058</v>
      </c>
      <c r="FO28" s="26">
        <f>'BAR BB| Open rates'!FO28*0.82</f>
        <v>22058</v>
      </c>
      <c r="FP28" s="26">
        <f>'BAR BB| Open rates'!FP28*0.82</f>
        <v>22058</v>
      </c>
      <c r="FQ28" s="26">
        <f>'BAR BB| Open rates'!FQ28*0.82</f>
        <v>22058</v>
      </c>
      <c r="FR28" s="26">
        <f>'BAR BB| Open rates'!FR28*0.82</f>
        <v>21812</v>
      </c>
      <c r="FS28" s="26">
        <f>'BAR BB| Open rates'!FS28*0.82</f>
        <v>21812</v>
      </c>
      <c r="FT28" s="26">
        <f>'BAR BB| Open rates'!FT28*0.82</f>
        <v>21812</v>
      </c>
      <c r="FU28" s="26">
        <f>'BAR BB| Open rates'!FU28*0.82</f>
        <v>21812</v>
      </c>
      <c r="FV28" s="26">
        <f>'BAR BB| Open rates'!FV28*0.82</f>
        <v>21812</v>
      </c>
      <c r="FW28" s="26">
        <f>'BAR BB| Open rates'!FW28*0.82</f>
        <v>22632</v>
      </c>
      <c r="FX28" s="26">
        <f>'BAR BB| Open rates'!FX28*0.82</f>
        <v>22632</v>
      </c>
      <c r="FY28" s="26">
        <f>'BAR BB| Open rates'!FY28*0.82</f>
        <v>21812</v>
      </c>
      <c r="FZ28" s="26">
        <f>'BAR BB| Open rates'!FZ28*0.82</f>
        <v>21812</v>
      </c>
      <c r="GA28" s="26">
        <f>'BAR BB| Open rates'!GA28*0.82</f>
        <v>21812</v>
      </c>
      <c r="GB28" s="26">
        <f>'BAR BB| Open rates'!GB28*0.82</f>
        <v>21812</v>
      </c>
      <c r="GC28" s="26">
        <f>'BAR BB| Open rates'!GC28*0.82</f>
        <v>21812</v>
      </c>
      <c r="GD28" s="26">
        <f>'BAR BB| Open rates'!GD28*0.82</f>
        <v>22632</v>
      </c>
      <c r="GE28" s="26">
        <f>'BAR BB| Open rates'!GE28*0.82</f>
        <v>22632</v>
      </c>
      <c r="GF28" s="26">
        <f>'BAR BB| Open rates'!GF28*0.82</f>
        <v>21812</v>
      </c>
      <c r="GG28" s="26">
        <f>'BAR BB| Open rates'!GG28*0.82</f>
        <v>21812</v>
      </c>
      <c r="GH28" s="26">
        <f>'BAR BB| Open rates'!GH28*0.82</f>
        <v>21812</v>
      </c>
      <c r="GI28" s="26">
        <f>'BAR BB| Open rates'!GI28*0.82</f>
        <v>21812</v>
      </c>
      <c r="GJ28" s="26">
        <f>'BAR BB| Open rates'!GJ28*0.82</f>
        <v>21812</v>
      </c>
      <c r="GK28" s="26">
        <f>'BAR BB| Open rates'!GK28*0.82</f>
        <v>22632</v>
      </c>
      <c r="GL28" s="26">
        <f>'BAR BB| Open rates'!GL28*0.82</f>
        <v>22632</v>
      </c>
      <c r="GM28" s="26">
        <f>'BAR BB| Open rates'!GM28*0.82</f>
        <v>21812</v>
      </c>
      <c r="GN28" s="26">
        <f>'BAR BB| Open rates'!GN28*0.82</f>
        <v>21812</v>
      </c>
      <c r="GO28" s="26">
        <f>'BAR BB| Open rates'!GO28*0.82</f>
        <v>21812</v>
      </c>
      <c r="GP28" s="26">
        <f>'BAR BB| Open rates'!GP28*0.82</f>
        <v>21812</v>
      </c>
      <c r="GQ28" s="26">
        <f>'BAR BB| Open rates'!GQ28*0.82</f>
        <v>21812</v>
      </c>
      <c r="GR28" s="26">
        <f>'BAR BB| Open rates'!GR28*0.82</f>
        <v>22632</v>
      </c>
      <c r="GS28" s="26">
        <f>'BAR BB| Open rates'!GS28*0.82</f>
        <v>22632</v>
      </c>
      <c r="GT28" s="26">
        <f>'BAR BB| Open rates'!GT28*0.82</f>
        <v>21812</v>
      </c>
      <c r="GU28" s="26">
        <f>'BAR BB| Open rates'!GU28*0.82</f>
        <v>21812</v>
      </c>
      <c r="GV28" s="26">
        <f>'BAR BB| Open rates'!GV28*0.82</f>
        <v>21812</v>
      </c>
      <c r="GW28" s="26">
        <f>'BAR BB| Open rates'!GW28*0.82</f>
        <v>21812</v>
      </c>
      <c r="GX28" s="26">
        <f>'BAR BB| Open rates'!GX28*0.82</f>
        <v>21812</v>
      </c>
      <c r="GY28" s="26">
        <f>'BAR BB| Open rates'!GY28*0.82</f>
        <v>22632</v>
      </c>
      <c r="GZ28" s="26">
        <f>'BAR BB| Open rates'!GZ28*0.82</f>
        <v>22632</v>
      </c>
      <c r="HA28" s="26">
        <f>'BAR BB| Open rates'!HA28*0.82</f>
        <v>21812</v>
      </c>
      <c r="HB28" s="26">
        <f>'BAR BB| Open rates'!HB28*0.82</f>
        <v>21812</v>
      </c>
      <c r="HC28" s="26">
        <f>'BAR BB| Open rates'!HC28*0.82</f>
        <v>21812</v>
      </c>
      <c r="HD28" s="26">
        <f>'BAR BB| Open rates'!HD28*0.82</f>
        <v>21812</v>
      </c>
      <c r="HE28" s="26">
        <f>'BAR BB| Open rates'!HE28*0.82</f>
        <v>21812</v>
      </c>
      <c r="HF28" s="26">
        <f>'BAR BB| Open rates'!HF28*0.82</f>
        <v>23698</v>
      </c>
      <c r="HG28" s="26">
        <f>'BAR BB| Open rates'!HG28*0.82</f>
        <v>23698</v>
      </c>
      <c r="HH28" s="26">
        <f>'BAR BB| Open rates'!HH28*0.82</f>
        <v>23698</v>
      </c>
      <c r="HI28" s="26">
        <f>'BAR BB| Open rates'!HI28*0.82</f>
        <v>23698</v>
      </c>
      <c r="HJ28" s="26">
        <f>'BAR BB| Open rates'!HJ28*0.82</f>
        <v>23698</v>
      </c>
      <c r="HK28" s="26">
        <f>'BAR BB| Open rates'!HK28*0.82</f>
        <v>23698</v>
      </c>
      <c r="HL28" s="26">
        <f>'BAR BB| Open rates'!HL28*0.82</f>
        <v>23698</v>
      </c>
      <c r="HM28" s="26">
        <f>'BAR BB| Open rates'!HM28*0.82</f>
        <v>23698</v>
      </c>
      <c r="HN28" s="26">
        <f>'BAR BB| Open rates'!HN28*0.82</f>
        <v>23698</v>
      </c>
      <c r="HO28" s="26">
        <f>'BAR BB| Open rates'!HO28*0.82</f>
        <v>23698</v>
      </c>
      <c r="HP28" s="26">
        <f>'BAR BB| Open rates'!HP28*0.82</f>
        <v>23698</v>
      </c>
    </row>
    <row r="29" spans="1:224" s="76" customFormat="1" ht="12" customHeight="1" x14ac:dyDescent="0.2">
      <c r="A29" s="20"/>
    </row>
    <row r="30" spans="1:224" s="76" customFormat="1" ht="12" customHeight="1" x14ac:dyDescent="0.2">
      <c r="A30" s="20"/>
    </row>
    <row r="31" spans="1:224" s="76" customFormat="1" ht="12.75" customHeight="1" x14ac:dyDescent="0.2">
      <c r="A31" s="306" t="s">
        <v>157</v>
      </c>
    </row>
    <row r="32" spans="1:224" s="76" customFormat="1" ht="12.75" customHeight="1" x14ac:dyDescent="0.2">
      <c r="A32" s="306"/>
    </row>
    <row r="33" spans="1:1" s="203" customFormat="1" ht="12.75" customHeight="1" x14ac:dyDescent="0.2">
      <c r="A33" s="306"/>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366</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365</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29" customHeight="1" x14ac:dyDescent="0.2">
      <c r="A46" s="307" t="s">
        <v>387</v>
      </c>
    </row>
    <row r="47" spans="1:1" ht="183.75" hidden="1" customHeight="1" x14ac:dyDescent="0.2">
      <c r="A47" s="308"/>
    </row>
  </sheetData>
  <mergeCells count="2">
    <mergeCell ref="A31:A33"/>
    <mergeCell ref="A46:A47"/>
  </mergeCells>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S200"/>
  <sheetViews>
    <sheetView topLeftCell="A31" workbookViewId="0">
      <pane xSplit="1" topLeftCell="B1" activePane="topRight" state="frozen"/>
      <selection activeCell="A10" sqref="A10"/>
      <selection pane="topRight" activeCell="A46" sqref="A46"/>
    </sheetView>
  </sheetViews>
  <sheetFormatPr defaultColWidth="10" defaultRowHeight="12.75" x14ac:dyDescent="0.2"/>
  <cols>
    <col min="1" max="1" width="50" style="5" customWidth="1"/>
  </cols>
  <sheetData>
    <row r="1" spans="1:123" ht="24" x14ac:dyDescent="0.2">
      <c r="A1" s="47" t="s">
        <v>50</v>
      </c>
    </row>
    <row r="2" spans="1:123" x14ac:dyDescent="0.2">
      <c r="A2" s="180" t="s">
        <v>244</v>
      </c>
    </row>
    <row r="3" spans="1:123" x14ac:dyDescent="0.2">
      <c r="A3" s="131" t="s">
        <v>161</v>
      </c>
    </row>
    <row r="4" spans="1:123" s="11" customFormat="1" ht="21.75" customHeight="1" x14ac:dyDescent="0.2">
      <c r="A4" s="74" t="s">
        <v>52</v>
      </c>
      <c r="B4" s="73">
        <f>'BAR BB| Open rates'!N3</f>
        <v>46174</v>
      </c>
      <c r="C4" s="73">
        <f>'BAR BB| Open rates'!O3</f>
        <v>46175</v>
      </c>
      <c r="D4" s="73">
        <f>'BAR BB| Open rates'!P3</f>
        <v>46176</v>
      </c>
      <c r="E4" s="73">
        <f>'BAR BB| Open rates'!Q3</f>
        <v>46177</v>
      </c>
      <c r="F4" s="73">
        <f>'BAR BB| Open rates'!R3</f>
        <v>46178</v>
      </c>
      <c r="G4" s="73">
        <f>'BAR BB| Open rates'!S3</f>
        <v>46179</v>
      </c>
      <c r="H4" s="73">
        <f>'BAR BB| Open rates'!T3</f>
        <v>46180</v>
      </c>
      <c r="I4" s="73">
        <f>'BAR BB| Open rates'!U3</f>
        <v>46181</v>
      </c>
      <c r="J4" s="73">
        <f>'BAR BB| Open rates'!V3</f>
        <v>46182</v>
      </c>
      <c r="K4" s="73">
        <f>'BAR BB| Open rates'!W3</f>
        <v>46183</v>
      </c>
      <c r="L4" s="73">
        <f>'BAR BB| Open rates'!X3</f>
        <v>46184</v>
      </c>
      <c r="M4" s="73">
        <f>'BAR BB| Open rates'!Y3</f>
        <v>46185</v>
      </c>
      <c r="N4" s="73">
        <f>'BAR BB| Open rates'!Z3</f>
        <v>46186</v>
      </c>
      <c r="O4" s="73">
        <f>'BAR BB| Open rates'!AA3</f>
        <v>46187</v>
      </c>
      <c r="P4" s="73">
        <f>'BAR BB| Open rates'!AB3</f>
        <v>46188</v>
      </c>
      <c r="Q4" s="73">
        <f>'BAR BB| Open rates'!AC3</f>
        <v>46189</v>
      </c>
      <c r="R4" s="73">
        <f>'BAR BB| Open rates'!AD3</f>
        <v>46190</v>
      </c>
      <c r="S4" s="73">
        <f>'BAR BB| Open rates'!AE3</f>
        <v>46191</v>
      </c>
      <c r="T4" s="73">
        <f>'BAR BB| Open rates'!AF3</f>
        <v>46192</v>
      </c>
      <c r="U4" s="73">
        <f>'BAR BB| Open rates'!AG3</f>
        <v>46193</v>
      </c>
      <c r="V4" s="73">
        <f>'BAR BB| Open rates'!AH3</f>
        <v>46194</v>
      </c>
      <c r="W4" s="73">
        <f>'BAR BB| Open rates'!AI3</f>
        <v>46195</v>
      </c>
      <c r="X4" s="73">
        <f>'BAR BB| Open rates'!AJ3</f>
        <v>46196</v>
      </c>
      <c r="Y4" s="73">
        <f>'BAR BB| Open rates'!AK3</f>
        <v>46197</v>
      </c>
      <c r="Z4" s="73">
        <f>'BAR BB| Open rates'!AL3</f>
        <v>46198</v>
      </c>
      <c r="AA4" s="73">
        <f>'BAR BB| Open rates'!AM3</f>
        <v>46199</v>
      </c>
      <c r="AB4" s="73">
        <f>'BAR BB| Open rates'!AN3</f>
        <v>46200</v>
      </c>
      <c r="AC4" s="73">
        <f>'BAR BB| Open rates'!AO3</f>
        <v>46201</v>
      </c>
      <c r="AD4" s="73">
        <f>'BAR BB| Open rates'!AP3</f>
        <v>46202</v>
      </c>
      <c r="AE4" s="73">
        <f>'BAR BB| Open rates'!AQ3</f>
        <v>46203</v>
      </c>
      <c r="AF4" s="73">
        <f>'BAR BB| Open rates'!AR3</f>
        <v>46204</v>
      </c>
      <c r="AG4" s="73">
        <f>'BAR BB| Open rates'!AS3</f>
        <v>46205</v>
      </c>
      <c r="AH4" s="73">
        <f>'BAR BB| Open rates'!AT3</f>
        <v>46206</v>
      </c>
      <c r="AI4" s="73">
        <f>'BAR BB| Open rates'!AU3</f>
        <v>46207</v>
      </c>
      <c r="AJ4" s="73">
        <f>'BAR BB| Open rates'!AV3</f>
        <v>46208</v>
      </c>
      <c r="AK4" s="73">
        <f>'BAR BB| Open rates'!AW3</f>
        <v>46209</v>
      </c>
      <c r="AL4" s="73">
        <f>'BAR BB| Open rates'!AX3</f>
        <v>46210</v>
      </c>
      <c r="AM4" s="73">
        <f>'BAR BB| Open rates'!AY3</f>
        <v>46211</v>
      </c>
      <c r="AN4" s="73">
        <f>'BAR BB| Open rates'!AZ3</f>
        <v>46212</v>
      </c>
      <c r="AO4" s="73">
        <f>'BAR BB| Open rates'!BA3</f>
        <v>46213</v>
      </c>
      <c r="AP4" s="73">
        <f>'BAR BB| Open rates'!BB3</f>
        <v>46214</v>
      </c>
      <c r="AQ4" s="73">
        <f>'BAR BB| Open rates'!BC3</f>
        <v>46215</v>
      </c>
      <c r="AR4" s="73">
        <f>'BAR BB| Open rates'!BD3</f>
        <v>46216</v>
      </c>
      <c r="AS4" s="73">
        <f>'BAR BB| Open rates'!BE3</f>
        <v>46217</v>
      </c>
      <c r="AT4" s="73">
        <f>'BAR BB| Open rates'!BF3</f>
        <v>46218</v>
      </c>
      <c r="AU4" s="73">
        <f>'BAR BB| Open rates'!BG3</f>
        <v>46219</v>
      </c>
      <c r="AV4" s="73">
        <f>'BAR BB| Open rates'!BH3</f>
        <v>46220</v>
      </c>
      <c r="AW4" s="73">
        <f>'BAR BB| Open rates'!BI3</f>
        <v>46221</v>
      </c>
      <c r="AX4" s="73">
        <f>'BAR BB| Open rates'!BJ3</f>
        <v>46222</v>
      </c>
      <c r="AY4" s="73">
        <f>'BAR BB| Open rates'!BK3</f>
        <v>46223</v>
      </c>
      <c r="AZ4" s="73">
        <f>'BAR BB| Open rates'!BL3</f>
        <v>46224</v>
      </c>
      <c r="BA4" s="73">
        <f>'BAR BB| Open rates'!BM3</f>
        <v>46225</v>
      </c>
      <c r="BB4" s="73">
        <f>'BAR BB| Open rates'!BN3</f>
        <v>46226</v>
      </c>
      <c r="BC4" s="73">
        <f>'BAR BB| Open rates'!BO3</f>
        <v>46227</v>
      </c>
      <c r="BD4" s="73">
        <f>'BAR BB| Open rates'!BP3</f>
        <v>46228</v>
      </c>
      <c r="BE4" s="73">
        <f>'BAR BB| Open rates'!BQ3</f>
        <v>46229</v>
      </c>
      <c r="BF4" s="73">
        <f>'BAR BB| Open rates'!BR3</f>
        <v>46230</v>
      </c>
      <c r="BG4" s="73">
        <f>'BAR BB| Open rates'!BS3</f>
        <v>46231</v>
      </c>
      <c r="BH4" s="73">
        <f>'BAR BB| Open rates'!BT3</f>
        <v>46232</v>
      </c>
      <c r="BI4" s="73">
        <f>'BAR BB| Open rates'!BU3</f>
        <v>46233</v>
      </c>
      <c r="BJ4" s="73">
        <f>'BAR BB| Open rates'!BV3</f>
        <v>46234</v>
      </c>
      <c r="BK4" s="73">
        <f>'BAR BB| Open rates'!BW3</f>
        <v>46235</v>
      </c>
      <c r="BL4" s="73">
        <f>'BAR BB| Open rates'!BX3</f>
        <v>46236</v>
      </c>
      <c r="BM4" s="73">
        <f>'BAR BB| Open rates'!BY3</f>
        <v>46237</v>
      </c>
      <c r="BN4" s="73">
        <f>'BAR BB| Open rates'!BZ3</f>
        <v>46238</v>
      </c>
      <c r="BO4" s="73">
        <f>'BAR BB| Open rates'!CA3</f>
        <v>46239</v>
      </c>
      <c r="BP4" s="73">
        <f>'BAR BB| Open rates'!CB3</f>
        <v>46240</v>
      </c>
      <c r="BQ4" s="73">
        <f>'BAR BB| Open rates'!CC3</f>
        <v>46241</v>
      </c>
      <c r="BR4" s="73">
        <f>'BAR BB| Open rates'!CD3</f>
        <v>46242</v>
      </c>
      <c r="BS4" s="73">
        <f>'BAR BB| Open rates'!CE3</f>
        <v>46243</v>
      </c>
      <c r="BT4" s="73">
        <f>'BAR BB| Open rates'!CF3</f>
        <v>46244</v>
      </c>
      <c r="BU4" s="73">
        <f>'BAR BB| Open rates'!CG3</f>
        <v>46245</v>
      </c>
      <c r="BV4" s="73">
        <f>'BAR BB| Open rates'!CH3</f>
        <v>46246</v>
      </c>
      <c r="BW4" s="73">
        <f>'BAR BB| Open rates'!CI3</f>
        <v>46247</v>
      </c>
      <c r="BX4" s="73">
        <f>'BAR BB| Open rates'!CJ3</f>
        <v>46248</v>
      </c>
      <c r="BY4" s="73">
        <f>'BAR BB| Open rates'!CK3</f>
        <v>46249</v>
      </c>
      <c r="BZ4" s="73">
        <f>'BAR BB| Open rates'!CL3</f>
        <v>46250</v>
      </c>
      <c r="CA4" s="73">
        <f>'BAR BB| Open rates'!CM3</f>
        <v>46251</v>
      </c>
      <c r="CB4" s="73">
        <f>'BAR BB| Open rates'!CN3</f>
        <v>46252</v>
      </c>
      <c r="CC4" s="73">
        <f>'BAR BB| Open rates'!CO3</f>
        <v>46253</v>
      </c>
      <c r="CD4" s="73">
        <f>'BAR BB| Open rates'!CP3</f>
        <v>46254</v>
      </c>
      <c r="CE4" s="73">
        <f>'BAR BB| Open rates'!CQ3</f>
        <v>46255</v>
      </c>
      <c r="CF4" s="73">
        <f>'BAR BB| Open rates'!CR3</f>
        <v>46256</v>
      </c>
      <c r="CG4" s="73">
        <f>'BAR BB| Open rates'!CS3</f>
        <v>46257</v>
      </c>
      <c r="CH4" s="73">
        <f>'BAR BB| Open rates'!CT3</f>
        <v>46258</v>
      </c>
      <c r="CI4" s="73">
        <f>'BAR BB| Open rates'!CU3</f>
        <v>46259</v>
      </c>
      <c r="CJ4" s="73">
        <f>'BAR BB| Open rates'!CV3</f>
        <v>46260</v>
      </c>
      <c r="CK4" s="73">
        <f>'BAR BB| Open rates'!CW3</f>
        <v>46261</v>
      </c>
      <c r="CL4" s="73">
        <f>'BAR BB| Open rates'!CX3</f>
        <v>46262</v>
      </c>
      <c r="CM4" s="73">
        <f>'BAR BB| Open rates'!CY3</f>
        <v>46263</v>
      </c>
      <c r="CN4" s="73">
        <f>'BAR BB| Open rates'!CZ3</f>
        <v>46264</v>
      </c>
      <c r="CO4" s="73">
        <f>'BAR BB| Open rates'!DA3</f>
        <v>46265</v>
      </c>
      <c r="CP4" s="73">
        <f>'BAR BB| Open rates'!DB3</f>
        <v>46266</v>
      </c>
      <c r="CQ4" s="73">
        <f>'BAR BB| Open rates'!DC3</f>
        <v>46267</v>
      </c>
      <c r="CR4" s="73">
        <f>'BAR BB| Open rates'!DD3</f>
        <v>46268</v>
      </c>
      <c r="CS4" s="73">
        <f>'BAR BB| Open rates'!DE3</f>
        <v>46269</v>
      </c>
      <c r="CT4" s="73">
        <f>'BAR BB| Open rates'!DF3</f>
        <v>46270</v>
      </c>
      <c r="CU4" s="73">
        <f>'BAR BB| Open rates'!DG3</f>
        <v>46271</v>
      </c>
      <c r="CV4" s="73">
        <f>'BAR BB| Open rates'!DH3</f>
        <v>46272</v>
      </c>
      <c r="CW4" s="73">
        <f>'BAR BB| Open rates'!DI3</f>
        <v>46273</v>
      </c>
      <c r="CX4" s="73">
        <f>'BAR BB| Open rates'!DJ3</f>
        <v>46274</v>
      </c>
      <c r="CY4" s="73">
        <f>'BAR BB| Open rates'!DK3</f>
        <v>46275</v>
      </c>
      <c r="CZ4" s="73">
        <f>'BAR BB| Open rates'!DL3</f>
        <v>46276</v>
      </c>
      <c r="DA4" s="73">
        <f>'BAR BB| Open rates'!DM3</f>
        <v>46277</v>
      </c>
      <c r="DB4" s="73">
        <f>'BAR BB| Open rates'!DN3</f>
        <v>46278</v>
      </c>
      <c r="DC4" s="73">
        <f>'BAR BB| Open rates'!DO3</f>
        <v>46279</v>
      </c>
      <c r="DD4" s="73">
        <f>'BAR BB| Open rates'!DP3</f>
        <v>46280</v>
      </c>
      <c r="DE4" s="73">
        <f>'BAR BB| Open rates'!DQ3</f>
        <v>46281</v>
      </c>
      <c r="DF4" s="73">
        <f>'BAR BB| Open rates'!DR3</f>
        <v>46282</v>
      </c>
      <c r="DG4" s="73">
        <f>'BAR BB| Open rates'!DS3</f>
        <v>46283</v>
      </c>
      <c r="DH4" s="73">
        <f>'BAR BB| Open rates'!DT3</f>
        <v>46284</v>
      </c>
      <c r="DI4" s="73">
        <f>'BAR BB| Open rates'!DU3</f>
        <v>46285</v>
      </c>
      <c r="DJ4" s="73">
        <f>'BAR BB| Open rates'!DV3</f>
        <v>46286</v>
      </c>
      <c r="DK4" s="73">
        <f>'BAR BB| Open rates'!DW3</f>
        <v>46287</v>
      </c>
      <c r="DL4" s="73">
        <f>'BAR BB| Open rates'!DX3</f>
        <v>46288</v>
      </c>
      <c r="DM4" s="73">
        <f>'BAR BB| Open rates'!DY3</f>
        <v>46289</v>
      </c>
      <c r="DN4" s="73">
        <f>'BAR BB| Open rates'!DZ3</f>
        <v>46290</v>
      </c>
      <c r="DO4" s="73">
        <f>'BAR BB| Open rates'!EA3</f>
        <v>46291</v>
      </c>
      <c r="DP4" s="73">
        <f>'BAR BB| Open rates'!EB3</f>
        <v>46292</v>
      </c>
      <c r="DQ4" s="73">
        <f>'BAR BB| Open rates'!EC3</f>
        <v>46293</v>
      </c>
      <c r="DR4" s="73">
        <f>'BAR BB| Open rates'!ED3</f>
        <v>46294</v>
      </c>
      <c r="DS4" s="73">
        <f>'BAR BB| Open rates'!EE3</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rates'!N5*0.9</f>
        <v>5940</v>
      </c>
      <c r="C6" s="84">
        <f>'BAR BB| Open rates'!O5*0.9</f>
        <v>5940</v>
      </c>
      <c r="D6" s="84">
        <f>'BAR BB| Open rates'!P5*0.9</f>
        <v>5940</v>
      </c>
      <c r="E6" s="84">
        <f>'BAR BB| Open rates'!Q5*0.9</f>
        <v>5940</v>
      </c>
      <c r="F6" s="84">
        <f>'BAR BB| Open rates'!R5*0.9</f>
        <v>8910</v>
      </c>
      <c r="G6" s="84">
        <f>'BAR BB| Open rates'!S5*0.9</f>
        <v>8910</v>
      </c>
      <c r="H6" s="84">
        <f>'BAR BB| Open rates'!T5*0.9</f>
        <v>8910</v>
      </c>
      <c r="I6" s="84">
        <f>'BAR BB| Open rates'!U5*0.9</f>
        <v>8910</v>
      </c>
      <c r="J6" s="84">
        <f>'BAR BB| Open rates'!V5*0.9</f>
        <v>8910</v>
      </c>
      <c r="K6" s="84">
        <f>'BAR BB| Open rates'!W5*0.9</f>
        <v>8910</v>
      </c>
      <c r="L6" s="84">
        <f>'BAR BB| Open rates'!X5*0.9</f>
        <v>8910</v>
      </c>
      <c r="M6" s="84">
        <f>'BAR BB| Open rates'!Y5*0.9</f>
        <v>8910</v>
      </c>
      <c r="N6" s="84">
        <f>'BAR BB| Open rates'!Z5*0.9</f>
        <v>8910</v>
      </c>
      <c r="O6" s="84">
        <f>'BAR BB| Open rates'!AA5*0.9</f>
        <v>8910</v>
      </c>
      <c r="P6" s="84">
        <f>'BAR BB| Open rates'!AB5*0.9</f>
        <v>13410</v>
      </c>
      <c r="Q6" s="84">
        <f>'BAR BB| Open rates'!AC5*0.9</f>
        <v>13410</v>
      </c>
      <c r="R6" s="84">
        <f>'BAR BB| Open rates'!AD5*0.9</f>
        <v>13410</v>
      </c>
      <c r="S6" s="84">
        <f>'BAR BB| Open rates'!AE5*0.9</f>
        <v>13410</v>
      </c>
      <c r="T6" s="84">
        <f>'BAR BB| Open rates'!AF5*0.9</f>
        <v>13410</v>
      </c>
      <c r="U6" s="84">
        <f>'BAR BB| Open rates'!AG5*0.9</f>
        <v>13410</v>
      </c>
      <c r="V6" s="84">
        <f>'BAR BB| Open rates'!AH5*0.9</f>
        <v>5940</v>
      </c>
      <c r="W6" s="84">
        <f>'BAR BB| Open rates'!AI5*0.9</f>
        <v>5940</v>
      </c>
      <c r="X6" s="84">
        <f>'BAR BB| Open rates'!AJ5*0.9</f>
        <v>5940</v>
      </c>
      <c r="Y6" s="84">
        <f>'BAR BB| Open rates'!AK5*0.9</f>
        <v>5940</v>
      </c>
      <c r="Z6" s="84">
        <f>'BAR BB| Open rates'!AL5*0.9</f>
        <v>5940</v>
      </c>
      <c r="AA6" s="84">
        <f>'BAR BB| Open rates'!AM5*0.9</f>
        <v>7110</v>
      </c>
      <c r="AB6" s="84">
        <f>'BAR BB| Open rates'!AN5*0.9</f>
        <v>7110</v>
      </c>
      <c r="AC6" s="84">
        <f>'BAR BB| Open rates'!AO5*0.9</f>
        <v>7110</v>
      </c>
      <c r="AD6" s="84">
        <f>'BAR BB| Open rates'!AP5*0.9</f>
        <v>7110</v>
      </c>
      <c r="AE6" s="84">
        <f>'BAR BB| Open rates'!AQ5*0.9</f>
        <v>7110</v>
      </c>
      <c r="AF6" s="84">
        <f>'BAR BB| Open rates'!AR5*0.9</f>
        <v>7110</v>
      </c>
      <c r="AG6" s="84">
        <f>'BAR BB| Open rates'!AS5*0.9</f>
        <v>7110</v>
      </c>
      <c r="AH6" s="84">
        <f>'BAR BB| Open rates'!AT5*0.9</f>
        <v>8010</v>
      </c>
      <c r="AI6" s="84">
        <f>'BAR BB| Open rates'!AU5*0.9</f>
        <v>8010</v>
      </c>
      <c r="AJ6" s="84">
        <f>'BAR BB| Open rates'!AV5*0.9</f>
        <v>8010</v>
      </c>
      <c r="AK6" s="84">
        <f>'BAR BB| Open rates'!AW5*0.9</f>
        <v>8010</v>
      </c>
      <c r="AL6" s="84">
        <f>'BAR BB| Open rates'!AX5*0.9</f>
        <v>8010</v>
      </c>
      <c r="AM6" s="84">
        <f>'BAR BB| Open rates'!AY5*0.9</f>
        <v>8190</v>
      </c>
      <c r="AN6" s="84">
        <f>'BAR BB| Open rates'!AZ5*0.9</f>
        <v>8190</v>
      </c>
      <c r="AO6" s="84">
        <f>'BAR BB| Open rates'!BA5*0.9</f>
        <v>8910</v>
      </c>
      <c r="AP6" s="84">
        <f>'BAR BB| Open rates'!BB5*0.9</f>
        <v>8910</v>
      </c>
      <c r="AQ6" s="84">
        <f>'BAR BB| Open rates'!BC5*0.9</f>
        <v>8190</v>
      </c>
      <c r="AR6" s="84">
        <f>'BAR BB| Open rates'!BD5*0.9</f>
        <v>8190</v>
      </c>
      <c r="AS6" s="84">
        <f>'BAR BB| Open rates'!BE5*0.9</f>
        <v>8190</v>
      </c>
      <c r="AT6" s="84">
        <f>'BAR BB| Open rates'!BF5*0.9</f>
        <v>8190</v>
      </c>
      <c r="AU6" s="84">
        <f>'BAR BB| Open rates'!BG5*0.9</f>
        <v>8190</v>
      </c>
      <c r="AV6" s="84">
        <f>'BAR BB| Open rates'!BH5*0.9</f>
        <v>8910</v>
      </c>
      <c r="AW6" s="84">
        <f>'BAR BB| Open rates'!BI5*0.9</f>
        <v>8910</v>
      </c>
      <c r="AX6" s="84">
        <f>'BAR BB| Open rates'!BJ5*0.9</f>
        <v>8190</v>
      </c>
      <c r="AY6" s="84">
        <f>'BAR BB| Open rates'!BK5*0.9</f>
        <v>8190</v>
      </c>
      <c r="AZ6" s="84">
        <f>'BAR BB| Open rates'!BL5*0.9</f>
        <v>8190</v>
      </c>
      <c r="BA6" s="84">
        <f>'BAR BB| Open rates'!BM5*0.9</f>
        <v>8190</v>
      </c>
      <c r="BB6" s="84">
        <f>'BAR BB| Open rates'!BN5*0.9</f>
        <v>8190</v>
      </c>
      <c r="BC6" s="84">
        <f>'BAR BB| Open rates'!BO5*0.9</f>
        <v>8910</v>
      </c>
      <c r="BD6" s="84">
        <f>'BAR BB| Open rates'!BP5*0.9</f>
        <v>8910</v>
      </c>
      <c r="BE6" s="84">
        <f>'BAR BB| Open rates'!BQ5*0.9</f>
        <v>8190</v>
      </c>
      <c r="BF6" s="84">
        <f>'BAR BB| Open rates'!BR5*0.9</f>
        <v>8190</v>
      </c>
      <c r="BG6" s="84">
        <f>'BAR BB| Open rates'!BS5*0.9</f>
        <v>8190</v>
      </c>
      <c r="BH6" s="84">
        <f>'BAR BB| Open rates'!BT5*0.9</f>
        <v>8190</v>
      </c>
      <c r="BI6" s="84">
        <f>'BAR BB| Open rates'!BU5*0.9</f>
        <v>8190</v>
      </c>
      <c r="BJ6" s="84">
        <f>'BAR BB| Open rates'!BV5*0.9</f>
        <v>8910</v>
      </c>
      <c r="BK6" s="84">
        <f>'BAR BB| Open rates'!BW5*0.9</f>
        <v>8910</v>
      </c>
      <c r="BL6" s="84">
        <f>'BAR BB| Open rates'!BX5*0.9</f>
        <v>8190</v>
      </c>
      <c r="BM6" s="84">
        <f>'BAR BB| Open rates'!BY5*0.9</f>
        <v>8190</v>
      </c>
      <c r="BN6" s="84">
        <f>'BAR BB| Open rates'!BZ5*0.9</f>
        <v>8190</v>
      </c>
      <c r="BO6" s="84">
        <f>'BAR BB| Open rates'!CA5*0.9</f>
        <v>8190</v>
      </c>
      <c r="BP6" s="84">
        <f>'BAR BB| Open rates'!CB5*0.9</f>
        <v>8190</v>
      </c>
      <c r="BQ6" s="84">
        <f>'BAR BB| Open rates'!CC5*0.9</f>
        <v>8910</v>
      </c>
      <c r="BR6" s="84">
        <f>'BAR BB| Open rates'!CD5*0.9</f>
        <v>8910</v>
      </c>
      <c r="BS6" s="84">
        <f>'BAR BB| Open rates'!CE5*0.9</f>
        <v>8190</v>
      </c>
      <c r="BT6" s="84">
        <f>'BAR BB| Open rates'!CF5*0.9</f>
        <v>8190</v>
      </c>
      <c r="BU6" s="84">
        <f>'BAR BB| Open rates'!CG5*0.9</f>
        <v>8190</v>
      </c>
      <c r="BV6" s="84">
        <f>'BAR BB| Open rates'!CH5*0.9</f>
        <v>8190</v>
      </c>
      <c r="BW6" s="84">
        <f>'BAR BB| Open rates'!CI5*0.9</f>
        <v>8190</v>
      </c>
      <c r="BX6" s="84">
        <f>'BAR BB| Open rates'!CJ5*0.9</f>
        <v>8910</v>
      </c>
      <c r="BY6" s="84">
        <f>'BAR BB| Open rates'!CK5*0.9</f>
        <v>8910</v>
      </c>
      <c r="BZ6" s="84">
        <f>'BAR BB| Open rates'!CL5*0.9</f>
        <v>8190</v>
      </c>
      <c r="CA6" s="84">
        <f>'BAR BB| Open rates'!CM5*0.9</f>
        <v>8190</v>
      </c>
      <c r="CB6" s="84">
        <f>'BAR BB| Open rates'!CN5*0.9</f>
        <v>8190</v>
      </c>
      <c r="CC6" s="84">
        <f>'BAR BB| Open rates'!CO5*0.9</f>
        <v>8190</v>
      </c>
      <c r="CD6" s="84">
        <f>'BAR BB| Open rates'!CP5*0.9</f>
        <v>8190</v>
      </c>
      <c r="CE6" s="84">
        <f>'BAR BB| Open rates'!CQ5*0.9</f>
        <v>8190</v>
      </c>
      <c r="CF6" s="84">
        <f>'BAR BB| Open rates'!CR5*0.9</f>
        <v>8190</v>
      </c>
      <c r="CG6" s="84">
        <f>'BAR BB| Open rates'!CS5*0.9</f>
        <v>7110</v>
      </c>
      <c r="CH6" s="84">
        <f>'BAR BB| Open rates'!CT5*0.9</f>
        <v>7110</v>
      </c>
      <c r="CI6" s="84">
        <f>'BAR BB| Open rates'!CU5*0.9</f>
        <v>7110</v>
      </c>
      <c r="CJ6" s="84">
        <f>'BAR BB| Open rates'!CV5*0.9</f>
        <v>7110</v>
      </c>
      <c r="CK6" s="84">
        <f>'BAR BB| Open rates'!CW5*0.9</f>
        <v>7110</v>
      </c>
      <c r="CL6" s="84">
        <f>'BAR BB| Open rates'!CX5*0.9</f>
        <v>7110</v>
      </c>
      <c r="CM6" s="84">
        <f>'BAR BB| Open rates'!CY5*0.9</f>
        <v>7110</v>
      </c>
      <c r="CN6" s="84">
        <f>'BAR BB| Open rates'!CZ5*0.9</f>
        <v>7110</v>
      </c>
      <c r="CO6" s="84">
        <f>'BAR BB| Open rates'!DA5*0.9</f>
        <v>7110</v>
      </c>
      <c r="CP6" s="84">
        <f>'BAR BB| Open rates'!DB5*0.9</f>
        <v>5940</v>
      </c>
      <c r="CQ6" s="84">
        <f>'BAR BB| Open rates'!DC5*0.9</f>
        <v>5940</v>
      </c>
      <c r="CR6" s="84">
        <f>'BAR BB| Open rates'!DD5*0.9</f>
        <v>5940</v>
      </c>
      <c r="CS6" s="84">
        <f>'BAR BB| Open rates'!DE5*0.9</f>
        <v>7110</v>
      </c>
      <c r="CT6" s="84">
        <f>'BAR BB| Open rates'!DF5*0.9</f>
        <v>7110</v>
      </c>
      <c r="CU6" s="84">
        <f>'BAR BB| Open rates'!DG5*0.9</f>
        <v>5940</v>
      </c>
      <c r="CV6" s="84">
        <f>'BAR BB| Open rates'!DH5*0.9</f>
        <v>5940</v>
      </c>
      <c r="CW6" s="84">
        <f>'BAR BB| Open rates'!DI5*0.9</f>
        <v>5940</v>
      </c>
      <c r="CX6" s="84">
        <f>'BAR BB| Open rates'!DJ5*0.9</f>
        <v>5940</v>
      </c>
      <c r="CY6" s="84">
        <f>'BAR BB| Open rates'!DK5*0.9</f>
        <v>5940</v>
      </c>
      <c r="CZ6" s="84">
        <f>'BAR BB| Open rates'!DL5*0.9</f>
        <v>7110</v>
      </c>
      <c r="DA6" s="84">
        <f>'BAR BB| Open rates'!DM5*0.9</f>
        <v>7110</v>
      </c>
      <c r="DB6" s="84">
        <f>'BAR BB| Open rates'!DN5*0.9</f>
        <v>5940</v>
      </c>
      <c r="DC6" s="84">
        <f>'BAR BB| Open rates'!DO5*0.9</f>
        <v>5940</v>
      </c>
      <c r="DD6" s="84">
        <f>'BAR BB| Open rates'!DP5*0.9</f>
        <v>5940</v>
      </c>
      <c r="DE6" s="84">
        <f>'BAR BB| Open rates'!DQ5*0.9</f>
        <v>5940</v>
      </c>
      <c r="DF6" s="84">
        <f>'BAR BB| Open rates'!DR5*0.9</f>
        <v>5940</v>
      </c>
      <c r="DG6" s="84">
        <f>'BAR BB| Open rates'!DS5*0.9</f>
        <v>7110</v>
      </c>
      <c r="DH6" s="84">
        <f>'BAR BB| Open rates'!DT5*0.9</f>
        <v>7110</v>
      </c>
      <c r="DI6" s="84">
        <f>'BAR BB| Open rates'!DU5*0.9</f>
        <v>5940</v>
      </c>
      <c r="DJ6" s="84">
        <f>'BAR BB| Open rates'!DV5*0.9</f>
        <v>5940</v>
      </c>
      <c r="DK6" s="84">
        <f>'BAR BB| Open rates'!DW5*0.9</f>
        <v>5940</v>
      </c>
      <c r="DL6" s="84">
        <f>'BAR BB| Open rates'!DX5*0.9</f>
        <v>5940</v>
      </c>
      <c r="DM6" s="84">
        <f>'BAR BB| Open rates'!DY5*0.9</f>
        <v>5940</v>
      </c>
      <c r="DN6" s="84">
        <f>'BAR BB| Open rates'!DZ5*0.9</f>
        <v>7110</v>
      </c>
      <c r="DO6" s="84">
        <f>'BAR BB| Open rates'!EA5*0.9</f>
        <v>7110</v>
      </c>
      <c r="DP6" s="84">
        <f>'BAR BB| Open rates'!EB5*0.9</f>
        <v>5940</v>
      </c>
      <c r="DQ6" s="84">
        <f>'BAR BB| Open rates'!EC5*0.9</f>
        <v>5940</v>
      </c>
      <c r="DR6" s="84">
        <f>'BAR BB| Open rates'!ED5*0.9</f>
        <v>5940</v>
      </c>
      <c r="DS6" s="84">
        <f>'BAR BB| Open rates'!EE5*0.9</f>
        <v>5940</v>
      </c>
    </row>
    <row r="7" spans="1:123" s="11" customFormat="1" x14ac:dyDescent="0.2">
      <c r="A7" s="42">
        <v>2</v>
      </c>
      <c r="B7" s="84">
        <f>'BAR BB| Open rates'!N6*0.9</f>
        <v>7740</v>
      </c>
      <c r="C7" s="84">
        <f>'BAR BB| Open rates'!O6*0.9</f>
        <v>7740</v>
      </c>
      <c r="D7" s="84">
        <f>'BAR BB| Open rates'!P6*0.9</f>
        <v>7740</v>
      </c>
      <c r="E7" s="84">
        <f>'BAR BB| Open rates'!Q6*0.9</f>
        <v>7740</v>
      </c>
      <c r="F7" s="84">
        <f>'BAR BB| Open rates'!R6*0.9</f>
        <v>10710</v>
      </c>
      <c r="G7" s="84">
        <f>'BAR BB| Open rates'!S6*0.9</f>
        <v>10710</v>
      </c>
      <c r="H7" s="84">
        <f>'BAR BB| Open rates'!T6*0.9</f>
        <v>10710</v>
      </c>
      <c r="I7" s="84">
        <f>'BAR BB| Open rates'!U6*0.9</f>
        <v>10710</v>
      </c>
      <c r="J7" s="84">
        <f>'BAR BB| Open rates'!V6*0.9</f>
        <v>10710</v>
      </c>
      <c r="K7" s="84">
        <f>'BAR BB| Open rates'!W6*0.9</f>
        <v>10710</v>
      </c>
      <c r="L7" s="84">
        <f>'BAR BB| Open rates'!X6*0.9</f>
        <v>10710</v>
      </c>
      <c r="M7" s="84">
        <f>'BAR BB| Open rates'!Y6*0.9</f>
        <v>10710</v>
      </c>
      <c r="N7" s="84">
        <f>'BAR BB| Open rates'!Z6*0.9</f>
        <v>10710</v>
      </c>
      <c r="O7" s="84">
        <f>'BAR BB| Open rates'!AA6*0.9</f>
        <v>10710</v>
      </c>
      <c r="P7" s="84">
        <f>'BAR BB| Open rates'!AB6*0.9</f>
        <v>15210</v>
      </c>
      <c r="Q7" s="84">
        <f>'BAR BB| Open rates'!AC6*0.9</f>
        <v>15210</v>
      </c>
      <c r="R7" s="84">
        <f>'BAR BB| Open rates'!AD6*0.9</f>
        <v>15210</v>
      </c>
      <c r="S7" s="84">
        <f>'BAR BB| Open rates'!AE6*0.9</f>
        <v>15210</v>
      </c>
      <c r="T7" s="84">
        <f>'BAR BB| Open rates'!AF6*0.9</f>
        <v>15210</v>
      </c>
      <c r="U7" s="84">
        <f>'BAR BB| Open rates'!AG6*0.9</f>
        <v>15210</v>
      </c>
      <c r="V7" s="84">
        <f>'BAR BB| Open rates'!AH6*0.9</f>
        <v>7740</v>
      </c>
      <c r="W7" s="84">
        <f>'BAR BB| Open rates'!AI6*0.9</f>
        <v>7740</v>
      </c>
      <c r="X7" s="84">
        <f>'BAR BB| Open rates'!AJ6*0.9</f>
        <v>7740</v>
      </c>
      <c r="Y7" s="84">
        <f>'BAR BB| Open rates'!AK6*0.9</f>
        <v>7740</v>
      </c>
      <c r="Z7" s="84">
        <f>'BAR BB| Open rates'!AL6*0.9</f>
        <v>7740</v>
      </c>
      <c r="AA7" s="84">
        <f>'BAR BB| Open rates'!AM6*0.9</f>
        <v>8910</v>
      </c>
      <c r="AB7" s="84">
        <f>'BAR BB| Open rates'!AN6*0.9</f>
        <v>8910</v>
      </c>
      <c r="AC7" s="84">
        <f>'BAR BB| Open rates'!AO6*0.9</f>
        <v>8910</v>
      </c>
      <c r="AD7" s="84">
        <f>'BAR BB| Open rates'!AP6*0.9</f>
        <v>8910</v>
      </c>
      <c r="AE7" s="84">
        <f>'BAR BB| Open rates'!AQ6*0.9</f>
        <v>8910</v>
      </c>
      <c r="AF7" s="84">
        <f>'BAR BB| Open rates'!AR6*0.9</f>
        <v>8910</v>
      </c>
      <c r="AG7" s="84">
        <f>'BAR BB| Open rates'!AS6*0.9</f>
        <v>8910</v>
      </c>
      <c r="AH7" s="84">
        <f>'BAR BB| Open rates'!AT6*0.9</f>
        <v>9810</v>
      </c>
      <c r="AI7" s="84">
        <f>'BAR BB| Open rates'!AU6*0.9</f>
        <v>9810</v>
      </c>
      <c r="AJ7" s="84">
        <f>'BAR BB| Open rates'!AV6*0.9</f>
        <v>9810</v>
      </c>
      <c r="AK7" s="84">
        <f>'BAR BB| Open rates'!AW6*0.9</f>
        <v>9810</v>
      </c>
      <c r="AL7" s="84">
        <f>'BAR BB| Open rates'!AX6*0.9</f>
        <v>9810</v>
      </c>
      <c r="AM7" s="84">
        <f>'BAR BB| Open rates'!AY6*0.9</f>
        <v>9990</v>
      </c>
      <c r="AN7" s="84">
        <f>'BAR BB| Open rates'!AZ6*0.9</f>
        <v>9990</v>
      </c>
      <c r="AO7" s="84">
        <f>'BAR BB| Open rates'!BA6*0.9</f>
        <v>10710</v>
      </c>
      <c r="AP7" s="84">
        <f>'BAR BB| Open rates'!BB6*0.9</f>
        <v>10710</v>
      </c>
      <c r="AQ7" s="84">
        <f>'BAR BB| Open rates'!BC6*0.9</f>
        <v>9990</v>
      </c>
      <c r="AR7" s="84">
        <f>'BAR BB| Open rates'!BD6*0.9</f>
        <v>9990</v>
      </c>
      <c r="AS7" s="84">
        <f>'BAR BB| Open rates'!BE6*0.9</f>
        <v>9990</v>
      </c>
      <c r="AT7" s="84">
        <f>'BAR BB| Open rates'!BF6*0.9</f>
        <v>9990</v>
      </c>
      <c r="AU7" s="84">
        <f>'BAR BB| Open rates'!BG6*0.9</f>
        <v>9990</v>
      </c>
      <c r="AV7" s="84">
        <f>'BAR BB| Open rates'!BH6*0.9</f>
        <v>10710</v>
      </c>
      <c r="AW7" s="84">
        <f>'BAR BB| Open rates'!BI6*0.9</f>
        <v>10710</v>
      </c>
      <c r="AX7" s="84">
        <f>'BAR BB| Open rates'!BJ6*0.9</f>
        <v>9990</v>
      </c>
      <c r="AY7" s="84">
        <f>'BAR BB| Open rates'!BK6*0.9</f>
        <v>9990</v>
      </c>
      <c r="AZ7" s="84">
        <f>'BAR BB| Open rates'!BL6*0.9</f>
        <v>9990</v>
      </c>
      <c r="BA7" s="84">
        <f>'BAR BB| Open rates'!BM6*0.9</f>
        <v>9990</v>
      </c>
      <c r="BB7" s="84">
        <f>'BAR BB| Open rates'!BN6*0.9</f>
        <v>9990</v>
      </c>
      <c r="BC7" s="84">
        <f>'BAR BB| Open rates'!BO6*0.9</f>
        <v>10710</v>
      </c>
      <c r="BD7" s="84">
        <f>'BAR BB| Open rates'!BP6*0.9</f>
        <v>10710</v>
      </c>
      <c r="BE7" s="84">
        <f>'BAR BB| Open rates'!BQ6*0.9</f>
        <v>9990</v>
      </c>
      <c r="BF7" s="84">
        <f>'BAR BB| Open rates'!BR6*0.9</f>
        <v>9990</v>
      </c>
      <c r="BG7" s="84">
        <f>'BAR BB| Open rates'!BS6*0.9</f>
        <v>9990</v>
      </c>
      <c r="BH7" s="84">
        <f>'BAR BB| Open rates'!BT6*0.9</f>
        <v>9990</v>
      </c>
      <c r="BI7" s="84">
        <f>'BAR BB| Open rates'!BU6*0.9</f>
        <v>9990</v>
      </c>
      <c r="BJ7" s="84">
        <f>'BAR BB| Open rates'!BV6*0.9</f>
        <v>10710</v>
      </c>
      <c r="BK7" s="84">
        <f>'BAR BB| Open rates'!BW6*0.9</f>
        <v>10710</v>
      </c>
      <c r="BL7" s="84">
        <f>'BAR BB| Open rates'!BX6*0.9</f>
        <v>9990</v>
      </c>
      <c r="BM7" s="84">
        <f>'BAR BB| Open rates'!BY6*0.9</f>
        <v>9990</v>
      </c>
      <c r="BN7" s="84">
        <f>'BAR BB| Open rates'!BZ6*0.9</f>
        <v>9990</v>
      </c>
      <c r="BO7" s="84">
        <f>'BAR BB| Open rates'!CA6*0.9</f>
        <v>9990</v>
      </c>
      <c r="BP7" s="84">
        <f>'BAR BB| Open rates'!CB6*0.9</f>
        <v>9990</v>
      </c>
      <c r="BQ7" s="84">
        <f>'BAR BB| Open rates'!CC6*0.9</f>
        <v>10710</v>
      </c>
      <c r="BR7" s="84">
        <f>'BAR BB| Open rates'!CD6*0.9</f>
        <v>10710</v>
      </c>
      <c r="BS7" s="84">
        <f>'BAR BB| Open rates'!CE6*0.9</f>
        <v>9990</v>
      </c>
      <c r="BT7" s="84">
        <f>'BAR BB| Open rates'!CF6*0.9</f>
        <v>9990</v>
      </c>
      <c r="BU7" s="84">
        <f>'BAR BB| Open rates'!CG6*0.9</f>
        <v>9990</v>
      </c>
      <c r="BV7" s="84">
        <f>'BAR BB| Open rates'!CH6*0.9</f>
        <v>9990</v>
      </c>
      <c r="BW7" s="84">
        <f>'BAR BB| Open rates'!CI6*0.9</f>
        <v>9990</v>
      </c>
      <c r="BX7" s="84">
        <f>'BAR BB| Open rates'!CJ6*0.9</f>
        <v>10710</v>
      </c>
      <c r="BY7" s="84">
        <f>'BAR BB| Open rates'!CK6*0.9</f>
        <v>10710</v>
      </c>
      <c r="BZ7" s="84">
        <f>'BAR BB| Open rates'!CL6*0.9</f>
        <v>9990</v>
      </c>
      <c r="CA7" s="84">
        <f>'BAR BB| Open rates'!CM6*0.9</f>
        <v>9990</v>
      </c>
      <c r="CB7" s="84">
        <f>'BAR BB| Open rates'!CN6*0.9</f>
        <v>9990</v>
      </c>
      <c r="CC7" s="84">
        <f>'BAR BB| Open rates'!CO6*0.9</f>
        <v>9990</v>
      </c>
      <c r="CD7" s="84">
        <f>'BAR BB| Open rates'!CP6*0.9</f>
        <v>9990</v>
      </c>
      <c r="CE7" s="84">
        <f>'BAR BB| Open rates'!CQ6*0.9</f>
        <v>9990</v>
      </c>
      <c r="CF7" s="84">
        <f>'BAR BB| Open rates'!CR6*0.9</f>
        <v>9990</v>
      </c>
      <c r="CG7" s="84">
        <f>'BAR BB| Open rates'!CS6*0.9</f>
        <v>8910</v>
      </c>
      <c r="CH7" s="84">
        <f>'BAR BB| Open rates'!CT6*0.9</f>
        <v>8910</v>
      </c>
      <c r="CI7" s="84">
        <f>'BAR BB| Open rates'!CU6*0.9</f>
        <v>8910</v>
      </c>
      <c r="CJ7" s="84">
        <f>'BAR BB| Open rates'!CV6*0.9</f>
        <v>8910</v>
      </c>
      <c r="CK7" s="84">
        <f>'BAR BB| Open rates'!CW6*0.9</f>
        <v>8910</v>
      </c>
      <c r="CL7" s="84">
        <f>'BAR BB| Open rates'!CX6*0.9</f>
        <v>8910</v>
      </c>
      <c r="CM7" s="84">
        <f>'BAR BB| Open rates'!CY6*0.9</f>
        <v>8910</v>
      </c>
      <c r="CN7" s="84">
        <f>'BAR BB| Open rates'!CZ6*0.9</f>
        <v>8910</v>
      </c>
      <c r="CO7" s="84">
        <f>'BAR BB| Open rates'!DA6*0.9</f>
        <v>8910</v>
      </c>
      <c r="CP7" s="84">
        <f>'BAR BB| Open rates'!DB6*0.9</f>
        <v>7740</v>
      </c>
      <c r="CQ7" s="84">
        <f>'BAR BB| Open rates'!DC6*0.9</f>
        <v>7740</v>
      </c>
      <c r="CR7" s="84">
        <f>'BAR BB| Open rates'!DD6*0.9</f>
        <v>7740</v>
      </c>
      <c r="CS7" s="84">
        <f>'BAR BB| Open rates'!DE6*0.9</f>
        <v>8910</v>
      </c>
      <c r="CT7" s="84">
        <f>'BAR BB| Open rates'!DF6*0.9</f>
        <v>8910</v>
      </c>
      <c r="CU7" s="84">
        <f>'BAR BB| Open rates'!DG6*0.9</f>
        <v>7740</v>
      </c>
      <c r="CV7" s="84">
        <f>'BAR BB| Open rates'!DH6*0.9</f>
        <v>7740</v>
      </c>
      <c r="CW7" s="84">
        <f>'BAR BB| Open rates'!DI6*0.9</f>
        <v>7740</v>
      </c>
      <c r="CX7" s="84">
        <f>'BAR BB| Open rates'!DJ6*0.9</f>
        <v>7740</v>
      </c>
      <c r="CY7" s="84">
        <f>'BAR BB| Open rates'!DK6*0.9</f>
        <v>7740</v>
      </c>
      <c r="CZ7" s="84">
        <f>'BAR BB| Open rates'!DL6*0.9</f>
        <v>8910</v>
      </c>
      <c r="DA7" s="84">
        <f>'BAR BB| Open rates'!DM6*0.9</f>
        <v>8910</v>
      </c>
      <c r="DB7" s="84">
        <f>'BAR BB| Open rates'!DN6*0.9</f>
        <v>7740</v>
      </c>
      <c r="DC7" s="84">
        <f>'BAR BB| Open rates'!DO6*0.9</f>
        <v>7740</v>
      </c>
      <c r="DD7" s="84">
        <f>'BAR BB| Open rates'!DP6*0.9</f>
        <v>7740</v>
      </c>
      <c r="DE7" s="84">
        <f>'BAR BB| Open rates'!DQ6*0.9</f>
        <v>7740</v>
      </c>
      <c r="DF7" s="84">
        <f>'BAR BB| Open rates'!DR6*0.9</f>
        <v>7740</v>
      </c>
      <c r="DG7" s="84">
        <f>'BAR BB| Open rates'!DS6*0.9</f>
        <v>8910</v>
      </c>
      <c r="DH7" s="84">
        <f>'BAR BB| Open rates'!DT6*0.9</f>
        <v>8910</v>
      </c>
      <c r="DI7" s="84">
        <f>'BAR BB| Open rates'!DU6*0.9</f>
        <v>7740</v>
      </c>
      <c r="DJ7" s="84">
        <f>'BAR BB| Open rates'!DV6*0.9</f>
        <v>7740</v>
      </c>
      <c r="DK7" s="84">
        <f>'BAR BB| Open rates'!DW6*0.9</f>
        <v>7740</v>
      </c>
      <c r="DL7" s="84">
        <f>'BAR BB| Open rates'!DX6*0.9</f>
        <v>7740</v>
      </c>
      <c r="DM7" s="84">
        <f>'BAR BB| Open rates'!DY6*0.9</f>
        <v>7740</v>
      </c>
      <c r="DN7" s="84">
        <f>'BAR BB| Open rates'!DZ6*0.9</f>
        <v>8910</v>
      </c>
      <c r="DO7" s="84">
        <f>'BAR BB| Open rates'!EA6*0.9</f>
        <v>8910</v>
      </c>
      <c r="DP7" s="84">
        <f>'BAR BB| Open rates'!EB6*0.9</f>
        <v>7740</v>
      </c>
      <c r="DQ7" s="84">
        <f>'BAR BB| Open rates'!EC6*0.9</f>
        <v>7740</v>
      </c>
      <c r="DR7" s="84">
        <f>'BAR BB| Open rates'!ED6*0.9</f>
        <v>7740</v>
      </c>
      <c r="DS7" s="84">
        <f>'BAR BB| Open rates'!EE6*0.9</f>
        <v>7740</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rates'!N8*0.9</f>
        <v>8640</v>
      </c>
      <c r="C9" s="84">
        <f>'BAR BB| Open rates'!O8*0.9</f>
        <v>8640</v>
      </c>
      <c r="D9" s="84">
        <f>'BAR BB| Open rates'!P8*0.9</f>
        <v>8640</v>
      </c>
      <c r="E9" s="84">
        <f>'BAR BB| Open rates'!Q8*0.9</f>
        <v>8640</v>
      </c>
      <c r="F9" s="84">
        <f>'BAR BB| Open rates'!R8*0.9</f>
        <v>11610</v>
      </c>
      <c r="G9" s="84">
        <f>'BAR BB| Open rates'!S8*0.9</f>
        <v>11610</v>
      </c>
      <c r="H9" s="84">
        <f>'BAR BB| Open rates'!T8*0.9</f>
        <v>11610</v>
      </c>
      <c r="I9" s="84">
        <f>'BAR BB| Open rates'!U8*0.9</f>
        <v>11610</v>
      </c>
      <c r="J9" s="84">
        <f>'BAR BB| Open rates'!V8*0.9</f>
        <v>11610</v>
      </c>
      <c r="K9" s="84">
        <f>'BAR BB| Open rates'!W8*0.9</f>
        <v>11610</v>
      </c>
      <c r="L9" s="84">
        <f>'BAR BB| Open rates'!X8*0.9</f>
        <v>11610</v>
      </c>
      <c r="M9" s="84">
        <f>'BAR BB| Open rates'!Y8*0.9</f>
        <v>11610</v>
      </c>
      <c r="N9" s="84">
        <f>'BAR BB| Open rates'!Z8*0.9</f>
        <v>11610</v>
      </c>
      <c r="O9" s="84">
        <f>'BAR BB| Open rates'!AA8*0.9</f>
        <v>11610</v>
      </c>
      <c r="P9" s="84">
        <f>'BAR BB| Open rates'!AB8*0.9</f>
        <v>16110</v>
      </c>
      <c r="Q9" s="84">
        <f>'BAR BB| Open rates'!AC8*0.9</f>
        <v>16110</v>
      </c>
      <c r="R9" s="84">
        <f>'BAR BB| Open rates'!AD8*0.9</f>
        <v>16110</v>
      </c>
      <c r="S9" s="84">
        <f>'BAR BB| Open rates'!AE8*0.9</f>
        <v>16110</v>
      </c>
      <c r="T9" s="84">
        <f>'BAR BB| Open rates'!AF8*0.9</f>
        <v>16110</v>
      </c>
      <c r="U9" s="84">
        <f>'BAR BB| Open rates'!AG8*0.9</f>
        <v>16110</v>
      </c>
      <c r="V9" s="84">
        <f>'BAR BB| Open rates'!AH8*0.9</f>
        <v>8640</v>
      </c>
      <c r="W9" s="84">
        <f>'BAR BB| Open rates'!AI8*0.9</f>
        <v>8640</v>
      </c>
      <c r="X9" s="84">
        <f>'BAR BB| Open rates'!AJ8*0.9</f>
        <v>8640</v>
      </c>
      <c r="Y9" s="84">
        <f>'BAR BB| Open rates'!AK8*0.9</f>
        <v>8640</v>
      </c>
      <c r="Z9" s="84">
        <f>'BAR BB| Open rates'!AL8*0.9</f>
        <v>8640</v>
      </c>
      <c r="AA9" s="84">
        <f>'BAR BB| Open rates'!AM8*0.9</f>
        <v>9810</v>
      </c>
      <c r="AB9" s="84">
        <f>'BAR BB| Open rates'!AN8*0.9</f>
        <v>9810</v>
      </c>
      <c r="AC9" s="84">
        <f>'BAR BB| Open rates'!AO8*0.9</f>
        <v>9810</v>
      </c>
      <c r="AD9" s="84">
        <f>'BAR BB| Open rates'!AP8*0.9</f>
        <v>9810</v>
      </c>
      <c r="AE9" s="84">
        <f>'BAR BB| Open rates'!AQ8*0.9</f>
        <v>9810</v>
      </c>
      <c r="AF9" s="84">
        <f>'BAR BB| Open rates'!AR8*0.9</f>
        <v>9810</v>
      </c>
      <c r="AG9" s="84">
        <f>'BAR BB| Open rates'!AS8*0.9</f>
        <v>9810</v>
      </c>
      <c r="AH9" s="84">
        <f>'BAR BB| Open rates'!AT8*0.9</f>
        <v>10710</v>
      </c>
      <c r="AI9" s="84">
        <f>'BAR BB| Open rates'!AU8*0.9</f>
        <v>10710</v>
      </c>
      <c r="AJ9" s="84">
        <f>'BAR BB| Open rates'!AV8*0.9</f>
        <v>10710</v>
      </c>
      <c r="AK9" s="84">
        <f>'BAR BB| Open rates'!AW8*0.9</f>
        <v>10710</v>
      </c>
      <c r="AL9" s="84">
        <f>'BAR BB| Open rates'!AX8*0.9</f>
        <v>10710</v>
      </c>
      <c r="AM9" s="84">
        <f>'BAR BB| Open rates'!AY8*0.9</f>
        <v>10890</v>
      </c>
      <c r="AN9" s="84">
        <f>'BAR BB| Open rates'!AZ8*0.9</f>
        <v>10890</v>
      </c>
      <c r="AO9" s="84">
        <f>'BAR BB| Open rates'!BA8*0.9</f>
        <v>11610</v>
      </c>
      <c r="AP9" s="84">
        <f>'BAR BB| Open rates'!BB8*0.9</f>
        <v>11610</v>
      </c>
      <c r="AQ9" s="84">
        <f>'BAR BB| Open rates'!BC8*0.9</f>
        <v>10890</v>
      </c>
      <c r="AR9" s="84">
        <f>'BAR BB| Open rates'!BD8*0.9</f>
        <v>10890</v>
      </c>
      <c r="AS9" s="84">
        <f>'BAR BB| Open rates'!BE8*0.9</f>
        <v>10890</v>
      </c>
      <c r="AT9" s="84">
        <f>'BAR BB| Open rates'!BF8*0.9</f>
        <v>10890</v>
      </c>
      <c r="AU9" s="84">
        <f>'BAR BB| Open rates'!BG8*0.9</f>
        <v>10890</v>
      </c>
      <c r="AV9" s="84">
        <f>'BAR BB| Open rates'!BH8*0.9</f>
        <v>11610</v>
      </c>
      <c r="AW9" s="84">
        <f>'BAR BB| Open rates'!BI8*0.9</f>
        <v>11610</v>
      </c>
      <c r="AX9" s="84">
        <f>'BAR BB| Open rates'!BJ8*0.9</f>
        <v>10890</v>
      </c>
      <c r="AY9" s="84">
        <f>'BAR BB| Open rates'!BK8*0.9</f>
        <v>10890</v>
      </c>
      <c r="AZ9" s="84">
        <f>'BAR BB| Open rates'!BL8*0.9</f>
        <v>10890</v>
      </c>
      <c r="BA9" s="84">
        <f>'BAR BB| Open rates'!BM8*0.9</f>
        <v>10890</v>
      </c>
      <c r="BB9" s="84">
        <f>'BAR BB| Open rates'!BN8*0.9</f>
        <v>10890</v>
      </c>
      <c r="BC9" s="84">
        <f>'BAR BB| Open rates'!BO8*0.9</f>
        <v>11610</v>
      </c>
      <c r="BD9" s="84">
        <f>'BAR BB| Open rates'!BP8*0.9</f>
        <v>11610</v>
      </c>
      <c r="BE9" s="84">
        <f>'BAR BB| Open rates'!BQ8*0.9</f>
        <v>10890</v>
      </c>
      <c r="BF9" s="84">
        <f>'BAR BB| Open rates'!BR8*0.9</f>
        <v>10890</v>
      </c>
      <c r="BG9" s="84">
        <f>'BAR BB| Open rates'!BS8*0.9</f>
        <v>10890</v>
      </c>
      <c r="BH9" s="84">
        <f>'BAR BB| Open rates'!BT8*0.9</f>
        <v>10890</v>
      </c>
      <c r="BI9" s="84">
        <f>'BAR BB| Open rates'!BU8*0.9</f>
        <v>10890</v>
      </c>
      <c r="BJ9" s="84">
        <f>'BAR BB| Open rates'!BV8*0.9</f>
        <v>11610</v>
      </c>
      <c r="BK9" s="84">
        <f>'BAR BB| Open rates'!BW8*0.9</f>
        <v>11610</v>
      </c>
      <c r="BL9" s="84">
        <f>'BAR BB| Open rates'!BX8*0.9</f>
        <v>10890</v>
      </c>
      <c r="BM9" s="84">
        <f>'BAR BB| Open rates'!BY8*0.9</f>
        <v>10890</v>
      </c>
      <c r="BN9" s="84">
        <f>'BAR BB| Open rates'!BZ8*0.9</f>
        <v>10890</v>
      </c>
      <c r="BO9" s="84">
        <f>'BAR BB| Open rates'!CA8*0.9</f>
        <v>10890</v>
      </c>
      <c r="BP9" s="84">
        <f>'BAR BB| Open rates'!CB8*0.9</f>
        <v>10890</v>
      </c>
      <c r="BQ9" s="84">
        <f>'BAR BB| Open rates'!CC8*0.9</f>
        <v>11610</v>
      </c>
      <c r="BR9" s="84">
        <f>'BAR BB| Open rates'!CD8*0.9</f>
        <v>11610</v>
      </c>
      <c r="BS9" s="84">
        <f>'BAR BB| Open rates'!CE8*0.9</f>
        <v>10890</v>
      </c>
      <c r="BT9" s="84">
        <f>'BAR BB| Open rates'!CF8*0.9</f>
        <v>10890</v>
      </c>
      <c r="BU9" s="84">
        <f>'BAR BB| Open rates'!CG8*0.9</f>
        <v>10890</v>
      </c>
      <c r="BV9" s="84">
        <f>'BAR BB| Open rates'!CH8*0.9</f>
        <v>10890</v>
      </c>
      <c r="BW9" s="84">
        <f>'BAR BB| Open rates'!CI8*0.9</f>
        <v>10890</v>
      </c>
      <c r="BX9" s="84">
        <f>'BAR BB| Open rates'!CJ8*0.9</f>
        <v>11610</v>
      </c>
      <c r="BY9" s="84">
        <f>'BAR BB| Open rates'!CK8*0.9</f>
        <v>11610</v>
      </c>
      <c r="BZ9" s="84">
        <f>'BAR BB| Open rates'!CL8*0.9</f>
        <v>10890</v>
      </c>
      <c r="CA9" s="84">
        <f>'BAR BB| Open rates'!CM8*0.9</f>
        <v>10890</v>
      </c>
      <c r="CB9" s="84">
        <f>'BAR BB| Open rates'!CN8*0.9</f>
        <v>10890</v>
      </c>
      <c r="CC9" s="84">
        <f>'BAR BB| Open rates'!CO8*0.9</f>
        <v>10890</v>
      </c>
      <c r="CD9" s="84">
        <f>'BAR BB| Open rates'!CP8*0.9</f>
        <v>10890</v>
      </c>
      <c r="CE9" s="84">
        <f>'BAR BB| Open rates'!CQ8*0.9</f>
        <v>10890</v>
      </c>
      <c r="CF9" s="84">
        <f>'BAR BB| Open rates'!CR8*0.9</f>
        <v>10890</v>
      </c>
      <c r="CG9" s="84">
        <f>'BAR BB| Open rates'!CS8*0.9</f>
        <v>9810</v>
      </c>
      <c r="CH9" s="84">
        <f>'BAR BB| Open rates'!CT8*0.9</f>
        <v>9810</v>
      </c>
      <c r="CI9" s="84">
        <f>'BAR BB| Open rates'!CU8*0.9</f>
        <v>9810</v>
      </c>
      <c r="CJ9" s="84">
        <f>'BAR BB| Open rates'!CV8*0.9</f>
        <v>9810</v>
      </c>
      <c r="CK9" s="84">
        <f>'BAR BB| Open rates'!CW8*0.9</f>
        <v>9810</v>
      </c>
      <c r="CL9" s="84">
        <f>'BAR BB| Open rates'!CX8*0.9</f>
        <v>9810</v>
      </c>
      <c r="CM9" s="84">
        <f>'BAR BB| Open rates'!CY8*0.9</f>
        <v>9810</v>
      </c>
      <c r="CN9" s="84">
        <f>'BAR BB| Open rates'!CZ8*0.9</f>
        <v>9810</v>
      </c>
      <c r="CO9" s="84">
        <f>'BAR BB| Open rates'!DA8*0.9</f>
        <v>9810</v>
      </c>
      <c r="CP9" s="84">
        <f>'BAR BB| Open rates'!DB8*0.9</f>
        <v>8640</v>
      </c>
      <c r="CQ9" s="84">
        <f>'BAR BB| Open rates'!DC8*0.9</f>
        <v>8640</v>
      </c>
      <c r="CR9" s="84">
        <f>'BAR BB| Open rates'!DD8*0.9</f>
        <v>8640</v>
      </c>
      <c r="CS9" s="84">
        <f>'BAR BB| Open rates'!DE8*0.9</f>
        <v>9810</v>
      </c>
      <c r="CT9" s="84">
        <f>'BAR BB| Open rates'!DF8*0.9</f>
        <v>9810</v>
      </c>
      <c r="CU9" s="84">
        <f>'BAR BB| Open rates'!DG8*0.9</f>
        <v>8640</v>
      </c>
      <c r="CV9" s="84">
        <f>'BAR BB| Open rates'!DH8*0.9</f>
        <v>8640</v>
      </c>
      <c r="CW9" s="84">
        <f>'BAR BB| Open rates'!DI8*0.9</f>
        <v>8640</v>
      </c>
      <c r="CX9" s="84">
        <f>'BAR BB| Open rates'!DJ8*0.9</f>
        <v>8640</v>
      </c>
      <c r="CY9" s="84">
        <f>'BAR BB| Open rates'!DK8*0.9</f>
        <v>8640</v>
      </c>
      <c r="CZ9" s="84">
        <f>'BAR BB| Open rates'!DL8*0.9</f>
        <v>9810</v>
      </c>
      <c r="DA9" s="84">
        <f>'BAR BB| Open rates'!DM8*0.9</f>
        <v>9810</v>
      </c>
      <c r="DB9" s="84">
        <f>'BAR BB| Open rates'!DN8*0.9</f>
        <v>8640</v>
      </c>
      <c r="DC9" s="84">
        <f>'BAR BB| Open rates'!DO8*0.9</f>
        <v>8640</v>
      </c>
      <c r="DD9" s="84">
        <f>'BAR BB| Open rates'!DP8*0.9</f>
        <v>8640</v>
      </c>
      <c r="DE9" s="84">
        <f>'BAR BB| Open rates'!DQ8*0.9</f>
        <v>8640</v>
      </c>
      <c r="DF9" s="84">
        <f>'BAR BB| Open rates'!DR8*0.9</f>
        <v>8640</v>
      </c>
      <c r="DG9" s="84">
        <f>'BAR BB| Open rates'!DS8*0.9</f>
        <v>9810</v>
      </c>
      <c r="DH9" s="84">
        <f>'BAR BB| Open rates'!DT8*0.9</f>
        <v>9810</v>
      </c>
      <c r="DI9" s="84">
        <f>'BAR BB| Open rates'!DU8*0.9</f>
        <v>8640</v>
      </c>
      <c r="DJ9" s="84">
        <f>'BAR BB| Open rates'!DV8*0.9</f>
        <v>8640</v>
      </c>
      <c r="DK9" s="84">
        <f>'BAR BB| Open rates'!DW8*0.9</f>
        <v>8640</v>
      </c>
      <c r="DL9" s="84">
        <f>'BAR BB| Open rates'!DX8*0.9</f>
        <v>8640</v>
      </c>
      <c r="DM9" s="84">
        <f>'BAR BB| Open rates'!DY8*0.9</f>
        <v>8640</v>
      </c>
      <c r="DN9" s="84">
        <f>'BAR BB| Open rates'!DZ8*0.9</f>
        <v>9810</v>
      </c>
      <c r="DO9" s="84">
        <f>'BAR BB| Open rates'!EA8*0.9</f>
        <v>9810</v>
      </c>
      <c r="DP9" s="84">
        <f>'BAR BB| Open rates'!EB8*0.9</f>
        <v>8640</v>
      </c>
      <c r="DQ9" s="84">
        <f>'BAR BB| Open rates'!EC8*0.9</f>
        <v>8640</v>
      </c>
      <c r="DR9" s="84">
        <f>'BAR BB| Open rates'!ED8*0.9</f>
        <v>8640</v>
      </c>
      <c r="DS9" s="84">
        <f>'BAR BB| Open rates'!EE8*0.9</f>
        <v>8640</v>
      </c>
    </row>
    <row r="10" spans="1:123" s="11" customFormat="1" x14ac:dyDescent="0.2">
      <c r="A10" s="42">
        <v>2</v>
      </c>
      <c r="B10" s="84">
        <f>'BAR BB| Open rates'!N9*0.9</f>
        <v>10440</v>
      </c>
      <c r="C10" s="84">
        <f>'BAR BB| Open rates'!O9*0.9</f>
        <v>10440</v>
      </c>
      <c r="D10" s="84">
        <f>'BAR BB| Open rates'!P9*0.9</f>
        <v>10440</v>
      </c>
      <c r="E10" s="84">
        <f>'BAR BB| Open rates'!Q9*0.9</f>
        <v>10440</v>
      </c>
      <c r="F10" s="84">
        <f>'BAR BB| Open rates'!R9*0.9</f>
        <v>13410</v>
      </c>
      <c r="G10" s="84">
        <f>'BAR BB| Open rates'!S9*0.9</f>
        <v>13410</v>
      </c>
      <c r="H10" s="84">
        <f>'BAR BB| Open rates'!T9*0.9</f>
        <v>13410</v>
      </c>
      <c r="I10" s="84">
        <f>'BAR BB| Open rates'!U9*0.9</f>
        <v>13410</v>
      </c>
      <c r="J10" s="84">
        <f>'BAR BB| Open rates'!V9*0.9</f>
        <v>13410</v>
      </c>
      <c r="K10" s="84">
        <f>'BAR BB| Open rates'!W9*0.9</f>
        <v>13410</v>
      </c>
      <c r="L10" s="84">
        <f>'BAR BB| Open rates'!X9*0.9</f>
        <v>13410</v>
      </c>
      <c r="M10" s="84">
        <f>'BAR BB| Open rates'!Y9*0.9</f>
        <v>13410</v>
      </c>
      <c r="N10" s="84">
        <f>'BAR BB| Open rates'!Z9*0.9</f>
        <v>13410</v>
      </c>
      <c r="O10" s="84">
        <f>'BAR BB| Open rates'!AA9*0.9</f>
        <v>13410</v>
      </c>
      <c r="P10" s="84">
        <f>'BAR BB| Open rates'!AB9*0.9</f>
        <v>17910</v>
      </c>
      <c r="Q10" s="84">
        <f>'BAR BB| Open rates'!AC9*0.9</f>
        <v>17910</v>
      </c>
      <c r="R10" s="84">
        <f>'BAR BB| Open rates'!AD9*0.9</f>
        <v>17910</v>
      </c>
      <c r="S10" s="84">
        <f>'BAR BB| Open rates'!AE9*0.9</f>
        <v>17910</v>
      </c>
      <c r="T10" s="84">
        <f>'BAR BB| Open rates'!AF9*0.9</f>
        <v>17910</v>
      </c>
      <c r="U10" s="84">
        <f>'BAR BB| Open rates'!AG9*0.9</f>
        <v>17910</v>
      </c>
      <c r="V10" s="84">
        <f>'BAR BB| Open rates'!AH9*0.9</f>
        <v>10440</v>
      </c>
      <c r="W10" s="84">
        <f>'BAR BB| Open rates'!AI9*0.9</f>
        <v>10440</v>
      </c>
      <c r="X10" s="84">
        <f>'BAR BB| Open rates'!AJ9*0.9</f>
        <v>10440</v>
      </c>
      <c r="Y10" s="84">
        <f>'BAR BB| Open rates'!AK9*0.9</f>
        <v>10440</v>
      </c>
      <c r="Z10" s="84">
        <f>'BAR BB| Open rates'!AL9*0.9</f>
        <v>10440</v>
      </c>
      <c r="AA10" s="84">
        <f>'BAR BB| Open rates'!AM9*0.9</f>
        <v>11610</v>
      </c>
      <c r="AB10" s="84">
        <f>'BAR BB| Open rates'!AN9*0.9</f>
        <v>11610</v>
      </c>
      <c r="AC10" s="84">
        <f>'BAR BB| Open rates'!AO9*0.9</f>
        <v>11610</v>
      </c>
      <c r="AD10" s="84">
        <f>'BAR BB| Open rates'!AP9*0.9</f>
        <v>11610</v>
      </c>
      <c r="AE10" s="84">
        <f>'BAR BB| Open rates'!AQ9*0.9</f>
        <v>11610</v>
      </c>
      <c r="AF10" s="84">
        <f>'BAR BB| Open rates'!AR9*0.9</f>
        <v>11610</v>
      </c>
      <c r="AG10" s="84">
        <f>'BAR BB| Open rates'!AS9*0.9</f>
        <v>11610</v>
      </c>
      <c r="AH10" s="84">
        <f>'BAR BB| Open rates'!AT9*0.9</f>
        <v>12510</v>
      </c>
      <c r="AI10" s="84">
        <f>'BAR BB| Open rates'!AU9*0.9</f>
        <v>12510</v>
      </c>
      <c r="AJ10" s="84">
        <f>'BAR BB| Open rates'!AV9*0.9</f>
        <v>12510</v>
      </c>
      <c r="AK10" s="84">
        <f>'BAR BB| Open rates'!AW9*0.9</f>
        <v>12510</v>
      </c>
      <c r="AL10" s="84">
        <f>'BAR BB| Open rates'!AX9*0.9</f>
        <v>12510</v>
      </c>
      <c r="AM10" s="84">
        <f>'BAR BB| Open rates'!AY9*0.9</f>
        <v>12690</v>
      </c>
      <c r="AN10" s="84">
        <f>'BAR BB| Open rates'!AZ9*0.9</f>
        <v>12690</v>
      </c>
      <c r="AO10" s="84">
        <f>'BAR BB| Open rates'!BA9*0.9</f>
        <v>13410</v>
      </c>
      <c r="AP10" s="84">
        <f>'BAR BB| Open rates'!BB9*0.9</f>
        <v>13410</v>
      </c>
      <c r="AQ10" s="84">
        <f>'BAR BB| Open rates'!BC9*0.9</f>
        <v>12690</v>
      </c>
      <c r="AR10" s="84">
        <f>'BAR BB| Open rates'!BD9*0.9</f>
        <v>12690</v>
      </c>
      <c r="AS10" s="84">
        <f>'BAR BB| Open rates'!BE9*0.9</f>
        <v>12690</v>
      </c>
      <c r="AT10" s="84">
        <f>'BAR BB| Open rates'!BF9*0.9</f>
        <v>12690</v>
      </c>
      <c r="AU10" s="84">
        <f>'BAR BB| Open rates'!BG9*0.9</f>
        <v>12690</v>
      </c>
      <c r="AV10" s="84">
        <f>'BAR BB| Open rates'!BH9*0.9</f>
        <v>13410</v>
      </c>
      <c r="AW10" s="84">
        <f>'BAR BB| Open rates'!BI9*0.9</f>
        <v>13410</v>
      </c>
      <c r="AX10" s="84">
        <f>'BAR BB| Open rates'!BJ9*0.9</f>
        <v>12690</v>
      </c>
      <c r="AY10" s="84">
        <f>'BAR BB| Open rates'!BK9*0.9</f>
        <v>12690</v>
      </c>
      <c r="AZ10" s="84">
        <f>'BAR BB| Open rates'!BL9*0.9</f>
        <v>12690</v>
      </c>
      <c r="BA10" s="84">
        <f>'BAR BB| Open rates'!BM9*0.9</f>
        <v>12690</v>
      </c>
      <c r="BB10" s="84">
        <f>'BAR BB| Open rates'!BN9*0.9</f>
        <v>12690</v>
      </c>
      <c r="BC10" s="84">
        <f>'BAR BB| Open rates'!BO9*0.9</f>
        <v>13410</v>
      </c>
      <c r="BD10" s="84">
        <f>'BAR BB| Open rates'!BP9*0.9</f>
        <v>13410</v>
      </c>
      <c r="BE10" s="84">
        <f>'BAR BB| Open rates'!BQ9*0.9</f>
        <v>12690</v>
      </c>
      <c r="BF10" s="84">
        <f>'BAR BB| Open rates'!BR9*0.9</f>
        <v>12690</v>
      </c>
      <c r="BG10" s="84">
        <f>'BAR BB| Open rates'!BS9*0.9</f>
        <v>12690</v>
      </c>
      <c r="BH10" s="84">
        <f>'BAR BB| Open rates'!BT9*0.9</f>
        <v>12690</v>
      </c>
      <c r="BI10" s="84">
        <f>'BAR BB| Open rates'!BU9*0.9</f>
        <v>12690</v>
      </c>
      <c r="BJ10" s="84">
        <f>'BAR BB| Open rates'!BV9*0.9</f>
        <v>13410</v>
      </c>
      <c r="BK10" s="84">
        <f>'BAR BB| Open rates'!BW9*0.9</f>
        <v>13410</v>
      </c>
      <c r="BL10" s="84">
        <f>'BAR BB| Open rates'!BX9*0.9</f>
        <v>12690</v>
      </c>
      <c r="BM10" s="84">
        <f>'BAR BB| Open rates'!BY9*0.9</f>
        <v>12690</v>
      </c>
      <c r="BN10" s="84">
        <f>'BAR BB| Open rates'!BZ9*0.9</f>
        <v>12690</v>
      </c>
      <c r="BO10" s="84">
        <f>'BAR BB| Open rates'!CA9*0.9</f>
        <v>12690</v>
      </c>
      <c r="BP10" s="84">
        <f>'BAR BB| Open rates'!CB9*0.9</f>
        <v>12690</v>
      </c>
      <c r="BQ10" s="84">
        <f>'BAR BB| Open rates'!CC9*0.9</f>
        <v>13410</v>
      </c>
      <c r="BR10" s="84">
        <f>'BAR BB| Open rates'!CD9*0.9</f>
        <v>13410</v>
      </c>
      <c r="BS10" s="84">
        <f>'BAR BB| Open rates'!CE9*0.9</f>
        <v>12690</v>
      </c>
      <c r="BT10" s="84">
        <f>'BAR BB| Open rates'!CF9*0.9</f>
        <v>12690</v>
      </c>
      <c r="BU10" s="84">
        <f>'BAR BB| Open rates'!CG9*0.9</f>
        <v>12690</v>
      </c>
      <c r="BV10" s="84">
        <f>'BAR BB| Open rates'!CH9*0.9</f>
        <v>12690</v>
      </c>
      <c r="BW10" s="84">
        <f>'BAR BB| Open rates'!CI9*0.9</f>
        <v>12690</v>
      </c>
      <c r="BX10" s="84">
        <f>'BAR BB| Open rates'!CJ9*0.9</f>
        <v>13410</v>
      </c>
      <c r="BY10" s="84">
        <f>'BAR BB| Open rates'!CK9*0.9</f>
        <v>13410</v>
      </c>
      <c r="BZ10" s="84">
        <f>'BAR BB| Open rates'!CL9*0.9</f>
        <v>12690</v>
      </c>
      <c r="CA10" s="84">
        <f>'BAR BB| Open rates'!CM9*0.9</f>
        <v>12690</v>
      </c>
      <c r="CB10" s="84">
        <f>'BAR BB| Open rates'!CN9*0.9</f>
        <v>12690</v>
      </c>
      <c r="CC10" s="84">
        <f>'BAR BB| Open rates'!CO9*0.9</f>
        <v>12690</v>
      </c>
      <c r="CD10" s="84">
        <f>'BAR BB| Open rates'!CP9*0.9</f>
        <v>12690</v>
      </c>
      <c r="CE10" s="84">
        <f>'BAR BB| Open rates'!CQ9*0.9</f>
        <v>12690</v>
      </c>
      <c r="CF10" s="84">
        <f>'BAR BB| Open rates'!CR9*0.9</f>
        <v>12690</v>
      </c>
      <c r="CG10" s="84">
        <f>'BAR BB| Open rates'!CS9*0.9</f>
        <v>11610</v>
      </c>
      <c r="CH10" s="84">
        <f>'BAR BB| Open rates'!CT9*0.9</f>
        <v>11610</v>
      </c>
      <c r="CI10" s="84">
        <f>'BAR BB| Open rates'!CU9*0.9</f>
        <v>11610</v>
      </c>
      <c r="CJ10" s="84">
        <f>'BAR BB| Open rates'!CV9*0.9</f>
        <v>11610</v>
      </c>
      <c r="CK10" s="84">
        <f>'BAR BB| Open rates'!CW9*0.9</f>
        <v>11610</v>
      </c>
      <c r="CL10" s="84">
        <f>'BAR BB| Open rates'!CX9*0.9</f>
        <v>11610</v>
      </c>
      <c r="CM10" s="84">
        <f>'BAR BB| Open rates'!CY9*0.9</f>
        <v>11610</v>
      </c>
      <c r="CN10" s="84">
        <f>'BAR BB| Open rates'!CZ9*0.9</f>
        <v>11610</v>
      </c>
      <c r="CO10" s="84">
        <f>'BAR BB| Open rates'!DA9*0.9</f>
        <v>11610</v>
      </c>
      <c r="CP10" s="84">
        <f>'BAR BB| Open rates'!DB9*0.9</f>
        <v>10440</v>
      </c>
      <c r="CQ10" s="84">
        <f>'BAR BB| Open rates'!DC9*0.9</f>
        <v>10440</v>
      </c>
      <c r="CR10" s="84">
        <f>'BAR BB| Open rates'!DD9*0.9</f>
        <v>10440</v>
      </c>
      <c r="CS10" s="84">
        <f>'BAR BB| Open rates'!DE9*0.9</f>
        <v>11610</v>
      </c>
      <c r="CT10" s="84">
        <f>'BAR BB| Open rates'!DF9*0.9</f>
        <v>11610</v>
      </c>
      <c r="CU10" s="84">
        <f>'BAR BB| Open rates'!DG9*0.9</f>
        <v>10440</v>
      </c>
      <c r="CV10" s="84">
        <f>'BAR BB| Open rates'!DH9*0.9</f>
        <v>10440</v>
      </c>
      <c r="CW10" s="84">
        <f>'BAR BB| Open rates'!DI9*0.9</f>
        <v>10440</v>
      </c>
      <c r="CX10" s="84">
        <f>'BAR BB| Open rates'!DJ9*0.9</f>
        <v>10440</v>
      </c>
      <c r="CY10" s="84">
        <f>'BAR BB| Open rates'!DK9*0.9</f>
        <v>10440</v>
      </c>
      <c r="CZ10" s="84">
        <f>'BAR BB| Open rates'!DL9*0.9</f>
        <v>11610</v>
      </c>
      <c r="DA10" s="84">
        <f>'BAR BB| Open rates'!DM9*0.9</f>
        <v>11610</v>
      </c>
      <c r="DB10" s="84">
        <f>'BAR BB| Open rates'!DN9*0.9</f>
        <v>10440</v>
      </c>
      <c r="DC10" s="84">
        <f>'BAR BB| Open rates'!DO9*0.9</f>
        <v>10440</v>
      </c>
      <c r="DD10" s="84">
        <f>'BAR BB| Open rates'!DP9*0.9</f>
        <v>10440</v>
      </c>
      <c r="DE10" s="84">
        <f>'BAR BB| Open rates'!DQ9*0.9</f>
        <v>10440</v>
      </c>
      <c r="DF10" s="84">
        <f>'BAR BB| Open rates'!DR9*0.9</f>
        <v>10440</v>
      </c>
      <c r="DG10" s="84">
        <f>'BAR BB| Open rates'!DS9*0.9</f>
        <v>11610</v>
      </c>
      <c r="DH10" s="84">
        <f>'BAR BB| Open rates'!DT9*0.9</f>
        <v>11610</v>
      </c>
      <c r="DI10" s="84">
        <f>'BAR BB| Open rates'!DU9*0.9</f>
        <v>10440</v>
      </c>
      <c r="DJ10" s="84">
        <f>'BAR BB| Open rates'!DV9*0.9</f>
        <v>10440</v>
      </c>
      <c r="DK10" s="84">
        <f>'BAR BB| Open rates'!DW9*0.9</f>
        <v>10440</v>
      </c>
      <c r="DL10" s="84">
        <f>'BAR BB| Open rates'!DX9*0.9</f>
        <v>10440</v>
      </c>
      <c r="DM10" s="84">
        <f>'BAR BB| Open rates'!DY9*0.9</f>
        <v>10440</v>
      </c>
      <c r="DN10" s="84">
        <f>'BAR BB| Open rates'!DZ9*0.9</f>
        <v>11610</v>
      </c>
      <c r="DO10" s="84">
        <f>'BAR BB| Open rates'!EA9*0.9</f>
        <v>11610</v>
      </c>
      <c r="DP10" s="84">
        <f>'BAR BB| Open rates'!EB9*0.9</f>
        <v>10440</v>
      </c>
      <c r="DQ10" s="84">
        <f>'BAR BB| Open rates'!EC9*0.9</f>
        <v>10440</v>
      </c>
      <c r="DR10" s="84">
        <f>'BAR BB| Open rates'!ED9*0.9</f>
        <v>10440</v>
      </c>
      <c r="DS10" s="84">
        <f>'BAR BB| Open rates'!EE9*0.9</f>
        <v>10440</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rates'!N11*0.9</f>
        <v>9540</v>
      </c>
      <c r="C12" s="84">
        <f>'BAR BB| Open rates'!O11*0.9</f>
        <v>9540</v>
      </c>
      <c r="D12" s="84">
        <f>'BAR BB| Open rates'!P11*0.9</f>
        <v>9540</v>
      </c>
      <c r="E12" s="84">
        <f>'BAR BB| Open rates'!Q11*0.9</f>
        <v>9540</v>
      </c>
      <c r="F12" s="84">
        <f>'BAR BB| Open rates'!R11*0.9</f>
        <v>12510</v>
      </c>
      <c r="G12" s="84">
        <f>'BAR BB| Open rates'!S11*0.9</f>
        <v>12510</v>
      </c>
      <c r="H12" s="84">
        <f>'BAR BB| Open rates'!T11*0.9</f>
        <v>12510</v>
      </c>
      <c r="I12" s="84">
        <f>'BAR BB| Open rates'!U11*0.9</f>
        <v>12510</v>
      </c>
      <c r="J12" s="84">
        <f>'BAR BB| Open rates'!V11*0.9</f>
        <v>12510</v>
      </c>
      <c r="K12" s="84">
        <f>'BAR BB| Open rates'!W11*0.9</f>
        <v>12510</v>
      </c>
      <c r="L12" s="84">
        <f>'BAR BB| Open rates'!X11*0.9</f>
        <v>12510</v>
      </c>
      <c r="M12" s="84">
        <f>'BAR BB| Open rates'!Y11*0.9</f>
        <v>12510</v>
      </c>
      <c r="N12" s="84">
        <f>'BAR BB| Open rates'!Z11*0.9</f>
        <v>12510</v>
      </c>
      <c r="O12" s="84">
        <f>'BAR BB| Open rates'!AA11*0.9</f>
        <v>12510</v>
      </c>
      <c r="P12" s="84">
        <f>'BAR BB| Open rates'!AB11*0.9</f>
        <v>17010</v>
      </c>
      <c r="Q12" s="84">
        <f>'BAR BB| Open rates'!AC11*0.9</f>
        <v>17010</v>
      </c>
      <c r="R12" s="84">
        <f>'BAR BB| Open rates'!AD11*0.9</f>
        <v>17010</v>
      </c>
      <c r="S12" s="84">
        <f>'BAR BB| Open rates'!AE11*0.9</f>
        <v>17010</v>
      </c>
      <c r="T12" s="84">
        <f>'BAR BB| Open rates'!AF11*0.9</f>
        <v>17010</v>
      </c>
      <c r="U12" s="84">
        <f>'BAR BB| Open rates'!AG11*0.9</f>
        <v>17010</v>
      </c>
      <c r="V12" s="84">
        <f>'BAR BB| Open rates'!AH11*0.9</f>
        <v>9540</v>
      </c>
      <c r="W12" s="84">
        <f>'BAR BB| Open rates'!AI11*0.9</f>
        <v>9540</v>
      </c>
      <c r="X12" s="84">
        <f>'BAR BB| Open rates'!AJ11*0.9</f>
        <v>9540</v>
      </c>
      <c r="Y12" s="84">
        <f>'BAR BB| Open rates'!AK11*0.9</f>
        <v>9540</v>
      </c>
      <c r="Z12" s="84">
        <f>'BAR BB| Open rates'!AL11*0.9</f>
        <v>9540</v>
      </c>
      <c r="AA12" s="84">
        <f>'BAR BB| Open rates'!AM11*0.9</f>
        <v>10710</v>
      </c>
      <c r="AB12" s="84">
        <f>'BAR BB| Open rates'!AN11*0.9</f>
        <v>10710</v>
      </c>
      <c r="AC12" s="84">
        <f>'BAR BB| Open rates'!AO11*0.9</f>
        <v>10710</v>
      </c>
      <c r="AD12" s="84">
        <f>'BAR BB| Open rates'!AP11*0.9</f>
        <v>10710</v>
      </c>
      <c r="AE12" s="84">
        <f>'BAR BB| Open rates'!AQ11*0.9</f>
        <v>10710</v>
      </c>
      <c r="AF12" s="84">
        <f>'BAR BB| Open rates'!AR11*0.9</f>
        <v>10710</v>
      </c>
      <c r="AG12" s="84">
        <f>'BAR BB| Open rates'!AS11*0.9</f>
        <v>10710</v>
      </c>
      <c r="AH12" s="84">
        <f>'BAR BB| Open rates'!AT11*0.9</f>
        <v>11610</v>
      </c>
      <c r="AI12" s="84">
        <f>'BAR BB| Open rates'!AU11*0.9</f>
        <v>11610</v>
      </c>
      <c r="AJ12" s="84">
        <f>'BAR BB| Open rates'!AV11*0.9</f>
        <v>11610</v>
      </c>
      <c r="AK12" s="84">
        <f>'BAR BB| Open rates'!AW11*0.9</f>
        <v>11610</v>
      </c>
      <c r="AL12" s="84">
        <f>'BAR BB| Open rates'!AX11*0.9</f>
        <v>11610</v>
      </c>
      <c r="AM12" s="84">
        <f>'BAR BB| Open rates'!AY11*0.9</f>
        <v>11790</v>
      </c>
      <c r="AN12" s="84">
        <f>'BAR BB| Open rates'!AZ11*0.9</f>
        <v>11790</v>
      </c>
      <c r="AO12" s="84">
        <f>'BAR BB| Open rates'!BA11*0.9</f>
        <v>12510</v>
      </c>
      <c r="AP12" s="84">
        <f>'BAR BB| Open rates'!BB11*0.9</f>
        <v>12510</v>
      </c>
      <c r="AQ12" s="84">
        <f>'BAR BB| Open rates'!BC11*0.9</f>
        <v>11790</v>
      </c>
      <c r="AR12" s="84">
        <f>'BAR BB| Open rates'!BD11*0.9</f>
        <v>11790</v>
      </c>
      <c r="AS12" s="84">
        <f>'BAR BB| Open rates'!BE11*0.9</f>
        <v>11790</v>
      </c>
      <c r="AT12" s="84">
        <f>'BAR BB| Open rates'!BF11*0.9</f>
        <v>11790</v>
      </c>
      <c r="AU12" s="84">
        <f>'BAR BB| Open rates'!BG11*0.9</f>
        <v>11790</v>
      </c>
      <c r="AV12" s="84">
        <f>'BAR BB| Open rates'!BH11*0.9</f>
        <v>12510</v>
      </c>
      <c r="AW12" s="84">
        <f>'BAR BB| Open rates'!BI11*0.9</f>
        <v>12510</v>
      </c>
      <c r="AX12" s="84">
        <f>'BAR BB| Open rates'!BJ11*0.9</f>
        <v>11790</v>
      </c>
      <c r="AY12" s="84">
        <f>'BAR BB| Open rates'!BK11*0.9</f>
        <v>11790</v>
      </c>
      <c r="AZ12" s="84">
        <f>'BAR BB| Open rates'!BL11*0.9</f>
        <v>11790</v>
      </c>
      <c r="BA12" s="84">
        <f>'BAR BB| Open rates'!BM11*0.9</f>
        <v>11790</v>
      </c>
      <c r="BB12" s="84">
        <f>'BAR BB| Open rates'!BN11*0.9</f>
        <v>11790</v>
      </c>
      <c r="BC12" s="84">
        <f>'BAR BB| Open rates'!BO11*0.9</f>
        <v>12510</v>
      </c>
      <c r="BD12" s="84">
        <f>'BAR BB| Open rates'!BP11*0.9</f>
        <v>12510</v>
      </c>
      <c r="BE12" s="84">
        <f>'BAR BB| Open rates'!BQ11*0.9</f>
        <v>11790</v>
      </c>
      <c r="BF12" s="84">
        <f>'BAR BB| Open rates'!BR11*0.9</f>
        <v>11790</v>
      </c>
      <c r="BG12" s="84">
        <f>'BAR BB| Open rates'!BS11*0.9</f>
        <v>11790</v>
      </c>
      <c r="BH12" s="84">
        <f>'BAR BB| Open rates'!BT11*0.9</f>
        <v>11790</v>
      </c>
      <c r="BI12" s="84">
        <f>'BAR BB| Open rates'!BU11*0.9</f>
        <v>11790</v>
      </c>
      <c r="BJ12" s="84">
        <f>'BAR BB| Open rates'!BV11*0.9</f>
        <v>12510</v>
      </c>
      <c r="BK12" s="84">
        <f>'BAR BB| Open rates'!BW11*0.9</f>
        <v>12510</v>
      </c>
      <c r="BL12" s="84">
        <f>'BAR BB| Open rates'!BX11*0.9</f>
        <v>11790</v>
      </c>
      <c r="BM12" s="84">
        <f>'BAR BB| Open rates'!BY11*0.9</f>
        <v>11790</v>
      </c>
      <c r="BN12" s="84">
        <f>'BAR BB| Open rates'!BZ11*0.9</f>
        <v>11790</v>
      </c>
      <c r="BO12" s="84">
        <f>'BAR BB| Open rates'!CA11*0.9</f>
        <v>11790</v>
      </c>
      <c r="BP12" s="84">
        <f>'BAR BB| Open rates'!CB11*0.9</f>
        <v>11790</v>
      </c>
      <c r="BQ12" s="84">
        <f>'BAR BB| Open rates'!CC11*0.9</f>
        <v>12510</v>
      </c>
      <c r="BR12" s="84">
        <f>'BAR BB| Open rates'!CD11*0.9</f>
        <v>12510</v>
      </c>
      <c r="BS12" s="84">
        <f>'BAR BB| Open rates'!CE11*0.9</f>
        <v>11790</v>
      </c>
      <c r="BT12" s="84">
        <f>'BAR BB| Open rates'!CF11*0.9</f>
        <v>11790</v>
      </c>
      <c r="BU12" s="84">
        <f>'BAR BB| Open rates'!CG11*0.9</f>
        <v>11790</v>
      </c>
      <c r="BV12" s="84">
        <f>'BAR BB| Open rates'!CH11*0.9</f>
        <v>11790</v>
      </c>
      <c r="BW12" s="84">
        <f>'BAR BB| Open rates'!CI11*0.9</f>
        <v>11790</v>
      </c>
      <c r="BX12" s="84">
        <f>'BAR BB| Open rates'!CJ11*0.9</f>
        <v>12510</v>
      </c>
      <c r="BY12" s="84">
        <f>'BAR BB| Open rates'!CK11*0.9</f>
        <v>12510</v>
      </c>
      <c r="BZ12" s="84">
        <f>'BAR BB| Open rates'!CL11*0.9</f>
        <v>11790</v>
      </c>
      <c r="CA12" s="84">
        <f>'BAR BB| Open rates'!CM11*0.9</f>
        <v>11790</v>
      </c>
      <c r="CB12" s="84">
        <f>'BAR BB| Open rates'!CN11*0.9</f>
        <v>11790</v>
      </c>
      <c r="CC12" s="84">
        <f>'BAR BB| Open rates'!CO11*0.9</f>
        <v>11790</v>
      </c>
      <c r="CD12" s="84">
        <f>'BAR BB| Open rates'!CP11*0.9</f>
        <v>11790</v>
      </c>
      <c r="CE12" s="84">
        <f>'BAR BB| Open rates'!CQ11*0.9</f>
        <v>11790</v>
      </c>
      <c r="CF12" s="84">
        <f>'BAR BB| Open rates'!CR11*0.9</f>
        <v>11790</v>
      </c>
      <c r="CG12" s="84">
        <f>'BAR BB| Open rates'!CS11*0.9</f>
        <v>10710</v>
      </c>
      <c r="CH12" s="84">
        <f>'BAR BB| Open rates'!CT11*0.9</f>
        <v>10710</v>
      </c>
      <c r="CI12" s="84">
        <f>'BAR BB| Open rates'!CU11*0.9</f>
        <v>10710</v>
      </c>
      <c r="CJ12" s="84">
        <f>'BAR BB| Open rates'!CV11*0.9</f>
        <v>10710</v>
      </c>
      <c r="CK12" s="84">
        <f>'BAR BB| Open rates'!CW11*0.9</f>
        <v>10710</v>
      </c>
      <c r="CL12" s="84">
        <f>'BAR BB| Open rates'!CX11*0.9</f>
        <v>10710</v>
      </c>
      <c r="CM12" s="84">
        <f>'BAR BB| Open rates'!CY11*0.9</f>
        <v>10710</v>
      </c>
      <c r="CN12" s="84">
        <f>'BAR BB| Open rates'!CZ11*0.9</f>
        <v>10710</v>
      </c>
      <c r="CO12" s="84">
        <f>'BAR BB| Open rates'!DA11*0.9</f>
        <v>10710</v>
      </c>
      <c r="CP12" s="84">
        <f>'BAR BB| Open rates'!DB11*0.9</f>
        <v>9540</v>
      </c>
      <c r="CQ12" s="84">
        <f>'BAR BB| Open rates'!DC11*0.9</f>
        <v>9540</v>
      </c>
      <c r="CR12" s="84">
        <f>'BAR BB| Open rates'!DD11*0.9</f>
        <v>9540</v>
      </c>
      <c r="CS12" s="84">
        <f>'BAR BB| Open rates'!DE11*0.9</f>
        <v>10710</v>
      </c>
      <c r="CT12" s="84">
        <f>'BAR BB| Open rates'!DF11*0.9</f>
        <v>10710</v>
      </c>
      <c r="CU12" s="84">
        <f>'BAR BB| Open rates'!DG11*0.9</f>
        <v>9540</v>
      </c>
      <c r="CV12" s="84">
        <f>'BAR BB| Open rates'!DH11*0.9</f>
        <v>9540</v>
      </c>
      <c r="CW12" s="84">
        <f>'BAR BB| Open rates'!DI11*0.9</f>
        <v>9540</v>
      </c>
      <c r="CX12" s="84">
        <f>'BAR BB| Open rates'!DJ11*0.9</f>
        <v>9540</v>
      </c>
      <c r="CY12" s="84">
        <f>'BAR BB| Open rates'!DK11*0.9</f>
        <v>9540</v>
      </c>
      <c r="CZ12" s="84">
        <f>'BAR BB| Open rates'!DL11*0.9</f>
        <v>10710</v>
      </c>
      <c r="DA12" s="84">
        <f>'BAR BB| Open rates'!DM11*0.9</f>
        <v>10710</v>
      </c>
      <c r="DB12" s="84">
        <f>'BAR BB| Open rates'!DN11*0.9</f>
        <v>9540</v>
      </c>
      <c r="DC12" s="84">
        <f>'BAR BB| Open rates'!DO11*0.9</f>
        <v>9540</v>
      </c>
      <c r="DD12" s="84">
        <f>'BAR BB| Open rates'!DP11*0.9</f>
        <v>9540</v>
      </c>
      <c r="DE12" s="84">
        <f>'BAR BB| Open rates'!DQ11*0.9</f>
        <v>9540</v>
      </c>
      <c r="DF12" s="84">
        <f>'BAR BB| Open rates'!DR11*0.9</f>
        <v>9540</v>
      </c>
      <c r="DG12" s="84">
        <f>'BAR BB| Open rates'!DS11*0.9</f>
        <v>10710</v>
      </c>
      <c r="DH12" s="84">
        <f>'BAR BB| Open rates'!DT11*0.9</f>
        <v>10710</v>
      </c>
      <c r="DI12" s="84">
        <f>'BAR BB| Open rates'!DU11*0.9</f>
        <v>9540</v>
      </c>
      <c r="DJ12" s="84">
        <f>'BAR BB| Open rates'!DV11*0.9</f>
        <v>9540</v>
      </c>
      <c r="DK12" s="84">
        <f>'BAR BB| Open rates'!DW11*0.9</f>
        <v>9540</v>
      </c>
      <c r="DL12" s="84">
        <f>'BAR BB| Open rates'!DX11*0.9</f>
        <v>9540</v>
      </c>
      <c r="DM12" s="84">
        <f>'BAR BB| Open rates'!DY11*0.9</f>
        <v>9540</v>
      </c>
      <c r="DN12" s="84">
        <f>'BAR BB| Open rates'!DZ11*0.9</f>
        <v>10710</v>
      </c>
      <c r="DO12" s="84">
        <f>'BAR BB| Open rates'!EA11*0.9</f>
        <v>10710</v>
      </c>
      <c r="DP12" s="84">
        <f>'BAR BB| Open rates'!EB11*0.9</f>
        <v>9540</v>
      </c>
      <c r="DQ12" s="84">
        <f>'BAR BB| Open rates'!EC11*0.9</f>
        <v>9540</v>
      </c>
      <c r="DR12" s="84">
        <f>'BAR BB| Open rates'!ED11*0.9</f>
        <v>9540</v>
      </c>
      <c r="DS12" s="84">
        <f>'BAR BB| Open rates'!EE11*0.9</f>
        <v>9540</v>
      </c>
    </row>
    <row r="13" spans="1:123" s="11" customFormat="1" x14ac:dyDescent="0.2">
      <c r="A13" s="42">
        <v>2</v>
      </c>
      <c r="B13" s="84">
        <f>'BAR BB| Open rates'!N12*0.9</f>
        <v>11340</v>
      </c>
      <c r="C13" s="84">
        <f>'BAR BB| Open rates'!O12*0.9</f>
        <v>11340</v>
      </c>
      <c r="D13" s="84">
        <f>'BAR BB| Open rates'!P12*0.9</f>
        <v>11340</v>
      </c>
      <c r="E13" s="84">
        <f>'BAR BB| Open rates'!Q12*0.9</f>
        <v>11340</v>
      </c>
      <c r="F13" s="84">
        <f>'BAR BB| Open rates'!R12*0.9</f>
        <v>14310</v>
      </c>
      <c r="G13" s="84">
        <f>'BAR BB| Open rates'!S12*0.9</f>
        <v>14310</v>
      </c>
      <c r="H13" s="84">
        <f>'BAR BB| Open rates'!T12*0.9</f>
        <v>14310</v>
      </c>
      <c r="I13" s="84">
        <f>'BAR BB| Open rates'!U12*0.9</f>
        <v>14310</v>
      </c>
      <c r="J13" s="84">
        <f>'BAR BB| Open rates'!V12*0.9</f>
        <v>14310</v>
      </c>
      <c r="K13" s="84">
        <f>'BAR BB| Open rates'!W12*0.9</f>
        <v>14310</v>
      </c>
      <c r="L13" s="84">
        <f>'BAR BB| Open rates'!X12*0.9</f>
        <v>14310</v>
      </c>
      <c r="M13" s="84">
        <f>'BAR BB| Open rates'!Y12*0.9</f>
        <v>14310</v>
      </c>
      <c r="N13" s="84">
        <f>'BAR BB| Open rates'!Z12*0.9</f>
        <v>14310</v>
      </c>
      <c r="O13" s="84">
        <f>'BAR BB| Open rates'!AA12*0.9</f>
        <v>14310</v>
      </c>
      <c r="P13" s="84">
        <f>'BAR BB| Open rates'!AB12*0.9</f>
        <v>18810</v>
      </c>
      <c r="Q13" s="84">
        <f>'BAR BB| Open rates'!AC12*0.9</f>
        <v>18810</v>
      </c>
      <c r="R13" s="84">
        <f>'BAR BB| Open rates'!AD12*0.9</f>
        <v>18810</v>
      </c>
      <c r="S13" s="84">
        <f>'BAR BB| Open rates'!AE12*0.9</f>
        <v>18810</v>
      </c>
      <c r="T13" s="84">
        <f>'BAR BB| Open rates'!AF12*0.9</f>
        <v>18810</v>
      </c>
      <c r="U13" s="84">
        <f>'BAR BB| Open rates'!AG12*0.9</f>
        <v>18810</v>
      </c>
      <c r="V13" s="84">
        <f>'BAR BB| Open rates'!AH12*0.9</f>
        <v>11340</v>
      </c>
      <c r="W13" s="84">
        <f>'BAR BB| Open rates'!AI12*0.9</f>
        <v>11340</v>
      </c>
      <c r="X13" s="84">
        <f>'BAR BB| Open rates'!AJ12*0.9</f>
        <v>11340</v>
      </c>
      <c r="Y13" s="84">
        <f>'BAR BB| Open rates'!AK12*0.9</f>
        <v>11340</v>
      </c>
      <c r="Z13" s="84">
        <f>'BAR BB| Open rates'!AL12*0.9</f>
        <v>11340</v>
      </c>
      <c r="AA13" s="84">
        <f>'BAR BB| Open rates'!AM12*0.9</f>
        <v>12510</v>
      </c>
      <c r="AB13" s="84">
        <f>'BAR BB| Open rates'!AN12*0.9</f>
        <v>12510</v>
      </c>
      <c r="AC13" s="84">
        <f>'BAR BB| Open rates'!AO12*0.9</f>
        <v>12510</v>
      </c>
      <c r="AD13" s="84">
        <f>'BAR BB| Open rates'!AP12*0.9</f>
        <v>12510</v>
      </c>
      <c r="AE13" s="84">
        <f>'BAR BB| Open rates'!AQ12*0.9</f>
        <v>12510</v>
      </c>
      <c r="AF13" s="84">
        <f>'BAR BB| Open rates'!AR12*0.9</f>
        <v>12510</v>
      </c>
      <c r="AG13" s="84">
        <f>'BAR BB| Open rates'!AS12*0.9</f>
        <v>12510</v>
      </c>
      <c r="AH13" s="84">
        <f>'BAR BB| Open rates'!AT12*0.9</f>
        <v>13410</v>
      </c>
      <c r="AI13" s="84">
        <f>'BAR BB| Open rates'!AU12*0.9</f>
        <v>13410</v>
      </c>
      <c r="AJ13" s="84">
        <f>'BAR BB| Open rates'!AV12*0.9</f>
        <v>13410</v>
      </c>
      <c r="AK13" s="84">
        <f>'BAR BB| Open rates'!AW12*0.9</f>
        <v>13410</v>
      </c>
      <c r="AL13" s="84">
        <f>'BAR BB| Open rates'!AX12*0.9</f>
        <v>13410</v>
      </c>
      <c r="AM13" s="84">
        <f>'BAR BB| Open rates'!AY12*0.9</f>
        <v>13590</v>
      </c>
      <c r="AN13" s="84">
        <f>'BAR BB| Open rates'!AZ12*0.9</f>
        <v>13590</v>
      </c>
      <c r="AO13" s="84">
        <f>'BAR BB| Open rates'!BA12*0.9</f>
        <v>14310</v>
      </c>
      <c r="AP13" s="84">
        <f>'BAR BB| Open rates'!BB12*0.9</f>
        <v>14310</v>
      </c>
      <c r="AQ13" s="84">
        <f>'BAR BB| Open rates'!BC12*0.9</f>
        <v>13590</v>
      </c>
      <c r="AR13" s="84">
        <f>'BAR BB| Open rates'!BD12*0.9</f>
        <v>13590</v>
      </c>
      <c r="AS13" s="84">
        <f>'BAR BB| Open rates'!BE12*0.9</f>
        <v>13590</v>
      </c>
      <c r="AT13" s="84">
        <f>'BAR BB| Open rates'!BF12*0.9</f>
        <v>13590</v>
      </c>
      <c r="AU13" s="84">
        <f>'BAR BB| Open rates'!BG12*0.9</f>
        <v>13590</v>
      </c>
      <c r="AV13" s="84">
        <f>'BAR BB| Open rates'!BH12*0.9</f>
        <v>14310</v>
      </c>
      <c r="AW13" s="84">
        <f>'BAR BB| Open rates'!BI12*0.9</f>
        <v>14310</v>
      </c>
      <c r="AX13" s="84">
        <f>'BAR BB| Open rates'!BJ12*0.9</f>
        <v>13590</v>
      </c>
      <c r="AY13" s="84">
        <f>'BAR BB| Open rates'!BK12*0.9</f>
        <v>13590</v>
      </c>
      <c r="AZ13" s="84">
        <f>'BAR BB| Open rates'!BL12*0.9</f>
        <v>13590</v>
      </c>
      <c r="BA13" s="84">
        <f>'BAR BB| Open rates'!BM12*0.9</f>
        <v>13590</v>
      </c>
      <c r="BB13" s="84">
        <f>'BAR BB| Open rates'!BN12*0.9</f>
        <v>13590</v>
      </c>
      <c r="BC13" s="84">
        <f>'BAR BB| Open rates'!BO12*0.9</f>
        <v>14310</v>
      </c>
      <c r="BD13" s="84">
        <f>'BAR BB| Open rates'!BP12*0.9</f>
        <v>14310</v>
      </c>
      <c r="BE13" s="84">
        <f>'BAR BB| Open rates'!BQ12*0.9</f>
        <v>13590</v>
      </c>
      <c r="BF13" s="84">
        <f>'BAR BB| Open rates'!BR12*0.9</f>
        <v>13590</v>
      </c>
      <c r="BG13" s="84">
        <f>'BAR BB| Open rates'!BS12*0.9</f>
        <v>13590</v>
      </c>
      <c r="BH13" s="84">
        <f>'BAR BB| Open rates'!BT12*0.9</f>
        <v>13590</v>
      </c>
      <c r="BI13" s="84">
        <f>'BAR BB| Open rates'!BU12*0.9</f>
        <v>13590</v>
      </c>
      <c r="BJ13" s="84">
        <f>'BAR BB| Open rates'!BV12*0.9</f>
        <v>14310</v>
      </c>
      <c r="BK13" s="84">
        <f>'BAR BB| Open rates'!BW12*0.9</f>
        <v>14310</v>
      </c>
      <c r="BL13" s="84">
        <f>'BAR BB| Open rates'!BX12*0.9</f>
        <v>13590</v>
      </c>
      <c r="BM13" s="84">
        <f>'BAR BB| Open rates'!BY12*0.9</f>
        <v>13590</v>
      </c>
      <c r="BN13" s="84">
        <f>'BAR BB| Open rates'!BZ12*0.9</f>
        <v>13590</v>
      </c>
      <c r="BO13" s="84">
        <f>'BAR BB| Open rates'!CA12*0.9</f>
        <v>13590</v>
      </c>
      <c r="BP13" s="84">
        <f>'BAR BB| Open rates'!CB12*0.9</f>
        <v>13590</v>
      </c>
      <c r="BQ13" s="84">
        <f>'BAR BB| Open rates'!CC12*0.9</f>
        <v>14310</v>
      </c>
      <c r="BR13" s="84">
        <f>'BAR BB| Open rates'!CD12*0.9</f>
        <v>14310</v>
      </c>
      <c r="BS13" s="84">
        <f>'BAR BB| Open rates'!CE12*0.9</f>
        <v>13590</v>
      </c>
      <c r="BT13" s="84">
        <f>'BAR BB| Open rates'!CF12*0.9</f>
        <v>13590</v>
      </c>
      <c r="BU13" s="84">
        <f>'BAR BB| Open rates'!CG12*0.9</f>
        <v>13590</v>
      </c>
      <c r="BV13" s="84">
        <f>'BAR BB| Open rates'!CH12*0.9</f>
        <v>13590</v>
      </c>
      <c r="BW13" s="84">
        <f>'BAR BB| Open rates'!CI12*0.9</f>
        <v>13590</v>
      </c>
      <c r="BX13" s="84">
        <f>'BAR BB| Open rates'!CJ12*0.9</f>
        <v>14310</v>
      </c>
      <c r="BY13" s="84">
        <f>'BAR BB| Open rates'!CK12*0.9</f>
        <v>14310</v>
      </c>
      <c r="BZ13" s="84">
        <f>'BAR BB| Open rates'!CL12*0.9</f>
        <v>13590</v>
      </c>
      <c r="CA13" s="84">
        <f>'BAR BB| Open rates'!CM12*0.9</f>
        <v>13590</v>
      </c>
      <c r="CB13" s="84">
        <f>'BAR BB| Open rates'!CN12*0.9</f>
        <v>13590</v>
      </c>
      <c r="CC13" s="84">
        <f>'BAR BB| Open rates'!CO12*0.9</f>
        <v>13590</v>
      </c>
      <c r="CD13" s="84">
        <f>'BAR BB| Open rates'!CP12*0.9</f>
        <v>13590</v>
      </c>
      <c r="CE13" s="84">
        <f>'BAR BB| Open rates'!CQ12*0.9</f>
        <v>13590</v>
      </c>
      <c r="CF13" s="84">
        <f>'BAR BB| Open rates'!CR12*0.9</f>
        <v>13590</v>
      </c>
      <c r="CG13" s="84">
        <f>'BAR BB| Open rates'!CS12*0.9</f>
        <v>12510</v>
      </c>
      <c r="CH13" s="84">
        <f>'BAR BB| Open rates'!CT12*0.9</f>
        <v>12510</v>
      </c>
      <c r="CI13" s="84">
        <f>'BAR BB| Open rates'!CU12*0.9</f>
        <v>12510</v>
      </c>
      <c r="CJ13" s="84">
        <f>'BAR BB| Open rates'!CV12*0.9</f>
        <v>12510</v>
      </c>
      <c r="CK13" s="84">
        <f>'BAR BB| Open rates'!CW12*0.9</f>
        <v>12510</v>
      </c>
      <c r="CL13" s="84">
        <f>'BAR BB| Open rates'!CX12*0.9</f>
        <v>12510</v>
      </c>
      <c r="CM13" s="84">
        <f>'BAR BB| Open rates'!CY12*0.9</f>
        <v>12510</v>
      </c>
      <c r="CN13" s="84">
        <f>'BAR BB| Open rates'!CZ12*0.9</f>
        <v>12510</v>
      </c>
      <c r="CO13" s="84">
        <f>'BAR BB| Open rates'!DA12*0.9</f>
        <v>12510</v>
      </c>
      <c r="CP13" s="84">
        <f>'BAR BB| Open rates'!DB12*0.9</f>
        <v>11340</v>
      </c>
      <c r="CQ13" s="84">
        <f>'BAR BB| Open rates'!DC12*0.9</f>
        <v>11340</v>
      </c>
      <c r="CR13" s="84">
        <f>'BAR BB| Open rates'!DD12*0.9</f>
        <v>11340</v>
      </c>
      <c r="CS13" s="84">
        <f>'BAR BB| Open rates'!DE12*0.9</f>
        <v>12510</v>
      </c>
      <c r="CT13" s="84">
        <f>'BAR BB| Open rates'!DF12*0.9</f>
        <v>12510</v>
      </c>
      <c r="CU13" s="84">
        <f>'BAR BB| Open rates'!DG12*0.9</f>
        <v>11340</v>
      </c>
      <c r="CV13" s="84">
        <f>'BAR BB| Open rates'!DH12*0.9</f>
        <v>11340</v>
      </c>
      <c r="CW13" s="84">
        <f>'BAR BB| Open rates'!DI12*0.9</f>
        <v>11340</v>
      </c>
      <c r="CX13" s="84">
        <f>'BAR BB| Open rates'!DJ12*0.9</f>
        <v>11340</v>
      </c>
      <c r="CY13" s="84">
        <f>'BAR BB| Open rates'!DK12*0.9</f>
        <v>11340</v>
      </c>
      <c r="CZ13" s="84">
        <f>'BAR BB| Open rates'!DL12*0.9</f>
        <v>12510</v>
      </c>
      <c r="DA13" s="84">
        <f>'BAR BB| Open rates'!DM12*0.9</f>
        <v>12510</v>
      </c>
      <c r="DB13" s="84">
        <f>'BAR BB| Open rates'!DN12*0.9</f>
        <v>11340</v>
      </c>
      <c r="DC13" s="84">
        <f>'BAR BB| Open rates'!DO12*0.9</f>
        <v>11340</v>
      </c>
      <c r="DD13" s="84">
        <f>'BAR BB| Open rates'!DP12*0.9</f>
        <v>11340</v>
      </c>
      <c r="DE13" s="84">
        <f>'BAR BB| Open rates'!DQ12*0.9</f>
        <v>11340</v>
      </c>
      <c r="DF13" s="84">
        <f>'BAR BB| Open rates'!DR12*0.9</f>
        <v>11340</v>
      </c>
      <c r="DG13" s="84">
        <f>'BAR BB| Open rates'!DS12*0.9</f>
        <v>12510</v>
      </c>
      <c r="DH13" s="84">
        <f>'BAR BB| Open rates'!DT12*0.9</f>
        <v>12510</v>
      </c>
      <c r="DI13" s="84">
        <f>'BAR BB| Open rates'!DU12*0.9</f>
        <v>11340</v>
      </c>
      <c r="DJ13" s="84">
        <f>'BAR BB| Open rates'!DV12*0.9</f>
        <v>11340</v>
      </c>
      <c r="DK13" s="84">
        <f>'BAR BB| Open rates'!DW12*0.9</f>
        <v>11340</v>
      </c>
      <c r="DL13" s="84">
        <f>'BAR BB| Open rates'!DX12*0.9</f>
        <v>11340</v>
      </c>
      <c r="DM13" s="84">
        <f>'BAR BB| Open rates'!DY12*0.9</f>
        <v>11340</v>
      </c>
      <c r="DN13" s="84">
        <f>'BAR BB| Open rates'!DZ12*0.9</f>
        <v>12510</v>
      </c>
      <c r="DO13" s="84">
        <f>'BAR BB| Open rates'!EA12*0.9</f>
        <v>12510</v>
      </c>
      <c r="DP13" s="84">
        <f>'BAR BB| Open rates'!EB12*0.9</f>
        <v>11340</v>
      </c>
      <c r="DQ13" s="84">
        <f>'BAR BB| Open rates'!EC12*0.9</f>
        <v>11340</v>
      </c>
      <c r="DR13" s="84">
        <f>'BAR BB| Open rates'!ED12*0.9</f>
        <v>11340</v>
      </c>
      <c r="DS13" s="84">
        <f>'BAR BB| Open rates'!EE12*0.9</f>
        <v>11340</v>
      </c>
    </row>
    <row r="14" spans="1:123" x14ac:dyDescent="0.2">
      <c r="A14" s="47"/>
    </row>
    <row r="15" spans="1:123" x14ac:dyDescent="0.2">
      <c r="A15" s="351" t="s">
        <v>157</v>
      </c>
    </row>
    <row r="16" spans="1:123" x14ac:dyDescent="0.2">
      <c r="A16" s="351"/>
    </row>
    <row r="17" spans="1:1" ht="13.5" thickBot="1" x14ac:dyDescent="0.25">
      <c r="A17" s="123"/>
    </row>
    <row r="18" spans="1:1" s="11" customFormat="1" ht="184.5" customHeight="1" thickBot="1" x14ac:dyDescent="0.25">
      <c r="A18" s="283" t="s">
        <v>385</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369</v>
      </c>
    </row>
    <row r="22" spans="1:1" ht="24.75" customHeight="1" x14ac:dyDescent="0.2">
      <c r="A22" s="146" t="s">
        <v>370</v>
      </c>
    </row>
    <row r="23" spans="1:1" ht="12.75" customHeight="1" x14ac:dyDescent="0.2">
      <c r="A23" s="14"/>
    </row>
    <row r="24" spans="1:1" x14ac:dyDescent="0.2">
      <c r="A24" s="22"/>
    </row>
    <row r="25" spans="1:1" x14ac:dyDescent="0.2">
      <c r="A25" s="163" t="s">
        <v>58</v>
      </c>
    </row>
    <row r="26" spans="1:1" s="149" customFormat="1" ht="35.25" customHeight="1" x14ac:dyDescent="0.2">
      <c r="A26" s="145" t="s">
        <v>163</v>
      </c>
    </row>
    <row r="27" spans="1:1" s="149" customFormat="1" ht="28.5" customHeight="1" x14ac:dyDescent="0.2">
      <c r="A27" s="145" t="s">
        <v>374</v>
      </c>
    </row>
    <row r="28" spans="1:1" s="149" customFormat="1" ht="35.25" customHeight="1" x14ac:dyDescent="0.2">
      <c r="A28" s="145" t="s">
        <v>164</v>
      </c>
    </row>
    <row r="29" spans="1:1" s="149" customFormat="1" ht="13.5" customHeight="1" x14ac:dyDescent="0.2">
      <c r="A29" s="145" t="s">
        <v>165</v>
      </c>
    </row>
    <row r="30" spans="1:1" s="149" customFormat="1" ht="28.5" customHeight="1" x14ac:dyDescent="0.2">
      <c r="A30" s="145" t="s">
        <v>162</v>
      </c>
    </row>
    <row r="31" spans="1:1" ht="24" x14ac:dyDescent="0.2">
      <c r="A31" s="141" t="s">
        <v>173</v>
      </c>
    </row>
    <row r="32" spans="1:1" ht="15" customHeight="1" x14ac:dyDescent="0.2">
      <c r="A32" s="141" t="s">
        <v>101</v>
      </c>
    </row>
    <row r="33" spans="1:1" ht="15" customHeight="1" x14ac:dyDescent="0.2">
      <c r="A33" s="208" t="s">
        <v>246</v>
      </c>
    </row>
    <row r="34" spans="1:1" ht="24" customHeight="1" x14ac:dyDescent="0.2">
      <c r="A34" s="141" t="s">
        <v>179</v>
      </c>
    </row>
    <row r="35" spans="1:1" ht="47.25" customHeight="1" x14ac:dyDescent="0.2">
      <c r="A35" s="208" t="s">
        <v>292</v>
      </c>
    </row>
    <row r="36" spans="1:1" ht="12.75" customHeight="1" x14ac:dyDescent="0.2">
      <c r="A36" s="289"/>
    </row>
    <row r="37" spans="1:1" s="11" customFormat="1" ht="15" customHeight="1" x14ac:dyDescent="0.2">
      <c r="A37" s="335" t="s">
        <v>371</v>
      </c>
    </row>
    <row r="38" spans="1:1" ht="15" customHeight="1" x14ac:dyDescent="0.2">
      <c r="A38" s="336"/>
    </row>
    <row r="39" spans="1:1" ht="17.25" customHeight="1" x14ac:dyDescent="0.2">
      <c r="A39" s="337"/>
    </row>
    <row r="40" spans="1:1" x14ac:dyDescent="0.2">
      <c r="A40" s="140"/>
    </row>
    <row r="41" spans="1:1" x14ac:dyDescent="0.2">
      <c r="A41" s="290"/>
    </row>
    <row r="42" spans="1:1" ht="24" x14ac:dyDescent="0.2">
      <c r="A42" s="291" t="s">
        <v>180</v>
      </c>
    </row>
    <row r="43" spans="1:1" x14ac:dyDescent="0.2">
      <c r="A43" s="195" t="s">
        <v>372</v>
      </c>
    </row>
    <row r="44" spans="1:1" s="11" customFormat="1" x14ac:dyDescent="0.2">
      <c r="A44" s="292" t="s">
        <v>386</v>
      </c>
    </row>
    <row r="45" spans="1:1" s="11" customFormat="1" x14ac:dyDescent="0.2">
      <c r="A45" s="163" t="s">
        <v>65</v>
      </c>
    </row>
    <row r="46" spans="1:1" s="11" customFormat="1" ht="85.5" customHeight="1" x14ac:dyDescent="0.2">
      <c r="A46" s="140" t="s">
        <v>424</v>
      </c>
    </row>
    <row r="47" spans="1:1" s="11" customFormat="1" ht="5.25" customHeight="1" x14ac:dyDescent="0.2">
      <c r="A47" s="140"/>
    </row>
    <row r="48" spans="1:1" s="11" customFormat="1" x14ac:dyDescent="0.2">
      <c r="A48" s="208"/>
    </row>
    <row r="49" spans="1:1" s="11" customFormat="1" ht="12.75" customHeight="1" x14ac:dyDescent="0.2">
      <c r="A49" s="163" t="s">
        <v>247</v>
      </c>
    </row>
    <row r="50" spans="1:1" s="11" customFormat="1" x14ac:dyDescent="0.2">
      <c r="A50" s="172" t="s">
        <v>280</v>
      </c>
    </row>
    <row r="51" spans="1:1" s="11" customFormat="1" ht="17.25" customHeight="1" x14ac:dyDescent="0.2">
      <c r="A51" s="183" t="s">
        <v>181</v>
      </c>
    </row>
    <row r="52" spans="1:1" s="11" customFormat="1" ht="12" customHeight="1" x14ac:dyDescent="0.2">
      <c r="A52" s="183"/>
    </row>
    <row r="53" spans="1:1" s="11" customFormat="1" ht="35.25" customHeight="1" x14ac:dyDescent="0.2">
      <c r="A53" s="172" t="s">
        <v>373</v>
      </c>
    </row>
    <row r="54" spans="1:1" s="11" customFormat="1" x14ac:dyDescent="0.2">
      <c r="A54" s="183" t="s">
        <v>249</v>
      </c>
    </row>
    <row r="55" spans="1:1" s="11" customFormat="1" ht="13.5" customHeight="1" x14ac:dyDescent="0.2">
      <c r="A55" s="19"/>
    </row>
    <row r="56" spans="1:1" s="11" customFormat="1" x14ac:dyDescent="0.2">
      <c r="A56" s="182" t="s">
        <v>375</v>
      </c>
    </row>
    <row r="57" spans="1:1" s="11" customFormat="1" ht="16.5" customHeight="1" x14ac:dyDescent="0.2">
      <c r="A57" s="184"/>
    </row>
    <row r="58" spans="1:1" s="11" customFormat="1" ht="24" x14ac:dyDescent="0.2">
      <c r="A58" s="172" t="s">
        <v>376</v>
      </c>
    </row>
    <row r="59" spans="1:1" s="11" customFormat="1" x14ac:dyDescent="0.2">
      <c r="A59" s="183" t="s">
        <v>250</v>
      </c>
    </row>
    <row r="60" spans="1:1" s="11" customFormat="1" x14ac:dyDescent="0.2">
      <c r="A60" s="284"/>
    </row>
    <row r="61" spans="1:1" s="11" customFormat="1" x14ac:dyDescent="0.2">
      <c r="A61" s="285" t="s">
        <v>377</v>
      </c>
    </row>
    <row r="62" spans="1:1" s="11" customFormat="1" x14ac:dyDescent="0.2">
      <c r="A62" s="284"/>
    </row>
    <row r="63" spans="1:1" s="11" customFormat="1" ht="57.75" customHeight="1" x14ac:dyDescent="0.2">
      <c r="A63" s="286" t="s">
        <v>378</v>
      </c>
    </row>
    <row r="64" spans="1:1" s="11" customFormat="1" ht="12.75" customHeight="1" x14ac:dyDescent="0.2">
      <c r="A64" s="185"/>
    </row>
    <row r="65" spans="1:1" s="11" customFormat="1" ht="13.5" customHeight="1" thickBot="1" x14ac:dyDescent="0.25">
      <c r="A65" s="184"/>
    </row>
    <row r="66" spans="1:1" s="11" customFormat="1" ht="77.25" customHeight="1" x14ac:dyDescent="0.2">
      <c r="A66" s="186" t="s">
        <v>379</v>
      </c>
    </row>
    <row r="67" spans="1:1" s="11" customFormat="1" ht="24.75" thickBot="1" x14ac:dyDescent="0.25">
      <c r="A67" s="187" t="s">
        <v>127</v>
      </c>
    </row>
    <row r="68" spans="1:1" s="11" customFormat="1" x14ac:dyDescent="0.2">
      <c r="A68" s="5"/>
    </row>
    <row r="69" spans="1:1" s="11" customFormat="1" ht="24" x14ac:dyDescent="0.2">
      <c r="A69" s="134" t="s">
        <v>251</v>
      </c>
    </row>
    <row r="70" spans="1:1" s="11" customFormat="1" x14ac:dyDescent="0.2">
      <c r="A70" s="172" t="s">
        <v>288</v>
      </c>
    </row>
    <row r="71" spans="1:1" s="11" customFormat="1" x14ac:dyDescent="0.2">
      <c r="A71" s="166" t="s">
        <v>182</v>
      </c>
    </row>
    <row r="72" spans="1:1" x14ac:dyDescent="0.2">
      <c r="A72" s="140"/>
    </row>
    <row r="73" spans="1:1" x14ac:dyDescent="0.2">
      <c r="A73" s="172" t="s">
        <v>194</v>
      </c>
    </row>
    <row r="74" spans="1:1" x14ac:dyDescent="0.2">
      <c r="A74" s="166" t="s">
        <v>252</v>
      </c>
    </row>
    <row r="75" spans="1:1" s="11" customFormat="1" hidden="1" x14ac:dyDescent="0.2">
      <c r="A75" s="140"/>
    </row>
    <row r="76" spans="1:1" s="11" customFormat="1" hidden="1" x14ac:dyDescent="0.2">
      <c r="A76" s="172" t="s">
        <v>286</v>
      </c>
    </row>
    <row r="77" spans="1:1" s="11" customFormat="1" hidden="1" x14ac:dyDescent="0.2">
      <c r="A77" s="166" t="s">
        <v>284</v>
      </c>
    </row>
    <row r="78" spans="1:1" s="11" customFormat="1" x14ac:dyDescent="0.2">
      <c r="A78" s="166"/>
    </row>
    <row r="79" spans="1:1" s="11" customFormat="1" x14ac:dyDescent="0.2">
      <c r="A79" s="287" t="s">
        <v>382</v>
      </c>
    </row>
    <row r="80" spans="1:1" s="11" customFormat="1" x14ac:dyDescent="0.2">
      <c r="A80" s="140"/>
    </row>
    <row r="81" spans="1:1" s="11" customFormat="1" ht="24" x14ac:dyDescent="0.2">
      <c r="A81" s="202" t="s">
        <v>381</v>
      </c>
    </row>
    <row r="82" spans="1:1" s="11" customFormat="1" ht="5.25" customHeight="1" x14ac:dyDescent="0.2">
      <c r="A82" s="166"/>
    </row>
    <row r="83" spans="1:1" s="11" customFormat="1" x14ac:dyDescent="0.2">
      <c r="A83" s="166"/>
    </row>
    <row r="84" spans="1:1" s="11" customFormat="1" x14ac:dyDescent="0.2">
      <c r="A84" s="287" t="s">
        <v>383</v>
      </c>
    </row>
    <row r="85" spans="1:1" s="11" customFormat="1" x14ac:dyDescent="0.2">
      <c r="A85" s="166"/>
    </row>
    <row r="86" spans="1:1" s="11" customFormat="1" ht="48" x14ac:dyDescent="0.2">
      <c r="A86" s="287" t="s">
        <v>384</v>
      </c>
    </row>
    <row r="87" spans="1:1" s="11" customFormat="1" x14ac:dyDescent="0.2">
      <c r="A87" s="140"/>
    </row>
    <row r="88" spans="1:1" s="11" customFormat="1" ht="13.5" thickBot="1" x14ac:dyDescent="0.25">
      <c r="A88" s="188"/>
    </row>
    <row r="89" spans="1:1" s="11" customFormat="1" ht="60" x14ac:dyDescent="0.2">
      <c r="A89" s="189" t="s">
        <v>380</v>
      </c>
    </row>
    <row r="90" spans="1:1" s="11" customFormat="1" ht="13.5" thickBot="1" x14ac:dyDescent="0.25">
      <c r="A90" s="190" t="s">
        <v>253</v>
      </c>
    </row>
    <row r="91" spans="1:1" s="11" customFormat="1" x14ac:dyDescent="0.2">
      <c r="A91" s="31"/>
    </row>
    <row r="92" spans="1:1" s="11" customFormat="1" x14ac:dyDescent="0.2"/>
    <row r="93" spans="1:1" s="11" customFormat="1" x14ac:dyDescent="0.2"/>
    <row r="94" spans="1:1" s="11" customFormat="1" x14ac:dyDescent="0.2"/>
    <row r="95" spans="1:1" s="11" customFormat="1" x14ac:dyDescent="0.2"/>
    <row r="96" spans="1:1" s="11" customFormat="1" ht="30" customHeight="1" x14ac:dyDescent="0.2"/>
    <row r="97" spans="1:1" s="11" customFormat="1" x14ac:dyDescent="0.2"/>
    <row r="98" spans="1:1" s="11" customFormat="1" x14ac:dyDescent="0.2"/>
    <row r="99" spans="1:1" s="11" customFormat="1" x14ac:dyDescent="0.2"/>
    <row r="100" spans="1:1" x14ac:dyDescent="0.2">
      <c r="A100" s="139"/>
    </row>
    <row r="101" spans="1:1" x14ac:dyDescent="0.2">
      <c r="A101" s="139"/>
    </row>
    <row r="102" spans="1:1" x14ac:dyDescent="0.2">
      <c r="A102" s="139"/>
    </row>
    <row r="103" spans="1:1" x14ac:dyDescent="0.2">
      <c r="A103" s="139"/>
    </row>
    <row r="104" spans="1:1" x14ac:dyDescent="0.2">
      <c r="A104" s="139"/>
    </row>
    <row r="105" spans="1:1" x14ac:dyDescent="0.2">
      <c r="A105" s="139"/>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39"/>
    </row>
    <row r="118" spans="1:1" x14ac:dyDescent="0.2">
      <c r="A118" s="139"/>
    </row>
    <row r="119" spans="1:1" x14ac:dyDescent="0.2">
      <c r="A119" s="139"/>
    </row>
    <row r="120" spans="1:1" x14ac:dyDescent="0.2">
      <c r="A120" s="139"/>
    </row>
    <row r="121" spans="1:1" x14ac:dyDescent="0.2">
      <c r="A121" s="139"/>
    </row>
    <row r="122" spans="1:1" x14ac:dyDescent="0.2">
      <c r="A122" s="139"/>
    </row>
    <row r="123" spans="1:1" x14ac:dyDescent="0.2">
      <c r="A123" s="139"/>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S276"/>
  <sheetViews>
    <sheetView workbookViewId="0">
      <pane xSplit="1" topLeftCell="B1" activePane="topRight" state="frozen"/>
      <selection activeCell="C1" sqref="C1:DS1048576"/>
      <selection pane="topRight" activeCell="E48" sqref="E48"/>
    </sheetView>
  </sheetViews>
  <sheetFormatPr defaultRowHeight="12.75" x14ac:dyDescent="0.2"/>
  <cols>
    <col min="1" max="1" width="48.140625" style="5" customWidth="1"/>
    <col min="2" max="123" width="10.28515625" customWidth="1"/>
  </cols>
  <sheetData>
    <row r="1" spans="1:123" ht="24" x14ac:dyDescent="0.2">
      <c r="A1" s="47" t="s">
        <v>50</v>
      </c>
    </row>
    <row r="2" spans="1:123" x14ac:dyDescent="0.2">
      <c r="A2" s="180" t="s">
        <v>244</v>
      </c>
    </row>
    <row r="3" spans="1:123" x14ac:dyDescent="0.2">
      <c r="A3" s="180" t="s">
        <v>245</v>
      </c>
    </row>
    <row r="4" spans="1:123" s="11" customFormat="1" ht="21.75" customHeight="1" x14ac:dyDescent="0.2">
      <c r="A4" s="74" t="s">
        <v>52</v>
      </c>
      <c r="B4" s="143">
        <f>'BAR BB| Open rates'!N3</f>
        <v>46174</v>
      </c>
      <c r="C4" s="143">
        <f>'BAR BB| Open rates'!O3</f>
        <v>46175</v>
      </c>
      <c r="D4" s="143">
        <f>'BAR BB| Open rates'!P3</f>
        <v>46176</v>
      </c>
      <c r="E4" s="143">
        <f>'BAR BB| Open rates'!Q3</f>
        <v>46177</v>
      </c>
      <c r="F4" s="143">
        <f>'BAR BB| Open rates'!R3</f>
        <v>46178</v>
      </c>
      <c r="G4" s="143">
        <f>'BAR BB| Open rates'!S3</f>
        <v>46179</v>
      </c>
      <c r="H4" s="143">
        <f>'BAR BB| Open rates'!T3</f>
        <v>46180</v>
      </c>
      <c r="I4" s="143">
        <f>'BAR BB| Open rates'!U3</f>
        <v>46181</v>
      </c>
      <c r="J4" s="143">
        <f>'BAR BB| Open rates'!V3</f>
        <v>46182</v>
      </c>
      <c r="K4" s="143">
        <f>'BAR BB| Open rates'!W3</f>
        <v>46183</v>
      </c>
      <c r="L4" s="143">
        <f>'BAR BB| Open rates'!X3</f>
        <v>46184</v>
      </c>
      <c r="M4" s="143">
        <f>'BAR BB| Open rates'!Y3</f>
        <v>46185</v>
      </c>
      <c r="N4" s="143">
        <f>'BAR BB| Open rates'!Z3</f>
        <v>46186</v>
      </c>
      <c r="O4" s="143">
        <f>'BAR BB| Open rates'!AA3</f>
        <v>46187</v>
      </c>
      <c r="P4" s="143">
        <f>'BAR BB| Open rates'!AB3</f>
        <v>46188</v>
      </c>
      <c r="Q4" s="143">
        <f>'BAR BB| Open rates'!AC3</f>
        <v>46189</v>
      </c>
      <c r="R4" s="143">
        <f>'BAR BB| Open rates'!AD3</f>
        <v>46190</v>
      </c>
      <c r="S4" s="143">
        <f>'BAR BB| Open rates'!AE3</f>
        <v>46191</v>
      </c>
      <c r="T4" s="143">
        <f>'BAR BB| Open rates'!AF3</f>
        <v>46192</v>
      </c>
      <c r="U4" s="143">
        <f>'BAR BB| Open rates'!AG3</f>
        <v>46193</v>
      </c>
      <c r="V4" s="143">
        <f>'BAR BB| Open rates'!AH3</f>
        <v>46194</v>
      </c>
      <c r="W4" s="143">
        <f>'BAR BB| Open rates'!AI3</f>
        <v>46195</v>
      </c>
      <c r="X4" s="143">
        <f>'BAR BB| Open rates'!AJ3</f>
        <v>46196</v>
      </c>
      <c r="Y4" s="143">
        <f>'BAR BB| Open rates'!AK3</f>
        <v>46197</v>
      </c>
      <c r="Z4" s="143">
        <f>'BAR BB| Open rates'!AL3</f>
        <v>46198</v>
      </c>
      <c r="AA4" s="143">
        <f>'BAR BB| Open rates'!AM3</f>
        <v>46199</v>
      </c>
      <c r="AB4" s="143">
        <f>'BAR BB| Open rates'!AN3</f>
        <v>46200</v>
      </c>
      <c r="AC4" s="143">
        <f>'BAR BB| Open rates'!AO3</f>
        <v>46201</v>
      </c>
      <c r="AD4" s="143">
        <f>'BAR BB| Open rates'!AP3</f>
        <v>46202</v>
      </c>
      <c r="AE4" s="143">
        <f>'BAR BB| Open rates'!AQ3</f>
        <v>46203</v>
      </c>
      <c r="AF4" s="143">
        <f>'BAR BB| Open rates'!AR3</f>
        <v>46204</v>
      </c>
      <c r="AG4" s="143">
        <f>'BAR BB| Open rates'!AS3</f>
        <v>46205</v>
      </c>
      <c r="AH4" s="143">
        <f>'BAR BB| Open rates'!AT3</f>
        <v>46206</v>
      </c>
      <c r="AI4" s="143">
        <f>'BAR BB| Open rates'!AU3</f>
        <v>46207</v>
      </c>
      <c r="AJ4" s="143">
        <f>'BAR BB| Open rates'!AV3</f>
        <v>46208</v>
      </c>
      <c r="AK4" s="143">
        <f>'BAR BB| Open rates'!AW3</f>
        <v>46209</v>
      </c>
      <c r="AL4" s="143">
        <f>'BAR BB| Open rates'!AX3</f>
        <v>46210</v>
      </c>
      <c r="AM4" s="143">
        <f>'BAR BB| Open rates'!AY3</f>
        <v>46211</v>
      </c>
      <c r="AN4" s="143">
        <f>'BAR BB| Open rates'!AZ3</f>
        <v>46212</v>
      </c>
      <c r="AO4" s="143">
        <f>'BAR BB| Open rates'!BA3</f>
        <v>46213</v>
      </c>
      <c r="AP4" s="143">
        <f>'BAR BB| Open rates'!BB3</f>
        <v>46214</v>
      </c>
      <c r="AQ4" s="143">
        <f>'BAR BB| Open rates'!BC3</f>
        <v>46215</v>
      </c>
      <c r="AR4" s="143">
        <f>'BAR BB| Open rates'!BD3</f>
        <v>46216</v>
      </c>
      <c r="AS4" s="143">
        <f>'BAR BB| Open rates'!BE3</f>
        <v>46217</v>
      </c>
      <c r="AT4" s="143">
        <f>'BAR BB| Open rates'!BF3</f>
        <v>46218</v>
      </c>
      <c r="AU4" s="143">
        <f>'BAR BB| Open rates'!BG3</f>
        <v>46219</v>
      </c>
      <c r="AV4" s="143">
        <f>'BAR BB| Open rates'!BH3</f>
        <v>46220</v>
      </c>
      <c r="AW4" s="143">
        <f>'BAR BB| Open rates'!BI3</f>
        <v>46221</v>
      </c>
      <c r="AX4" s="143">
        <f>'BAR BB| Open rates'!BJ3</f>
        <v>46222</v>
      </c>
      <c r="AY4" s="143">
        <f>'BAR BB| Open rates'!BK3</f>
        <v>46223</v>
      </c>
      <c r="AZ4" s="143">
        <f>'BAR BB| Open rates'!BL3</f>
        <v>46224</v>
      </c>
      <c r="BA4" s="143">
        <f>'BAR BB| Open rates'!BM3</f>
        <v>46225</v>
      </c>
      <c r="BB4" s="143">
        <f>'BAR BB| Open rates'!BN3</f>
        <v>46226</v>
      </c>
      <c r="BC4" s="143">
        <f>'BAR BB| Open rates'!BO3</f>
        <v>46227</v>
      </c>
      <c r="BD4" s="143">
        <f>'BAR BB| Open rates'!BP3</f>
        <v>46228</v>
      </c>
      <c r="BE4" s="143">
        <f>'BAR BB| Open rates'!BQ3</f>
        <v>46229</v>
      </c>
      <c r="BF4" s="143">
        <f>'BAR BB| Open rates'!BR3</f>
        <v>46230</v>
      </c>
      <c r="BG4" s="143">
        <f>'BAR BB| Open rates'!BS3</f>
        <v>46231</v>
      </c>
      <c r="BH4" s="143">
        <f>'BAR BB| Open rates'!BT3</f>
        <v>46232</v>
      </c>
      <c r="BI4" s="143">
        <f>'BAR BB| Open rates'!BU3</f>
        <v>46233</v>
      </c>
      <c r="BJ4" s="143">
        <f>'BAR BB| Open rates'!BV3</f>
        <v>46234</v>
      </c>
      <c r="BK4" s="143">
        <f>'BAR BB| Open rates'!BW3</f>
        <v>46235</v>
      </c>
      <c r="BL4" s="143">
        <f>'BAR BB| Open rates'!BX3</f>
        <v>46236</v>
      </c>
      <c r="BM4" s="143">
        <f>'BAR BB| Open rates'!BY3</f>
        <v>46237</v>
      </c>
      <c r="BN4" s="143">
        <f>'BAR BB| Open rates'!BZ3</f>
        <v>46238</v>
      </c>
      <c r="BO4" s="143">
        <f>'BAR BB| Open rates'!CA3</f>
        <v>46239</v>
      </c>
      <c r="BP4" s="143">
        <f>'BAR BB| Open rates'!CB3</f>
        <v>46240</v>
      </c>
      <c r="BQ4" s="143">
        <f>'BAR BB| Open rates'!CC3</f>
        <v>46241</v>
      </c>
      <c r="BR4" s="143">
        <f>'BAR BB| Open rates'!CD3</f>
        <v>46242</v>
      </c>
      <c r="BS4" s="143">
        <f>'BAR BB| Open rates'!CE3</f>
        <v>46243</v>
      </c>
      <c r="BT4" s="143">
        <f>'BAR BB| Open rates'!CF3</f>
        <v>46244</v>
      </c>
      <c r="BU4" s="143">
        <f>'BAR BB| Open rates'!CG3</f>
        <v>46245</v>
      </c>
      <c r="BV4" s="143">
        <f>'BAR BB| Open rates'!CH3</f>
        <v>46246</v>
      </c>
      <c r="BW4" s="143">
        <f>'BAR BB| Open rates'!CI3</f>
        <v>46247</v>
      </c>
      <c r="BX4" s="143">
        <f>'BAR BB| Open rates'!CJ3</f>
        <v>46248</v>
      </c>
      <c r="BY4" s="143">
        <f>'BAR BB| Open rates'!CK3</f>
        <v>46249</v>
      </c>
      <c r="BZ4" s="143">
        <f>'BAR BB| Open rates'!CL3</f>
        <v>46250</v>
      </c>
      <c r="CA4" s="143">
        <f>'BAR BB| Open rates'!CM3</f>
        <v>46251</v>
      </c>
      <c r="CB4" s="143">
        <f>'BAR BB| Open rates'!CN3</f>
        <v>46252</v>
      </c>
      <c r="CC4" s="143">
        <f>'BAR BB| Open rates'!CO3</f>
        <v>46253</v>
      </c>
      <c r="CD4" s="143">
        <f>'BAR BB| Open rates'!CP3</f>
        <v>46254</v>
      </c>
      <c r="CE4" s="143">
        <f>'BAR BB| Open rates'!CQ3</f>
        <v>46255</v>
      </c>
      <c r="CF4" s="143">
        <f>'BAR BB| Open rates'!CR3</f>
        <v>46256</v>
      </c>
      <c r="CG4" s="143">
        <f>'BAR BB| Open rates'!CS3</f>
        <v>46257</v>
      </c>
      <c r="CH4" s="143">
        <f>'BAR BB| Open rates'!CT3</f>
        <v>46258</v>
      </c>
      <c r="CI4" s="143">
        <f>'BAR BB| Open rates'!CU3</f>
        <v>46259</v>
      </c>
      <c r="CJ4" s="143">
        <f>'BAR BB| Open rates'!CV3</f>
        <v>46260</v>
      </c>
      <c r="CK4" s="143">
        <f>'BAR BB| Open rates'!CW3</f>
        <v>46261</v>
      </c>
      <c r="CL4" s="143">
        <f>'BAR BB| Open rates'!CX3</f>
        <v>46262</v>
      </c>
      <c r="CM4" s="143">
        <f>'BAR BB| Open rates'!CY3</f>
        <v>46263</v>
      </c>
      <c r="CN4" s="143">
        <f>'BAR BB| Open rates'!CZ3</f>
        <v>46264</v>
      </c>
      <c r="CO4" s="143">
        <f>'BAR BB| Open rates'!DA3</f>
        <v>46265</v>
      </c>
      <c r="CP4" s="143">
        <f>'BAR BB| Open rates'!DB3</f>
        <v>46266</v>
      </c>
      <c r="CQ4" s="143">
        <f>'BAR BB| Open rates'!DC3</f>
        <v>46267</v>
      </c>
      <c r="CR4" s="143">
        <f>'BAR BB| Open rates'!DD3</f>
        <v>46268</v>
      </c>
      <c r="CS4" s="143">
        <f>'BAR BB| Open rates'!DE3</f>
        <v>46269</v>
      </c>
      <c r="CT4" s="143">
        <f>'BAR BB| Open rates'!DF3</f>
        <v>46270</v>
      </c>
      <c r="CU4" s="143">
        <f>'BAR BB| Open rates'!DG3</f>
        <v>46271</v>
      </c>
      <c r="CV4" s="143">
        <f>'BAR BB| Open rates'!DH3</f>
        <v>46272</v>
      </c>
      <c r="CW4" s="143">
        <f>'BAR BB| Open rates'!DI3</f>
        <v>46273</v>
      </c>
      <c r="CX4" s="143">
        <f>'BAR BB| Open rates'!DJ3</f>
        <v>46274</v>
      </c>
      <c r="CY4" s="143">
        <f>'BAR BB| Open rates'!DK3</f>
        <v>46275</v>
      </c>
      <c r="CZ4" s="143">
        <f>'BAR BB| Open rates'!DL3</f>
        <v>46276</v>
      </c>
      <c r="DA4" s="143">
        <f>'BAR BB| Open rates'!DM3</f>
        <v>46277</v>
      </c>
      <c r="DB4" s="143">
        <f>'BAR BB| Open rates'!DN3</f>
        <v>46278</v>
      </c>
      <c r="DC4" s="143">
        <f>'BAR BB| Open rates'!DO3</f>
        <v>46279</v>
      </c>
      <c r="DD4" s="143">
        <f>'BAR BB| Open rates'!DP3</f>
        <v>46280</v>
      </c>
      <c r="DE4" s="143">
        <f>'BAR BB| Open rates'!DQ3</f>
        <v>46281</v>
      </c>
      <c r="DF4" s="143">
        <f>'BAR BB| Open rates'!DR3</f>
        <v>46282</v>
      </c>
      <c r="DG4" s="143">
        <f>'BAR BB| Open rates'!DS3</f>
        <v>46283</v>
      </c>
      <c r="DH4" s="143">
        <f>'BAR BB| Open rates'!DT3</f>
        <v>46284</v>
      </c>
      <c r="DI4" s="143">
        <f>'BAR BB| Open rates'!DU3</f>
        <v>46285</v>
      </c>
      <c r="DJ4" s="143">
        <f>'BAR BB| Open rates'!DV3</f>
        <v>46286</v>
      </c>
      <c r="DK4" s="143">
        <f>'BAR BB| Open rates'!DW3</f>
        <v>46287</v>
      </c>
      <c r="DL4" s="143">
        <f>'BAR BB| Open rates'!DX3</f>
        <v>46288</v>
      </c>
      <c r="DM4" s="143">
        <f>'BAR BB| Open rates'!DY3</f>
        <v>46289</v>
      </c>
      <c r="DN4" s="143">
        <f>'BAR BB| Open rates'!DZ3</f>
        <v>46290</v>
      </c>
      <c r="DO4" s="143">
        <f>'BAR BB| Open rates'!EA3</f>
        <v>46291</v>
      </c>
      <c r="DP4" s="143">
        <f>'BAR BB| Open rates'!EB3</f>
        <v>46292</v>
      </c>
      <c r="DQ4" s="143">
        <f>'BAR BB| Open rates'!EC3</f>
        <v>46293</v>
      </c>
      <c r="DR4" s="143">
        <f>'BAR BB| Open rates'!ED3</f>
        <v>46294</v>
      </c>
      <c r="DS4" s="143">
        <f>'BAR BB| Open rates'!EE3</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rates'!N5*0.9*0.87</f>
        <v>5167.8</v>
      </c>
      <c r="C6" s="84">
        <f>'BAR BB| Open rates'!O5*0.9*0.87</f>
        <v>5167.8</v>
      </c>
      <c r="D6" s="84">
        <f>'BAR BB| Open rates'!P5*0.9*0.87</f>
        <v>5167.8</v>
      </c>
      <c r="E6" s="84">
        <f>'BAR BB| Open rates'!Q5*0.9*0.87</f>
        <v>5167.8</v>
      </c>
      <c r="F6" s="84">
        <f>'BAR BB| Open rates'!R5*0.9*0.87</f>
        <v>7751.7</v>
      </c>
      <c r="G6" s="84">
        <f>'BAR BB| Open rates'!S5*0.9*0.87</f>
        <v>7751.7</v>
      </c>
      <c r="H6" s="84">
        <f>'BAR BB| Open rates'!T5*0.9*0.87</f>
        <v>7751.7</v>
      </c>
      <c r="I6" s="84">
        <f>'BAR BB| Open rates'!U5*0.9*0.87</f>
        <v>7751.7</v>
      </c>
      <c r="J6" s="84">
        <f>'BAR BB| Open rates'!V5*0.9*0.87</f>
        <v>7751.7</v>
      </c>
      <c r="K6" s="84">
        <f>'BAR BB| Open rates'!W5*0.9*0.87</f>
        <v>7751.7</v>
      </c>
      <c r="L6" s="84">
        <f>'BAR BB| Open rates'!X5*0.9*0.87</f>
        <v>7751.7</v>
      </c>
      <c r="M6" s="84">
        <f>'BAR BB| Open rates'!Y5*0.9*0.87</f>
        <v>7751.7</v>
      </c>
      <c r="N6" s="84">
        <f>'BAR BB| Open rates'!Z5*0.9*0.87</f>
        <v>7751.7</v>
      </c>
      <c r="O6" s="84">
        <f>'BAR BB| Open rates'!AA5*0.9*0.87</f>
        <v>7751.7</v>
      </c>
      <c r="P6" s="84">
        <f>'BAR BB| Open rates'!AB5*0.9*0.87</f>
        <v>11666.7</v>
      </c>
      <c r="Q6" s="84">
        <f>'BAR BB| Open rates'!AC5*0.9*0.87</f>
        <v>11666.7</v>
      </c>
      <c r="R6" s="84">
        <f>'BAR BB| Open rates'!AD5*0.9*0.87</f>
        <v>11666.7</v>
      </c>
      <c r="S6" s="84">
        <f>'BAR BB| Open rates'!AE5*0.9*0.87</f>
        <v>11666.7</v>
      </c>
      <c r="T6" s="84">
        <f>'BAR BB| Open rates'!AF5*0.9*0.87</f>
        <v>11666.7</v>
      </c>
      <c r="U6" s="84">
        <f>'BAR BB| Open rates'!AG5*0.9*0.87</f>
        <v>11666.7</v>
      </c>
      <c r="V6" s="84">
        <f>'BAR BB| Open rates'!AH5*0.9*0.87</f>
        <v>5167.8</v>
      </c>
      <c r="W6" s="84">
        <f>'BAR BB| Open rates'!AI5*0.9*0.87</f>
        <v>5167.8</v>
      </c>
      <c r="X6" s="84">
        <f>'BAR BB| Open rates'!AJ5*0.9*0.87</f>
        <v>5167.8</v>
      </c>
      <c r="Y6" s="84">
        <f>'BAR BB| Open rates'!AK5*0.9*0.87</f>
        <v>5167.8</v>
      </c>
      <c r="Z6" s="84">
        <f>'BAR BB| Open rates'!AL5*0.9*0.87</f>
        <v>5167.8</v>
      </c>
      <c r="AA6" s="84">
        <f>'BAR BB| Open rates'!AM5*0.9*0.87</f>
        <v>6185.7</v>
      </c>
      <c r="AB6" s="84">
        <f>'BAR BB| Open rates'!AN5*0.9*0.87</f>
        <v>6185.7</v>
      </c>
      <c r="AC6" s="84">
        <f>'BAR BB| Open rates'!AO5*0.9*0.87</f>
        <v>6185.7</v>
      </c>
      <c r="AD6" s="84">
        <f>'BAR BB| Open rates'!AP5*0.9*0.87</f>
        <v>6185.7</v>
      </c>
      <c r="AE6" s="84">
        <f>'BAR BB| Open rates'!AQ5*0.9*0.87</f>
        <v>6185.7</v>
      </c>
      <c r="AF6" s="84">
        <f>'BAR BB| Open rates'!AR5*0.9*0.87</f>
        <v>6185.7</v>
      </c>
      <c r="AG6" s="84">
        <f>'BAR BB| Open rates'!AS5*0.9*0.87</f>
        <v>6185.7</v>
      </c>
      <c r="AH6" s="84">
        <f>'BAR BB| Open rates'!AT5*0.9*0.87</f>
        <v>6968.7</v>
      </c>
      <c r="AI6" s="84">
        <f>'BAR BB| Open rates'!AU5*0.9*0.87</f>
        <v>6968.7</v>
      </c>
      <c r="AJ6" s="84">
        <f>'BAR BB| Open rates'!AV5*0.9*0.87</f>
        <v>6968.7</v>
      </c>
      <c r="AK6" s="84">
        <f>'BAR BB| Open rates'!AW5*0.9*0.87</f>
        <v>6968.7</v>
      </c>
      <c r="AL6" s="84">
        <f>'BAR BB| Open rates'!AX5*0.9*0.87</f>
        <v>6968.7</v>
      </c>
      <c r="AM6" s="84">
        <f>'BAR BB| Open rates'!AY5*0.9*0.87</f>
        <v>7125.3</v>
      </c>
      <c r="AN6" s="84">
        <f>'BAR BB| Open rates'!AZ5*0.9*0.87</f>
        <v>7125.3</v>
      </c>
      <c r="AO6" s="84">
        <f>'BAR BB| Open rates'!BA5*0.9*0.87</f>
        <v>7751.7</v>
      </c>
      <c r="AP6" s="84">
        <f>'BAR BB| Open rates'!BB5*0.9*0.87</f>
        <v>7751.7</v>
      </c>
      <c r="AQ6" s="84">
        <f>'BAR BB| Open rates'!BC5*0.9*0.87</f>
        <v>7125.3</v>
      </c>
      <c r="AR6" s="84">
        <f>'BAR BB| Open rates'!BD5*0.9*0.87</f>
        <v>7125.3</v>
      </c>
      <c r="AS6" s="84">
        <f>'BAR BB| Open rates'!BE5*0.9*0.87</f>
        <v>7125.3</v>
      </c>
      <c r="AT6" s="84">
        <f>'BAR BB| Open rates'!BF5*0.9*0.87</f>
        <v>7125.3</v>
      </c>
      <c r="AU6" s="84">
        <f>'BAR BB| Open rates'!BG5*0.9*0.87</f>
        <v>7125.3</v>
      </c>
      <c r="AV6" s="84">
        <f>'BAR BB| Open rates'!BH5*0.9*0.87</f>
        <v>7751.7</v>
      </c>
      <c r="AW6" s="84">
        <f>'BAR BB| Open rates'!BI5*0.9*0.87</f>
        <v>7751.7</v>
      </c>
      <c r="AX6" s="84">
        <f>'BAR BB| Open rates'!BJ5*0.9*0.87</f>
        <v>7125.3</v>
      </c>
      <c r="AY6" s="84">
        <f>'BAR BB| Open rates'!BK5*0.9*0.87</f>
        <v>7125.3</v>
      </c>
      <c r="AZ6" s="84">
        <f>'BAR BB| Open rates'!BL5*0.9*0.87</f>
        <v>7125.3</v>
      </c>
      <c r="BA6" s="84">
        <f>'BAR BB| Open rates'!BM5*0.9*0.87</f>
        <v>7125.3</v>
      </c>
      <c r="BB6" s="84">
        <f>'BAR BB| Open rates'!BN5*0.9*0.87</f>
        <v>7125.3</v>
      </c>
      <c r="BC6" s="84">
        <f>'BAR BB| Open rates'!BO5*0.9*0.87</f>
        <v>7751.7</v>
      </c>
      <c r="BD6" s="84">
        <f>'BAR BB| Open rates'!BP5*0.9*0.87</f>
        <v>7751.7</v>
      </c>
      <c r="BE6" s="84">
        <f>'BAR BB| Open rates'!BQ5*0.9*0.87</f>
        <v>7125.3</v>
      </c>
      <c r="BF6" s="84">
        <f>'BAR BB| Open rates'!BR5*0.9*0.87</f>
        <v>7125.3</v>
      </c>
      <c r="BG6" s="84">
        <f>'BAR BB| Open rates'!BS5*0.9*0.87</f>
        <v>7125.3</v>
      </c>
      <c r="BH6" s="84">
        <f>'BAR BB| Open rates'!BT5*0.9*0.87</f>
        <v>7125.3</v>
      </c>
      <c r="BI6" s="84">
        <f>'BAR BB| Open rates'!BU5*0.9*0.87</f>
        <v>7125.3</v>
      </c>
      <c r="BJ6" s="84">
        <f>'BAR BB| Open rates'!BV5*0.9*0.87</f>
        <v>7751.7</v>
      </c>
      <c r="BK6" s="84">
        <f>'BAR BB| Open rates'!BW5*0.9*0.87</f>
        <v>7751.7</v>
      </c>
      <c r="BL6" s="84">
        <f>'BAR BB| Open rates'!BX5*0.9*0.87</f>
        <v>7125.3</v>
      </c>
      <c r="BM6" s="84">
        <f>'BAR BB| Open rates'!BY5*0.9*0.87</f>
        <v>7125.3</v>
      </c>
      <c r="BN6" s="84">
        <f>'BAR BB| Open rates'!BZ5*0.9*0.87</f>
        <v>7125.3</v>
      </c>
      <c r="BO6" s="84">
        <f>'BAR BB| Open rates'!CA5*0.9*0.87</f>
        <v>7125.3</v>
      </c>
      <c r="BP6" s="84">
        <f>'BAR BB| Open rates'!CB5*0.9*0.87</f>
        <v>7125.3</v>
      </c>
      <c r="BQ6" s="84">
        <f>'BAR BB| Open rates'!CC5*0.9*0.87</f>
        <v>7751.7</v>
      </c>
      <c r="BR6" s="84">
        <f>'BAR BB| Open rates'!CD5*0.9*0.87</f>
        <v>7751.7</v>
      </c>
      <c r="BS6" s="84">
        <f>'BAR BB| Open rates'!CE5*0.9*0.87</f>
        <v>7125.3</v>
      </c>
      <c r="BT6" s="84">
        <f>'BAR BB| Open rates'!CF5*0.9*0.87</f>
        <v>7125.3</v>
      </c>
      <c r="BU6" s="84">
        <f>'BAR BB| Open rates'!CG5*0.9*0.87</f>
        <v>7125.3</v>
      </c>
      <c r="BV6" s="84">
        <f>'BAR BB| Open rates'!CH5*0.9*0.87</f>
        <v>7125.3</v>
      </c>
      <c r="BW6" s="84">
        <f>'BAR BB| Open rates'!CI5*0.9*0.87</f>
        <v>7125.3</v>
      </c>
      <c r="BX6" s="84">
        <f>'BAR BB| Open rates'!CJ5*0.9*0.87</f>
        <v>7751.7</v>
      </c>
      <c r="BY6" s="84">
        <f>'BAR BB| Open rates'!CK5*0.9*0.87</f>
        <v>7751.7</v>
      </c>
      <c r="BZ6" s="84">
        <f>'BAR BB| Open rates'!CL5*0.9*0.87</f>
        <v>7125.3</v>
      </c>
      <c r="CA6" s="84">
        <f>'BAR BB| Open rates'!CM5*0.9*0.87</f>
        <v>7125.3</v>
      </c>
      <c r="CB6" s="84">
        <f>'BAR BB| Open rates'!CN5*0.9*0.87</f>
        <v>7125.3</v>
      </c>
      <c r="CC6" s="84">
        <f>'BAR BB| Open rates'!CO5*0.9*0.87</f>
        <v>7125.3</v>
      </c>
      <c r="CD6" s="84">
        <f>'BAR BB| Open rates'!CP5*0.9*0.87</f>
        <v>7125.3</v>
      </c>
      <c r="CE6" s="84">
        <f>'BAR BB| Open rates'!CQ5*0.9*0.87</f>
        <v>7125.3</v>
      </c>
      <c r="CF6" s="84">
        <f>'BAR BB| Open rates'!CR5*0.9*0.87</f>
        <v>7125.3</v>
      </c>
      <c r="CG6" s="84">
        <f>'BAR BB| Open rates'!CS5*0.9*0.87</f>
        <v>6185.7</v>
      </c>
      <c r="CH6" s="84">
        <f>'BAR BB| Open rates'!CT5*0.9*0.87</f>
        <v>6185.7</v>
      </c>
      <c r="CI6" s="84">
        <f>'BAR BB| Open rates'!CU5*0.9*0.87</f>
        <v>6185.7</v>
      </c>
      <c r="CJ6" s="84">
        <f>'BAR BB| Open rates'!CV5*0.9*0.87</f>
        <v>6185.7</v>
      </c>
      <c r="CK6" s="84">
        <f>'BAR BB| Open rates'!CW5*0.9*0.87</f>
        <v>6185.7</v>
      </c>
      <c r="CL6" s="84">
        <f>'BAR BB| Open rates'!CX5*0.9*0.87</f>
        <v>6185.7</v>
      </c>
      <c r="CM6" s="84">
        <f>'BAR BB| Open rates'!CY5*0.9*0.87</f>
        <v>6185.7</v>
      </c>
      <c r="CN6" s="84">
        <f>'BAR BB| Open rates'!CZ5*0.9*0.87</f>
        <v>6185.7</v>
      </c>
      <c r="CO6" s="84">
        <f>'BAR BB| Open rates'!DA5*0.9*0.87</f>
        <v>6185.7</v>
      </c>
      <c r="CP6" s="84">
        <f>'BAR BB| Open rates'!DB5*0.9*0.87</f>
        <v>5167.8</v>
      </c>
      <c r="CQ6" s="84">
        <f>'BAR BB| Open rates'!DC5*0.9*0.87</f>
        <v>5167.8</v>
      </c>
      <c r="CR6" s="84">
        <f>'BAR BB| Open rates'!DD5*0.9*0.87</f>
        <v>5167.8</v>
      </c>
      <c r="CS6" s="84">
        <f>'BAR BB| Open rates'!DE5*0.9*0.87</f>
        <v>6185.7</v>
      </c>
      <c r="CT6" s="84">
        <f>'BAR BB| Open rates'!DF5*0.9*0.87</f>
        <v>6185.7</v>
      </c>
      <c r="CU6" s="84">
        <f>'BAR BB| Open rates'!DG5*0.9*0.87</f>
        <v>5167.8</v>
      </c>
      <c r="CV6" s="84">
        <f>'BAR BB| Open rates'!DH5*0.9*0.87</f>
        <v>5167.8</v>
      </c>
      <c r="CW6" s="84">
        <f>'BAR BB| Open rates'!DI5*0.9*0.87</f>
        <v>5167.8</v>
      </c>
      <c r="CX6" s="84">
        <f>'BAR BB| Open rates'!DJ5*0.9*0.87</f>
        <v>5167.8</v>
      </c>
      <c r="CY6" s="84">
        <f>'BAR BB| Open rates'!DK5*0.9*0.87</f>
        <v>5167.8</v>
      </c>
      <c r="CZ6" s="84">
        <f>'BAR BB| Open rates'!DL5*0.9*0.87</f>
        <v>6185.7</v>
      </c>
      <c r="DA6" s="84">
        <f>'BAR BB| Open rates'!DM5*0.9*0.87</f>
        <v>6185.7</v>
      </c>
      <c r="DB6" s="84">
        <f>'BAR BB| Open rates'!DN5*0.9*0.87</f>
        <v>5167.8</v>
      </c>
      <c r="DC6" s="84">
        <f>'BAR BB| Open rates'!DO5*0.9*0.87</f>
        <v>5167.8</v>
      </c>
      <c r="DD6" s="84">
        <f>'BAR BB| Open rates'!DP5*0.9*0.87</f>
        <v>5167.8</v>
      </c>
      <c r="DE6" s="84">
        <f>'BAR BB| Open rates'!DQ5*0.9*0.87</f>
        <v>5167.8</v>
      </c>
      <c r="DF6" s="84">
        <f>'BAR BB| Open rates'!DR5*0.9*0.87</f>
        <v>5167.8</v>
      </c>
      <c r="DG6" s="84">
        <f>'BAR BB| Open rates'!DS5*0.9*0.87</f>
        <v>6185.7</v>
      </c>
      <c r="DH6" s="84">
        <f>'BAR BB| Open rates'!DT5*0.9*0.87</f>
        <v>6185.7</v>
      </c>
      <c r="DI6" s="84">
        <f>'BAR BB| Open rates'!DU5*0.9*0.87</f>
        <v>5167.8</v>
      </c>
      <c r="DJ6" s="84">
        <f>'BAR BB| Open rates'!DV5*0.9*0.87</f>
        <v>5167.8</v>
      </c>
      <c r="DK6" s="84">
        <f>'BAR BB| Open rates'!DW5*0.9*0.87</f>
        <v>5167.8</v>
      </c>
      <c r="DL6" s="84">
        <f>'BAR BB| Open rates'!DX5*0.9*0.87</f>
        <v>5167.8</v>
      </c>
      <c r="DM6" s="84">
        <f>'BAR BB| Open rates'!DY5*0.9*0.87</f>
        <v>5167.8</v>
      </c>
      <c r="DN6" s="84">
        <f>'BAR BB| Open rates'!DZ5*0.9*0.87</f>
        <v>6185.7</v>
      </c>
      <c r="DO6" s="84">
        <f>'BAR BB| Open rates'!EA5*0.9*0.87</f>
        <v>6185.7</v>
      </c>
      <c r="DP6" s="84">
        <f>'BAR BB| Open rates'!EB5*0.9*0.87</f>
        <v>5167.8</v>
      </c>
      <c r="DQ6" s="84">
        <f>'BAR BB| Open rates'!EC5*0.9*0.87</f>
        <v>5167.8</v>
      </c>
      <c r="DR6" s="84">
        <f>'BAR BB| Open rates'!ED5*0.9*0.87</f>
        <v>5167.8</v>
      </c>
      <c r="DS6" s="84">
        <f>'BAR BB| Open rates'!EE5*0.9*0.87</f>
        <v>5167.8</v>
      </c>
    </row>
    <row r="7" spans="1:123" s="11" customFormat="1" x14ac:dyDescent="0.2">
      <c r="A7" s="42">
        <v>2</v>
      </c>
      <c r="B7" s="84">
        <f>'BAR BB| Open rates'!N6*0.9*0.87</f>
        <v>6733.8</v>
      </c>
      <c r="C7" s="84">
        <f>'BAR BB| Open rates'!O6*0.9*0.87</f>
        <v>6733.8</v>
      </c>
      <c r="D7" s="84">
        <f>'BAR BB| Open rates'!P6*0.9*0.87</f>
        <v>6733.8</v>
      </c>
      <c r="E7" s="84">
        <f>'BAR BB| Open rates'!Q6*0.9*0.87</f>
        <v>6733.8</v>
      </c>
      <c r="F7" s="84">
        <f>'BAR BB| Open rates'!R6*0.9*0.87</f>
        <v>9317.7000000000007</v>
      </c>
      <c r="G7" s="84">
        <f>'BAR BB| Open rates'!S6*0.9*0.87</f>
        <v>9317.7000000000007</v>
      </c>
      <c r="H7" s="84">
        <f>'BAR BB| Open rates'!T6*0.9*0.87</f>
        <v>9317.7000000000007</v>
      </c>
      <c r="I7" s="84">
        <f>'BAR BB| Open rates'!U6*0.9*0.87</f>
        <v>9317.7000000000007</v>
      </c>
      <c r="J7" s="84">
        <f>'BAR BB| Open rates'!V6*0.9*0.87</f>
        <v>9317.7000000000007</v>
      </c>
      <c r="K7" s="84">
        <f>'BAR BB| Open rates'!W6*0.9*0.87</f>
        <v>9317.7000000000007</v>
      </c>
      <c r="L7" s="84">
        <f>'BAR BB| Open rates'!X6*0.9*0.87</f>
        <v>9317.7000000000007</v>
      </c>
      <c r="M7" s="84">
        <f>'BAR BB| Open rates'!Y6*0.9*0.87</f>
        <v>9317.7000000000007</v>
      </c>
      <c r="N7" s="84">
        <f>'BAR BB| Open rates'!Z6*0.9*0.87</f>
        <v>9317.7000000000007</v>
      </c>
      <c r="O7" s="84">
        <f>'BAR BB| Open rates'!AA6*0.9*0.87</f>
        <v>9317.7000000000007</v>
      </c>
      <c r="P7" s="84">
        <f>'BAR BB| Open rates'!AB6*0.9*0.87</f>
        <v>13232.7</v>
      </c>
      <c r="Q7" s="84">
        <f>'BAR BB| Open rates'!AC6*0.9*0.87</f>
        <v>13232.7</v>
      </c>
      <c r="R7" s="84">
        <f>'BAR BB| Open rates'!AD6*0.9*0.87</f>
        <v>13232.7</v>
      </c>
      <c r="S7" s="84">
        <f>'BAR BB| Open rates'!AE6*0.9*0.87</f>
        <v>13232.7</v>
      </c>
      <c r="T7" s="84">
        <f>'BAR BB| Open rates'!AF6*0.9*0.87</f>
        <v>13232.7</v>
      </c>
      <c r="U7" s="84">
        <f>'BAR BB| Open rates'!AG6*0.9*0.87</f>
        <v>13232.7</v>
      </c>
      <c r="V7" s="84">
        <f>'BAR BB| Open rates'!AH6*0.9*0.87</f>
        <v>6733.8</v>
      </c>
      <c r="W7" s="84">
        <f>'BAR BB| Open rates'!AI6*0.9*0.87</f>
        <v>6733.8</v>
      </c>
      <c r="X7" s="84">
        <f>'BAR BB| Open rates'!AJ6*0.9*0.87</f>
        <v>6733.8</v>
      </c>
      <c r="Y7" s="84">
        <f>'BAR BB| Open rates'!AK6*0.9*0.87</f>
        <v>6733.8</v>
      </c>
      <c r="Z7" s="84">
        <f>'BAR BB| Open rates'!AL6*0.9*0.87</f>
        <v>6733.8</v>
      </c>
      <c r="AA7" s="84">
        <f>'BAR BB| Open rates'!AM6*0.9*0.87</f>
        <v>7751.7</v>
      </c>
      <c r="AB7" s="84">
        <f>'BAR BB| Open rates'!AN6*0.9*0.87</f>
        <v>7751.7</v>
      </c>
      <c r="AC7" s="84">
        <f>'BAR BB| Open rates'!AO6*0.9*0.87</f>
        <v>7751.7</v>
      </c>
      <c r="AD7" s="84">
        <f>'BAR BB| Open rates'!AP6*0.9*0.87</f>
        <v>7751.7</v>
      </c>
      <c r="AE7" s="84">
        <f>'BAR BB| Open rates'!AQ6*0.9*0.87</f>
        <v>7751.7</v>
      </c>
      <c r="AF7" s="84">
        <f>'BAR BB| Open rates'!AR6*0.9*0.87</f>
        <v>7751.7</v>
      </c>
      <c r="AG7" s="84">
        <f>'BAR BB| Open rates'!AS6*0.9*0.87</f>
        <v>7751.7</v>
      </c>
      <c r="AH7" s="84">
        <f>'BAR BB| Open rates'!AT6*0.9*0.87</f>
        <v>8534.7000000000007</v>
      </c>
      <c r="AI7" s="84">
        <f>'BAR BB| Open rates'!AU6*0.9*0.87</f>
        <v>8534.7000000000007</v>
      </c>
      <c r="AJ7" s="84">
        <f>'BAR BB| Open rates'!AV6*0.9*0.87</f>
        <v>8534.7000000000007</v>
      </c>
      <c r="AK7" s="84">
        <f>'BAR BB| Open rates'!AW6*0.9*0.87</f>
        <v>8534.7000000000007</v>
      </c>
      <c r="AL7" s="84">
        <f>'BAR BB| Open rates'!AX6*0.9*0.87</f>
        <v>8534.7000000000007</v>
      </c>
      <c r="AM7" s="84">
        <f>'BAR BB| Open rates'!AY6*0.9*0.87</f>
        <v>8691.2999999999993</v>
      </c>
      <c r="AN7" s="84">
        <f>'BAR BB| Open rates'!AZ6*0.9*0.87</f>
        <v>8691.2999999999993</v>
      </c>
      <c r="AO7" s="84">
        <f>'BAR BB| Open rates'!BA6*0.9*0.87</f>
        <v>9317.7000000000007</v>
      </c>
      <c r="AP7" s="84">
        <f>'BAR BB| Open rates'!BB6*0.9*0.87</f>
        <v>9317.7000000000007</v>
      </c>
      <c r="AQ7" s="84">
        <f>'BAR BB| Open rates'!BC6*0.9*0.87</f>
        <v>8691.2999999999993</v>
      </c>
      <c r="AR7" s="84">
        <f>'BAR BB| Open rates'!BD6*0.9*0.87</f>
        <v>8691.2999999999993</v>
      </c>
      <c r="AS7" s="84">
        <f>'BAR BB| Open rates'!BE6*0.9*0.87</f>
        <v>8691.2999999999993</v>
      </c>
      <c r="AT7" s="84">
        <f>'BAR BB| Open rates'!BF6*0.9*0.87</f>
        <v>8691.2999999999993</v>
      </c>
      <c r="AU7" s="84">
        <f>'BAR BB| Open rates'!BG6*0.9*0.87</f>
        <v>8691.2999999999993</v>
      </c>
      <c r="AV7" s="84">
        <f>'BAR BB| Open rates'!BH6*0.9*0.87</f>
        <v>9317.7000000000007</v>
      </c>
      <c r="AW7" s="84">
        <f>'BAR BB| Open rates'!BI6*0.9*0.87</f>
        <v>9317.7000000000007</v>
      </c>
      <c r="AX7" s="84">
        <f>'BAR BB| Open rates'!BJ6*0.9*0.87</f>
        <v>8691.2999999999993</v>
      </c>
      <c r="AY7" s="84">
        <f>'BAR BB| Open rates'!BK6*0.9*0.87</f>
        <v>8691.2999999999993</v>
      </c>
      <c r="AZ7" s="84">
        <f>'BAR BB| Open rates'!BL6*0.9*0.87</f>
        <v>8691.2999999999993</v>
      </c>
      <c r="BA7" s="84">
        <f>'BAR BB| Open rates'!BM6*0.9*0.87</f>
        <v>8691.2999999999993</v>
      </c>
      <c r="BB7" s="84">
        <f>'BAR BB| Open rates'!BN6*0.9*0.87</f>
        <v>8691.2999999999993</v>
      </c>
      <c r="BC7" s="84">
        <f>'BAR BB| Open rates'!BO6*0.9*0.87</f>
        <v>9317.7000000000007</v>
      </c>
      <c r="BD7" s="84">
        <f>'BAR BB| Open rates'!BP6*0.9*0.87</f>
        <v>9317.7000000000007</v>
      </c>
      <c r="BE7" s="84">
        <f>'BAR BB| Open rates'!BQ6*0.9*0.87</f>
        <v>8691.2999999999993</v>
      </c>
      <c r="BF7" s="84">
        <f>'BAR BB| Open rates'!BR6*0.9*0.87</f>
        <v>8691.2999999999993</v>
      </c>
      <c r="BG7" s="84">
        <f>'BAR BB| Open rates'!BS6*0.9*0.87</f>
        <v>8691.2999999999993</v>
      </c>
      <c r="BH7" s="84">
        <f>'BAR BB| Open rates'!BT6*0.9*0.87</f>
        <v>8691.2999999999993</v>
      </c>
      <c r="BI7" s="84">
        <f>'BAR BB| Open rates'!BU6*0.9*0.87</f>
        <v>8691.2999999999993</v>
      </c>
      <c r="BJ7" s="84">
        <f>'BAR BB| Open rates'!BV6*0.9*0.87</f>
        <v>9317.7000000000007</v>
      </c>
      <c r="BK7" s="84">
        <f>'BAR BB| Open rates'!BW6*0.9*0.87</f>
        <v>9317.7000000000007</v>
      </c>
      <c r="BL7" s="84">
        <f>'BAR BB| Open rates'!BX6*0.9*0.87</f>
        <v>8691.2999999999993</v>
      </c>
      <c r="BM7" s="84">
        <f>'BAR BB| Open rates'!BY6*0.9*0.87</f>
        <v>8691.2999999999993</v>
      </c>
      <c r="BN7" s="84">
        <f>'BAR BB| Open rates'!BZ6*0.9*0.87</f>
        <v>8691.2999999999993</v>
      </c>
      <c r="BO7" s="84">
        <f>'BAR BB| Open rates'!CA6*0.9*0.87</f>
        <v>8691.2999999999993</v>
      </c>
      <c r="BP7" s="84">
        <f>'BAR BB| Open rates'!CB6*0.9*0.87</f>
        <v>8691.2999999999993</v>
      </c>
      <c r="BQ7" s="84">
        <f>'BAR BB| Open rates'!CC6*0.9*0.87</f>
        <v>9317.7000000000007</v>
      </c>
      <c r="BR7" s="84">
        <f>'BAR BB| Open rates'!CD6*0.9*0.87</f>
        <v>9317.7000000000007</v>
      </c>
      <c r="BS7" s="84">
        <f>'BAR BB| Open rates'!CE6*0.9*0.87</f>
        <v>8691.2999999999993</v>
      </c>
      <c r="BT7" s="84">
        <f>'BAR BB| Open rates'!CF6*0.9*0.87</f>
        <v>8691.2999999999993</v>
      </c>
      <c r="BU7" s="84">
        <f>'BAR BB| Open rates'!CG6*0.9*0.87</f>
        <v>8691.2999999999993</v>
      </c>
      <c r="BV7" s="84">
        <f>'BAR BB| Open rates'!CH6*0.9*0.87</f>
        <v>8691.2999999999993</v>
      </c>
      <c r="BW7" s="84">
        <f>'BAR BB| Open rates'!CI6*0.9*0.87</f>
        <v>8691.2999999999993</v>
      </c>
      <c r="BX7" s="84">
        <f>'BAR BB| Open rates'!CJ6*0.9*0.87</f>
        <v>9317.7000000000007</v>
      </c>
      <c r="BY7" s="84">
        <f>'BAR BB| Open rates'!CK6*0.9*0.87</f>
        <v>9317.7000000000007</v>
      </c>
      <c r="BZ7" s="84">
        <f>'BAR BB| Open rates'!CL6*0.9*0.87</f>
        <v>8691.2999999999993</v>
      </c>
      <c r="CA7" s="84">
        <f>'BAR BB| Open rates'!CM6*0.9*0.87</f>
        <v>8691.2999999999993</v>
      </c>
      <c r="CB7" s="84">
        <f>'BAR BB| Open rates'!CN6*0.9*0.87</f>
        <v>8691.2999999999993</v>
      </c>
      <c r="CC7" s="84">
        <f>'BAR BB| Open rates'!CO6*0.9*0.87</f>
        <v>8691.2999999999993</v>
      </c>
      <c r="CD7" s="84">
        <f>'BAR BB| Open rates'!CP6*0.9*0.87</f>
        <v>8691.2999999999993</v>
      </c>
      <c r="CE7" s="84">
        <f>'BAR BB| Open rates'!CQ6*0.9*0.87</f>
        <v>8691.2999999999993</v>
      </c>
      <c r="CF7" s="84">
        <f>'BAR BB| Open rates'!CR6*0.9*0.87</f>
        <v>8691.2999999999993</v>
      </c>
      <c r="CG7" s="84">
        <f>'BAR BB| Open rates'!CS6*0.9*0.87</f>
        <v>7751.7</v>
      </c>
      <c r="CH7" s="84">
        <f>'BAR BB| Open rates'!CT6*0.9*0.87</f>
        <v>7751.7</v>
      </c>
      <c r="CI7" s="84">
        <f>'BAR BB| Open rates'!CU6*0.9*0.87</f>
        <v>7751.7</v>
      </c>
      <c r="CJ7" s="84">
        <f>'BAR BB| Open rates'!CV6*0.9*0.87</f>
        <v>7751.7</v>
      </c>
      <c r="CK7" s="84">
        <f>'BAR BB| Open rates'!CW6*0.9*0.87</f>
        <v>7751.7</v>
      </c>
      <c r="CL7" s="84">
        <f>'BAR BB| Open rates'!CX6*0.9*0.87</f>
        <v>7751.7</v>
      </c>
      <c r="CM7" s="84">
        <f>'BAR BB| Open rates'!CY6*0.9*0.87</f>
        <v>7751.7</v>
      </c>
      <c r="CN7" s="84">
        <f>'BAR BB| Open rates'!CZ6*0.9*0.87</f>
        <v>7751.7</v>
      </c>
      <c r="CO7" s="84">
        <f>'BAR BB| Open rates'!DA6*0.9*0.87</f>
        <v>7751.7</v>
      </c>
      <c r="CP7" s="84">
        <f>'BAR BB| Open rates'!DB6*0.9*0.87</f>
        <v>6733.8</v>
      </c>
      <c r="CQ7" s="84">
        <f>'BAR BB| Open rates'!DC6*0.9*0.87</f>
        <v>6733.8</v>
      </c>
      <c r="CR7" s="84">
        <f>'BAR BB| Open rates'!DD6*0.9*0.87</f>
        <v>6733.8</v>
      </c>
      <c r="CS7" s="84">
        <f>'BAR BB| Open rates'!DE6*0.9*0.87</f>
        <v>7751.7</v>
      </c>
      <c r="CT7" s="84">
        <f>'BAR BB| Open rates'!DF6*0.9*0.87</f>
        <v>7751.7</v>
      </c>
      <c r="CU7" s="84">
        <f>'BAR BB| Open rates'!DG6*0.9*0.87</f>
        <v>6733.8</v>
      </c>
      <c r="CV7" s="84">
        <f>'BAR BB| Open rates'!DH6*0.9*0.87</f>
        <v>6733.8</v>
      </c>
      <c r="CW7" s="84">
        <f>'BAR BB| Open rates'!DI6*0.9*0.87</f>
        <v>6733.8</v>
      </c>
      <c r="CX7" s="84">
        <f>'BAR BB| Open rates'!DJ6*0.9*0.87</f>
        <v>6733.8</v>
      </c>
      <c r="CY7" s="84">
        <f>'BAR BB| Open rates'!DK6*0.9*0.87</f>
        <v>6733.8</v>
      </c>
      <c r="CZ7" s="84">
        <f>'BAR BB| Open rates'!DL6*0.9*0.87</f>
        <v>7751.7</v>
      </c>
      <c r="DA7" s="84">
        <f>'BAR BB| Open rates'!DM6*0.9*0.87</f>
        <v>7751.7</v>
      </c>
      <c r="DB7" s="84">
        <f>'BAR BB| Open rates'!DN6*0.9*0.87</f>
        <v>6733.8</v>
      </c>
      <c r="DC7" s="84">
        <f>'BAR BB| Open rates'!DO6*0.9*0.87</f>
        <v>6733.8</v>
      </c>
      <c r="DD7" s="84">
        <f>'BAR BB| Open rates'!DP6*0.9*0.87</f>
        <v>6733.8</v>
      </c>
      <c r="DE7" s="84">
        <f>'BAR BB| Open rates'!DQ6*0.9*0.87</f>
        <v>6733.8</v>
      </c>
      <c r="DF7" s="84">
        <f>'BAR BB| Open rates'!DR6*0.9*0.87</f>
        <v>6733.8</v>
      </c>
      <c r="DG7" s="84">
        <f>'BAR BB| Open rates'!DS6*0.9*0.87</f>
        <v>7751.7</v>
      </c>
      <c r="DH7" s="84">
        <f>'BAR BB| Open rates'!DT6*0.9*0.87</f>
        <v>7751.7</v>
      </c>
      <c r="DI7" s="84">
        <f>'BAR BB| Open rates'!DU6*0.9*0.87</f>
        <v>6733.8</v>
      </c>
      <c r="DJ7" s="84">
        <f>'BAR BB| Open rates'!DV6*0.9*0.87</f>
        <v>6733.8</v>
      </c>
      <c r="DK7" s="84">
        <f>'BAR BB| Open rates'!DW6*0.9*0.87</f>
        <v>6733.8</v>
      </c>
      <c r="DL7" s="84">
        <f>'BAR BB| Open rates'!DX6*0.9*0.87</f>
        <v>6733.8</v>
      </c>
      <c r="DM7" s="84">
        <f>'BAR BB| Open rates'!DY6*0.9*0.87</f>
        <v>6733.8</v>
      </c>
      <c r="DN7" s="84">
        <f>'BAR BB| Open rates'!DZ6*0.9*0.87</f>
        <v>7751.7</v>
      </c>
      <c r="DO7" s="84">
        <f>'BAR BB| Open rates'!EA6*0.9*0.87</f>
        <v>7751.7</v>
      </c>
      <c r="DP7" s="84">
        <f>'BAR BB| Open rates'!EB6*0.9*0.87</f>
        <v>6733.8</v>
      </c>
      <c r="DQ7" s="84">
        <f>'BAR BB| Open rates'!EC6*0.9*0.87</f>
        <v>6733.8</v>
      </c>
      <c r="DR7" s="84">
        <f>'BAR BB| Open rates'!ED6*0.9*0.87</f>
        <v>6733.8</v>
      </c>
      <c r="DS7" s="84">
        <f>'BAR BB| Open rates'!EE6*0.9*0.87</f>
        <v>6733.8</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rates'!N8*0.9*0.87</f>
        <v>7516.8</v>
      </c>
      <c r="C9" s="84">
        <f>'BAR BB| Open rates'!O8*0.9*0.87</f>
        <v>7516.8</v>
      </c>
      <c r="D9" s="84">
        <f>'BAR BB| Open rates'!P8*0.9*0.87</f>
        <v>7516.8</v>
      </c>
      <c r="E9" s="84">
        <f>'BAR BB| Open rates'!Q8*0.9*0.87</f>
        <v>7516.8</v>
      </c>
      <c r="F9" s="84">
        <f>'BAR BB| Open rates'!R8*0.9*0.87</f>
        <v>10100.700000000001</v>
      </c>
      <c r="G9" s="84">
        <f>'BAR BB| Open rates'!S8*0.9*0.87</f>
        <v>10100.700000000001</v>
      </c>
      <c r="H9" s="84">
        <f>'BAR BB| Open rates'!T8*0.9*0.87</f>
        <v>10100.700000000001</v>
      </c>
      <c r="I9" s="84">
        <f>'BAR BB| Open rates'!U8*0.9*0.87</f>
        <v>10100.700000000001</v>
      </c>
      <c r="J9" s="84">
        <f>'BAR BB| Open rates'!V8*0.9*0.87</f>
        <v>10100.700000000001</v>
      </c>
      <c r="K9" s="84">
        <f>'BAR BB| Open rates'!W8*0.9*0.87</f>
        <v>10100.700000000001</v>
      </c>
      <c r="L9" s="84">
        <f>'BAR BB| Open rates'!X8*0.9*0.87</f>
        <v>10100.700000000001</v>
      </c>
      <c r="M9" s="84">
        <f>'BAR BB| Open rates'!Y8*0.9*0.87</f>
        <v>10100.700000000001</v>
      </c>
      <c r="N9" s="84">
        <f>'BAR BB| Open rates'!Z8*0.9*0.87</f>
        <v>10100.700000000001</v>
      </c>
      <c r="O9" s="84">
        <f>'BAR BB| Open rates'!AA8*0.9*0.87</f>
        <v>10100.700000000001</v>
      </c>
      <c r="P9" s="84">
        <f>'BAR BB| Open rates'!AB8*0.9*0.87</f>
        <v>14015.7</v>
      </c>
      <c r="Q9" s="84">
        <f>'BAR BB| Open rates'!AC8*0.9*0.87</f>
        <v>14015.7</v>
      </c>
      <c r="R9" s="84">
        <f>'BAR BB| Open rates'!AD8*0.9*0.87</f>
        <v>14015.7</v>
      </c>
      <c r="S9" s="84">
        <f>'BAR BB| Open rates'!AE8*0.9*0.87</f>
        <v>14015.7</v>
      </c>
      <c r="T9" s="84">
        <f>'BAR BB| Open rates'!AF8*0.9*0.87</f>
        <v>14015.7</v>
      </c>
      <c r="U9" s="84">
        <f>'BAR BB| Open rates'!AG8*0.9*0.87</f>
        <v>14015.7</v>
      </c>
      <c r="V9" s="84">
        <f>'BAR BB| Open rates'!AH8*0.9*0.87</f>
        <v>7516.8</v>
      </c>
      <c r="W9" s="84">
        <f>'BAR BB| Open rates'!AI8*0.9*0.87</f>
        <v>7516.8</v>
      </c>
      <c r="X9" s="84">
        <f>'BAR BB| Open rates'!AJ8*0.9*0.87</f>
        <v>7516.8</v>
      </c>
      <c r="Y9" s="84">
        <f>'BAR BB| Open rates'!AK8*0.9*0.87</f>
        <v>7516.8</v>
      </c>
      <c r="Z9" s="84">
        <f>'BAR BB| Open rates'!AL8*0.9*0.87</f>
        <v>7516.8</v>
      </c>
      <c r="AA9" s="84">
        <f>'BAR BB| Open rates'!AM8*0.9*0.87</f>
        <v>8534.7000000000007</v>
      </c>
      <c r="AB9" s="84">
        <f>'BAR BB| Open rates'!AN8*0.9*0.87</f>
        <v>8534.7000000000007</v>
      </c>
      <c r="AC9" s="84">
        <f>'BAR BB| Open rates'!AO8*0.9*0.87</f>
        <v>8534.7000000000007</v>
      </c>
      <c r="AD9" s="84">
        <f>'BAR BB| Open rates'!AP8*0.9*0.87</f>
        <v>8534.7000000000007</v>
      </c>
      <c r="AE9" s="84">
        <f>'BAR BB| Open rates'!AQ8*0.9*0.87</f>
        <v>8534.7000000000007</v>
      </c>
      <c r="AF9" s="84">
        <f>'BAR BB| Open rates'!AR8*0.9*0.87</f>
        <v>8534.7000000000007</v>
      </c>
      <c r="AG9" s="84">
        <f>'BAR BB| Open rates'!AS8*0.9*0.87</f>
        <v>8534.7000000000007</v>
      </c>
      <c r="AH9" s="84">
        <f>'BAR BB| Open rates'!AT8*0.9*0.87</f>
        <v>9317.7000000000007</v>
      </c>
      <c r="AI9" s="84">
        <f>'BAR BB| Open rates'!AU8*0.9*0.87</f>
        <v>9317.7000000000007</v>
      </c>
      <c r="AJ9" s="84">
        <f>'BAR BB| Open rates'!AV8*0.9*0.87</f>
        <v>9317.7000000000007</v>
      </c>
      <c r="AK9" s="84">
        <f>'BAR BB| Open rates'!AW8*0.9*0.87</f>
        <v>9317.7000000000007</v>
      </c>
      <c r="AL9" s="84">
        <f>'BAR BB| Open rates'!AX8*0.9*0.87</f>
        <v>9317.7000000000007</v>
      </c>
      <c r="AM9" s="84">
        <f>'BAR BB| Open rates'!AY8*0.9*0.87</f>
        <v>9474.2999999999993</v>
      </c>
      <c r="AN9" s="84">
        <f>'BAR BB| Open rates'!AZ8*0.9*0.87</f>
        <v>9474.2999999999993</v>
      </c>
      <c r="AO9" s="84">
        <f>'BAR BB| Open rates'!BA8*0.9*0.87</f>
        <v>10100.700000000001</v>
      </c>
      <c r="AP9" s="84">
        <f>'BAR BB| Open rates'!BB8*0.9*0.87</f>
        <v>10100.700000000001</v>
      </c>
      <c r="AQ9" s="84">
        <f>'BAR BB| Open rates'!BC8*0.9*0.87</f>
        <v>9474.2999999999993</v>
      </c>
      <c r="AR9" s="84">
        <f>'BAR BB| Open rates'!BD8*0.9*0.87</f>
        <v>9474.2999999999993</v>
      </c>
      <c r="AS9" s="84">
        <f>'BAR BB| Open rates'!BE8*0.9*0.87</f>
        <v>9474.2999999999993</v>
      </c>
      <c r="AT9" s="84">
        <f>'BAR BB| Open rates'!BF8*0.9*0.87</f>
        <v>9474.2999999999993</v>
      </c>
      <c r="AU9" s="84">
        <f>'BAR BB| Open rates'!BG8*0.9*0.87</f>
        <v>9474.2999999999993</v>
      </c>
      <c r="AV9" s="84">
        <f>'BAR BB| Open rates'!BH8*0.9*0.87</f>
        <v>10100.700000000001</v>
      </c>
      <c r="AW9" s="84">
        <f>'BAR BB| Open rates'!BI8*0.9*0.87</f>
        <v>10100.700000000001</v>
      </c>
      <c r="AX9" s="84">
        <f>'BAR BB| Open rates'!BJ8*0.9*0.87</f>
        <v>9474.2999999999993</v>
      </c>
      <c r="AY9" s="84">
        <f>'BAR BB| Open rates'!BK8*0.9*0.87</f>
        <v>9474.2999999999993</v>
      </c>
      <c r="AZ9" s="84">
        <f>'BAR BB| Open rates'!BL8*0.9*0.87</f>
        <v>9474.2999999999993</v>
      </c>
      <c r="BA9" s="84">
        <f>'BAR BB| Open rates'!BM8*0.9*0.87</f>
        <v>9474.2999999999993</v>
      </c>
      <c r="BB9" s="84">
        <f>'BAR BB| Open rates'!BN8*0.9*0.87</f>
        <v>9474.2999999999993</v>
      </c>
      <c r="BC9" s="84">
        <f>'BAR BB| Open rates'!BO8*0.9*0.87</f>
        <v>10100.700000000001</v>
      </c>
      <c r="BD9" s="84">
        <f>'BAR BB| Open rates'!BP8*0.9*0.87</f>
        <v>10100.700000000001</v>
      </c>
      <c r="BE9" s="84">
        <f>'BAR BB| Open rates'!BQ8*0.9*0.87</f>
        <v>9474.2999999999993</v>
      </c>
      <c r="BF9" s="84">
        <f>'BAR BB| Open rates'!BR8*0.9*0.87</f>
        <v>9474.2999999999993</v>
      </c>
      <c r="BG9" s="84">
        <f>'BAR BB| Open rates'!BS8*0.9*0.87</f>
        <v>9474.2999999999993</v>
      </c>
      <c r="BH9" s="84">
        <f>'BAR BB| Open rates'!BT8*0.9*0.87</f>
        <v>9474.2999999999993</v>
      </c>
      <c r="BI9" s="84">
        <f>'BAR BB| Open rates'!BU8*0.9*0.87</f>
        <v>9474.2999999999993</v>
      </c>
      <c r="BJ9" s="84">
        <f>'BAR BB| Open rates'!BV8*0.9*0.87</f>
        <v>10100.700000000001</v>
      </c>
      <c r="BK9" s="84">
        <f>'BAR BB| Open rates'!BW8*0.9*0.87</f>
        <v>10100.700000000001</v>
      </c>
      <c r="BL9" s="84">
        <f>'BAR BB| Open rates'!BX8*0.9*0.87</f>
        <v>9474.2999999999993</v>
      </c>
      <c r="BM9" s="84">
        <f>'BAR BB| Open rates'!BY8*0.9*0.87</f>
        <v>9474.2999999999993</v>
      </c>
      <c r="BN9" s="84">
        <f>'BAR BB| Open rates'!BZ8*0.9*0.87</f>
        <v>9474.2999999999993</v>
      </c>
      <c r="BO9" s="84">
        <f>'BAR BB| Open rates'!CA8*0.9*0.87</f>
        <v>9474.2999999999993</v>
      </c>
      <c r="BP9" s="84">
        <f>'BAR BB| Open rates'!CB8*0.9*0.87</f>
        <v>9474.2999999999993</v>
      </c>
      <c r="BQ9" s="84">
        <f>'BAR BB| Open rates'!CC8*0.9*0.87</f>
        <v>10100.700000000001</v>
      </c>
      <c r="BR9" s="84">
        <f>'BAR BB| Open rates'!CD8*0.9*0.87</f>
        <v>10100.700000000001</v>
      </c>
      <c r="BS9" s="84">
        <f>'BAR BB| Open rates'!CE8*0.9*0.87</f>
        <v>9474.2999999999993</v>
      </c>
      <c r="BT9" s="84">
        <f>'BAR BB| Open rates'!CF8*0.9*0.87</f>
        <v>9474.2999999999993</v>
      </c>
      <c r="BU9" s="84">
        <f>'BAR BB| Open rates'!CG8*0.9*0.87</f>
        <v>9474.2999999999993</v>
      </c>
      <c r="BV9" s="84">
        <f>'BAR BB| Open rates'!CH8*0.9*0.87</f>
        <v>9474.2999999999993</v>
      </c>
      <c r="BW9" s="84">
        <f>'BAR BB| Open rates'!CI8*0.9*0.87</f>
        <v>9474.2999999999993</v>
      </c>
      <c r="BX9" s="84">
        <f>'BAR BB| Open rates'!CJ8*0.9*0.87</f>
        <v>10100.700000000001</v>
      </c>
      <c r="BY9" s="84">
        <f>'BAR BB| Open rates'!CK8*0.9*0.87</f>
        <v>10100.700000000001</v>
      </c>
      <c r="BZ9" s="84">
        <f>'BAR BB| Open rates'!CL8*0.9*0.87</f>
        <v>9474.2999999999993</v>
      </c>
      <c r="CA9" s="84">
        <f>'BAR BB| Open rates'!CM8*0.9*0.87</f>
        <v>9474.2999999999993</v>
      </c>
      <c r="CB9" s="84">
        <f>'BAR BB| Open rates'!CN8*0.9*0.87</f>
        <v>9474.2999999999993</v>
      </c>
      <c r="CC9" s="84">
        <f>'BAR BB| Open rates'!CO8*0.9*0.87</f>
        <v>9474.2999999999993</v>
      </c>
      <c r="CD9" s="84">
        <f>'BAR BB| Open rates'!CP8*0.9*0.87</f>
        <v>9474.2999999999993</v>
      </c>
      <c r="CE9" s="84">
        <f>'BAR BB| Open rates'!CQ8*0.9*0.87</f>
        <v>9474.2999999999993</v>
      </c>
      <c r="CF9" s="84">
        <f>'BAR BB| Open rates'!CR8*0.9*0.87</f>
        <v>9474.2999999999993</v>
      </c>
      <c r="CG9" s="84">
        <f>'BAR BB| Open rates'!CS8*0.9*0.87</f>
        <v>8534.7000000000007</v>
      </c>
      <c r="CH9" s="84">
        <f>'BAR BB| Open rates'!CT8*0.9*0.87</f>
        <v>8534.7000000000007</v>
      </c>
      <c r="CI9" s="84">
        <f>'BAR BB| Open rates'!CU8*0.9*0.87</f>
        <v>8534.7000000000007</v>
      </c>
      <c r="CJ9" s="84">
        <f>'BAR BB| Open rates'!CV8*0.9*0.87</f>
        <v>8534.7000000000007</v>
      </c>
      <c r="CK9" s="84">
        <f>'BAR BB| Open rates'!CW8*0.9*0.87</f>
        <v>8534.7000000000007</v>
      </c>
      <c r="CL9" s="84">
        <f>'BAR BB| Open rates'!CX8*0.9*0.87</f>
        <v>8534.7000000000007</v>
      </c>
      <c r="CM9" s="84">
        <f>'BAR BB| Open rates'!CY8*0.9*0.87</f>
        <v>8534.7000000000007</v>
      </c>
      <c r="CN9" s="84">
        <f>'BAR BB| Open rates'!CZ8*0.9*0.87</f>
        <v>8534.7000000000007</v>
      </c>
      <c r="CO9" s="84">
        <f>'BAR BB| Open rates'!DA8*0.9*0.87</f>
        <v>8534.7000000000007</v>
      </c>
      <c r="CP9" s="84">
        <f>'BAR BB| Open rates'!DB8*0.9*0.87</f>
        <v>7516.8</v>
      </c>
      <c r="CQ9" s="84">
        <f>'BAR BB| Open rates'!DC8*0.9*0.87</f>
        <v>7516.8</v>
      </c>
      <c r="CR9" s="84">
        <f>'BAR BB| Open rates'!DD8*0.9*0.87</f>
        <v>7516.8</v>
      </c>
      <c r="CS9" s="84">
        <f>'BAR BB| Open rates'!DE8*0.9*0.87</f>
        <v>8534.7000000000007</v>
      </c>
      <c r="CT9" s="84">
        <f>'BAR BB| Open rates'!DF8*0.9*0.87</f>
        <v>8534.7000000000007</v>
      </c>
      <c r="CU9" s="84">
        <f>'BAR BB| Open rates'!DG8*0.9*0.87</f>
        <v>7516.8</v>
      </c>
      <c r="CV9" s="84">
        <f>'BAR BB| Open rates'!DH8*0.9*0.87</f>
        <v>7516.8</v>
      </c>
      <c r="CW9" s="84">
        <f>'BAR BB| Open rates'!DI8*0.9*0.87</f>
        <v>7516.8</v>
      </c>
      <c r="CX9" s="84">
        <f>'BAR BB| Open rates'!DJ8*0.9*0.87</f>
        <v>7516.8</v>
      </c>
      <c r="CY9" s="84">
        <f>'BAR BB| Open rates'!DK8*0.9*0.87</f>
        <v>7516.8</v>
      </c>
      <c r="CZ9" s="84">
        <f>'BAR BB| Open rates'!DL8*0.9*0.87</f>
        <v>8534.7000000000007</v>
      </c>
      <c r="DA9" s="84">
        <f>'BAR BB| Open rates'!DM8*0.9*0.87</f>
        <v>8534.7000000000007</v>
      </c>
      <c r="DB9" s="84">
        <f>'BAR BB| Open rates'!DN8*0.9*0.87</f>
        <v>7516.8</v>
      </c>
      <c r="DC9" s="84">
        <f>'BAR BB| Open rates'!DO8*0.9*0.87</f>
        <v>7516.8</v>
      </c>
      <c r="DD9" s="84">
        <f>'BAR BB| Open rates'!DP8*0.9*0.87</f>
        <v>7516.8</v>
      </c>
      <c r="DE9" s="84">
        <f>'BAR BB| Open rates'!DQ8*0.9*0.87</f>
        <v>7516.8</v>
      </c>
      <c r="DF9" s="84">
        <f>'BAR BB| Open rates'!DR8*0.9*0.87</f>
        <v>7516.8</v>
      </c>
      <c r="DG9" s="84">
        <f>'BAR BB| Open rates'!DS8*0.9*0.87</f>
        <v>8534.7000000000007</v>
      </c>
      <c r="DH9" s="84">
        <f>'BAR BB| Open rates'!DT8*0.9*0.87</f>
        <v>8534.7000000000007</v>
      </c>
      <c r="DI9" s="84">
        <f>'BAR BB| Open rates'!DU8*0.9*0.87</f>
        <v>7516.8</v>
      </c>
      <c r="DJ9" s="84">
        <f>'BAR BB| Open rates'!DV8*0.9*0.87</f>
        <v>7516.8</v>
      </c>
      <c r="DK9" s="84">
        <f>'BAR BB| Open rates'!DW8*0.9*0.87</f>
        <v>7516.8</v>
      </c>
      <c r="DL9" s="84">
        <f>'BAR BB| Open rates'!DX8*0.9*0.87</f>
        <v>7516.8</v>
      </c>
      <c r="DM9" s="84">
        <f>'BAR BB| Open rates'!DY8*0.9*0.87</f>
        <v>7516.8</v>
      </c>
      <c r="DN9" s="84">
        <f>'BAR BB| Open rates'!DZ8*0.9*0.87</f>
        <v>8534.7000000000007</v>
      </c>
      <c r="DO9" s="84">
        <f>'BAR BB| Open rates'!EA8*0.9*0.87</f>
        <v>8534.7000000000007</v>
      </c>
      <c r="DP9" s="84">
        <f>'BAR BB| Open rates'!EB8*0.9*0.87</f>
        <v>7516.8</v>
      </c>
      <c r="DQ9" s="84">
        <f>'BAR BB| Open rates'!EC8*0.9*0.87</f>
        <v>7516.8</v>
      </c>
      <c r="DR9" s="84">
        <f>'BAR BB| Open rates'!ED8*0.9*0.87</f>
        <v>7516.8</v>
      </c>
      <c r="DS9" s="84">
        <f>'BAR BB| Open rates'!EE8*0.9*0.87</f>
        <v>7516.8</v>
      </c>
    </row>
    <row r="10" spans="1:123" s="11" customFormat="1" x14ac:dyDescent="0.2">
      <c r="A10" s="42">
        <v>2</v>
      </c>
      <c r="B10" s="84">
        <f>'BAR BB| Open rates'!N9*0.9*0.87</f>
        <v>9082.7999999999993</v>
      </c>
      <c r="C10" s="84">
        <f>'BAR BB| Open rates'!O9*0.9*0.87</f>
        <v>9082.7999999999993</v>
      </c>
      <c r="D10" s="84">
        <f>'BAR BB| Open rates'!P9*0.9*0.87</f>
        <v>9082.7999999999993</v>
      </c>
      <c r="E10" s="84">
        <f>'BAR BB| Open rates'!Q9*0.9*0.87</f>
        <v>9082.7999999999993</v>
      </c>
      <c r="F10" s="84">
        <f>'BAR BB| Open rates'!R9*0.9*0.87</f>
        <v>11666.7</v>
      </c>
      <c r="G10" s="84">
        <f>'BAR BB| Open rates'!S9*0.9*0.87</f>
        <v>11666.7</v>
      </c>
      <c r="H10" s="84">
        <f>'BAR BB| Open rates'!T9*0.9*0.87</f>
        <v>11666.7</v>
      </c>
      <c r="I10" s="84">
        <f>'BAR BB| Open rates'!U9*0.9*0.87</f>
        <v>11666.7</v>
      </c>
      <c r="J10" s="84">
        <f>'BAR BB| Open rates'!V9*0.9*0.87</f>
        <v>11666.7</v>
      </c>
      <c r="K10" s="84">
        <f>'BAR BB| Open rates'!W9*0.9*0.87</f>
        <v>11666.7</v>
      </c>
      <c r="L10" s="84">
        <f>'BAR BB| Open rates'!X9*0.9*0.87</f>
        <v>11666.7</v>
      </c>
      <c r="M10" s="84">
        <f>'BAR BB| Open rates'!Y9*0.9*0.87</f>
        <v>11666.7</v>
      </c>
      <c r="N10" s="84">
        <f>'BAR BB| Open rates'!Z9*0.9*0.87</f>
        <v>11666.7</v>
      </c>
      <c r="O10" s="84">
        <f>'BAR BB| Open rates'!AA9*0.9*0.87</f>
        <v>11666.7</v>
      </c>
      <c r="P10" s="84">
        <f>'BAR BB| Open rates'!AB9*0.9*0.87</f>
        <v>15581.7</v>
      </c>
      <c r="Q10" s="84">
        <f>'BAR BB| Open rates'!AC9*0.9*0.87</f>
        <v>15581.7</v>
      </c>
      <c r="R10" s="84">
        <f>'BAR BB| Open rates'!AD9*0.9*0.87</f>
        <v>15581.7</v>
      </c>
      <c r="S10" s="84">
        <f>'BAR BB| Open rates'!AE9*0.9*0.87</f>
        <v>15581.7</v>
      </c>
      <c r="T10" s="84">
        <f>'BAR BB| Open rates'!AF9*0.9*0.87</f>
        <v>15581.7</v>
      </c>
      <c r="U10" s="84">
        <f>'BAR BB| Open rates'!AG9*0.9*0.87</f>
        <v>15581.7</v>
      </c>
      <c r="V10" s="84">
        <f>'BAR BB| Open rates'!AH9*0.9*0.87</f>
        <v>9082.7999999999993</v>
      </c>
      <c r="W10" s="84">
        <f>'BAR BB| Open rates'!AI9*0.9*0.87</f>
        <v>9082.7999999999993</v>
      </c>
      <c r="X10" s="84">
        <f>'BAR BB| Open rates'!AJ9*0.9*0.87</f>
        <v>9082.7999999999993</v>
      </c>
      <c r="Y10" s="84">
        <f>'BAR BB| Open rates'!AK9*0.9*0.87</f>
        <v>9082.7999999999993</v>
      </c>
      <c r="Z10" s="84">
        <f>'BAR BB| Open rates'!AL9*0.9*0.87</f>
        <v>9082.7999999999993</v>
      </c>
      <c r="AA10" s="84">
        <f>'BAR BB| Open rates'!AM9*0.9*0.87</f>
        <v>10100.700000000001</v>
      </c>
      <c r="AB10" s="84">
        <f>'BAR BB| Open rates'!AN9*0.9*0.87</f>
        <v>10100.700000000001</v>
      </c>
      <c r="AC10" s="84">
        <f>'BAR BB| Open rates'!AO9*0.9*0.87</f>
        <v>10100.700000000001</v>
      </c>
      <c r="AD10" s="84">
        <f>'BAR BB| Open rates'!AP9*0.9*0.87</f>
        <v>10100.700000000001</v>
      </c>
      <c r="AE10" s="84">
        <f>'BAR BB| Open rates'!AQ9*0.9*0.87</f>
        <v>10100.700000000001</v>
      </c>
      <c r="AF10" s="84">
        <f>'BAR BB| Open rates'!AR9*0.9*0.87</f>
        <v>10100.700000000001</v>
      </c>
      <c r="AG10" s="84">
        <f>'BAR BB| Open rates'!AS9*0.9*0.87</f>
        <v>10100.700000000001</v>
      </c>
      <c r="AH10" s="84">
        <f>'BAR BB| Open rates'!AT9*0.9*0.87</f>
        <v>10883.7</v>
      </c>
      <c r="AI10" s="84">
        <f>'BAR BB| Open rates'!AU9*0.9*0.87</f>
        <v>10883.7</v>
      </c>
      <c r="AJ10" s="84">
        <f>'BAR BB| Open rates'!AV9*0.9*0.87</f>
        <v>10883.7</v>
      </c>
      <c r="AK10" s="84">
        <f>'BAR BB| Open rates'!AW9*0.9*0.87</f>
        <v>10883.7</v>
      </c>
      <c r="AL10" s="84">
        <f>'BAR BB| Open rates'!AX9*0.9*0.87</f>
        <v>10883.7</v>
      </c>
      <c r="AM10" s="84">
        <f>'BAR BB| Open rates'!AY9*0.9*0.87</f>
        <v>11040.3</v>
      </c>
      <c r="AN10" s="84">
        <f>'BAR BB| Open rates'!AZ9*0.9*0.87</f>
        <v>11040.3</v>
      </c>
      <c r="AO10" s="84">
        <f>'BAR BB| Open rates'!BA9*0.9*0.87</f>
        <v>11666.7</v>
      </c>
      <c r="AP10" s="84">
        <f>'BAR BB| Open rates'!BB9*0.9*0.87</f>
        <v>11666.7</v>
      </c>
      <c r="AQ10" s="84">
        <f>'BAR BB| Open rates'!BC9*0.9*0.87</f>
        <v>11040.3</v>
      </c>
      <c r="AR10" s="84">
        <f>'BAR BB| Open rates'!BD9*0.9*0.87</f>
        <v>11040.3</v>
      </c>
      <c r="AS10" s="84">
        <f>'BAR BB| Open rates'!BE9*0.9*0.87</f>
        <v>11040.3</v>
      </c>
      <c r="AT10" s="84">
        <f>'BAR BB| Open rates'!BF9*0.9*0.87</f>
        <v>11040.3</v>
      </c>
      <c r="AU10" s="84">
        <f>'BAR BB| Open rates'!BG9*0.9*0.87</f>
        <v>11040.3</v>
      </c>
      <c r="AV10" s="84">
        <f>'BAR BB| Open rates'!BH9*0.9*0.87</f>
        <v>11666.7</v>
      </c>
      <c r="AW10" s="84">
        <f>'BAR BB| Open rates'!BI9*0.9*0.87</f>
        <v>11666.7</v>
      </c>
      <c r="AX10" s="84">
        <f>'BAR BB| Open rates'!BJ9*0.9*0.87</f>
        <v>11040.3</v>
      </c>
      <c r="AY10" s="84">
        <f>'BAR BB| Open rates'!BK9*0.9*0.87</f>
        <v>11040.3</v>
      </c>
      <c r="AZ10" s="84">
        <f>'BAR BB| Open rates'!BL9*0.9*0.87</f>
        <v>11040.3</v>
      </c>
      <c r="BA10" s="84">
        <f>'BAR BB| Open rates'!BM9*0.9*0.87</f>
        <v>11040.3</v>
      </c>
      <c r="BB10" s="84">
        <f>'BAR BB| Open rates'!BN9*0.9*0.87</f>
        <v>11040.3</v>
      </c>
      <c r="BC10" s="84">
        <f>'BAR BB| Open rates'!BO9*0.9*0.87</f>
        <v>11666.7</v>
      </c>
      <c r="BD10" s="84">
        <f>'BAR BB| Open rates'!BP9*0.9*0.87</f>
        <v>11666.7</v>
      </c>
      <c r="BE10" s="84">
        <f>'BAR BB| Open rates'!BQ9*0.9*0.87</f>
        <v>11040.3</v>
      </c>
      <c r="BF10" s="84">
        <f>'BAR BB| Open rates'!BR9*0.9*0.87</f>
        <v>11040.3</v>
      </c>
      <c r="BG10" s="84">
        <f>'BAR BB| Open rates'!BS9*0.9*0.87</f>
        <v>11040.3</v>
      </c>
      <c r="BH10" s="84">
        <f>'BAR BB| Open rates'!BT9*0.9*0.87</f>
        <v>11040.3</v>
      </c>
      <c r="BI10" s="84">
        <f>'BAR BB| Open rates'!BU9*0.9*0.87</f>
        <v>11040.3</v>
      </c>
      <c r="BJ10" s="84">
        <f>'BAR BB| Open rates'!BV9*0.9*0.87</f>
        <v>11666.7</v>
      </c>
      <c r="BK10" s="84">
        <f>'BAR BB| Open rates'!BW9*0.9*0.87</f>
        <v>11666.7</v>
      </c>
      <c r="BL10" s="84">
        <f>'BAR BB| Open rates'!BX9*0.9*0.87</f>
        <v>11040.3</v>
      </c>
      <c r="BM10" s="84">
        <f>'BAR BB| Open rates'!BY9*0.9*0.87</f>
        <v>11040.3</v>
      </c>
      <c r="BN10" s="84">
        <f>'BAR BB| Open rates'!BZ9*0.9*0.87</f>
        <v>11040.3</v>
      </c>
      <c r="BO10" s="84">
        <f>'BAR BB| Open rates'!CA9*0.9*0.87</f>
        <v>11040.3</v>
      </c>
      <c r="BP10" s="84">
        <f>'BAR BB| Open rates'!CB9*0.9*0.87</f>
        <v>11040.3</v>
      </c>
      <c r="BQ10" s="84">
        <f>'BAR BB| Open rates'!CC9*0.9*0.87</f>
        <v>11666.7</v>
      </c>
      <c r="BR10" s="84">
        <f>'BAR BB| Open rates'!CD9*0.9*0.87</f>
        <v>11666.7</v>
      </c>
      <c r="BS10" s="84">
        <f>'BAR BB| Open rates'!CE9*0.9*0.87</f>
        <v>11040.3</v>
      </c>
      <c r="BT10" s="84">
        <f>'BAR BB| Open rates'!CF9*0.9*0.87</f>
        <v>11040.3</v>
      </c>
      <c r="BU10" s="84">
        <f>'BAR BB| Open rates'!CG9*0.9*0.87</f>
        <v>11040.3</v>
      </c>
      <c r="BV10" s="84">
        <f>'BAR BB| Open rates'!CH9*0.9*0.87</f>
        <v>11040.3</v>
      </c>
      <c r="BW10" s="84">
        <f>'BAR BB| Open rates'!CI9*0.9*0.87</f>
        <v>11040.3</v>
      </c>
      <c r="BX10" s="84">
        <f>'BAR BB| Open rates'!CJ9*0.9*0.87</f>
        <v>11666.7</v>
      </c>
      <c r="BY10" s="84">
        <f>'BAR BB| Open rates'!CK9*0.9*0.87</f>
        <v>11666.7</v>
      </c>
      <c r="BZ10" s="84">
        <f>'BAR BB| Open rates'!CL9*0.9*0.87</f>
        <v>11040.3</v>
      </c>
      <c r="CA10" s="84">
        <f>'BAR BB| Open rates'!CM9*0.9*0.87</f>
        <v>11040.3</v>
      </c>
      <c r="CB10" s="84">
        <f>'BAR BB| Open rates'!CN9*0.9*0.87</f>
        <v>11040.3</v>
      </c>
      <c r="CC10" s="84">
        <f>'BAR BB| Open rates'!CO9*0.9*0.87</f>
        <v>11040.3</v>
      </c>
      <c r="CD10" s="84">
        <f>'BAR BB| Open rates'!CP9*0.9*0.87</f>
        <v>11040.3</v>
      </c>
      <c r="CE10" s="84">
        <f>'BAR BB| Open rates'!CQ9*0.9*0.87</f>
        <v>11040.3</v>
      </c>
      <c r="CF10" s="84">
        <f>'BAR BB| Open rates'!CR9*0.9*0.87</f>
        <v>11040.3</v>
      </c>
      <c r="CG10" s="84">
        <f>'BAR BB| Open rates'!CS9*0.9*0.87</f>
        <v>10100.700000000001</v>
      </c>
      <c r="CH10" s="84">
        <f>'BAR BB| Open rates'!CT9*0.9*0.87</f>
        <v>10100.700000000001</v>
      </c>
      <c r="CI10" s="84">
        <f>'BAR BB| Open rates'!CU9*0.9*0.87</f>
        <v>10100.700000000001</v>
      </c>
      <c r="CJ10" s="84">
        <f>'BAR BB| Open rates'!CV9*0.9*0.87</f>
        <v>10100.700000000001</v>
      </c>
      <c r="CK10" s="84">
        <f>'BAR BB| Open rates'!CW9*0.9*0.87</f>
        <v>10100.700000000001</v>
      </c>
      <c r="CL10" s="84">
        <f>'BAR BB| Open rates'!CX9*0.9*0.87</f>
        <v>10100.700000000001</v>
      </c>
      <c r="CM10" s="84">
        <f>'BAR BB| Open rates'!CY9*0.9*0.87</f>
        <v>10100.700000000001</v>
      </c>
      <c r="CN10" s="84">
        <f>'BAR BB| Open rates'!CZ9*0.9*0.87</f>
        <v>10100.700000000001</v>
      </c>
      <c r="CO10" s="84">
        <f>'BAR BB| Open rates'!DA9*0.9*0.87</f>
        <v>10100.700000000001</v>
      </c>
      <c r="CP10" s="84">
        <f>'BAR BB| Open rates'!DB9*0.9*0.87</f>
        <v>9082.7999999999993</v>
      </c>
      <c r="CQ10" s="84">
        <f>'BAR BB| Open rates'!DC9*0.9*0.87</f>
        <v>9082.7999999999993</v>
      </c>
      <c r="CR10" s="84">
        <f>'BAR BB| Open rates'!DD9*0.9*0.87</f>
        <v>9082.7999999999993</v>
      </c>
      <c r="CS10" s="84">
        <f>'BAR BB| Open rates'!DE9*0.9*0.87</f>
        <v>10100.700000000001</v>
      </c>
      <c r="CT10" s="84">
        <f>'BAR BB| Open rates'!DF9*0.9*0.87</f>
        <v>10100.700000000001</v>
      </c>
      <c r="CU10" s="84">
        <f>'BAR BB| Open rates'!DG9*0.9*0.87</f>
        <v>9082.7999999999993</v>
      </c>
      <c r="CV10" s="84">
        <f>'BAR BB| Open rates'!DH9*0.9*0.87</f>
        <v>9082.7999999999993</v>
      </c>
      <c r="CW10" s="84">
        <f>'BAR BB| Open rates'!DI9*0.9*0.87</f>
        <v>9082.7999999999993</v>
      </c>
      <c r="CX10" s="84">
        <f>'BAR BB| Open rates'!DJ9*0.9*0.87</f>
        <v>9082.7999999999993</v>
      </c>
      <c r="CY10" s="84">
        <f>'BAR BB| Open rates'!DK9*0.9*0.87</f>
        <v>9082.7999999999993</v>
      </c>
      <c r="CZ10" s="84">
        <f>'BAR BB| Open rates'!DL9*0.9*0.87</f>
        <v>10100.700000000001</v>
      </c>
      <c r="DA10" s="84">
        <f>'BAR BB| Open rates'!DM9*0.9*0.87</f>
        <v>10100.700000000001</v>
      </c>
      <c r="DB10" s="84">
        <f>'BAR BB| Open rates'!DN9*0.9*0.87</f>
        <v>9082.7999999999993</v>
      </c>
      <c r="DC10" s="84">
        <f>'BAR BB| Open rates'!DO9*0.9*0.87</f>
        <v>9082.7999999999993</v>
      </c>
      <c r="DD10" s="84">
        <f>'BAR BB| Open rates'!DP9*0.9*0.87</f>
        <v>9082.7999999999993</v>
      </c>
      <c r="DE10" s="84">
        <f>'BAR BB| Open rates'!DQ9*0.9*0.87</f>
        <v>9082.7999999999993</v>
      </c>
      <c r="DF10" s="84">
        <f>'BAR BB| Open rates'!DR9*0.9*0.87</f>
        <v>9082.7999999999993</v>
      </c>
      <c r="DG10" s="84">
        <f>'BAR BB| Open rates'!DS9*0.9*0.87</f>
        <v>10100.700000000001</v>
      </c>
      <c r="DH10" s="84">
        <f>'BAR BB| Open rates'!DT9*0.9*0.87</f>
        <v>10100.700000000001</v>
      </c>
      <c r="DI10" s="84">
        <f>'BAR BB| Open rates'!DU9*0.9*0.87</f>
        <v>9082.7999999999993</v>
      </c>
      <c r="DJ10" s="84">
        <f>'BAR BB| Open rates'!DV9*0.9*0.87</f>
        <v>9082.7999999999993</v>
      </c>
      <c r="DK10" s="84">
        <f>'BAR BB| Open rates'!DW9*0.9*0.87</f>
        <v>9082.7999999999993</v>
      </c>
      <c r="DL10" s="84">
        <f>'BAR BB| Open rates'!DX9*0.9*0.87</f>
        <v>9082.7999999999993</v>
      </c>
      <c r="DM10" s="84">
        <f>'BAR BB| Open rates'!DY9*0.9*0.87</f>
        <v>9082.7999999999993</v>
      </c>
      <c r="DN10" s="84">
        <f>'BAR BB| Open rates'!DZ9*0.9*0.87</f>
        <v>10100.700000000001</v>
      </c>
      <c r="DO10" s="84">
        <f>'BAR BB| Open rates'!EA9*0.9*0.87</f>
        <v>10100.700000000001</v>
      </c>
      <c r="DP10" s="84">
        <f>'BAR BB| Open rates'!EB9*0.9*0.87</f>
        <v>9082.7999999999993</v>
      </c>
      <c r="DQ10" s="84">
        <f>'BAR BB| Open rates'!EC9*0.9*0.87</f>
        <v>9082.7999999999993</v>
      </c>
      <c r="DR10" s="84">
        <f>'BAR BB| Open rates'!ED9*0.9*0.87</f>
        <v>9082.7999999999993</v>
      </c>
      <c r="DS10" s="84">
        <f>'BAR BB| Open rates'!EE9*0.9*0.87</f>
        <v>9082.7999999999993</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rates'!N11*0.9*0.87</f>
        <v>8299.7999999999993</v>
      </c>
      <c r="C12" s="84">
        <f>'BAR BB| Open rates'!O11*0.9*0.87</f>
        <v>8299.7999999999993</v>
      </c>
      <c r="D12" s="84">
        <f>'BAR BB| Open rates'!P11*0.9*0.87</f>
        <v>8299.7999999999993</v>
      </c>
      <c r="E12" s="84">
        <f>'BAR BB| Open rates'!Q11*0.9*0.87</f>
        <v>8299.7999999999993</v>
      </c>
      <c r="F12" s="84">
        <f>'BAR BB| Open rates'!R11*0.9*0.87</f>
        <v>10883.7</v>
      </c>
      <c r="G12" s="84">
        <f>'BAR BB| Open rates'!S11*0.9*0.87</f>
        <v>10883.7</v>
      </c>
      <c r="H12" s="84">
        <f>'BAR BB| Open rates'!T11*0.9*0.87</f>
        <v>10883.7</v>
      </c>
      <c r="I12" s="84">
        <f>'BAR BB| Open rates'!U11*0.9*0.87</f>
        <v>10883.7</v>
      </c>
      <c r="J12" s="84">
        <f>'BAR BB| Open rates'!V11*0.9*0.87</f>
        <v>10883.7</v>
      </c>
      <c r="K12" s="84">
        <f>'BAR BB| Open rates'!W11*0.9*0.87</f>
        <v>10883.7</v>
      </c>
      <c r="L12" s="84">
        <f>'BAR BB| Open rates'!X11*0.9*0.87</f>
        <v>10883.7</v>
      </c>
      <c r="M12" s="84">
        <f>'BAR BB| Open rates'!Y11*0.9*0.87</f>
        <v>10883.7</v>
      </c>
      <c r="N12" s="84">
        <f>'BAR BB| Open rates'!Z11*0.9*0.87</f>
        <v>10883.7</v>
      </c>
      <c r="O12" s="84">
        <f>'BAR BB| Open rates'!AA11*0.9*0.87</f>
        <v>10883.7</v>
      </c>
      <c r="P12" s="84">
        <f>'BAR BB| Open rates'!AB11*0.9*0.87</f>
        <v>14798.7</v>
      </c>
      <c r="Q12" s="84">
        <f>'BAR BB| Open rates'!AC11*0.9*0.87</f>
        <v>14798.7</v>
      </c>
      <c r="R12" s="84">
        <f>'BAR BB| Open rates'!AD11*0.9*0.87</f>
        <v>14798.7</v>
      </c>
      <c r="S12" s="84">
        <f>'BAR BB| Open rates'!AE11*0.9*0.87</f>
        <v>14798.7</v>
      </c>
      <c r="T12" s="84">
        <f>'BAR BB| Open rates'!AF11*0.9*0.87</f>
        <v>14798.7</v>
      </c>
      <c r="U12" s="84">
        <f>'BAR BB| Open rates'!AG11*0.9*0.87</f>
        <v>14798.7</v>
      </c>
      <c r="V12" s="84">
        <f>'BAR BB| Open rates'!AH11*0.9*0.87</f>
        <v>8299.7999999999993</v>
      </c>
      <c r="W12" s="84">
        <f>'BAR BB| Open rates'!AI11*0.9*0.87</f>
        <v>8299.7999999999993</v>
      </c>
      <c r="X12" s="84">
        <f>'BAR BB| Open rates'!AJ11*0.9*0.87</f>
        <v>8299.7999999999993</v>
      </c>
      <c r="Y12" s="84">
        <f>'BAR BB| Open rates'!AK11*0.9*0.87</f>
        <v>8299.7999999999993</v>
      </c>
      <c r="Z12" s="84">
        <f>'BAR BB| Open rates'!AL11*0.9*0.87</f>
        <v>8299.7999999999993</v>
      </c>
      <c r="AA12" s="84">
        <f>'BAR BB| Open rates'!AM11*0.9*0.87</f>
        <v>9317.7000000000007</v>
      </c>
      <c r="AB12" s="84">
        <f>'BAR BB| Open rates'!AN11*0.9*0.87</f>
        <v>9317.7000000000007</v>
      </c>
      <c r="AC12" s="84">
        <f>'BAR BB| Open rates'!AO11*0.9*0.87</f>
        <v>9317.7000000000007</v>
      </c>
      <c r="AD12" s="84">
        <f>'BAR BB| Open rates'!AP11*0.9*0.87</f>
        <v>9317.7000000000007</v>
      </c>
      <c r="AE12" s="84">
        <f>'BAR BB| Open rates'!AQ11*0.9*0.87</f>
        <v>9317.7000000000007</v>
      </c>
      <c r="AF12" s="84">
        <f>'BAR BB| Open rates'!AR11*0.9*0.87</f>
        <v>9317.7000000000007</v>
      </c>
      <c r="AG12" s="84">
        <f>'BAR BB| Open rates'!AS11*0.9*0.87</f>
        <v>9317.7000000000007</v>
      </c>
      <c r="AH12" s="84">
        <f>'BAR BB| Open rates'!AT11*0.9*0.87</f>
        <v>10100.700000000001</v>
      </c>
      <c r="AI12" s="84">
        <f>'BAR BB| Open rates'!AU11*0.9*0.87</f>
        <v>10100.700000000001</v>
      </c>
      <c r="AJ12" s="84">
        <f>'BAR BB| Open rates'!AV11*0.9*0.87</f>
        <v>10100.700000000001</v>
      </c>
      <c r="AK12" s="84">
        <f>'BAR BB| Open rates'!AW11*0.9*0.87</f>
        <v>10100.700000000001</v>
      </c>
      <c r="AL12" s="84">
        <f>'BAR BB| Open rates'!AX11*0.9*0.87</f>
        <v>10100.700000000001</v>
      </c>
      <c r="AM12" s="84">
        <f>'BAR BB| Open rates'!AY11*0.9*0.87</f>
        <v>10257.299999999999</v>
      </c>
      <c r="AN12" s="84">
        <f>'BAR BB| Open rates'!AZ11*0.9*0.87</f>
        <v>10257.299999999999</v>
      </c>
      <c r="AO12" s="84">
        <f>'BAR BB| Open rates'!BA11*0.9*0.87</f>
        <v>10883.7</v>
      </c>
      <c r="AP12" s="84">
        <f>'BAR BB| Open rates'!BB11*0.9*0.87</f>
        <v>10883.7</v>
      </c>
      <c r="AQ12" s="84">
        <f>'BAR BB| Open rates'!BC11*0.9*0.87</f>
        <v>10257.299999999999</v>
      </c>
      <c r="AR12" s="84">
        <f>'BAR BB| Open rates'!BD11*0.9*0.87</f>
        <v>10257.299999999999</v>
      </c>
      <c r="AS12" s="84">
        <f>'BAR BB| Open rates'!BE11*0.9*0.87</f>
        <v>10257.299999999999</v>
      </c>
      <c r="AT12" s="84">
        <f>'BAR BB| Open rates'!BF11*0.9*0.87</f>
        <v>10257.299999999999</v>
      </c>
      <c r="AU12" s="84">
        <f>'BAR BB| Open rates'!BG11*0.9*0.87</f>
        <v>10257.299999999999</v>
      </c>
      <c r="AV12" s="84">
        <f>'BAR BB| Open rates'!BH11*0.9*0.87</f>
        <v>10883.7</v>
      </c>
      <c r="AW12" s="84">
        <f>'BAR BB| Open rates'!BI11*0.9*0.87</f>
        <v>10883.7</v>
      </c>
      <c r="AX12" s="84">
        <f>'BAR BB| Open rates'!BJ11*0.9*0.87</f>
        <v>10257.299999999999</v>
      </c>
      <c r="AY12" s="84">
        <f>'BAR BB| Open rates'!BK11*0.9*0.87</f>
        <v>10257.299999999999</v>
      </c>
      <c r="AZ12" s="84">
        <f>'BAR BB| Open rates'!BL11*0.9*0.87</f>
        <v>10257.299999999999</v>
      </c>
      <c r="BA12" s="84">
        <f>'BAR BB| Open rates'!BM11*0.9*0.87</f>
        <v>10257.299999999999</v>
      </c>
      <c r="BB12" s="84">
        <f>'BAR BB| Open rates'!BN11*0.9*0.87</f>
        <v>10257.299999999999</v>
      </c>
      <c r="BC12" s="84">
        <f>'BAR BB| Open rates'!BO11*0.9*0.87</f>
        <v>10883.7</v>
      </c>
      <c r="BD12" s="84">
        <f>'BAR BB| Open rates'!BP11*0.9*0.87</f>
        <v>10883.7</v>
      </c>
      <c r="BE12" s="84">
        <f>'BAR BB| Open rates'!BQ11*0.9*0.87</f>
        <v>10257.299999999999</v>
      </c>
      <c r="BF12" s="84">
        <f>'BAR BB| Open rates'!BR11*0.9*0.87</f>
        <v>10257.299999999999</v>
      </c>
      <c r="BG12" s="84">
        <f>'BAR BB| Open rates'!BS11*0.9*0.87</f>
        <v>10257.299999999999</v>
      </c>
      <c r="BH12" s="84">
        <f>'BAR BB| Open rates'!BT11*0.9*0.87</f>
        <v>10257.299999999999</v>
      </c>
      <c r="BI12" s="84">
        <f>'BAR BB| Open rates'!BU11*0.9*0.87</f>
        <v>10257.299999999999</v>
      </c>
      <c r="BJ12" s="84">
        <f>'BAR BB| Open rates'!BV11*0.9*0.87</f>
        <v>10883.7</v>
      </c>
      <c r="BK12" s="84">
        <f>'BAR BB| Open rates'!BW11*0.9*0.87</f>
        <v>10883.7</v>
      </c>
      <c r="BL12" s="84">
        <f>'BAR BB| Open rates'!BX11*0.9*0.87</f>
        <v>10257.299999999999</v>
      </c>
      <c r="BM12" s="84">
        <f>'BAR BB| Open rates'!BY11*0.9*0.87</f>
        <v>10257.299999999999</v>
      </c>
      <c r="BN12" s="84">
        <f>'BAR BB| Open rates'!BZ11*0.9*0.87</f>
        <v>10257.299999999999</v>
      </c>
      <c r="BO12" s="84">
        <f>'BAR BB| Open rates'!CA11*0.9*0.87</f>
        <v>10257.299999999999</v>
      </c>
      <c r="BP12" s="84">
        <f>'BAR BB| Open rates'!CB11*0.9*0.87</f>
        <v>10257.299999999999</v>
      </c>
      <c r="BQ12" s="84">
        <f>'BAR BB| Open rates'!CC11*0.9*0.87</f>
        <v>10883.7</v>
      </c>
      <c r="BR12" s="84">
        <f>'BAR BB| Open rates'!CD11*0.9*0.87</f>
        <v>10883.7</v>
      </c>
      <c r="BS12" s="84">
        <f>'BAR BB| Open rates'!CE11*0.9*0.87</f>
        <v>10257.299999999999</v>
      </c>
      <c r="BT12" s="84">
        <f>'BAR BB| Open rates'!CF11*0.9*0.87</f>
        <v>10257.299999999999</v>
      </c>
      <c r="BU12" s="84">
        <f>'BAR BB| Open rates'!CG11*0.9*0.87</f>
        <v>10257.299999999999</v>
      </c>
      <c r="BV12" s="84">
        <f>'BAR BB| Open rates'!CH11*0.9*0.87</f>
        <v>10257.299999999999</v>
      </c>
      <c r="BW12" s="84">
        <f>'BAR BB| Open rates'!CI11*0.9*0.87</f>
        <v>10257.299999999999</v>
      </c>
      <c r="BX12" s="84">
        <f>'BAR BB| Open rates'!CJ11*0.9*0.87</f>
        <v>10883.7</v>
      </c>
      <c r="BY12" s="84">
        <f>'BAR BB| Open rates'!CK11*0.9*0.87</f>
        <v>10883.7</v>
      </c>
      <c r="BZ12" s="84">
        <f>'BAR BB| Open rates'!CL11*0.9*0.87</f>
        <v>10257.299999999999</v>
      </c>
      <c r="CA12" s="84">
        <f>'BAR BB| Open rates'!CM11*0.9*0.87</f>
        <v>10257.299999999999</v>
      </c>
      <c r="CB12" s="84">
        <f>'BAR BB| Open rates'!CN11*0.9*0.87</f>
        <v>10257.299999999999</v>
      </c>
      <c r="CC12" s="84">
        <f>'BAR BB| Open rates'!CO11*0.9*0.87</f>
        <v>10257.299999999999</v>
      </c>
      <c r="CD12" s="84">
        <f>'BAR BB| Open rates'!CP11*0.9*0.87</f>
        <v>10257.299999999999</v>
      </c>
      <c r="CE12" s="84">
        <f>'BAR BB| Open rates'!CQ11*0.9*0.87</f>
        <v>10257.299999999999</v>
      </c>
      <c r="CF12" s="84">
        <f>'BAR BB| Open rates'!CR11*0.9*0.87</f>
        <v>10257.299999999999</v>
      </c>
      <c r="CG12" s="84">
        <f>'BAR BB| Open rates'!CS11*0.9*0.87</f>
        <v>9317.7000000000007</v>
      </c>
      <c r="CH12" s="84">
        <f>'BAR BB| Open rates'!CT11*0.9*0.87</f>
        <v>9317.7000000000007</v>
      </c>
      <c r="CI12" s="84">
        <f>'BAR BB| Open rates'!CU11*0.9*0.87</f>
        <v>9317.7000000000007</v>
      </c>
      <c r="CJ12" s="84">
        <f>'BAR BB| Open rates'!CV11*0.9*0.87</f>
        <v>9317.7000000000007</v>
      </c>
      <c r="CK12" s="84">
        <f>'BAR BB| Open rates'!CW11*0.9*0.87</f>
        <v>9317.7000000000007</v>
      </c>
      <c r="CL12" s="84">
        <f>'BAR BB| Open rates'!CX11*0.9*0.87</f>
        <v>9317.7000000000007</v>
      </c>
      <c r="CM12" s="84">
        <f>'BAR BB| Open rates'!CY11*0.9*0.87</f>
        <v>9317.7000000000007</v>
      </c>
      <c r="CN12" s="84">
        <f>'BAR BB| Open rates'!CZ11*0.9*0.87</f>
        <v>9317.7000000000007</v>
      </c>
      <c r="CO12" s="84">
        <f>'BAR BB| Open rates'!DA11*0.9*0.87</f>
        <v>9317.7000000000007</v>
      </c>
      <c r="CP12" s="84">
        <f>'BAR BB| Open rates'!DB11*0.9*0.87</f>
        <v>8299.7999999999993</v>
      </c>
      <c r="CQ12" s="84">
        <f>'BAR BB| Open rates'!DC11*0.9*0.87</f>
        <v>8299.7999999999993</v>
      </c>
      <c r="CR12" s="84">
        <f>'BAR BB| Open rates'!DD11*0.9*0.87</f>
        <v>8299.7999999999993</v>
      </c>
      <c r="CS12" s="84">
        <f>'BAR BB| Open rates'!DE11*0.9*0.87</f>
        <v>9317.7000000000007</v>
      </c>
      <c r="CT12" s="84">
        <f>'BAR BB| Open rates'!DF11*0.9*0.87</f>
        <v>9317.7000000000007</v>
      </c>
      <c r="CU12" s="84">
        <f>'BAR BB| Open rates'!DG11*0.9*0.87</f>
        <v>8299.7999999999993</v>
      </c>
      <c r="CV12" s="84">
        <f>'BAR BB| Open rates'!DH11*0.9*0.87</f>
        <v>8299.7999999999993</v>
      </c>
      <c r="CW12" s="84">
        <f>'BAR BB| Open rates'!DI11*0.9*0.87</f>
        <v>8299.7999999999993</v>
      </c>
      <c r="CX12" s="84">
        <f>'BAR BB| Open rates'!DJ11*0.9*0.87</f>
        <v>8299.7999999999993</v>
      </c>
      <c r="CY12" s="84">
        <f>'BAR BB| Open rates'!DK11*0.9*0.87</f>
        <v>8299.7999999999993</v>
      </c>
      <c r="CZ12" s="84">
        <f>'BAR BB| Open rates'!DL11*0.9*0.87</f>
        <v>9317.7000000000007</v>
      </c>
      <c r="DA12" s="84">
        <f>'BAR BB| Open rates'!DM11*0.9*0.87</f>
        <v>9317.7000000000007</v>
      </c>
      <c r="DB12" s="84">
        <f>'BAR BB| Open rates'!DN11*0.9*0.87</f>
        <v>8299.7999999999993</v>
      </c>
      <c r="DC12" s="84">
        <f>'BAR BB| Open rates'!DO11*0.9*0.87</f>
        <v>8299.7999999999993</v>
      </c>
      <c r="DD12" s="84">
        <f>'BAR BB| Open rates'!DP11*0.9*0.87</f>
        <v>8299.7999999999993</v>
      </c>
      <c r="DE12" s="84">
        <f>'BAR BB| Open rates'!DQ11*0.9*0.87</f>
        <v>8299.7999999999993</v>
      </c>
      <c r="DF12" s="84">
        <f>'BAR BB| Open rates'!DR11*0.9*0.87</f>
        <v>8299.7999999999993</v>
      </c>
      <c r="DG12" s="84">
        <f>'BAR BB| Open rates'!DS11*0.9*0.87</f>
        <v>9317.7000000000007</v>
      </c>
      <c r="DH12" s="84">
        <f>'BAR BB| Open rates'!DT11*0.9*0.87</f>
        <v>9317.7000000000007</v>
      </c>
      <c r="DI12" s="84">
        <f>'BAR BB| Open rates'!DU11*0.9*0.87</f>
        <v>8299.7999999999993</v>
      </c>
      <c r="DJ12" s="84">
        <f>'BAR BB| Open rates'!DV11*0.9*0.87</f>
        <v>8299.7999999999993</v>
      </c>
      <c r="DK12" s="84">
        <f>'BAR BB| Open rates'!DW11*0.9*0.87</f>
        <v>8299.7999999999993</v>
      </c>
      <c r="DL12" s="84">
        <f>'BAR BB| Open rates'!DX11*0.9*0.87</f>
        <v>8299.7999999999993</v>
      </c>
      <c r="DM12" s="84">
        <f>'BAR BB| Open rates'!DY11*0.9*0.87</f>
        <v>8299.7999999999993</v>
      </c>
      <c r="DN12" s="84">
        <f>'BAR BB| Open rates'!DZ11*0.9*0.87</f>
        <v>9317.7000000000007</v>
      </c>
      <c r="DO12" s="84">
        <f>'BAR BB| Open rates'!EA11*0.9*0.87</f>
        <v>9317.7000000000007</v>
      </c>
      <c r="DP12" s="84">
        <f>'BAR BB| Open rates'!EB11*0.9*0.87</f>
        <v>8299.7999999999993</v>
      </c>
      <c r="DQ12" s="84">
        <f>'BAR BB| Open rates'!EC11*0.9*0.87</f>
        <v>8299.7999999999993</v>
      </c>
      <c r="DR12" s="84">
        <f>'BAR BB| Open rates'!ED11*0.9*0.87</f>
        <v>8299.7999999999993</v>
      </c>
      <c r="DS12" s="84">
        <f>'BAR BB| Open rates'!EE11*0.9*0.87</f>
        <v>8299.7999999999993</v>
      </c>
    </row>
    <row r="13" spans="1:123" s="11" customFormat="1" x14ac:dyDescent="0.2">
      <c r="A13" s="42">
        <v>2</v>
      </c>
      <c r="B13" s="84">
        <f>'BAR BB| Open rates'!N12*0.9*0.87</f>
        <v>9865.7999999999993</v>
      </c>
      <c r="C13" s="84">
        <f>'BAR BB| Open rates'!O12*0.9*0.87</f>
        <v>9865.7999999999993</v>
      </c>
      <c r="D13" s="84">
        <f>'BAR BB| Open rates'!P12*0.9*0.87</f>
        <v>9865.7999999999993</v>
      </c>
      <c r="E13" s="84">
        <f>'BAR BB| Open rates'!Q12*0.9*0.87</f>
        <v>9865.7999999999993</v>
      </c>
      <c r="F13" s="84">
        <f>'BAR BB| Open rates'!R12*0.9*0.87</f>
        <v>12449.7</v>
      </c>
      <c r="G13" s="84">
        <f>'BAR BB| Open rates'!S12*0.9*0.87</f>
        <v>12449.7</v>
      </c>
      <c r="H13" s="84">
        <f>'BAR BB| Open rates'!T12*0.9*0.87</f>
        <v>12449.7</v>
      </c>
      <c r="I13" s="84">
        <f>'BAR BB| Open rates'!U12*0.9*0.87</f>
        <v>12449.7</v>
      </c>
      <c r="J13" s="84">
        <f>'BAR BB| Open rates'!V12*0.9*0.87</f>
        <v>12449.7</v>
      </c>
      <c r="K13" s="84">
        <f>'BAR BB| Open rates'!W12*0.9*0.87</f>
        <v>12449.7</v>
      </c>
      <c r="L13" s="84">
        <f>'BAR BB| Open rates'!X12*0.9*0.87</f>
        <v>12449.7</v>
      </c>
      <c r="M13" s="84">
        <f>'BAR BB| Open rates'!Y12*0.9*0.87</f>
        <v>12449.7</v>
      </c>
      <c r="N13" s="84">
        <f>'BAR BB| Open rates'!Z12*0.9*0.87</f>
        <v>12449.7</v>
      </c>
      <c r="O13" s="84">
        <f>'BAR BB| Open rates'!AA12*0.9*0.87</f>
        <v>12449.7</v>
      </c>
      <c r="P13" s="84">
        <f>'BAR BB| Open rates'!AB12*0.9*0.87</f>
        <v>16364.7</v>
      </c>
      <c r="Q13" s="84">
        <f>'BAR BB| Open rates'!AC12*0.9*0.87</f>
        <v>16364.7</v>
      </c>
      <c r="R13" s="84">
        <f>'BAR BB| Open rates'!AD12*0.9*0.87</f>
        <v>16364.7</v>
      </c>
      <c r="S13" s="84">
        <f>'BAR BB| Open rates'!AE12*0.9*0.87</f>
        <v>16364.7</v>
      </c>
      <c r="T13" s="84">
        <f>'BAR BB| Open rates'!AF12*0.9*0.87</f>
        <v>16364.7</v>
      </c>
      <c r="U13" s="84">
        <f>'BAR BB| Open rates'!AG12*0.9*0.87</f>
        <v>16364.7</v>
      </c>
      <c r="V13" s="84">
        <f>'BAR BB| Open rates'!AH12*0.9*0.87</f>
        <v>9865.7999999999993</v>
      </c>
      <c r="W13" s="84">
        <f>'BAR BB| Open rates'!AI12*0.9*0.87</f>
        <v>9865.7999999999993</v>
      </c>
      <c r="X13" s="84">
        <f>'BAR BB| Open rates'!AJ12*0.9*0.87</f>
        <v>9865.7999999999993</v>
      </c>
      <c r="Y13" s="84">
        <f>'BAR BB| Open rates'!AK12*0.9*0.87</f>
        <v>9865.7999999999993</v>
      </c>
      <c r="Z13" s="84">
        <f>'BAR BB| Open rates'!AL12*0.9*0.87</f>
        <v>9865.7999999999993</v>
      </c>
      <c r="AA13" s="84">
        <f>'BAR BB| Open rates'!AM12*0.9*0.87</f>
        <v>10883.7</v>
      </c>
      <c r="AB13" s="84">
        <f>'BAR BB| Open rates'!AN12*0.9*0.87</f>
        <v>10883.7</v>
      </c>
      <c r="AC13" s="84">
        <f>'BAR BB| Open rates'!AO12*0.9*0.87</f>
        <v>10883.7</v>
      </c>
      <c r="AD13" s="84">
        <f>'BAR BB| Open rates'!AP12*0.9*0.87</f>
        <v>10883.7</v>
      </c>
      <c r="AE13" s="84">
        <f>'BAR BB| Open rates'!AQ12*0.9*0.87</f>
        <v>10883.7</v>
      </c>
      <c r="AF13" s="84">
        <f>'BAR BB| Open rates'!AR12*0.9*0.87</f>
        <v>10883.7</v>
      </c>
      <c r="AG13" s="84">
        <f>'BAR BB| Open rates'!AS12*0.9*0.87</f>
        <v>10883.7</v>
      </c>
      <c r="AH13" s="84">
        <f>'BAR BB| Open rates'!AT12*0.9*0.87</f>
        <v>11666.7</v>
      </c>
      <c r="AI13" s="84">
        <f>'BAR BB| Open rates'!AU12*0.9*0.87</f>
        <v>11666.7</v>
      </c>
      <c r="AJ13" s="84">
        <f>'BAR BB| Open rates'!AV12*0.9*0.87</f>
        <v>11666.7</v>
      </c>
      <c r="AK13" s="84">
        <f>'BAR BB| Open rates'!AW12*0.9*0.87</f>
        <v>11666.7</v>
      </c>
      <c r="AL13" s="84">
        <f>'BAR BB| Open rates'!AX12*0.9*0.87</f>
        <v>11666.7</v>
      </c>
      <c r="AM13" s="84">
        <f>'BAR BB| Open rates'!AY12*0.9*0.87</f>
        <v>11823.3</v>
      </c>
      <c r="AN13" s="84">
        <f>'BAR BB| Open rates'!AZ12*0.9*0.87</f>
        <v>11823.3</v>
      </c>
      <c r="AO13" s="84">
        <f>'BAR BB| Open rates'!BA12*0.9*0.87</f>
        <v>12449.7</v>
      </c>
      <c r="AP13" s="84">
        <f>'BAR BB| Open rates'!BB12*0.9*0.87</f>
        <v>12449.7</v>
      </c>
      <c r="AQ13" s="84">
        <f>'BAR BB| Open rates'!BC12*0.9*0.87</f>
        <v>11823.3</v>
      </c>
      <c r="AR13" s="84">
        <f>'BAR BB| Open rates'!BD12*0.9*0.87</f>
        <v>11823.3</v>
      </c>
      <c r="AS13" s="84">
        <f>'BAR BB| Open rates'!BE12*0.9*0.87</f>
        <v>11823.3</v>
      </c>
      <c r="AT13" s="84">
        <f>'BAR BB| Open rates'!BF12*0.9*0.87</f>
        <v>11823.3</v>
      </c>
      <c r="AU13" s="84">
        <f>'BAR BB| Open rates'!BG12*0.9*0.87</f>
        <v>11823.3</v>
      </c>
      <c r="AV13" s="84">
        <f>'BAR BB| Open rates'!BH12*0.9*0.87</f>
        <v>12449.7</v>
      </c>
      <c r="AW13" s="84">
        <f>'BAR BB| Open rates'!BI12*0.9*0.87</f>
        <v>12449.7</v>
      </c>
      <c r="AX13" s="84">
        <f>'BAR BB| Open rates'!BJ12*0.9*0.87</f>
        <v>11823.3</v>
      </c>
      <c r="AY13" s="84">
        <f>'BAR BB| Open rates'!BK12*0.9*0.87</f>
        <v>11823.3</v>
      </c>
      <c r="AZ13" s="84">
        <f>'BAR BB| Open rates'!BL12*0.9*0.87</f>
        <v>11823.3</v>
      </c>
      <c r="BA13" s="84">
        <f>'BAR BB| Open rates'!BM12*0.9*0.87</f>
        <v>11823.3</v>
      </c>
      <c r="BB13" s="84">
        <f>'BAR BB| Open rates'!BN12*0.9*0.87</f>
        <v>11823.3</v>
      </c>
      <c r="BC13" s="84">
        <f>'BAR BB| Open rates'!BO12*0.9*0.87</f>
        <v>12449.7</v>
      </c>
      <c r="BD13" s="84">
        <f>'BAR BB| Open rates'!BP12*0.9*0.87</f>
        <v>12449.7</v>
      </c>
      <c r="BE13" s="84">
        <f>'BAR BB| Open rates'!BQ12*0.9*0.87</f>
        <v>11823.3</v>
      </c>
      <c r="BF13" s="84">
        <f>'BAR BB| Open rates'!BR12*0.9*0.87</f>
        <v>11823.3</v>
      </c>
      <c r="BG13" s="84">
        <f>'BAR BB| Open rates'!BS12*0.9*0.87</f>
        <v>11823.3</v>
      </c>
      <c r="BH13" s="84">
        <f>'BAR BB| Open rates'!BT12*0.9*0.87</f>
        <v>11823.3</v>
      </c>
      <c r="BI13" s="84">
        <f>'BAR BB| Open rates'!BU12*0.9*0.87</f>
        <v>11823.3</v>
      </c>
      <c r="BJ13" s="84">
        <f>'BAR BB| Open rates'!BV12*0.9*0.87</f>
        <v>12449.7</v>
      </c>
      <c r="BK13" s="84">
        <f>'BAR BB| Open rates'!BW12*0.9*0.87</f>
        <v>12449.7</v>
      </c>
      <c r="BL13" s="84">
        <f>'BAR BB| Open rates'!BX12*0.9*0.87</f>
        <v>11823.3</v>
      </c>
      <c r="BM13" s="84">
        <f>'BAR BB| Open rates'!BY12*0.9*0.87</f>
        <v>11823.3</v>
      </c>
      <c r="BN13" s="84">
        <f>'BAR BB| Open rates'!BZ12*0.9*0.87</f>
        <v>11823.3</v>
      </c>
      <c r="BO13" s="84">
        <f>'BAR BB| Open rates'!CA12*0.9*0.87</f>
        <v>11823.3</v>
      </c>
      <c r="BP13" s="84">
        <f>'BAR BB| Open rates'!CB12*0.9*0.87</f>
        <v>11823.3</v>
      </c>
      <c r="BQ13" s="84">
        <f>'BAR BB| Open rates'!CC12*0.9*0.87</f>
        <v>12449.7</v>
      </c>
      <c r="BR13" s="84">
        <f>'BAR BB| Open rates'!CD12*0.9*0.87</f>
        <v>12449.7</v>
      </c>
      <c r="BS13" s="84">
        <f>'BAR BB| Open rates'!CE12*0.9*0.87</f>
        <v>11823.3</v>
      </c>
      <c r="BT13" s="84">
        <f>'BAR BB| Open rates'!CF12*0.9*0.87</f>
        <v>11823.3</v>
      </c>
      <c r="BU13" s="84">
        <f>'BAR BB| Open rates'!CG12*0.9*0.87</f>
        <v>11823.3</v>
      </c>
      <c r="BV13" s="84">
        <f>'BAR BB| Open rates'!CH12*0.9*0.87</f>
        <v>11823.3</v>
      </c>
      <c r="BW13" s="84">
        <f>'BAR BB| Open rates'!CI12*0.9*0.87</f>
        <v>11823.3</v>
      </c>
      <c r="BX13" s="84">
        <f>'BAR BB| Open rates'!CJ12*0.9*0.87</f>
        <v>12449.7</v>
      </c>
      <c r="BY13" s="84">
        <f>'BAR BB| Open rates'!CK12*0.9*0.87</f>
        <v>12449.7</v>
      </c>
      <c r="BZ13" s="84">
        <f>'BAR BB| Open rates'!CL12*0.9*0.87</f>
        <v>11823.3</v>
      </c>
      <c r="CA13" s="84">
        <f>'BAR BB| Open rates'!CM12*0.9*0.87</f>
        <v>11823.3</v>
      </c>
      <c r="CB13" s="84">
        <f>'BAR BB| Open rates'!CN12*0.9*0.87</f>
        <v>11823.3</v>
      </c>
      <c r="CC13" s="84">
        <f>'BAR BB| Open rates'!CO12*0.9*0.87</f>
        <v>11823.3</v>
      </c>
      <c r="CD13" s="84">
        <f>'BAR BB| Open rates'!CP12*0.9*0.87</f>
        <v>11823.3</v>
      </c>
      <c r="CE13" s="84">
        <f>'BAR BB| Open rates'!CQ12*0.9*0.87</f>
        <v>11823.3</v>
      </c>
      <c r="CF13" s="84">
        <f>'BAR BB| Open rates'!CR12*0.9*0.87</f>
        <v>11823.3</v>
      </c>
      <c r="CG13" s="84">
        <f>'BAR BB| Open rates'!CS12*0.9*0.87</f>
        <v>10883.7</v>
      </c>
      <c r="CH13" s="84">
        <f>'BAR BB| Open rates'!CT12*0.9*0.87</f>
        <v>10883.7</v>
      </c>
      <c r="CI13" s="84">
        <f>'BAR BB| Open rates'!CU12*0.9*0.87</f>
        <v>10883.7</v>
      </c>
      <c r="CJ13" s="84">
        <f>'BAR BB| Open rates'!CV12*0.9*0.87</f>
        <v>10883.7</v>
      </c>
      <c r="CK13" s="84">
        <f>'BAR BB| Open rates'!CW12*0.9*0.87</f>
        <v>10883.7</v>
      </c>
      <c r="CL13" s="84">
        <f>'BAR BB| Open rates'!CX12*0.9*0.87</f>
        <v>10883.7</v>
      </c>
      <c r="CM13" s="84">
        <f>'BAR BB| Open rates'!CY12*0.9*0.87</f>
        <v>10883.7</v>
      </c>
      <c r="CN13" s="84">
        <f>'BAR BB| Open rates'!CZ12*0.9*0.87</f>
        <v>10883.7</v>
      </c>
      <c r="CO13" s="84">
        <f>'BAR BB| Open rates'!DA12*0.9*0.87</f>
        <v>10883.7</v>
      </c>
      <c r="CP13" s="84">
        <f>'BAR BB| Open rates'!DB12*0.9*0.87</f>
        <v>9865.7999999999993</v>
      </c>
      <c r="CQ13" s="84">
        <f>'BAR BB| Open rates'!DC12*0.9*0.87</f>
        <v>9865.7999999999993</v>
      </c>
      <c r="CR13" s="84">
        <f>'BAR BB| Open rates'!DD12*0.9*0.87</f>
        <v>9865.7999999999993</v>
      </c>
      <c r="CS13" s="84">
        <f>'BAR BB| Open rates'!DE12*0.9*0.87</f>
        <v>10883.7</v>
      </c>
      <c r="CT13" s="84">
        <f>'BAR BB| Open rates'!DF12*0.9*0.87</f>
        <v>10883.7</v>
      </c>
      <c r="CU13" s="84">
        <f>'BAR BB| Open rates'!DG12*0.9*0.87</f>
        <v>9865.7999999999993</v>
      </c>
      <c r="CV13" s="84">
        <f>'BAR BB| Open rates'!DH12*0.9*0.87</f>
        <v>9865.7999999999993</v>
      </c>
      <c r="CW13" s="84">
        <f>'BAR BB| Open rates'!DI12*0.9*0.87</f>
        <v>9865.7999999999993</v>
      </c>
      <c r="CX13" s="84">
        <f>'BAR BB| Open rates'!DJ12*0.9*0.87</f>
        <v>9865.7999999999993</v>
      </c>
      <c r="CY13" s="84">
        <f>'BAR BB| Open rates'!DK12*0.9*0.87</f>
        <v>9865.7999999999993</v>
      </c>
      <c r="CZ13" s="84">
        <f>'BAR BB| Open rates'!DL12*0.9*0.87</f>
        <v>10883.7</v>
      </c>
      <c r="DA13" s="84">
        <f>'BAR BB| Open rates'!DM12*0.9*0.87</f>
        <v>10883.7</v>
      </c>
      <c r="DB13" s="84">
        <f>'BAR BB| Open rates'!DN12*0.9*0.87</f>
        <v>9865.7999999999993</v>
      </c>
      <c r="DC13" s="84">
        <f>'BAR BB| Open rates'!DO12*0.9*0.87</f>
        <v>9865.7999999999993</v>
      </c>
      <c r="DD13" s="84">
        <f>'BAR BB| Open rates'!DP12*0.9*0.87</f>
        <v>9865.7999999999993</v>
      </c>
      <c r="DE13" s="84">
        <f>'BAR BB| Open rates'!DQ12*0.9*0.87</f>
        <v>9865.7999999999993</v>
      </c>
      <c r="DF13" s="84">
        <f>'BAR BB| Open rates'!DR12*0.9*0.87</f>
        <v>9865.7999999999993</v>
      </c>
      <c r="DG13" s="84">
        <f>'BAR BB| Open rates'!DS12*0.9*0.87</f>
        <v>10883.7</v>
      </c>
      <c r="DH13" s="84">
        <f>'BAR BB| Open rates'!DT12*0.9*0.87</f>
        <v>10883.7</v>
      </c>
      <c r="DI13" s="84">
        <f>'BAR BB| Open rates'!DU12*0.9*0.87</f>
        <v>9865.7999999999993</v>
      </c>
      <c r="DJ13" s="84">
        <f>'BAR BB| Open rates'!DV12*0.9*0.87</f>
        <v>9865.7999999999993</v>
      </c>
      <c r="DK13" s="84">
        <f>'BAR BB| Open rates'!DW12*0.9*0.87</f>
        <v>9865.7999999999993</v>
      </c>
      <c r="DL13" s="84">
        <f>'BAR BB| Open rates'!DX12*0.9*0.87</f>
        <v>9865.7999999999993</v>
      </c>
      <c r="DM13" s="84">
        <f>'BAR BB| Open rates'!DY12*0.9*0.87</f>
        <v>9865.7999999999993</v>
      </c>
      <c r="DN13" s="84">
        <f>'BAR BB| Open rates'!DZ12*0.9*0.87</f>
        <v>10883.7</v>
      </c>
      <c r="DO13" s="84">
        <f>'BAR BB| Open rates'!EA12*0.9*0.87</f>
        <v>10883.7</v>
      </c>
      <c r="DP13" s="84">
        <f>'BAR BB| Open rates'!EB12*0.9*0.87</f>
        <v>9865.7999999999993</v>
      </c>
      <c r="DQ13" s="84">
        <f>'BAR BB| Open rates'!EC12*0.9*0.87</f>
        <v>9865.7999999999993</v>
      </c>
      <c r="DR13" s="84">
        <f>'BAR BB| Open rates'!ED12*0.9*0.87</f>
        <v>9865.7999999999993</v>
      </c>
      <c r="DS13" s="84">
        <f>'BAR BB| Open rates'!EE12*0.9*0.87</f>
        <v>9865.7999999999993</v>
      </c>
    </row>
    <row r="14" spans="1:123" x14ac:dyDescent="0.2">
      <c r="A14" s="123"/>
    </row>
    <row r="15" spans="1:123" ht="12.75" customHeight="1" x14ac:dyDescent="0.2">
      <c r="A15" s="351" t="s">
        <v>157</v>
      </c>
    </row>
    <row r="16" spans="1:123" x14ac:dyDescent="0.2">
      <c r="A16" s="351"/>
    </row>
    <row r="17" spans="1:1" ht="13.5" thickBot="1" x14ac:dyDescent="0.25">
      <c r="A17" s="123"/>
    </row>
    <row r="18" spans="1:1" s="11" customFormat="1" ht="215.25" customHeight="1" thickBot="1" x14ac:dyDescent="0.25">
      <c r="A18" s="283" t="s">
        <v>385</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369</v>
      </c>
    </row>
    <row r="22" spans="1:1" ht="24.75" customHeight="1" x14ac:dyDescent="0.2">
      <c r="A22" s="146" t="s">
        <v>370</v>
      </c>
    </row>
    <row r="23" spans="1:1" ht="12.75" customHeight="1" x14ac:dyDescent="0.2">
      <c r="A23" s="13"/>
    </row>
    <row r="24" spans="1:1" x14ac:dyDescent="0.2">
      <c r="A24" s="22"/>
    </row>
    <row r="25" spans="1:1" x14ac:dyDescent="0.2">
      <c r="A25" s="136" t="s">
        <v>58</v>
      </c>
    </row>
    <row r="26" spans="1:1" s="149" customFormat="1" ht="35.25" customHeight="1" x14ac:dyDescent="0.2">
      <c r="A26" s="145" t="s">
        <v>163</v>
      </c>
    </row>
    <row r="27" spans="1:1" s="149" customFormat="1" ht="35.25" customHeight="1" x14ac:dyDescent="0.2">
      <c r="A27" s="145" t="s">
        <v>374</v>
      </c>
    </row>
    <row r="28" spans="1:1" s="149" customFormat="1" ht="35.25" customHeight="1" x14ac:dyDescent="0.2">
      <c r="A28" s="145" t="s">
        <v>164</v>
      </c>
    </row>
    <row r="29" spans="1:1" s="149" customFormat="1" ht="13.5" customHeight="1" x14ac:dyDescent="0.2">
      <c r="A29" s="145" t="s">
        <v>165</v>
      </c>
    </row>
    <row r="30" spans="1:1" s="149" customFormat="1" ht="35.25" customHeight="1" x14ac:dyDescent="0.2">
      <c r="A30" s="145" t="s">
        <v>162</v>
      </c>
    </row>
    <row r="31" spans="1:1" ht="24" x14ac:dyDescent="0.2">
      <c r="A31" s="141" t="s">
        <v>173</v>
      </c>
    </row>
    <row r="32" spans="1:1" ht="15" customHeight="1" x14ac:dyDescent="0.2">
      <c r="A32" s="141" t="s">
        <v>101</v>
      </c>
    </row>
    <row r="33" spans="1:1" ht="15" customHeight="1" x14ac:dyDescent="0.2">
      <c r="A33" s="181" t="s">
        <v>246</v>
      </c>
    </row>
    <row r="34" spans="1:1" ht="24" customHeight="1" x14ac:dyDescent="0.2">
      <c r="A34" s="141" t="s">
        <v>179</v>
      </c>
    </row>
    <row r="35" spans="1:1" ht="37.5" customHeight="1" x14ac:dyDescent="0.2">
      <c r="A35" s="208" t="s">
        <v>292</v>
      </c>
    </row>
    <row r="36" spans="1:1" ht="12.75" customHeight="1" x14ac:dyDescent="0.2">
      <c r="A36" s="207"/>
    </row>
    <row r="37" spans="1:1" s="11" customFormat="1" ht="15" customHeight="1" x14ac:dyDescent="0.2">
      <c r="A37" s="335" t="s">
        <v>371</v>
      </c>
    </row>
    <row r="38" spans="1:1" ht="15" customHeight="1" x14ac:dyDescent="0.2">
      <c r="A38" s="336"/>
    </row>
    <row r="39" spans="1:1" ht="28.5" customHeight="1" x14ac:dyDescent="0.2">
      <c r="A39" s="337"/>
    </row>
    <row r="40" spans="1:1" x14ac:dyDescent="0.2">
      <c r="A40" s="140"/>
    </row>
    <row r="41" spans="1:1" x14ac:dyDescent="0.2">
      <c r="A41" s="132"/>
    </row>
    <row r="42" spans="1:1" ht="24" x14ac:dyDescent="0.2">
      <c r="A42" s="168" t="s">
        <v>180</v>
      </c>
    </row>
    <row r="43" spans="1:1" x14ac:dyDescent="0.2">
      <c r="A43" s="195" t="s">
        <v>372</v>
      </c>
    </row>
    <row r="44" spans="1:1" x14ac:dyDescent="0.2">
      <c r="A44" s="292" t="s">
        <v>386</v>
      </c>
    </row>
    <row r="45" spans="1:1" s="11" customFormat="1" x14ac:dyDescent="0.2">
      <c r="A45" s="136" t="s">
        <v>65</v>
      </c>
    </row>
    <row r="46" spans="1:1" s="11" customFormat="1" ht="84" x14ac:dyDescent="0.2">
      <c r="A46" s="140" t="s">
        <v>388</v>
      </c>
    </row>
    <row r="47" spans="1:1" s="11" customFormat="1" ht="42" customHeight="1" x14ac:dyDescent="0.2">
      <c r="A47" s="140"/>
    </row>
    <row r="48" spans="1:1" s="11" customFormat="1" ht="40.5" customHeight="1" x14ac:dyDescent="0.2">
      <c r="A48" s="181"/>
    </row>
    <row r="49" spans="1:1" s="11" customFormat="1" ht="26.25" x14ac:dyDescent="0.2">
      <c r="A49" s="136" t="s">
        <v>247</v>
      </c>
    </row>
    <row r="50" spans="1:1" s="11" customFormat="1" ht="12.75" customHeight="1" x14ac:dyDescent="0.2">
      <c r="A50" s="172" t="s">
        <v>280</v>
      </c>
    </row>
    <row r="51" spans="1:1" s="11" customFormat="1" x14ac:dyDescent="0.2">
      <c r="A51" s="183" t="s">
        <v>181</v>
      </c>
    </row>
    <row r="52" spans="1:1" s="11" customFormat="1" ht="17.25" customHeight="1" x14ac:dyDescent="0.2">
      <c r="A52" s="183"/>
    </row>
    <row r="53" spans="1:1" s="11" customFormat="1" ht="12" customHeight="1" x14ac:dyDescent="0.2">
      <c r="A53" s="172" t="s">
        <v>373</v>
      </c>
    </row>
    <row r="54" spans="1:1" s="11" customFormat="1" x14ac:dyDescent="0.2">
      <c r="A54" s="183" t="s">
        <v>249</v>
      </c>
    </row>
    <row r="55" spans="1:1" s="11" customFormat="1" x14ac:dyDescent="0.2">
      <c r="A55" s="19"/>
    </row>
    <row r="56" spans="1:1" s="11" customFormat="1" ht="13.5" customHeight="1" x14ac:dyDescent="0.2">
      <c r="A56" s="182" t="s">
        <v>375</v>
      </c>
    </row>
    <row r="57" spans="1:1" s="11" customFormat="1" ht="12.75" hidden="1" customHeight="1" x14ac:dyDescent="0.2">
      <c r="A57" s="184"/>
    </row>
    <row r="58" spans="1:1" s="11" customFormat="1" ht="12.75" hidden="1" customHeight="1" x14ac:dyDescent="0.2">
      <c r="A58" s="202" t="s">
        <v>376</v>
      </c>
    </row>
    <row r="59" spans="1:1" s="11" customFormat="1" ht="13.5" customHeight="1" x14ac:dyDescent="0.2">
      <c r="A59" s="183" t="s">
        <v>250</v>
      </c>
    </row>
    <row r="60" spans="1:1" s="11" customFormat="1" x14ac:dyDescent="0.2">
      <c r="A60" s="284"/>
    </row>
    <row r="61" spans="1:1" s="11" customFormat="1" x14ac:dyDescent="0.2">
      <c r="A61" s="285" t="s">
        <v>377</v>
      </c>
    </row>
    <row r="62" spans="1:1" s="11" customFormat="1" ht="12.75" customHeight="1" x14ac:dyDescent="0.2">
      <c r="A62" s="284"/>
    </row>
    <row r="63" spans="1:1" s="11" customFormat="1" ht="46.5" customHeight="1" x14ac:dyDescent="0.2">
      <c r="A63" s="286" t="s">
        <v>378</v>
      </c>
    </row>
    <row r="64" spans="1:1" s="11" customFormat="1" ht="21.75" customHeight="1" x14ac:dyDescent="0.2">
      <c r="A64" s="185"/>
    </row>
    <row r="65" spans="1:1" s="11" customFormat="1" ht="13.5" thickBot="1" x14ac:dyDescent="0.25">
      <c r="A65" s="184"/>
    </row>
    <row r="66" spans="1:1" s="11" customFormat="1" ht="84" x14ac:dyDescent="0.2">
      <c r="A66" s="186" t="s">
        <v>379</v>
      </c>
    </row>
    <row r="67" spans="1:1" s="11" customFormat="1" ht="24.75" thickBot="1" x14ac:dyDescent="0.25">
      <c r="A67" s="187" t="s">
        <v>127</v>
      </c>
    </row>
    <row r="68" spans="1:1" s="11" customFormat="1" x14ac:dyDescent="0.2">
      <c r="A68" s="5"/>
    </row>
    <row r="69" spans="1:1" s="11" customFormat="1" ht="24" x14ac:dyDescent="0.2">
      <c r="A69" s="134" t="s">
        <v>251</v>
      </c>
    </row>
    <row r="70" spans="1:1" x14ac:dyDescent="0.2">
      <c r="A70" s="172" t="s">
        <v>288</v>
      </c>
    </row>
    <row r="71" spans="1:1" x14ac:dyDescent="0.2">
      <c r="A71" s="166" t="s">
        <v>182</v>
      </c>
    </row>
    <row r="72" spans="1:1" x14ac:dyDescent="0.2">
      <c r="A72" s="140"/>
    </row>
    <row r="73" spans="1:1" s="11" customFormat="1" x14ac:dyDescent="0.2">
      <c r="A73" s="172" t="s">
        <v>194</v>
      </c>
    </row>
    <row r="74" spans="1:1" s="11" customFormat="1" ht="12.75" hidden="1" customHeight="1" x14ac:dyDescent="0.2">
      <c r="A74" s="166" t="s">
        <v>252</v>
      </c>
    </row>
    <row r="75" spans="1:1" s="11" customFormat="1" ht="12.75" hidden="1" customHeight="1" x14ac:dyDescent="0.2">
      <c r="A75" s="140"/>
    </row>
    <row r="76" spans="1:1" s="11" customFormat="1" x14ac:dyDescent="0.2">
      <c r="A76" s="172" t="s">
        <v>286</v>
      </c>
    </row>
    <row r="77" spans="1:1" s="11" customFormat="1" x14ac:dyDescent="0.2">
      <c r="A77" s="166" t="s">
        <v>284</v>
      </c>
    </row>
    <row r="78" spans="1:1" s="11" customFormat="1" x14ac:dyDescent="0.2">
      <c r="A78" s="166"/>
    </row>
    <row r="79" spans="1:1" s="11" customFormat="1" x14ac:dyDescent="0.2">
      <c r="A79" s="287" t="s">
        <v>382</v>
      </c>
    </row>
    <row r="80" spans="1:1" s="11" customFormat="1" x14ac:dyDescent="0.2">
      <c r="A80" s="140"/>
    </row>
    <row r="81" spans="1:1" s="11" customFormat="1" ht="24" x14ac:dyDescent="0.2">
      <c r="A81" s="202" t="s">
        <v>381</v>
      </c>
    </row>
    <row r="82" spans="1:1" s="11" customFormat="1" x14ac:dyDescent="0.2">
      <c r="A82" s="166"/>
    </row>
    <row r="83" spans="1:1" s="11" customFormat="1" x14ac:dyDescent="0.2">
      <c r="A83" s="166"/>
    </row>
    <row r="84" spans="1:1" s="11" customFormat="1" x14ac:dyDescent="0.2">
      <c r="A84" s="287" t="s">
        <v>383</v>
      </c>
    </row>
    <row r="85" spans="1:1" s="11" customFormat="1" x14ac:dyDescent="0.2">
      <c r="A85" s="166"/>
    </row>
    <row r="86" spans="1:1" s="11" customFormat="1" ht="48" x14ac:dyDescent="0.2">
      <c r="A86" s="287" t="s">
        <v>384</v>
      </c>
    </row>
    <row r="87" spans="1:1" s="11" customFormat="1" x14ac:dyDescent="0.2">
      <c r="A87" s="140"/>
    </row>
    <row r="88" spans="1:1" s="11" customFormat="1" ht="13.5" thickBot="1" x14ac:dyDescent="0.25">
      <c r="A88" s="188"/>
    </row>
    <row r="89" spans="1:1" s="11" customFormat="1" ht="60" x14ac:dyDescent="0.2">
      <c r="A89" s="189" t="s">
        <v>380</v>
      </c>
    </row>
    <row r="90" spans="1:1" s="11" customFormat="1" ht="24.75" thickBot="1" x14ac:dyDescent="0.25">
      <c r="A90" s="190" t="s">
        <v>253</v>
      </c>
    </row>
    <row r="91" spans="1:1" x14ac:dyDescent="0.2">
      <c r="A91" s="139"/>
    </row>
    <row r="92" spans="1:1" x14ac:dyDescent="0.2">
      <c r="A92" s="139"/>
    </row>
    <row r="93" spans="1:1" x14ac:dyDescent="0.2">
      <c r="A93" s="139"/>
    </row>
    <row r="94" spans="1:1" x14ac:dyDescent="0.2">
      <c r="A94" s="139"/>
    </row>
    <row r="95" spans="1:1" x14ac:dyDescent="0.2">
      <c r="A95" s="139"/>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S243"/>
  <sheetViews>
    <sheetView workbookViewId="0">
      <pane xSplit="1" topLeftCell="B1" activePane="topRight" state="frozen"/>
      <selection activeCell="C1" sqref="C1:DS1048576"/>
      <selection pane="topRight" activeCell="G47" sqref="G47"/>
    </sheetView>
  </sheetViews>
  <sheetFormatPr defaultRowHeight="12.75" x14ac:dyDescent="0.2"/>
  <cols>
    <col min="1" max="1" width="43.85546875" style="5" customWidth="1"/>
    <col min="2" max="120" width="9.5703125" style="106" customWidth="1"/>
    <col min="121" max="121" width="10" customWidth="1"/>
    <col min="122" max="122" width="10.28515625" customWidth="1"/>
    <col min="123" max="123" width="10.7109375" customWidth="1"/>
  </cols>
  <sheetData>
    <row r="1" spans="1:123" ht="24" x14ac:dyDescent="0.2">
      <c r="A1" s="47" t="s">
        <v>50</v>
      </c>
    </row>
    <row r="2" spans="1:123" x14ac:dyDescent="0.2">
      <c r="A2" s="180" t="s">
        <v>244</v>
      </c>
    </row>
    <row r="3" spans="1:123" x14ac:dyDescent="0.2">
      <c r="A3" s="131" t="s">
        <v>254</v>
      </c>
    </row>
    <row r="4" spans="1:12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rates'!N5*0.9*0.87+25</f>
        <v>5192.8</v>
      </c>
      <c r="C6" s="84">
        <f>'BAR BB| Open rates'!O5*0.9*0.87+25</f>
        <v>5192.8</v>
      </c>
      <c r="D6" s="84">
        <f>'BAR BB| Open rates'!P5*0.9*0.87+25</f>
        <v>5192.8</v>
      </c>
      <c r="E6" s="84">
        <f>'BAR BB| Open rates'!Q5*0.9*0.87+25</f>
        <v>5192.8</v>
      </c>
      <c r="F6" s="84">
        <f>'BAR BB| Open rates'!R5*0.9*0.87+25</f>
        <v>7776.7</v>
      </c>
      <c r="G6" s="84">
        <f>'BAR BB| Open rates'!S5*0.9*0.87+25</f>
        <v>7776.7</v>
      </c>
      <c r="H6" s="84">
        <f>'BAR BB| Open rates'!T5*0.9*0.87+25</f>
        <v>7776.7</v>
      </c>
      <c r="I6" s="84">
        <f>'BAR BB| Open rates'!U5*0.9*0.87+25</f>
        <v>7776.7</v>
      </c>
      <c r="J6" s="84">
        <f>'BAR BB| Open rates'!V5*0.9*0.87+25</f>
        <v>7776.7</v>
      </c>
      <c r="K6" s="84">
        <f>'BAR BB| Open rates'!W5*0.9*0.87+25</f>
        <v>7776.7</v>
      </c>
      <c r="L6" s="84">
        <f>'BAR BB| Open rates'!X5*0.9*0.87+25</f>
        <v>7776.7</v>
      </c>
      <c r="M6" s="84">
        <f>'BAR BB| Open rates'!Y5*0.9*0.87+25</f>
        <v>7776.7</v>
      </c>
      <c r="N6" s="84">
        <f>'BAR BB| Open rates'!Z5*0.9*0.87+25</f>
        <v>7776.7</v>
      </c>
      <c r="O6" s="84">
        <f>'BAR BB| Open rates'!AA5*0.9*0.87+25</f>
        <v>7776.7</v>
      </c>
      <c r="P6" s="84">
        <f>'BAR BB| Open rates'!AB5*0.9*0.87+25</f>
        <v>11691.7</v>
      </c>
      <c r="Q6" s="84">
        <f>'BAR BB| Open rates'!AC5*0.9*0.87+25</f>
        <v>11691.7</v>
      </c>
      <c r="R6" s="84">
        <f>'BAR BB| Open rates'!AD5*0.9*0.87+25</f>
        <v>11691.7</v>
      </c>
      <c r="S6" s="84">
        <f>'BAR BB| Open rates'!AE5*0.9*0.87+25</f>
        <v>11691.7</v>
      </c>
      <c r="T6" s="84">
        <f>'BAR BB| Open rates'!AF5*0.9*0.87+25</f>
        <v>11691.7</v>
      </c>
      <c r="U6" s="84">
        <f>'BAR BB| Open rates'!AG5*0.9*0.87+25</f>
        <v>11691.7</v>
      </c>
      <c r="V6" s="84">
        <f>'BAR BB| Open rates'!AH5*0.9*0.87+25</f>
        <v>5192.8</v>
      </c>
      <c r="W6" s="84">
        <f>'BAR BB| Open rates'!AI5*0.9*0.87+25</f>
        <v>5192.8</v>
      </c>
      <c r="X6" s="84">
        <f>'BAR BB| Open rates'!AJ5*0.9*0.87+25</f>
        <v>5192.8</v>
      </c>
      <c r="Y6" s="84">
        <f>'BAR BB| Open rates'!AK5*0.9*0.87+25</f>
        <v>5192.8</v>
      </c>
      <c r="Z6" s="84">
        <f>'BAR BB| Open rates'!AL5*0.9*0.87+25</f>
        <v>5192.8</v>
      </c>
      <c r="AA6" s="84">
        <f>'BAR BB| Open rates'!AM5*0.9*0.87+25</f>
        <v>6210.7</v>
      </c>
      <c r="AB6" s="84">
        <f>'BAR BB| Open rates'!AN5*0.9*0.87+25</f>
        <v>6210.7</v>
      </c>
      <c r="AC6" s="84">
        <f>'BAR BB| Open rates'!AO5*0.9*0.87+25</f>
        <v>6210.7</v>
      </c>
      <c r="AD6" s="84">
        <f>'BAR BB| Open rates'!AP5*0.9*0.87+25</f>
        <v>6210.7</v>
      </c>
      <c r="AE6" s="84">
        <f>'BAR BB| Open rates'!AQ5*0.9*0.87+25</f>
        <v>6210.7</v>
      </c>
      <c r="AF6" s="84">
        <f>'BAR BB| Open rates'!AR5*0.9*0.87+25</f>
        <v>6210.7</v>
      </c>
      <c r="AG6" s="84">
        <f>'BAR BB| Open rates'!AS5*0.9*0.87+25</f>
        <v>6210.7</v>
      </c>
      <c r="AH6" s="84">
        <f>'BAR BB| Open rates'!AT5*0.9*0.87+25</f>
        <v>6993.7</v>
      </c>
      <c r="AI6" s="84">
        <f>'BAR BB| Open rates'!AU5*0.9*0.87+25</f>
        <v>6993.7</v>
      </c>
      <c r="AJ6" s="84">
        <f>'BAR BB| Open rates'!AV5*0.9*0.87+25</f>
        <v>6993.7</v>
      </c>
      <c r="AK6" s="84">
        <f>'BAR BB| Open rates'!AW5*0.9*0.87+25</f>
        <v>6993.7</v>
      </c>
      <c r="AL6" s="84">
        <f>'BAR BB| Open rates'!AX5*0.9*0.87+25</f>
        <v>6993.7</v>
      </c>
      <c r="AM6" s="84">
        <f>'BAR BB| Open rates'!AY5*0.9*0.87+25</f>
        <v>7150.3</v>
      </c>
      <c r="AN6" s="84">
        <f>'BAR BB| Open rates'!AZ5*0.9*0.87+25</f>
        <v>7150.3</v>
      </c>
      <c r="AO6" s="84">
        <f>'BAR BB| Open rates'!BA5*0.9*0.87+25</f>
        <v>7776.7</v>
      </c>
      <c r="AP6" s="84">
        <f>'BAR BB| Open rates'!BB5*0.9*0.87+25</f>
        <v>7776.7</v>
      </c>
      <c r="AQ6" s="84">
        <f>'BAR BB| Open rates'!BC5*0.9*0.87+25</f>
        <v>7150.3</v>
      </c>
      <c r="AR6" s="84">
        <f>'BAR BB| Open rates'!BD5*0.9*0.87+25</f>
        <v>7150.3</v>
      </c>
      <c r="AS6" s="84">
        <f>'BAR BB| Open rates'!BE5*0.9*0.87+25</f>
        <v>7150.3</v>
      </c>
      <c r="AT6" s="84">
        <f>'BAR BB| Open rates'!BF5*0.9*0.87+25</f>
        <v>7150.3</v>
      </c>
      <c r="AU6" s="84">
        <f>'BAR BB| Open rates'!BG5*0.9*0.87+25</f>
        <v>7150.3</v>
      </c>
      <c r="AV6" s="84">
        <f>'BAR BB| Open rates'!BH5*0.9*0.87+25</f>
        <v>7776.7</v>
      </c>
      <c r="AW6" s="84">
        <f>'BAR BB| Open rates'!BI5*0.9*0.87+25</f>
        <v>7776.7</v>
      </c>
      <c r="AX6" s="84">
        <f>'BAR BB| Open rates'!BJ5*0.9*0.87+25</f>
        <v>7150.3</v>
      </c>
      <c r="AY6" s="84">
        <f>'BAR BB| Open rates'!BK5*0.9*0.87+25</f>
        <v>7150.3</v>
      </c>
      <c r="AZ6" s="84">
        <f>'BAR BB| Open rates'!BL5*0.9*0.87+25</f>
        <v>7150.3</v>
      </c>
      <c r="BA6" s="84">
        <f>'BAR BB| Open rates'!BM5*0.9*0.87+25</f>
        <v>7150.3</v>
      </c>
      <c r="BB6" s="84">
        <f>'BAR BB| Open rates'!BN5*0.9*0.87+25</f>
        <v>7150.3</v>
      </c>
      <c r="BC6" s="84">
        <f>'BAR BB| Open rates'!BO5*0.9*0.87+25</f>
        <v>7776.7</v>
      </c>
      <c r="BD6" s="84">
        <f>'BAR BB| Open rates'!BP5*0.9*0.87+25</f>
        <v>7776.7</v>
      </c>
      <c r="BE6" s="84">
        <f>'BAR BB| Open rates'!BQ5*0.9*0.87+25</f>
        <v>7150.3</v>
      </c>
      <c r="BF6" s="84">
        <f>'BAR BB| Open rates'!BR5*0.9*0.87+25</f>
        <v>7150.3</v>
      </c>
      <c r="BG6" s="84">
        <f>'BAR BB| Open rates'!BS5*0.9*0.87+25</f>
        <v>7150.3</v>
      </c>
      <c r="BH6" s="84">
        <f>'BAR BB| Open rates'!BT5*0.9*0.87+25</f>
        <v>7150.3</v>
      </c>
      <c r="BI6" s="84">
        <f>'BAR BB| Open rates'!BU5*0.9*0.87+25</f>
        <v>7150.3</v>
      </c>
      <c r="BJ6" s="84">
        <f>'BAR BB| Open rates'!BV5*0.9*0.87+25</f>
        <v>7776.7</v>
      </c>
      <c r="BK6" s="84">
        <f>'BAR BB| Open rates'!BW5*0.9*0.87+25</f>
        <v>7776.7</v>
      </c>
      <c r="BL6" s="84">
        <f>'BAR BB| Open rates'!BX5*0.9*0.87+25</f>
        <v>7150.3</v>
      </c>
      <c r="BM6" s="84">
        <f>'BAR BB| Open rates'!BY5*0.9*0.87+25</f>
        <v>7150.3</v>
      </c>
      <c r="BN6" s="84">
        <f>'BAR BB| Open rates'!BZ5*0.9*0.87+25</f>
        <v>7150.3</v>
      </c>
      <c r="BO6" s="84">
        <f>'BAR BB| Open rates'!CA5*0.9*0.87+25</f>
        <v>7150.3</v>
      </c>
      <c r="BP6" s="84">
        <f>'BAR BB| Open rates'!CB5*0.9*0.87+25</f>
        <v>7150.3</v>
      </c>
      <c r="BQ6" s="84">
        <f>'BAR BB| Open rates'!CC5*0.9*0.87+25</f>
        <v>7776.7</v>
      </c>
      <c r="BR6" s="84">
        <f>'BAR BB| Open rates'!CD5*0.9*0.87+25</f>
        <v>7776.7</v>
      </c>
      <c r="BS6" s="84">
        <f>'BAR BB| Open rates'!CE5*0.9*0.87+25</f>
        <v>7150.3</v>
      </c>
      <c r="BT6" s="84">
        <f>'BAR BB| Open rates'!CF5*0.9*0.87+25</f>
        <v>7150.3</v>
      </c>
      <c r="BU6" s="84">
        <f>'BAR BB| Open rates'!CG5*0.9*0.87+25</f>
        <v>7150.3</v>
      </c>
      <c r="BV6" s="84">
        <f>'BAR BB| Open rates'!CH5*0.9*0.87+25</f>
        <v>7150.3</v>
      </c>
      <c r="BW6" s="84">
        <f>'BAR BB| Open rates'!CI5*0.9*0.87+25</f>
        <v>7150.3</v>
      </c>
      <c r="BX6" s="84">
        <f>'BAR BB| Open rates'!CJ5*0.9*0.87+25</f>
        <v>7776.7</v>
      </c>
      <c r="BY6" s="84">
        <f>'BAR BB| Open rates'!CK5*0.9*0.87+25</f>
        <v>7776.7</v>
      </c>
      <c r="BZ6" s="84">
        <f>'BAR BB| Open rates'!CL5*0.9*0.87+25</f>
        <v>7150.3</v>
      </c>
      <c r="CA6" s="84">
        <f>'BAR BB| Open rates'!CM5*0.9*0.87+25</f>
        <v>7150.3</v>
      </c>
      <c r="CB6" s="84">
        <f>'BAR BB| Open rates'!CN5*0.9*0.87+25</f>
        <v>7150.3</v>
      </c>
      <c r="CC6" s="84">
        <f>'BAR BB| Open rates'!CO5*0.9*0.87+25</f>
        <v>7150.3</v>
      </c>
      <c r="CD6" s="84">
        <f>'BAR BB| Open rates'!CP5*0.9*0.87+25</f>
        <v>7150.3</v>
      </c>
      <c r="CE6" s="84">
        <f>'BAR BB| Open rates'!CQ5*0.9*0.87+25</f>
        <v>7150.3</v>
      </c>
      <c r="CF6" s="84">
        <f>'BAR BB| Open rates'!CR5*0.9*0.87+25</f>
        <v>7150.3</v>
      </c>
      <c r="CG6" s="84">
        <f>'BAR BB| Open rates'!CS5*0.9*0.87+25</f>
        <v>6210.7</v>
      </c>
      <c r="CH6" s="84">
        <f>'BAR BB| Open rates'!CT5*0.9*0.87+25</f>
        <v>6210.7</v>
      </c>
      <c r="CI6" s="84">
        <f>'BAR BB| Open rates'!CU5*0.9*0.87+25</f>
        <v>6210.7</v>
      </c>
      <c r="CJ6" s="84">
        <f>'BAR BB| Open rates'!CV5*0.9*0.87+25</f>
        <v>6210.7</v>
      </c>
      <c r="CK6" s="84">
        <f>'BAR BB| Open rates'!CW5*0.9*0.87+25</f>
        <v>6210.7</v>
      </c>
      <c r="CL6" s="84">
        <f>'BAR BB| Open rates'!CX5*0.9*0.87+25</f>
        <v>6210.7</v>
      </c>
      <c r="CM6" s="84">
        <f>'BAR BB| Open rates'!CY5*0.9*0.87+25</f>
        <v>6210.7</v>
      </c>
      <c r="CN6" s="84">
        <f>'BAR BB| Open rates'!CZ5*0.9*0.87+25</f>
        <v>6210.7</v>
      </c>
      <c r="CO6" s="84">
        <f>'BAR BB| Open rates'!DA5*0.9*0.87+25</f>
        <v>6210.7</v>
      </c>
      <c r="CP6" s="84">
        <f>'BAR BB| Open rates'!DB5*0.9*0.87+25</f>
        <v>5192.8</v>
      </c>
      <c r="CQ6" s="84">
        <f>'BAR BB| Open rates'!DC5*0.9*0.87+25</f>
        <v>5192.8</v>
      </c>
      <c r="CR6" s="84">
        <f>'BAR BB| Open rates'!DD5*0.9*0.87+25</f>
        <v>5192.8</v>
      </c>
      <c r="CS6" s="84">
        <f>'BAR BB| Open rates'!DE5*0.9*0.87+25</f>
        <v>6210.7</v>
      </c>
      <c r="CT6" s="84">
        <f>'BAR BB| Open rates'!DF5*0.9*0.87+25</f>
        <v>6210.7</v>
      </c>
      <c r="CU6" s="84">
        <f>'BAR BB| Open rates'!DG5*0.9*0.87+25</f>
        <v>5192.8</v>
      </c>
      <c r="CV6" s="84">
        <f>'BAR BB| Open rates'!DH5*0.9*0.87+25</f>
        <v>5192.8</v>
      </c>
      <c r="CW6" s="84">
        <f>'BAR BB| Open rates'!DI5*0.9*0.87+25</f>
        <v>5192.8</v>
      </c>
      <c r="CX6" s="84">
        <f>'BAR BB| Open rates'!DJ5*0.9*0.87+25</f>
        <v>5192.8</v>
      </c>
      <c r="CY6" s="84">
        <f>'BAR BB| Open rates'!DK5*0.9*0.87+25</f>
        <v>5192.8</v>
      </c>
      <c r="CZ6" s="84">
        <f>'BAR BB| Open rates'!DL5*0.9*0.87+25</f>
        <v>6210.7</v>
      </c>
      <c r="DA6" s="84">
        <f>'BAR BB| Open rates'!DM5*0.9*0.87+25</f>
        <v>6210.7</v>
      </c>
      <c r="DB6" s="84">
        <f>'BAR BB| Open rates'!DN5*0.9*0.87+25</f>
        <v>5192.8</v>
      </c>
      <c r="DC6" s="84">
        <f>'BAR BB| Open rates'!DO5*0.9*0.87+25</f>
        <v>5192.8</v>
      </c>
      <c r="DD6" s="84">
        <f>'BAR BB| Open rates'!DP5*0.9*0.87+25</f>
        <v>5192.8</v>
      </c>
      <c r="DE6" s="84">
        <f>'BAR BB| Open rates'!DQ5*0.9*0.87+25</f>
        <v>5192.8</v>
      </c>
      <c r="DF6" s="84">
        <f>'BAR BB| Open rates'!DR5*0.9*0.87+25</f>
        <v>5192.8</v>
      </c>
      <c r="DG6" s="84">
        <f>'BAR BB| Open rates'!DS5*0.9*0.87+25</f>
        <v>6210.7</v>
      </c>
      <c r="DH6" s="84">
        <f>'BAR BB| Open rates'!DT5*0.9*0.87+25</f>
        <v>6210.7</v>
      </c>
      <c r="DI6" s="84">
        <f>'BAR BB| Open rates'!DU5*0.9*0.87+25</f>
        <v>5192.8</v>
      </c>
      <c r="DJ6" s="84">
        <f>'BAR BB| Open rates'!DV5*0.9*0.87+25</f>
        <v>5192.8</v>
      </c>
      <c r="DK6" s="84">
        <f>'BAR BB| Open rates'!DW5*0.9*0.87+25</f>
        <v>5192.8</v>
      </c>
      <c r="DL6" s="84">
        <f>'BAR BB| Open rates'!DX5*0.9*0.87+25</f>
        <v>5192.8</v>
      </c>
      <c r="DM6" s="84">
        <f>'BAR BB| Open rates'!DY5*0.9*0.87+25</f>
        <v>5192.8</v>
      </c>
      <c r="DN6" s="84">
        <f>'BAR BB| Open rates'!DZ5*0.9*0.87+25</f>
        <v>6210.7</v>
      </c>
      <c r="DO6" s="84">
        <f>'BAR BB| Open rates'!EA5*0.9*0.87+25</f>
        <v>6210.7</v>
      </c>
      <c r="DP6" s="84">
        <f>'BAR BB| Open rates'!EB5*0.9*0.87+25</f>
        <v>5192.8</v>
      </c>
      <c r="DQ6" s="84">
        <f>'BAR BB| Open rates'!EC5*0.9*0.87+25</f>
        <v>5192.8</v>
      </c>
      <c r="DR6" s="84">
        <f>'BAR BB| Open rates'!ED5*0.9*0.87+25</f>
        <v>5192.8</v>
      </c>
      <c r="DS6" s="84">
        <f>'BAR BB| Open rates'!EE5*0.9*0.87+25</f>
        <v>5192.8</v>
      </c>
    </row>
    <row r="7" spans="1:123" s="11" customFormat="1" x14ac:dyDescent="0.2">
      <c r="A7" s="42">
        <v>2</v>
      </c>
      <c r="B7" s="84">
        <f>'BAR BB| Open rates'!N6*0.9*0.87+25</f>
        <v>6758.8</v>
      </c>
      <c r="C7" s="84">
        <f>'BAR BB| Open rates'!O6*0.9*0.87+25</f>
        <v>6758.8</v>
      </c>
      <c r="D7" s="84">
        <f>'BAR BB| Open rates'!P6*0.9*0.87+25</f>
        <v>6758.8</v>
      </c>
      <c r="E7" s="84">
        <f>'BAR BB| Open rates'!Q6*0.9*0.87+25</f>
        <v>6758.8</v>
      </c>
      <c r="F7" s="84">
        <f>'BAR BB| Open rates'!R6*0.9*0.87+25</f>
        <v>9342.7000000000007</v>
      </c>
      <c r="G7" s="84">
        <f>'BAR BB| Open rates'!S6*0.9*0.87+25</f>
        <v>9342.7000000000007</v>
      </c>
      <c r="H7" s="84">
        <f>'BAR BB| Open rates'!T6*0.9*0.87+25</f>
        <v>9342.7000000000007</v>
      </c>
      <c r="I7" s="84">
        <f>'BAR BB| Open rates'!U6*0.9*0.87+25</f>
        <v>9342.7000000000007</v>
      </c>
      <c r="J7" s="84">
        <f>'BAR BB| Open rates'!V6*0.9*0.87+25</f>
        <v>9342.7000000000007</v>
      </c>
      <c r="K7" s="84">
        <f>'BAR BB| Open rates'!W6*0.9*0.87+25</f>
        <v>9342.7000000000007</v>
      </c>
      <c r="L7" s="84">
        <f>'BAR BB| Open rates'!X6*0.9*0.87+25</f>
        <v>9342.7000000000007</v>
      </c>
      <c r="M7" s="84">
        <f>'BAR BB| Open rates'!Y6*0.9*0.87+25</f>
        <v>9342.7000000000007</v>
      </c>
      <c r="N7" s="84">
        <f>'BAR BB| Open rates'!Z6*0.9*0.87+25</f>
        <v>9342.7000000000007</v>
      </c>
      <c r="O7" s="84">
        <f>'BAR BB| Open rates'!AA6*0.9*0.87+25</f>
        <v>9342.7000000000007</v>
      </c>
      <c r="P7" s="84">
        <f>'BAR BB| Open rates'!AB6*0.9*0.87+25</f>
        <v>13257.7</v>
      </c>
      <c r="Q7" s="84">
        <f>'BAR BB| Open rates'!AC6*0.9*0.87+25</f>
        <v>13257.7</v>
      </c>
      <c r="R7" s="84">
        <f>'BAR BB| Open rates'!AD6*0.9*0.87+25</f>
        <v>13257.7</v>
      </c>
      <c r="S7" s="84">
        <f>'BAR BB| Open rates'!AE6*0.9*0.87+25</f>
        <v>13257.7</v>
      </c>
      <c r="T7" s="84">
        <f>'BAR BB| Open rates'!AF6*0.9*0.87+25</f>
        <v>13257.7</v>
      </c>
      <c r="U7" s="84">
        <f>'BAR BB| Open rates'!AG6*0.9*0.87+25</f>
        <v>13257.7</v>
      </c>
      <c r="V7" s="84">
        <f>'BAR BB| Open rates'!AH6*0.9*0.87+25</f>
        <v>6758.8</v>
      </c>
      <c r="W7" s="84">
        <f>'BAR BB| Open rates'!AI6*0.9*0.87+25</f>
        <v>6758.8</v>
      </c>
      <c r="X7" s="84">
        <f>'BAR BB| Open rates'!AJ6*0.9*0.87+25</f>
        <v>6758.8</v>
      </c>
      <c r="Y7" s="84">
        <f>'BAR BB| Open rates'!AK6*0.9*0.87+25</f>
        <v>6758.8</v>
      </c>
      <c r="Z7" s="84">
        <f>'BAR BB| Open rates'!AL6*0.9*0.87+25</f>
        <v>6758.8</v>
      </c>
      <c r="AA7" s="84">
        <f>'BAR BB| Open rates'!AM6*0.9*0.87+25</f>
        <v>7776.7</v>
      </c>
      <c r="AB7" s="84">
        <f>'BAR BB| Open rates'!AN6*0.9*0.87+25</f>
        <v>7776.7</v>
      </c>
      <c r="AC7" s="84">
        <f>'BAR BB| Open rates'!AO6*0.9*0.87+25</f>
        <v>7776.7</v>
      </c>
      <c r="AD7" s="84">
        <f>'BAR BB| Open rates'!AP6*0.9*0.87+25</f>
        <v>7776.7</v>
      </c>
      <c r="AE7" s="84">
        <f>'BAR BB| Open rates'!AQ6*0.9*0.87+25</f>
        <v>7776.7</v>
      </c>
      <c r="AF7" s="84">
        <f>'BAR BB| Open rates'!AR6*0.9*0.87+25</f>
        <v>7776.7</v>
      </c>
      <c r="AG7" s="84">
        <f>'BAR BB| Open rates'!AS6*0.9*0.87+25</f>
        <v>7776.7</v>
      </c>
      <c r="AH7" s="84">
        <f>'BAR BB| Open rates'!AT6*0.9*0.87+25</f>
        <v>8559.7000000000007</v>
      </c>
      <c r="AI7" s="84">
        <f>'BAR BB| Open rates'!AU6*0.9*0.87+25</f>
        <v>8559.7000000000007</v>
      </c>
      <c r="AJ7" s="84">
        <f>'BAR BB| Open rates'!AV6*0.9*0.87+25</f>
        <v>8559.7000000000007</v>
      </c>
      <c r="AK7" s="84">
        <f>'BAR BB| Open rates'!AW6*0.9*0.87+25</f>
        <v>8559.7000000000007</v>
      </c>
      <c r="AL7" s="84">
        <f>'BAR BB| Open rates'!AX6*0.9*0.87+25</f>
        <v>8559.7000000000007</v>
      </c>
      <c r="AM7" s="84">
        <f>'BAR BB| Open rates'!AY6*0.9*0.87+25</f>
        <v>8716.2999999999993</v>
      </c>
      <c r="AN7" s="84">
        <f>'BAR BB| Open rates'!AZ6*0.9*0.87+25</f>
        <v>8716.2999999999993</v>
      </c>
      <c r="AO7" s="84">
        <f>'BAR BB| Open rates'!BA6*0.9*0.87+25</f>
        <v>9342.7000000000007</v>
      </c>
      <c r="AP7" s="84">
        <f>'BAR BB| Open rates'!BB6*0.9*0.87+25</f>
        <v>9342.7000000000007</v>
      </c>
      <c r="AQ7" s="84">
        <f>'BAR BB| Open rates'!BC6*0.9*0.87+25</f>
        <v>8716.2999999999993</v>
      </c>
      <c r="AR7" s="84">
        <f>'BAR BB| Open rates'!BD6*0.9*0.87+25</f>
        <v>8716.2999999999993</v>
      </c>
      <c r="AS7" s="84">
        <f>'BAR BB| Open rates'!BE6*0.9*0.87+25</f>
        <v>8716.2999999999993</v>
      </c>
      <c r="AT7" s="84">
        <f>'BAR BB| Open rates'!BF6*0.9*0.87+25</f>
        <v>8716.2999999999993</v>
      </c>
      <c r="AU7" s="84">
        <f>'BAR BB| Open rates'!BG6*0.9*0.87+25</f>
        <v>8716.2999999999993</v>
      </c>
      <c r="AV7" s="84">
        <f>'BAR BB| Open rates'!BH6*0.9*0.87+25</f>
        <v>9342.7000000000007</v>
      </c>
      <c r="AW7" s="84">
        <f>'BAR BB| Open rates'!BI6*0.9*0.87+25</f>
        <v>9342.7000000000007</v>
      </c>
      <c r="AX7" s="84">
        <f>'BAR BB| Open rates'!BJ6*0.9*0.87+25</f>
        <v>8716.2999999999993</v>
      </c>
      <c r="AY7" s="84">
        <f>'BAR BB| Open rates'!BK6*0.9*0.87+25</f>
        <v>8716.2999999999993</v>
      </c>
      <c r="AZ7" s="84">
        <f>'BAR BB| Open rates'!BL6*0.9*0.87+25</f>
        <v>8716.2999999999993</v>
      </c>
      <c r="BA7" s="84">
        <f>'BAR BB| Open rates'!BM6*0.9*0.87+25</f>
        <v>8716.2999999999993</v>
      </c>
      <c r="BB7" s="84">
        <f>'BAR BB| Open rates'!BN6*0.9*0.87+25</f>
        <v>8716.2999999999993</v>
      </c>
      <c r="BC7" s="84">
        <f>'BAR BB| Open rates'!BO6*0.9*0.87+25</f>
        <v>9342.7000000000007</v>
      </c>
      <c r="BD7" s="84">
        <f>'BAR BB| Open rates'!BP6*0.9*0.87+25</f>
        <v>9342.7000000000007</v>
      </c>
      <c r="BE7" s="84">
        <f>'BAR BB| Open rates'!BQ6*0.9*0.87+25</f>
        <v>8716.2999999999993</v>
      </c>
      <c r="BF7" s="84">
        <f>'BAR BB| Open rates'!BR6*0.9*0.87+25</f>
        <v>8716.2999999999993</v>
      </c>
      <c r="BG7" s="84">
        <f>'BAR BB| Open rates'!BS6*0.9*0.87+25</f>
        <v>8716.2999999999993</v>
      </c>
      <c r="BH7" s="84">
        <f>'BAR BB| Open rates'!BT6*0.9*0.87+25</f>
        <v>8716.2999999999993</v>
      </c>
      <c r="BI7" s="84">
        <f>'BAR BB| Open rates'!BU6*0.9*0.87+25</f>
        <v>8716.2999999999993</v>
      </c>
      <c r="BJ7" s="84">
        <f>'BAR BB| Open rates'!BV6*0.9*0.87+25</f>
        <v>9342.7000000000007</v>
      </c>
      <c r="BK7" s="84">
        <f>'BAR BB| Open rates'!BW6*0.9*0.87+25</f>
        <v>9342.7000000000007</v>
      </c>
      <c r="BL7" s="84">
        <f>'BAR BB| Open rates'!BX6*0.9*0.87+25</f>
        <v>8716.2999999999993</v>
      </c>
      <c r="BM7" s="84">
        <f>'BAR BB| Open rates'!BY6*0.9*0.87+25</f>
        <v>8716.2999999999993</v>
      </c>
      <c r="BN7" s="84">
        <f>'BAR BB| Open rates'!BZ6*0.9*0.87+25</f>
        <v>8716.2999999999993</v>
      </c>
      <c r="BO7" s="84">
        <f>'BAR BB| Open rates'!CA6*0.9*0.87+25</f>
        <v>8716.2999999999993</v>
      </c>
      <c r="BP7" s="84">
        <f>'BAR BB| Open rates'!CB6*0.9*0.87+25</f>
        <v>8716.2999999999993</v>
      </c>
      <c r="BQ7" s="84">
        <f>'BAR BB| Open rates'!CC6*0.9*0.87+25</f>
        <v>9342.7000000000007</v>
      </c>
      <c r="BR7" s="84">
        <f>'BAR BB| Open rates'!CD6*0.9*0.87+25</f>
        <v>9342.7000000000007</v>
      </c>
      <c r="BS7" s="84">
        <f>'BAR BB| Open rates'!CE6*0.9*0.87+25</f>
        <v>8716.2999999999993</v>
      </c>
      <c r="BT7" s="84">
        <f>'BAR BB| Open rates'!CF6*0.9*0.87+25</f>
        <v>8716.2999999999993</v>
      </c>
      <c r="BU7" s="84">
        <f>'BAR BB| Open rates'!CG6*0.9*0.87+25</f>
        <v>8716.2999999999993</v>
      </c>
      <c r="BV7" s="84">
        <f>'BAR BB| Open rates'!CH6*0.9*0.87+25</f>
        <v>8716.2999999999993</v>
      </c>
      <c r="BW7" s="84">
        <f>'BAR BB| Open rates'!CI6*0.9*0.87+25</f>
        <v>8716.2999999999993</v>
      </c>
      <c r="BX7" s="84">
        <f>'BAR BB| Open rates'!CJ6*0.9*0.87+25</f>
        <v>9342.7000000000007</v>
      </c>
      <c r="BY7" s="84">
        <f>'BAR BB| Open rates'!CK6*0.9*0.87+25</f>
        <v>9342.7000000000007</v>
      </c>
      <c r="BZ7" s="84">
        <f>'BAR BB| Open rates'!CL6*0.9*0.87+25</f>
        <v>8716.2999999999993</v>
      </c>
      <c r="CA7" s="84">
        <f>'BAR BB| Open rates'!CM6*0.9*0.87+25</f>
        <v>8716.2999999999993</v>
      </c>
      <c r="CB7" s="84">
        <f>'BAR BB| Open rates'!CN6*0.9*0.87+25</f>
        <v>8716.2999999999993</v>
      </c>
      <c r="CC7" s="84">
        <f>'BAR BB| Open rates'!CO6*0.9*0.87+25</f>
        <v>8716.2999999999993</v>
      </c>
      <c r="CD7" s="84">
        <f>'BAR BB| Open rates'!CP6*0.9*0.87+25</f>
        <v>8716.2999999999993</v>
      </c>
      <c r="CE7" s="84">
        <f>'BAR BB| Open rates'!CQ6*0.9*0.87+25</f>
        <v>8716.2999999999993</v>
      </c>
      <c r="CF7" s="84">
        <f>'BAR BB| Open rates'!CR6*0.9*0.87+25</f>
        <v>8716.2999999999993</v>
      </c>
      <c r="CG7" s="84">
        <f>'BAR BB| Open rates'!CS6*0.9*0.87+25</f>
        <v>7776.7</v>
      </c>
      <c r="CH7" s="84">
        <f>'BAR BB| Open rates'!CT6*0.9*0.87+25</f>
        <v>7776.7</v>
      </c>
      <c r="CI7" s="84">
        <f>'BAR BB| Open rates'!CU6*0.9*0.87+25</f>
        <v>7776.7</v>
      </c>
      <c r="CJ7" s="84">
        <f>'BAR BB| Open rates'!CV6*0.9*0.87+25</f>
        <v>7776.7</v>
      </c>
      <c r="CK7" s="84">
        <f>'BAR BB| Open rates'!CW6*0.9*0.87+25</f>
        <v>7776.7</v>
      </c>
      <c r="CL7" s="84">
        <f>'BAR BB| Open rates'!CX6*0.9*0.87+25</f>
        <v>7776.7</v>
      </c>
      <c r="CM7" s="84">
        <f>'BAR BB| Open rates'!CY6*0.9*0.87+25</f>
        <v>7776.7</v>
      </c>
      <c r="CN7" s="84">
        <f>'BAR BB| Open rates'!CZ6*0.9*0.87+25</f>
        <v>7776.7</v>
      </c>
      <c r="CO7" s="84">
        <f>'BAR BB| Open rates'!DA6*0.9*0.87+25</f>
        <v>7776.7</v>
      </c>
      <c r="CP7" s="84">
        <f>'BAR BB| Open rates'!DB6*0.9*0.87+25</f>
        <v>6758.8</v>
      </c>
      <c r="CQ7" s="84">
        <f>'BAR BB| Open rates'!DC6*0.9*0.87+25</f>
        <v>6758.8</v>
      </c>
      <c r="CR7" s="84">
        <f>'BAR BB| Open rates'!DD6*0.9*0.87+25</f>
        <v>6758.8</v>
      </c>
      <c r="CS7" s="84">
        <f>'BAR BB| Open rates'!DE6*0.9*0.87+25</f>
        <v>7776.7</v>
      </c>
      <c r="CT7" s="84">
        <f>'BAR BB| Open rates'!DF6*0.9*0.87+25</f>
        <v>7776.7</v>
      </c>
      <c r="CU7" s="84">
        <f>'BAR BB| Open rates'!DG6*0.9*0.87+25</f>
        <v>6758.8</v>
      </c>
      <c r="CV7" s="84">
        <f>'BAR BB| Open rates'!DH6*0.9*0.87+25</f>
        <v>6758.8</v>
      </c>
      <c r="CW7" s="84">
        <f>'BAR BB| Open rates'!DI6*0.9*0.87+25</f>
        <v>6758.8</v>
      </c>
      <c r="CX7" s="84">
        <f>'BAR BB| Open rates'!DJ6*0.9*0.87+25</f>
        <v>6758.8</v>
      </c>
      <c r="CY7" s="84">
        <f>'BAR BB| Open rates'!DK6*0.9*0.87+25</f>
        <v>6758.8</v>
      </c>
      <c r="CZ7" s="84">
        <f>'BAR BB| Open rates'!DL6*0.9*0.87+25</f>
        <v>7776.7</v>
      </c>
      <c r="DA7" s="84">
        <f>'BAR BB| Open rates'!DM6*0.9*0.87+25</f>
        <v>7776.7</v>
      </c>
      <c r="DB7" s="84">
        <f>'BAR BB| Open rates'!DN6*0.9*0.87+25</f>
        <v>6758.8</v>
      </c>
      <c r="DC7" s="84">
        <f>'BAR BB| Open rates'!DO6*0.9*0.87+25</f>
        <v>6758.8</v>
      </c>
      <c r="DD7" s="84">
        <f>'BAR BB| Open rates'!DP6*0.9*0.87+25</f>
        <v>6758.8</v>
      </c>
      <c r="DE7" s="84">
        <f>'BAR BB| Open rates'!DQ6*0.9*0.87+25</f>
        <v>6758.8</v>
      </c>
      <c r="DF7" s="84">
        <f>'BAR BB| Open rates'!DR6*0.9*0.87+25</f>
        <v>6758.8</v>
      </c>
      <c r="DG7" s="84">
        <f>'BAR BB| Open rates'!DS6*0.9*0.87+25</f>
        <v>7776.7</v>
      </c>
      <c r="DH7" s="84">
        <f>'BAR BB| Open rates'!DT6*0.9*0.87+25</f>
        <v>7776.7</v>
      </c>
      <c r="DI7" s="84">
        <f>'BAR BB| Open rates'!DU6*0.9*0.87+25</f>
        <v>6758.8</v>
      </c>
      <c r="DJ7" s="84">
        <f>'BAR BB| Open rates'!DV6*0.9*0.87+25</f>
        <v>6758.8</v>
      </c>
      <c r="DK7" s="84">
        <f>'BAR BB| Open rates'!DW6*0.9*0.87+25</f>
        <v>6758.8</v>
      </c>
      <c r="DL7" s="84">
        <f>'BAR BB| Open rates'!DX6*0.9*0.87+25</f>
        <v>6758.8</v>
      </c>
      <c r="DM7" s="84">
        <f>'BAR BB| Open rates'!DY6*0.9*0.87+25</f>
        <v>6758.8</v>
      </c>
      <c r="DN7" s="84">
        <f>'BAR BB| Open rates'!DZ6*0.9*0.87+25</f>
        <v>7776.7</v>
      </c>
      <c r="DO7" s="84">
        <f>'BAR BB| Open rates'!EA6*0.9*0.87+25</f>
        <v>7776.7</v>
      </c>
      <c r="DP7" s="84">
        <f>'BAR BB| Open rates'!EB6*0.9*0.87+25</f>
        <v>6758.8</v>
      </c>
      <c r="DQ7" s="84">
        <f>'BAR BB| Open rates'!EC6*0.9*0.87+25</f>
        <v>6758.8</v>
      </c>
      <c r="DR7" s="84">
        <f>'BAR BB| Open rates'!ED6*0.9*0.87+25</f>
        <v>6758.8</v>
      </c>
      <c r="DS7" s="84">
        <f>'BAR BB| Open rates'!EE6*0.9*0.87+25</f>
        <v>6758.8</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rates'!N8*0.9*0.87+25</f>
        <v>7541.8</v>
      </c>
      <c r="C9" s="84">
        <f>'BAR BB| Open rates'!O8*0.9*0.87+25</f>
        <v>7541.8</v>
      </c>
      <c r="D9" s="84">
        <f>'BAR BB| Open rates'!P8*0.9*0.87+25</f>
        <v>7541.8</v>
      </c>
      <c r="E9" s="84">
        <f>'BAR BB| Open rates'!Q8*0.9*0.87+25</f>
        <v>7541.8</v>
      </c>
      <c r="F9" s="84">
        <f>'BAR BB| Open rates'!R8*0.9*0.87+25</f>
        <v>10125.700000000001</v>
      </c>
      <c r="G9" s="84">
        <f>'BAR BB| Open rates'!S8*0.9*0.87+25</f>
        <v>10125.700000000001</v>
      </c>
      <c r="H9" s="84">
        <f>'BAR BB| Open rates'!T8*0.9*0.87+25</f>
        <v>10125.700000000001</v>
      </c>
      <c r="I9" s="84">
        <f>'BAR BB| Open rates'!U8*0.9*0.87+25</f>
        <v>10125.700000000001</v>
      </c>
      <c r="J9" s="84">
        <f>'BAR BB| Open rates'!V8*0.9*0.87+25</f>
        <v>10125.700000000001</v>
      </c>
      <c r="K9" s="84">
        <f>'BAR BB| Open rates'!W8*0.9*0.87+25</f>
        <v>10125.700000000001</v>
      </c>
      <c r="L9" s="84">
        <f>'BAR BB| Open rates'!X8*0.9*0.87+25</f>
        <v>10125.700000000001</v>
      </c>
      <c r="M9" s="84">
        <f>'BAR BB| Open rates'!Y8*0.9*0.87+25</f>
        <v>10125.700000000001</v>
      </c>
      <c r="N9" s="84">
        <f>'BAR BB| Open rates'!Z8*0.9*0.87+25</f>
        <v>10125.700000000001</v>
      </c>
      <c r="O9" s="84">
        <f>'BAR BB| Open rates'!AA8*0.9*0.87+25</f>
        <v>10125.700000000001</v>
      </c>
      <c r="P9" s="84">
        <f>'BAR BB| Open rates'!AB8*0.9*0.87+25</f>
        <v>14040.7</v>
      </c>
      <c r="Q9" s="84">
        <f>'BAR BB| Open rates'!AC8*0.9*0.87+25</f>
        <v>14040.7</v>
      </c>
      <c r="R9" s="84">
        <f>'BAR BB| Open rates'!AD8*0.9*0.87+25</f>
        <v>14040.7</v>
      </c>
      <c r="S9" s="84">
        <f>'BAR BB| Open rates'!AE8*0.9*0.87+25</f>
        <v>14040.7</v>
      </c>
      <c r="T9" s="84">
        <f>'BAR BB| Open rates'!AF8*0.9*0.87+25</f>
        <v>14040.7</v>
      </c>
      <c r="U9" s="84">
        <f>'BAR BB| Open rates'!AG8*0.9*0.87+25</f>
        <v>14040.7</v>
      </c>
      <c r="V9" s="84">
        <f>'BAR BB| Open rates'!AH8*0.9*0.87+25</f>
        <v>7541.8</v>
      </c>
      <c r="W9" s="84">
        <f>'BAR BB| Open rates'!AI8*0.9*0.87+25</f>
        <v>7541.8</v>
      </c>
      <c r="X9" s="84">
        <f>'BAR BB| Open rates'!AJ8*0.9*0.87+25</f>
        <v>7541.8</v>
      </c>
      <c r="Y9" s="84">
        <f>'BAR BB| Open rates'!AK8*0.9*0.87+25</f>
        <v>7541.8</v>
      </c>
      <c r="Z9" s="84">
        <f>'BAR BB| Open rates'!AL8*0.9*0.87+25</f>
        <v>7541.8</v>
      </c>
      <c r="AA9" s="84">
        <f>'BAR BB| Open rates'!AM8*0.9*0.87+25</f>
        <v>8559.7000000000007</v>
      </c>
      <c r="AB9" s="84">
        <f>'BAR BB| Open rates'!AN8*0.9*0.87+25</f>
        <v>8559.7000000000007</v>
      </c>
      <c r="AC9" s="84">
        <f>'BAR BB| Open rates'!AO8*0.9*0.87+25</f>
        <v>8559.7000000000007</v>
      </c>
      <c r="AD9" s="84">
        <f>'BAR BB| Open rates'!AP8*0.9*0.87+25</f>
        <v>8559.7000000000007</v>
      </c>
      <c r="AE9" s="84">
        <f>'BAR BB| Open rates'!AQ8*0.9*0.87+25</f>
        <v>8559.7000000000007</v>
      </c>
      <c r="AF9" s="84">
        <f>'BAR BB| Open rates'!AR8*0.9*0.87+25</f>
        <v>8559.7000000000007</v>
      </c>
      <c r="AG9" s="84">
        <f>'BAR BB| Open rates'!AS8*0.9*0.87+25</f>
        <v>8559.7000000000007</v>
      </c>
      <c r="AH9" s="84">
        <f>'BAR BB| Open rates'!AT8*0.9*0.87+25</f>
        <v>9342.7000000000007</v>
      </c>
      <c r="AI9" s="84">
        <f>'BAR BB| Open rates'!AU8*0.9*0.87+25</f>
        <v>9342.7000000000007</v>
      </c>
      <c r="AJ9" s="84">
        <f>'BAR BB| Open rates'!AV8*0.9*0.87+25</f>
        <v>9342.7000000000007</v>
      </c>
      <c r="AK9" s="84">
        <f>'BAR BB| Open rates'!AW8*0.9*0.87+25</f>
        <v>9342.7000000000007</v>
      </c>
      <c r="AL9" s="84">
        <f>'BAR BB| Open rates'!AX8*0.9*0.87+25</f>
        <v>9342.7000000000007</v>
      </c>
      <c r="AM9" s="84">
        <f>'BAR BB| Open rates'!AY8*0.9*0.87+25</f>
        <v>9499.2999999999993</v>
      </c>
      <c r="AN9" s="84">
        <f>'BAR BB| Open rates'!AZ8*0.9*0.87+25</f>
        <v>9499.2999999999993</v>
      </c>
      <c r="AO9" s="84">
        <f>'BAR BB| Open rates'!BA8*0.9*0.87+25</f>
        <v>10125.700000000001</v>
      </c>
      <c r="AP9" s="84">
        <f>'BAR BB| Open rates'!BB8*0.9*0.87+25</f>
        <v>10125.700000000001</v>
      </c>
      <c r="AQ9" s="84">
        <f>'BAR BB| Open rates'!BC8*0.9*0.87+25</f>
        <v>9499.2999999999993</v>
      </c>
      <c r="AR9" s="84">
        <f>'BAR BB| Open rates'!BD8*0.9*0.87+25</f>
        <v>9499.2999999999993</v>
      </c>
      <c r="AS9" s="84">
        <f>'BAR BB| Open rates'!BE8*0.9*0.87+25</f>
        <v>9499.2999999999993</v>
      </c>
      <c r="AT9" s="84">
        <f>'BAR BB| Open rates'!BF8*0.9*0.87+25</f>
        <v>9499.2999999999993</v>
      </c>
      <c r="AU9" s="84">
        <f>'BAR BB| Open rates'!BG8*0.9*0.87+25</f>
        <v>9499.2999999999993</v>
      </c>
      <c r="AV9" s="84">
        <f>'BAR BB| Open rates'!BH8*0.9*0.87+25</f>
        <v>10125.700000000001</v>
      </c>
      <c r="AW9" s="84">
        <f>'BAR BB| Open rates'!BI8*0.9*0.87+25</f>
        <v>10125.700000000001</v>
      </c>
      <c r="AX9" s="84">
        <f>'BAR BB| Open rates'!BJ8*0.9*0.87+25</f>
        <v>9499.2999999999993</v>
      </c>
      <c r="AY9" s="84">
        <f>'BAR BB| Open rates'!BK8*0.9*0.87+25</f>
        <v>9499.2999999999993</v>
      </c>
      <c r="AZ9" s="84">
        <f>'BAR BB| Open rates'!BL8*0.9*0.87+25</f>
        <v>9499.2999999999993</v>
      </c>
      <c r="BA9" s="84">
        <f>'BAR BB| Open rates'!BM8*0.9*0.87+25</f>
        <v>9499.2999999999993</v>
      </c>
      <c r="BB9" s="84">
        <f>'BAR BB| Open rates'!BN8*0.9*0.87+25</f>
        <v>9499.2999999999993</v>
      </c>
      <c r="BC9" s="84">
        <f>'BAR BB| Open rates'!BO8*0.9*0.87+25</f>
        <v>10125.700000000001</v>
      </c>
      <c r="BD9" s="84">
        <f>'BAR BB| Open rates'!BP8*0.9*0.87+25</f>
        <v>10125.700000000001</v>
      </c>
      <c r="BE9" s="84">
        <f>'BAR BB| Open rates'!BQ8*0.9*0.87+25</f>
        <v>9499.2999999999993</v>
      </c>
      <c r="BF9" s="84">
        <f>'BAR BB| Open rates'!BR8*0.9*0.87+25</f>
        <v>9499.2999999999993</v>
      </c>
      <c r="BG9" s="84">
        <f>'BAR BB| Open rates'!BS8*0.9*0.87+25</f>
        <v>9499.2999999999993</v>
      </c>
      <c r="BH9" s="84">
        <f>'BAR BB| Open rates'!BT8*0.9*0.87+25</f>
        <v>9499.2999999999993</v>
      </c>
      <c r="BI9" s="84">
        <f>'BAR BB| Open rates'!BU8*0.9*0.87+25</f>
        <v>9499.2999999999993</v>
      </c>
      <c r="BJ9" s="84">
        <f>'BAR BB| Open rates'!BV8*0.9*0.87+25</f>
        <v>10125.700000000001</v>
      </c>
      <c r="BK9" s="84">
        <f>'BAR BB| Open rates'!BW8*0.9*0.87+25</f>
        <v>10125.700000000001</v>
      </c>
      <c r="BL9" s="84">
        <f>'BAR BB| Open rates'!BX8*0.9*0.87+25</f>
        <v>9499.2999999999993</v>
      </c>
      <c r="BM9" s="84">
        <f>'BAR BB| Open rates'!BY8*0.9*0.87+25</f>
        <v>9499.2999999999993</v>
      </c>
      <c r="BN9" s="84">
        <f>'BAR BB| Open rates'!BZ8*0.9*0.87+25</f>
        <v>9499.2999999999993</v>
      </c>
      <c r="BO9" s="84">
        <f>'BAR BB| Open rates'!CA8*0.9*0.87+25</f>
        <v>9499.2999999999993</v>
      </c>
      <c r="BP9" s="84">
        <f>'BAR BB| Open rates'!CB8*0.9*0.87+25</f>
        <v>9499.2999999999993</v>
      </c>
      <c r="BQ9" s="84">
        <f>'BAR BB| Open rates'!CC8*0.9*0.87+25</f>
        <v>10125.700000000001</v>
      </c>
      <c r="BR9" s="84">
        <f>'BAR BB| Open rates'!CD8*0.9*0.87+25</f>
        <v>10125.700000000001</v>
      </c>
      <c r="BS9" s="84">
        <f>'BAR BB| Open rates'!CE8*0.9*0.87+25</f>
        <v>9499.2999999999993</v>
      </c>
      <c r="BT9" s="84">
        <f>'BAR BB| Open rates'!CF8*0.9*0.87+25</f>
        <v>9499.2999999999993</v>
      </c>
      <c r="BU9" s="84">
        <f>'BAR BB| Open rates'!CG8*0.9*0.87+25</f>
        <v>9499.2999999999993</v>
      </c>
      <c r="BV9" s="84">
        <f>'BAR BB| Open rates'!CH8*0.9*0.87+25</f>
        <v>9499.2999999999993</v>
      </c>
      <c r="BW9" s="84">
        <f>'BAR BB| Open rates'!CI8*0.9*0.87+25</f>
        <v>9499.2999999999993</v>
      </c>
      <c r="BX9" s="84">
        <f>'BAR BB| Open rates'!CJ8*0.9*0.87+25</f>
        <v>10125.700000000001</v>
      </c>
      <c r="BY9" s="84">
        <f>'BAR BB| Open rates'!CK8*0.9*0.87+25</f>
        <v>10125.700000000001</v>
      </c>
      <c r="BZ9" s="84">
        <f>'BAR BB| Open rates'!CL8*0.9*0.87+25</f>
        <v>9499.2999999999993</v>
      </c>
      <c r="CA9" s="84">
        <f>'BAR BB| Open rates'!CM8*0.9*0.87+25</f>
        <v>9499.2999999999993</v>
      </c>
      <c r="CB9" s="84">
        <f>'BAR BB| Open rates'!CN8*0.9*0.87+25</f>
        <v>9499.2999999999993</v>
      </c>
      <c r="CC9" s="84">
        <f>'BAR BB| Open rates'!CO8*0.9*0.87+25</f>
        <v>9499.2999999999993</v>
      </c>
      <c r="CD9" s="84">
        <f>'BAR BB| Open rates'!CP8*0.9*0.87+25</f>
        <v>9499.2999999999993</v>
      </c>
      <c r="CE9" s="84">
        <f>'BAR BB| Open rates'!CQ8*0.9*0.87+25</f>
        <v>9499.2999999999993</v>
      </c>
      <c r="CF9" s="84">
        <f>'BAR BB| Open rates'!CR8*0.9*0.87+25</f>
        <v>9499.2999999999993</v>
      </c>
      <c r="CG9" s="84">
        <f>'BAR BB| Open rates'!CS8*0.9*0.87+25</f>
        <v>8559.7000000000007</v>
      </c>
      <c r="CH9" s="84">
        <f>'BAR BB| Open rates'!CT8*0.9*0.87+25</f>
        <v>8559.7000000000007</v>
      </c>
      <c r="CI9" s="84">
        <f>'BAR BB| Open rates'!CU8*0.9*0.87+25</f>
        <v>8559.7000000000007</v>
      </c>
      <c r="CJ9" s="84">
        <f>'BAR BB| Open rates'!CV8*0.9*0.87+25</f>
        <v>8559.7000000000007</v>
      </c>
      <c r="CK9" s="84">
        <f>'BAR BB| Open rates'!CW8*0.9*0.87+25</f>
        <v>8559.7000000000007</v>
      </c>
      <c r="CL9" s="84">
        <f>'BAR BB| Open rates'!CX8*0.9*0.87+25</f>
        <v>8559.7000000000007</v>
      </c>
      <c r="CM9" s="84">
        <f>'BAR BB| Open rates'!CY8*0.9*0.87+25</f>
        <v>8559.7000000000007</v>
      </c>
      <c r="CN9" s="84">
        <f>'BAR BB| Open rates'!CZ8*0.9*0.87+25</f>
        <v>8559.7000000000007</v>
      </c>
      <c r="CO9" s="84">
        <f>'BAR BB| Open rates'!DA8*0.9*0.87+25</f>
        <v>8559.7000000000007</v>
      </c>
      <c r="CP9" s="84">
        <f>'BAR BB| Open rates'!DB8*0.9*0.87+25</f>
        <v>7541.8</v>
      </c>
      <c r="CQ9" s="84">
        <f>'BAR BB| Open rates'!DC8*0.9*0.87+25</f>
        <v>7541.8</v>
      </c>
      <c r="CR9" s="84">
        <f>'BAR BB| Open rates'!DD8*0.9*0.87+25</f>
        <v>7541.8</v>
      </c>
      <c r="CS9" s="84">
        <f>'BAR BB| Open rates'!DE8*0.9*0.87+25</f>
        <v>8559.7000000000007</v>
      </c>
      <c r="CT9" s="84">
        <f>'BAR BB| Open rates'!DF8*0.9*0.87+25</f>
        <v>8559.7000000000007</v>
      </c>
      <c r="CU9" s="84">
        <f>'BAR BB| Open rates'!DG8*0.9*0.87+25</f>
        <v>7541.8</v>
      </c>
      <c r="CV9" s="84">
        <f>'BAR BB| Open rates'!DH8*0.9*0.87+25</f>
        <v>7541.8</v>
      </c>
      <c r="CW9" s="84">
        <f>'BAR BB| Open rates'!DI8*0.9*0.87+25</f>
        <v>7541.8</v>
      </c>
      <c r="CX9" s="84">
        <f>'BAR BB| Open rates'!DJ8*0.9*0.87+25</f>
        <v>7541.8</v>
      </c>
      <c r="CY9" s="84">
        <f>'BAR BB| Open rates'!DK8*0.9*0.87+25</f>
        <v>7541.8</v>
      </c>
      <c r="CZ9" s="84">
        <f>'BAR BB| Open rates'!DL8*0.9*0.87+25</f>
        <v>8559.7000000000007</v>
      </c>
      <c r="DA9" s="84">
        <f>'BAR BB| Open rates'!DM8*0.9*0.87+25</f>
        <v>8559.7000000000007</v>
      </c>
      <c r="DB9" s="84">
        <f>'BAR BB| Open rates'!DN8*0.9*0.87+25</f>
        <v>7541.8</v>
      </c>
      <c r="DC9" s="84">
        <f>'BAR BB| Open rates'!DO8*0.9*0.87+25</f>
        <v>7541.8</v>
      </c>
      <c r="DD9" s="84">
        <f>'BAR BB| Open rates'!DP8*0.9*0.87+25</f>
        <v>7541.8</v>
      </c>
      <c r="DE9" s="84">
        <f>'BAR BB| Open rates'!DQ8*0.9*0.87+25</f>
        <v>7541.8</v>
      </c>
      <c r="DF9" s="84">
        <f>'BAR BB| Open rates'!DR8*0.9*0.87+25</f>
        <v>7541.8</v>
      </c>
      <c r="DG9" s="84">
        <f>'BAR BB| Open rates'!DS8*0.9*0.87+25</f>
        <v>8559.7000000000007</v>
      </c>
      <c r="DH9" s="84">
        <f>'BAR BB| Open rates'!DT8*0.9*0.87+25</f>
        <v>8559.7000000000007</v>
      </c>
      <c r="DI9" s="84">
        <f>'BAR BB| Open rates'!DU8*0.9*0.87+25</f>
        <v>7541.8</v>
      </c>
      <c r="DJ9" s="84">
        <f>'BAR BB| Open rates'!DV8*0.9*0.87+25</f>
        <v>7541.8</v>
      </c>
      <c r="DK9" s="84">
        <f>'BAR BB| Open rates'!DW8*0.9*0.87+25</f>
        <v>7541.8</v>
      </c>
      <c r="DL9" s="84">
        <f>'BAR BB| Open rates'!DX8*0.9*0.87+25</f>
        <v>7541.8</v>
      </c>
      <c r="DM9" s="84">
        <f>'BAR BB| Open rates'!DY8*0.9*0.87+25</f>
        <v>7541.8</v>
      </c>
      <c r="DN9" s="84">
        <f>'BAR BB| Open rates'!DZ8*0.9*0.87+25</f>
        <v>8559.7000000000007</v>
      </c>
      <c r="DO9" s="84">
        <f>'BAR BB| Open rates'!EA8*0.9*0.87+25</f>
        <v>8559.7000000000007</v>
      </c>
      <c r="DP9" s="84">
        <f>'BAR BB| Open rates'!EB8*0.9*0.87+25</f>
        <v>7541.8</v>
      </c>
      <c r="DQ9" s="84">
        <f>'BAR BB| Open rates'!EC8*0.9*0.87+25</f>
        <v>7541.8</v>
      </c>
      <c r="DR9" s="84">
        <f>'BAR BB| Open rates'!ED8*0.9*0.87+25</f>
        <v>7541.8</v>
      </c>
      <c r="DS9" s="84">
        <f>'BAR BB| Open rates'!EE8*0.9*0.87+25</f>
        <v>7541.8</v>
      </c>
    </row>
    <row r="10" spans="1:123" s="11" customFormat="1" x14ac:dyDescent="0.2">
      <c r="A10" s="42">
        <v>2</v>
      </c>
      <c r="B10" s="84">
        <f>'BAR BB| Open rates'!N9*0.9*0.87+25</f>
        <v>9107.7999999999993</v>
      </c>
      <c r="C10" s="84">
        <f>'BAR BB| Open rates'!O9*0.9*0.87+25</f>
        <v>9107.7999999999993</v>
      </c>
      <c r="D10" s="84">
        <f>'BAR BB| Open rates'!P9*0.9*0.87+25</f>
        <v>9107.7999999999993</v>
      </c>
      <c r="E10" s="84">
        <f>'BAR BB| Open rates'!Q9*0.9*0.87+25</f>
        <v>9107.7999999999993</v>
      </c>
      <c r="F10" s="84">
        <f>'BAR BB| Open rates'!R9*0.9*0.87+25</f>
        <v>11691.7</v>
      </c>
      <c r="G10" s="84">
        <f>'BAR BB| Open rates'!S9*0.9*0.87+25</f>
        <v>11691.7</v>
      </c>
      <c r="H10" s="84">
        <f>'BAR BB| Open rates'!T9*0.9*0.87+25</f>
        <v>11691.7</v>
      </c>
      <c r="I10" s="84">
        <f>'BAR BB| Open rates'!U9*0.9*0.87+25</f>
        <v>11691.7</v>
      </c>
      <c r="J10" s="84">
        <f>'BAR BB| Open rates'!V9*0.9*0.87+25</f>
        <v>11691.7</v>
      </c>
      <c r="K10" s="84">
        <f>'BAR BB| Open rates'!W9*0.9*0.87+25</f>
        <v>11691.7</v>
      </c>
      <c r="L10" s="84">
        <f>'BAR BB| Open rates'!X9*0.9*0.87+25</f>
        <v>11691.7</v>
      </c>
      <c r="M10" s="84">
        <f>'BAR BB| Open rates'!Y9*0.9*0.87+25</f>
        <v>11691.7</v>
      </c>
      <c r="N10" s="84">
        <f>'BAR BB| Open rates'!Z9*0.9*0.87+25</f>
        <v>11691.7</v>
      </c>
      <c r="O10" s="84">
        <f>'BAR BB| Open rates'!AA9*0.9*0.87+25</f>
        <v>11691.7</v>
      </c>
      <c r="P10" s="84">
        <f>'BAR BB| Open rates'!AB9*0.9*0.87+25</f>
        <v>15606.7</v>
      </c>
      <c r="Q10" s="84">
        <f>'BAR BB| Open rates'!AC9*0.9*0.87+25</f>
        <v>15606.7</v>
      </c>
      <c r="R10" s="84">
        <f>'BAR BB| Open rates'!AD9*0.9*0.87+25</f>
        <v>15606.7</v>
      </c>
      <c r="S10" s="84">
        <f>'BAR BB| Open rates'!AE9*0.9*0.87+25</f>
        <v>15606.7</v>
      </c>
      <c r="T10" s="84">
        <f>'BAR BB| Open rates'!AF9*0.9*0.87+25</f>
        <v>15606.7</v>
      </c>
      <c r="U10" s="84">
        <f>'BAR BB| Open rates'!AG9*0.9*0.87+25</f>
        <v>15606.7</v>
      </c>
      <c r="V10" s="84">
        <f>'BAR BB| Open rates'!AH9*0.9*0.87+25</f>
        <v>9107.7999999999993</v>
      </c>
      <c r="W10" s="84">
        <f>'BAR BB| Open rates'!AI9*0.9*0.87+25</f>
        <v>9107.7999999999993</v>
      </c>
      <c r="X10" s="84">
        <f>'BAR BB| Open rates'!AJ9*0.9*0.87+25</f>
        <v>9107.7999999999993</v>
      </c>
      <c r="Y10" s="84">
        <f>'BAR BB| Open rates'!AK9*0.9*0.87+25</f>
        <v>9107.7999999999993</v>
      </c>
      <c r="Z10" s="84">
        <f>'BAR BB| Open rates'!AL9*0.9*0.87+25</f>
        <v>9107.7999999999993</v>
      </c>
      <c r="AA10" s="84">
        <f>'BAR BB| Open rates'!AM9*0.9*0.87+25</f>
        <v>10125.700000000001</v>
      </c>
      <c r="AB10" s="84">
        <f>'BAR BB| Open rates'!AN9*0.9*0.87+25</f>
        <v>10125.700000000001</v>
      </c>
      <c r="AC10" s="84">
        <f>'BAR BB| Open rates'!AO9*0.9*0.87+25</f>
        <v>10125.700000000001</v>
      </c>
      <c r="AD10" s="84">
        <f>'BAR BB| Open rates'!AP9*0.9*0.87+25</f>
        <v>10125.700000000001</v>
      </c>
      <c r="AE10" s="84">
        <f>'BAR BB| Open rates'!AQ9*0.9*0.87+25</f>
        <v>10125.700000000001</v>
      </c>
      <c r="AF10" s="84">
        <f>'BAR BB| Open rates'!AR9*0.9*0.87+25</f>
        <v>10125.700000000001</v>
      </c>
      <c r="AG10" s="84">
        <f>'BAR BB| Open rates'!AS9*0.9*0.87+25</f>
        <v>10125.700000000001</v>
      </c>
      <c r="AH10" s="84">
        <f>'BAR BB| Open rates'!AT9*0.9*0.87+25</f>
        <v>10908.7</v>
      </c>
      <c r="AI10" s="84">
        <f>'BAR BB| Open rates'!AU9*0.9*0.87+25</f>
        <v>10908.7</v>
      </c>
      <c r="AJ10" s="84">
        <f>'BAR BB| Open rates'!AV9*0.9*0.87+25</f>
        <v>10908.7</v>
      </c>
      <c r="AK10" s="84">
        <f>'BAR BB| Open rates'!AW9*0.9*0.87+25</f>
        <v>10908.7</v>
      </c>
      <c r="AL10" s="84">
        <f>'BAR BB| Open rates'!AX9*0.9*0.87+25</f>
        <v>10908.7</v>
      </c>
      <c r="AM10" s="84">
        <f>'BAR BB| Open rates'!AY9*0.9*0.87+25</f>
        <v>11065.3</v>
      </c>
      <c r="AN10" s="84">
        <f>'BAR BB| Open rates'!AZ9*0.9*0.87+25</f>
        <v>11065.3</v>
      </c>
      <c r="AO10" s="84">
        <f>'BAR BB| Open rates'!BA9*0.9*0.87+25</f>
        <v>11691.7</v>
      </c>
      <c r="AP10" s="84">
        <f>'BAR BB| Open rates'!BB9*0.9*0.87+25</f>
        <v>11691.7</v>
      </c>
      <c r="AQ10" s="84">
        <f>'BAR BB| Open rates'!BC9*0.9*0.87+25</f>
        <v>11065.3</v>
      </c>
      <c r="AR10" s="84">
        <f>'BAR BB| Open rates'!BD9*0.9*0.87+25</f>
        <v>11065.3</v>
      </c>
      <c r="AS10" s="84">
        <f>'BAR BB| Open rates'!BE9*0.9*0.87+25</f>
        <v>11065.3</v>
      </c>
      <c r="AT10" s="84">
        <f>'BAR BB| Open rates'!BF9*0.9*0.87+25</f>
        <v>11065.3</v>
      </c>
      <c r="AU10" s="84">
        <f>'BAR BB| Open rates'!BG9*0.9*0.87+25</f>
        <v>11065.3</v>
      </c>
      <c r="AV10" s="84">
        <f>'BAR BB| Open rates'!BH9*0.9*0.87+25</f>
        <v>11691.7</v>
      </c>
      <c r="AW10" s="84">
        <f>'BAR BB| Open rates'!BI9*0.9*0.87+25</f>
        <v>11691.7</v>
      </c>
      <c r="AX10" s="84">
        <f>'BAR BB| Open rates'!BJ9*0.9*0.87+25</f>
        <v>11065.3</v>
      </c>
      <c r="AY10" s="84">
        <f>'BAR BB| Open rates'!BK9*0.9*0.87+25</f>
        <v>11065.3</v>
      </c>
      <c r="AZ10" s="84">
        <f>'BAR BB| Open rates'!BL9*0.9*0.87+25</f>
        <v>11065.3</v>
      </c>
      <c r="BA10" s="84">
        <f>'BAR BB| Open rates'!BM9*0.9*0.87+25</f>
        <v>11065.3</v>
      </c>
      <c r="BB10" s="84">
        <f>'BAR BB| Open rates'!BN9*0.9*0.87+25</f>
        <v>11065.3</v>
      </c>
      <c r="BC10" s="84">
        <f>'BAR BB| Open rates'!BO9*0.9*0.87+25</f>
        <v>11691.7</v>
      </c>
      <c r="BD10" s="84">
        <f>'BAR BB| Open rates'!BP9*0.9*0.87+25</f>
        <v>11691.7</v>
      </c>
      <c r="BE10" s="84">
        <f>'BAR BB| Open rates'!BQ9*0.9*0.87+25</f>
        <v>11065.3</v>
      </c>
      <c r="BF10" s="84">
        <f>'BAR BB| Open rates'!BR9*0.9*0.87+25</f>
        <v>11065.3</v>
      </c>
      <c r="BG10" s="84">
        <f>'BAR BB| Open rates'!BS9*0.9*0.87+25</f>
        <v>11065.3</v>
      </c>
      <c r="BH10" s="84">
        <f>'BAR BB| Open rates'!BT9*0.9*0.87+25</f>
        <v>11065.3</v>
      </c>
      <c r="BI10" s="84">
        <f>'BAR BB| Open rates'!BU9*0.9*0.87+25</f>
        <v>11065.3</v>
      </c>
      <c r="BJ10" s="84">
        <f>'BAR BB| Open rates'!BV9*0.9*0.87+25</f>
        <v>11691.7</v>
      </c>
      <c r="BK10" s="84">
        <f>'BAR BB| Open rates'!BW9*0.9*0.87+25</f>
        <v>11691.7</v>
      </c>
      <c r="BL10" s="84">
        <f>'BAR BB| Open rates'!BX9*0.9*0.87+25</f>
        <v>11065.3</v>
      </c>
      <c r="BM10" s="84">
        <f>'BAR BB| Open rates'!BY9*0.9*0.87+25</f>
        <v>11065.3</v>
      </c>
      <c r="BN10" s="84">
        <f>'BAR BB| Open rates'!BZ9*0.9*0.87+25</f>
        <v>11065.3</v>
      </c>
      <c r="BO10" s="84">
        <f>'BAR BB| Open rates'!CA9*0.9*0.87+25</f>
        <v>11065.3</v>
      </c>
      <c r="BP10" s="84">
        <f>'BAR BB| Open rates'!CB9*0.9*0.87+25</f>
        <v>11065.3</v>
      </c>
      <c r="BQ10" s="84">
        <f>'BAR BB| Open rates'!CC9*0.9*0.87+25</f>
        <v>11691.7</v>
      </c>
      <c r="BR10" s="84">
        <f>'BAR BB| Open rates'!CD9*0.9*0.87+25</f>
        <v>11691.7</v>
      </c>
      <c r="BS10" s="84">
        <f>'BAR BB| Open rates'!CE9*0.9*0.87+25</f>
        <v>11065.3</v>
      </c>
      <c r="BT10" s="84">
        <f>'BAR BB| Open rates'!CF9*0.9*0.87+25</f>
        <v>11065.3</v>
      </c>
      <c r="BU10" s="84">
        <f>'BAR BB| Open rates'!CG9*0.9*0.87+25</f>
        <v>11065.3</v>
      </c>
      <c r="BV10" s="84">
        <f>'BAR BB| Open rates'!CH9*0.9*0.87+25</f>
        <v>11065.3</v>
      </c>
      <c r="BW10" s="84">
        <f>'BAR BB| Open rates'!CI9*0.9*0.87+25</f>
        <v>11065.3</v>
      </c>
      <c r="BX10" s="84">
        <f>'BAR BB| Open rates'!CJ9*0.9*0.87+25</f>
        <v>11691.7</v>
      </c>
      <c r="BY10" s="84">
        <f>'BAR BB| Open rates'!CK9*0.9*0.87+25</f>
        <v>11691.7</v>
      </c>
      <c r="BZ10" s="84">
        <f>'BAR BB| Open rates'!CL9*0.9*0.87+25</f>
        <v>11065.3</v>
      </c>
      <c r="CA10" s="84">
        <f>'BAR BB| Open rates'!CM9*0.9*0.87+25</f>
        <v>11065.3</v>
      </c>
      <c r="CB10" s="84">
        <f>'BAR BB| Open rates'!CN9*0.9*0.87+25</f>
        <v>11065.3</v>
      </c>
      <c r="CC10" s="84">
        <f>'BAR BB| Open rates'!CO9*0.9*0.87+25</f>
        <v>11065.3</v>
      </c>
      <c r="CD10" s="84">
        <f>'BAR BB| Open rates'!CP9*0.9*0.87+25</f>
        <v>11065.3</v>
      </c>
      <c r="CE10" s="84">
        <f>'BAR BB| Open rates'!CQ9*0.9*0.87+25</f>
        <v>11065.3</v>
      </c>
      <c r="CF10" s="84">
        <f>'BAR BB| Open rates'!CR9*0.9*0.87+25</f>
        <v>11065.3</v>
      </c>
      <c r="CG10" s="84">
        <f>'BAR BB| Open rates'!CS9*0.9*0.87+25</f>
        <v>10125.700000000001</v>
      </c>
      <c r="CH10" s="84">
        <f>'BAR BB| Open rates'!CT9*0.9*0.87+25</f>
        <v>10125.700000000001</v>
      </c>
      <c r="CI10" s="84">
        <f>'BAR BB| Open rates'!CU9*0.9*0.87+25</f>
        <v>10125.700000000001</v>
      </c>
      <c r="CJ10" s="84">
        <f>'BAR BB| Open rates'!CV9*0.9*0.87+25</f>
        <v>10125.700000000001</v>
      </c>
      <c r="CK10" s="84">
        <f>'BAR BB| Open rates'!CW9*0.9*0.87+25</f>
        <v>10125.700000000001</v>
      </c>
      <c r="CL10" s="84">
        <f>'BAR BB| Open rates'!CX9*0.9*0.87+25</f>
        <v>10125.700000000001</v>
      </c>
      <c r="CM10" s="84">
        <f>'BAR BB| Open rates'!CY9*0.9*0.87+25</f>
        <v>10125.700000000001</v>
      </c>
      <c r="CN10" s="84">
        <f>'BAR BB| Open rates'!CZ9*0.9*0.87+25</f>
        <v>10125.700000000001</v>
      </c>
      <c r="CO10" s="84">
        <f>'BAR BB| Open rates'!DA9*0.9*0.87+25</f>
        <v>10125.700000000001</v>
      </c>
      <c r="CP10" s="84">
        <f>'BAR BB| Open rates'!DB9*0.9*0.87+25</f>
        <v>9107.7999999999993</v>
      </c>
      <c r="CQ10" s="84">
        <f>'BAR BB| Open rates'!DC9*0.9*0.87+25</f>
        <v>9107.7999999999993</v>
      </c>
      <c r="CR10" s="84">
        <f>'BAR BB| Open rates'!DD9*0.9*0.87+25</f>
        <v>9107.7999999999993</v>
      </c>
      <c r="CS10" s="84">
        <f>'BAR BB| Open rates'!DE9*0.9*0.87+25</f>
        <v>10125.700000000001</v>
      </c>
      <c r="CT10" s="84">
        <f>'BAR BB| Open rates'!DF9*0.9*0.87+25</f>
        <v>10125.700000000001</v>
      </c>
      <c r="CU10" s="84">
        <f>'BAR BB| Open rates'!DG9*0.9*0.87+25</f>
        <v>9107.7999999999993</v>
      </c>
      <c r="CV10" s="84">
        <f>'BAR BB| Open rates'!DH9*0.9*0.87+25</f>
        <v>9107.7999999999993</v>
      </c>
      <c r="CW10" s="84">
        <f>'BAR BB| Open rates'!DI9*0.9*0.87+25</f>
        <v>9107.7999999999993</v>
      </c>
      <c r="CX10" s="84">
        <f>'BAR BB| Open rates'!DJ9*0.9*0.87+25</f>
        <v>9107.7999999999993</v>
      </c>
      <c r="CY10" s="84">
        <f>'BAR BB| Open rates'!DK9*0.9*0.87+25</f>
        <v>9107.7999999999993</v>
      </c>
      <c r="CZ10" s="84">
        <f>'BAR BB| Open rates'!DL9*0.9*0.87+25</f>
        <v>10125.700000000001</v>
      </c>
      <c r="DA10" s="84">
        <f>'BAR BB| Open rates'!DM9*0.9*0.87+25</f>
        <v>10125.700000000001</v>
      </c>
      <c r="DB10" s="84">
        <f>'BAR BB| Open rates'!DN9*0.9*0.87+25</f>
        <v>9107.7999999999993</v>
      </c>
      <c r="DC10" s="84">
        <f>'BAR BB| Open rates'!DO9*0.9*0.87+25</f>
        <v>9107.7999999999993</v>
      </c>
      <c r="DD10" s="84">
        <f>'BAR BB| Open rates'!DP9*0.9*0.87+25</f>
        <v>9107.7999999999993</v>
      </c>
      <c r="DE10" s="84">
        <f>'BAR BB| Open rates'!DQ9*0.9*0.87+25</f>
        <v>9107.7999999999993</v>
      </c>
      <c r="DF10" s="84">
        <f>'BAR BB| Open rates'!DR9*0.9*0.87+25</f>
        <v>9107.7999999999993</v>
      </c>
      <c r="DG10" s="84">
        <f>'BAR BB| Open rates'!DS9*0.9*0.87+25</f>
        <v>10125.700000000001</v>
      </c>
      <c r="DH10" s="84">
        <f>'BAR BB| Open rates'!DT9*0.9*0.87+25</f>
        <v>10125.700000000001</v>
      </c>
      <c r="DI10" s="84">
        <f>'BAR BB| Open rates'!DU9*0.9*0.87+25</f>
        <v>9107.7999999999993</v>
      </c>
      <c r="DJ10" s="84">
        <f>'BAR BB| Open rates'!DV9*0.9*0.87+25</f>
        <v>9107.7999999999993</v>
      </c>
      <c r="DK10" s="84">
        <f>'BAR BB| Open rates'!DW9*0.9*0.87+25</f>
        <v>9107.7999999999993</v>
      </c>
      <c r="DL10" s="84">
        <f>'BAR BB| Open rates'!DX9*0.9*0.87+25</f>
        <v>9107.7999999999993</v>
      </c>
      <c r="DM10" s="84">
        <f>'BAR BB| Open rates'!DY9*0.9*0.87+25</f>
        <v>9107.7999999999993</v>
      </c>
      <c r="DN10" s="84">
        <f>'BAR BB| Open rates'!DZ9*0.9*0.87+25</f>
        <v>10125.700000000001</v>
      </c>
      <c r="DO10" s="84">
        <f>'BAR BB| Open rates'!EA9*0.9*0.87+25</f>
        <v>10125.700000000001</v>
      </c>
      <c r="DP10" s="84">
        <f>'BAR BB| Open rates'!EB9*0.9*0.87+25</f>
        <v>9107.7999999999993</v>
      </c>
      <c r="DQ10" s="84">
        <f>'BAR BB| Open rates'!EC9*0.9*0.87+25</f>
        <v>9107.7999999999993</v>
      </c>
      <c r="DR10" s="84">
        <f>'BAR BB| Open rates'!ED9*0.9*0.87+25</f>
        <v>9107.7999999999993</v>
      </c>
      <c r="DS10" s="84">
        <f>'BAR BB| Open rates'!EE9*0.9*0.87+25</f>
        <v>9107.7999999999993</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rates'!N11*0.9*0.87+25</f>
        <v>8324.7999999999993</v>
      </c>
      <c r="C12" s="84">
        <f>'BAR BB| Open rates'!O11*0.9*0.87+25</f>
        <v>8324.7999999999993</v>
      </c>
      <c r="D12" s="84">
        <f>'BAR BB| Open rates'!P11*0.9*0.87+25</f>
        <v>8324.7999999999993</v>
      </c>
      <c r="E12" s="84">
        <f>'BAR BB| Open rates'!Q11*0.9*0.87+25</f>
        <v>8324.7999999999993</v>
      </c>
      <c r="F12" s="84">
        <f>'BAR BB| Open rates'!R11*0.9*0.87+25</f>
        <v>10908.7</v>
      </c>
      <c r="G12" s="84">
        <f>'BAR BB| Open rates'!S11*0.9*0.87+25</f>
        <v>10908.7</v>
      </c>
      <c r="H12" s="84">
        <f>'BAR BB| Open rates'!T11*0.9*0.87+25</f>
        <v>10908.7</v>
      </c>
      <c r="I12" s="84">
        <f>'BAR BB| Open rates'!U11*0.9*0.87+25</f>
        <v>10908.7</v>
      </c>
      <c r="J12" s="84">
        <f>'BAR BB| Open rates'!V11*0.9*0.87+25</f>
        <v>10908.7</v>
      </c>
      <c r="K12" s="84">
        <f>'BAR BB| Open rates'!W11*0.9*0.87+25</f>
        <v>10908.7</v>
      </c>
      <c r="L12" s="84">
        <f>'BAR BB| Open rates'!X11*0.9*0.87+25</f>
        <v>10908.7</v>
      </c>
      <c r="M12" s="84">
        <f>'BAR BB| Open rates'!Y11*0.9*0.87+25</f>
        <v>10908.7</v>
      </c>
      <c r="N12" s="84">
        <f>'BAR BB| Open rates'!Z11*0.9*0.87+25</f>
        <v>10908.7</v>
      </c>
      <c r="O12" s="84">
        <f>'BAR BB| Open rates'!AA11*0.9*0.87+25</f>
        <v>10908.7</v>
      </c>
      <c r="P12" s="84">
        <f>'BAR BB| Open rates'!AB11*0.9*0.87+25</f>
        <v>14823.7</v>
      </c>
      <c r="Q12" s="84">
        <f>'BAR BB| Open rates'!AC11*0.9*0.87+25</f>
        <v>14823.7</v>
      </c>
      <c r="R12" s="84">
        <f>'BAR BB| Open rates'!AD11*0.9*0.87+25</f>
        <v>14823.7</v>
      </c>
      <c r="S12" s="84">
        <f>'BAR BB| Open rates'!AE11*0.9*0.87+25</f>
        <v>14823.7</v>
      </c>
      <c r="T12" s="84">
        <f>'BAR BB| Open rates'!AF11*0.9*0.87+25</f>
        <v>14823.7</v>
      </c>
      <c r="U12" s="84">
        <f>'BAR BB| Open rates'!AG11*0.9*0.87+25</f>
        <v>14823.7</v>
      </c>
      <c r="V12" s="84">
        <f>'BAR BB| Open rates'!AH11*0.9*0.87+25</f>
        <v>8324.7999999999993</v>
      </c>
      <c r="W12" s="84">
        <f>'BAR BB| Open rates'!AI11*0.9*0.87+25</f>
        <v>8324.7999999999993</v>
      </c>
      <c r="X12" s="84">
        <f>'BAR BB| Open rates'!AJ11*0.9*0.87+25</f>
        <v>8324.7999999999993</v>
      </c>
      <c r="Y12" s="84">
        <f>'BAR BB| Open rates'!AK11*0.9*0.87+25</f>
        <v>8324.7999999999993</v>
      </c>
      <c r="Z12" s="84">
        <f>'BAR BB| Open rates'!AL11*0.9*0.87+25</f>
        <v>8324.7999999999993</v>
      </c>
      <c r="AA12" s="84">
        <f>'BAR BB| Open rates'!AM11*0.9*0.87+25</f>
        <v>9342.7000000000007</v>
      </c>
      <c r="AB12" s="84">
        <f>'BAR BB| Open rates'!AN11*0.9*0.87+25</f>
        <v>9342.7000000000007</v>
      </c>
      <c r="AC12" s="84">
        <f>'BAR BB| Open rates'!AO11*0.9*0.87+25</f>
        <v>9342.7000000000007</v>
      </c>
      <c r="AD12" s="84">
        <f>'BAR BB| Open rates'!AP11*0.9*0.87+25</f>
        <v>9342.7000000000007</v>
      </c>
      <c r="AE12" s="84">
        <f>'BAR BB| Open rates'!AQ11*0.9*0.87+25</f>
        <v>9342.7000000000007</v>
      </c>
      <c r="AF12" s="84">
        <f>'BAR BB| Open rates'!AR11*0.9*0.87+25</f>
        <v>9342.7000000000007</v>
      </c>
      <c r="AG12" s="84">
        <f>'BAR BB| Open rates'!AS11*0.9*0.87+25</f>
        <v>9342.7000000000007</v>
      </c>
      <c r="AH12" s="84">
        <f>'BAR BB| Open rates'!AT11*0.9*0.87+25</f>
        <v>10125.700000000001</v>
      </c>
      <c r="AI12" s="84">
        <f>'BAR BB| Open rates'!AU11*0.9*0.87+25</f>
        <v>10125.700000000001</v>
      </c>
      <c r="AJ12" s="84">
        <f>'BAR BB| Open rates'!AV11*0.9*0.87+25</f>
        <v>10125.700000000001</v>
      </c>
      <c r="AK12" s="84">
        <f>'BAR BB| Open rates'!AW11*0.9*0.87+25</f>
        <v>10125.700000000001</v>
      </c>
      <c r="AL12" s="84">
        <f>'BAR BB| Open rates'!AX11*0.9*0.87+25</f>
        <v>10125.700000000001</v>
      </c>
      <c r="AM12" s="84">
        <f>'BAR BB| Open rates'!AY11*0.9*0.87+25</f>
        <v>10282.299999999999</v>
      </c>
      <c r="AN12" s="84">
        <f>'BAR BB| Open rates'!AZ11*0.9*0.87+25</f>
        <v>10282.299999999999</v>
      </c>
      <c r="AO12" s="84">
        <f>'BAR BB| Open rates'!BA11*0.9*0.87+25</f>
        <v>10908.7</v>
      </c>
      <c r="AP12" s="84">
        <f>'BAR BB| Open rates'!BB11*0.9*0.87+25</f>
        <v>10908.7</v>
      </c>
      <c r="AQ12" s="84">
        <f>'BAR BB| Open rates'!BC11*0.9*0.87+25</f>
        <v>10282.299999999999</v>
      </c>
      <c r="AR12" s="84">
        <f>'BAR BB| Open rates'!BD11*0.9*0.87+25</f>
        <v>10282.299999999999</v>
      </c>
      <c r="AS12" s="84">
        <f>'BAR BB| Open rates'!BE11*0.9*0.87+25</f>
        <v>10282.299999999999</v>
      </c>
      <c r="AT12" s="84">
        <f>'BAR BB| Open rates'!BF11*0.9*0.87+25</f>
        <v>10282.299999999999</v>
      </c>
      <c r="AU12" s="84">
        <f>'BAR BB| Open rates'!BG11*0.9*0.87+25</f>
        <v>10282.299999999999</v>
      </c>
      <c r="AV12" s="84">
        <f>'BAR BB| Open rates'!BH11*0.9*0.87+25</f>
        <v>10908.7</v>
      </c>
      <c r="AW12" s="84">
        <f>'BAR BB| Open rates'!BI11*0.9*0.87+25</f>
        <v>10908.7</v>
      </c>
      <c r="AX12" s="84">
        <f>'BAR BB| Open rates'!BJ11*0.9*0.87+25</f>
        <v>10282.299999999999</v>
      </c>
      <c r="AY12" s="84">
        <f>'BAR BB| Open rates'!BK11*0.9*0.87+25</f>
        <v>10282.299999999999</v>
      </c>
      <c r="AZ12" s="84">
        <f>'BAR BB| Open rates'!BL11*0.9*0.87+25</f>
        <v>10282.299999999999</v>
      </c>
      <c r="BA12" s="84">
        <f>'BAR BB| Open rates'!BM11*0.9*0.87+25</f>
        <v>10282.299999999999</v>
      </c>
      <c r="BB12" s="84">
        <f>'BAR BB| Open rates'!BN11*0.9*0.87+25</f>
        <v>10282.299999999999</v>
      </c>
      <c r="BC12" s="84">
        <f>'BAR BB| Open rates'!BO11*0.9*0.87+25</f>
        <v>10908.7</v>
      </c>
      <c r="BD12" s="84">
        <f>'BAR BB| Open rates'!BP11*0.9*0.87+25</f>
        <v>10908.7</v>
      </c>
      <c r="BE12" s="84">
        <f>'BAR BB| Open rates'!BQ11*0.9*0.87+25</f>
        <v>10282.299999999999</v>
      </c>
      <c r="BF12" s="84">
        <f>'BAR BB| Open rates'!BR11*0.9*0.87+25</f>
        <v>10282.299999999999</v>
      </c>
      <c r="BG12" s="84">
        <f>'BAR BB| Open rates'!BS11*0.9*0.87+25</f>
        <v>10282.299999999999</v>
      </c>
      <c r="BH12" s="84">
        <f>'BAR BB| Open rates'!BT11*0.9*0.87+25</f>
        <v>10282.299999999999</v>
      </c>
      <c r="BI12" s="84">
        <f>'BAR BB| Open rates'!BU11*0.9*0.87+25</f>
        <v>10282.299999999999</v>
      </c>
      <c r="BJ12" s="84">
        <f>'BAR BB| Open rates'!BV11*0.9*0.87+25</f>
        <v>10908.7</v>
      </c>
      <c r="BK12" s="84">
        <f>'BAR BB| Open rates'!BW11*0.9*0.87+25</f>
        <v>10908.7</v>
      </c>
      <c r="BL12" s="84">
        <f>'BAR BB| Open rates'!BX11*0.9*0.87+25</f>
        <v>10282.299999999999</v>
      </c>
      <c r="BM12" s="84">
        <f>'BAR BB| Open rates'!BY11*0.9*0.87+25</f>
        <v>10282.299999999999</v>
      </c>
      <c r="BN12" s="84">
        <f>'BAR BB| Open rates'!BZ11*0.9*0.87+25</f>
        <v>10282.299999999999</v>
      </c>
      <c r="BO12" s="84">
        <f>'BAR BB| Open rates'!CA11*0.9*0.87+25</f>
        <v>10282.299999999999</v>
      </c>
      <c r="BP12" s="84">
        <f>'BAR BB| Open rates'!CB11*0.9*0.87+25</f>
        <v>10282.299999999999</v>
      </c>
      <c r="BQ12" s="84">
        <f>'BAR BB| Open rates'!CC11*0.9*0.87+25</f>
        <v>10908.7</v>
      </c>
      <c r="BR12" s="84">
        <f>'BAR BB| Open rates'!CD11*0.9*0.87+25</f>
        <v>10908.7</v>
      </c>
      <c r="BS12" s="84">
        <f>'BAR BB| Open rates'!CE11*0.9*0.87+25</f>
        <v>10282.299999999999</v>
      </c>
      <c r="BT12" s="84">
        <f>'BAR BB| Open rates'!CF11*0.9*0.87+25</f>
        <v>10282.299999999999</v>
      </c>
      <c r="BU12" s="84">
        <f>'BAR BB| Open rates'!CG11*0.9*0.87+25</f>
        <v>10282.299999999999</v>
      </c>
      <c r="BV12" s="84">
        <f>'BAR BB| Open rates'!CH11*0.9*0.87+25</f>
        <v>10282.299999999999</v>
      </c>
      <c r="BW12" s="84">
        <f>'BAR BB| Open rates'!CI11*0.9*0.87+25</f>
        <v>10282.299999999999</v>
      </c>
      <c r="BX12" s="84">
        <f>'BAR BB| Open rates'!CJ11*0.9*0.87+25</f>
        <v>10908.7</v>
      </c>
      <c r="BY12" s="84">
        <f>'BAR BB| Open rates'!CK11*0.9*0.87+25</f>
        <v>10908.7</v>
      </c>
      <c r="BZ12" s="84">
        <f>'BAR BB| Open rates'!CL11*0.9*0.87+25</f>
        <v>10282.299999999999</v>
      </c>
      <c r="CA12" s="84">
        <f>'BAR BB| Open rates'!CM11*0.9*0.87+25</f>
        <v>10282.299999999999</v>
      </c>
      <c r="CB12" s="84">
        <f>'BAR BB| Open rates'!CN11*0.9*0.87+25</f>
        <v>10282.299999999999</v>
      </c>
      <c r="CC12" s="84">
        <f>'BAR BB| Open rates'!CO11*0.9*0.87+25</f>
        <v>10282.299999999999</v>
      </c>
      <c r="CD12" s="84">
        <f>'BAR BB| Open rates'!CP11*0.9*0.87+25</f>
        <v>10282.299999999999</v>
      </c>
      <c r="CE12" s="84">
        <f>'BAR BB| Open rates'!CQ11*0.9*0.87+25</f>
        <v>10282.299999999999</v>
      </c>
      <c r="CF12" s="84">
        <f>'BAR BB| Open rates'!CR11*0.9*0.87+25</f>
        <v>10282.299999999999</v>
      </c>
      <c r="CG12" s="84">
        <f>'BAR BB| Open rates'!CS11*0.9*0.87+25</f>
        <v>9342.7000000000007</v>
      </c>
      <c r="CH12" s="84">
        <f>'BAR BB| Open rates'!CT11*0.9*0.87+25</f>
        <v>9342.7000000000007</v>
      </c>
      <c r="CI12" s="84">
        <f>'BAR BB| Open rates'!CU11*0.9*0.87+25</f>
        <v>9342.7000000000007</v>
      </c>
      <c r="CJ12" s="84">
        <f>'BAR BB| Open rates'!CV11*0.9*0.87+25</f>
        <v>9342.7000000000007</v>
      </c>
      <c r="CK12" s="84">
        <f>'BAR BB| Open rates'!CW11*0.9*0.87+25</f>
        <v>9342.7000000000007</v>
      </c>
      <c r="CL12" s="84">
        <f>'BAR BB| Open rates'!CX11*0.9*0.87+25</f>
        <v>9342.7000000000007</v>
      </c>
      <c r="CM12" s="84">
        <f>'BAR BB| Open rates'!CY11*0.9*0.87+25</f>
        <v>9342.7000000000007</v>
      </c>
      <c r="CN12" s="84">
        <f>'BAR BB| Open rates'!CZ11*0.9*0.87+25</f>
        <v>9342.7000000000007</v>
      </c>
      <c r="CO12" s="84">
        <f>'BAR BB| Open rates'!DA11*0.9*0.87+25</f>
        <v>9342.7000000000007</v>
      </c>
      <c r="CP12" s="84">
        <f>'BAR BB| Open rates'!DB11*0.9*0.87+25</f>
        <v>8324.7999999999993</v>
      </c>
      <c r="CQ12" s="84">
        <f>'BAR BB| Open rates'!DC11*0.9*0.87+25</f>
        <v>8324.7999999999993</v>
      </c>
      <c r="CR12" s="84">
        <f>'BAR BB| Open rates'!DD11*0.9*0.87+25</f>
        <v>8324.7999999999993</v>
      </c>
      <c r="CS12" s="84">
        <f>'BAR BB| Open rates'!DE11*0.9*0.87+25</f>
        <v>9342.7000000000007</v>
      </c>
      <c r="CT12" s="84">
        <f>'BAR BB| Open rates'!DF11*0.9*0.87+25</f>
        <v>9342.7000000000007</v>
      </c>
      <c r="CU12" s="84">
        <f>'BAR BB| Open rates'!DG11*0.9*0.87+25</f>
        <v>8324.7999999999993</v>
      </c>
      <c r="CV12" s="84">
        <f>'BAR BB| Open rates'!DH11*0.9*0.87+25</f>
        <v>8324.7999999999993</v>
      </c>
      <c r="CW12" s="84">
        <f>'BAR BB| Open rates'!DI11*0.9*0.87+25</f>
        <v>8324.7999999999993</v>
      </c>
      <c r="CX12" s="84">
        <f>'BAR BB| Open rates'!DJ11*0.9*0.87+25</f>
        <v>8324.7999999999993</v>
      </c>
      <c r="CY12" s="84">
        <f>'BAR BB| Open rates'!DK11*0.9*0.87+25</f>
        <v>8324.7999999999993</v>
      </c>
      <c r="CZ12" s="84">
        <f>'BAR BB| Open rates'!DL11*0.9*0.87+25</f>
        <v>9342.7000000000007</v>
      </c>
      <c r="DA12" s="84">
        <f>'BAR BB| Open rates'!DM11*0.9*0.87+25</f>
        <v>9342.7000000000007</v>
      </c>
      <c r="DB12" s="84">
        <f>'BAR BB| Open rates'!DN11*0.9*0.87+25</f>
        <v>8324.7999999999993</v>
      </c>
      <c r="DC12" s="84">
        <f>'BAR BB| Open rates'!DO11*0.9*0.87+25</f>
        <v>8324.7999999999993</v>
      </c>
      <c r="DD12" s="84">
        <f>'BAR BB| Open rates'!DP11*0.9*0.87+25</f>
        <v>8324.7999999999993</v>
      </c>
      <c r="DE12" s="84">
        <f>'BAR BB| Open rates'!DQ11*0.9*0.87+25</f>
        <v>8324.7999999999993</v>
      </c>
      <c r="DF12" s="84">
        <f>'BAR BB| Open rates'!DR11*0.9*0.87+25</f>
        <v>8324.7999999999993</v>
      </c>
      <c r="DG12" s="84">
        <f>'BAR BB| Open rates'!DS11*0.9*0.87+25</f>
        <v>9342.7000000000007</v>
      </c>
      <c r="DH12" s="84">
        <f>'BAR BB| Open rates'!DT11*0.9*0.87+25</f>
        <v>9342.7000000000007</v>
      </c>
      <c r="DI12" s="84">
        <f>'BAR BB| Open rates'!DU11*0.9*0.87+25</f>
        <v>8324.7999999999993</v>
      </c>
      <c r="DJ12" s="84">
        <f>'BAR BB| Open rates'!DV11*0.9*0.87+25</f>
        <v>8324.7999999999993</v>
      </c>
      <c r="DK12" s="84">
        <f>'BAR BB| Open rates'!DW11*0.9*0.87+25</f>
        <v>8324.7999999999993</v>
      </c>
      <c r="DL12" s="84">
        <f>'BAR BB| Open rates'!DX11*0.9*0.87+25</f>
        <v>8324.7999999999993</v>
      </c>
      <c r="DM12" s="84">
        <f>'BAR BB| Open rates'!DY11*0.9*0.87+25</f>
        <v>8324.7999999999993</v>
      </c>
      <c r="DN12" s="84">
        <f>'BAR BB| Open rates'!DZ11*0.9*0.87+25</f>
        <v>9342.7000000000007</v>
      </c>
      <c r="DO12" s="84">
        <f>'BAR BB| Open rates'!EA11*0.9*0.87+25</f>
        <v>9342.7000000000007</v>
      </c>
      <c r="DP12" s="84">
        <f>'BAR BB| Open rates'!EB11*0.9*0.87+25</f>
        <v>8324.7999999999993</v>
      </c>
      <c r="DQ12" s="84">
        <f>'BAR BB| Open rates'!EC11*0.9*0.87+25</f>
        <v>8324.7999999999993</v>
      </c>
      <c r="DR12" s="84">
        <f>'BAR BB| Open rates'!ED11*0.9*0.87+25</f>
        <v>8324.7999999999993</v>
      </c>
      <c r="DS12" s="84">
        <f>'BAR BB| Open rates'!EE11*0.9*0.87+25</f>
        <v>8324.7999999999993</v>
      </c>
    </row>
    <row r="13" spans="1:123" s="11" customFormat="1" x14ac:dyDescent="0.2">
      <c r="A13" s="42">
        <v>2</v>
      </c>
      <c r="B13" s="84">
        <f>'BAR BB| Open rates'!N12*0.9*0.87+25</f>
        <v>9890.7999999999993</v>
      </c>
      <c r="C13" s="84">
        <f>'BAR BB| Open rates'!O12*0.9*0.87+25</f>
        <v>9890.7999999999993</v>
      </c>
      <c r="D13" s="84">
        <f>'BAR BB| Open rates'!P12*0.9*0.87+25</f>
        <v>9890.7999999999993</v>
      </c>
      <c r="E13" s="84">
        <f>'BAR BB| Open rates'!Q12*0.9*0.87+25</f>
        <v>9890.7999999999993</v>
      </c>
      <c r="F13" s="84">
        <f>'BAR BB| Open rates'!R12*0.9*0.87+25</f>
        <v>12474.7</v>
      </c>
      <c r="G13" s="84">
        <f>'BAR BB| Open rates'!S12*0.9*0.87+25</f>
        <v>12474.7</v>
      </c>
      <c r="H13" s="84">
        <f>'BAR BB| Open rates'!T12*0.9*0.87+25</f>
        <v>12474.7</v>
      </c>
      <c r="I13" s="84">
        <f>'BAR BB| Open rates'!U12*0.9*0.87+25</f>
        <v>12474.7</v>
      </c>
      <c r="J13" s="84">
        <f>'BAR BB| Open rates'!V12*0.9*0.87+25</f>
        <v>12474.7</v>
      </c>
      <c r="K13" s="84">
        <f>'BAR BB| Open rates'!W12*0.9*0.87+25</f>
        <v>12474.7</v>
      </c>
      <c r="L13" s="84">
        <f>'BAR BB| Open rates'!X12*0.9*0.87+25</f>
        <v>12474.7</v>
      </c>
      <c r="M13" s="84">
        <f>'BAR BB| Open rates'!Y12*0.9*0.87+25</f>
        <v>12474.7</v>
      </c>
      <c r="N13" s="84">
        <f>'BAR BB| Open rates'!Z12*0.9*0.87+25</f>
        <v>12474.7</v>
      </c>
      <c r="O13" s="84">
        <f>'BAR BB| Open rates'!AA12*0.9*0.87+25</f>
        <v>12474.7</v>
      </c>
      <c r="P13" s="84">
        <f>'BAR BB| Open rates'!AB12*0.9*0.87+25</f>
        <v>16389.7</v>
      </c>
      <c r="Q13" s="84">
        <f>'BAR BB| Open rates'!AC12*0.9*0.87+25</f>
        <v>16389.7</v>
      </c>
      <c r="R13" s="84">
        <f>'BAR BB| Open rates'!AD12*0.9*0.87+25</f>
        <v>16389.7</v>
      </c>
      <c r="S13" s="84">
        <f>'BAR BB| Open rates'!AE12*0.9*0.87+25</f>
        <v>16389.7</v>
      </c>
      <c r="T13" s="84">
        <f>'BAR BB| Open rates'!AF12*0.9*0.87+25</f>
        <v>16389.7</v>
      </c>
      <c r="U13" s="84">
        <f>'BAR BB| Open rates'!AG12*0.9*0.87+25</f>
        <v>16389.7</v>
      </c>
      <c r="V13" s="84">
        <f>'BAR BB| Open rates'!AH12*0.9*0.87+25</f>
        <v>9890.7999999999993</v>
      </c>
      <c r="W13" s="84">
        <f>'BAR BB| Open rates'!AI12*0.9*0.87+25</f>
        <v>9890.7999999999993</v>
      </c>
      <c r="X13" s="84">
        <f>'BAR BB| Open rates'!AJ12*0.9*0.87+25</f>
        <v>9890.7999999999993</v>
      </c>
      <c r="Y13" s="84">
        <f>'BAR BB| Open rates'!AK12*0.9*0.87+25</f>
        <v>9890.7999999999993</v>
      </c>
      <c r="Z13" s="84">
        <f>'BAR BB| Open rates'!AL12*0.9*0.87+25</f>
        <v>9890.7999999999993</v>
      </c>
      <c r="AA13" s="84">
        <f>'BAR BB| Open rates'!AM12*0.9*0.87+25</f>
        <v>10908.7</v>
      </c>
      <c r="AB13" s="84">
        <f>'BAR BB| Open rates'!AN12*0.9*0.87+25</f>
        <v>10908.7</v>
      </c>
      <c r="AC13" s="84">
        <f>'BAR BB| Open rates'!AO12*0.9*0.87+25</f>
        <v>10908.7</v>
      </c>
      <c r="AD13" s="84">
        <f>'BAR BB| Open rates'!AP12*0.9*0.87+25</f>
        <v>10908.7</v>
      </c>
      <c r="AE13" s="84">
        <f>'BAR BB| Open rates'!AQ12*0.9*0.87+25</f>
        <v>10908.7</v>
      </c>
      <c r="AF13" s="84">
        <f>'BAR BB| Open rates'!AR12*0.9*0.87+25</f>
        <v>10908.7</v>
      </c>
      <c r="AG13" s="84">
        <f>'BAR BB| Open rates'!AS12*0.9*0.87+25</f>
        <v>10908.7</v>
      </c>
      <c r="AH13" s="84">
        <f>'BAR BB| Open rates'!AT12*0.9*0.87+25</f>
        <v>11691.7</v>
      </c>
      <c r="AI13" s="84">
        <f>'BAR BB| Open rates'!AU12*0.9*0.87+25</f>
        <v>11691.7</v>
      </c>
      <c r="AJ13" s="84">
        <f>'BAR BB| Open rates'!AV12*0.9*0.87+25</f>
        <v>11691.7</v>
      </c>
      <c r="AK13" s="84">
        <f>'BAR BB| Open rates'!AW12*0.9*0.87+25</f>
        <v>11691.7</v>
      </c>
      <c r="AL13" s="84">
        <f>'BAR BB| Open rates'!AX12*0.9*0.87+25</f>
        <v>11691.7</v>
      </c>
      <c r="AM13" s="84">
        <f>'BAR BB| Open rates'!AY12*0.9*0.87+25</f>
        <v>11848.3</v>
      </c>
      <c r="AN13" s="84">
        <f>'BAR BB| Open rates'!AZ12*0.9*0.87+25</f>
        <v>11848.3</v>
      </c>
      <c r="AO13" s="84">
        <f>'BAR BB| Open rates'!BA12*0.9*0.87+25</f>
        <v>12474.7</v>
      </c>
      <c r="AP13" s="84">
        <f>'BAR BB| Open rates'!BB12*0.9*0.87+25</f>
        <v>12474.7</v>
      </c>
      <c r="AQ13" s="84">
        <f>'BAR BB| Open rates'!BC12*0.9*0.87+25</f>
        <v>11848.3</v>
      </c>
      <c r="AR13" s="84">
        <f>'BAR BB| Open rates'!BD12*0.9*0.87+25</f>
        <v>11848.3</v>
      </c>
      <c r="AS13" s="84">
        <f>'BAR BB| Open rates'!BE12*0.9*0.87+25</f>
        <v>11848.3</v>
      </c>
      <c r="AT13" s="84">
        <f>'BAR BB| Open rates'!BF12*0.9*0.87+25</f>
        <v>11848.3</v>
      </c>
      <c r="AU13" s="84">
        <f>'BAR BB| Open rates'!BG12*0.9*0.87+25</f>
        <v>11848.3</v>
      </c>
      <c r="AV13" s="84">
        <f>'BAR BB| Open rates'!BH12*0.9*0.87+25</f>
        <v>12474.7</v>
      </c>
      <c r="AW13" s="84">
        <f>'BAR BB| Open rates'!BI12*0.9*0.87+25</f>
        <v>12474.7</v>
      </c>
      <c r="AX13" s="84">
        <f>'BAR BB| Open rates'!BJ12*0.9*0.87+25</f>
        <v>11848.3</v>
      </c>
      <c r="AY13" s="84">
        <f>'BAR BB| Open rates'!BK12*0.9*0.87+25</f>
        <v>11848.3</v>
      </c>
      <c r="AZ13" s="84">
        <f>'BAR BB| Open rates'!BL12*0.9*0.87+25</f>
        <v>11848.3</v>
      </c>
      <c r="BA13" s="84">
        <f>'BAR BB| Open rates'!BM12*0.9*0.87+25</f>
        <v>11848.3</v>
      </c>
      <c r="BB13" s="84">
        <f>'BAR BB| Open rates'!BN12*0.9*0.87+25</f>
        <v>11848.3</v>
      </c>
      <c r="BC13" s="84">
        <f>'BAR BB| Open rates'!BO12*0.9*0.87+25</f>
        <v>12474.7</v>
      </c>
      <c r="BD13" s="84">
        <f>'BAR BB| Open rates'!BP12*0.9*0.87+25</f>
        <v>12474.7</v>
      </c>
      <c r="BE13" s="84">
        <f>'BAR BB| Open rates'!BQ12*0.9*0.87+25</f>
        <v>11848.3</v>
      </c>
      <c r="BF13" s="84">
        <f>'BAR BB| Open rates'!BR12*0.9*0.87+25</f>
        <v>11848.3</v>
      </c>
      <c r="BG13" s="84">
        <f>'BAR BB| Open rates'!BS12*0.9*0.87+25</f>
        <v>11848.3</v>
      </c>
      <c r="BH13" s="84">
        <f>'BAR BB| Open rates'!BT12*0.9*0.87+25</f>
        <v>11848.3</v>
      </c>
      <c r="BI13" s="84">
        <f>'BAR BB| Open rates'!BU12*0.9*0.87+25</f>
        <v>11848.3</v>
      </c>
      <c r="BJ13" s="84">
        <f>'BAR BB| Open rates'!BV12*0.9*0.87+25</f>
        <v>12474.7</v>
      </c>
      <c r="BK13" s="84">
        <f>'BAR BB| Open rates'!BW12*0.9*0.87+25</f>
        <v>12474.7</v>
      </c>
      <c r="BL13" s="84">
        <f>'BAR BB| Open rates'!BX12*0.9*0.87+25</f>
        <v>11848.3</v>
      </c>
      <c r="BM13" s="84">
        <f>'BAR BB| Open rates'!BY12*0.9*0.87+25</f>
        <v>11848.3</v>
      </c>
      <c r="BN13" s="84">
        <f>'BAR BB| Open rates'!BZ12*0.9*0.87+25</f>
        <v>11848.3</v>
      </c>
      <c r="BO13" s="84">
        <f>'BAR BB| Open rates'!CA12*0.9*0.87+25</f>
        <v>11848.3</v>
      </c>
      <c r="BP13" s="84">
        <f>'BAR BB| Open rates'!CB12*0.9*0.87+25</f>
        <v>11848.3</v>
      </c>
      <c r="BQ13" s="84">
        <f>'BAR BB| Open rates'!CC12*0.9*0.87+25</f>
        <v>12474.7</v>
      </c>
      <c r="BR13" s="84">
        <f>'BAR BB| Open rates'!CD12*0.9*0.87+25</f>
        <v>12474.7</v>
      </c>
      <c r="BS13" s="84">
        <f>'BAR BB| Open rates'!CE12*0.9*0.87+25</f>
        <v>11848.3</v>
      </c>
      <c r="BT13" s="84">
        <f>'BAR BB| Open rates'!CF12*0.9*0.87+25</f>
        <v>11848.3</v>
      </c>
      <c r="BU13" s="84">
        <f>'BAR BB| Open rates'!CG12*0.9*0.87+25</f>
        <v>11848.3</v>
      </c>
      <c r="BV13" s="84">
        <f>'BAR BB| Open rates'!CH12*0.9*0.87+25</f>
        <v>11848.3</v>
      </c>
      <c r="BW13" s="84">
        <f>'BAR BB| Open rates'!CI12*0.9*0.87+25</f>
        <v>11848.3</v>
      </c>
      <c r="BX13" s="84">
        <f>'BAR BB| Open rates'!CJ12*0.9*0.87+25</f>
        <v>12474.7</v>
      </c>
      <c r="BY13" s="84">
        <f>'BAR BB| Open rates'!CK12*0.9*0.87+25</f>
        <v>12474.7</v>
      </c>
      <c r="BZ13" s="84">
        <f>'BAR BB| Open rates'!CL12*0.9*0.87+25</f>
        <v>11848.3</v>
      </c>
      <c r="CA13" s="84">
        <f>'BAR BB| Open rates'!CM12*0.9*0.87+25</f>
        <v>11848.3</v>
      </c>
      <c r="CB13" s="84">
        <f>'BAR BB| Open rates'!CN12*0.9*0.87+25</f>
        <v>11848.3</v>
      </c>
      <c r="CC13" s="84">
        <f>'BAR BB| Open rates'!CO12*0.9*0.87+25</f>
        <v>11848.3</v>
      </c>
      <c r="CD13" s="84">
        <f>'BAR BB| Open rates'!CP12*0.9*0.87+25</f>
        <v>11848.3</v>
      </c>
      <c r="CE13" s="84">
        <f>'BAR BB| Open rates'!CQ12*0.9*0.87+25</f>
        <v>11848.3</v>
      </c>
      <c r="CF13" s="84">
        <f>'BAR BB| Open rates'!CR12*0.9*0.87+25</f>
        <v>11848.3</v>
      </c>
      <c r="CG13" s="84">
        <f>'BAR BB| Open rates'!CS12*0.9*0.87+25</f>
        <v>10908.7</v>
      </c>
      <c r="CH13" s="84">
        <f>'BAR BB| Open rates'!CT12*0.9*0.87+25</f>
        <v>10908.7</v>
      </c>
      <c r="CI13" s="84">
        <f>'BAR BB| Open rates'!CU12*0.9*0.87+25</f>
        <v>10908.7</v>
      </c>
      <c r="CJ13" s="84">
        <f>'BAR BB| Open rates'!CV12*0.9*0.87+25</f>
        <v>10908.7</v>
      </c>
      <c r="CK13" s="84">
        <f>'BAR BB| Open rates'!CW12*0.9*0.87+25</f>
        <v>10908.7</v>
      </c>
      <c r="CL13" s="84">
        <f>'BAR BB| Open rates'!CX12*0.9*0.87+25</f>
        <v>10908.7</v>
      </c>
      <c r="CM13" s="84">
        <f>'BAR BB| Open rates'!CY12*0.9*0.87+25</f>
        <v>10908.7</v>
      </c>
      <c r="CN13" s="84">
        <f>'BAR BB| Open rates'!CZ12*0.9*0.87+25</f>
        <v>10908.7</v>
      </c>
      <c r="CO13" s="84">
        <f>'BAR BB| Open rates'!DA12*0.9*0.87+25</f>
        <v>10908.7</v>
      </c>
      <c r="CP13" s="84">
        <f>'BAR BB| Open rates'!DB12*0.9*0.87+25</f>
        <v>9890.7999999999993</v>
      </c>
      <c r="CQ13" s="84">
        <f>'BAR BB| Open rates'!DC12*0.9*0.87+25</f>
        <v>9890.7999999999993</v>
      </c>
      <c r="CR13" s="84">
        <f>'BAR BB| Open rates'!DD12*0.9*0.87+25</f>
        <v>9890.7999999999993</v>
      </c>
      <c r="CS13" s="84">
        <f>'BAR BB| Open rates'!DE12*0.9*0.87+25</f>
        <v>10908.7</v>
      </c>
      <c r="CT13" s="84">
        <f>'BAR BB| Open rates'!DF12*0.9*0.87+25</f>
        <v>10908.7</v>
      </c>
      <c r="CU13" s="84">
        <f>'BAR BB| Open rates'!DG12*0.9*0.87+25</f>
        <v>9890.7999999999993</v>
      </c>
      <c r="CV13" s="84">
        <f>'BAR BB| Open rates'!DH12*0.9*0.87+25</f>
        <v>9890.7999999999993</v>
      </c>
      <c r="CW13" s="84">
        <f>'BAR BB| Open rates'!DI12*0.9*0.87+25</f>
        <v>9890.7999999999993</v>
      </c>
      <c r="CX13" s="84">
        <f>'BAR BB| Open rates'!DJ12*0.9*0.87+25</f>
        <v>9890.7999999999993</v>
      </c>
      <c r="CY13" s="84">
        <f>'BAR BB| Open rates'!DK12*0.9*0.87+25</f>
        <v>9890.7999999999993</v>
      </c>
      <c r="CZ13" s="84">
        <f>'BAR BB| Open rates'!DL12*0.9*0.87+25</f>
        <v>10908.7</v>
      </c>
      <c r="DA13" s="84">
        <f>'BAR BB| Open rates'!DM12*0.9*0.87+25</f>
        <v>10908.7</v>
      </c>
      <c r="DB13" s="84">
        <f>'BAR BB| Open rates'!DN12*0.9*0.87+25</f>
        <v>9890.7999999999993</v>
      </c>
      <c r="DC13" s="84">
        <f>'BAR BB| Open rates'!DO12*0.9*0.87+25</f>
        <v>9890.7999999999993</v>
      </c>
      <c r="DD13" s="84">
        <f>'BAR BB| Open rates'!DP12*0.9*0.87+25</f>
        <v>9890.7999999999993</v>
      </c>
      <c r="DE13" s="84">
        <f>'BAR BB| Open rates'!DQ12*0.9*0.87+25</f>
        <v>9890.7999999999993</v>
      </c>
      <c r="DF13" s="84">
        <f>'BAR BB| Open rates'!DR12*0.9*0.87+25</f>
        <v>9890.7999999999993</v>
      </c>
      <c r="DG13" s="84">
        <f>'BAR BB| Open rates'!DS12*0.9*0.87+25</f>
        <v>10908.7</v>
      </c>
      <c r="DH13" s="84">
        <f>'BAR BB| Open rates'!DT12*0.9*0.87+25</f>
        <v>10908.7</v>
      </c>
      <c r="DI13" s="84">
        <f>'BAR BB| Open rates'!DU12*0.9*0.87+25</f>
        <v>9890.7999999999993</v>
      </c>
      <c r="DJ13" s="84">
        <f>'BAR BB| Open rates'!DV12*0.9*0.87+25</f>
        <v>9890.7999999999993</v>
      </c>
      <c r="DK13" s="84">
        <f>'BAR BB| Open rates'!DW12*0.9*0.87+25</f>
        <v>9890.7999999999993</v>
      </c>
      <c r="DL13" s="84">
        <f>'BAR BB| Open rates'!DX12*0.9*0.87+25</f>
        <v>9890.7999999999993</v>
      </c>
      <c r="DM13" s="84">
        <f>'BAR BB| Open rates'!DY12*0.9*0.87+25</f>
        <v>9890.7999999999993</v>
      </c>
      <c r="DN13" s="84">
        <f>'BAR BB| Open rates'!DZ12*0.9*0.87+25</f>
        <v>10908.7</v>
      </c>
      <c r="DO13" s="84">
        <f>'BAR BB| Open rates'!EA12*0.9*0.87+25</f>
        <v>10908.7</v>
      </c>
      <c r="DP13" s="84">
        <f>'BAR BB| Open rates'!EB12*0.9*0.87+25</f>
        <v>9890.7999999999993</v>
      </c>
      <c r="DQ13" s="84">
        <f>'BAR BB| Open rates'!EC12*0.9*0.87+25</f>
        <v>9890.7999999999993</v>
      </c>
      <c r="DR13" s="84">
        <f>'BAR BB| Open rates'!ED12*0.9*0.87+25</f>
        <v>9890.7999999999993</v>
      </c>
      <c r="DS13" s="84">
        <f>'BAR BB| Open rates'!EE12*0.9*0.87+25</f>
        <v>9890.7999999999993</v>
      </c>
    </row>
    <row r="14" spans="1:123" x14ac:dyDescent="0.2">
      <c r="A14" s="123"/>
    </row>
    <row r="15" spans="1:123" ht="12.75" customHeight="1" x14ac:dyDescent="0.2">
      <c r="A15" s="303" t="s">
        <v>157</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123" x14ac:dyDescent="0.2">
      <c r="A16" s="303"/>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ht="13.5" thickBot="1" x14ac:dyDescent="0.25">
      <c r="A17" s="1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s="11" customFormat="1" ht="216.75" customHeight="1" thickBot="1" x14ac:dyDescent="0.25">
      <c r="A18" s="283" t="s">
        <v>385</v>
      </c>
    </row>
    <row r="19" spans="1:120" s="11" customFormat="1" ht="10.5" customHeight="1" x14ac:dyDescent="0.2">
      <c r="A19" s="22"/>
    </row>
    <row r="20" spans="1:120" s="11" customFormat="1" ht="21.75" customHeight="1" x14ac:dyDescent="0.2">
      <c r="A20" s="288" t="s">
        <v>80</v>
      </c>
    </row>
    <row r="21" spans="1:120" s="11" customFormat="1" ht="24.75" customHeight="1" x14ac:dyDescent="0.2">
      <c r="A21" s="146" t="s">
        <v>369</v>
      </c>
    </row>
    <row r="22" spans="1:120" ht="24.75" customHeight="1" x14ac:dyDescent="0.2">
      <c r="A22" s="146" t="s">
        <v>370</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120" ht="12.75" customHeight="1" x14ac:dyDescent="0.2">
      <c r="A23" s="1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x14ac:dyDescent="0.2">
      <c r="A24" s="2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136" t="s">
        <v>58</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s="149" customFormat="1" ht="35.25" customHeight="1" x14ac:dyDescent="0.2">
      <c r="A26" s="145" t="s">
        <v>163</v>
      </c>
    </row>
    <row r="27" spans="1:120" s="149" customFormat="1" ht="35.25" customHeight="1" x14ac:dyDescent="0.2">
      <c r="A27" s="145" t="s">
        <v>374</v>
      </c>
    </row>
    <row r="28" spans="1:120" s="149" customFormat="1" ht="35.25" customHeight="1" x14ac:dyDescent="0.2">
      <c r="A28" s="145" t="s">
        <v>164</v>
      </c>
    </row>
    <row r="29" spans="1:120" s="149" customFormat="1" ht="13.5" customHeight="1" x14ac:dyDescent="0.2">
      <c r="A29" s="145" t="s">
        <v>165</v>
      </c>
    </row>
    <row r="30" spans="1:120" s="149" customFormat="1" ht="35.25" customHeight="1" x14ac:dyDescent="0.2">
      <c r="A30" s="145" t="s">
        <v>162</v>
      </c>
    </row>
    <row r="31" spans="1:120" ht="24" x14ac:dyDescent="0.2">
      <c r="A31" s="141" t="s">
        <v>173</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row>
    <row r="32" spans="1:120" ht="15" customHeight="1" x14ac:dyDescent="0.2">
      <c r="A32" s="141" t="s">
        <v>101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81" t="s">
        <v>246</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24" customHeight="1" x14ac:dyDescent="0.2">
      <c r="A34" s="141" t="s">
        <v>179</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53.25" customHeight="1" x14ac:dyDescent="0.2">
      <c r="A35" s="208" t="s">
        <v>292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12.75" customHeight="1" x14ac:dyDescent="0.2">
      <c r="A36" s="207"/>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s="11" customFormat="1" ht="15" customHeight="1" x14ac:dyDescent="0.2">
      <c r="A37" s="335" t="s">
        <v>371</v>
      </c>
    </row>
    <row r="38" spans="1:120" ht="15" customHeight="1" x14ac:dyDescent="0.2">
      <c r="A38" s="33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row>
    <row r="39" spans="1:120" ht="51" customHeight="1" x14ac:dyDescent="0.2">
      <c r="A39" s="33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3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68" t="s">
        <v>180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95" t="s">
        <v>372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24" x14ac:dyDescent="0.2">
      <c r="A44" s="292" t="s">
        <v>386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s="11" customFormat="1" x14ac:dyDescent="0.2">
      <c r="A45" s="136" t="s">
        <v>65</v>
      </c>
    </row>
    <row r="46" spans="1:120" s="11" customFormat="1" ht="96" x14ac:dyDescent="0.2">
      <c r="A46" s="140" t="s">
        <v>388</v>
      </c>
    </row>
    <row r="47" spans="1:120" s="11" customFormat="1" ht="42" customHeight="1" x14ac:dyDescent="0.2">
      <c r="A47" s="140"/>
    </row>
    <row r="48" spans="1:120" s="11" customFormat="1" ht="40.5" customHeight="1" x14ac:dyDescent="0.2">
      <c r="A48" s="181"/>
    </row>
    <row r="49" spans="1:1" s="11" customFormat="1" ht="26.25" x14ac:dyDescent="0.2">
      <c r="A49" s="136" t="s">
        <v>247</v>
      </c>
    </row>
    <row r="50" spans="1:1" s="11" customFormat="1" ht="24" customHeight="1" x14ac:dyDescent="0.2">
      <c r="A50" s="172" t="s">
        <v>280</v>
      </c>
    </row>
    <row r="51" spans="1:1" s="11" customFormat="1" ht="24" customHeight="1" x14ac:dyDescent="0.2">
      <c r="A51" s="183" t="s">
        <v>181</v>
      </c>
    </row>
    <row r="52" spans="1:1" s="11" customFormat="1" ht="24" customHeight="1" x14ac:dyDescent="0.2">
      <c r="A52" s="183"/>
    </row>
    <row r="53" spans="1:1" s="11" customFormat="1" ht="24" customHeight="1" x14ac:dyDescent="0.2">
      <c r="A53" s="172" t="s">
        <v>373</v>
      </c>
    </row>
    <row r="54" spans="1:1" s="11" customFormat="1" ht="24" customHeight="1" x14ac:dyDescent="0.2">
      <c r="A54" s="183" t="s">
        <v>249</v>
      </c>
    </row>
    <row r="55" spans="1:1" s="11" customFormat="1" ht="24" customHeight="1" x14ac:dyDescent="0.2">
      <c r="A55" s="19"/>
    </row>
    <row r="56" spans="1:1" s="11" customFormat="1" ht="24" customHeight="1" x14ac:dyDescent="0.2">
      <c r="A56" s="182" t="s">
        <v>375</v>
      </c>
    </row>
    <row r="57" spans="1:1" s="11" customFormat="1" ht="24" customHeight="1" x14ac:dyDescent="0.2">
      <c r="A57" s="184"/>
    </row>
    <row r="58" spans="1:1" s="11" customFormat="1" ht="24" customHeight="1" x14ac:dyDescent="0.2">
      <c r="A58" s="202" t="s">
        <v>376</v>
      </c>
    </row>
    <row r="59" spans="1:1" s="11" customFormat="1" ht="24" customHeight="1" x14ac:dyDescent="0.2">
      <c r="A59" s="183" t="s">
        <v>250</v>
      </c>
    </row>
    <row r="60" spans="1:1" s="11" customFormat="1" ht="24" customHeight="1" x14ac:dyDescent="0.2">
      <c r="A60" s="284"/>
    </row>
    <row r="61" spans="1:1" s="11" customFormat="1" ht="24" customHeight="1" x14ac:dyDescent="0.2">
      <c r="A61" s="285" t="s">
        <v>377</v>
      </c>
    </row>
    <row r="62" spans="1:1" s="11" customFormat="1" ht="24" customHeight="1" x14ac:dyDescent="0.2">
      <c r="A62" s="284"/>
    </row>
    <row r="63" spans="1:1" s="11" customFormat="1" ht="24" customHeight="1" x14ac:dyDescent="0.2">
      <c r="A63" s="286" t="s">
        <v>378</v>
      </c>
    </row>
    <row r="64" spans="1:1" s="11" customFormat="1" ht="24" customHeight="1" x14ac:dyDescent="0.2">
      <c r="A64" s="185"/>
    </row>
    <row r="65" spans="1:120" s="11" customFormat="1" ht="13.5" thickBot="1" x14ac:dyDescent="0.25">
      <c r="A65" s="184"/>
    </row>
    <row r="66" spans="1:120" s="11" customFormat="1" ht="96" x14ac:dyDescent="0.2">
      <c r="A66" s="186" t="s">
        <v>379</v>
      </c>
    </row>
    <row r="67" spans="1:120" s="11" customFormat="1" ht="24.75" thickBot="1" x14ac:dyDescent="0.25">
      <c r="A67" s="187" t="s">
        <v>127</v>
      </c>
    </row>
    <row r="68" spans="1:120" s="11" customFormat="1" x14ac:dyDescent="0.2">
      <c r="A68" s="5"/>
    </row>
    <row r="69" spans="1:120" s="11" customFormat="1" ht="24" x14ac:dyDescent="0.2">
      <c r="A69" s="134" t="s">
        <v>251</v>
      </c>
    </row>
    <row r="70" spans="1:120" x14ac:dyDescent="0.2">
      <c r="A70" s="172" t="s">
        <v>288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2">
      <c r="A71" s="166" t="s">
        <v>182</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40"/>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s="11" customFormat="1" ht="12.75" hidden="1" customHeight="1" x14ac:dyDescent="0.2">
      <c r="A73" s="172" t="s">
        <v>194</v>
      </c>
    </row>
    <row r="74" spans="1:120" s="11" customFormat="1" ht="12.75" hidden="1" customHeight="1" x14ac:dyDescent="0.2">
      <c r="A74" s="166" t="s">
        <v>252</v>
      </c>
    </row>
    <row r="75" spans="1:120" s="11" customFormat="1" ht="12.75" hidden="1" customHeight="1" x14ac:dyDescent="0.2">
      <c r="A75" s="140"/>
    </row>
    <row r="76" spans="1:120" s="11" customFormat="1" x14ac:dyDescent="0.2">
      <c r="A76" s="172" t="s">
        <v>286</v>
      </c>
    </row>
    <row r="77" spans="1:120" s="11" customFormat="1" x14ac:dyDescent="0.2">
      <c r="A77" s="166" t="s">
        <v>284</v>
      </c>
    </row>
    <row r="78" spans="1:120" s="11" customFormat="1" x14ac:dyDescent="0.2">
      <c r="A78" s="166"/>
    </row>
    <row r="79" spans="1:120" s="11" customFormat="1" x14ac:dyDescent="0.2">
      <c r="A79" s="287" t="s">
        <v>382</v>
      </c>
    </row>
    <row r="80" spans="1:120" s="11" customFormat="1" x14ac:dyDescent="0.2">
      <c r="A80" s="140"/>
    </row>
    <row r="81" spans="1:120" s="11" customFormat="1" ht="24" x14ac:dyDescent="0.2">
      <c r="A81" s="202" t="s">
        <v>381</v>
      </c>
    </row>
    <row r="82" spans="1:120" s="11" customFormat="1" x14ac:dyDescent="0.2">
      <c r="A82" s="166"/>
    </row>
    <row r="83" spans="1:120" s="11" customFormat="1" x14ac:dyDescent="0.2">
      <c r="A83" s="166"/>
    </row>
    <row r="84" spans="1:120" s="11" customFormat="1" ht="24" x14ac:dyDescent="0.2">
      <c r="A84" s="287" t="s">
        <v>383</v>
      </c>
    </row>
    <row r="85" spans="1:120" s="11" customFormat="1" x14ac:dyDescent="0.2">
      <c r="A85" s="166"/>
    </row>
    <row r="86" spans="1:120" s="11" customFormat="1" ht="48" x14ac:dyDescent="0.2">
      <c r="A86" s="287" t="s">
        <v>384</v>
      </c>
    </row>
    <row r="87" spans="1:120" s="11" customFormat="1" x14ac:dyDescent="0.2">
      <c r="A87" s="140"/>
    </row>
    <row r="88" spans="1:120" s="11" customFormat="1" ht="13.5" thickBot="1" x14ac:dyDescent="0.25">
      <c r="A88" s="188"/>
    </row>
    <row r="89" spans="1:120" s="11" customFormat="1" ht="72" x14ac:dyDescent="0.2">
      <c r="A89" s="189" t="s">
        <v>380</v>
      </c>
    </row>
    <row r="90" spans="1:120" s="11" customFormat="1" ht="24.75" thickBot="1" x14ac:dyDescent="0.25">
      <c r="A90" s="190" t="s">
        <v>253</v>
      </c>
    </row>
    <row r="91" spans="1:120" x14ac:dyDescent="0.2">
      <c r="A91" s="13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1:120" x14ac:dyDescent="0.2">
      <c r="A92" s="13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1:120" x14ac:dyDescent="0.2">
      <c r="A93" s="13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1:120" x14ac:dyDescent="0.2">
      <c r="A94" s="13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1:120" x14ac:dyDescent="0.2">
      <c r="A95" s="13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1:12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row>
    <row r="97" spans="1:12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row>
    <row r="98" spans="1:12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row>
    <row r="99" spans="1:12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row>
    <row r="100" spans="1:12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Y250"/>
  <sheetViews>
    <sheetView workbookViewId="0">
      <pane xSplit="1" topLeftCell="B1" activePane="topRight" state="frozen"/>
      <selection activeCell="C1" sqref="C1:DS1048576"/>
      <selection pane="topRight" activeCell="E48" sqref="E48"/>
    </sheetView>
  </sheetViews>
  <sheetFormatPr defaultRowHeight="12.75" x14ac:dyDescent="0.2"/>
  <cols>
    <col min="1" max="1" width="43.85546875" style="5" customWidth="1"/>
    <col min="2" max="2" width="10.5703125" customWidth="1"/>
    <col min="3" max="3" width="10.28515625" customWidth="1"/>
    <col min="4" max="123" width="10.5703125" customWidth="1"/>
  </cols>
  <sheetData>
    <row r="1" spans="1:123" ht="24" x14ac:dyDescent="0.2">
      <c r="A1" s="47" t="s">
        <v>50</v>
      </c>
    </row>
    <row r="2" spans="1:123" x14ac:dyDescent="0.2">
      <c r="A2" s="180" t="s">
        <v>244</v>
      </c>
    </row>
    <row r="3" spans="1:123" x14ac:dyDescent="0.2">
      <c r="A3" s="131" t="s">
        <v>185</v>
      </c>
    </row>
    <row r="4" spans="1:12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rates'!N5*0.9*0.9</f>
        <v>5346</v>
      </c>
      <c r="C6" s="84">
        <f>'BAR BB| Open rates'!O5*0.9*0.9</f>
        <v>5346</v>
      </c>
      <c r="D6" s="84">
        <f>'BAR BB| Open rates'!P5*0.9*0.9</f>
        <v>5346</v>
      </c>
      <c r="E6" s="84">
        <f>'BAR BB| Open rates'!Q5*0.9*0.9</f>
        <v>5346</v>
      </c>
      <c r="F6" s="84">
        <f>'BAR BB| Open rates'!R5*0.9*0.9</f>
        <v>8019</v>
      </c>
      <c r="G6" s="84">
        <f>'BAR BB| Open rates'!S5*0.9*0.9</f>
        <v>8019</v>
      </c>
      <c r="H6" s="84">
        <f>'BAR BB| Open rates'!T5*0.9*0.9</f>
        <v>8019</v>
      </c>
      <c r="I6" s="84">
        <f>'BAR BB| Open rates'!U5*0.9*0.9</f>
        <v>8019</v>
      </c>
      <c r="J6" s="84">
        <f>'BAR BB| Open rates'!V5*0.9*0.9</f>
        <v>8019</v>
      </c>
      <c r="K6" s="84">
        <f>'BAR BB| Open rates'!W5*0.9*0.9</f>
        <v>8019</v>
      </c>
      <c r="L6" s="84">
        <f>'BAR BB| Open rates'!X5*0.9*0.9</f>
        <v>8019</v>
      </c>
      <c r="M6" s="84">
        <f>'BAR BB| Open rates'!Y5*0.9*0.9</f>
        <v>8019</v>
      </c>
      <c r="N6" s="84">
        <f>'BAR BB| Open rates'!Z5*0.9*0.9</f>
        <v>8019</v>
      </c>
      <c r="O6" s="84">
        <f>'BAR BB| Open rates'!AA5*0.9*0.9</f>
        <v>8019</v>
      </c>
      <c r="P6" s="84">
        <f>'BAR BB| Open rates'!AB5*0.9*0.9</f>
        <v>12069</v>
      </c>
      <c r="Q6" s="84">
        <f>'BAR BB| Open rates'!AC5*0.9*0.9</f>
        <v>12069</v>
      </c>
      <c r="R6" s="84">
        <f>'BAR BB| Open rates'!AD5*0.9*0.9</f>
        <v>12069</v>
      </c>
      <c r="S6" s="84">
        <f>'BAR BB| Open rates'!AE5*0.9*0.9</f>
        <v>12069</v>
      </c>
      <c r="T6" s="84">
        <f>'BAR BB| Open rates'!AF5*0.9*0.9</f>
        <v>12069</v>
      </c>
      <c r="U6" s="84">
        <f>'BAR BB| Open rates'!AG5*0.9*0.9</f>
        <v>12069</v>
      </c>
      <c r="V6" s="84">
        <f>'BAR BB| Open rates'!AH5*0.9*0.9</f>
        <v>5346</v>
      </c>
      <c r="W6" s="84">
        <f>'BAR BB| Open rates'!AI5*0.9*0.9</f>
        <v>5346</v>
      </c>
      <c r="X6" s="84">
        <f>'BAR BB| Open rates'!AJ5*0.9*0.9</f>
        <v>5346</v>
      </c>
      <c r="Y6" s="84">
        <f>'BAR BB| Open rates'!AK5*0.9*0.9</f>
        <v>5346</v>
      </c>
      <c r="Z6" s="84">
        <f>'BAR BB| Open rates'!AL5*0.9*0.9</f>
        <v>5346</v>
      </c>
      <c r="AA6" s="84">
        <f>'BAR BB| Open rates'!AM5*0.9*0.9</f>
        <v>6399</v>
      </c>
      <c r="AB6" s="84">
        <f>'BAR BB| Open rates'!AN5*0.9*0.9</f>
        <v>6399</v>
      </c>
      <c r="AC6" s="84">
        <f>'BAR BB| Open rates'!AO5*0.9*0.9</f>
        <v>6399</v>
      </c>
      <c r="AD6" s="84">
        <f>'BAR BB| Open rates'!AP5*0.9*0.9</f>
        <v>6399</v>
      </c>
      <c r="AE6" s="84">
        <f>'BAR BB| Open rates'!AQ5*0.9*0.9</f>
        <v>6399</v>
      </c>
      <c r="AF6" s="84">
        <f>'BAR BB| Open rates'!AR5*0.9*0.9</f>
        <v>6399</v>
      </c>
      <c r="AG6" s="84">
        <f>'BAR BB| Open rates'!AS5*0.9*0.9</f>
        <v>6399</v>
      </c>
      <c r="AH6" s="84">
        <f>'BAR BB| Open rates'!AT5*0.9*0.9</f>
        <v>7209</v>
      </c>
      <c r="AI6" s="84">
        <f>'BAR BB| Open rates'!AU5*0.9*0.9</f>
        <v>7209</v>
      </c>
      <c r="AJ6" s="84">
        <f>'BAR BB| Open rates'!AV5*0.9*0.9</f>
        <v>7209</v>
      </c>
      <c r="AK6" s="84">
        <f>'BAR BB| Open rates'!AW5*0.9*0.9</f>
        <v>7209</v>
      </c>
      <c r="AL6" s="84">
        <f>'BAR BB| Open rates'!AX5*0.9*0.9</f>
        <v>7209</v>
      </c>
      <c r="AM6" s="84">
        <f>'BAR BB| Open rates'!AY5*0.9*0.9</f>
        <v>7371</v>
      </c>
      <c r="AN6" s="84">
        <f>'BAR BB| Open rates'!AZ5*0.9*0.9</f>
        <v>7371</v>
      </c>
      <c r="AO6" s="84">
        <f>'BAR BB| Open rates'!BA5*0.9*0.9</f>
        <v>8019</v>
      </c>
      <c r="AP6" s="84">
        <f>'BAR BB| Open rates'!BB5*0.9*0.9</f>
        <v>8019</v>
      </c>
      <c r="AQ6" s="84">
        <f>'BAR BB| Open rates'!BC5*0.9*0.9</f>
        <v>7371</v>
      </c>
      <c r="AR6" s="84">
        <f>'BAR BB| Open rates'!BD5*0.9*0.9</f>
        <v>7371</v>
      </c>
      <c r="AS6" s="84">
        <f>'BAR BB| Open rates'!BE5*0.9*0.9</f>
        <v>7371</v>
      </c>
      <c r="AT6" s="84">
        <f>'BAR BB| Open rates'!BF5*0.9*0.9</f>
        <v>7371</v>
      </c>
      <c r="AU6" s="84">
        <f>'BAR BB| Open rates'!BG5*0.9*0.9</f>
        <v>7371</v>
      </c>
      <c r="AV6" s="84">
        <f>'BAR BB| Open rates'!BH5*0.9*0.9</f>
        <v>8019</v>
      </c>
      <c r="AW6" s="84">
        <f>'BAR BB| Open rates'!BI5*0.9*0.9</f>
        <v>8019</v>
      </c>
      <c r="AX6" s="84">
        <f>'BAR BB| Open rates'!BJ5*0.9*0.9</f>
        <v>7371</v>
      </c>
      <c r="AY6" s="84">
        <f>'BAR BB| Open rates'!BK5*0.9*0.9</f>
        <v>7371</v>
      </c>
      <c r="AZ6" s="84">
        <f>'BAR BB| Open rates'!BL5*0.9*0.9</f>
        <v>7371</v>
      </c>
      <c r="BA6" s="84">
        <f>'BAR BB| Open rates'!BM5*0.9*0.9</f>
        <v>7371</v>
      </c>
      <c r="BB6" s="84">
        <f>'BAR BB| Open rates'!BN5*0.9*0.9</f>
        <v>7371</v>
      </c>
      <c r="BC6" s="84">
        <f>'BAR BB| Open rates'!BO5*0.9*0.9</f>
        <v>8019</v>
      </c>
      <c r="BD6" s="84">
        <f>'BAR BB| Open rates'!BP5*0.9*0.9</f>
        <v>8019</v>
      </c>
      <c r="BE6" s="84">
        <f>'BAR BB| Open rates'!BQ5*0.9*0.9</f>
        <v>7371</v>
      </c>
      <c r="BF6" s="84">
        <f>'BAR BB| Open rates'!BR5*0.9*0.9</f>
        <v>7371</v>
      </c>
      <c r="BG6" s="84">
        <f>'BAR BB| Open rates'!BS5*0.9*0.9</f>
        <v>7371</v>
      </c>
      <c r="BH6" s="84">
        <f>'BAR BB| Open rates'!BT5*0.9*0.9</f>
        <v>7371</v>
      </c>
      <c r="BI6" s="84">
        <f>'BAR BB| Open rates'!BU5*0.9*0.9</f>
        <v>7371</v>
      </c>
      <c r="BJ6" s="84">
        <f>'BAR BB| Open rates'!BV5*0.9*0.9</f>
        <v>8019</v>
      </c>
      <c r="BK6" s="84">
        <f>'BAR BB| Open rates'!BW5*0.9*0.9</f>
        <v>8019</v>
      </c>
      <c r="BL6" s="84">
        <f>'BAR BB| Open rates'!BX5*0.9*0.9</f>
        <v>7371</v>
      </c>
      <c r="BM6" s="84">
        <f>'BAR BB| Open rates'!BY5*0.9*0.9</f>
        <v>7371</v>
      </c>
      <c r="BN6" s="84">
        <f>'BAR BB| Open rates'!BZ5*0.9*0.9</f>
        <v>7371</v>
      </c>
      <c r="BO6" s="84">
        <f>'BAR BB| Open rates'!CA5*0.9*0.9</f>
        <v>7371</v>
      </c>
      <c r="BP6" s="84">
        <f>'BAR BB| Open rates'!CB5*0.9*0.9</f>
        <v>7371</v>
      </c>
      <c r="BQ6" s="84">
        <f>'BAR BB| Open rates'!CC5*0.9*0.9</f>
        <v>8019</v>
      </c>
      <c r="BR6" s="84">
        <f>'BAR BB| Open rates'!CD5*0.9*0.9</f>
        <v>8019</v>
      </c>
      <c r="BS6" s="84">
        <f>'BAR BB| Open rates'!CE5*0.9*0.9</f>
        <v>7371</v>
      </c>
      <c r="BT6" s="84">
        <f>'BAR BB| Open rates'!CF5*0.9*0.9</f>
        <v>7371</v>
      </c>
      <c r="BU6" s="84">
        <f>'BAR BB| Open rates'!CG5*0.9*0.9</f>
        <v>7371</v>
      </c>
      <c r="BV6" s="84">
        <f>'BAR BB| Open rates'!CH5*0.9*0.9</f>
        <v>7371</v>
      </c>
      <c r="BW6" s="84">
        <f>'BAR BB| Open rates'!CI5*0.9*0.9</f>
        <v>7371</v>
      </c>
      <c r="BX6" s="84">
        <f>'BAR BB| Open rates'!CJ5*0.9*0.9</f>
        <v>8019</v>
      </c>
      <c r="BY6" s="84">
        <f>'BAR BB| Open rates'!CK5*0.9*0.9</f>
        <v>8019</v>
      </c>
      <c r="BZ6" s="84">
        <f>'BAR BB| Open rates'!CL5*0.9*0.9</f>
        <v>7371</v>
      </c>
      <c r="CA6" s="84">
        <f>'BAR BB| Open rates'!CM5*0.9*0.9</f>
        <v>7371</v>
      </c>
      <c r="CB6" s="84">
        <f>'BAR BB| Open rates'!CN5*0.9*0.9</f>
        <v>7371</v>
      </c>
      <c r="CC6" s="84">
        <f>'BAR BB| Open rates'!CO5*0.9*0.9</f>
        <v>7371</v>
      </c>
      <c r="CD6" s="84">
        <f>'BAR BB| Open rates'!CP5*0.9*0.9</f>
        <v>7371</v>
      </c>
      <c r="CE6" s="84">
        <f>'BAR BB| Open rates'!CQ5*0.9*0.9</f>
        <v>7371</v>
      </c>
      <c r="CF6" s="84">
        <f>'BAR BB| Open rates'!CR5*0.9*0.9</f>
        <v>7371</v>
      </c>
      <c r="CG6" s="84">
        <f>'BAR BB| Open rates'!CS5*0.9*0.9</f>
        <v>6399</v>
      </c>
      <c r="CH6" s="84">
        <f>'BAR BB| Open rates'!CT5*0.9*0.9</f>
        <v>6399</v>
      </c>
      <c r="CI6" s="84">
        <f>'BAR BB| Open rates'!CU5*0.9*0.9</f>
        <v>6399</v>
      </c>
      <c r="CJ6" s="84">
        <f>'BAR BB| Open rates'!CV5*0.9*0.9</f>
        <v>6399</v>
      </c>
      <c r="CK6" s="84">
        <f>'BAR BB| Open rates'!CW5*0.9*0.9</f>
        <v>6399</v>
      </c>
      <c r="CL6" s="84">
        <f>'BAR BB| Open rates'!CX5*0.9*0.9</f>
        <v>6399</v>
      </c>
      <c r="CM6" s="84">
        <f>'BAR BB| Open rates'!CY5*0.9*0.9</f>
        <v>6399</v>
      </c>
      <c r="CN6" s="84">
        <f>'BAR BB| Open rates'!CZ5*0.9*0.9</f>
        <v>6399</v>
      </c>
      <c r="CO6" s="84">
        <f>'BAR BB| Open rates'!DA5*0.9*0.9</f>
        <v>6399</v>
      </c>
      <c r="CP6" s="84">
        <f>'BAR BB| Open rates'!DB5*0.9*0.9</f>
        <v>5346</v>
      </c>
      <c r="CQ6" s="84">
        <f>'BAR BB| Open rates'!DC5*0.9*0.9</f>
        <v>5346</v>
      </c>
      <c r="CR6" s="84">
        <f>'BAR BB| Open rates'!DD5*0.9*0.9</f>
        <v>5346</v>
      </c>
      <c r="CS6" s="84">
        <f>'BAR BB| Open rates'!DE5*0.9*0.9</f>
        <v>6399</v>
      </c>
      <c r="CT6" s="84">
        <f>'BAR BB| Open rates'!DF5*0.9*0.9</f>
        <v>6399</v>
      </c>
      <c r="CU6" s="84">
        <f>'BAR BB| Open rates'!DG5*0.9*0.9</f>
        <v>5346</v>
      </c>
      <c r="CV6" s="84">
        <f>'BAR BB| Open rates'!DH5*0.9*0.9</f>
        <v>5346</v>
      </c>
      <c r="CW6" s="84">
        <f>'BAR BB| Open rates'!DI5*0.9*0.9</f>
        <v>5346</v>
      </c>
      <c r="CX6" s="84">
        <f>'BAR BB| Open rates'!DJ5*0.9*0.9</f>
        <v>5346</v>
      </c>
      <c r="CY6" s="84">
        <f>'BAR BB| Open rates'!DK5*0.9*0.9</f>
        <v>5346</v>
      </c>
      <c r="CZ6" s="84">
        <f>'BAR BB| Open rates'!DL5*0.9*0.9</f>
        <v>6399</v>
      </c>
      <c r="DA6" s="84">
        <f>'BAR BB| Open rates'!DM5*0.9*0.9</f>
        <v>6399</v>
      </c>
      <c r="DB6" s="84">
        <f>'BAR BB| Open rates'!DN5*0.9*0.9</f>
        <v>5346</v>
      </c>
      <c r="DC6" s="84">
        <f>'BAR BB| Open rates'!DO5*0.9*0.9</f>
        <v>5346</v>
      </c>
      <c r="DD6" s="84">
        <f>'BAR BB| Open rates'!DP5*0.9*0.9</f>
        <v>5346</v>
      </c>
      <c r="DE6" s="84">
        <f>'BAR BB| Open rates'!DQ5*0.9*0.9</f>
        <v>5346</v>
      </c>
      <c r="DF6" s="84">
        <f>'BAR BB| Open rates'!DR5*0.9*0.9</f>
        <v>5346</v>
      </c>
      <c r="DG6" s="84">
        <f>'BAR BB| Open rates'!DS5*0.9*0.9</f>
        <v>6399</v>
      </c>
      <c r="DH6" s="84">
        <f>'BAR BB| Open rates'!DT5*0.9*0.9</f>
        <v>6399</v>
      </c>
      <c r="DI6" s="84">
        <f>'BAR BB| Open rates'!DU5*0.9*0.9</f>
        <v>5346</v>
      </c>
      <c r="DJ6" s="84">
        <f>'BAR BB| Open rates'!DV5*0.9*0.9</f>
        <v>5346</v>
      </c>
      <c r="DK6" s="84">
        <f>'BAR BB| Open rates'!DW5*0.9*0.9</f>
        <v>5346</v>
      </c>
      <c r="DL6" s="84">
        <f>'BAR BB| Open rates'!DX5*0.9*0.9</f>
        <v>5346</v>
      </c>
      <c r="DM6" s="84">
        <f>'BAR BB| Open rates'!DY5*0.9*0.9</f>
        <v>5346</v>
      </c>
      <c r="DN6" s="84">
        <f>'BAR BB| Open rates'!DZ5*0.9*0.9</f>
        <v>6399</v>
      </c>
      <c r="DO6" s="84">
        <f>'BAR BB| Open rates'!EA5*0.9*0.9</f>
        <v>6399</v>
      </c>
      <c r="DP6" s="84">
        <f>'BAR BB| Open rates'!EB5*0.9*0.9</f>
        <v>5346</v>
      </c>
      <c r="DQ6" s="84">
        <f>'BAR BB| Open rates'!EC5*0.9*0.9</f>
        <v>5346</v>
      </c>
      <c r="DR6" s="84">
        <f>'BAR BB| Open rates'!ED5*0.9*0.9</f>
        <v>5346</v>
      </c>
      <c r="DS6" s="84">
        <f>'BAR BB| Open rates'!EE5*0.9*0.9</f>
        <v>5346</v>
      </c>
    </row>
    <row r="7" spans="1:123" s="11" customFormat="1" x14ac:dyDescent="0.2">
      <c r="A7" s="42">
        <v>2</v>
      </c>
      <c r="B7" s="84">
        <f>'BAR BB| Open rates'!N6*0.9*0.9</f>
        <v>6966</v>
      </c>
      <c r="C7" s="84">
        <f>'BAR BB| Open rates'!O6*0.9*0.9</f>
        <v>6966</v>
      </c>
      <c r="D7" s="84">
        <f>'BAR BB| Open rates'!P6*0.9*0.9</f>
        <v>6966</v>
      </c>
      <c r="E7" s="84">
        <f>'BAR BB| Open rates'!Q6*0.9*0.9</f>
        <v>6966</v>
      </c>
      <c r="F7" s="84">
        <f>'BAR BB| Open rates'!R6*0.9*0.9</f>
        <v>9639</v>
      </c>
      <c r="G7" s="84">
        <f>'BAR BB| Open rates'!S6*0.9*0.9</f>
        <v>9639</v>
      </c>
      <c r="H7" s="84">
        <f>'BAR BB| Open rates'!T6*0.9*0.9</f>
        <v>9639</v>
      </c>
      <c r="I7" s="84">
        <f>'BAR BB| Open rates'!U6*0.9*0.9</f>
        <v>9639</v>
      </c>
      <c r="J7" s="84">
        <f>'BAR BB| Open rates'!V6*0.9*0.9</f>
        <v>9639</v>
      </c>
      <c r="K7" s="84">
        <f>'BAR BB| Open rates'!W6*0.9*0.9</f>
        <v>9639</v>
      </c>
      <c r="L7" s="84">
        <f>'BAR BB| Open rates'!X6*0.9*0.9</f>
        <v>9639</v>
      </c>
      <c r="M7" s="84">
        <f>'BAR BB| Open rates'!Y6*0.9*0.9</f>
        <v>9639</v>
      </c>
      <c r="N7" s="84">
        <f>'BAR BB| Open rates'!Z6*0.9*0.9</f>
        <v>9639</v>
      </c>
      <c r="O7" s="84">
        <f>'BAR BB| Open rates'!AA6*0.9*0.9</f>
        <v>9639</v>
      </c>
      <c r="P7" s="84">
        <f>'BAR BB| Open rates'!AB6*0.9*0.9</f>
        <v>13689</v>
      </c>
      <c r="Q7" s="84">
        <f>'BAR BB| Open rates'!AC6*0.9*0.9</f>
        <v>13689</v>
      </c>
      <c r="R7" s="84">
        <f>'BAR BB| Open rates'!AD6*0.9*0.9</f>
        <v>13689</v>
      </c>
      <c r="S7" s="84">
        <f>'BAR BB| Open rates'!AE6*0.9*0.9</f>
        <v>13689</v>
      </c>
      <c r="T7" s="84">
        <f>'BAR BB| Open rates'!AF6*0.9*0.9</f>
        <v>13689</v>
      </c>
      <c r="U7" s="84">
        <f>'BAR BB| Open rates'!AG6*0.9*0.9</f>
        <v>13689</v>
      </c>
      <c r="V7" s="84">
        <f>'BAR BB| Open rates'!AH6*0.9*0.9</f>
        <v>6966</v>
      </c>
      <c r="W7" s="84">
        <f>'BAR BB| Open rates'!AI6*0.9*0.9</f>
        <v>6966</v>
      </c>
      <c r="X7" s="84">
        <f>'BAR BB| Open rates'!AJ6*0.9*0.9</f>
        <v>6966</v>
      </c>
      <c r="Y7" s="84">
        <f>'BAR BB| Open rates'!AK6*0.9*0.9</f>
        <v>6966</v>
      </c>
      <c r="Z7" s="84">
        <f>'BAR BB| Open rates'!AL6*0.9*0.9</f>
        <v>6966</v>
      </c>
      <c r="AA7" s="84">
        <f>'BAR BB| Open rates'!AM6*0.9*0.9</f>
        <v>8019</v>
      </c>
      <c r="AB7" s="84">
        <f>'BAR BB| Open rates'!AN6*0.9*0.9</f>
        <v>8019</v>
      </c>
      <c r="AC7" s="84">
        <f>'BAR BB| Open rates'!AO6*0.9*0.9</f>
        <v>8019</v>
      </c>
      <c r="AD7" s="84">
        <f>'BAR BB| Open rates'!AP6*0.9*0.9</f>
        <v>8019</v>
      </c>
      <c r="AE7" s="84">
        <f>'BAR BB| Open rates'!AQ6*0.9*0.9</f>
        <v>8019</v>
      </c>
      <c r="AF7" s="84">
        <f>'BAR BB| Open rates'!AR6*0.9*0.9</f>
        <v>8019</v>
      </c>
      <c r="AG7" s="84">
        <f>'BAR BB| Open rates'!AS6*0.9*0.9</f>
        <v>8019</v>
      </c>
      <c r="AH7" s="84">
        <f>'BAR BB| Open rates'!AT6*0.9*0.9</f>
        <v>8829</v>
      </c>
      <c r="AI7" s="84">
        <f>'BAR BB| Open rates'!AU6*0.9*0.9</f>
        <v>8829</v>
      </c>
      <c r="AJ7" s="84">
        <f>'BAR BB| Open rates'!AV6*0.9*0.9</f>
        <v>8829</v>
      </c>
      <c r="AK7" s="84">
        <f>'BAR BB| Open rates'!AW6*0.9*0.9</f>
        <v>8829</v>
      </c>
      <c r="AL7" s="84">
        <f>'BAR BB| Open rates'!AX6*0.9*0.9</f>
        <v>8829</v>
      </c>
      <c r="AM7" s="84">
        <f>'BAR BB| Open rates'!AY6*0.9*0.9</f>
        <v>8991</v>
      </c>
      <c r="AN7" s="84">
        <f>'BAR BB| Open rates'!AZ6*0.9*0.9</f>
        <v>8991</v>
      </c>
      <c r="AO7" s="84">
        <f>'BAR BB| Open rates'!BA6*0.9*0.9</f>
        <v>9639</v>
      </c>
      <c r="AP7" s="84">
        <f>'BAR BB| Open rates'!BB6*0.9*0.9</f>
        <v>9639</v>
      </c>
      <c r="AQ7" s="84">
        <f>'BAR BB| Open rates'!BC6*0.9*0.9</f>
        <v>8991</v>
      </c>
      <c r="AR7" s="84">
        <f>'BAR BB| Open rates'!BD6*0.9*0.9</f>
        <v>8991</v>
      </c>
      <c r="AS7" s="84">
        <f>'BAR BB| Open rates'!BE6*0.9*0.9</f>
        <v>8991</v>
      </c>
      <c r="AT7" s="84">
        <f>'BAR BB| Open rates'!BF6*0.9*0.9</f>
        <v>8991</v>
      </c>
      <c r="AU7" s="84">
        <f>'BAR BB| Open rates'!BG6*0.9*0.9</f>
        <v>8991</v>
      </c>
      <c r="AV7" s="84">
        <f>'BAR BB| Open rates'!BH6*0.9*0.9</f>
        <v>9639</v>
      </c>
      <c r="AW7" s="84">
        <f>'BAR BB| Open rates'!BI6*0.9*0.9</f>
        <v>9639</v>
      </c>
      <c r="AX7" s="84">
        <f>'BAR BB| Open rates'!BJ6*0.9*0.9</f>
        <v>8991</v>
      </c>
      <c r="AY7" s="84">
        <f>'BAR BB| Open rates'!BK6*0.9*0.9</f>
        <v>8991</v>
      </c>
      <c r="AZ7" s="84">
        <f>'BAR BB| Open rates'!BL6*0.9*0.9</f>
        <v>8991</v>
      </c>
      <c r="BA7" s="84">
        <f>'BAR BB| Open rates'!BM6*0.9*0.9</f>
        <v>8991</v>
      </c>
      <c r="BB7" s="84">
        <f>'BAR BB| Open rates'!BN6*0.9*0.9</f>
        <v>8991</v>
      </c>
      <c r="BC7" s="84">
        <f>'BAR BB| Open rates'!BO6*0.9*0.9</f>
        <v>9639</v>
      </c>
      <c r="BD7" s="84">
        <f>'BAR BB| Open rates'!BP6*0.9*0.9</f>
        <v>9639</v>
      </c>
      <c r="BE7" s="84">
        <f>'BAR BB| Open rates'!BQ6*0.9*0.9</f>
        <v>8991</v>
      </c>
      <c r="BF7" s="84">
        <f>'BAR BB| Open rates'!BR6*0.9*0.9</f>
        <v>8991</v>
      </c>
      <c r="BG7" s="84">
        <f>'BAR BB| Open rates'!BS6*0.9*0.9</f>
        <v>8991</v>
      </c>
      <c r="BH7" s="84">
        <f>'BAR BB| Open rates'!BT6*0.9*0.9</f>
        <v>8991</v>
      </c>
      <c r="BI7" s="84">
        <f>'BAR BB| Open rates'!BU6*0.9*0.9</f>
        <v>8991</v>
      </c>
      <c r="BJ7" s="84">
        <f>'BAR BB| Open rates'!BV6*0.9*0.9</f>
        <v>9639</v>
      </c>
      <c r="BK7" s="84">
        <f>'BAR BB| Open rates'!BW6*0.9*0.9</f>
        <v>9639</v>
      </c>
      <c r="BL7" s="84">
        <f>'BAR BB| Open rates'!BX6*0.9*0.9</f>
        <v>8991</v>
      </c>
      <c r="BM7" s="84">
        <f>'BAR BB| Open rates'!BY6*0.9*0.9</f>
        <v>8991</v>
      </c>
      <c r="BN7" s="84">
        <f>'BAR BB| Open rates'!BZ6*0.9*0.9</f>
        <v>8991</v>
      </c>
      <c r="BO7" s="84">
        <f>'BAR BB| Open rates'!CA6*0.9*0.9</f>
        <v>8991</v>
      </c>
      <c r="BP7" s="84">
        <f>'BAR BB| Open rates'!CB6*0.9*0.9</f>
        <v>8991</v>
      </c>
      <c r="BQ7" s="84">
        <f>'BAR BB| Open rates'!CC6*0.9*0.9</f>
        <v>9639</v>
      </c>
      <c r="BR7" s="84">
        <f>'BAR BB| Open rates'!CD6*0.9*0.9</f>
        <v>9639</v>
      </c>
      <c r="BS7" s="84">
        <f>'BAR BB| Open rates'!CE6*0.9*0.9</f>
        <v>8991</v>
      </c>
      <c r="BT7" s="84">
        <f>'BAR BB| Open rates'!CF6*0.9*0.9</f>
        <v>8991</v>
      </c>
      <c r="BU7" s="84">
        <f>'BAR BB| Open rates'!CG6*0.9*0.9</f>
        <v>8991</v>
      </c>
      <c r="BV7" s="84">
        <f>'BAR BB| Open rates'!CH6*0.9*0.9</f>
        <v>8991</v>
      </c>
      <c r="BW7" s="84">
        <f>'BAR BB| Open rates'!CI6*0.9*0.9</f>
        <v>8991</v>
      </c>
      <c r="BX7" s="84">
        <f>'BAR BB| Open rates'!CJ6*0.9*0.9</f>
        <v>9639</v>
      </c>
      <c r="BY7" s="84">
        <f>'BAR BB| Open rates'!CK6*0.9*0.9</f>
        <v>9639</v>
      </c>
      <c r="BZ7" s="84">
        <f>'BAR BB| Open rates'!CL6*0.9*0.9</f>
        <v>8991</v>
      </c>
      <c r="CA7" s="84">
        <f>'BAR BB| Open rates'!CM6*0.9*0.9</f>
        <v>8991</v>
      </c>
      <c r="CB7" s="84">
        <f>'BAR BB| Open rates'!CN6*0.9*0.9</f>
        <v>8991</v>
      </c>
      <c r="CC7" s="84">
        <f>'BAR BB| Open rates'!CO6*0.9*0.9</f>
        <v>8991</v>
      </c>
      <c r="CD7" s="84">
        <f>'BAR BB| Open rates'!CP6*0.9*0.9</f>
        <v>8991</v>
      </c>
      <c r="CE7" s="84">
        <f>'BAR BB| Open rates'!CQ6*0.9*0.9</f>
        <v>8991</v>
      </c>
      <c r="CF7" s="84">
        <f>'BAR BB| Open rates'!CR6*0.9*0.9</f>
        <v>8991</v>
      </c>
      <c r="CG7" s="84">
        <f>'BAR BB| Open rates'!CS6*0.9*0.9</f>
        <v>8019</v>
      </c>
      <c r="CH7" s="84">
        <f>'BAR BB| Open rates'!CT6*0.9*0.9</f>
        <v>8019</v>
      </c>
      <c r="CI7" s="84">
        <f>'BAR BB| Open rates'!CU6*0.9*0.9</f>
        <v>8019</v>
      </c>
      <c r="CJ7" s="84">
        <f>'BAR BB| Open rates'!CV6*0.9*0.9</f>
        <v>8019</v>
      </c>
      <c r="CK7" s="84">
        <f>'BAR BB| Open rates'!CW6*0.9*0.9</f>
        <v>8019</v>
      </c>
      <c r="CL7" s="84">
        <f>'BAR BB| Open rates'!CX6*0.9*0.9</f>
        <v>8019</v>
      </c>
      <c r="CM7" s="84">
        <f>'BAR BB| Open rates'!CY6*0.9*0.9</f>
        <v>8019</v>
      </c>
      <c r="CN7" s="84">
        <f>'BAR BB| Open rates'!CZ6*0.9*0.9</f>
        <v>8019</v>
      </c>
      <c r="CO7" s="84">
        <f>'BAR BB| Open rates'!DA6*0.9*0.9</f>
        <v>8019</v>
      </c>
      <c r="CP7" s="84">
        <f>'BAR BB| Open rates'!DB6*0.9*0.9</f>
        <v>6966</v>
      </c>
      <c r="CQ7" s="84">
        <f>'BAR BB| Open rates'!DC6*0.9*0.9</f>
        <v>6966</v>
      </c>
      <c r="CR7" s="84">
        <f>'BAR BB| Open rates'!DD6*0.9*0.9</f>
        <v>6966</v>
      </c>
      <c r="CS7" s="84">
        <f>'BAR BB| Open rates'!DE6*0.9*0.9</f>
        <v>8019</v>
      </c>
      <c r="CT7" s="84">
        <f>'BAR BB| Open rates'!DF6*0.9*0.9</f>
        <v>8019</v>
      </c>
      <c r="CU7" s="84">
        <f>'BAR BB| Open rates'!DG6*0.9*0.9</f>
        <v>6966</v>
      </c>
      <c r="CV7" s="84">
        <f>'BAR BB| Open rates'!DH6*0.9*0.9</f>
        <v>6966</v>
      </c>
      <c r="CW7" s="84">
        <f>'BAR BB| Open rates'!DI6*0.9*0.9</f>
        <v>6966</v>
      </c>
      <c r="CX7" s="84">
        <f>'BAR BB| Open rates'!DJ6*0.9*0.9</f>
        <v>6966</v>
      </c>
      <c r="CY7" s="84">
        <f>'BAR BB| Open rates'!DK6*0.9*0.9</f>
        <v>6966</v>
      </c>
      <c r="CZ7" s="84">
        <f>'BAR BB| Open rates'!DL6*0.9*0.9</f>
        <v>8019</v>
      </c>
      <c r="DA7" s="84">
        <f>'BAR BB| Open rates'!DM6*0.9*0.9</f>
        <v>8019</v>
      </c>
      <c r="DB7" s="84">
        <f>'BAR BB| Open rates'!DN6*0.9*0.9</f>
        <v>6966</v>
      </c>
      <c r="DC7" s="84">
        <f>'BAR BB| Open rates'!DO6*0.9*0.9</f>
        <v>6966</v>
      </c>
      <c r="DD7" s="84">
        <f>'BAR BB| Open rates'!DP6*0.9*0.9</f>
        <v>6966</v>
      </c>
      <c r="DE7" s="84">
        <f>'BAR BB| Open rates'!DQ6*0.9*0.9</f>
        <v>6966</v>
      </c>
      <c r="DF7" s="84">
        <f>'BAR BB| Open rates'!DR6*0.9*0.9</f>
        <v>6966</v>
      </c>
      <c r="DG7" s="84">
        <f>'BAR BB| Open rates'!DS6*0.9*0.9</f>
        <v>8019</v>
      </c>
      <c r="DH7" s="84">
        <f>'BAR BB| Open rates'!DT6*0.9*0.9</f>
        <v>8019</v>
      </c>
      <c r="DI7" s="84">
        <f>'BAR BB| Open rates'!DU6*0.9*0.9</f>
        <v>6966</v>
      </c>
      <c r="DJ7" s="84">
        <f>'BAR BB| Open rates'!DV6*0.9*0.9</f>
        <v>6966</v>
      </c>
      <c r="DK7" s="84">
        <f>'BAR BB| Open rates'!DW6*0.9*0.9</f>
        <v>6966</v>
      </c>
      <c r="DL7" s="84">
        <f>'BAR BB| Open rates'!DX6*0.9*0.9</f>
        <v>6966</v>
      </c>
      <c r="DM7" s="84">
        <f>'BAR BB| Open rates'!DY6*0.9*0.9</f>
        <v>6966</v>
      </c>
      <c r="DN7" s="84">
        <f>'BAR BB| Open rates'!DZ6*0.9*0.9</f>
        <v>8019</v>
      </c>
      <c r="DO7" s="84">
        <f>'BAR BB| Open rates'!EA6*0.9*0.9</f>
        <v>8019</v>
      </c>
      <c r="DP7" s="84">
        <f>'BAR BB| Open rates'!EB6*0.9*0.9</f>
        <v>6966</v>
      </c>
      <c r="DQ7" s="84">
        <f>'BAR BB| Open rates'!EC6*0.9*0.9</f>
        <v>6966</v>
      </c>
      <c r="DR7" s="84">
        <f>'BAR BB| Open rates'!ED6*0.9*0.9</f>
        <v>6966</v>
      </c>
      <c r="DS7" s="84">
        <f>'BAR BB| Open rates'!EE6*0.9*0.9</f>
        <v>6966</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rates'!N8*0.9*0.9</f>
        <v>7776</v>
      </c>
      <c r="C9" s="84">
        <f>'BAR BB| Open rates'!O8*0.9*0.9</f>
        <v>7776</v>
      </c>
      <c r="D9" s="84">
        <f>'BAR BB| Open rates'!P8*0.9*0.9</f>
        <v>7776</v>
      </c>
      <c r="E9" s="84">
        <f>'BAR BB| Open rates'!Q8*0.9*0.9</f>
        <v>7776</v>
      </c>
      <c r="F9" s="84">
        <f>'BAR BB| Open rates'!R8*0.9*0.9</f>
        <v>10449</v>
      </c>
      <c r="G9" s="84">
        <f>'BAR BB| Open rates'!S8*0.9*0.9</f>
        <v>10449</v>
      </c>
      <c r="H9" s="84">
        <f>'BAR BB| Open rates'!T8*0.9*0.9</f>
        <v>10449</v>
      </c>
      <c r="I9" s="84">
        <f>'BAR BB| Open rates'!U8*0.9*0.9</f>
        <v>10449</v>
      </c>
      <c r="J9" s="84">
        <f>'BAR BB| Open rates'!V8*0.9*0.9</f>
        <v>10449</v>
      </c>
      <c r="K9" s="84">
        <f>'BAR BB| Open rates'!W8*0.9*0.9</f>
        <v>10449</v>
      </c>
      <c r="L9" s="84">
        <f>'BAR BB| Open rates'!X8*0.9*0.9</f>
        <v>10449</v>
      </c>
      <c r="M9" s="84">
        <f>'BAR BB| Open rates'!Y8*0.9*0.9</f>
        <v>10449</v>
      </c>
      <c r="N9" s="84">
        <f>'BAR BB| Open rates'!Z8*0.9*0.9</f>
        <v>10449</v>
      </c>
      <c r="O9" s="84">
        <f>'BAR BB| Open rates'!AA8*0.9*0.9</f>
        <v>10449</v>
      </c>
      <c r="P9" s="84">
        <f>'BAR BB| Open rates'!AB8*0.9*0.9</f>
        <v>14499</v>
      </c>
      <c r="Q9" s="84">
        <f>'BAR BB| Open rates'!AC8*0.9*0.9</f>
        <v>14499</v>
      </c>
      <c r="R9" s="84">
        <f>'BAR BB| Open rates'!AD8*0.9*0.9</f>
        <v>14499</v>
      </c>
      <c r="S9" s="84">
        <f>'BAR BB| Open rates'!AE8*0.9*0.9</f>
        <v>14499</v>
      </c>
      <c r="T9" s="84">
        <f>'BAR BB| Open rates'!AF8*0.9*0.9</f>
        <v>14499</v>
      </c>
      <c r="U9" s="84">
        <f>'BAR BB| Open rates'!AG8*0.9*0.9</f>
        <v>14499</v>
      </c>
      <c r="V9" s="84">
        <f>'BAR BB| Open rates'!AH8*0.9*0.9</f>
        <v>7776</v>
      </c>
      <c r="W9" s="84">
        <f>'BAR BB| Open rates'!AI8*0.9*0.9</f>
        <v>7776</v>
      </c>
      <c r="X9" s="84">
        <f>'BAR BB| Open rates'!AJ8*0.9*0.9</f>
        <v>7776</v>
      </c>
      <c r="Y9" s="84">
        <f>'BAR BB| Open rates'!AK8*0.9*0.9</f>
        <v>7776</v>
      </c>
      <c r="Z9" s="84">
        <f>'BAR BB| Open rates'!AL8*0.9*0.9</f>
        <v>7776</v>
      </c>
      <c r="AA9" s="84">
        <f>'BAR BB| Open rates'!AM8*0.9*0.9</f>
        <v>8829</v>
      </c>
      <c r="AB9" s="84">
        <f>'BAR BB| Open rates'!AN8*0.9*0.9</f>
        <v>8829</v>
      </c>
      <c r="AC9" s="84">
        <f>'BAR BB| Open rates'!AO8*0.9*0.9</f>
        <v>8829</v>
      </c>
      <c r="AD9" s="84">
        <f>'BAR BB| Open rates'!AP8*0.9*0.9</f>
        <v>8829</v>
      </c>
      <c r="AE9" s="84">
        <f>'BAR BB| Open rates'!AQ8*0.9*0.9</f>
        <v>8829</v>
      </c>
      <c r="AF9" s="84">
        <f>'BAR BB| Open rates'!AR8*0.9*0.9</f>
        <v>8829</v>
      </c>
      <c r="AG9" s="84">
        <f>'BAR BB| Open rates'!AS8*0.9*0.9</f>
        <v>8829</v>
      </c>
      <c r="AH9" s="84">
        <f>'BAR BB| Open rates'!AT8*0.9*0.9</f>
        <v>9639</v>
      </c>
      <c r="AI9" s="84">
        <f>'BAR BB| Open rates'!AU8*0.9*0.9</f>
        <v>9639</v>
      </c>
      <c r="AJ9" s="84">
        <f>'BAR BB| Open rates'!AV8*0.9*0.9</f>
        <v>9639</v>
      </c>
      <c r="AK9" s="84">
        <f>'BAR BB| Open rates'!AW8*0.9*0.9</f>
        <v>9639</v>
      </c>
      <c r="AL9" s="84">
        <f>'BAR BB| Open rates'!AX8*0.9*0.9</f>
        <v>9639</v>
      </c>
      <c r="AM9" s="84">
        <f>'BAR BB| Open rates'!AY8*0.9*0.9</f>
        <v>9801</v>
      </c>
      <c r="AN9" s="84">
        <f>'BAR BB| Open rates'!AZ8*0.9*0.9</f>
        <v>9801</v>
      </c>
      <c r="AO9" s="84">
        <f>'BAR BB| Open rates'!BA8*0.9*0.9</f>
        <v>10449</v>
      </c>
      <c r="AP9" s="84">
        <f>'BAR BB| Open rates'!BB8*0.9*0.9</f>
        <v>10449</v>
      </c>
      <c r="AQ9" s="84">
        <f>'BAR BB| Open rates'!BC8*0.9*0.9</f>
        <v>9801</v>
      </c>
      <c r="AR9" s="84">
        <f>'BAR BB| Open rates'!BD8*0.9*0.9</f>
        <v>9801</v>
      </c>
      <c r="AS9" s="84">
        <f>'BAR BB| Open rates'!BE8*0.9*0.9</f>
        <v>9801</v>
      </c>
      <c r="AT9" s="84">
        <f>'BAR BB| Open rates'!BF8*0.9*0.9</f>
        <v>9801</v>
      </c>
      <c r="AU9" s="84">
        <f>'BAR BB| Open rates'!BG8*0.9*0.9</f>
        <v>9801</v>
      </c>
      <c r="AV9" s="84">
        <f>'BAR BB| Open rates'!BH8*0.9*0.9</f>
        <v>10449</v>
      </c>
      <c r="AW9" s="84">
        <f>'BAR BB| Open rates'!BI8*0.9*0.9</f>
        <v>10449</v>
      </c>
      <c r="AX9" s="84">
        <f>'BAR BB| Open rates'!BJ8*0.9*0.9</f>
        <v>9801</v>
      </c>
      <c r="AY9" s="84">
        <f>'BAR BB| Open rates'!BK8*0.9*0.9</f>
        <v>9801</v>
      </c>
      <c r="AZ9" s="84">
        <f>'BAR BB| Open rates'!BL8*0.9*0.9</f>
        <v>9801</v>
      </c>
      <c r="BA9" s="84">
        <f>'BAR BB| Open rates'!BM8*0.9*0.9</f>
        <v>9801</v>
      </c>
      <c r="BB9" s="84">
        <f>'BAR BB| Open rates'!BN8*0.9*0.9</f>
        <v>9801</v>
      </c>
      <c r="BC9" s="84">
        <f>'BAR BB| Open rates'!BO8*0.9*0.9</f>
        <v>10449</v>
      </c>
      <c r="BD9" s="84">
        <f>'BAR BB| Open rates'!BP8*0.9*0.9</f>
        <v>10449</v>
      </c>
      <c r="BE9" s="84">
        <f>'BAR BB| Open rates'!BQ8*0.9*0.9</f>
        <v>9801</v>
      </c>
      <c r="BF9" s="84">
        <f>'BAR BB| Open rates'!BR8*0.9*0.9</f>
        <v>9801</v>
      </c>
      <c r="BG9" s="84">
        <f>'BAR BB| Open rates'!BS8*0.9*0.9</f>
        <v>9801</v>
      </c>
      <c r="BH9" s="84">
        <f>'BAR BB| Open rates'!BT8*0.9*0.9</f>
        <v>9801</v>
      </c>
      <c r="BI9" s="84">
        <f>'BAR BB| Open rates'!BU8*0.9*0.9</f>
        <v>9801</v>
      </c>
      <c r="BJ9" s="84">
        <f>'BAR BB| Open rates'!BV8*0.9*0.9</f>
        <v>10449</v>
      </c>
      <c r="BK9" s="84">
        <f>'BAR BB| Open rates'!BW8*0.9*0.9</f>
        <v>10449</v>
      </c>
      <c r="BL9" s="84">
        <f>'BAR BB| Open rates'!BX8*0.9*0.9</f>
        <v>9801</v>
      </c>
      <c r="BM9" s="84">
        <f>'BAR BB| Open rates'!BY8*0.9*0.9</f>
        <v>9801</v>
      </c>
      <c r="BN9" s="84">
        <f>'BAR BB| Open rates'!BZ8*0.9*0.9</f>
        <v>9801</v>
      </c>
      <c r="BO9" s="84">
        <f>'BAR BB| Open rates'!CA8*0.9*0.9</f>
        <v>9801</v>
      </c>
      <c r="BP9" s="84">
        <f>'BAR BB| Open rates'!CB8*0.9*0.9</f>
        <v>9801</v>
      </c>
      <c r="BQ9" s="84">
        <f>'BAR BB| Open rates'!CC8*0.9*0.9</f>
        <v>10449</v>
      </c>
      <c r="BR9" s="84">
        <f>'BAR BB| Open rates'!CD8*0.9*0.9</f>
        <v>10449</v>
      </c>
      <c r="BS9" s="84">
        <f>'BAR BB| Open rates'!CE8*0.9*0.9</f>
        <v>9801</v>
      </c>
      <c r="BT9" s="84">
        <f>'BAR BB| Open rates'!CF8*0.9*0.9</f>
        <v>9801</v>
      </c>
      <c r="BU9" s="84">
        <f>'BAR BB| Open rates'!CG8*0.9*0.9</f>
        <v>9801</v>
      </c>
      <c r="BV9" s="84">
        <f>'BAR BB| Open rates'!CH8*0.9*0.9</f>
        <v>9801</v>
      </c>
      <c r="BW9" s="84">
        <f>'BAR BB| Open rates'!CI8*0.9*0.9</f>
        <v>9801</v>
      </c>
      <c r="BX9" s="84">
        <f>'BAR BB| Open rates'!CJ8*0.9*0.9</f>
        <v>10449</v>
      </c>
      <c r="BY9" s="84">
        <f>'BAR BB| Open rates'!CK8*0.9*0.9</f>
        <v>10449</v>
      </c>
      <c r="BZ9" s="84">
        <f>'BAR BB| Open rates'!CL8*0.9*0.9</f>
        <v>9801</v>
      </c>
      <c r="CA9" s="84">
        <f>'BAR BB| Open rates'!CM8*0.9*0.9</f>
        <v>9801</v>
      </c>
      <c r="CB9" s="84">
        <f>'BAR BB| Open rates'!CN8*0.9*0.9</f>
        <v>9801</v>
      </c>
      <c r="CC9" s="84">
        <f>'BAR BB| Open rates'!CO8*0.9*0.9</f>
        <v>9801</v>
      </c>
      <c r="CD9" s="84">
        <f>'BAR BB| Open rates'!CP8*0.9*0.9</f>
        <v>9801</v>
      </c>
      <c r="CE9" s="84">
        <f>'BAR BB| Open rates'!CQ8*0.9*0.9</f>
        <v>9801</v>
      </c>
      <c r="CF9" s="84">
        <f>'BAR BB| Open rates'!CR8*0.9*0.9</f>
        <v>9801</v>
      </c>
      <c r="CG9" s="84">
        <f>'BAR BB| Open rates'!CS8*0.9*0.9</f>
        <v>8829</v>
      </c>
      <c r="CH9" s="84">
        <f>'BAR BB| Open rates'!CT8*0.9*0.9</f>
        <v>8829</v>
      </c>
      <c r="CI9" s="84">
        <f>'BAR BB| Open rates'!CU8*0.9*0.9</f>
        <v>8829</v>
      </c>
      <c r="CJ9" s="84">
        <f>'BAR BB| Open rates'!CV8*0.9*0.9</f>
        <v>8829</v>
      </c>
      <c r="CK9" s="84">
        <f>'BAR BB| Open rates'!CW8*0.9*0.9</f>
        <v>8829</v>
      </c>
      <c r="CL9" s="84">
        <f>'BAR BB| Open rates'!CX8*0.9*0.9</f>
        <v>8829</v>
      </c>
      <c r="CM9" s="84">
        <f>'BAR BB| Open rates'!CY8*0.9*0.9</f>
        <v>8829</v>
      </c>
      <c r="CN9" s="84">
        <f>'BAR BB| Open rates'!CZ8*0.9*0.9</f>
        <v>8829</v>
      </c>
      <c r="CO9" s="84">
        <f>'BAR BB| Open rates'!DA8*0.9*0.9</f>
        <v>8829</v>
      </c>
      <c r="CP9" s="84">
        <f>'BAR BB| Open rates'!DB8*0.9*0.9</f>
        <v>7776</v>
      </c>
      <c r="CQ9" s="84">
        <f>'BAR BB| Open rates'!DC8*0.9*0.9</f>
        <v>7776</v>
      </c>
      <c r="CR9" s="84">
        <f>'BAR BB| Open rates'!DD8*0.9*0.9</f>
        <v>7776</v>
      </c>
      <c r="CS9" s="84">
        <f>'BAR BB| Open rates'!DE8*0.9*0.9</f>
        <v>8829</v>
      </c>
      <c r="CT9" s="84">
        <f>'BAR BB| Open rates'!DF8*0.9*0.9</f>
        <v>8829</v>
      </c>
      <c r="CU9" s="84">
        <f>'BAR BB| Open rates'!DG8*0.9*0.9</f>
        <v>7776</v>
      </c>
      <c r="CV9" s="84">
        <f>'BAR BB| Open rates'!DH8*0.9*0.9</f>
        <v>7776</v>
      </c>
      <c r="CW9" s="84">
        <f>'BAR BB| Open rates'!DI8*0.9*0.9</f>
        <v>7776</v>
      </c>
      <c r="CX9" s="84">
        <f>'BAR BB| Open rates'!DJ8*0.9*0.9</f>
        <v>7776</v>
      </c>
      <c r="CY9" s="84">
        <f>'BAR BB| Open rates'!DK8*0.9*0.9</f>
        <v>7776</v>
      </c>
      <c r="CZ9" s="84">
        <f>'BAR BB| Open rates'!DL8*0.9*0.9</f>
        <v>8829</v>
      </c>
      <c r="DA9" s="84">
        <f>'BAR BB| Open rates'!DM8*0.9*0.9</f>
        <v>8829</v>
      </c>
      <c r="DB9" s="84">
        <f>'BAR BB| Open rates'!DN8*0.9*0.9</f>
        <v>7776</v>
      </c>
      <c r="DC9" s="84">
        <f>'BAR BB| Open rates'!DO8*0.9*0.9</f>
        <v>7776</v>
      </c>
      <c r="DD9" s="84">
        <f>'BAR BB| Open rates'!DP8*0.9*0.9</f>
        <v>7776</v>
      </c>
      <c r="DE9" s="84">
        <f>'BAR BB| Open rates'!DQ8*0.9*0.9</f>
        <v>7776</v>
      </c>
      <c r="DF9" s="84">
        <f>'BAR BB| Open rates'!DR8*0.9*0.9</f>
        <v>7776</v>
      </c>
      <c r="DG9" s="84">
        <f>'BAR BB| Open rates'!DS8*0.9*0.9</f>
        <v>8829</v>
      </c>
      <c r="DH9" s="84">
        <f>'BAR BB| Open rates'!DT8*0.9*0.9</f>
        <v>8829</v>
      </c>
      <c r="DI9" s="84">
        <f>'BAR BB| Open rates'!DU8*0.9*0.9</f>
        <v>7776</v>
      </c>
      <c r="DJ9" s="84">
        <f>'BAR BB| Open rates'!DV8*0.9*0.9</f>
        <v>7776</v>
      </c>
      <c r="DK9" s="84">
        <f>'BAR BB| Open rates'!DW8*0.9*0.9</f>
        <v>7776</v>
      </c>
      <c r="DL9" s="84">
        <f>'BAR BB| Open rates'!DX8*0.9*0.9</f>
        <v>7776</v>
      </c>
      <c r="DM9" s="84">
        <f>'BAR BB| Open rates'!DY8*0.9*0.9</f>
        <v>7776</v>
      </c>
      <c r="DN9" s="84">
        <f>'BAR BB| Open rates'!DZ8*0.9*0.9</f>
        <v>8829</v>
      </c>
      <c r="DO9" s="84">
        <f>'BAR BB| Open rates'!EA8*0.9*0.9</f>
        <v>8829</v>
      </c>
      <c r="DP9" s="84">
        <f>'BAR BB| Open rates'!EB8*0.9*0.9</f>
        <v>7776</v>
      </c>
      <c r="DQ9" s="84">
        <f>'BAR BB| Open rates'!EC8*0.9*0.9</f>
        <v>7776</v>
      </c>
      <c r="DR9" s="84">
        <f>'BAR BB| Open rates'!ED8*0.9*0.9</f>
        <v>7776</v>
      </c>
      <c r="DS9" s="84">
        <f>'BAR BB| Open rates'!EE8*0.9*0.9</f>
        <v>7776</v>
      </c>
    </row>
    <row r="10" spans="1:123" s="11" customFormat="1" x14ac:dyDescent="0.2">
      <c r="A10" s="42">
        <v>2</v>
      </c>
      <c r="B10" s="84">
        <f>'BAR BB| Open rates'!N9*0.9*0.9</f>
        <v>9396</v>
      </c>
      <c r="C10" s="84">
        <f>'BAR BB| Open rates'!O9*0.9*0.9</f>
        <v>9396</v>
      </c>
      <c r="D10" s="84">
        <f>'BAR BB| Open rates'!P9*0.9*0.9</f>
        <v>9396</v>
      </c>
      <c r="E10" s="84">
        <f>'BAR BB| Open rates'!Q9*0.9*0.9</f>
        <v>9396</v>
      </c>
      <c r="F10" s="84">
        <f>'BAR BB| Open rates'!R9*0.9*0.9</f>
        <v>12069</v>
      </c>
      <c r="G10" s="84">
        <f>'BAR BB| Open rates'!S9*0.9*0.9</f>
        <v>12069</v>
      </c>
      <c r="H10" s="84">
        <f>'BAR BB| Open rates'!T9*0.9*0.9</f>
        <v>12069</v>
      </c>
      <c r="I10" s="84">
        <f>'BAR BB| Open rates'!U9*0.9*0.9</f>
        <v>12069</v>
      </c>
      <c r="J10" s="84">
        <f>'BAR BB| Open rates'!V9*0.9*0.9</f>
        <v>12069</v>
      </c>
      <c r="K10" s="84">
        <f>'BAR BB| Open rates'!W9*0.9*0.9</f>
        <v>12069</v>
      </c>
      <c r="L10" s="84">
        <f>'BAR BB| Open rates'!X9*0.9*0.9</f>
        <v>12069</v>
      </c>
      <c r="M10" s="84">
        <f>'BAR BB| Open rates'!Y9*0.9*0.9</f>
        <v>12069</v>
      </c>
      <c r="N10" s="84">
        <f>'BAR BB| Open rates'!Z9*0.9*0.9</f>
        <v>12069</v>
      </c>
      <c r="O10" s="84">
        <f>'BAR BB| Open rates'!AA9*0.9*0.9</f>
        <v>12069</v>
      </c>
      <c r="P10" s="84">
        <f>'BAR BB| Open rates'!AB9*0.9*0.9</f>
        <v>16119</v>
      </c>
      <c r="Q10" s="84">
        <f>'BAR BB| Open rates'!AC9*0.9*0.9</f>
        <v>16119</v>
      </c>
      <c r="R10" s="84">
        <f>'BAR BB| Open rates'!AD9*0.9*0.9</f>
        <v>16119</v>
      </c>
      <c r="S10" s="84">
        <f>'BAR BB| Open rates'!AE9*0.9*0.9</f>
        <v>16119</v>
      </c>
      <c r="T10" s="84">
        <f>'BAR BB| Open rates'!AF9*0.9*0.9</f>
        <v>16119</v>
      </c>
      <c r="U10" s="84">
        <f>'BAR BB| Open rates'!AG9*0.9*0.9</f>
        <v>16119</v>
      </c>
      <c r="V10" s="84">
        <f>'BAR BB| Open rates'!AH9*0.9*0.9</f>
        <v>9396</v>
      </c>
      <c r="W10" s="84">
        <f>'BAR BB| Open rates'!AI9*0.9*0.9</f>
        <v>9396</v>
      </c>
      <c r="X10" s="84">
        <f>'BAR BB| Open rates'!AJ9*0.9*0.9</f>
        <v>9396</v>
      </c>
      <c r="Y10" s="84">
        <f>'BAR BB| Open rates'!AK9*0.9*0.9</f>
        <v>9396</v>
      </c>
      <c r="Z10" s="84">
        <f>'BAR BB| Open rates'!AL9*0.9*0.9</f>
        <v>9396</v>
      </c>
      <c r="AA10" s="84">
        <f>'BAR BB| Open rates'!AM9*0.9*0.9</f>
        <v>10449</v>
      </c>
      <c r="AB10" s="84">
        <f>'BAR BB| Open rates'!AN9*0.9*0.9</f>
        <v>10449</v>
      </c>
      <c r="AC10" s="84">
        <f>'BAR BB| Open rates'!AO9*0.9*0.9</f>
        <v>10449</v>
      </c>
      <c r="AD10" s="84">
        <f>'BAR BB| Open rates'!AP9*0.9*0.9</f>
        <v>10449</v>
      </c>
      <c r="AE10" s="84">
        <f>'BAR BB| Open rates'!AQ9*0.9*0.9</f>
        <v>10449</v>
      </c>
      <c r="AF10" s="84">
        <f>'BAR BB| Open rates'!AR9*0.9*0.9</f>
        <v>10449</v>
      </c>
      <c r="AG10" s="84">
        <f>'BAR BB| Open rates'!AS9*0.9*0.9</f>
        <v>10449</v>
      </c>
      <c r="AH10" s="84">
        <f>'BAR BB| Open rates'!AT9*0.9*0.9</f>
        <v>11259</v>
      </c>
      <c r="AI10" s="84">
        <f>'BAR BB| Open rates'!AU9*0.9*0.9</f>
        <v>11259</v>
      </c>
      <c r="AJ10" s="84">
        <f>'BAR BB| Open rates'!AV9*0.9*0.9</f>
        <v>11259</v>
      </c>
      <c r="AK10" s="84">
        <f>'BAR BB| Open rates'!AW9*0.9*0.9</f>
        <v>11259</v>
      </c>
      <c r="AL10" s="84">
        <f>'BAR BB| Open rates'!AX9*0.9*0.9</f>
        <v>11259</v>
      </c>
      <c r="AM10" s="84">
        <f>'BAR BB| Open rates'!AY9*0.9*0.9</f>
        <v>11421</v>
      </c>
      <c r="AN10" s="84">
        <f>'BAR BB| Open rates'!AZ9*0.9*0.9</f>
        <v>11421</v>
      </c>
      <c r="AO10" s="84">
        <f>'BAR BB| Open rates'!BA9*0.9*0.9</f>
        <v>12069</v>
      </c>
      <c r="AP10" s="84">
        <f>'BAR BB| Open rates'!BB9*0.9*0.9</f>
        <v>12069</v>
      </c>
      <c r="AQ10" s="84">
        <f>'BAR BB| Open rates'!BC9*0.9*0.9</f>
        <v>11421</v>
      </c>
      <c r="AR10" s="84">
        <f>'BAR BB| Open rates'!BD9*0.9*0.9</f>
        <v>11421</v>
      </c>
      <c r="AS10" s="84">
        <f>'BAR BB| Open rates'!BE9*0.9*0.9</f>
        <v>11421</v>
      </c>
      <c r="AT10" s="84">
        <f>'BAR BB| Open rates'!BF9*0.9*0.9</f>
        <v>11421</v>
      </c>
      <c r="AU10" s="84">
        <f>'BAR BB| Open rates'!BG9*0.9*0.9</f>
        <v>11421</v>
      </c>
      <c r="AV10" s="84">
        <f>'BAR BB| Open rates'!BH9*0.9*0.9</f>
        <v>12069</v>
      </c>
      <c r="AW10" s="84">
        <f>'BAR BB| Open rates'!BI9*0.9*0.9</f>
        <v>12069</v>
      </c>
      <c r="AX10" s="84">
        <f>'BAR BB| Open rates'!BJ9*0.9*0.9</f>
        <v>11421</v>
      </c>
      <c r="AY10" s="84">
        <f>'BAR BB| Open rates'!BK9*0.9*0.9</f>
        <v>11421</v>
      </c>
      <c r="AZ10" s="84">
        <f>'BAR BB| Open rates'!BL9*0.9*0.9</f>
        <v>11421</v>
      </c>
      <c r="BA10" s="84">
        <f>'BAR BB| Open rates'!BM9*0.9*0.9</f>
        <v>11421</v>
      </c>
      <c r="BB10" s="84">
        <f>'BAR BB| Open rates'!BN9*0.9*0.9</f>
        <v>11421</v>
      </c>
      <c r="BC10" s="84">
        <f>'BAR BB| Open rates'!BO9*0.9*0.9</f>
        <v>12069</v>
      </c>
      <c r="BD10" s="84">
        <f>'BAR BB| Open rates'!BP9*0.9*0.9</f>
        <v>12069</v>
      </c>
      <c r="BE10" s="84">
        <f>'BAR BB| Open rates'!BQ9*0.9*0.9</f>
        <v>11421</v>
      </c>
      <c r="BF10" s="84">
        <f>'BAR BB| Open rates'!BR9*0.9*0.9</f>
        <v>11421</v>
      </c>
      <c r="BG10" s="84">
        <f>'BAR BB| Open rates'!BS9*0.9*0.9</f>
        <v>11421</v>
      </c>
      <c r="BH10" s="84">
        <f>'BAR BB| Open rates'!BT9*0.9*0.9</f>
        <v>11421</v>
      </c>
      <c r="BI10" s="84">
        <f>'BAR BB| Open rates'!BU9*0.9*0.9</f>
        <v>11421</v>
      </c>
      <c r="BJ10" s="84">
        <f>'BAR BB| Open rates'!BV9*0.9*0.9</f>
        <v>12069</v>
      </c>
      <c r="BK10" s="84">
        <f>'BAR BB| Open rates'!BW9*0.9*0.9</f>
        <v>12069</v>
      </c>
      <c r="BL10" s="84">
        <f>'BAR BB| Open rates'!BX9*0.9*0.9</f>
        <v>11421</v>
      </c>
      <c r="BM10" s="84">
        <f>'BAR BB| Open rates'!BY9*0.9*0.9</f>
        <v>11421</v>
      </c>
      <c r="BN10" s="84">
        <f>'BAR BB| Open rates'!BZ9*0.9*0.9</f>
        <v>11421</v>
      </c>
      <c r="BO10" s="84">
        <f>'BAR BB| Open rates'!CA9*0.9*0.9</f>
        <v>11421</v>
      </c>
      <c r="BP10" s="84">
        <f>'BAR BB| Open rates'!CB9*0.9*0.9</f>
        <v>11421</v>
      </c>
      <c r="BQ10" s="84">
        <f>'BAR BB| Open rates'!CC9*0.9*0.9</f>
        <v>12069</v>
      </c>
      <c r="BR10" s="84">
        <f>'BAR BB| Open rates'!CD9*0.9*0.9</f>
        <v>12069</v>
      </c>
      <c r="BS10" s="84">
        <f>'BAR BB| Open rates'!CE9*0.9*0.9</f>
        <v>11421</v>
      </c>
      <c r="BT10" s="84">
        <f>'BAR BB| Open rates'!CF9*0.9*0.9</f>
        <v>11421</v>
      </c>
      <c r="BU10" s="84">
        <f>'BAR BB| Open rates'!CG9*0.9*0.9</f>
        <v>11421</v>
      </c>
      <c r="BV10" s="84">
        <f>'BAR BB| Open rates'!CH9*0.9*0.9</f>
        <v>11421</v>
      </c>
      <c r="BW10" s="84">
        <f>'BAR BB| Open rates'!CI9*0.9*0.9</f>
        <v>11421</v>
      </c>
      <c r="BX10" s="84">
        <f>'BAR BB| Open rates'!CJ9*0.9*0.9</f>
        <v>12069</v>
      </c>
      <c r="BY10" s="84">
        <f>'BAR BB| Open rates'!CK9*0.9*0.9</f>
        <v>12069</v>
      </c>
      <c r="BZ10" s="84">
        <f>'BAR BB| Open rates'!CL9*0.9*0.9</f>
        <v>11421</v>
      </c>
      <c r="CA10" s="84">
        <f>'BAR BB| Open rates'!CM9*0.9*0.9</f>
        <v>11421</v>
      </c>
      <c r="CB10" s="84">
        <f>'BAR BB| Open rates'!CN9*0.9*0.9</f>
        <v>11421</v>
      </c>
      <c r="CC10" s="84">
        <f>'BAR BB| Open rates'!CO9*0.9*0.9</f>
        <v>11421</v>
      </c>
      <c r="CD10" s="84">
        <f>'BAR BB| Open rates'!CP9*0.9*0.9</f>
        <v>11421</v>
      </c>
      <c r="CE10" s="84">
        <f>'BAR BB| Open rates'!CQ9*0.9*0.9</f>
        <v>11421</v>
      </c>
      <c r="CF10" s="84">
        <f>'BAR BB| Open rates'!CR9*0.9*0.9</f>
        <v>11421</v>
      </c>
      <c r="CG10" s="84">
        <f>'BAR BB| Open rates'!CS9*0.9*0.9</f>
        <v>10449</v>
      </c>
      <c r="CH10" s="84">
        <f>'BAR BB| Open rates'!CT9*0.9*0.9</f>
        <v>10449</v>
      </c>
      <c r="CI10" s="84">
        <f>'BAR BB| Open rates'!CU9*0.9*0.9</f>
        <v>10449</v>
      </c>
      <c r="CJ10" s="84">
        <f>'BAR BB| Open rates'!CV9*0.9*0.9</f>
        <v>10449</v>
      </c>
      <c r="CK10" s="84">
        <f>'BAR BB| Open rates'!CW9*0.9*0.9</f>
        <v>10449</v>
      </c>
      <c r="CL10" s="84">
        <f>'BAR BB| Open rates'!CX9*0.9*0.9</f>
        <v>10449</v>
      </c>
      <c r="CM10" s="84">
        <f>'BAR BB| Open rates'!CY9*0.9*0.9</f>
        <v>10449</v>
      </c>
      <c r="CN10" s="84">
        <f>'BAR BB| Open rates'!CZ9*0.9*0.9</f>
        <v>10449</v>
      </c>
      <c r="CO10" s="84">
        <f>'BAR BB| Open rates'!DA9*0.9*0.9</f>
        <v>10449</v>
      </c>
      <c r="CP10" s="84">
        <f>'BAR BB| Open rates'!DB9*0.9*0.9</f>
        <v>9396</v>
      </c>
      <c r="CQ10" s="84">
        <f>'BAR BB| Open rates'!DC9*0.9*0.9</f>
        <v>9396</v>
      </c>
      <c r="CR10" s="84">
        <f>'BAR BB| Open rates'!DD9*0.9*0.9</f>
        <v>9396</v>
      </c>
      <c r="CS10" s="84">
        <f>'BAR BB| Open rates'!DE9*0.9*0.9</f>
        <v>10449</v>
      </c>
      <c r="CT10" s="84">
        <f>'BAR BB| Open rates'!DF9*0.9*0.9</f>
        <v>10449</v>
      </c>
      <c r="CU10" s="84">
        <f>'BAR BB| Open rates'!DG9*0.9*0.9</f>
        <v>9396</v>
      </c>
      <c r="CV10" s="84">
        <f>'BAR BB| Open rates'!DH9*0.9*0.9</f>
        <v>9396</v>
      </c>
      <c r="CW10" s="84">
        <f>'BAR BB| Open rates'!DI9*0.9*0.9</f>
        <v>9396</v>
      </c>
      <c r="CX10" s="84">
        <f>'BAR BB| Open rates'!DJ9*0.9*0.9</f>
        <v>9396</v>
      </c>
      <c r="CY10" s="84">
        <f>'BAR BB| Open rates'!DK9*0.9*0.9</f>
        <v>9396</v>
      </c>
      <c r="CZ10" s="84">
        <f>'BAR BB| Open rates'!DL9*0.9*0.9</f>
        <v>10449</v>
      </c>
      <c r="DA10" s="84">
        <f>'BAR BB| Open rates'!DM9*0.9*0.9</f>
        <v>10449</v>
      </c>
      <c r="DB10" s="84">
        <f>'BAR BB| Open rates'!DN9*0.9*0.9</f>
        <v>9396</v>
      </c>
      <c r="DC10" s="84">
        <f>'BAR BB| Open rates'!DO9*0.9*0.9</f>
        <v>9396</v>
      </c>
      <c r="DD10" s="84">
        <f>'BAR BB| Open rates'!DP9*0.9*0.9</f>
        <v>9396</v>
      </c>
      <c r="DE10" s="84">
        <f>'BAR BB| Open rates'!DQ9*0.9*0.9</f>
        <v>9396</v>
      </c>
      <c r="DF10" s="84">
        <f>'BAR BB| Open rates'!DR9*0.9*0.9</f>
        <v>9396</v>
      </c>
      <c r="DG10" s="84">
        <f>'BAR BB| Open rates'!DS9*0.9*0.9</f>
        <v>10449</v>
      </c>
      <c r="DH10" s="84">
        <f>'BAR BB| Open rates'!DT9*0.9*0.9</f>
        <v>10449</v>
      </c>
      <c r="DI10" s="84">
        <f>'BAR BB| Open rates'!DU9*0.9*0.9</f>
        <v>9396</v>
      </c>
      <c r="DJ10" s="84">
        <f>'BAR BB| Open rates'!DV9*0.9*0.9</f>
        <v>9396</v>
      </c>
      <c r="DK10" s="84">
        <f>'BAR BB| Open rates'!DW9*0.9*0.9</f>
        <v>9396</v>
      </c>
      <c r="DL10" s="84">
        <f>'BAR BB| Open rates'!DX9*0.9*0.9</f>
        <v>9396</v>
      </c>
      <c r="DM10" s="84">
        <f>'BAR BB| Open rates'!DY9*0.9*0.9</f>
        <v>9396</v>
      </c>
      <c r="DN10" s="84">
        <f>'BAR BB| Open rates'!DZ9*0.9*0.9</f>
        <v>10449</v>
      </c>
      <c r="DO10" s="84">
        <f>'BAR BB| Open rates'!EA9*0.9*0.9</f>
        <v>10449</v>
      </c>
      <c r="DP10" s="84">
        <f>'BAR BB| Open rates'!EB9*0.9*0.9</f>
        <v>9396</v>
      </c>
      <c r="DQ10" s="84">
        <f>'BAR BB| Open rates'!EC9*0.9*0.9</f>
        <v>9396</v>
      </c>
      <c r="DR10" s="84">
        <f>'BAR BB| Open rates'!ED9*0.9*0.9</f>
        <v>9396</v>
      </c>
      <c r="DS10" s="84">
        <f>'BAR BB| Open rates'!EE9*0.9*0.9</f>
        <v>9396</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rates'!N11*0.9*0.9</f>
        <v>8586</v>
      </c>
      <c r="C12" s="84">
        <f>'BAR BB| Open rates'!O11*0.9*0.9</f>
        <v>8586</v>
      </c>
      <c r="D12" s="84">
        <f>'BAR BB| Open rates'!P11*0.9*0.9</f>
        <v>8586</v>
      </c>
      <c r="E12" s="84">
        <f>'BAR BB| Open rates'!Q11*0.9*0.9</f>
        <v>8586</v>
      </c>
      <c r="F12" s="84">
        <f>'BAR BB| Open rates'!R11*0.9*0.9</f>
        <v>11259</v>
      </c>
      <c r="G12" s="84">
        <f>'BAR BB| Open rates'!S11*0.9*0.9</f>
        <v>11259</v>
      </c>
      <c r="H12" s="84">
        <f>'BAR BB| Open rates'!T11*0.9*0.9</f>
        <v>11259</v>
      </c>
      <c r="I12" s="84">
        <f>'BAR BB| Open rates'!U11*0.9*0.9</f>
        <v>11259</v>
      </c>
      <c r="J12" s="84">
        <f>'BAR BB| Open rates'!V11*0.9*0.9</f>
        <v>11259</v>
      </c>
      <c r="K12" s="84">
        <f>'BAR BB| Open rates'!W11*0.9*0.9</f>
        <v>11259</v>
      </c>
      <c r="L12" s="84">
        <f>'BAR BB| Open rates'!X11*0.9*0.9</f>
        <v>11259</v>
      </c>
      <c r="M12" s="84">
        <f>'BAR BB| Open rates'!Y11*0.9*0.9</f>
        <v>11259</v>
      </c>
      <c r="N12" s="84">
        <f>'BAR BB| Open rates'!Z11*0.9*0.9</f>
        <v>11259</v>
      </c>
      <c r="O12" s="84">
        <f>'BAR BB| Open rates'!AA11*0.9*0.9</f>
        <v>11259</v>
      </c>
      <c r="P12" s="84">
        <f>'BAR BB| Open rates'!AB11*0.9*0.9</f>
        <v>15309</v>
      </c>
      <c r="Q12" s="84">
        <f>'BAR BB| Open rates'!AC11*0.9*0.9</f>
        <v>15309</v>
      </c>
      <c r="R12" s="84">
        <f>'BAR BB| Open rates'!AD11*0.9*0.9</f>
        <v>15309</v>
      </c>
      <c r="S12" s="84">
        <f>'BAR BB| Open rates'!AE11*0.9*0.9</f>
        <v>15309</v>
      </c>
      <c r="T12" s="84">
        <f>'BAR BB| Open rates'!AF11*0.9*0.9</f>
        <v>15309</v>
      </c>
      <c r="U12" s="84">
        <f>'BAR BB| Open rates'!AG11*0.9*0.9</f>
        <v>15309</v>
      </c>
      <c r="V12" s="84">
        <f>'BAR BB| Open rates'!AH11*0.9*0.9</f>
        <v>8586</v>
      </c>
      <c r="W12" s="84">
        <f>'BAR BB| Open rates'!AI11*0.9*0.9</f>
        <v>8586</v>
      </c>
      <c r="X12" s="84">
        <f>'BAR BB| Open rates'!AJ11*0.9*0.9</f>
        <v>8586</v>
      </c>
      <c r="Y12" s="84">
        <f>'BAR BB| Open rates'!AK11*0.9*0.9</f>
        <v>8586</v>
      </c>
      <c r="Z12" s="84">
        <f>'BAR BB| Open rates'!AL11*0.9*0.9</f>
        <v>8586</v>
      </c>
      <c r="AA12" s="84">
        <f>'BAR BB| Open rates'!AM11*0.9*0.9</f>
        <v>9639</v>
      </c>
      <c r="AB12" s="84">
        <f>'BAR BB| Open rates'!AN11*0.9*0.9</f>
        <v>9639</v>
      </c>
      <c r="AC12" s="84">
        <f>'BAR BB| Open rates'!AO11*0.9*0.9</f>
        <v>9639</v>
      </c>
      <c r="AD12" s="84">
        <f>'BAR BB| Open rates'!AP11*0.9*0.9</f>
        <v>9639</v>
      </c>
      <c r="AE12" s="84">
        <f>'BAR BB| Open rates'!AQ11*0.9*0.9</f>
        <v>9639</v>
      </c>
      <c r="AF12" s="84">
        <f>'BAR BB| Open rates'!AR11*0.9*0.9</f>
        <v>9639</v>
      </c>
      <c r="AG12" s="84">
        <f>'BAR BB| Open rates'!AS11*0.9*0.9</f>
        <v>9639</v>
      </c>
      <c r="AH12" s="84">
        <f>'BAR BB| Open rates'!AT11*0.9*0.9</f>
        <v>10449</v>
      </c>
      <c r="AI12" s="84">
        <f>'BAR BB| Open rates'!AU11*0.9*0.9</f>
        <v>10449</v>
      </c>
      <c r="AJ12" s="84">
        <f>'BAR BB| Open rates'!AV11*0.9*0.9</f>
        <v>10449</v>
      </c>
      <c r="AK12" s="84">
        <f>'BAR BB| Open rates'!AW11*0.9*0.9</f>
        <v>10449</v>
      </c>
      <c r="AL12" s="84">
        <f>'BAR BB| Open rates'!AX11*0.9*0.9</f>
        <v>10449</v>
      </c>
      <c r="AM12" s="84">
        <f>'BAR BB| Open rates'!AY11*0.9*0.9</f>
        <v>10611</v>
      </c>
      <c r="AN12" s="84">
        <f>'BAR BB| Open rates'!AZ11*0.9*0.9</f>
        <v>10611</v>
      </c>
      <c r="AO12" s="84">
        <f>'BAR BB| Open rates'!BA11*0.9*0.9</f>
        <v>11259</v>
      </c>
      <c r="AP12" s="84">
        <f>'BAR BB| Open rates'!BB11*0.9*0.9</f>
        <v>11259</v>
      </c>
      <c r="AQ12" s="84">
        <f>'BAR BB| Open rates'!BC11*0.9*0.9</f>
        <v>10611</v>
      </c>
      <c r="AR12" s="84">
        <f>'BAR BB| Open rates'!BD11*0.9*0.9</f>
        <v>10611</v>
      </c>
      <c r="AS12" s="84">
        <f>'BAR BB| Open rates'!BE11*0.9*0.9</f>
        <v>10611</v>
      </c>
      <c r="AT12" s="84">
        <f>'BAR BB| Open rates'!BF11*0.9*0.9</f>
        <v>10611</v>
      </c>
      <c r="AU12" s="84">
        <f>'BAR BB| Open rates'!BG11*0.9*0.9</f>
        <v>10611</v>
      </c>
      <c r="AV12" s="84">
        <f>'BAR BB| Open rates'!BH11*0.9*0.9</f>
        <v>11259</v>
      </c>
      <c r="AW12" s="84">
        <f>'BAR BB| Open rates'!BI11*0.9*0.9</f>
        <v>11259</v>
      </c>
      <c r="AX12" s="84">
        <f>'BAR BB| Open rates'!BJ11*0.9*0.9</f>
        <v>10611</v>
      </c>
      <c r="AY12" s="84">
        <f>'BAR BB| Open rates'!BK11*0.9*0.9</f>
        <v>10611</v>
      </c>
      <c r="AZ12" s="84">
        <f>'BAR BB| Open rates'!BL11*0.9*0.9</f>
        <v>10611</v>
      </c>
      <c r="BA12" s="84">
        <f>'BAR BB| Open rates'!BM11*0.9*0.9</f>
        <v>10611</v>
      </c>
      <c r="BB12" s="84">
        <f>'BAR BB| Open rates'!BN11*0.9*0.9</f>
        <v>10611</v>
      </c>
      <c r="BC12" s="84">
        <f>'BAR BB| Open rates'!BO11*0.9*0.9</f>
        <v>11259</v>
      </c>
      <c r="BD12" s="84">
        <f>'BAR BB| Open rates'!BP11*0.9*0.9</f>
        <v>11259</v>
      </c>
      <c r="BE12" s="84">
        <f>'BAR BB| Open rates'!BQ11*0.9*0.9</f>
        <v>10611</v>
      </c>
      <c r="BF12" s="84">
        <f>'BAR BB| Open rates'!BR11*0.9*0.9</f>
        <v>10611</v>
      </c>
      <c r="BG12" s="84">
        <f>'BAR BB| Open rates'!BS11*0.9*0.9</f>
        <v>10611</v>
      </c>
      <c r="BH12" s="84">
        <f>'BAR BB| Open rates'!BT11*0.9*0.9</f>
        <v>10611</v>
      </c>
      <c r="BI12" s="84">
        <f>'BAR BB| Open rates'!BU11*0.9*0.9</f>
        <v>10611</v>
      </c>
      <c r="BJ12" s="84">
        <f>'BAR BB| Open rates'!BV11*0.9*0.9</f>
        <v>11259</v>
      </c>
      <c r="BK12" s="84">
        <f>'BAR BB| Open rates'!BW11*0.9*0.9</f>
        <v>11259</v>
      </c>
      <c r="BL12" s="84">
        <f>'BAR BB| Open rates'!BX11*0.9*0.9</f>
        <v>10611</v>
      </c>
      <c r="BM12" s="84">
        <f>'BAR BB| Open rates'!BY11*0.9*0.9</f>
        <v>10611</v>
      </c>
      <c r="BN12" s="84">
        <f>'BAR BB| Open rates'!BZ11*0.9*0.9</f>
        <v>10611</v>
      </c>
      <c r="BO12" s="84">
        <f>'BAR BB| Open rates'!CA11*0.9*0.9</f>
        <v>10611</v>
      </c>
      <c r="BP12" s="84">
        <f>'BAR BB| Open rates'!CB11*0.9*0.9</f>
        <v>10611</v>
      </c>
      <c r="BQ12" s="84">
        <f>'BAR BB| Open rates'!CC11*0.9*0.9</f>
        <v>11259</v>
      </c>
      <c r="BR12" s="84">
        <f>'BAR BB| Open rates'!CD11*0.9*0.9</f>
        <v>11259</v>
      </c>
      <c r="BS12" s="84">
        <f>'BAR BB| Open rates'!CE11*0.9*0.9</f>
        <v>10611</v>
      </c>
      <c r="BT12" s="84">
        <f>'BAR BB| Open rates'!CF11*0.9*0.9</f>
        <v>10611</v>
      </c>
      <c r="BU12" s="84">
        <f>'BAR BB| Open rates'!CG11*0.9*0.9</f>
        <v>10611</v>
      </c>
      <c r="BV12" s="84">
        <f>'BAR BB| Open rates'!CH11*0.9*0.9</f>
        <v>10611</v>
      </c>
      <c r="BW12" s="84">
        <f>'BAR BB| Open rates'!CI11*0.9*0.9</f>
        <v>10611</v>
      </c>
      <c r="BX12" s="84">
        <f>'BAR BB| Open rates'!CJ11*0.9*0.9</f>
        <v>11259</v>
      </c>
      <c r="BY12" s="84">
        <f>'BAR BB| Open rates'!CK11*0.9*0.9</f>
        <v>11259</v>
      </c>
      <c r="BZ12" s="84">
        <f>'BAR BB| Open rates'!CL11*0.9*0.9</f>
        <v>10611</v>
      </c>
      <c r="CA12" s="84">
        <f>'BAR BB| Open rates'!CM11*0.9*0.9</f>
        <v>10611</v>
      </c>
      <c r="CB12" s="84">
        <f>'BAR BB| Open rates'!CN11*0.9*0.9</f>
        <v>10611</v>
      </c>
      <c r="CC12" s="84">
        <f>'BAR BB| Open rates'!CO11*0.9*0.9</f>
        <v>10611</v>
      </c>
      <c r="CD12" s="84">
        <f>'BAR BB| Open rates'!CP11*0.9*0.9</f>
        <v>10611</v>
      </c>
      <c r="CE12" s="84">
        <f>'BAR BB| Open rates'!CQ11*0.9*0.9</f>
        <v>10611</v>
      </c>
      <c r="CF12" s="84">
        <f>'BAR BB| Open rates'!CR11*0.9*0.9</f>
        <v>10611</v>
      </c>
      <c r="CG12" s="84">
        <f>'BAR BB| Open rates'!CS11*0.9*0.9</f>
        <v>9639</v>
      </c>
      <c r="CH12" s="84">
        <f>'BAR BB| Open rates'!CT11*0.9*0.9</f>
        <v>9639</v>
      </c>
      <c r="CI12" s="84">
        <f>'BAR BB| Open rates'!CU11*0.9*0.9</f>
        <v>9639</v>
      </c>
      <c r="CJ12" s="84">
        <f>'BAR BB| Open rates'!CV11*0.9*0.9</f>
        <v>9639</v>
      </c>
      <c r="CK12" s="84">
        <f>'BAR BB| Open rates'!CW11*0.9*0.9</f>
        <v>9639</v>
      </c>
      <c r="CL12" s="84">
        <f>'BAR BB| Open rates'!CX11*0.9*0.9</f>
        <v>9639</v>
      </c>
      <c r="CM12" s="84">
        <f>'BAR BB| Open rates'!CY11*0.9*0.9</f>
        <v>9639</v>
      </c>
      <c r="CN12" s="84">
        <f>'BAR BB| Open rates'!CZ11*0.9*0.9</f>
        <v>9639</v>
      </c>
      <c r="CO12" s="84">
        <f>'BAR BB| Open rates'!DA11*0.9*0.9</f>
        <v>9639</v>
      </c>
      <c r="CP12" s="84">
        <f>'BAR BB| Open rates'!DB11*0.9*0.9</f>
        <v>8586</v>
      </c>
      <c r="CQ12" s="84">
        <f>'BAR BB| Open rates'!DC11*0.9*0.9</f>
        <v>8586</v>
      </c>
      <c r="CR12" s="84">
        <f>'BAR BB| Open rates'!DD11*0.9*0.9</f>
        <v>8586</v>
      </c>
      <c r="CS12" s="84">
        <f>'BAR BB| Open rates'!DE11*0.9*0.9</f>
        <v>9639</v>
      </c>
      <c r="CT12" s="84">
        <f>'BAR BB| Open rates'!DF11*0.9*0.9</f>
        <v>9639</v>
      </c>
      <c r="CU12" s="84">
        <f>'BAR BB| Open rates'!DG11*0.9*0.9</f>
        <v>8586</v>
      </c>
      <c r="CV12" s="84">
        <f>'BAR BB| Open rates'!DH11*0.9*0.9</f>
        <v>8586</v>
      </c>
      <c r="CW12" s="84">
        <f>'BAR BB| Open rates'!DI11*0.9*0.9</f>
        <v>8586</v>
      </c>
      <c r="CX12" s="84">
        <f>'BAR BB| Open rates'!DJ11*0.9*0.9</f>
        <v>8586</v>
      </c>
      <c r="CY12" s="84">
        <f>'BAR BB| Open rates'!DK11*0.9*0.9</f>
        <v>8586</v>
      </c>
      <c r="CZ12" s="84">
        <f>'BAR BB| Open rates'!DL11*0.9*0.9</f>
        <v>9639</v>
      </c>
      <c r="DA12" s="84">
        <f>'BAR BB| Open rates'!DM11*0.9*0.9</f>
        <v>9639</v>
      </c>
      <c r="DB12" s="84">
        <f>'BAR BB| Open rates'!DN11*0.9*0.9</f>
        <v>8586</v>
      </c>
      <c r="DC12" s="84">
        <f>'BAR BB| Open rates'!DO11*0.9*0.9</f>
        <v>8586</v>
      </c>
      <c r="DD12" s="84">
        <f>'BAR BB| Open rates'!DP11*0.9*0.9</f>
        <v>8586</v>
      </c>
      <c r="DE12" s="84">
        <f>'BAR BB| Open rates'!DQ11*0.9*0.9</f>
        <v>8586</v>
      </c>
      <c r="DF12" s="84">
        <f>'BAR BB| Open rates'!DR11*0.9*0.9</f>
        <v>8586</v>
      </c>
      <c r="DG12" s="84">
        <f>'BAR BB| Open rates'!DS11*0.9*0.9</f>
        <v>9639</v>
      </c>
      <c r="DH12" s="84">
        <f>'BAR BB| Open rates'!DT11*0.9*0.9</f>
        <v>9639</v>
      </c>
      <c r="DI12" s="84">
        <f>'BAR BB| Open rates'!DU11*0.9*0.9</f>
        <v>8586</v>
      </c>
      <c r="DJ12" s="84">
        <f>'BAR BB| Open rates'!DV11*0.9*0.9</f>
        <v>8586</v>
      </c>
      <c r="DK12" s="84">
        <f>'BAR BB| Open rates'!DW11*0.9*0.9</f>
        <v>8586</v>
      </c>
      <c r="DL12" s="84">
        <f>'BAR BB| Open rates'!DX11*0.9*0.9</f>
        <v>8586</v>
      </c>
      <c r="DM12" s="84">
        <f>'BAR BB| Open rates'!DY11*0.9*0.9</f>
        <v>8586</v>
      </c>
      <c r="DN12" s="84">
        <f>'BAR BB| Open rates'!DZ11*0.9*0.9</f>
        <v>9639</v>
      </c>
      <c r="DO12" s="84">
        <f>'BAR BB| Open rates'!EA11*0.9*0.9</f>
        <v>9639</v>
      </c>
      <c r="DP12" s="84">
        <f>'BAR BB| Open rates'!EB11*0.9*0.9</f>
        <v>8586</v>
      </c>
      <c r="DQ12" s="84">
        <f>'BAR BB| Open rates'!EC11*0.9*0.9</f>
        <v>8586</v>
      </c>
      <c r="DR12" s="84">
        <f>'BAR BB| Open rates'!ED11*0.9*0.9</f>
        <v>8586</v>
      </c>
      <c r="DS12" s="84">
        <f>'BAR BB| Open rates'!EE11*0.9*0.9</f>
        <v>8586</v>
      </c>
    </row>
    <row r="13" spans="1:123" s="11" customFormat="1" x14ac:dyDescent="0.2">
      <c r="A13" s="42">
        <v>2</v>
      </c>
      <c r="B13" s="84">
        <f>'BAR BB| Open rates'!N12*0.9*0.9</f>
        <v>10206</v>
      </c>
      <c r="C13" s="84">
        <f>'BAR BB| Open rates'!O12*0.9*0.9</f>
        <v>10206</v>
      </c>
      <c r="D13" s="84">
        <f>'BAR BB| Open rates'!P12*0.9*0.9</f>
        <v>10206</v>
      </c>
      <c r="E13" s="84">
        <f>'BAR BB| Open rates'!Q12*0.9*0.9</f>
        <v>10206</v>
      </c>
      <c r="F13" s="84">
        <f>'BAR BB| Open rates'!R12*0.9*0.9</f>
        <v>12879</v>
      </c>
      <c r="G13" s="84">
        <f>'BAR BB| Open rates'!S12*0.9*0.9</f>
        <v>12879</v>
      </c>
      <c r="H13" s="84">
        <f>'BAR BB| Open rates'!T12*0.9*0.9</f>
        <v>12879</v>
      </c>
      <c r="I13" s="84">
        <f>'BAR BB| Open rates'!U12*0.9*0.9</f>
        <v>12879</v>
      </c>
      <c r="J13" s="84">
        <f>'BAR BB| Open rates'!V12*0.9*0.9</f>
        <v>12879</v>
      </c>
      <c r="K13" s="84">
        <f>'BAR BB| Open rates'!W12*0.9*0.9</f>
        <v>12879</v>
      </c>
      <c r="L13" s="84">
        <f>'BAR BB| Open rates'!X12*0.9*0.9</f>
        <v>12879</v>
      </c>
      <c r="M13" s="84">
        <f>'BAR BB| Open rates'!Y12*0.9*0.9</f>
        <v>12879</v>
      </c>
      <c r="N13" s="84">
        <f>'BAR BB| Open rates'!Z12*0.9*0.9</f>
        <v>12879</v>
      </c>
      <c r="O13" s="84">
        <f>'BAR BB| Open rates'!AA12*0.9*0.9</f>
        <v>12879</v>
      </c>
      <c r="P13" s="84">
        <f>'BAR BB| Open rates'!AB12*0.9*0.9</f>
        <v>16929</v>
      </c>
      <c r="Q13" s="84">
        <f>'BAR BB| Open rates'!AC12*0.9*0.9</f>
        <v>16929</v>
      </c>
      <c r="R13" s="84">
        <f>'BAR BB| Open rates'!AD12*0.9*0.9</f>
        <v>16929</v>
      </c>
      <c r="S13" s="84">
        <f>'BAR BB| Open rates'!AE12*0.9*0.9</f>
        <v>16929</v>
      </c>
      <c r="T13" s="84">
        <f>'BAR BB| Open rates'!AF12*0.9*0.9</f>
        <v>16929</v>
      </c>
      <c r="U13" s="84">
        <f>'BAR BB| Open rates'!AG12*0.9*0.9</f>
        <v>16929</v>
      </c>
      <c r="V13" s="84">
        <f>'BAR BB| Open rates'!AH12*0.9*0.9</f>
        <v>10206</v>
      </c>
      <c r="W13" s="84">
        <f>'BAR BB| Open rates'!AI12*0.9*0.9</f>
        <v>10206</v>
      </c>
      <c r="X13" s="84">
        <f>'BAR BB| Open rates'!AJ12*0.9*0.9</f>
        <v>10206</v>
      </c>
      <c r="Y13" s="84">
        <f>'BAR BB| Open rates'!AK12*0.9*0.9</f>
        <v>10206</v>
      </c>
      <c r="Z13" s="84">
        <f>'BAR BB| Open rates'!AL12*0.9*0.9</f>
        <v>10206</v>
      </c>
      <c r="AA13" s="84">
        <f>'BAR BB| Open rates'!AM12*0.9*0.9</f>
        <v>11259</v>
      </c>
      <c r="AB13" s="84">
        <f>'BAR BB| Open rates'!AN12*0.9*0.9</f>
        <v>11259</v>
      </c>
      <c r="AC13" s="84">
        <f>'BAR BB| Open rates'!AO12*0.9*0.9</f>
        <v>11259</v>
      </c>
      <c r="AD13" s="84">
        <f>'BAR BB| Open rates'!AP12*0.9*0.9</f>
        <v>11259</v>
      </c>
      <c r="AE13" s="84">
        <f>'BAR BB| Open rates'!AQ12*0.9*0.9</f>
        <v>11259</v>
      </c>
      <c r="AF13" s="84">
        <f>'BAR BB| Open rates'!AR12*0.9*0.9</f>
        <v>11259</v>
      </c>
      <c r="AG13" s="84">
        <f>'BAR BB| Open rates'!AS12*0.9*0.9</f>
        <v>11259</v>
      </c>
      <c r="AH13" s="84">
        <f>'BAR BB| Open rates'!AT12*0.9*0.9</f>
        <v>12069</v>
      </c>
      <c r="AI13" s="84">
        <f>'BAR BB| Open rates'!AU12*0.9*0.9</f>
        <v>12069</v>
      </c>
      <c r="AJ13" s="84">
        <f>'BAR BB| Open rates'!AV12*0.9*0.9</f>
        <v>12069</v>
      </c>
      <c r="AK13" s="84">
        <f>'BAR BB| Open rates'!AW12*0.9*0.9</f>
        <v>12069</v>
      </c>
      <c r="AL13" s="84">
        <f>'BAR BB| Open rates'!AX12*0.9*0.9</f>
        <v>12069</v>
      </c>
      <c r="AM13" s="84">
        <f>'BAR BB| Open rates'!AY12*0.9*0.9</f>
        <v>12231</v>
      </c>
      <c r="AN13" s="84">
        <f>'BAR BB| Open rates'!AZ12*0.9*0.9</f>
        <v>12231</v>
      </c>
      <c r="AO13" s="84">
        <f>'BAR BB| Open rates'!BA12*0.9*0.9</f>
        <v>12879</v>
      </c>
      <c r="AP13" s="84">
        <f>'BAR BB| Open rates'!BB12*0.9*0.9</f>
        <v>12879</v>
      </c>
      <c r="AQ13" s="84">
        <f>'BAR BB| Open rates'!BC12*0.9*0.9</f>
        <v>12231</v>
      </c>
      <c r="AR13" s="84">
        <f>'BAR BB| Open rates'!BD12*0.9*0.9</f>
        <v>12231</v>
      </c>
      <c r="AS13" s="84">
        <f>'BAR BB| Open rates'!BE12*0.9*0.9</f>
        <v>12231</v>
      </c>
      <c r="AT13" s="84">
        <f>'BAR BB| Open rates'!BF12*0.9*0.9</f>
        <v>12231</v>
      </c>
      <c r="AU13" s="84">
        <f>'BAR BB| Open rates'!BG12*0.9*0.9</f>
        <v>12231</v>
      </c>
      <c r="AV13" s="84">
        <f>'BAR BB| Open rates'!BH12*0.9*0.9</f>
        <v>12879</v>
      </c>
      <c r="AW13" s="84">
        <f>'BAR BB| Open rates'!BI12*0.9*0.9</f>
        <v>12879</v>
      </c>
      <c r="AX13" s="84">
        <f>'BAR BB| Open rates'!BJ12*0.9*0.9</f>
        <v>12231</v>
      </c>
      <c r="AY13" s="84">
        <f>'BAR BB| Open rates'!BK12*0.9*0.9</f>
        <v>12231</v>
      </c>
      <c r="AZ13" s="84">
        <f>'BAR BB| Open rates'!BL12*0.9*0.9</f>
        <v>12231</v>
      </c>
      <c r="BA13" s="84">
        <f>'BAR BB| Open rates'!BM12*0.9*0.9</f>
        <v>12231</v>
      </c>
      <c r="BB13" s="84">
        <f>'BAR BB| Open rates'!BN12*0.9*0.9</f>
        <v>12231</v>
      </c>
      <c r="BC13" s="84">
        <f>'BAR BB| Open rates'!BO12*0.9*0.9</f>
        <v>12879</v>
      </c>
      <c r="BD13" s="84">
        <f>'BAR BB| Open rates'!BP12*0.9*0.9</f>
        <v>12879</v>
      </c>
      <c r="BE13" s="84">
        <f>'BAR BB| Open rates'!BQ12*0.9*0.9</f>
        <v>12231</v>
      </c>
      <c r="BF13" s="84">
        <f>'BAR BB| Open rates'!BR12*0.9*0.9</f>
        <v>12231</v>
      </c>
      <c r="BG13" s="84">
        <f>'BAR BB| Open rates'!BS12*0.9*0.9</f>
        <v>12231</v>
      </c>
      <c r="BH13" s="84">
        <f>'BAR BB| Open rates'!BT12*0.9*0.9</f>
        <v>12231</v>
      </c>
      <c r="BI13" s="84">
        <f>'BAR BB| Open rates'!BU12*0.9*0.9</f>
        <v>12231</v>
      </c>
      <c r="BJ13" s="84">
        <f>'BAR BB| Open rates'!BV12*0.9*0.9</f>
        <v>12879</v>
      </c>
      <c r="BK13" s="84">
        <f>'BAR BB| Open rates'!BW12*0.9*0.9</f>
        <v>12879</v>
      </c>
      <c r="BL13" s="84">
        <f>'BAR BB| Open rates'!BX12*0.9*0.9</f>
        <v>12231</v>
      </c>
      <c r="BM13" s="84">
        <f>'BAR BB| Open rates'!BY12*0.9*0.9</f>
        <v>12231</v>
      </c>
      <c r="BN13" s="84">
        <f>'BAR BB| Open rates'!BZ12*0.9*0.9</f>
        <v>12231</v>
      </c>
      <c r="BO13" s="84">
        <f>'BAR BB| Open rates'!CA12*0.9*0.9</f>
        <v>12231</v>
      </c>
      <c r="BP13" s="84">
        <f>'BAR BB| Open rates'!CB12*0.9*0.9</f>
        <v>12231</v>
      </c>
      <c r="BQ13" s="84">
        <f>'BAR BB| Open rates'!CC12*0.9*0.9</f>
        <v>12879</v>
      </c>
      <c r="BR13" s="84">
        <f>'BAR BB| Open rates'!CD12*0.9*0.9</f>
        <v>12879</v>
      </c>
      <c r="BS13" s="84">
        <f>'BAR BB| Open rates'!CE12*0.9*0.9</f>
        <v>12231</v>
      </c>
      <c r="BT13" s="84">
        <f>'BAR BB| Open rates'!CF12*0.9*0.9</f>
        <v>12231</v>
      </c>
      <c r="BU13" s="84">
        <f>'BAR BB| Open rates'!CG12*0.9*0.9</f>
        <v>12231</v>
      </c>
      <c r="BV13" s="84">
        <f>'BAR BB| Open rates'!CH12*0.9*0.9</f>
        <v>12231</v>
      </c>
      <c r="BW13" s="84">
        <f>'BAR BB| Open rates'!CI12*0.9*0.9</f>
        <v>12231</v>
      </c>
      <c r="BX13" s="84">
        <f>'BAR BB| Open rates'!CJ12*0.9*0.9</f>
        <v>12879</v>
      </c>
      <c r="BY13" s="84">
        <f>'BAR BB| Open rates'!CK12*0.9*0.9</f>
        <v>12879</v>
      </c>
      <c r="BZ13" s="84">
        <f>'BAR BB| Open rates'!CL12*0.9*0.9</f>
        <v>12231</v>
      </c>
      <c r="CA13" s="84">
        <f>'BAR BB| Open rates'!CM12*0.9*0.9</f>
        <v>12231</v>
      </c>
      <c r="CB13" s="84">
        <f>'BAR BB| Open rates'!CN12*0.9*0.9</f>
        <v>12231</v>
      </c>
      <c r="CC13" s="84">
        <f>'BAR BB| Open rates'!CO12*0.9*0.9</f>
        <v>12231</v>
      </c>
      <c r="CD13" s="84">
        <f>'BAR BB| Open rates'!CP12*0.9*0.9</f>
        <v>12231</v>
      </c>
      <c r="CE13" s="84">
        <f>'BAR BB| Open rates'!CQ12*0.9*0.9</f>
        <v>12231</v>
      </c>
      <c r="CF13" s="84">
        <f>'BAR BB| Open rates'!CR12*0.9*0.9</f>
        <v>12231</v>
      </c>
      <c r="CG13" s="84">
        <f>'BAR BB| Open rates'!CS12*0.9*0.9</f>
        <v>11259</v>
      </c>
      <c r="CH13" s="84">
        <f>'BAR BB| Open rates'!CT12*0.9*0.9</f>
        <v>11259</v>
      </c>
      <c r="CI13" s="84">
        <f>'BAR BB| Open rates'!CU12*0.9*0.9</f>
        <v>11259</v>
      </c>
      <c r="CJ13" s="84">
        <f>'BAR BB| Open rates'!CV12*0.9*0.9</f>
        <v>11259</v>
      </c>
      <c r="CK13" s="84">
        <f>'BAR BB| Open rates'!CW12*0.9*0.9</f>
        <v>11259</v>
      </c>
      <c r="CL13" s="84">
        <f>'BAR BB| Open rates'!CX12*0.9*0.9</f>
        <v>11259</v>
      </c>
      <c r="CM13" s="84">
        <f>'BAR BB| Open rates'!CY12*0.9*0.9</f>
        <v>11259</v>
      </c>
      <c r="CN13" s="84">
        <f>'BAR BB| Open rates'!CZ12*0.9*0.9</f>
        <v>11259</v>
      </c>
      <c r="CO13" s="84">
        <f>'BAR BB| Open rates'!DA12*0.9*0.9</f>
        <v>11259</v>
      </c>
      <c r="CP13" s="84">
        <f>'BAR BB| Open rates'!DB12*0.9*0.9</f>
        <v>10206</v>
      </c>
      <c r="CQ13" s="84">
        <f>'BAR BB| Open rates'!DC12*0.9*0.9</f>
        <v>10206</v>
      </c>
      <c r="CR13" s="84">
        <f>'BAR BB| Open rates'!DD12*0.9*0.9</f>
        <v>10206</v>
      </c>
      <c r="CS13" s="84">
        <f>'BAR BB| Open rates'!DE12*0.9*0.9</f>
        <v>11259</v>
      </c>
      <c r="CT13" s="84">
        <f>'BAR BB| Open rates'!DF12*0.9*0.9</f>
        <v>11259</v>
      </c>
      <c r="CU13" s="84">
        <f>'BAR BB| Open rates'!DG12*0.9*0.9</f>
        <v>10206</v>
      </c>
      <c r="CV13" s="84">
        <f>'BAR BB| Open rates'!DH12*0.9*0.9</f>
        <v>10206</v>
      </c>
      <c r="CW13" s="84">
        <f>'BAR BB| Open rates'!DI12*0.9*0.9</f>
        <v>10206</v>
      </c>
      <c r="CX13" s="84">
        <f>'BAR BB| Open rates'!DJ12*0.9*0.9</f>
        <v>10206</v>
      </c>
      <c r="CY13" s="84">
        <f>'BAR BB| Open rates'!DK12*0.9*0.9</f>
        <v>10206</v>
      </c>
      <c r="CZ13" s="84">
        <f>'BAR BB| Open rates'!DL12*0.9*0.9</f>
        <v>11259</v>
      </c>
      <c r="DA13" s="84">
        <f>'BAR BB| Open rates'!DM12*0.9*0.9</f>
        <v>11259</v>
      </c>
      <c r="DB13" s="84">
        <f>'BAR BB| Open rates'!DN12*0.9*0.9</f>
        <v>10206</v>
      </c>
      <c r="DC13" s="84">
        <f>'BAR BB| Open rates'!DO12*0.9*0.9</f>
        <v>10206</v>
      </c>
      <c r="DD13" s="84">
        <f>'BAR BB| Open rates'!DP12*0.9*0.9</f>
        <v>10206</v>
      </c>
      <c r="DE13" s="84">
        <f>'BAR BB| Open rates'!DQ12*0.9*0.9</f>
        <v>10206</v>
      </c>
      <c r="DF13" s="84">
        <f>'BAR BB| Open rates'!DR12*0.9*0.9</f>
        <v>10206</v>
      </c>
      <c r="DG13" s="84">
        <f>'BAR BB| Open rates'!DS12*0.9*0.9</f>
        <v>11259</v>
      </c>
      <c r="DH13" s="84">
        <f>'BAR BB| Open rates'!DT12*0.9*0.9</f>
        <v>11259</v>
      </c>
      <c r="DI13" s="84">
        <f>'BAR BB| Open rates'!DU12*0.9*0.9</f>
        <v>10206</v>
      </c>
      <c r="DJ13" s="84">
        <f>'BAR BB| Open rates'!DV12*0.9*0.9</f>
        <v>10206</v>
      </c>
      <c r="DK13" s="84">
        <f>'BAR BB| Open rates'!DW12*0.9*0.9</f>
        <v>10206</v>
      </c>
      <c r="DL13" s="84">
        <f>'BAR BB| Open rates'!DX12*0.9*0.9</f>
        <v>10206</v>
      </c>
      <c r="DM13" s="84">
        <f>'BAR BB| Open rates'!DY12*0.9*0.9</f>
        <v>10206</v>
      </c>
      <c r="DN13" s="84">
        <f>'BAR BB| Open rates'!DZ12*0.9*0.9</f>
        <v>11259</v>
      </c>
      <c r="DO13" s="84">
        <f>'BAR BB| Open rates'!EA12*0.9*0.9</f>
        <v>11259</v>
      </c>
      <c r="DP13" s="84">
        <f>'BAR BB| Open rates'!EB12*0.9*0.9</f>
        <v>10206</v>
      </c>
      <c r="DQ13" s="84">
        <f>'BAR BB| Open rates'!EC12*0.9*0.9</f>
        <v>10206</v>
      </c>
      <c r="DR13" s="84">
        <f>'BAR BB| Open rates'!ED12*0.9*0.9</f>
        <v>10206</v>
      </c>
      <c r="DS13" s="84">
        <f>'BAR BB| Open rates'!EE12*0.9*0.9</f>
        <v>10206</v>
      </c>
    </row>
    <row r="14" spans="1:123" s="11" customFormat="1" x14ac:dyDescent="0.2">
      <c r="A14" s="123"/>
    </row>
    <row r="15" spans="1:123" ht="12.75" customHeight="1" x14ac:dyDescent="0.2">
      <c r="A15" s="303" t="s">
        <v>157</v>
      </c>
    </row>
    <row r="16" spans="1:123" x14ac:dyDescent="0.2">
      <c r="A16" s="303"/>
    </row>
    <row r="17" spans="1:1" ht="13.5" thickBot="1" x14ac:dyDescent="0.25">
      <c r="A17" s="123"/>
    </row>
    <row r="18" spans="1:1" s="11" customFormat="1" ht="211.5" customHeight="1" thickBot="1" x14ac:dyDescent="0.25">
      <c r="A18" s="283" t="s">
        <v>385</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369</v>
      </c>
    </row>
    <row r="22" spans="1:1" ht="24.75" customHeight="1" x14ac:dyDescent="0.2">
      <c r="A22" s="146" t="s">
        <v>370</v>
      </c>
    </row>
    <row r="23" spans="1:1" ht="12.75" customHeight="1" x14ac:dyDescent="0.2">
      <c r="A23" s="13"/>
    </row>
    <row r="24" spans="1:1" x14ac:dyDescent="0.2">
      <c r="A24" s="22"/>
    </row>
    <row r="25" spans="1:1" x14ac:dyDescent="0.2">
      <c r="A25" s="136" t="s">
        <v>58</v>
      </c>
    </row>
    <row r="26" spans="1:1" s="149" customFormat="1" ht="35.25" customHeight="1" x14ac:dyDescent="0.2">
      <c r="A26" s="145" t="s">
        <v>163</v>
      </c>
    </row>
    <row r="27" spans="1:1" s="149" customFormat="1" ht="35.25" customHeight="1" x14ac:dyDescent="0.2">
      <c r="A27" s="145" t="s">
        <v>374</v>
      </c>
    </row>
    <row r="28" spans="1:1" s="149" customFormat="1" ht="35.25" customHeight="1" x14ac:dyDescent="0.2">
      <c r="A28" s="145" t="s">
        <v>164</v>
      </c>
    </row>
    <row r="29" spans="1:1" s="149" customFormat="1" ht="13.5" customHeight="1" x14ac:dyDescent="0.2">
      <c r="A29" s="145" t="s">
        <v>165</v>
      </c>
    </row>
    <row r="30" spans="1:1" s="149" customFormat="1" ht="35.25" customHeight="1" x14ac:dyDescent="0.2">
      <c r="A30" s="145" t="s">
        <v>162</v>
      </c>
    </row>
    <row r="31" spans="1:1" ht="24" x14ac:dyDescent="0.2">
      <c r="A31" s="141" t="s">
        <v>173</v>
      </c>
    </row>
    <row r="32" spans="1:1" ht="15" customHeight="1" x14ac:dyDescent="0.2">
      <c r="A32" s="141" t="s">
        <v>101</v>
      </c>
    </row>
    <row r="33" spans="1:1" ht="15" customHeight="1" x14ac:dyDescent="0.2">
      <c r="A33" s="181" t="s">
        <v>246</v>
      </c>
    </row>
    <row r="34" spans="1:1" ht="24" customHeight="1" x14ac:dyDescent="0.2">
      <c r="A34" s="141" t="s">
        <v>179</v>
      </c>
    </row>
    <row r="35" spans="1:1" ht="53.25" customHeight="1" x14ac:dyDescent="0.2">
      <c r="A35" s="208" t="s">
        <v>292</v>
      </c>
    </row>
    <row r="36" spans="1:1" ht="12.75" customHeight="1" x14ac:dyDescent="0.2">
      <c r="A36" s="207"/>
    </row>
    <row r="37" spans="1:1" s="11" customFormat="1" ht="15" customHeight="1" x14ac:dyDescent="0.2">
      <c r="A37" s="335" t="s">
        <v>371</v>
      </c>
    </row>
    <row r="38" spans="1:1" ht="15" customHeight="1" x14ac:dyDescent="0.2">
      <c r="A38" s="336"/>
    </row>
    <row r="39" spans="1:1" ht="23.25" customHeight="1" x14ac:dyDescent="0.2">
      <c r="A39" s="337"/>
    </row>
    <row r="40" spans="1:1" x14ac:dyDescent="0.2">
      <c r="A40" s="140"/>
    </row>
    <row r="41" spans="1:1" x14ac:dyDescent="0.2">
      <c r="A41" s="132"/>
    </row>
    <row r="42" spans="1:1" ht="36" x14ac:dyDescent="0.2">
      <c r="A42" s="168" t="s">
        <v>180</v>
      </c>
    </row>
    <row r="43" spans="1:1" x14ac:dyDescent="0.2">
      <c r="A43" s="195" t="s">
        <v>372</v>
      </c>
    </row>
    <row r="44" spans="1:1" ht="24" x14ac:dyDescent="0.2">
      <c r="A44" s="292" t="s">
        <v>386</v>
      </c>
    </row>
    <row r="45" spans="1:1" s="11" customFormat="1" x14ac:dyDescent="0.2">
      <c r="A45" s="136" t="s">
        <v>65</v>
      </c>
    </row>
    <row r="46" spans="1:1" s="11" customFormat="1" ht="96" x14ac:dyDescent="0.2">
      <c r="A46" s="140" t="s">
        <v>388</v>
      </c>
    </row>
    <row r="47" spans="1:1" s="11" customFormat="1" ht="42" customHeight="1" x14ac:dyDescent="0.2">
      <c r="A47" s="140"/>
    </row>
    <row r="48" spans="1:1" s="11" customFormat="1" ht="40.5" customHeight="1" x14ac:dyDescent="0.2">
      <c r="A48" s="181"/>
    </row>
    <row r="49" spans="1:1" s="11" customFormat="1" ht="26.25" x14ac:dyDescent="0.2">
      <c r="A49" s="136" t="s">
        <v>247</v>
      </c>
    </row>
    <row r="50" spans="1:1" s="11" customFormat="1" ht="39" customHeight="1" x14ac:dyDescent="0.2">
      <c r="A50" s="172" t="s">
        <v>280</v>
      </c>
    </row>
    <row r="51" spans="1:1" s="11" customFormat="1" ht="16.5" customHeight="1" x14ac:dyDescent="0.2">
      <c r="A51" s="183" t="s">
        <v>181</v>
      </c>
    </row>
    <row r="52" spans="1:1" s="11" customFormat="1" ht="15" customHeight="1" x14ac:dyDescent="0.2">
      <c r="A52" s="183"/>
    </row>
    <row r="53" spans="1:1" s="11" customFormat="1" ht="39" customHeight="1" x14ac:dyDescent="0.2">
      <c r="A53" s="172" t="s">
        <v>373</v>
      </c>
    </row>
    <row r="54" spans="1:1" s="11" customFormat="1" ht="15" customHeight="1" x14ac:dyDescent="0.2">
      <c r="A54" s="183" t="s">
        <v>249</v>
      </c>
    </row>
    <row r="55" spans="1:1" s="11" customFormat="1" ht="39" customHeight="1" x14ac:dyDescent="0.2">
      <c r="A55" s="19"/>
    </row>
    <row r="56" spans="1:1" s="11" customFormat="1" ht="39" customHeight="1" x14ac:dyDescent="0.2">
      <c r="A56" s="182" t="s">
        <v>375</v>
      </c>
    </row>
    <row r="57" spans="1:1" s="11" customFormat="1" ht="10.5" customHeight="1" x14ac:dyDescent="0.2">
      <c r="A57" s="184"/>
    </row>
    <row r="58" spans="1:1" s="11" customFormat="1" ht="39" customHeight="1" x14ac:dyDescent="0.2">
      <c r="A58" s="202" t="s">
        <v>376</v>
      </c>
    </row>
    <row r="59" spans="1:1" s="11" customFormat="1" ht="12" customHeight="1" x14ac:dyDescent="0.2">
      <c r="A59" s="183" t="s">
        <v>250</v>
      </c>
    </row>
    <row r="60" spans="1:1" s="11" customFormat="1" ht="21.75" customHeight="1" x14ac:dyDescent="0.2">
      <c r="A60" s="284"/>
    </row>
    <row r="61" spans="1:1" s="11" customFormat="1" ht="24.75" customHeight="1" x14ac:dyDescent="0.2">
      <c r="A61" s="285" t="s">
        <v>377</v>
      </c>
    </row>
    <row r="62" spans="1:1" s="11" customFormat="1" ht="12.75" customHeight="1" x14ac:dyDescent="0.2">
      <c r="A62" s="284"/>
    </row>
    <row r="63" spans="1:1" s="11" customFormat="1" ht="72" customHeight="1" x14ac:dyDescent="0.2">
      <c r="A63" s="286" t="s">
        <v>378</v>
      </c>
    </row>
    <row r="64" spans="1:1" s="11" customFormat="1" ht="39" customHeight="1" x14ac:dyDescent="0.2">
      <c r="A64" s="185"/>
    </row>
    <row r="65" spans="1:1" s="11" customFormat="1" ht="13.5" thickBot="1" x14ac:dyDescent="0.25">
      <c r="A65" s="184"/>
    </row>
    <row r="66" spans="1:1" s="11" customFormat="1" ht="96" x14ac:dyDescent="0.2">
      <c r="A66" s="186" t="s">
        <v>379</v>
      </c>
    </row>
    <row r="67" spans="1:1" s="11" customFormat="1" ht="24.75" thickBot="1" x14ac:dyDescent="0.25">
      <c r="A67" s="187" t="s">
        <v>127</v>
      </c>
    </row>
    <row r="68" spans="1:1" s="11" customFormat="1" x14ac:dyDescent="0.2">
      <c r="A68" s="5"/>
    </row>
    <row r="69" spans="1:1" s="11" customFormat="1" ht="24" x14ac:dyDescent="0.2">
      <c r="A69" s="134" t="s">
        <v>251</v>
      </c>
    </row>
    <row r="70" spans="1:1" x14ac:dyDescent="0.2">
      <c r="A70" s="172" t="s">
        <v>288</v>
      </c>
    </row>
    <row r="71" spans="1:1" x14ac:dyDescent="0.2">
      <c r="A71" s="166" t="s">
        <v>182</v>
      </c>
    </row>
    <row r="72" spans="1:1" x14ac:dyDescent="0.2">
      <c r="A72" s="140"/>
    </row>
    <row r="73" spans="1:1" s="11" customFormat="1" ht="12.75" hidden="1" customHeight="1" x14ac:dyDescent="0.2">
      <c r="A73" s="172" t="s">
        <v>194</v>
      </c>
    </row>
    <row r="74" spans="1:1" s="11" customFormat="1" ht="12.75" hidden="1" customHeight="1" x14ac:dyDescent="0.2">
      <c r="A74" s="166" t="s">
        <v>252</v>
      </c>
    </row>
    <row r="75" spans="1:1" s="11" customFormat="1" ht="12.75" hidden="1" customHeight="1" x14ac:dyDescent="0.2">
      <c r="A75" s="140"/>
    </row>
    <row r="76" spans="1:1" s="11" customFormat="1" x14ac:dyDescent="0.2">
      <c r="A76" s="172" t="s">
        <v>286</v>
      </c>
    </row>
    <row r="77" spans="1:1" s="11" customFormat="1" x14ac:dyDescent="0.2">
      <c r="A77" s="166" t="s">
        <v>284</v>
      </c>
    </row>
    <row r="78" spans="1:1" s="11" customFormat="1" x14ac:dyDescent="0.2">
      <c r="A78" s="166"/>
    </row>
    <row r="79" spans="1:1" s="11" customFormat="1" x14ac:dyDescent="0.2">
      <c r="A79" s="287" t="s">
        <v>382</v>
      </c>
    </row>
    <row r="80" spans="1:1" s="11" customFormat="1" x14ac:dyDescent="0.2">
      <c r="A80" s="140"/>
    </row>
    <row r="81" spans="1:1" s="11" customFormat="1" ht="24" x14ac:dyDescent="0.2">
      <c r="A81" s="202" t="s">
        <v>381</v>
      </c>
    </row>
    <row r="82" spans="1:1" s="11" customFormat="1" x14ac:dyDescent="0.2">
      <c r="A82" s="166"/>
    </row>
    <row r="83" spans="1:1" s="11" customFormat="1" x14ac:dyDescent="0.2">
      <c r="A83" s="166"/>
    </row>
    <row r="84" spans="1:1" s="11" customFormat="1" ht="24" x14ac:dyDescent="0.2">
      <c r="A84" s="287" t="s">
        <v>383</v>
      </c>
    </row>
    <row r="85" spans="1:1" s="11" customFormat="1" x14ac:dyDescent="0.2">
      <c r="A85" s="166"/>
    </row>
    <row r="86" spans="1:1" s="11" customFormat="1" ht="48" x14ac:dyDescent="0.2">
      <c r="A86" s="287" t="s">
        <v>384</v>
      </c>
    </row>
    <row r="87" spans="1:1" s="11" customFormat="1" x14ac:dyDescent="0.2">
      <c r="A87" s="140"/>
    </row>
    <row r="88" spans="1:1" s="11" customFormat="1" ht="30" customHeight="1" thickBot="1" x14ac:dyDescent="0.25">
      <c r="A88" s="188"/>
    </row>
    <row r="89" spans="1:1" s="11" customFormat="1" ht="72" x14ac:dyDescent="0.2">
      <c r="A89" s="189" t="s">
        <v>380</v>
      </c>
    </row>
    <row r="90" spans="1:1" s="11" customFormat="1" ht="24.75" thickBot="1" x14ac:dyDescent="0.25">
      <c r="A90" s="190" t="s">
        <v>253</v>
      </c>
    </row>
    <row r="91" spans="1:1" s="11" customFormat="1" x14ac:dyDescent="0.2"/>
    <row r="92" spans="1:1" x14ac:dyDescent="0.2">
      <c r="A92" s="139"/>
    </row>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29" x14ac:dyDescent="0.2">
      <c r="A113" s="106"/>
    </row>
    <row r="114" spans="1:129" x14ac:dyDescent="0.2">
      <c r="A114" s="106"/>
    </row>
    <row r="115" spans="1:129" x14ac:dyDescent="0.2">
      <c r="A115" s="106"/>
    </row>
    <row r="116" spans="1:129" x14ac:dyDescent="0.2">
      <c r="A116" s="106"/>
    </row>
    <row r="117" spans="1:129" x14ac:dyDescent="0.2">
      <c r="A117" s="106"/>
    </row>
    <row r="118" spans="1:129" x14ac:dyDescent="0.2">
      <c r="A118" s="106"/>
    </row>
    <row r="119" spans="1:129" x14ac:dyDescent="0.2">
      <c r="A119" s="106"/>
    </row>
    <row r="120" spans="1:129" x14ac:dyDescent="0.2">
      <c r="A120" s="106"/>
    </row>
    <row r="121" spans="1:129" x14ac:dyDescent="0.2">
      <c r="A121" s="106"/>
    </row>
    <row r="122" spans="1:129" x14ac:dyDescent="0.2">
      <c r="A122" s="106"/>
    </row>
    <row r="123" spans="1:129" x14ac:dyDescent="0.2">
      <c r="A123" s="106"/>
    </row>
    <row r="124" spans="1:129" x14ac:dyDescent="0.2">
      <c r="A124" s="106"/>
    </row>
    <row r="125" spans="1:129" x14ac:dyDescent="0.2">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row>
    <row r="126" spans="1:12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row>
    <row r="127" spans="1:12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row>
    <row r="128" spans="1:12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row>
    <row r="129" spans="1:12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row>
    <row r="130" spans="1:12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row>
    <row r="131" spans="1:12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row>
    <row r="132" spans="1:12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row>
    <row r="133" spans="1:12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row>
    <row r="134" spans="1:12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row>
    <row r="135" spans="1:12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row>
    <row r="136" spans="1:12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row>
    <row r="137" spans="1:12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row>
    <row r="138" spans="1:12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row>
    <row r="139" spans="1:12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row>
    <row r="140" spans="1:12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row>
    <row r="141" spans="1:12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row>
    <row r="142" spans="1:12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row>
    <row r="143" spans="1:12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row>
    <row r="144" spans="1:12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row>
    <row r="145" spans="1:12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row>
    <row r="146" spans="1:12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row>
    <row r="147" spans="1:12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row>
    <row r="148" spans="1:12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row>
    <row r="149" spans="1:12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row>
    <row r="150" spans="1:12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row>
    <row r="151" spans="1:12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row>
    <row r="152" spans="1:12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row>
    <row r="153" spans="1:12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row>
    <row r="154" spans="1:12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row>
    <row r="155" spans="1:12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row>
    <row r="156" spans="1:12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row>
    <row r="157" spans="1:12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row>
    <row r="158" spans="1:12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row>
    <row r="159" spans="1:12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row>
    <row r="160" spans="1:12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row>
    <row r="161" spans="1:12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row>
    <row r="162" spans="1:12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row>
    <row r="163" spans="1:12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row>
    <row r="164" spans="1:12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row>
    <row r="165" spans="1:12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row>
    <row r="166" spans="1:12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row>
    <row r="167" spans="1:12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row>
    <row r="168" spans="1:12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row>
    <row r="169" spans="1:12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row>
    <row r="170" spans="1:12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row>
    <row r="171" spans="1:12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row>
    <row r="172" spans="1:12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row>
    <row r="173" spans="1:12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row>
    <row r="174" spans="1:12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row>
    <row r="175" spans="1:12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row>
    <row r="176" spans="1:12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row>
    <row r="177" spans="1:12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row>
    <row r="178" spans="1:129" x14ac:dyDescent="0.2">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row>
    <row r="179" spans="1:12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row>
    <row r="180" spans="1:12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row>
    <row r="181" spans="1:12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row>
    <row r="182" spans="1:12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row>
    <row r="183" spans="1:12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row>
    <row r="184" spans="1:12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row>
    <row r="185" spans="1:12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row>
    <row r="186" spans="1:12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row>
    <row r="187" spans="1:12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row>
    <row r="188" spans="1:12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row>
    <row r="189" spans="1:12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row>
    <row r="190" spans="1:12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row>
    <row r="191" spans="1:12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row>
    <row r="192" spans="1:12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row>
    <row r="193" spans="2:12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row>
    <row r="194" spans="2:12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row>
    <row r="195" spans="2:12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row>
    <row r="196" spans="2:12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row>
    <row r="197" spans="2:12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row>
    <row r="198" spans="2:12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row>
    <row r="199" spans="2:12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row>
    <row r="200" spans="2:12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row>
    <row r="201" spans="2:12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row>
    <row r="202" spans="2:12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row>
    <row r="203" spans="2:12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row>
    <row r="204" spans="2:12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row>
    <row r="205" spans="2:12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row>
    <row r="206" spans="2:12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row>
    <row r="207" spans="2:12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row>
    <row r="208" spans="2:12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row>
    <row r="209" spans="2:12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row>
    <row r="210" spans="2:12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row>
    <row r="211" spans="2:12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row>
    <row r="212" spans="2:12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row>
    <row r="213" spans="2:12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row>
    <row r="214" spans="2:12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row>
    <row r="215" spans="2:12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row>
    <row r="216" spans="2:12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row>
    <row r="217" spans="2:12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row>
    <row r="218" spans="2:12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row>
    <row r="219" spans="2:12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row>
    <row r="220" spans="2:12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row>
    <row r="221" spans="2:12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row>
    <row r="222" spans="2:12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row>
    <row r="223" spans="2:12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row>
    <row r="224" spans="2:12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row>
    <row r="225" spans="2:12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row>
    <row r="226" spans="2:12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row>
    <row r="227" spans="2:12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row>
    <row r="228" spans="2:12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row>
    <row r="229" spans="2:12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row>
    <row r="230" spans="2:12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row>
    <row r="231" spans="2:12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row>
    <row r="232" spans="2:12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row>
    <row r="233" spans="2:12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row>
    <row r="234" spans="2:12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row>
    <row r="235" spans="2:12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row>
    <row r="236" spans="2:12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row>
    <row r="237" spans="2:12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row>
    <row r="238" spans="2:12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row>
    <row r="239" spans="2:12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row>
    <row r="240" spans="2:12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row>
    <row r="241" spans="2:12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row>
    <row r="242" spans="2:12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row>
    <row r="243" spans="2:12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row>
    <row r="244" spans="2:12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row>
    <row r="245" spans="2:12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row>
    <row r="246" spans="2:12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row>
    <row r="247" spans="2:12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row>
    <row r="248" spans="2:12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row>
    <row r="249" spans="2:12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row>
    <row r="250" spans="2:12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C242"/>
  <sheetViews>
    <sheetView workbookViewId="0">
      <pane xSplit="1" topLeftCell="B1" activePane="topRight" state="frozen"/>
      <selection activeCell="A10" sqref="A10"/>
      <selection pane="topRight" activeCell="C18" sqref="C18"/>
    </sheetView>
  </sheetViews>
  <sheetFormatPr defaultRowHeight="12.75" x14ac:dyDescent="0.2"/>
  <cols>
    <col min="1" max="1" width="50.42578125" style="5" customWidth="1"/>
    <col min="2" max="133" width="9.5703125" style="106" customWidth="1"/>
  </cols>
  <sheetData>
    <row r="1" spans="1:133" ht="24" x14ac:dyDescent="0.2">
      <c r="A1" s="47" t="s">
        <v>50</v>
      </c>
    </row>
    <row r="2" spans="1:133" x14ac:dyDescent="0.2">
      <c r="A2" s="180" t="s">
        <v>244</v>
      </c>
    </row>
    <row r="3" spans="1:133" x14ac:dyDescent="0.2">
      <c r="A3" s="131" t="s">
        <v>254</v>
      </c>
    </row>
    <row r="4" spans="1:13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c r="DT4" s="169"/>
      <c r="DU4" s="169"/>
      <c r="DV4" s="169"/>
      <c r="DW4" s="169"/>
      <c r="DX4" s="169"/>
      <c r="DY4" s="169"/>
      <c r="DZ4" s="169"/>
      <c r="EA4" s="169"/>
      <c r="EB4" s="169"/>
      <c r="EC4" s="169"/>
    </row>
    <row r="5" spans="1:13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70"/>
      <c r="DU5" s="170"/>
      <c r="DV5" s="170"/>
      <c r="DW5" s="170"/>
      <c r="DX5" s="170"/>
      <c r="DY5" s="170"/>
      <c r="DZ5" s="170"/>
      <c r="EA5" s="170"/>
      <c r="EB5" s="170"/>
      <c r="EC5" s="170"/>
    </row>
    <row r="6" spans="1:133" s="11" customFormat="1" x14ac:dyDescent="0.2">
      <c r="A6" s="42">
        <v>1</v>
      </c>
      <c r="B6" s="84">
        <f>'BAR BB| Open rates'!N5*0.9*0.85</f>
        <v>5049</v>
      </c>
      <c r="C6" s="84">
        <f>'BAR BB| Open rates'!O5*0.9*0.85</f>
        <v>5049</v>
      </c>
      <c r="D6" s="84">
        <f>'BAR BB| Open rates'!P5*0.9*0.85</f>
        <v>5049</v>
      </c>
      <c r="E6" s="84">
        <f>'BAR BB| Open rates'!Q5*0.9*0.85</f>
        <v>5049</v>
      </c>
      <c r="F6" s="84">
        <f>'BAR BB| Open rates'!R5*0.9*0.85</f>
        <v>7573.5</v>
      </c>
      <c r="G6" s="84">
        <f>'BAR BB| Open rates'!S5*0.9*0.85</f>
        <v>7573.5</v>
      </c>
      <c r="H6" s="84">
        <f>'BAR BB| Open rates'!T5*0.9*0.85</f>
        <v>7573.5</v>
      </c>
      <c r="I6" s="84">
        <f>'BAR BB| Open rates'!U5*0.9*0.85</f>
        <v>7573.5</v>
      </c>
      <c r="J6" s="84">
        <f>'BAR BB| Open rates'!V5*0.9*0.85</f>
        <v>7573.5</v>
      </c>
      <c r="K6" s="84">
        <f>'BAR BB| Open rates'!W5*0.9*0.85</f>
        <v>7573.5</v>
      </c>
      <c r="L6" s="84">
        <f>'BAR BB| Open rates'!X5*0.9*0.85</f>
        <v>7573.5</v>
      </c>
      <c r="M6" s="84">
        <f>'BAR BB| Open rates'!Y5*0.9*0.85</f>
        <v>7573.5</v>
      </c>
      <c r="N6" s="84">
        <f>'BAR BB| Open rates'!Z5*0.9*0.85</f>
        <v>7573.5</v>
      </c>
      <c r="O6" s="84">
        <f>'BAR BB| Open rates'!AA5*0.9*0.85</f>
        <v>7573.5</v>
      </c>
      <c r="P6" s="84">
        <f>'BAR BB| Open rates'!AB5*0.9*0.85</f>
        <v>11398.5</v>
      </c>
      <c r="Q6" s="84">
        <f>'BAR BB| Open rates'!AC5*0.9*0.85</f>
        <v>11398.5</v>
      </c>
      <c r="R6" s="84">
        <f>'BAR BB| Open rates'!AD5*0.9*0.85</f>
        <v>11398.5</v>
      </c>
      <c r="S6" s="84">
        <f>'BAR BB| Open rates'!AE5*0.9*0.85</f>
        <v>11398.5</v>
      </c>
      <c r="T6" s="84">
        <f>'BAR BB| Open rates'!AF5*0.9*0.85</f>
        <v>11398.5</v>
      </c>
      <c r="U6" s="84">
        <f>'BAR BB| Open rates'!AG5*0.9*0.85</f>
        <v>11398.5</v>
      </c>
      <c r="V6" s="84">
        <f>'BAR BB| Open rates'!AH5*0.9*0.85</f>
        <v>5049</v>
      </c>
      <c r="W6" s="84">
        <f>'BAR BB| Open rates'!AI5*0.9*0.85</f>
        <v>5049</v>
      </c>
      <c r="X6" s="84">
        <f>'BAR BB| Open rates'!AJ5*0.9*0.85</f>
        <v>5049</v>
      </c>
      <c r="Y6" s="84">
        <f>'BAR BB| Open rates'!AK5*0.9*0.85</f>
        <v>5049</v>
      </c>
      <c r="Z6" s="84">
        <f>'BAR BB| Open rates'!AL5*0.9*0.85</f>
        <v>5049</v>
      </c>
      <c r="AA6" s="84">
        <f>'BAR BB| Open rates'!AM5*0.9*0.85</f>
        <v>6043.5</v>
      </c>
      <c r="AB6" s="84">
        <f>'BAR BB| Open rates'!AN5*0.9*0.85</f>
        <v>6043.5</v>
      </c>
      <c r="AC6" s="84">
        <f>'BAR BB| Open rates'!AO5*0.9*0.85</f>
        <v>6043.5</v>
      </c>
      <c r="AD6" s="84">
        <f>'BAR BB| Open rates'!AP5*0.9*0.85</f>
        <v>6043.5</v>
      </c>
      <c r="AE6" s="84">
        <f>'BAR BB| Open rates'!AQ5*0.9*0.85</f>
        <v>6043.5</v>
      </c>
      <c r="AF6" s="84">
        <f>'BAR BB| Open rates'!AR5*0.9*0.85</f>
        <v>6043.5</v>
      </c>
      <c r="AG6" s="84">
        <f>'BAR BB| Open rates'!AS5*0.9*0.85</f>
        <v>6043.5</v>
      </c>
      <c r="AH6" s="84">
        <f>'BAR BB| Open rates'!AT5*0.9*0.85</f>
        <v>6808.5</v>
      </c>
      <c r="AI6" s="84">
        <f>'BAR BB| Open rates'!AU5*0.9*0.85</f>
        <v>6808.5</v>
      </c>
      <c r="AJ6" s="84">
        <f>'BAR BB| Open rates'!AV5*0.9*0.85</f>
        <v>6808.5</v>
      </c>
      <c r="AK6" s="84">
        <f>'BAR BB| Open rates'!AW5*0.9*0.85</f>
        <v>6808.5</v>
      </c>
      <c r="AL6" s="84">
        <f>'BAR BB| Open rates'!AX5*0.9*0.85</f>
        <v>6808.5</v>
      </c>
      <c r="AM6" s="84">
        <f>'BAR BB| Open rates'!AY5*0.9*0.85</f>
        <v>6961.5</v>
      </c>
      <c r="AN6" s="84">
        <f>'BAR BB| Open rates'!AZ5*0.9*0.85</f>
        <v>6961.5</v>
      </c>
      <c r="AO6" s="84">
        <f>'BAR BB| Open rates'!BA5*0.9*0.85</f>
        <v>7573.5</v>
      </c>
      <c r="AP6" s="84">
        <f>'BAR BB| Open rates'!BB5*0.9*0.85</f>
        <v>7573.5</v>
      </c>
      <c r="AQ6" s="84">
        <f>'BAR BB| Open rates'!BC5*0.9*0.85</f>
        <v>6961.5</v>
      </c>
      <c r="AR6" s="84">
        <f>'BAR BB| Open rates'!BD5*0.9*0.85</f>
        <v>6961.5</v>
      </c>
      <c r="AS6" s="84">
        <f>'BAR BB| Open rates'!BE5*0.9*0.85</f>
        <v>6961.5</v>
      </c>
      <c r="AT6" s="84">
        <f>'BAR BB| Open rates'!BF5*0.9*0.85</f>
        <v>6961.5</v>
      </c>
      <c r="AU6" s="84">
        <f>'BAR BB| Open rates'!BG5*0.9*0.85</f>
        <v>6961.5</v>
      </c>
      <c r="AV6" s="84">
        <f>'BAR BB| Open rates'!BH5*0.9*0.85</f>
        <v>7573.5</v>
      </c>
      <c r="AW6" s="84">
        <f>'BAR BB| Open rates'!BI5*0.9*0.85</f>
        <v>7573.5</v>
      </c>
      <c r="AX6" s="84">
        <f>'BAR BB| Open rates'!BJ5*0.9*0.85</f>
        <v>6961.5</v>
      </c>
      <c r="AY6" s="84">
        <f>'BAR BB| Open rates'!BK5*0.9*0.85</f>
        <v>6961.5</v>
      </c>
      <c r="AZ6" s="84">
        <f>'BAR BB| Open rates'!BL5*0.9*0.85</f>
        <v>6961.5</v>
      </c>
      <c r="BA6" s="84">
        <f>'BAR BB| Open rates'!BM5*0.9*0.85</f>
        <v>6961.5</v>
      </c>
      <c r="BB6" s="84">
        <f>'BAR BB| Open rates'!BN5*0.9*0.85</f>
        <v>6961.5</v>
      </c>
      <c r="BC6" s="84">
        <f>'BAR BB| Open rates'!BO5*0.9*0.85</f>
        <v>7573.5</v>
      </c>
      <c r="BD6" s="84">
        <f>'BAR BB| Open rates'!BP5*0.9*0.85</f>
        <v>7573.5</v>
      </c>
      <c r="BE6" s="84">
        <f>'BAR BB| Open rates'!BQ5*0.9*0.85</f>
        <v>6961.5</v>
      </c>
      <c r="BF6" s="84">
        <f>'BAR BB| Open rates'!BR5*0.9*0.85</f>
        <v>6961.5</v>
      </c>
      <c r="BG6" s="84">
        <f>'BAR BB| Open rates'!BS5*0.9*0.85</f>
        <v>6961.5</v>
      </c>
      <c r="BH6" s="84">
        <f>'BAR BB| Open rates'!BT5*0.9*0.85</f>
        <v>6961.5</v>
      </c>
      <c r="BI6" s="84">
        <f>'BAR BB| Open rates'!BU5*0.9*0.85</f>
        <v>6961.5</v>
      </c>
      <c r="BJ6" s="84">
        <f>'BAR BB| Open rates'!BV5*0.9*0.85</f>
        <v>7573.5</v>
      </c>
      <c r="BK6" s="84">
        <f>'BAR BB| Open rates'!BW5*0.9*0.85</f>
        <v>7573.5</v>
      </c>
      <c r="BL6" s="84">
        <f>'BAR BB| Open rates'!BX5*0.9*0.85</f>
        <v>6961.5</v>
      </c>
      <c r="BM6" s="84">
        <f>'BAR BB| Open rates'!BY5*0.9*0.85</f>
        <v>6961.5</v>
      </c>
      <c r="BN6" s="84">
        <f>'BAR BB| Open rates'!BZ5*0.9*0.85</f>
        <v>6961.5</v>
      </c>
      <c r="BO6" s="84">
        <f>'BAR BB| Open rates'!CA5*0.9*0.85</f>
        <v>6961.5</v>
      </c>
      <c r="BP6" s="84">
        <f>'BAR BB| Open rates'!CB5*0.9*0.85</f>
        <v>6961.5</v>
      </c>
      <c r="BQ6" s="84">
        <f>'BAR BB| Open rates'!CC5*0.9*0.85</f>
        <v>7573.5</v>
      </c>
      <c r="BR6" s="84">
        <f>'BAR BB| Open rates'!CD5*0.9*0.85</f>
        <v>7573.5</v>
      </c>
      <c r="BS6" s="84">
        <f>'BAR BB| Open rates'!CE5*0.9*0.85</f>
        <v>6961.5</v>
      </c>
      <c r="BT6" s="84">
        <f>'BAR BB| Open rates'!CF5*0.9*0.85</f>
        <v>6961.5</v>
      </c>
      <c r="BU6" s="84">
        <f>'BAR BB| Open rates'!CG5*0.9*0.85</f>
        <v>6961.5</v>
      </c>
      <c r="BV6" s="84">
        <f>'BAR BB| Open rates'!CH5*0.9*0.85</f>
        <v>6961.5</v>
      </c>
      <c r="BW6" s="84">
        <f>'BAR BB| Open rates'!CI5*0.9*0.85</f>
        <v>6961.5</v>
      </c>
      <c r="BX6" s="84">
        <f>'BAR BB| Open rates'!CJ5*0.9*0.85</f>
        <v>7573.5</v>
      </c>
      <c r="BY6" s="84">
        <f>'BAR BB| Open rates'!CK5*0.9*0.85</f>
        <v>7573.5</v>
      </c>
      <c r="BZ6" s="84">
        <f>'BAR BB| Open rates'!CL5*0.9*0.85</f>
        <v>6961.5</v>
      </c>
      <c r="CA6" s="84">
        <f>'BAR BB| Open rates'!CM5*0.9*0.85</f>
        <v>6961.5</v>
      </c>
      <c r="CB6" s="84">
        <f>'BAR BB| Open rates'!CN5*0.9*0.85</f>
        <v>6961.5</v>
      </c>
      <c r="CC6" s="84">
        <f>'BAR BB| Open rates'!CO5*0.9*0.85</f>
        <v>6961.5</v>
      </c>
      <c r="CD6" s="84">
        <f>'BAR BB| Open rates'!CP5*0.9*0.85</f>
        <v>6961.5</v>
      </c>
      <c r="CE6" s="84">
        <f>'BAR BB| Open rates'!CQ5*0.9*0.85</f>
        <v>6961.5</v>
      </c>
      <c r="CF6" s="84">
        <f>'BAR BB| Open rates'!CR5*0.9*0.85</f>
        <v>6961.5</v>
      </c>
      <c r="CG6" s="84">
        <f>'BAR BB| Open rates'!CS5*0.9*0.85</f>
        <v>6043.5</v>
      </c>
      <c r="CH6" s="84">
        <f>'BAR BB| Open rates'!CT5*0.9*0.85</f>
        <v>6043.5</v>
      </c>
      <c r="CI6" s="84">
        <f>'BAR BB| Open rates'!CU5*0.9*0.85</f>
        <v>6043.5</v>
      </c>
      <c r="CJ6" s="84">
        <f>'BAR BB| Open rates'!CV5*0.9*0.85</f>
        <v>6043.5</v>
      </c>
      <c r="CK6" s="84">
        <f>'BAR BB| Open rates'!CW5*0.9*0.85</f>
        <v>6043.5</v>
      </c>
      <c r="CL6" s="84">
        <f>'BAR BB| Open rates'!CX5*0.9*0.85</f>
        <v>6043.5</v>
      </c>
      <c r="CM6" s="84">
        <f>'BAR BB| Open rates'!CY5*0.9*0.85</f>
        <v>6043.5</v>
      </c>
      <c r="CN6" s="84">
        <f>'BAR BB| Open rates'!CZ5*0.9*0.85</f>
        <v>6043.5</v>
      </c>
      <c r="CO6" s="84">
        <f>'BAR BB| Open rates'!DA5*0.9*0.85</f>
        <v>6043.5</v>
      </c>
      <c r="CP6" s="84">
        <f>'BAR BB| Open rates'!DB5*0.9*0.85</f>
        <v>5049</v>
      </c>
      <c r="CQ6" s="84">
        <f>'BAR BB| Open rates'!DC5*0.9*0.85</f>
        <v>5049</v>
      </c>
      <c r="CR6" s="84">
        <f>'BAR BB| Open rates'!DD5*0.9*0.85</f>
        <v>5049</v>
      </c>
      <c r="CS6" s="84">
        <f>'BAR BB| Open rates'!DE5*0.9*0.85</f>
        <v>6043.5</v>
      </c>
      <c r="CT6" s="84">
        <f>'BAR BB| Open rates'!DF5*0.9*0.85</f>
        <v>6043.5</v>
      </c>
      <c r="CU6" s="84">
        <f>'BAR BB| Open rates'!DG5*0.9*0.85</f>
        <v>5049</v>
      </c>
      <c r="CV6" s="84">
        <f>'BAR BB| Open rates'!DH5*0.9*0.85</f>
        <v>5049</v>
      </c>
      <c r="CW6" s="84">
        <f>'BAR BB| Open rates'!DI5*0.9*0.85</f>
        <v>5049</v>
      </c>
      <c r="CX6" s="84">
        <f>'BAR BB| Open rates'!DJ5*0.9*0.85</f>
        <v>5049</v>
      </c>
      <c r="CY6" s="84">
        <f>'BAR BB| Open rates'!DK5*0.9*0.85</f>
        <v>5049</v>
      </c>
      <c r="CZ6" s="84">
        <f>'BAR BB| Open rates'!DL5*0.9*0.85</f>
        <v>6043.5</v>
      </c>
      <c r="DA6" s="84">
        <f>'BAR BB| Open rates'!DM5*0.9*0.85</f>
        <v>6043.5</v>
      </c>
      <c r="DB6" s="84">
        <f>'BAR BB| Open rates'!DN5*0.9*0.85</f>
        <v>5049</v>
      </c>
      <c r="DC6" s="84">
        <f>'BAR BB| Open rates'!DO5*0.9*0.85</f>
        <v>5049</v>
      </c>
      <c r="DD6" s="84">
        <f>'BAR BB| Open rates'!DP5*0.9*0.85</f>
        <v>5049</v>
      </c>
      <c r="DE6" s="84">
        <f>'BAR BB| Open rates'!DQ5*0.9*0.85</f>
        <v>5049</v>
      </c>
      <c r="DF6" s="84">
        <f>'BAR BB| Open rates'!DR5*0.9*0.85</f>
        <v>5049</v>
      </c>
      <c r="DG6" s="84">
        <f>'BAR BB| Open rates'!DS5*0.9*0.85</f>
        <v>6043.5</v>
      </c>
      <c r="DH6" s="84">
        <f>'BAR BB| Open rates'!DT5*0.9*0.85</f>
        <v>6043.5</v>
      </c>
      <c r="DI6" s="84">
        <f>'BAR BB| Open rates'!DU5*0.9*0.85</f>
        <v>5049</v>
      </c>
      <c r="DJ6" s="84">
        <f>'BAR BB| Open rates'!DV5*0.9*0.85</f>
        <v>5049</v>
      </c>
      <c r="DK6" s="84">
        <f>'BAR BB| Open rates'!DW5*0.9*0.85</f>
        <v>5049</v>
      </c>
      <c r="DL6" s="84">
        <f>'BAR BB| Open rates'!DX5*0.9*0.85</f>
        <v>5049</v>
      </c>
      <c r="DM6" s="84">
        <f>'BAR BB| Open rates'!DY5*0.9*0.85</f>
        <v>5049</v>
      </c>
      <c r="DN6" s="84">
        <f>'BAR BB| Open rates'!DZ5*0.9*0.85</f>
        <v>6043.5</v>
      </c>
      <c r="DO6" s="84">
        <f>'BAR BB| Open rates'!EA5*0.9*0.85</f>
        <v>6043.5</v>
      </c>
      <c r="DP6" s="84">
        <f>'BAR BB| Open rates'!EB5*0.9*0.85</f>
        <v>5049</v>
      </c>
      <c r="DQ6" s="84">
        <f>'BAR BB| Open rates'!EC5*0.9*0.85</f>
        <v>5049</v>
      </c>
      <c r="DR6" s="84">
        <f>'BAR BB| Open rates'!ED5*0.9*0.85</f>
        <v>5049</v>
      </c>
      <c r="DS6" s="84">
        <f>'BAR BB| Open rates'!EE5*0.9*0.85</f>
        <v>5049</v>
      </c>
      <c r="DT6" s="130"/>
      <c r="DU6" s="130"/>
      <c r="DV6" s="130"/>
      <c r="DW6" s="130"/>
      <c r="DX6" s="130"/>
      <c r="DY6" s="130"/>
      <c r="DZ6" s="130"/>
      <c r="EA6" s="130"/>
      <c r="EB6" s="130"/>
      <c r="EC6" s="130"/>
    </row>
    <row r="7" spans="1:133" s="11" customFormat="1" x14ac:dyDescent="0.2">
      <c r="A7" s="42">
        <v>2</v>
      </c>
      <c r="B7" s="84">
        <f>'BAR BB| Open rates'!N6*0.9*0.85</f>
        <v>6579</v>
      </c>
      <c r="C7" s="84">
        <f>'BAR BB| Open rates'!O6*0.9*0.85</f>
        <v>6579</v>
      </c>
      <c r="D7" s="84">
        <f>'BAR BB| Open rates'!P6*0.9*0.85</f>
        <v>6579</v>
      </c>
      <c r="E7" s="84">
        <f>'BAR BB| Open rates'!Q6*0.9*0.85</f>
        <v>6579</v>
      </c>
      <c r="F7" s="84">
        <f>'BAR BB| Open rates'!R6*0.9*0.85</f>
        <v>9103.5</v>
      </c>
      <c r="G7" s="84">
        <f>'BAR BB| Open rates'!S6*0.9*0.85</f>
        <v>9103.5</v>
      </c>
      <c r="H7" s="84">
        <f>'BAR BB| Open rates'!T6*0.9*0.85</f>
        <v>9103.5</v>
      </c>
      <c r="I7" s="84">
        <f>'BAR BB| Open rates'!U6*0.9*0.85</f>
        <v>9103.5</v>
      </c>
      <c r="J7" s="84">
        <f>'BAR BB| Open rates'!V6*0.9*0.85</f>
        <v>9103.5</v>
      </c>
      <c r="K7" s="84">
        <f>'BAR BB| Open rates'!W6*0.9*0.85</f>
        <v>9103.5</v>
      </c>
      <c r="L7" s="84">
        <f>'BAR BB| Open rates'!X6*0.9*0.85</f>
        <v>9103.5</v>
      </c>
      <c r="M7" s="84">
        <f>'BAR BB| Open rates'!Y6*0.9*0.85</f>
        <v>9103.5</v>
      </c>
      <c r="N7" s="84">
        <f>'BAR BB| Open rates'!Z6*0.9*0.85</f>
        <v>9103.5</v>
      </c>
      <c r="O7" s="84">
        <f>'BAR BB| Open rates'!AA6*0.9*0.85</f>
        <v>9103.5</v>
      </c>
      <c r="P7" s="84">
        <f>'BAR BB| Open rates'!AB6*0.9*0.85</f>
        <v>12928.5</v>
      </c>
      <c r="Q7" s="84">
        <f>'BAR BB| Open rates'!AC6*0.9*0.85</f>
        <v>12928.5</v>
      </c>
      <c r="R7" s="84">
        <f>'BAR BB| Open rates'!AD6*0.9*0.85</f>
        <v>12928.5</v>
      </c>
      <c r="S7" s="84">
        <f>'BAR BB| Open rates'!AE6*0.9*0.85</f>
        <v>12928.5</v>
      </c>
      <c r="T7" s="84">
        <f>'BAR BB| Open rates'!AF6*0.9*0.85</f>
        <v>12928.5</v>
      </c>
      <c r="U7" s="84">
        <f>'BAR BB| Open rates'!AG6*0.9*0.85</f>
        <v>12928.5</v>
      </c>
      <c r="V7" s="84">
        <f>'BAR BB| Open rates'!AH6*0.9*0.85</f>
        <v>6579</v>
      </c>
      <c r="W7" s="84">
        <f>'BAR BB| Open rates'!AI6*0.9*0.85</f>
        <v>6579</v>
      </c>
      <c r="X7" s="84">
        <f>'BAR BB| Open rates'!AJ6*0.9*0.85</f>
        <v>6579</v>
      </c>
      <c r="Y7" s="84">
        <f>'BAR BB| Open rates'!AK6*0.9*0.85</f>
        <v>6579</v>
      </c>
      <c r="Z7" s="84">
        <f>'BAR BB| Open rates'!AL6*0.9*0.85</f>
        <v>6579</v>
      </c>
      <c r="AA7" s="84">
        <f>'BAR BB| Open rates'!AM6*0.9*0.85</f>
        <v>7573.5</v>
      </c>
      <c r="AB7" s="84">
        <f>'BAR BB| Open rates'!AN6*0.9*0.85</f>
        <v>7573.5</v>
      </c>
      <c r="AC7" s="84">
        <f>'BAR BB| Open rates'!AO6*0.9*0.85</f>
        <v>7573.5</v>
      </c>
      <c r="AD7" s="84">
        <f>'BAR BB| Open rates'!AP6*0.9*0.85</f>
        <v>7573.5</v>
      </c>
      <c r="AE7" s="84">
        <f>'BAR BB| Open rates'!AQ6*0.9*0.85</f>
        <v>7573.5</v>
      </c>
      <c r="AF7" s="84">
        <f>'BAR BB| Open rates'!AR6*0.9*0.85</f>
        <v>7573.5</v>
      </c>
      <c r="AG7" s="84">
        <f>'BAR BB| Open rates'!AS6*0.9*0.85</f>
        <v>7573.5</v>
      </c>
      <c r="AH7" s="84">
        <f>'BAR BB| Open rates'!AT6*0.9*0.85</f>
        <v>8338.5</v>
      </c>
      <c r="AI7" s="84">
        <f>'BAR BB| Open rates'!AU6*0.9*0.85</f>
        <v>8338.5</v>
      </c>
      <c r="AJ7" s="84">
        <f>'BAR BB| Open rates'!AV6*0.9*0.85</f>
        <v>8338.5</v>
      </c>
      <c r="AK7" s="84">
        <f>'BAR BB| Open rates'!AW6*0.9*0.85</f>
        <v>8338.5</v>
      </c>
      <c r="AL7" s="84">
        <f>'BAR BB| Open rates'!AX6*0.9*0.85</f>
        <v>8338.5</v>
      </c>
      <c r="AM7" s="84">
        <f>'BAR BB| Open rates'!AY6*0.9*0.85</f>
        <v>8491.5</v>
      </c>
      <c r="AN7" s="84">
        <f>'BAR BB| Open rates'!AZ6*0.9*0.85</f>
        <v>8491.5</v>
      </c>
      <c r="AO7" s="84">
        <f>'BAR BB| Open rates'!BA6*0.9*0.85</f>
        <v>9103.5</v>
      </c>
      <c r="AP7" s="84">
        <f>'BAR BB| Open rates'!BB6*0.9*0.85</f>
        <v>9103.5</v>
      </c>
      <c r="AQ7" s="84">
        <f>'BAR BB| Open rates'!BC6*0.9*0.85</f>
        <v>8491.5</v>
      </c>
      <c r="AR7" s="84">
        <f>'BAR BB| Open rates'!BD6*0.9*0.85</f>
        <v>8491.5</v>
      </c>
      <c r="AS7" s="84">
        <f>'BAR BB| Open rates'!BE6*0.9*0.85</f>
        <v>8491.5</v>
      </c>
      <c r="AT7" s="84">
        <f>'BAR BB| Open rates'!BF6*0.9*0.85</f>
        <v>8491.5</v>
      </c>
      <c r="AU7" s="84">
        <f>'BAR BB| Open rates'!BG6*0.9*0.85</f>
        <v>8491.5</v>
      </c>
      <c r="AV7" s="84">
        <f>'BAR BB| Open rates'!BH6*0.9*0.85</f>
        <v>9103.5</v>
      </c>
      <c r="AW7" s="84">
        <f>'BAR BB| Open rates'!BI6*0.9*0.85</f>
        <v>9103.5</v>
      </c>
      <c r="AX7" s="84">
        <f>'BAR BB| Open rates'!BJ6*0.9*0.85</f>
        <v>8491.5</v>
      </c>
      <c r="AY7" s="84">
        <f>'BAR BB| Open rates'!BK6*0.9*0.85</f>
        <v>8491.5</v>
      </c>
      <c r="AZ7" s="84">
        <f>'BAR BB| Open rates'!BL6*0.9*0.85</f>
        <v>8491.5</v>
      </c>
      <c r="BA7" s="84">
        <f>'BAR BB| Open rates'!BM6*0.9*0.85</f>
        <v>8491.5</v>
      </c>
      <c r="BB7" s="84">
        <f>'BAR BB| Open rates'!BN6*0.9*0.85</f>
        <v>8491.5</v>
      </c>
      <c r="BC7" s="84">
        <f>'BAR BB| Open rates'!BO6*0.9*0.85</f>
        <v>9103.5</v>
      </c>
      <c r="BD7" s="84">
        <f>'BAR BB| Open rates'!BP6*0.9*0.85</f>
        <v>9103.5</v>
      </c>
      <c r="BE7" s="84">
        <f>'BAR BB| Open rates'!BQ6*0.9*0.85</f>
        <v>8491.5</v>
      </c>
      <c r="BF7" s="84">
        <f>'BAR BB| Open rates'!BR6*0.9*0.85</f>
        <v>8491.5</v>
      </c>
      <c r="BG7" s="84">
        <f>'BAR BB| Open rates'!BS6*0.9*0.85</f>
        <v>8491.5</v>
      </c>
      <c r="BH7" s="84">
        <f>'BAR BB| Open rates'!BT6*0.9*0.85</f>
        <v>8491.5</v>
      </c>
      <c r="BI7" s="84">
        <f>'BAR BB| Open rates'!BU6*0.9*0.85</f>
        <v>8491.5</v>
      </c>
      <c r="BJ7" s="84">
        <f>'BAR BB| Open rates'!BV6*0.9*0.85</f>
        <v>9103.5</v>
      </c>
      <c r="BK7" s="84">
        <f>'BAR BB| Open rates'!BW6*0.9*0.85</f>
        <v>9103.5</v>
      </c>
      <c r="BL7" s="84">
        <f>'BAR BB| Open rates'!BX6*0.9*0.85</f>
        <v>8491.5</v>
      </c>
      <c r="BM7" s="84">
        <f>'BAR BB| Open rates'!BY6*0.9*0.85</f>
        <v>8491.5</v>
      </c>
      <c r="BN7" s="84">
        <f>'BAR BB| Open rates'!BZ6*0.9*0.85</f>
        <v>8491.5</v>
      </c>
      <c r="BO7" s="84">
        <f>'BAR BB| Open rates'!CA6*0.9*0.85</f>
        <v>8491.5</v>
      </c>
      <c r="BP7" s="84">
        <f>'BAR BB| Open rates'!CB6*0.9*0.85</f>
        <v>8491.5</v>
      </c>
      <c r="BQ7" s="84">
        <f>'BAR BB| Open rates'!CC6*0.9*0.85</f>
        <v>9103.5</v>
      </c>
      <c r="BR7" s="84">
        <f>'BAR BB| Open rates'!CD6*0.9*0.85</f>
        <v>9103.5</v>
      </c>
      <c r="BS7" s="84">
        <f>'BAR BB| Open rates'!CE6*0.9*0.85</f>
        <v>8491.5</v>
      </c>
      <c r="BT7" s="84">
        <f>'BAR BB| Open rates'!CF6*0.9*0.85</f>
        <v>8491.5</v>
      </c>
      <c r="BU7" s="84">
        <f>'BAR BB| Open rates'!CG6*0.9*0.85</f>
        <v>8491.5</v>
      </c>
      <c r="BV7" s="84">
        <f>'BAR BB| Open rates'!CH6*0.9*0.85</f>
        <v>8491.5</v>
      </c>
      <c r="BW7" s="84">
        <f>'BAR BB| Open rates'!CI6*0.9*0.85</f>
        <v>8491.5</v>
      </c>
      <c r="BX7" s="84">
        <f>'BAR BB| Open rates'!CJ6*0.9*0.85</f>
        <v>9103.5</v>
      </c>
      <c r="BY7" s="84">
        <f>'BAR BB| Open rates'!CK6*0.9*0.85</f>
        <v>9103.5</v>
      </c>
      <c r="BZ7" s="84">
        <f>'BAR BB| Open rates'!CL6*0.9*0.85</f>
        <v>8491.5</v>
      </c>
      <c r="CA7" s="84">
        <f>'BAR BB| Open rates'!CM6*0.9*0.85</f>
        <v>8491.5</v>
      </c>
      <c r="CB7" s="84">
        <f>'BAR BB| Open rates'!CN6*0.9*0.85</f>
        <v>8491.5</v>
      </c>
      <c r="CC7" s="84">
        <f>'BAR BB| Open rates'!CO6*0.9*0.85</f>
        <v>8491.5</v>
      </c>
      <c r="CD7" s="84">
        <f>'BAR BB| Open rates'!CP6*0.9*0.85</f>
        <v>8491.5</v>
      </c>
      <c r="CE7" s="84">
        <f>'BAR BB| Open rates'!CQ6*0.9*0.85</f>
        <v>8491.5</v>
      </c>
      <c r="CF7" s="84">
        <f>'BAR BB| Open rates'!CR6*0.9*0.85</f>
        <v>8491.5</v>
      </c>
      <c r="CG7" s="84">
        <f>'BAR BB| Open rates'!CS6*0.9*0.85</f>
        <v>7573.5</v>
      </c>
      <c r="CH7" s="84">
        <f>'BAR BB| Open rates'!CT6*0.9*0.85</f>
        <v>7573.5</v>
      </c>
      <c r="CI7" s="84">
        <f>'BAR BB| Open rates'!CU6*0.9*0.85</f>
        <v>7573.5</v>
      </c>
      <c r="CJ7" s="84">
        <f>'BAR BB| Open rates'!CV6*0.9*0.85</f>
        <v>7573.5</v>
      </c>
      <c r="CK7" s="84">
        <f>'BAR BB| Open rates'!CW6*0.9*0.85</f>
        <v>7573.5</v>
      </c>
      <c r="CL7" s="84">
        <f>'BAR BB| Open rates'!CX6*0.9*0.85</f>
        <v>7573.5</v>
      </c>
      <c r="CM7" s="84">
        <f>'BAR BB| Open rates'!CY6*0.9*0.85</f>
        <v>7573.5</v>
      </c>
      <c r="CN7" s="84">
        <f>'BAR BB| Open rates'!CZ6*0.9*0.85</f>
        <v>7573.5</v>
      </c>
      <c r="CO7" s="84">
        <f>'BAR BB| Open rates'!DA6*0.9*0.85</f>
        <v>7573.5</v>
      </c>
      <c r="CP7" s="84">
        <f>'BAR BB| Open rates'!DB6*0.9*0.85</f>
        <v>6579</v>
      </c>
      <c r="CQ7" s="84">
        <f>'BAR BB| Open rates'!DC6*0.9*0.85</f>
        <v>6579</v>
      </c>
      <c r="CR7" s="84">
        <f>'BAR BB| Open rates'!DD6*0.9*0.85</f>
        <v>6579</v>
      </c>
      <c r="CS7" s="84">
        <f>'BAR BB| Open rates'!DE6*0.9*0.85</f>
        <v>7573.5</v>
      </c>
      <c r="CT7" s="84">
        <f>'BAR BB| Open rates'!DF6*0.9*0.85</f>
        <v>7573.5</v>
      </c>
      <c r="CU7" s="84">
        <f>'BAR BB| Open rates'!DG6*0.9*0.85</f>
        <v>6579</v>
      </c>
      <c r="CV7" s="84">
        <f>'BAR BB| Open rates'!DH6*0.9*0.85</f>
        <v>6579</v>
      </c>
      <c r="CW7" s="84">
        <f>'BAR BB| Open rates'!DI6*0.9*0.85</f>
        <v>6579</v>
      </c>
      <c r="CX7" s="84">
        <f>'BAR BB| Open rates'!DJ6*0.9*0.85</f>
        <v>6579</v>
      </c>
      <c r="CY7" s="84">
        <f>'BAR BB| Open rates'!DK6*0.9*0.85</f>
        <v>6579</v>
      </c>
      <c r="CZ7" s="84">
        <f>'BAR BB| Open rates'!DL6*0.9*0.85</f>
        <v>7573.5</v>
      </c>
      <c r="DA7" s="84">
        <f>'BAR BB| Open rates'!DM6*0.9*0.85</f>
        <v>7573.5</v>
      </c>
      <c r="DB7" s="84">
        <f>'BAR BB| Open rates'!DN6*0.9*0.85</f>
        <v>6579</v>
      </c>
      <c r="DC7" s="84">
        <f>'BAR BB| Open rates'!DO6*0.9*0.85</f>
        <v>6579</v>
      </c>
      <c r="DD7" s="84">
        <f>'BAR BB| Open rates'!DP6*0.9*0.85</f>
        <v>6579</v>
      </c>
      <c r="DE7" s="84">
        <f>'BAR BB| Open rates'!DQ6*0.9*0.85</f>
        <v>6579</v>
      </c>
      <c r="DF7" s="84">
        <f>'BAR BB| Open rates'!DR6*0.9*0.85</f>
        <v>6579</v>
      </c>
      <c r="DG7" s="84">
        <f>'BAR BB| Open rates'!DS6*0.9*0.85</f>
        <v>7573.5</v>
      </c>
      <c r="DH7" s="84">
        <f>'BAR BB| Open rates'!DT6*0.9*0.85</f>
        <v>7573.5</v>
      </c>
      <c r="DI7" s="84">
        <f>'BAR BB| Open rates'!DU6*0.9*0.85</f>
        <v>6579</v>
      </c>
      <c r="DJ7" s="84">
        <f>'BAR BB| Open rates'!DV6*0.9*0.85</f>
        <v>6579</v>
      </c>
      <c r="DK7" s="84">
        <f>'BAR BB| Open rates'!DW6*0.9*0.85</f>
        <v>6579</v>
      </c>
      <c r="DL7" s="84">
        <f>'BAR BB| Open rates'!DX6*0.9*0.85</f>
        <v>6579</v>
      </c>
      <c r="DM7" s="84">
        <f>'BAR BB| Open rates'!DY6*0.9*0.85</f>
        <v>6579</v>
      </c>
      <c r="DN7" s="84">
        <f>'BAR BB| Open rates'!DZ6*0.9*0.85</f>
        <v>7573.5</v>
      </c>
      <c r="DO7" s="84">
        <f>'BAR BB| Open rates'!EA6*0.9*0.85</f>
        <v>7573.5</v>
      </c>
      <c r="DP7" s="84">
        <f>'BAR BB| Open rates'!EB6*0.9*0.85</f>
        <v>6579</v>
      </c>
      <c r="DQ7" s="84">
        <f>'BAR BB| Open rates'!EC6*0.9*0.85</f>
        <v>6579</v>
      </c>
      <c r="DR7" s="84">
        <f>'BAR BB| Open rates'!ED6*0.9*0.85</f>
        <v>6579</v>
      </c>
      <c r="DS7" s="84">
        <f>'BAR BB| Open rates'!EE6*0.9*0.85</f>
        <v>6579</v>
      </c>
      <c r="DT7" s="130"/>
      <c r="DU7" s="130"/>
      <c r="DV7" s="130"/>
      <c r="DW7" s="130"/>
      <c r="DX7" s="130"/>
      <c r="DY7" s="130"/>
      <c r="DZ7" s="130"/>
      <c r="EA7" s="130"/>
      <c r="EB7" s="130"/>
      <c r="EC7" s="130"/>
    </row>
    <row r="8" spans="1:13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130"/>
      <c r="DU8" s="130"/>
      <c r="DV8" s="130"/>
      <c r="DW8" s="130"/>
      <c r="DX8" s="130"/>
      <c r="DY8" s="130"/>
      <c r="DZ8" s="130"/>
      <c r="EA8" s="130"/>
      <c r="EB8" s="130"/>
      <c r="EC8" s="130"/>
    </row>
    <row r="9" spans="1:133" s="11" customFormat="1" x14ac:dyDescent="0.2">
      <c r="A9" s="42">
        <v>1</v>
      </c>
      <c r="B9" s="84">
        <f>'BAR BB| Open rates'!N8*0.9*0.85</f>
        <v>7344</v>
      </c>
      <c r="C9" s="84">
        <f>'BAR BB| Open rates'!O8*0.9*0.85</f>
        <v>7344</v>
      </c>
      <c r="D9" s="84">
        <f>'BAR BB| Open rates'!P8*0.9*0.85</f>
        <v>7344</v>
      </c>
      <c r="E9" s="84">
        <f>'BAR BB| Open rates'!Q8*0.9*0.85</f>
        <v>7344</v>
      </c>
      <c r="F9" s="84">
        <f>'BAR BB| Open rates'!R8*0.9*0.85</f>
        <v>9868.5</v>
      </c>
      <c r="G9" s="84">
        <f>'BAR BB| Open rates'!S8*0.9*0.85</f>
        <v>9868.5</v>
      </c>
      <c r="H9" s="84">
        <f>'BAR BB| Open rates'!T8*0.9*0.85</f>
        <v>9868.5</v>
      </c>
      <c r="I9" s="84">
        <f>'BAR BB| Open rates'!U8*0.9*0.85</f>
        <v>9868.5</v>
      </c>
      <c r="J9" s="84">
        <f>'BAR BB| Open rates'!V8*0.9*0.85</f>
        <v>9868.5</v>
      </c>
      <c r="K9" s="84">
        <f>'BAR BB| Open rates'!W8*0.9*0.85</f>
        <v>9868.5</v>
      </c>
      <c r="L9" s="84">
        <f>'BAR BB| Open rates'!X8*0.9*0.85</f>
        <v>9868.5</v>
      </c>
      <c r="M9" s="84">
        <f>'BAR BB| Open rates'!Y8*0.9*0.85</f>
        <v>9868.5</v>
      </c>
      <c r="N9" s="84">
        <f>'BAR BB| Open rates'!Z8*0.9*0.85</f>
        <v>9868.5</v>
      </c>
      <c r="O9" s="84">
        <f>'BAR BB| Open rates'!AA8*0.9*0.85</f>
        <v>9868.5</v>
      </c>
      <c r="P9" s="84">
        <f>'BAR BB| Open rates'!AB8*0.9*0.85</f>
        <v>13693.5</v>
      </c>
      <c r="Q9" s="84">
        <f>'BAR BB| Open rates'!AC8*0.9*0.85</f>
        <v>13693.5</v>
      </c>
      <c r="R9" s="84">
        <f>'BAR BB| Open rates'!AD8*0.9*0.85</f>
        <v>13693.5</v>
      </c>
      <c r="S9" s="84">
        <f>'BAR BB| Open rates'!AE8*0.9*0.85</f>
        <v>13693.5</v>
      </c>
      <c r="T9" s="84">
        <f>'BAR BB| Open rates'!AF8*0.9*0.85</f>
        <v>13693.5</v>
      </c>
      <c r="U9" s="84">
        <f>'BAR BB| Open rates'!AG8*0.9*0.85</f>
        <v>13693.5</v>
      </c>
      <c r="V9" s="84">
        <f>'BAR BB| Open rates'!AH8*0.9*0.85</f>
        <v>7344</v>
      </c>
      <c r="W9" s="84">
        <f>'BAR BB| Open rates'!AI8*0.9*0.85</f>
        <v>7344</v>
      </c>
      <c r="X9" s="84">
        <f>'BAR BB| Open rates'!AJ8*0.9*0.85</f>
        <v>7344</v>
      </c>
      <c r="Y9" s="84">
        <f>'BAR BB| Open rates'!AK8*0.9*0.85</f>
        <v>7344</v>
      </c>
      <c r="Z9" s="84">
        <f>'BAR BB| Open rates'!AL8*0.9*0.85</f>
        <v>7344</v>
      </c>
      <c r="AA9" s="84">
        <f>'BAR BB| Open rates'!AM8*0.9*0.85</f>
        <v>8338.5</v>
      </c>
      <c r="AB9" s="84">
        <f>'BAR BB| Open rates'!AN8*0.9*0.85</f>
        <v>8338.5</v>
      </c>
      <c r="AC9" s="84">
        <f>'BAR BB| Open rates'!AO8*0.9*0.85</f>
        <v>8338.5</v>
      </c>
      <c r="AD9" s="84">
        <f>'BAR BB| Open rates'!AP8*0.9*0.85</f>
        <v>8338.5</v>
      </c>
      <c r="AE9" s="84">
        <f>'BAR BB| Open rates'!AQ8*0.9*0.85</f>
        <v>8338.5</v>
      </c>
      <c r="AF9" s="84">
        <f>'BAR BB| Open rates'!AR8*0.9*0.85</f>
        <v>8338.5</v>
      </c>
      <c r="AG9" s="84">
        <f>'BAR BB| Open rates'!AS8*0.9*0.85</f>
        <v>8338.5</v>
      </c>
      <c r="AH9" s="84">
        <f>'BAR BB| Open rates'!AT8*0.9*0.85</f>
        <v>9103.5</v>
      </c>
      <c r="AI9" s="84">
        <f>'BAR BB| Open rates'!AU8*0.9*0.85</f>
        <v>9103.5</v>
      </c>
      <c r="AJ9" s="84">
        <f>'BAR BB| Open rates'!AV8*0.9*0.85</f>
        <v>9103.5</v>
      </c>
      <c r="AK9" s="84">
        <f>'BAR BB| Open rates'!AW8*0.9*0.85</f>
        <v>9103.5</v>
      </c>
      <c r="AL9" s="84">
        <f>'BAR BB| Open rates'!AX8*0.9*0.85</f>
        <v>9103.5</v>
      </c>
      <c r="AM9" s="84">
        <f>'BAR BB| Open rates'!AY8*0.9*0.85</f>
        <v>9256.5</v>
      </c>
      <c r="AN9" s="84">
        <f>'BAR BB| Open rates'!AZ8*0.9*0.85</f>
        <v>9256.5</v>
      </c>
      <c r="AO9" s="84">
        <f>'BAR BB| Open rates'!BA8*0.9*0.85</f>
        <v>9868.5</v>
      </c>
      <c r="AP9" s="84">
        <f>'BAR BB| Open rates'!BB8*0.9*0.85</f>
        <v>9868.5</v>
      </c>
      <c r="AQ9" s="84">
        <f>'BAR BB| Open rates'!BC8*0.9*0.85</f>
        <v>9256.5</v>
      </c>
      <c r="AR9" s="84">
        <f>'BAR BB| Open rates'!BD8*0.9*0.85</f>
        <v>9256.5</v>
      </c>
      <c r="AS9" s="84">
        <f>'BAR BB| Open rates'!BE8*0.9*0.85</f>
        <v>9256.5</v>
      </c>
      <c r="AT9" s="84">
        <f>'BAR BB| Open rates'!BF8*0.9*0.85</f>
        <v>9256.5</v>
      </c>
      <c r="AU9" s="84">
        <f>'BAR BB| Open rates'!BG8*0.9*0.85</f>
        <v>9256.5</v>
      </c>
      <c r="AV9" s="84">
        <f>'BAR BB| Open rates'!BH8*0.9*0.85</f>
        <v>9868.5</v>
      </c>
      <c r="AW9" s="84">
        <f>'BAR BB| Open rates'!BI8*0.9*0.85</f>
        <v>9868.5</v>
      </c>
      <c r="AX9" s="84">
        <f>'BAR BB| Open rates'!BJ8*0.9*0.85</f>
        <v>9256.5</v>
      </c>
      <c r="AY9" s="84">
        <f>'BAR BB| Open rates'!BK8*0.9*0.85</f>
        <v>9256.5</v>
      </c>
      <c r="AZ9" s="84">
        <f>'BAR BB| Open rates'!BL8*0.9*0.85</f>
        <v>9256.5</v>
      </c>
      <c r="BA9" s="84">
        <f>'BAR BB| Open rates'!BM8*0.9*0.85</f>
        <v>9256.5</v>
      </c>
      <c r="BB9" s="84">
        <f>'BAR BB| Open rates'!BN8*0.9*0.85</f>
        <v>9256.5</v>
      </c>
      <c r="BC9" s="84">
        <f>'BAR BB| Open rates'!BO8*0.9*0.85</f>
        <v>9868.5</v>
      </c>
      <c r="BD9" s="84">
        <f>'BAR BB| Open rates'!BP8*0.9*0.85</f>
        <v>9868.5</v>
      </c>
      <c r="BE9" s="84">
        <f>'BAR BB| Open rates'!BQ8*0.9*0.85</f>
        <v>9256.5</v>
      </c>
      <c r="BF9" s="84">
        <f>'BAR BB| Open rates'!BR8*0.9*0.85</f>
        <v>9256.5</v>
      </c>
      <c r="BG9" s="84">
        <f>'BAR BB| Open rates'!BS8*0.9*0.85</f>
        <v>9256.5</v>
      </c>
      <c r="BH9" s="84">
        <f>'BAR BB| Open rates'!BT8*0.9*0.85</f>
        <v>9256.5</v>
      </c>
      <c r="BI9" s="84">
        <f>'BAR BB| Open rates'!BU8*0.9*0.85</f>
        <v>9256.5</v>
      </c>
      <c r="BJ9" s="84">
        <f>'BAR BB| Open rates'!BV8*0.9*0.85</f>
        <v>9868.5</v>
      </c>
      <c r="BK9" s="84">
        <f>'BAR BB| Open rates'!BW8*0.9*0.85</f>
        <v>9868.5</v>
      </c>
      <c r="BL9" s="84">
        <f>'BAR BB| Open rates'!BX8*0.9*0.85</f>
        <v>9256.5</v>
      </c>
      <c r="BM9" s="84">
        <f>'BAR BB| Open rates'!BY8*0.9*0.85</f>
        <v>9256.5</v>
      </c>
      <c r="BN9" s="84">
        <f>'BAR BB| Open rates'!BZ8*0.9*0.85</f>
        <v>9256.5</v>
      </c>
      <c r="BO9" s="84">
        <f>'BAR BB| Open rates'!CA8*0.9*0.85</f>
        <v>9256.5</v>
      </c>
      <c r="BP9" s="84">
        <f>'BAR BB| Open rates'!CB8*0.9*0.85</f>
        <v>9256.5</v>
      </c>
      <c r="BQ9" s="84">
        <f>'BAR BB| Open rates'!CC8*0.9*0.85</f>
        <v>9868.5</v>
      </c>
      <c r="BR9" s="84">
        <f>'BAR BB| Open rates'!CD8*0.9*0.85</f>
        <v>9868.5</v>
      </c>
      <c r="BS9" s="84">
        <f>'BAR BB| Open rates'!CE8*0.9*0.85</f>
        <v>9256.5</v>
      </c>
      <c r="BT9" s="84">
        <f>'BAR BB| Open rates'!CF8*0.9*0.85</f>
        <v>9256.5</v>
      </c>
      <c r="BU9" s="84">
        <f>'BAR BB| Open rates'!CG8*0.9*0.85</f>
        <v>9256.5</v>
      </c>
      <c r="BV9" s="84">
        <f>'BAR BB| Open rates'!CH8*0.9*0.85</f>
        <v>9256.5</v>
      </c>
      <c r="BW9" s="84">
        <f>'BAR BB| Open rates'!CI8*0.9*0.85</f>
        <v>9256.5</v>
      </c>
      <c r="BX9" s="84">
        <f>'BAR BB| Open rates'!CJ8*0.9*0.85</f>
        <v>9868.5</v>
      </c>
      <c r="BY9" s="84">
        <f>'BAR BB| Open rates'!CK8*0.9*0.85</f>
        <v>9868.5</v>
      </c>
      <c r="BZ9" s="84">
        <f>'BAR BB| Open rates'!CL8*0.9*0.85</f>
        <v>9256.5</v>
      </c>
      <c r="CA9" s="84">
        <f>'BAR BB| Open rates'!CM8*0.9*0.85</f>
        <v>9256.5</v>
      </c>
      <c r="CB9" s="84">
        <f>'BAR BB| Open rates'!CN8*0.9*0.85</f>
        <v>9256.5</v>
      </c>
      <c r="CC9" s="84">
        <f>'BAR BB| Open rates'!CO8*0.9*0.85</f>
        <v>9256.5</v>
      </c>
      <c r="CD9" s="84">
        <f>'BAR BB| Open rates'!CP8*0.9*0.85</f>
        <v>9256.5</v>
      </c>
      <c r="CE9" s="84">
        <f>'BAR BB| Open rates'!CQ8*0.9*0.85</f>
        <v>9256.5</v>
      </c>
      <c r="CF9" s="84">
        <f>'BAR BB| Open rates'!CR8*0.9*0.85</f>
        <v>9256.5</v>
      </c>
      <c r="CG9" s="84">
        <f>'BAR BB| Open rates'!CS8*0.9*0.85</f>
        <v>8338.5</v>
      </c>
      <c r="CH9" s="84">
        <f>'BAR BB| Open rates'!CT8*0.9*0.85</f>
        <v>8338.5</v>
      </c>
      <c r="CI9" s="84">
        <f>'BAR BB| Open rates'!CU8*0.9*0.85</f>
        <v>8338.5</v>
      </c>
      <c r="CJ9" s="84">
        <f>'BAR BB| Open rates'!CV8*0.9*0.85</f>
        <v>8338.5</v>
      </c>
      <c r="CK9" s="84">
        <f>'BAR BB| Open rates'!CW8*0.9*0.85</f>
        <v>8338.5</v>
      </c>
      <c r="CL9" s="84">
        <f>'BAR BB| Open rates'!CX8*0.9*0.85</f>
        <v>8338.5</v>
      </c>
      <c r="CM9" s="84">
        <f>'BAR BB| Open rates'!CY8*0.9*0.85</f>
        <v>8338.5</v>
      </c>
      <c r="CN9" s="84">
        <f>'BAR BB| Open rates'!CZ8*0.9*0.85</f>
        <v>8338.5</v>
      </c>
      <c r="CO9" s="84">
        <f>'BAR BB| Open rates'!DA8*0.9*0.85</f>
        <v>8338.5</v>
      </c>
      <c r="CP9" s="84">
        <f>'BAR BB| Open rates'!DB8*0.9*0.85</f>
        <v>7344</v>
      </c>
      <c r="CQ9" s="84">
        <f>'BAR BB| Open rates'!DC8*0.9*0.85</f>
        <v>7344</v>
      </c>
      <c r="CR9" s="84">
        <f>'BAR BB| Open rates'!DD8*0.9*0.85</f>
        <v>7344</v>
      </c>
      <c r="CS9" s="84">
        <f>'BAR BB| Open rates'!DE8*0.9*0.85</f>
        <v>8338.5</v>
      </c>
      <c r="CT9" s="84">
        <f>'BAR BB| Open rates'!DF8*0.9*0.85</f>
        <v>8338.5</v>
      </c>
      <c r="CU9" s="84">
        <f>'BAR BB| Open rates'!DG8*0.9*0.85</f>
        <v>7344</v>
      </c>
      <c r="CV9" s="84">
        <f>'BAR BB| Open rates'!DH8*0.9*0.85</f>
        <v>7344</v>
      </c>
      <c r="CW9" s="84">
        <f>'BAR BB| Open rates'!DI8*0.9*0.85</f>
        <v>7344</v>
      </c>
      <c r="CX9" s="84">
        <f>'BAR BB| Open rates'!DJ8*0.9*0.85</f>
        <v>7344</v>
      </c>
      <c r="CY9" s="84">
        <f>'BAR BB| Open rates'!DK8*0.9*0.85</f>
        <v>7344</v>
      </c>
      <c r="CZ9" s="84">
        <f>'BAR BB| Open rates'!DL8*0.9*0.85</f>
        <v>8338.5</v>
      </c>
      <c r="DA9" s="84">
        <f>'BAR BB| Open rates'!DM8*0.9*0.85</f>
        <v>8338.5</v>
      </c>
      <c r="DB9" s="84">
        <f>'BAR BB| Open rates'!DN8*0.9*0.85</f>
        <v>7344</v>
      </c>
      <c r="DC9" s="84">
        <f>'BAR BB| Open rates'!DO8*0.9*0.85</f>
        <v>7344</v>
      </c>
      <c r="DD9" s="84">
        <f>'BAR BB| Open rates'!DP8*0.9*0.85</f>
        <v>7344</v>
      </c>
      <c r="DE9" s="84">
        <f>'BAR BB| Open rates'!DQ8*0.9*0.85</f>
        <v>7344</v>
      </c>
      <c r="DF9" s="84">
        <f>'BAR BB| Open rates'!DR8*0.9*0.85</f>
        <v>7344</v>
      </c>
      <c r="DG9" s="84">
        <f>'BAR BB| Open rates'!DS8*0.9*0.85</f>
        <v>8338.5</v>
      </c>
      <c r="DH9" s="84">
        <f>'BAR BB| Open rates'!DT8*0.9*0.85</f>
        <v>8338.5</v>
      </c>
      <c r="DI9" s="84">
        <f>'BAR BB| Open rates'!DU8*0.9*0.85</f>
        <v>7344</v>
      </c>
      <c r="DJ9" s="84">
        <f>'BAR BB| Open rates'!DV8*0.9*0.85</f>
        <v>7344</v>
      </c>
      <c r="DK9" s="84">
        <f>'BAR BB| Open rates'!DW8*0.9*0.85</f>
        <v>7344</v>
      </c>
      <c r="DL9" s="84">
        <f>'BAR BB| Open rates'!DX8*0.9*0.85</f>
        <v>7344</v>
      </c>
      <c r="DM9" s="84">
        <f>'BAR BB| Open rates'!DY8*0.9*0.85</f>
        <v>7344</v>
      </c>
      <c r="DN9" s="84">
        <f>'BAR BB| Open rates'!DZ8*0.9*0.85</f>
        <v>8338.5</v>
      </c>
      <c r="DO9" s="84">
        <f>'BAR BB| Open rates'!EA8*0.9*0.85</f>
        <v>8338.5</v>
      </c>
      <c r="DP9" s="84">
        <f>'BAR BB| Open rates'!EB8*0.9*0.85</f>
        <v>7344</v>
      </c>
      <c r="DQ9" s="84">
        <f>'BAR BB| Open rates'!EC8*0.9*0.85</f>
        <v>7344</v>
      </c>
      <c r="DR9" s="84">
        <f>'BAR BB| Open rates'!ED8*0.9*0.85</f>
        <v>7344</v>
      </c>
      <c r="DS9" s="84">
        <f>'BAR BB| Open rates'!EE8*0.9*0.85</f>
        <v>7344</v>
      </c>
      <c r="DT9" s="130"/>
      <c r="DU9" s="130"/>
      <c r="DV9" s="130"/>
      <c r="DW9" s="130"/>
      <c r="DX9" s="130"/>
      <c r="DY9" s="130"/>
      <c r="DZ9" s="130"/>
      <c r="EA9" s="130"/>
      <c r="EB9" s="130"/>
      <c r="EC9" s="130"/>
    </row>
    <row r="10" spans="1:133" s="11" customFormat="1" x14ac:dyDescent="0.2">
      <c r="A10" s="42">
        <v>2</v>
      </c>
      <c r="B10" s="84">
        <f>'BAR BB| Open rates'!N9*0.9*0.85</f>
        <v>8874</v>
      </c>
      <c r="C10" s="84">
        <f>'BAR BB| Open rates'!O9*0.9*0.85</f>
        <v>8874</v>
      </c>
      <c r="D10" s="84">
        <f>'BAR BB| Open rates'!P9*0.9*0.85</f>
        <v>8874</v>
      </c>
      <c r="E10" s="84">
        <f>'BAR BB| Open rates'!Q9*0.9*0.85</f>
        <v>8874</v>
      </c>
      <c r="F10" s="84">
        <f>'BAR BB| Open rates'!R9*0.9*0.85</f>
        <v>11398.5</v>
      </c>
      <c r="G10" s="84">
        <f>'BAR BB| Open rates'!S9*0.9*0.85</f>
        <v>11398.5</v>
      </c>
      <c r="H10" s="84">
        <f>'BAR BB| Open rates'!T9*0.9*0.85</f>
        <v>11398.5</v>
      </c>
      <c r="I10" s="84">
        <f>'BAR BB| Open rates'!U9*0.9*0.85</f>
        <v>11398.5</v>
      </c>
      <c r="J10" s="84">
        <f>'BAR BB| Open rates'!V9*0.9*0.85</f>
        <v>11398.5</v>
      </c>
      <c r="K10" s="84">
        <f>'BAR BB| Open rates'!W9*0.9*0.85</f>
        <v>11398.5</v>
      </c>
      <c r="L10" s="84">
        <f>'BAR BB| Open rates'!X9*0.9*0.85</f>
        <v>11398.5</v>
      </c>
      <c r="M10" s="84">
        <f>'BAR BB| Open rates'!Y9*0.9*0.85</f>
        <v>11398.5</v>
      </c>
      <c r="N10" s="84">
        <f>'BAR BB| Open rates'!Z9*0.9*0.85</f>
        <v>11398.5</v>
      </c>
      <c r="O10" s="84">
        <f>'BAR BB| Open rates'!AA9*0.9*0.85</f>
        <v>11398.5</v>
      </c>
      <c r="P10" s="84">
        <f>'BAR BB| Open rates'!AB9*0.9*0.85</f>
        <v>15223.5</v>
      </c>
      <c r="Q10" s="84">
        <f>'BAR BB| Open rates'!AC9*0.9*0.85</f>
        <v>15223.5</v>
      </c>
      <c r="R10" s="84">
        <f>'BAR BB| Open rates'!AD9*0.9*0.85</f>
        <v>15223.5</v>
      </c>
      <c r="S10" s="84">
        <f>'BAR BB| Open rates'!AE9*0.9*0.85</f>
        <v>15223.5</v>
      </c>
      <c r="T10" s="84">
        <f>'BAR BB| Open rates'!AF9*0.9*0.85</f>
        <v>15223.5</v>
      </c>
      <c r="U10" s="84">
        <f>'BAR BB| Open rates'!AG9*0.9*0.85</f>
        <v>15223.5</v>
      </c>
      <c r="V10" s="84">
        <f>'BAR BB| Open rates'!AH9*0.9*0.85</f>
        <v>8874</v>
      </c>
      <c r="W10" s="84">
        <f>'BAR BB| Open rates'!AI9*0.9*0.85</f>
        <v>8874</v>
      </c>
      <c r="X10" s="84">
        <f>'BAR BB| Open rates'!AJ9*0.9*0.85</f>
        <v>8874</v>
      </c>
      <c r="Y10" s="84">
        <f>'BAR BB| Open rates'!AK9*0.9*0.85</f>
        <v>8874</v>
      </c>
      <c r="Z10" s="84">
        <f>'BAR BB| Open rates'!AL9*0.9*0.85</f>
        <v>8874</v>
      </c>
      <c r="AA10" s="84">
        <f>'BAR BB| Open rates'!AM9*0.9*0.85</f>
        <v>9868.5</v>
      </c>
      <c r="AB10" s="84">
        <f>'BAR BB| Open rates'!AN9*0.9*0.85</f>
        <v>9868.5</v>
      </c>
      <c r="AC10" s="84">
        <f>'BAR BB| Open rates'!AO9*0.9*0.85</f>
        <v>9868.5</v>
      </c>
      <c r="AD10" s="84">
        <f>'BAR BB| Open rates'!AP9*0.9*0.85</f>
        <v>9868.5</v>
      </c>
      <c r="AE10" s="84">
        <f>'BAR BB| Open rates'!AQ9*0.9*0.85</f>
        <v>9868.5</v>
      </c>
      <c r="AF10" s="84">
        <f>'BAR BB| Open rates'!AR9*0.9*0.85</f>
        <v>9868.5</v>
      </c>
      <c r="AG10" s="84">
        <f>'BAR BB| Open rates'!AS9*0.9*0.85</f>
        <v>9868.5</v>
      </c>
      <c r="AH10" s="84">
        <f>'BAR BB| Open rates'!AT9*0.9*0.85</f>
        <v>10633.5</v>
      </c>
      <c r="AI10" s="84">
        <f>'BAR BB| Open rates'!AU9*0.9*0.85</f>
        <v>10633.5</v>
      </c>
      <c r="AJ10" s="84">
        <f>'BAR BB| Open rates'!AV9*0.9*0.85</f>
        <v>10633.5</v>
      </c>
      <c r="AK10" s="84">
        <f>'BAR BB| Open rates'!AW9*0.9*0.85</f>
        <v>10633.5</v>
      </c>
      <c r="AL10" s="84">
        <f>'BAR BB| Open rates'!AX9*0.9*0.85</f>
        <v>10633.5</v>
      </c>
      <c r="AM10" s="84">
        <f>'BAR BB| Open rates'!AY9*0.9*0.85</f>
        <v>10786.5</v>
      </c>
      <c r="AN10" s="84">
        <f>'BAR BB| Open rates'!AZ9*0.9*0.85</f>
        <v>10786.5</v>
      </c>
      <c r="AO10" s="84">
        <f>'BAR BB| Open rates'!BA9*0.9*0.85</f>
        <v>11398.5</v>
      </c>
      <c r="AP10" s="84">
        <f>'BAR BB| Open rates'!BB9*0.9*0.85</f>
        <v>11398.5</v>
      </c>
      <c r="AQ10" s="84">
        <f>'BAR BB| Open rates'!BC9*0.9*0.85</f>
        <v>10786.5</v>
      </c>
      <c r="AR10" s="84">
        <f>'BAR BB| Open rates'!BD9*0.9*0.85</f>
        <v>10786.5</v>
      </c>
      <c r="AS10" s="84">
        <f>'BAR BB| Open rates'!BE9*0.9*0.85</f>
        <v>10786.5</v>
      </c>
      <c r="AT10" s="84">
        <f>'BAR BB| Open rates'!BF9*0.9*0.85</f>
        <v>10786.5</v>
      </c>
      <c r="AU10" s="84">
        <f>'BAR BB| Open rates'!BG9*0.9*0.85</f>
        <v>10786.5</v>
      </c>
      <c r="AV10" s="84">
        <f>'BAR BB| Open rates'!BH9*0.9*0.85</f>
        <v>11398.5</v>
      </c>
      <c r="AW10" s="84">
        <f>'BAR BB| Open rates'!BI9*0.9*0.85</f>
        <v>11398.5</v>
      </c>
      <c r="AX10" s="84">
        <f>'BAR BB| Open rates'!BJ9*0.9*0.85</f>
        <v>10786.5</v>
      </c>
      <c r="AY10" s="84">
        <f>'BAR BB| Open rates'!BK9*0.9*0.85</f>
        <v>10786.5</v>
      </c>
      <c r="AZ10" s="84">
        <f>'BAR BB| Open rates'!BL9*0.9*0.85</f>
        <v>10786.5</v>
      </c>
      <c r="BA10" s="84">
        <f>'BAR BB| Open rates'!BM9*0.9*0.85</f>
        <v>10786.5</v>
      </c>
      <c r="BB10" s="84">
        <f>'BAR BB| Open rates'!BN9*0.9*0.85</f>
        <v>10786.5</v>
      </c>
      <c r="BC10" s="84">
        <f>'BAR BB| Open rates'!BO9*0.9*0.85</f>
        <v>11398.5</v>
      </c>
      <c r="BD10" s="84">
        <f>'BAR BB| Open rates'!BP9*0.9*0.85</f>
        <v>11398.5</v>
      </c>
      <c r="BE10" s="84">
        <f>'BAR BB| Open rates'!BQ9*0.9*0.85</f>
        <v>10786.5</v>
      </c>
      <c r="BF10" s="84">
        <f>'BAR BB| Open rates'!BR9*0.9*0.85</f>
        <v>10786.5</v>
      </c>
      <c r="BG10" s="84">
        <f>'BAR BB| Open rates'!BS9*0.9*0.85</f>
        <v>10786.5</v>
      </c>
      <c r="BH10" s="84">
        <f>'BAR BB| Open rates'!BT9*0.9*0.85</f>
        <v>10786.5</v>
      </c>
      <c r="BI10" s="84">
        <f>'BAR BB| Open rates'!BU9*0.9*0.85</f>
        <v>10786.5</v>
      </c>
      <c r="BJ10" s="84">
        <f>'BAR BB| Open rates'!BV9*0.9*0.85</f>
        <v>11398.5</v>
      </c>
      <c r="BK10" s="84">
        <f>'BAR BB| Open rates'!BW9*0.9*0.85</f>
        <v>11398.5</v>
      </c>
      <c r="BL10" s="84">
        <f>'BAR BB| Open rates'!BX9*0.9*0.85</f>
        <v>10786.5</v>
      </c>
      <c r="BM10" s="84">
        <f>'BAR BB| Open rates'!BY9*0.9*0.85</f>
        <v>10786.5</v>
      </c>
      <c r="BN10" s="84">
        <f>'BAR BB| Open rates'!BZ9*0.9*0.85</f>
        <v>10786.5</v>
      </c>
      <c r="BO10" s="84">
        <f>'BAR BB| Open rates'!CA9*0.9*0.85</f>
        <v>10786.5</v>
      </c>
      <c r="BP10" s="84">
        <f>'BAR BB| Open rates'!CB9*0.9*0.85</f>
        <v>10786.5</v>
      </c>
      <c r="BQ10" s="84">
        <f>'BAR BB| Open rates'!CC9*0.9*0.85</f>
        <v>11398.5</v>
      </c>
      <c r="BR10" s="84">
        <f>'BAR BB| Open rates'!CD9*0.9*0.85</f>
        <v>11398.5</v>
      </c>
      <c r="BS10" s="84">
        <f>'BAR BB| Open rates'!CE9*0.9*0.85</f>
        <v>10786.5</v>
      </c>
      <c r="BT10" s="84">
        <f>'BAR BB| Open rates'!CF9*0.9*0.85</f>
        <v>10786.5</v>
      </c>
      <c r="BU10" s="84">
        <f>'BAR BB| Open rates'!CG9*0.9*0.85</f>
        <v>10786.5</v>
      </c>
      <c r="BV10" s="84">
        <f>'BAR BB| Open rates'!CH9*0.9*0.85</f>
        <v>10786.5</v>
      </c>
      <c r="BW10" s="84">
        <f>'BAR BB| Open rates'!CI9*0.9*0.85</f>
        <v>10786.5</v>
      </c>
      <c r="BX10" s="84">
        <f>'BAR BB| Open rates'!CJ9*0.9*0.85</f>
        <v>11398.5</v>
      </c>
      <c r="BY10" s="84">
        <f>'BAR BB| Open rates'!CK9*0.9*0.85</f>
        <v>11398.5</v>
      </c>
      <c r="BZ10" s="84">
        <f>'BAR BB| Open rates'!CL9*0.9*0.85</f>
        <v>10786.5</v>
      </c>
      <c r="CA10" s="84">
        <f>'BAR BB| Open rates'!CM9*0.9*0.85</f>
        <v>10786.5</v>
      </c>
      <c r="CB10" s="84">
        <f>'BAR BB| Open rates'!CN9*0.9*0.85</f>
        <v>10786.5</v>
      </c>
      <c r="CC10" s="84">
        <f>'BAR BB| Open rates'!CO9*0.9*0.85</f>
        <v>10786.5</v>
      </c>
      <c r="CD10" s="84">
        <f>'BAR BB| Open rates'!CP9*0.9*0.85</f>
        <v>10786.5</v>
      </c>
      <c r="CE10" s="84">
        <f>'BAR BB| Open rates'!CQ9*0.9*0.85</f>
        <v>10786.5</v>
      </c>
      <c r="CF10" s="84">
        <f>'BAR BB| Open rates'!CR9*0.9*0.85</f>
        <v>10786.5</v>
      </c>
      <c r="CG10" s="84">
        <f>'BAR BB| Open rates'!CS9*0.9*0.85</f>
        <v>9868.5</v>
      </c>
      <c r="CH10" s="84">
        <f>'BAR BB| Open rates'!CT9*0.9*0.85</f>
        <v>9868.5</v>
      </c>
      <c r="CI10" s="84">
        <f>'BAR BB| Open rates'!CU9*0.9*0.85</f>
        <v>9868.5</v>
      </c>
      <c r="CJ10" s="84">
        <f>'BAR BB| Open rates'!CV9*0.9*0.85</f>
        <v>9868.5</v>
      </c>
      <c r="CK10" s="84">
        <f>'BAR BB| Open rates'!CW9*0.9*0.85</f>
        <v>9868.5</v>
      </c>
      <c r="CL10" s="84">
        <f>'BAR BB| Open rates'!CX9*0.9*0.85</f>
        <v>9868.5</v>
      </c>
      <c r="CM10" s="84">
        <f>'BAR BB| Open rates'!CY9*0.9*0.85</f>
        <v>9868.5</v>
      </c>
      <c r="CN10" s="84">
        <f>'BAR BB| Open rates'!CZ9*0.9*0.85</f>
        <v>9868.5</v>
      </c>
      <c r="CO10" s="84">
        <f>'BAR BB| Open rates'!DA9*0.9*0.85</f>
        <v>9868.5</v>
      </c>
      <c r="CP10" s="84">
        <f>'BAR BB| Open rates'!DB9*0.9*0.85</f>
        <v>8874</v>
      </c>
      <c r="CQ10" s="84">
        <f>'BAR BB| Open rates'!DC9*0.9*0.85</f>
        <v>8874</v>
      </c>
      <c r="CR10" s="84">
        <f>'BAR BB| Open rates'!DD9*0.9*0.85</f>
        <v>8874</v>
      </c>
      <c r="CS10" s="84">
        <f>'BAR BB| Open rates'!DE9*0.9*0.85</f>
        <v>9868.5</v>
      </c>
      <c r="CT10" s="84">
        <f>'BAR BB| Open rates'!DF9*0.9*0.85</f>
        <v>9868.5</v>
      </c>
      <c r="CU10" s="84">
        <f>'BAR BB| Open rates'!DG9*0.9*0.85</f>
        <v>8874</v>
      </c>
      <c r="CV10" s="84">
        <f>'BAR BB| Open rates'!DH9*0.9*0.85</f>
        <v>8874</v>
      </c>
      <c r="CW10" s="84">
        <f>'BAR BB| Open rates'!DI9*0.9*0.85</f>
        <v>8874</v>
      </c>
      <c r="CX10" s="84">
        <f>'BAR BB| Open rates'!DJ9*0.9*0.85</f>
        <v>8874</v>
      </c>
      <c r="CY10" s="84">
        <f>'BAR BB| Open rates'!DK9*0.9*0.85</f>
        <v>8874</v>
      </c>
      <c r="CZ10" s="84">
        <f>'BAR BB| Open rates'!DL9*0.9*0.85</f>
        <v>9868.5</v>
      </c>
      <c r="DA10" s="84">
        <f>'BAR BB| Open rates'!DM9*0.9*0.85</f>
        <v>9868.5</v>
      </c>
      <c r="DB10" s="84">
        <f>'BAR BB| Open rates'!DN9*0.9*0.85</f>
        <v>8874</v>
      </c>
      <c r="DC10" s="84">
        <f>'BAR BB| Open rates'!DO9*0.9*0.85</f>
        <v>8874</v>
      </c>
      <c r="DD10" s="84">
        <f>'BAR BB| Open rates'!DP9*0.9*0.85</f>
        <v>8874</v>
      </c>
      <c r="DE10" s="84">
        <f>'BAR BB| Open rates'!DQ9*0.9*0.85</f>
        <v>8874</v>
      </c>
      <c r="DF10" s="84">
        <f>'BAR BB| Open rates'!DR9*0.9*0.85</f>
        <v>8874</v>
      </c>
      <c r="DG10" s="84">
        <f>'BAR BB| Open rates'!DS9*0.9*0.85</f>
        <v>9868.5</v>
      </c>
      <c r="DH10" s="84">
        <f>'BAR BB| Open rates'!DT9*0.9*0.85</f>
        <v>9868.5</v>
      </c>
      <c r="DI10" s="84">
        <f>'BAR BB| Open rates'!DU9*0.9*0.85</f>
        <v>8874</v>
      </c>
      <c r="DJ10" s="84">
        <f>'BAR BB| Open rates'!DV9*0.9*0.85</f>
        <v>8874</v>
      </c>
      <c r="DK10" s="84">
        <f>'BAR BB| Open rates'!DW9*0.9*0.85</f>
        <v>8874</v>
      </c>
      <c r="DL10" s="84">
        <f>'BAR BB| Open rates'!DX9*0.9*0.85</f>
        <v>8874</v>
      </c>
      <c r="DM10" s="84">
        <f>'BAR BB| Open rates'!DY9*0.9*0.85</f>
        <v>8874</v>
      </c>
      <c r="DN10" s="84">
        <f>'BAR BB| Open rates'!DZ9*0.9*0.85</f>
        <v>9868.5</v>
      </c>
      <c r="DO10" s="84">
        <f>'BAR BB| Open rates'!EA9*0.9*0.85</f>
        <v>9868.5</v>
      </c>
      <c r="DP10" s="84">
        <f>'BAR BB| Open rates'!EB9*0.9*0.85</f>
        <v>8874</v>
      </c>
      <c r="DQ10" s="84">
        <f>'BAR BB| Open rates'!EC9*0.9*0.85</f>
        <v>8874</v>
      </c>
      <c r="DR10" s="84">
        <f>'BAR BB| Open rates'!ED9*0.9*0.85</f>
        <v>8874</v>
      </c>
      <c r="DS10" s="84">
        <f>'BAR BB| Open rates'!EE9*0.9*0.85</f>
        <v>8874</v>
      </c>
      <c r="DT10" s="130"/>
      <c r="DU10" s="130"/>
      <c r="DV10" s="130"/>
      <c r="DW10" s="130"/>
      <c r="DX10" s="130"/>
      <c r="DY10" s="130"/>
      <c r="DZ10" s="130"/>
      <c r="EA10" s="130"/>
      <c r="EB10" s="130"/>
      <c r="EC10" s="130"/>
    </row>
    <row r="11" spans="1:13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130"/>
      <c r="DU11" s="130"/>
      <c r="DV11" s="130"/>
      <c r="DW11" s="130"/>
      <c r="DX11" s="130"/>
      <c r="DY11" s="130"/>
      <c r="DZ11" s="130"/>
      <c r="EA11" s="130"/>
      <c r="EB11" s="130"/>
      <c r="EC11" s="130"/>
    </row>
    <row r="12" spans="1:133" s="11" customFormat="1" x14ac:dyDescent="0.2">
      <c r="A12" s="42">
        <v>1</v>
      </c>
      <c r="B12" s="84">
        <f>'BAR BB| Open rates'!N11*0.9*0.85</f>
        <v>8109</v>
      </c>
      <c r="C12" s="84">
        <f>'BAR BB| Open rates'!O11*0.9*0.85</f>
        <v>8109</v>
      </c>
      <c r="D12" s="84">
        <f>'BAR BB| Open rates'!P11*0.9*0.85</f>
        <v>8109</v>
      </c>
      <c r="E12" s="84">
        <f>'BAR BB| Open rates'!Q11*0.9*0.85</f>
        <v>8109</v>
      </c>
      <c r="F12" s="84">
        <f>'BAR BB| Open rates'!R11*0.9*0.85</f>
        <v>10633.5</v>
      </c>
      <c r="G12" s="84">
        <f>'BAR BB| Open rates'!S11*0.9*0.85</f>
        <v>10633.5</v>
      </c>
      <c r="H12" s="84">
        <f>'BAR BB| Open rates'!T11*0.9*0.85</f>
        <v>10633.5</v>
      </c>
      <c r="I12" s="84">
        <f>'BAR BB| Open rates'!U11*0.9*0.85</f>
        <v>10633.5</v>
      </c>
      <c r="J12" s="84">
        <f>'BAR BB| Open rates'!V11*0.9*0.85</f>
        <v>10633.5</v>
      </c>
      <c r="K12" s="84">
        <f>'BAR BB| Open rates'!W11*0.9*0.85</f>
        <v>10633.5</v>
      </c>
      <c r="L12" s="84">
        <f>'BAR BB| Open rates'!X11*0.9*0.85</f>
        <v>10633.5</v>
      </c>
      <c r="M12" s="84">
        <f>'BAR BB| Open rates'!Y11*0.9*0.85</f>
        <v>10633.5</v>
      </c>
      <c r="N12" s="84">
        <f>'BAR BB| Open rates'!Z11*0.9*0.85</f>
        <v>10633.5</v>
      </c>
      <c r="O12" s="84">
        <f>'BAR BB| Open rates'!AA11*0.9*0.85</f>
        <v>10633.5</v>
      </c>
      <c r="P12" s="84">
        <f>'BAR BB| Open rates'!AB11*0.9*0.85</f>
        <v>14458.5</v>
      </c>
      <c r="Q12" s="84">
        <f>'BAR BB| Open rates'!AC11*0.9*0.85</f>
        <v>14458.5</v>
      </c>
      <c r="R12" s="84">
        <f>'BAR BB| Open rates'!AD11*0.9*0.85</f>
        <v>14458.5</v>
      </c>
      <c r="S12" s="84">
        <f>'BAR BB| Open rates'!AE11*0.9*0.85</f>
        <v>14458.5</v>
      </c>
      <c r="T12" s="84">
        <f>'BAR BB| Open rates'!AF11*0.9*0.85</f>
        <v>14458.5</v>
      </c>
      <c r="U12" s="84">
        <f>'BAR BB| Open rates'!AG11*0.9*0.85</f>
        <v>14458.5</v>
      </c>
      <c r="V12" s="84">
        <f>'BAR BB| Open rates'!AH11*0.9*0.85</f>
        <v>8109</v>
      </c>
      <c r="W12" s="84">
        <f>'BAR BB| Open rates'!AI11*0.9*0.85</f>
        <v>8109</v>
      </c>
      <c r="X12" s="84">
        <f>'BAR BB| Open rates'!AJ11*0.9*0.85</f>
        <v>8109</v>
      </c>
      <c r="Y12" s="84">
        <f>'BAR BB| Open rates'!AK11*0.9*0.85</f>
        <v>8109</v>
      </c>
      <c r="Z12" s="84">
        <f>'BAR BB| Open rates'!AL11*0.9*0.85</f>
        <v>8109</v>
      </c>
      <c r="AA12" s="84">
        <f>'BAR BB| Open rates'!AM11*0.9*0.85</f>
        <v>9103.5</v>
      </c>
      <c r="AB12" s="84">
        <f>'BAR BB| Open rates'!AN11*0.9*0.85</f>
        <v>9103.5</v>
      </c>
      <c r="AC12" s="84">
        <f>'BAR BB| Open rates'!AO11*0.9*0.85</f>
        <v>9103.5</v>
      </c>
      <c r="AD12" s="84">
        <f>'BAR BB| Open rates'!AP11*0.9*0.85</f>
        <v>9103.5</v>
      </c>
      <c r="AE12" s="84">
        <f>'BAR BB| Open rates'!AQ11*0.9*0.85</f>
        <v>9103.5</v>
      </c>
      <c r="AF12" s="84">
        <f>'BAR BB| Open rates'!AR11*0.9*0.85</f>
        <v>9103.5</v>
      </c>
      <c r="AG12" s="84">
        <f>'BAR BB| Open rates'!AS11*0.9*0.85</f>
        <v>9103.5</v>
      </c>
      <c r="AH12" s="84">
        <f>'BAR BB| Open rates'!AT11*0.9*0.85</f>
        <v>9868.5</v>
      </c>
      <c r="AI12" s="84">
        <f>'BAR BB| Open rates'!AU11*0.9*0.85</f>
        <v>9868.5</v>
      </c>
      <c r="AJ12" s="84">
        <f>'BAR BB| Open rates'!AV11*0.9*0.85</f>
        <v>9868.5</v>
      </c>
      <c r="AK12" s="84">
        <f>'BAR BB| Open rates'!AW11*0.9*0.85</f>
        <v>9868.5</v>
      </c>
      <c r="AL12" s="84">
        <f>'BAR BB| Open rates'!AX11*0.9*0.85</f>
        <v>9868.5</v>
      </c>
      <c r="AM12" s="84">
        <f>'BAR BB| Open rates'!AY11*0.9*0.85</f>
        <v>10021.5</v>
      </c>
      <c r="AN12" s="84">
        <f>'BAR BB| Open rates'!AZ11*0.9*0.85</f>
        <v>10021.5</v>
      </c>
      <c r="AO12" s="84">
        <f>'BAR BB| Open rates'!BA11*0.9*0.85</f>
        <v>10633.5</v>
      </c>
      <c r="AP12" s="84">
        <f>'BAR BB| Open rates'!BB11*0.9*0.85</f>
        <v>10633.5</v>
      </c>
      <c r="AQ12" s="84">
        <f>'BAR BB| Open rates'!BC11*0.9*0.85</f>
        <v>10021.5</v>
      </c>
      <c r="AR12" s="84">
        <f>'BAR BB| Open rates'!BD11*0.9*0.85</f>
        <v>10021.5</v>
      </c>
      <c r="AS12" s="84">
        <f>'BAR BB| Open rates'!BE11*0.9*0.85</f>
        <v>10021.5</v>
      </c>
      <c r="AT12" s="84">
        <f>'BAR BB| Open rates'!BF11*0.9*0.85</f>
        <v>10021.5</v>
      </c>
      <c r="AU12" s="84">
        <f>'BAR BB| Open rates'!BG11*0.9*0.85</f>
        <v>10021.5</v>
      </c>
      <c r="AV12" s="84">
        <f>'BAR BB| Open rates'!BH11*0.9*0.85</f>
        <v>10633.5</v>
      </c>
      <c r="AW12" s="84">
        <f>'BAR BB| Open rates'!BI11*0.9*0.85</f>
        <v>10633.5</v>
      </c>
      <c r="AX12" s="84">
        <f>'BAR BB| Open rates'!BJ11*0.9*0.85</f>
        <v>10021.5</v>
      </c>
      <c r="AY12" s="84">
        <f>'BAR BB| Open rates'!BK11*0.9*0.85</f>
        <v>10021.5</v>
      </c>
      <c r="AZ12" s="84">
        <f>'BAR BB| Open rates'!BL11*0.9*0.85</f>
        <v>10021.5</v>
      </c>
      <c r="BA12" s="84">
        <f>'BAR BB| Open rates'!BM11*0.9*0.85</f>
        <v>10021.5</v>
      </c>
      <c r="BB12" s="84">
        <f>'BAR BB| Open rates'!BN11*0.9*0.85</f>
        <v>10021.5</v>
      </c>
      <c r="BC12" s="84">
        <f>'BAR BB| Open rates'!BO11*0.9*0.85</f>
        <v>10633.5</v>
      </c>
      <c r="BD12" s="84">
        <f>'BAR BB| Open rates'!BP11*0.9*0.85</f>
        <v>10633.5</v>
      </c>
      <c r="BE12" s="84">
        <f>'BAR BB| Open rates'!BQ11*0.9*0.85</f>
        <v>10021.5</v>
      </c>
      <c r="BF12" s="84">
        <f>'BAR BB| Open rates'!BR11*0.9*0.85</f>
        <v>10021.5</v>
      </c>
      <c r="BG12" s="84">
        <f>'BAR BB| Open rates'!BS11*0.9*0.85</f>
        <v>10021.5</v>
      </c>
      <c r="BH12" s="84">
        <f>'BAR BB| Open rates'!BT11*0.9*0.85</f>
        <v>10021.5</v>
      </c>
      <c r="BI12" s="84">
        <f>'BAR BB| Open rates'!BU11*0.9*0.85</f>
        <v>10021.5</v>
      </c>
      <c r="BJ12" s="84">
        <f>'BAR BB| Open rates'!BV11*0.9*0.85</f>
        <v>10633.5</v>
      </c>
      <c r="BK12" s="84">
        <f>'BAR BB| Open rates'!BW11*0.9*0.85</f>
        <v>10633.5</v>
      </c>
      <c r="BL12" s="84">
        <f>'BAR BB| Open rates'!BX11*0.9*0.85</f>
        <v>10021.5</v>
      </c>
      <c r="BM12" s="84">
        <f>'BAR BB| Open rates'!BY11*0.9*0.85</f>
        <v>10021.5</v>
      </c>
      <c r="BN12" s="84">
        <f>'BAR BB| Open rates'!BZ11*0.9*0.85</f>
        <v>10021.5</v>
      </c>
      <c r="BO12" s="84">
        <f>'BAR BB| Open rates'!CA11*0.9*0.85</f>
        <v>10021.5</v>
      </c>
      <c r="BP12" s="84">
        <f>'BAR BB| Open rates'!CB11*0.9*0.85</f>
        <v>10021.5</v>
      </c>
      <c r="BQ12" s="84">
        <f>'BAR BB| Open rates'!CC11*0.9*0.85</f>
        <v>10633.5</v>
      </c>
      <c r="BR12" s="84">
        <f>'BAR BB| Open rates'!CD11*0.9*0.85</f>
        <v>10633.5</v>
      </c>
      <c r="BS12" s="84">
        <f>'BAR BB| Open rates'!CE11*0.9*0.85</f>
        <v>10021.5</v>
      </c>
      <c r="BT12" s="84">
        <f>'BAR BB| Open rates'!CF11*0.9*0.85</f>
        <v>10021.5</v>
      </c>
      <c r="BU12" s="84">
        <f>'BAR BB| Open rates'!CG11*0.9*0.85</f>
        <v>10021.5</v>
      </c>
      <c r="BV12" s="84">
        <f>'BAR BB| Open rates'!CH11*0.9*0.85</f>
        <v>10021.5</v>
      </c>
      <c r="BW12" s="84">
        <f>'BAR BB| Open rates'!CI11*0.9*0.85</f>
        <v>10021.5</v>
      </c>
      <c r="BX12" s="84">
        <f>'BAR BB| Open rates'!CJ11*0.9*0.85</f>
        <v>10633.5</v>
      </c>
      <c r="BY12" s="84">
        <f>'BAR BB| Open rates'!CK11*0.9*0.85</f>
        <v>10633.5</v>
      </c>
      <c r="BZ12" s="84">
        <f>'BAR BB| Open rates'!CL11*0.9*0.85</f>
        <v>10021.5</v>
      </c>
      <c r="CA12" s="84">
        <f>'BAR BB| Open rates'!CM11*0.9*0.85</f>
        <v>10021.5</v>
      </c>
      <c r="CB12" s="84">
        <f>'BAR BB| Open rates'!CN11*0.9*0.85</f>
        <v>10021.5</v>
      </c>
      <c r="CC12" s="84">
        <f>'BAR BB| Open rates'!CO11*0.9*0.85</f>
        <v>10021.5</v>
      </c>
      <c r="CD12" s="84">
        <f>'BAR BB| Open rates'!CP11*0.9*0.85</f>
        <v>10021.5</v>
      </c>
      <c r="CE12" s="84">
        <f>'BAR BB| Open rates'!CQ11*0.9*0.85</f>
        <v>10021.5</v>
      </c>
      <c r="CF12" s="84">
        <f>'BAR BB| Open rates'!CR11*0.9*0.85</f>
        <v>10021.5</v>
      </c>
      <c r="CG12" s="84">
        <f>'BAR BB| Open rates'!CS11*0.9*0.85</f>
        <v>9103.5</v>
      </c>
      <c r="CH12" s="84">
        <f>'BAR BB| Open rates'!CT11*0.9*0.85</f>
        <v>9103.5</v>
      </c>
      <c r="CI12" s="84">
        <f>'BAR BB| Open rates'!CU11*0.9*0.85</f>
        <v>9103.5</v>
      </c>
      <c r="CJ12" s="84">
        <f>'BAR BB| Open rates'!CV11*0.9*0.85</f>
        <v>9103.5</v>
      </c>
      <c r="CK12" s="84">
        <f>'BAR BB| Open rates'!CW11*0.9*0.85</f>
        <v>9103.5</v>
      </c>
      <c r="CL12" s="84">
        <f>'BAR BB| Open rates'!CX11*0.9*0.85</f>
        <v>9103.5</v>
      </c>
      <c r="CM12" s="84">
        <f>'BAR BB| Open rates'!CY11*0.9*0.85</f>
        <v>9103.5</v>
      </c>
      <c r="CN12" s="84">
        <f>'BAR BB| Open rates'!CZ11*0.9*0.85</f>
        <v>9103.5</v>
      </c>
      <c r="CO12" s="84">
        <f>'BAR BB| Open rates'!DA11*0.9*0.85</f>
        <v>9103.5</v>
      </c>
      <c r="CP12" s="84">
        <f>'BAR BB| Open rates'!DB11*0.9*0.85</f>
        <v>8109</v>
      </c>
      <c r="CQ12" s="84">
        <f>'BAR BB| Open rates'!DC11*0.9*0.85</f>
        <v>8109</v>
      </c>
      <c r="CR12" s="84">
        <f>'BAR BB| Open rates'!DD11*0.9*0.85</f>
        <v>8109</v>
      </c>
      <c r="CS12" s="84">
        <f>'BAR BB| Open rates'!DE11*0.9*0.85</f>
        <v>9103.5</v>
      </c>
      <c r="CT12" s="84">
        <f>'BAR BB| Open rates'!DF11*0.9*0.85</f>
        <v>9103.5</v>
      </c>
      <c r="CU12" s="84">
        <f>'BAR BB| Open rates'!DG11*0.9*0.85</f>
        <v>8109</v>
      </c>
      <c r="CV12" s="84">
        <f>'BAR BB| Open rates'!DH11*0.9*0.85</f>
        <v>8109</v>
      </c>
      <c r="CW12" s="84">
        <f>'BAR BB| Open rates'!DI11*0.9*0.85</f>
        <v>8109</v>
      </c>
      <c r="CX12" s="84">
        <f>'BAR BB| Open rates'!DJ11*0.9*0.85</f>
        <v>8109</v>
      </c>
      <c r="CY12" s="84">
        <f>'BAR BB| Open rates'!DK11*0.9*0.85</f>
        <v>8109</v>
      </c>
      <c r="CZ12" s="84">
        <f>'BAR BB| Open rates'!DL11*0.9*0.85</f>
        <v>9103.5</v>
      </c>
      <c r="DA12" s="84">
        <f>'BAR BB| Open rates'!DM11*0.9*0.85</f>
        <v>9103.5</v>
      </c>
      <c r="DB12" s="84">
        <f>'BAR BB| Open rates'!DN11*0.9*0.85</f>
        <v>8109</v>
      </c>
      <c r="DC12" s="84">
        <f>'BAR BB| Open rates'!DO11*0.9*0.85</f>
        <v>8109</v>
      </c>
      <c r="DD12" s="84">
        <f>'BAR BB| Open rates'!DP11*0.9*0.85</f>
        <v>8109</v>
      </c>
      <c r="DE12" s="84">
        <f>'BAR BB| Open rates'!DQ11*0.9*0.85</f>
        <v>8109</v>
      </c>
      <c r="DF12" s="84">
        <f>'BAR BB| Open rates'!DR11*0.9*0.85</f>
        <v>8109</v>
      </c>
      <c r="DG12" s="84">
        <f>'BAR BB| Open rates'!DS11*0.9*0.85</f>
        <v>9103.5</v>
      </c>
      <c r="DH12" s="84">
        <f>'BAR BB| Open rates'!DT11*0.9*0.85</f>
        <v>9103.5</v>
      </c>
      <c r="DI12" s="84">
        <f>'BAR BB| Open rates'!DU11*0.9*0.85</f>
        <v>8109</v>
      </c>
      <c r="DJ12" s="84">
        <f>'BAR BB| Open rates'!DV11*0.9*0.85</f>
        <v>8109</v>
      </c>
      <c r="DK12" s="84">
        <f>'BAR BB| Open rates'!DW11*0.9*0.85</f>
        <v>8109</v>
      </c>
      <c r="DL12" s="84">
        <f>'BAR BB| Open rates'!DX11*0.9*0.85</f>
        <v>8109</v>
      </c>
      <c r="DM12" s="84">
        <f>'BAR BB| Open rates'!DY11*0.9*0.85</f>
        <v>8109</v>
      </c>
      <c r="DN12" s="84">
        <f>'BAR BB| Open rates'!DZ11*0.9*0.85</f>
        <v>9103.5</v>
      </c>
      <c r="DO12" s="84">
        <f>'BAR BB| Open rates'!EA11*0.9*0.85</f>
        <v>9103.5</v>
      </c>
      <c r="DP12" s="84">
        <f>'BAR BB| Open rates'!EB11*0.9*0.85</f>
        <v>8109</v>
      </c>
      <c r="DQ12" s="84">
        <f>'BAR BB| Open rates'!EC11*0.9*0.85</f>
        <v>8109</v>
      </c>
      <c r="DR12" s="84">
        <f>'BAR BB| Open rates'!ED11*0.9*0.85</f>
        <v>8109</v>
      </c>
      <c r="DS12" s="84">
        <f>'BAR BB| Open rates'!EE11*0.9*0.85</f>
        <v>8109</v>
      </c>
      <c r="DT12" s="130"/>
      <c r="DU12" s="130"/>
      <c r="DV12" s="130"/>
      <c r="DW12" s="130"/>
      <c r="DX12" s="130"/>
      <c r="DY12" s="130"/>
      <c r="DZ12" s="130"/>
      <c r="EA12" s="130"/>
      <c r="EB12" s="130"/>
      <c r="EC12" s="130"/>
    </row>
    <row r="13" spans="1:133" s="11" customFormat="1" x14ac:dyDescent="0.2">
      <c r="A13" s="42">
        <v>2</v>
      </c>
      <c r="B13" s="84">
        <f>'BAR BB| Open rates'!N12*0.9*0.85</f>
        <v>9639</v>
      </c>
      <c r="C13" s="84">
        <f>'BAR BB| Open rates'!O12*0.9*0.85</f>
        <v>9639</v>
      </c>
      <c r="D13" s="84">
        <f>'BAR BB| Open rates'!P12*0.9*0.85</f>
        <v>9639</v>
      </c>
      <c r="E13" s="84">
        <f>'BAR BB| Open rates'!Q12*0.9*0.85</f>
        <v>9639</v>
      </c>
      <c r="F13" s="84">
        <f>'BAR BB| Open rates'!R12*0.9*0.85</f>
        <v>12163.5</v>
      </c>
      <c r="G13" s="84">
        <f>'BAR BB| Open rates'!S12*0.9*0.85</f>
        <v>12163.5</v>
      </c>
      <c r="H13" s="84">
        <f>'BAR BB| Open rates'!T12*0.9*0.85</f>
        <v>12163.5</v>
      </c>
      <c r="I13" s="84">
        <f>'BAR BB| Open rates'!U12*0.9*0.85</f>
        <v>12163.5</v>
      </c>
      <c r="J13" s="84">
        <f>'BAR BB| Open rates'!V12*0.9*0.85</f>
        <v>12163.5</v>
      </c>
      <c r="K13" s="84">
        <f>'BAR BB| Open rates'!W12*0.9*0.85</f>
        <v>12163.5</v>
      </c>
      <c r="L13" s="84">
        <f>'BAR BB| Open rates'!X12*0.9*0.85</f>
        <v>12163.5</v>
      </c>
      <c r="M13" s="84">
        <f>'BAR BB| Open rates'!Y12*0.9*0.85</f>
        <v>12163.5</v>
      </c>
      <c r="N13" s="84">
        <f>'BAR BB| Open rates'!Z12*0.9*0.85</f>
        <v>12163.5</v>
      </c>
      <c r="O13" s="84">
        <f>'BAR BB| Open rates'!AA12*0.9*0.85</f>
        <v>12163.5</v>
      </c>
      <c r="P13" s="84">
        <f>'BAR BB| Open rates'!AB12*0.9*0.85</f>
        <v>15988.5</v>
      </c>
      <c r="Q13" s="84">
        <f>'BAR BB| Open rates'!AC12*0.9*0.85</f>
        <v>15988.5</v>
      </c>
      <c r="R13" s="84">
        <f>'BAR BB| Open rates'!AD12*0.9*0.85</f>
        <v>15988.5</v>
      </c>
      <c r="S13" s="84">
        <f>'BAR BB| Open rates'!AE12*0.9*0.85</f>
        <v>15988.5</v>
      </c>
      <c r="T13" s="84">
        <f>'BAR BB| Open rates'!AF12*0.9*0.85</f>
        <v>15988.5</v>
      </c>
      <c r="U13" s="84">
        <f>'BAR BB| Open rates'!AG12*0.9*0.85</f>
        <v>15988.5</v>
      </c>
      <c r="V13" s="84">
        <f>'BAR BB| Open rates'!AH12*0.9*0.85</f>
        <v>9639</v>
      </c>
      <c r="W13" s="84">
        <f>'BAR BB| Open rates'!AI12*0.9*0.85</f>
        <v>9639</v>
      </c>
      <c r="X13" s="84">
        <f>'BAR BB| Open rates'!AJ12*0.9*0.85</f>
        <v>9639</v>
      </c>
      <c r="Y13" s="84">
        <f>'BAR BB| Open rates'!AK12*0.9*0.85</f>
        <v>9639</v>
      </c>
      <c r="Z13" s="84">
        <f>'BAR BB| Open rates'!AL12*0.9*0.85</f>
        <v>9639</v>
      </c>
      <c r="AA13" s="84">
        <f>'BAR BB| Open rates'!AM12*0.9*0.85</f>
        <v>10633.5</v>
      </c>
      <c r="AB13" s="84">
        <f>'BAR BB| Open rates'!AN12*0.9*0.85</f>
        <v>10633.5</v>
      </c>
      <c r="AC13" s="84">
        <f>'BAR BB| Open rates'!AO12*0.9*0.85</f>
        <v>10633.5</v>
      </c>
      <c r="AD13" s="84">
        <f>'BAR BB| Open rates'!AP12*0.9*0.85</f>
        <v>10633.5</v>
      </c>
      <c r="AE13" s="84">
        <f>'BAR BB| Open rates'!AQ12*0.9*0.85</f>
        <v>10633.5</v>
      </c>
      <c r="AF13" s="84">
        <f>'BAR BB| Open rates'!AR12*0.9*0.85</f>
        <v>10633.5</v>
      </c>
      <c r="AG13" s="84">
        <f>'BAR BB| Open rates'!AS12*0.9*0.85</f>
        <v>10633.5</v>
      </c>
      <c r="AH13" s="84">
        <f>'BAR BB| Open rates'!AT12*0.9*0.85</f>
        <v>11398.5</v>
      </c>
      <c r="AI13" s="84">
        <f>'BAR BB| Open rates'!AU12*0.9*0.85</f>
        <v>11398.5</v>
      </c>
      <c r="AJ13" s="84">
        <f>'BAR BB| Open rates'!AV12*0.9*0.85</f>
        <v>11398.5</v>
      </c>
      <c r="AK13" s="84">
        <f>'BAR BB| Open rates'!AW12*0.9*0.85</f>
        <v>11398.5</v>
      </c>
      <c r="AL13" s="84">
        <f>'BAR BB| Open rates'!AX12*0.9*0.85</f>
        <v>11398.5</v>
      </c>
      <c r="AM13" s="84">
        <f>'BAR BB| Open rates'!AY12*0.9*0.85</f>
        <v>11551.5</v>
      </c>
      <c r="AN13" s="84">
        <f>'BAR BB| Open rates'!AZ12*0.9*0.85</f>
        <v>11551.5</v>
      </c>
      <c r="AO13" s="84">
        <f>'BAR BB| Open rates'!BA12*0.9*0.85</f>
        <v>12163.5</v>
      </c>
      <c r="AP13" s="84">
        <f>'BAR BB| Open rates'!BB12*0.9*0.85</f>
        <v>12163.5</v>
      </c>
      <c r="AQ13" s="84">
        <f>'BAR BB| Open rates'!BC12*0.9*0.85</f>
        <v>11551.5</v>
      </c>
      <c r="AR13" s="84">
        <f>'BAR BB| Open rates'!BD12*0.9*0.85</f>
        <v>11551.5</v>
      </c>
      <c r="AS13" s="84">
        <f>'BAR BB| Open rates'!BE12*0.9*0.85</f>
        <v>11551.5</v>
      </c>
      <c r="AT13" s="84">
        <f>'BAR BB| Open rates'!BF12*0.9*0.85</f>
        <v>11551.5</v>
      </c>
      <c r="AU13" s="84">
        <f>'BAR BB| Open rates'!BG12*0.9*0.85</f>
        <v>11551.5</v>
      </c>
      <c r="AV13" s="84">
        <f>'BAR BB| Open rates'!BH12*0.9*0.85</f>
        <v>12163.5</v>
      </c>
      <c r="AW13" s="84">
        <f>'BAR BB| Open rates'!BI12*0.9*0.85</f>
        <v>12163.5</v>
      </c>
      <c r="AX13" s="84">
        <f>'BAR BB| Open rates'!BJ12*0.9*0.85</f>
        <v>11551.5</v>
      </c>
      <c r="AY13" s="84">
        <f>'BAR BB| Open rates'!BK12*0.9*0.85</f>
        <v>11551.5</v>
      </c>
      <c r="AZ13" s="84">
        <f>'BAR BB| Open rates'!BL12*0.9*0.85</f>
        <v>11551.5</v>
      </c>
      <c r="BA13" s="84">
        <f>'BAR BB| Open rates'!BM12*0.9*0.85</f>
        <v>11551.5</v>
      </c>
      <c r="BB13" s="84">
        <f>'BAR BB| Open rates'!BN12*0.9*0.85</f>
        <v>11551.5</v>
      </c>
      <c r="BC13" s="84">
        <f>'BAR BB| Open rates'!BO12*0.9*0.85</f>
        <v>12163.5</v>
      </c>
      <c r="BD13" s="84">
        <f>'BAR BB| Open rates'!BP12*0.9*0.85</f>
        <v>12163.5</v>
      </c>
      <c r="BE13" s="84">
        <f>'BAR BB| Open rates'!BQ12*0.9*0.85</f>
        <v>11551.5</v>
      </c>
      <c r="BF13" s="84">
        <f>'BAR BB| Open rates'!BR12*0.9*0.85</f>
        <v>11551.5</v>
      </c>
      <c r="BG13" s="84">
        <f>'BAR BB| Open rates'!BS12*0.9*0.85</f>
        <v>11551.5</v>
      </c>
      <c r="BH13" s="84">
        <f>'BAR BB| Open rates'!BT12*0.9*0.85</f>
        <v>11551.5</v>
      </c>
      <c r="BI13" s="84">
        <f>'BAR BB| Open rates'!BU12*0.9*0.85</f>
        <v>11551.5</v>
      </c>
      <c r="BJ13" s="84">
        <f>'BAR BB| Open rates'!BV12*0.9*0.85</f>
        <v>12163.5</v>
      </c>
      <c r="BK13" s="84">
        <f>'BAR BB| Open rates'!BW12*0.9*0.85</f>
        <v>12163.5</v>
      </c>
      <c r="BL13" s="84">
        <f>'BAR BB| Open rates'!BX12*0.9*0.85</f>
        <v>11551.5</v>
      </c>
      <c r="BM13" s="84">
        <f>'BAR BB| Open rates'!BY12*0.9*0.85</f>
        <v>11551.5</v>
      </c>
      <c r="BN13" s="84">
        <f>'BAR BB| Open rates'!BZ12*0.9*0.85</f>
        <v>11551.5</v>
      </c>
      <c r="BO13" s="84">
        <f>'BAR BB| Open rates'!CA12*0.9*0.85</f>
        <v>11551.5</v>
      </c>
      <c r="BP13" s="84">
        <f>'BAR BB| Open rates'!CB12*0.9*0.85</f>
        <v>11551.5</v>
      </c>
      <c r="BQ13" s="84">
        <f>'BAR BB| Open rates'!CC12*0.9*0.85</f>
        <v>12163.5</v>
      </c>
      <c r="BR13" s="84">
        <f>'BAR BB| Open rates'!CD12*0.9*0.85</f>
        <v>12163.5</v>
      </c>
      <c r="BS13" s="84">
        <f>'BAR BB| Open rates'!CE12*0.9*0.85</f>
        <v>11551.5</v>
      </c>
      <c r="BT13" s="84">
        <f>'BAR BB| Open rates'!CF12*0.9*0.85</f>
        <v>11551.5</v>
      </c>
      <c r="BU13" s="84">
        <f>'BAR BB| Open rates'!CG12*0.9*0.85</f>
        <v>11551.5</v>
      </c>
      <c r="BV13" s="84">
        <f>'BAR BB| Open rates'!CH12*0.9*0.85</f>
        <v>11551.5</v>
      </c>
      <c r="BW13" s="84">
        <f>'BAR BB| Open rates'!CI12*0.9*0.85</f>
        <v>11551.5</v>
      </c>
      <c r="BX13" s="84">
        <f>'BAR BB| Open rates'!CJ12*0.9*0.85</f>
        <v>12163.5</v>
      </c>
      <c r="BY13" s="84">
        <f>'BAR BB| Open rates'!CK12*0.9*0.85</f>
        <v>12163.5</v>
      </c>
      <c r="BZ13" s="84">
        <f>'BAR BB| Open rates'!CL12*0.9*0.85</f>
        <v>11551.5</v>
      </c>
      <c r="CA13" s="84">
        <f>'BAR BB| Open rates'!CM12*0.9*0.85</f>
        <v>11551.5</v>
      </c>
      <c r="CB13" s="84">
        <f>'BAR BB| Open rates'!CN12*0.9*0.85</f>
        <v>11551.5</v>
      </c>
      <c r="CC13" s="84">
        <f>'BAR BB| Open rates'!CO12*0.9*0.85</f>
        <v>11551.5</v>
      </c>
      <c r="CD13" s="84">
        <f>'BAR BB| Open rates'!CP12*0.9*0.85</f>
        <v>11551.5</v>
      </c>
      <c r="CE13" s="84">
        <f>'BAR BB| Open rates'!CQ12*0.9*0.85</f>
        <v>11551.5</v>
      </c>
      <c r="CF13" s="84">
        <f>'BAR BB| Open rates'!CR12*0.9*0.85</f>
        <v>11551.5</v>
      </c>
      <c r="CG13" s="84">
        <f>'BAR BB| Open rates'!CS12*0.9*0.85</f>
        <v>10633.5</v>
      </c>
      <c r="CH13" s="84">
        <f>'BAR BB| Open rates'!CT12*0.9*0.85</f>
        <v>10633.5</v>
      </c>
      <c r="CI13" s="84">
        <f>'BAR BB| Open rates'!CU12*0.9*0.85</f>
        <v>10633.5</v>
      </c>
      <c r="CJ13" s="84">
        <f>'BAR BB| Open rates'!CV12*0.9*0.85</f>
        <v>10633.5</v>
      </c>
      <c r="CK13" s="84">
        <f>'BAR BB| Open rates'!CW12*0.9*0.85</f>
        <v>10633.5</v>
      </c>
      <c r="CL13" s="84">
        <f>'BAR BB| Open rates'!CX12*0.9*0.85</f>
        <v>10633.5</v>
      </c>
      <c r="CM13" s="84">
        <f>'BAR BB| Open rates'!CY12*0.9*0.85</f>
        <v>10633.5</v>
      </c>
      <c r="CN13" s="84">
        <f>'BAR BB| Open rates'!CZ12*0.9*0.85</f>
        <v>10633.5</v>
      </c>
      <c r="CO13" s="84">
        <f>'BAR BB| Open rates'!DA12*0.9*0.85</f>
        <v>10633.5</v>
      </c>
      <c r="CP13" s="84">
        <f>'BAR BB| Open rates'!DB12*0.9*0.85</f>
        <v>9639</v>
      </c>
      <c r="CQ13" s="84">
        <f>'BAR BB| Open rates'!DC12*0.9*0.85</f>
        <v>9639</v>
      </c>
      <c r="CR13" s="84">
        <f>'BAR BB| Open rates'!DD12*0.9*0.85</f>
        <v>9639</v>
      </c>
      <c r="CS13" s="84">
        <f>'BAR BB| Open rates'!DE12*0.9*0.85</f>
        <v>10633.5</v>
      </c>
      <c r="CT13" s="84">
        <f>'BAR BB| Open rates'!DF12*0.9*0.85</f>
        <v>10633.5</v>
      </c>
      <c r="CU13" s="84">
        <f>'BAR BB| Open rates'!DG12*0.9*0.85</f>
        <v>9639</v>
      </c>
      <c r="CV13" s="84">
        <f>'BAR BB| Open rates'!DH12*0.9*0.85</f>
        <v>9639</v>
      </c>
      <c r="CW13" s="84">
        <f>'BAR BB| Open rates'!DI12*0.9*0.85</f>
        <v>9639</v>
      </c>
      <c r="CX13" s="84">
        <f>'BAR BB| Open rates'!DJ12*0.9*0.85</f>
        <v>9639</v>
      </c>
      <c r="CY13" s="84">
        <f>'BAR BB| Open rates'!DK12*0.9*0.85</f>
        <v>9639</v>
      </c>
      <c r="CZ13" s="84">
        <f>'BAR BB| Open rates'!DL12*0.9*0.85</f>
        <v>10633.5</v>
      </c>
      <c r="DA13" s="84">
        <f>'BAR BB| Open rates'!DM12*0.9*0.85</f>
        <v>10633.5</v>
      </c>
      <c r="DB13" s="84">
        <f>'BAR BB| Open rates'!DN12*0.9*0.85</f>
        <v>9639</v>
      </c>
      <c r="DC13" s="84">
        <f>'BAR BB| Open rates'!DO12*0.9*0.85</f>
        <v>9639</v>
      </c>
      <c r="DD13" s="84">
        <f>'BAR BB| Open rates'!DP12*0.9*0.85</f>
        <v>9639</v>
      </c>
      <c r="DE13" s="84">
        <f>'BAR BB| Open rates'!DQ12*0.9*0.85</f>
        <v>9639</v>
      </c>
      <c r="DF13" s="84">
        <f>'BAR BB| Open rates'!DR12*0.9*0.85</f>
        <v>9639</v>
      </c>
      <c r="DG13" s="84">
        <f>'BAR BB| Open rates'!DS12*0.9*0.85</f>
        <v>10633.5</v>
      </c>
      <c r="DH13" s="84">
        <f>'BAR BB| Open rates'!DT12*0.9*0.85</f>
        <v>10633.5</v>
      </c>
      <c r="DI13" s="84">
        <f>'BAR BB| Open rates'!DU12*0.9*0.85</f>
        <v>9639</v>
      </c>
      <c r="DJ13" s="84">
        <f>'BAR BB| Open rates'!DV12*0.9*0.85</f>
        <v>9639</v>
      </c>
      <c r="DK13" s="84">
        <f>'BAR BB| Open rates'!DW12*0.9*0.85</f>
        <v>9639</v>
      </c>
      <c r="DL13" s="84">
        <f>'BAR BB| Open rates'!DX12*0.9*0.85</f>
        <v>9639</v>
      </c>
      <c r="DM13" s="84">
        <f>'BAR BB| Open rates'!DY12*0.9*0.85</f>
        <v>9639</v>
      </c>
      <c r="DN13" s="84">
        <f>'BAR BB| Open rates'!DZ12*0.9*0.85</f>
        <v>10633.5</v>
      </c>
      <c r="DO13" s="84">
        <f>'BAR BB| Open rates'!EA12*0.9*0.85</f>
        <v>10633.5</v>
      </c>
      <c r="DP13" s="84">
        <f>'BAR BB| Open rates'!EB12*0.9*0.85</f>
        <v>9639</v>
      </c>
      <c r="DQ13" s="84">
        <f>'BAR BB| Open rates'!EC12*0.9*0.85</f>
        <v>9639</v>
      </c>
      <c r="DR13" s="84">
        <f>'BAR BB| Open rates'!ED12*0.9*0.85</f>
        <v>9639</v>
      </c>
      <c r="DS13" s="84">
        <f>'BAR BB| Open rates'!EE12*0.9*0.85</f>
        <v>9639</v>
      </c>
      <c r="DT13" s="130"/>
      <c r="DU13" s="130"/>
      <c r="DV13" s="130"/>
      <c r="DW13" s="130"/>
      <c r="DX13" s="130"/>
      <c r="DY13" s="130"/>
      <c r="DZ13" s="130"/>
      <c r="EA13" s="130"/>
      <c r="EB13" s="130"/>
      <c r="EC13" s="130"/>
    </row>
    <row r="14" spans="1:133" x14ac:dyDescent="0.2">
      <c r="A14" s="123"/>
    </row>
    <row r="15" spans="1:133" ht="12.75" customHeight="1" x14ac:dyDescent="0.2">
      <c r="A15" s="303" t="s">
        <v>157</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row>
    <row r="16" spans="1:133" x14ac:dyDescent="0.2">
      <c r="A16" s="303"/>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ht="13.5" thickBot="1" x14ac:dyDescent="0.25">
      <c r="A17" s="1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s="11" customFormat="1" ht="192.75" customHeight="1" thickBot="1" x14ac:dyDescent="0.25">
      <c r="A18" s="283" t="s">
        <v>368</v>
      </c>
    </row>
    <row r="19" spans="1:133" s="11" customFormat="1" ht="10.5" customHeight="1" x14ac:dyDescent="0.2">
      <c r="A19" s="5"/>
    </row>
    <row r="20" spans="1:133" s="11" customFormat="1" ht="21.75" customHeight="1" x14ac:dyDescent="0.2">
      <c r="A20" s="87" t="s">
        <v>80</v>
      </c>
    </row>
    <row r="21" spans="1:133" s="11" customFormat="1" ht="24.75" customHeight="1" x14ac:dyDescent="0.2">
      <c r="A21" s="222" t="s">
        <v>369</v>
      </c>
    </row>
    <row r="22" spans="1:133" ht="24.75" customHeight="1" x14ac:dyDescent="0.2">
      <c r="A22" s="222" t="s">
        <v>370</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row>
    <row r="23" spans="1:133" ht="12.75" customHeight="1" x14ac:dyDescent="0.2">
      <c r="A23" s="1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x14ac:dyDescent="0.2">
      <c r="A24" s="2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x14ac:dyDescent="0.2">
      <c r="A25" s="136" t="s">
        <v>58</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s="149" customFormat="1" ht="35.25" customHeight="1" x14ac:dyDescent="0.2">
      <c r="A26" s="145" t="s">
        <v>163</v>
      </c>
    </row>
    <row r="27" spans="1:133" s="149" customFormat="1" ht="35.25" customHeight="1" x14ac:dyDescent="0.2">
      <c r="A27" s="145" t="s">
        <v>374</v>
      </c>
    </row>
    <row r="28" spans="1:133" s="149" customFormat="1" ht="35.25" customHeight="1" x14ac:dyDescent="0.2">
      <c r="A28" s="145" t="s">
        <v>164</v>
      </c>
    </row>
    <row r="29" spans="1:133" s="149" customFormat="1" ht="13.5" customHeight="1" x14ac:dyDescent="0.2">
      <c r="A29" s="145" t="s">
        <v>165</v>
      </c>
    </row>
    <row r="30" spans="1:133" s="149" customFormat="1" ht="35.25" customHeight="1" x14ac:dyDescent="0.2">
      <c r="A30" s="145" t="s">
        <v>162</v>
      </c>
    </row>
    <row r="31" spans="1:133" ht="24" x14ac:dyDescent="0.2">
      <c r="A31" s="141" t="s">
        <v>173</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row>
    <row r="32" spans="1:133" ht="15" customHeight="1" x14ac:dyDescent="0.2">
      <c r="A32" s="141" t="s">
        <v>101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
      <c r="A33" s="181" t="s">
        <v>246</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24" customHeight="1" x14ac:dyDescent="0.2">
      <c r="A34" s="141" t="s">
        <v>179</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53.25" customHeight="1" x14ac:dyDescent="0.2">
      <c r="A35" s="208" t="s">
        <v>292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12.75" customHeight="1" x14ac:dyDescent="0.2">
      <c r="A36" s="207"/>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s="11" customFormat="1" ht="15" customHeight="1" x14ac:dyDescent="0.2">
      <c r="A37" s="335" t="s">
        <v>371</v>
      </c>
    </row>
    <row r="38" spans="1:133" ht="15" customHeight="1" x14ac:dyDescent="0.2">
      <c r="A38" s="33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row>
    <row r="39" spans="1:133" ht="18.75" customHeight="1" x14ac:dyDescent="0.2">
      <c r="A39" s="33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x14ac:dyDescent="0.2">
      <c r="A41" s="13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24" x14ac:dyDescent="0.2">
      <c r="A42" s="168" t="s">
        <v>180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x14ac:dyDescent="0.2">
      <c r="A43" s="195" t="s">
        <v>372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x14ac:dyDescent="0.2">
      <c r="A44" s="181"/>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s="11" customFormat="1" x14ac:dyDescent="0.2">
      <c r="A45" s="136" t="s">
        <v>65</v>
      </c>
    </row>
    <row r="46" spans="1:133" s="11" customFormat="1" ht="84" x14ac:dyDescent="0.2">
      <c r="A46" s="140" t="s">
        <v>388</v>
      </c>
    </row>
    <row r="47" spans="1:133" s="11" customFormat="1" ht="42" customHeight="1" x14ac:dyDescent="0.2">
      <c r="A47" s="140"/>
    </row>
    <row r="48" spans="1:133" s="11" customFormat="1" ht="21.75" customHeight="1" x14ac:dyDescent="0.2">
      <c r="A48" s="181"/>
    </row>
    <row r="49" spans="1:1" s="11" customFormat="1" ht="26.25" x14ac:dyDescent="0.2">
      <c r="A49" s="136" t="s">
        <v>247</v>
      </c>
    </row>
    <row r="50" spans="1:1" s="11" customFormat="1" ht="12.75" customHeight="1" x14ac:dyDescent="0.2">
      <c r="A50" s="172" t="s">
        <v>280</v>
      </c>
    </row>
    <row r="51" spans="1:1" s="11" customFormat="1" x14ac:dyDescent="0.2">
      <c r="A51" s="183" t="s">
        <v>181</v>
      </c>
    </row>
    <row r="52" spans="1:1" s="11" customFormat="1" ht="17.25" customHeight="1" x14ac:dyDescent="0.2">
      <c r="A52" s="183"/>
    </row>
    <row r="53" spans="1:1" s="11" customFormat="1" ht="12" customHeight="1" x14ac:dyDescent="0.2">
      <c r="A53" s="172" t="s">
        <v>373</v>
      </c>
    </row>
    <row r="54" spans="1:1" s="11" customFormat="1" x14ac:dyDescent="0.2">
      <c r="A54" s="183" t="s">
        <v>249</v>
      </c>
    </row>
    <row r="55" spans="1:1" s="11" customFormat="1" ht="23.25" customHeight="1" x14ac:dyDescent="0.2">
      <c r="A55" s="19"/>
    </row>
    <row r="56" spans="1:1" s="11" customFormat="1" ht="23.25" customHeight="1" x14ac:dyDescent="0.2">
      <c r="A56" s="182" t="s">
        <v>375</v>
      </c>
    </row>
    <row r="57" spans="1:1" s="11" customFormat="1" ht="23.25" customHeight="1" x14ac:dyDescent="0.2">
      <c r="A57" s="184"/>
    </row>
    <row r="58" spans="1:1" s="11" customFormat="1" ht="23.25" customHeight="1" x14ac:dyDescent="0.2">
      <c r="A58" s="202" t="s">
        <v>376</v>
      </c>
    </row>
    <row r="59" spans="1:1" s="11" customFormat="1" ht="23.25" customHeight="1" x14ac:dyDescent="0.2">
      <c r="A59" s="183" t="s">
        <v>250</v>
      </c>
    </row>
    <row r="60" spans="1:1" s="11" customFormat="1" x14ac:dyDescent="0.2">
      <c r="A60" s="284"/>
    </row>
    <row r="61" spans="1:1" s="11" customFormat="1" x14ac:dyDescent="0.2">
      <c r="A61" s="285" t="s">
        <v>377</v>
      </c>
    </row>
    <row r="62" spans="1:1" s="11" customFormat="1" ht="12.75" customHeight="1" x14ac:dyDescent="0.2">
      <c r="A62" s="284"/>
    </row>
    <row r="63" spans="1:1" s="11" customFormat="1" ht="48" customHeight="1" x14ac:dyDescent="0.2">
      <c r="A63" s="286" t="s">
        <v>378</v>
      </c>
    </row>
    <row r="64" spans="1:1" s="11" customFormat="1" ht="33.75" customHeight="1" thickBot="1" x14ac:dyDescent="0.25">
      <c r="A64" s="185"/>
    </row>
    <row r="65" spans="1:133" s="11" customFormat="1" ht="84" x14ac:dyDescent="0.2">
      <c r="A65" s="186" t="s">
        <v>379</v>
      </c>
    </row>
    <row r="66" spans="1:133" s="11" customFormat="1" ht="24.75" thickBot="1" x14ac:dyDescent="0.25">
      <c r="A66" s="187" t="s">
        <v>127</v>
      </c>
    </row>
    <row r="67" spans="1:133" s="11" customFormat="1" x14ac:dyDescent="0.2">
      <c r="A67" s="5"/>
    </row>
    <row r="68" spans="1:133" s="11" customFormat="1" ht="24" x14ac:dyDescent="0.2">
      <c r="A68" s="134" t="s">
        <v>251</v>
      </c>
    </row>
    <row r="69" spans="1:133" x14ac:dyDescent="0.2">
      <c r="A69" s="172" t="s">
        <v>288</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row>
    <row r="70" spans="1:133" x14ac:dyDescent="0.2">
      <c r="A70" s="166" t="s">
        <v>182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row>
    <row r="71" spans="1:133"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s="11" customFormat="1" ht="12.75" hidden="1" customHeight="1" x14ac:dyDescent="0.2">
      <c r="A72" s="172" t="s">
        <v>194</v>
      </c>
    </row>
    <row r="73" spans="1:133" s="11" customFormat="1" ht="12.75" hidden="1" customHeight="1" x14ac:dyDescent="0.2">
      <c r="A73" s="166" t="s">
        <v>252</v>
      </c>
    </row>
    <row r="74" spans="1:133" s="11" customFormat="1" ht="12.75" hidden="1" customHeight="1" x14ac:dyDescent="0.2">
      <c r="A74" s="140"/>
    </row>
    <row r="75" spans="1:133" s="11" customFormat="1" x14ac:dyDescent="0.2">
      <c r="A75" s="172" t="s">
        <v>286</v>
      </c>
    </row>
    <row r="76" spans="1:133" s="11" customFormat="1" x14ac:dyDescent="0.2">
      <c r="A76" s="166" t="s">
        <v>284</v>
      </c>
    </row>
    <row r="77" spans="1:133" s="11" customFormat="1" x14ac:dyDescent="0.2">
      <c r="A77" s="166"/>
    </row>
    <row r="78" spans="1:133" s="11" customFormat="1" x14ac:dyDescent="0.2">
      <c r="A78" s="287" t="s">
        <v>382</v>
      </c>
    </row>
    <row r="79" spans="1:133" s="11" customFormat="1" x14ac:dyDescent="0.2">
      <c r="A79" s="140"/>
    </row>
    <row r="80" spans="1:133" s="11" customFormat="1" ht="24" x14ac:dyDescent="0.2">
      <c r="A80" s="202" t="s">
        <v>381</v>
      </c>
    </row>
    <row r="81" spans="1:1" s="11" customFormat="1" ht="5.25" customHeight="1" x14ac:dyDescent="0.2">
      <c r="A81" s="166"/>
    </row>
    <row r="82" spans="1:1" s="11" customFormat="1" x14ac:dyDescent="0.2">
      <c r="A82" s="166"/>
    </row>
    <row r="83" spans="1:1" s="11" customFormat="1" x14ac:dyDescent="0.2">
      <c r="A83" s="287" t="s">
        <v>383</v>
      </c>
    </row>
    <row r="84" spans="1:1" s="11" customFormat="1" x14ac:dyDescent="0.2">
      <c r="A84" s="166"/>
    </row>
    <row r="85" spans="1:1" s="11" customFormat="1" ht="48" x14ac:dyDescent="0.2">
      <c r="A85" s="287" t="s">
        <v>384</v>
      </c>
    </row>
    <row r="86" spans="1:1" s="11" customFormat="1" x14ac:dyDescent="0.2">
      <c r="A86" s="140"/>
    </row>
    <row r="87" spans="1:1" s="11" customFormat="1" ht="14.25" customHeight="1" thickBot="1" x14ac:dyDescent="0.25">
      <c r="A87" s="188"/>
    </row>
    <row r="88" spans="1:1" s="11" customFormat="1" ht="60" x14ac:dyDescent="0.2">
      <c r="A88" s="189" t="s">
        <v>380</v>
      </c>
    </row>
    <row r="89" spans="1:1" s="11" customFormat="1" ht="13.5" thickBot="1" x14ac:dyDescent="0.25">
      <c r="A89" s="190" t="s">
        <v>253</v>
      </c>
    </row>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33" s="11" customFormat="1" x14ac:dyDescent="0.2">
      <c r="A97" s="191"/>
    </row>
    <row r="98" spans="1:133" x14ac:dyDescent="0.2">
      <c r="A98" s="139"/>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row>
    <row r="99" spans="1:133" x14ac:dyDescent="0.2">
      <c r="A99" s="13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row>
    <row r="100" spans="1:133"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L236"/>
  <sheetViews>
    <sheetView workbookViewId="0">
      <pane xSplit="1" topLeftCell="B1" activePane="topRight" state="frozen"/>
      <selection activeCell="A10" sqref="A10"/>
      <selection pane="topRight" activeCell="B1" sqref="B1:B1048576"/>
    </sheetView>
  </sheetViews>
  <sheetFormatPr defaultColWidth="11" defaultRowHeight="12.75" x14ac:dyDescent="0.2"/>
  <cols>
    <col min="1" max="1" width="40.7109375" style="5" customWidth="1"/>
  </cols>
  <sheetData>
    <row r="1" spans="1:12" ht="24" x14ac:dyDescent="0.2">
      <c r="A1" s="47" t="s">
        <v>50</v>
      </c>
    </row>
    <row r="2" spans="1:12" ht="27.75" customHeight="1" x14ac:dyDescent="0.2">
      <c r="A2" s="134" t="s">
        <v>395</v>
      </c>
    </row>
    <row r="3" spans="1:12" s="11" customFormat="1" ht="21.75" customHeight="1" x14ac:dyDescent="0.2">
      <c r="A3" s="192" t="s">
        <v>240</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row>
    <row r="4" spans="1:12" s="11" customFormat="1" x14ac:dyDescent="0.2">
      <c r="A4" s="33" t="s">
        <v>53</v>
      </c>
      <c r="B4" s="135"/>
      <c r="C4" s="135"/>
      <c r="D4" s="135"/>
      <c r="E4" s="135"/>
      <c r="F4" s="135"/>
      <c r="G4" s="135"/>
      <c r="H4" s="135"/>
      <c r="I4" s="135"/>
      <c r="J4" s="135"/>
      <c r="K4" s="135"/>
      <c r="L4" s="135"/>
    </row>
    <row r="5" spans="1:12" s="11" customFormat="1" x14ac:dyDescent="0.2">
      <c r="A5" s="42">
        <v>1</v>
      </c>
      <c r="B5" s="84" t="e">
        <f>'BAR BB| Open rates'!#REF!*0.8</f>
        <v>#REF!</v>
      </c>
      <c r="C5" s="84" t="e">
        <f>'BAR BB| Open rates'!#REF!*0.8</f>
        <v>#REF!</v>
      </c>
      <c r="D5" s="84" t="e">
        <f>'BAR BB| Open rates'!#REF!*0.8</f>
        <v>#REF!</v>
      </c>
      <c r="E5" s="84" t="e">
        <f>'BAR BB| Open rates'!#REF!*0.8</f>
        <v>#REF!</v>
      </c>
      <c r="F5" s="84" t="e">
        <f>'BAR BB| Open rates'!#REF!*0.8</f>
        <v>#REF!</v>
      </c>
      <c r="G5" s="84" t="e">
        <f>'BAR BB| Open rates'!#REF!*0.8</f>
        <v>#REF!</v>
      </c>
      <c r="H5" s="84" t="e">
        <f>'BAR BB| Open rates'!#REF!*0.8</f>
        <v>#REF!</v>
      </c>
      <c r="I5" s="84" t="e">
        <f>'BAR BB| Open rates'!#REF!*0.8</f>
        <v>#REF!</v>
      </c>
      <c r="J5" s="84" t="e">
        <f>'BAR BB| Open rates'!#REF!*0.8</f>
        <v>#REF!</v>
      </c>
      <c r="K5" s="84" t="e">
        <f>'BAR BB| Open rates'!#REF!*0.8</f>
        <v>#REF!</v>
      </c>
      <c r="L5" s="84" t="e">
        <f>'BAR BB| Open rates'!#REF!*0.8</f>
        <v>#REF!</v>
      </c>
    </row>
    <row r="6" spans="1:12" s="11" customFormat="1" x14ac:dyDescent="0.2">
      <c r="A6" s="42">
        <v>2</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row>
    <row r="7" spans="1:12" s="11" customFormat="1" x14ac:dyDescent="0.2">
      <c r="A7" s="33" t="s">
        <v>54</v>
      </c>
      <c r="B7" s="84"/>
      <c r="C7" s="84"/>
      <c r="D7" s="84"/>
      <c r="E7" s="84"/>
      <c r="F7" s="84"/>
      <c r="G7" s="84"/>
      <c r="H7" s="84"/>
      <c r="I7" s="84"/>
      <c r="J7" s="84"/>
      <c r="K7" s="84"/>
      <c r="L7" s="84"/>
    </row>
    <row r="8" spans="1:12" s="11" customFormat="1" x14ac:dyDescent="0.2">
      <c r="A8" s="42">
        <v>1</v>
      </c>
      <c r="B8" s="84" t="e">
        <f>'BAR BB| Open rates'!#REF!*0.8</f>
        <v>#REF!</v>
      </c>
      <c r="C8" s="84" t="e">
        <f>'BAR BB| Open rates'!#REF!*0.8</f>
        <v>#REF!</v>
      </c>
      <c r="D8" s="84" t="e">
        <f>'BAR BB| Open rates'!#REF!*0.8</f>
        <v>#REF!</v>
      </c>
      <c r="E8" s="84" t="e">
        <f>'BAR BB| Open rates'!#REF!*0.8</f>
        <v>#REF!</v>
      </c>
      <c r="F8" s="84" t="e">
        <f>'BAR BB| Open rates'!#REF!*0.8</f>
        <v>#REF!</v>
      </c>
      <c r="G8" s="84" t="e">
        <f>'BAR BB| Open rates'!#REF!*0.8</f>
        <v>#REF!</v>
      </c>
      <c r="H8" s="84" t="e">
        <f>'BAR BB| Open rates'!#REF!*0.8</f>
        <v>#REF!</v>
      </c>
      <c r="I8" s="84" t="e">
        <f>'BAR BB| Open rates'!#REF!*0.8</f>
        <v>#REF!</v>
      </c>
      <c r="J8" s="84" t="e">
        <f>'BAR BB| Open rates'!#REF!*0.8</f>
        <v>#REF!</v>
      </c>
      <c r="K8" s="84" t="e">
        <f>'BAR BB| Open rates'!#REF!*0.8</f>
        <v>#REF!</v>
      </c>
      <c r="L8" s="84" t="e">
        <f>'BAR BB| Open rates'!#REF!*0.8</f>
        <v>#REF!</v>
      </c>
    </row>
    <row r="9" spans="1:12" s="11" customFormat="1" x14ac:dyDescent="0.2">
      <c r="A9" s="42">
        <v>2</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row>
    <row r="10" spans="1:12" s="11" customFormat="1" x14ac:dyDescent="0.2">
      <c r="A10" s="33" t="s">
        <v>150</v>
      </c>
      <c r="B10" s="84"/>
      <c r="C10" s="84"/>
      <c r="D10" s="84"/>
      <c r="E10" s="84"/>
      <c r="F10" s="84"/>
      <c r="G10" s="84"/>
      <c r="H10" s="84"/>
      <c r="I10" s="84"/>
      <c r="J10" s="84"/>
      <c r="K10" s="84"/>
      <c r="L10" s="84"/>
    </row>
    <row r="11" spans="1:12" s="11" customFormat="1" x14ac:dyDescent="0.2">
      <c r="A11" s="42">
        <v>1</v>
      </c>
      <c r="B11" s="84" t="e">
        <f>'BAR BB| Open rates'!#REF!*0.8</f>
        <v>#REF!</v>
      </c>
      <c r="C11" s="84" t="e">
        <f>'BAR BB| Open rates'!#REF!*0.8</f>
        <v>#REF!</v>
      </c>
      <c r="D11" s="84" t="e">
        <f>'BAR BB| Open rates'!#REF!*0.8</f>
        <v>#REF!</v>
      </c>
      <c r="E11" s="84" t="e">
        <f>'BAR BB| Open rates'!#REF!*0.8</f>
        <v>#REF!</v>
      </c>
      <c r="F11" s="84" t="e">
        <f>'BAR BB| Open rates'!#REF!*0.8</f>
        <v>#REF!</v>
      </c>
      <c r="G11" s="84" t="e">
        <f>'BAR BB| Open rates'!#REF!*0.8</f>
        <v>#REF!</v>
      </c>
      <c r="H11" s="84" t="e">
        <f>'BAR BB| Open rates'!#REF!*0.8</f>
        <v>#REF!</v>
      </c>
      <c r="I11" s="84" t="e">
        <f>'BAR BB| Open rates'!#REF!*0.8</f>
        <v>#REF!</v>
      </c>
      <c r="J11" s="84" t="e">
        <f>'BAR BB| Open rates'!#REF!*0.8</f>
        <v>#REF!</v>
      </c>
      <c r="K11" s="84" t="e">
        <f>'BAR BB| Open rates'!#REF!*0.8</f>
        <v>#REF!</v>
      </c>
      <c r="L11" s="84" t="e">
        <f>'BAR BB| Open rates'!#REF!*0.8</f>
        <v>#REF!</v>
      </c>
    </row>
    <row r="12" spans="1:12" s="11" customFormat="1" x14ac:dyDescent="0.2">
      <c r="A12" s="42">
        <v>2</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row>
    <row r="13" spans="1:12" x14ac:dyDescent="0.2">
      <c r="A13" s="47"/>
    </row>
    <row r="14" spans="1:12" x14ac:dyDescent="0.2">
      <c r="A14" s="303" t="s">
        <v>157</v>
      </c>
    </row>
    <row r="15" spans="1:12" x14ac:dyDescent="0.2">
      <c r="A15" s="303"/>
    </row>
    <row r="16" spans="1:12" x14ac:dyDescent="0.2">
      <c r="A16" s="123"/>
    </row>
    <row r="17" spans="1:1" ht="12.75" customHeight="1" x14ac:dyDescent="0.2">
      <c r="A17"/>
    </row>
    <row r="18" spans="1:1" x14ac:dyDescent="0.2">
      <c r="A18" s="134" t="s">
        <v>80</v>
      </c>
    </row>
    <row r="19" spans="1:1" ht="24" x14ac:dyDescent="0.2">
      <c r="A19" s="137" t="s">
        <v>391</v>
      </c>
    </row>
    <row r="20" spans="1:1" ht="24" x14ac:dyDescent="0.2">
      <c r="A20" s="137" t="s">
        <v>392</v>
      </c>
    </row>
    <row r="21" spans="1:1" x14ac:dyDescent="0.2">
      <c r="A21" s="22"/>
    </row>
    <row r="22" spans="1:1" x14ac:dyDescent="0.2">
      <c r="A22" s="136" t="s">
        <v>58</v>
      </c>
    </row>
    <row r="23" spans="1:1" s="149" customFormat="1" ht="35.25" customHeight="1" x14ac:dyDescent="0.2">
      <c r="A23" s="137" t="s">
        <v>163</v>
      </c>
    </row>
    <row r="24" spans="1:1" s="149" customFormat="1" ht="35.25" customHeight="1" x14ac:dyDescent="0.2">
      <c r="A24" s="145" t="s">
        <v>188</v>
      </c>
    </row>
    <row r="25" spans="1:1" s="149" customFormat="1" ht="12.75" customHeight="1" x14ac:dyDescent="0.2">
      <c r="A25" s="219" t="s">
        <v>366</v>
      </c>
    </row>
    <row r="26" spans="1:1" s="149" customFormat="1" ht="25.5" customHeight="1" x14ac:dyDescent="0.2">
      <c r="A26" s="219" t="s">
        <v>365</v>
      </c>
    </row>
    <row r="27" spans="1:1" s="149" customFormat="1" ht="35.25" customHeight="1" x14ac:dyDescent="0.2">
      <c r="A27" s="137" t="s">
        <v>164</v>
      </c>
    </row>
    <row r="28" spans="1:1" s="149" customFormat="1" ht="13.5" customHeight="1" x14ac:dyDescent="0.2">
      <c r="A28" s="137" t="s">
        <v>165</v>
      </c>
    </row>
    <row r="29" spans="1:1" s="149" customFormat="1" ht="35.25" customHeight="1" x14ac:dyDescent="0.2">
      <c r="A29" s="137" t="s">
        <v>162</v>
      </c>
    </row>
    <row r="30" spans="1:1" x14ac:dyDescent="0.2">
      <c r="A30" s="142"/>
    </row>
    <row r="31" spans="1:1" x14ac:dyDescent="0.2">
      <c r="A31" s="13"/>
    </row>
    <row r="32" spans="1:1" x14ac:dyDescent="0.2">
      <c r="A32" s="138" t="s">
        <v>65</v>
      </c>
    </row>
    <row r="33" spans="1:1" ht="93" customHeight="1" x14ac:dyDescent="0.2">
      <c r="A33" s="140" t="s">
        <v>398</v>
      </c>
    </row>
    <row r="34" spans="1:1" x14ac:dyDescent="0.2">
      <c r="A34" s="140"/>
    </row>
    <row r="35" spans="1:1" x14ac:dyDescent="0.2">
      <c r="A35" s="132"/>
    </row>
    <row r="36" spans="1:1" ht="25.5" x14ac:dyDescent="0.2">
      <c r="A36" s="136" t="s">
        <v>393</v>
      </c>
    </row>
    <row r="37" spans="1:1" x14ac:dyDescent="0.2">
      <c r="A37" s="139"/>
    </row>
    <row r="38" spans="1:1" s="11" customFormat="1" x14ac:dyDescent="0.2">
      <c r="A38" s="172" t="s">
        <v>394</v>
      </c>
    </row>
    <row r="39" spans="1:1" s="11" customFormat="1" ht="15.75" customHeight="1" x14ac:dyDescent="0.2">
      <c r="A39" s="166" t="s">
        <v>396</v>
      </c>
    </row>
    <row r="40" spans="1:1" s="11" customFormat="1" ht="15.75" customHeight="1" x14ac:dyDescent="0.2">
      <c r="A40" s="293"/>
    </row>
    <row r="41" spans="1:1" s="11" customFormat="1" ht="24" x14ac:dyDescent="0.2">
      <c r="A41" s="172" t="s">
        <v>402</v>
      </c>
    </row>
    <row r="42" spans="1:1" s="11" customFormat="1" ht="21.75" customHeight="1" x14ac:dyDescent="0.2">
      <c r="A42" s="166" t="s">
        <v>403</v>
      </c>
    </row>
    <row r="43" spans="1:1" s="11" customFormat="1" ht="12.75" customHeight="1" x14ac:dyDescent="0.2">
      <c r="A43" s="140"/>
    </row>
    <row r="44" spans="1:1" s="11" customFormat="1" ht="12.75" customHeight="1" x14ac:dyDescent="0.2">
      <c r="A44" s="172" t="s">
        <v>400</v>
      </c>
    </row>
    <row r="45" spans="1:1" s="11" customFormat="1" ht="12.75" customHeight="1" x14ac:dyDescent="0.2">
      <c r="A45" s="171" t="s">
        <v>404</v>
      </c>
    </row>
    <row r="46" spans="1:1" s="11" customFormat="1" ht="12.75" customHeight="1" x14ac:dyDescent="0.2">
      <c r="A46" s="171"/>
    </row>
    <row r="47" spans="1:1" s="11" customFormat="1" x14ac:dyDescent="0.2">
      <c r="A47" s="172" t="s">
        <v>406</v>
      </c>
    </row>
    <row r="48" spans="1:1" s="11" customFormat="1" ht="17.25" customHeight="1" x14ac:dyDescent="0.2">
      <c r="A48" s="166" t="s">
        <v>407</v>
      </c>
    </row>
    <row r="49" spans="1:1" s="11" customFormat="1" x14ac:dyDescent="0.2">
      <c r="A49" s="140"/>
    </row>
    <row r="50" spans="1:1" s="11" customFormat="1" ht="45" customHeight="1" x14ac:dyDescent="0.2">
      <c r="A50" s="172" t="s">
        <v>397</v>
      </c>
    </row>
    <row r="51" spans="1:1" ht="24" x14ac:dyDescent="0.2">
      <c r="A51" s="293" t="s">
        <v>399</v>
      </c>
    </row>
    <row r="52" spans="1:1" x14ac:dyDescent="0.2">
      <c r="A52" s="106"/>
    </row>
    <row r="53" spans="1:1" ht="36" x14ac:dyDescent="0.2">
      <c r="A53" s="171" t="s">
        <v>401</v>
      </c>
    </row>
    <row r="54" spans="1:1" ht="30.75" customHeight="1" x14ac:dyDescent="0.2">
      <c r="A54" s="166" t="s">
        <v>409</v>
      </c>
    </row>
    <row r="55" spans="1:1" x14ac:dyDescent="0.2">
      <c r="A55" s="106"/>
    </row>
    <row r="56" spans="1:1" ht="36" customHeight="1" x14ac:dyDescent="0.2">
      <c r="A56" s="171" t="s">
        <v>405</v>
      </c>
    </row>
    <row r="57" spans="1:1" ht="41.25" customHeight="1" x14ac:dyDescent="0.2">
      <c r="A57" s="166" t="s">
        <v>410</v>
      </c>
    </row>
    <row r="58" spans="1:1" x14ac:dyDescent="0.2">
      <c r="A58" s="106"/>
    </row>
    <row r="59" spans="1:1" ht="26.25" customHeight="1" x14ac:dyDescent="0.2">
      <c r="A59" s="171" t="s">
        <v>408</v>
      </c>
    </row>
    <row r="60" spans="1:1" ht="49.5" customHeight="1" x14ac:dyDescent="0.2">
      <c r="A60" s="166" t="s">
        <v>411</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4:A15"/>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92D050"/>
  </sheetPr>
  <dimension ref="A1:L205"/>
  <sheetViews>
    <sheetView workbookViewId="0">
      <pane xSplit="1" topLeftCell="B1" activePane="topRight" state="frozen"/>
      <selection activeCell="A10" sqref="A10"/>
      <selection pane="topRight" activeCell="B1" sqref="B1:B1048576"/>
    </sheetView>
  </sheetViews>
  <sheetFormatPr defaultColWidth="9.85546875" defaultRowHeight="12.75" x14ac:dyDescent="0.2"/>
  <cols>
    <col min="1" max="1" width="44.7109375" style="5" customWidth="1"/>
  </cols>
  <sheetData>
    <row r="1" spans="1:12" ht="24" x14ac:dyDescent="0.2">
      <c r="A1" s="47" t="s">
        <v>50</v>
      </c>
    </row>
    <row r="2" spans="1:12" ht="24" x14ac:dyDescent="0.2">
      <c r="A2" s="134" t="s">
        <v>395</v>
      </c>
    </row>
    <row r="3" spans="1:12" s="11" customFormat="1" ht="21.75" customHeight="1" x14ac:dyDescent="0.2">
      <c r="A3" s="192" t="s">
        <v>237</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row>
    <row r="4" spans="1:12" s="11" customFormat="1" x14ac:dyDescent="0.2">
      <c r="A4" s="33" t="s">
        <v>53</v>
      </c>
      <c r="B4" s="135"/>
      <c r="C4" s="135"/>
      <c r="D4" s="135"/>
      <c r="E4" s="135"/>
      <c r="F4" s="135"/>
      <c r="G4" s="135"/>
      <c r="H4" s="135"/>
      <c r="I4" s="135"/>
      <c r="J4" s="135"/>
      <c r="K4" s="135"/>
      <c r="L4" s="135"/>
    </row>
    <row r="5" spans="1:12" s="11" customFormat="1" x14ac:dyDescent="0.2">
      <c r="A5" s="42">
        <v>1</v>
      </c>
      <c r="B5" s="84" t="e">
        <f>'BAR BB| Open rates'!#REF!*0.8*0.87</f>
        <v>#REF!</v>
      </c>
      <c r="C5" s="84" t="e">
        <f>'BAR BB| Open rates'!#REF!*0.8*0.87</f>
        <v>#REF!</v>
      </c>
      <c r="D5" s="84" t="e">
        <f>'BAR BB| Open rates'!#REF!*0.8*0.87</f>
        <v>#REF!</v>
      </c>
      <c r="E5" s="84" t="e">
        <f>'BAR BB| Open rates'!#REF!*0.8*0.87</f>
        <v>#REF!</v>
      </c>
      <c r="F5" s="84" t="e">
        <f>'BAR BB| Open rates'!#REF!*0.8*0.87</f>
        <v>#REF!</v>
      </c>
      <c r="G5" s="84" t="e">
        <f>'BAR BB| Open rates'!#REF!*0.8*0.87</f>
        <v>#REF!</v>
      </c>
      <c r="H5" s="84" t="e">
        <f>'BAR BB| Open rates'!#REF!*0.8*0.87</f>
        <v>#REF!</v>
      </c>
      <c r="I5" s="84" t="e">
        <f>'BAR BB| Open rates'!#REF!*0.8*0.87</f>
        <v>#REF!</v>
      </c>
      <c r="J5" s="84" t="e">
        <f>'BAR BB| Open rates'!#REF!*0.8*0.87</f>
        <v>#REF!</v>
      </c>
      <c r="K5" s="84" t="e">
        <f>'BAR BB| Open rates'!#REF!*0.8*0.87</f>
        <v>#REF!</v>
      </c>
      <c r="L5" s="84" t="e">
        <f>'BAR BB| Open rates'!#REF!*0.8*0.87</f>
        <v>#REF!</v>
      </c>
    </row>
    <row r="6" spans="1:12" s="11" customFormat="1" x14ac:dyDescent="0.2">
      <c r="A6" s="42">
        <v>2</v>
      </c>
      <c r="B6" s="84" t="e">
        <f>'BAR BB| Open rates'!#REF!*0.8*0.87</f>
        <v>#REF!</v>
      </c>
      <c r="C6" s="84" t="e">
        <f>'BAR BB| Open rates'!#REF!*0.8*0.87</f>
        <v>#REF!</v>
      </c>
      <c r="D6" s="84" t="e">
        <f>'BAR BB| Open rates'!#REF!*0.8*0.87</f>
        <v>#REF!</v>
      </c>
      <c r="E6" s="84" t="e">
        <f>'BAR BB| Open rates'!#REF!*0.8*0.87</f>
        <v>#REF!</v>
      </c>
      <c r="F6" s="84" t="e">
        <f>'BAR BB| Open rates'!#REF!*0.8*0.87</f>
        <v>#REF!</v>
      </c>
      <c r="G6" s="84" t="e">
        <f>'BAR BB| Open rates'!#REF!*0.8*0.87</f>
        <v>#REF!</v>
      </c>
      <c r="H6" s="84" t="e">
        <f>'BAR BB| Open rates'!#REF!*0.8*0.87</f>
        <v>#REF!</v>
      </c>
      <c r="I6" s="84" t="e">
        <f>'BAR BB| Open rates'!#REF!*0.8*0.87</f>
        <v>#REF!</v>
      </c>
      <c r="J6" s="84" t="e">
        <f>'BAR BB| Open rates'!#REF!*0.8*0.87</f>
        <v>#REF!</v>
      </c>
      <c r="K6" s="84" t="e">
        <f>'BAR BB| Open rates'!#REF!*0.8*0.87</f>
        <v>#REF!</v>
      </c>
      <c r="L6" s="84" t="e">
        <f>'BAR BB| Open rates'!#REF!*0.8*0.87</f>
        <v>#REF!</v>
      </c>
    </row>
    <row r="7" spans="1:12" s="11" customFormat="1" x14ac:dyDescent="0.2">
      <c r="A7" s="33" t="s">
        <v>54</v>
      </c>
      <c r="B7" s="84"/>
      <c r="C7" s="84"/>
      <c r="D7" s="84"/>
      <c r="E7" s="84"/>
      <c r="F7" s="84"/>
      <c r="G7" s="84"/>
      <c r="H7" s="84"/>
      <c r="I7" s="84"/>
      <c r="J7" s="84"/>
      <c r="K7" s="84"/>
      <c r="L7" s="84"/>
    </row>
    <row r="8" spans="1:12" s="11" customFormat="1" x14ac:dyDescent="0.2">
      <c r="A8" s="42">
        <v>1</v>
      </c>
      <c r="B8" s="84" t="e">
        <f>'BAR BB| Open rates'!#REF!*0.8*0.87</f>
        <v>#REF!</v>
      </c>
      <c r="C8" s="84" t="e">
        <f>'BAR BB| Open rates'!#REF!*0.8*0.87</f>
        <v>#REF!</v>
      </c>
      <c r="D8" s="84" t="e">
        <f>'BAR BB| Open rates'!#REF!*0.8*0.87</f>
        <v>#REF!</v>
      </c>
      <c r="E8" s="84" t="e">
        <f>'BAR BB| Open rates'!#REF!*0.8*0.87</f>
        <v>#REF!</v>
      </c>
      <c r="F8" s="84" t="e">
        <f>'BAR BB| Open rates'!#REF!*0.8*0.87</f>
        <v>#REF!</v>
      </c>
      <c r="G8" s="84" t="e">
        <f>'BAR BB| Open rates'!#REF!*0.8*0.87</f>
        <v>#REF!</v>
      </c>
      <c r="H8" s="84" t="e">
        <f>'BAR BB| Open rates'!#REF!*0.8*0.87</f>
        <v>#REF!</v>
      </c>
      <c r="I8" s="84" t="e">
        <f>'BAR BB| Open rates'!#REF!*0.8*0.87</f>
        <v>#REF!</v>
      </c>
      <c r="J8" s="84" t="e">
        <f>'BAR BB| Open rates'!#REF!*0.8*0.87</f>
        <v>#REF!</v>
      </c>
      <c r="K8" s="84" t="e">
        <f>'BAR BB| Open rates'!#REF!*0.8*0.87</f>
        <v>#REF!</v>
      </c>
      <c r="L8" s="84" t="e">
        <f>'BAR BB| Open rates'!#REF!*0.8*0.87</f>
        <v>#REF!</v>
      </c>
    </row>
    <row r="9" spans="1:12" s="11" customFormat="1" x14ac:dyDescent="0.2">
      <c r="A9" s="42">
        <v>2</v>
      </c>
      <c r="B9" s="84" t="e">
        <f>'BAR BB| Open rates'!#REF!*0.8*0.87</f>
        <v>#REF!</v>
      </c>
      <c r="C9" s="84" t="e">
        <f>'BAR BB| Open rates'!#REF!*0.8*0.87</f>
        <v>#REF!</v>
      </c>
      <c r="D9" s="84" t="e">
        <f>'BAR BB| Open rates'!#REF!*0.8*0.87</f>
        <v>#REF!</v>
      </c>
      <c r="E9" s="84" t="e">
        <f>'BAR BB| Open rates'!#REF!*0.8*0.87</f>
        <v>#REF!</v>
      </c>
      <c r="F9" s="84" t="e">
        <f>'BAR BB| Open rates'!#REF!*0.8*0.87</f>
        <v>#REF!</v>
      </c>
      <c r="G9" s="84" t="e">
        <f>'BAR BB| Open rates'!#REF!*0.8*0.87</f>
        <v>#REF!</v>
      </c>
      <c r="H9" s="84" t="e">
        <f>'BAR BB| Open rates'!#REF!*0.8*0.87</f>
        <v>#REF!</v>
      </c>
      <c r="I9" s="84" t="e">
        <f>'BAR BB| Open rates'!#REF!*0.8*0.87</f>
        <v>#REF!</v>
      </c>
      <c r="J9" s="84" t="e">
        <f>'BAR BB| Open rates'!#REF!*0.8*0.87</f>
        <v>#REF!</v>
      </c>
      <c r="K9" s="84" t="e">
        <f>'BAR BB| Open rates'!#REF!*0.8*0.87</f>
        <v>#REF!</v>
      </c>
      <c r="L9" s="84" t="e">
        <f>'BAR BB| Open rates'!#REF!*0.8*0.87</f>
        <v>#REF!</v>
      </c>
    </row>
    <row r="10" spans="1:12" s="11" customFormat="1" x14ac:dyDescent="0.2">
      <c r="A10" s="33" t="s">
        <v>150</v>
      </c>
      <c r="B10" s="84"/>
      <c r="C10" s="84"/>
      <c r="D10" s="84"/>
      <c r="E10" s="84"/>
      <c r="F10" s="84"/>
      <c r="G10" s="84"/>
      <c r="H10" s="84"/>
      <c r="I10" s="84"/>
      <c r="J10" s="84"/>
      <c r="K10" s="84"/>
      <c r="L10" s="84"/>
    </row>
    <row r="11" spans="1:12" s="11" customFormat="1" x14ac:dyDescent="0.2">
      <c r="A11" s="42">
        <v>1</v>
      </c>
      <c r="B11" s="84" t="e">
        <f>'BAR BB| Open rates'!#REF!*0.8*0.87</f>
        <v>#REF!</v>
      </c>
      <c r="C11" s="84" t="e">
        <f>'BAR BB| Open rates'!#REF!*0.8*0.87</f>
        <v>#REF!</v>
      </c>
      <c r="D11" s="84" t="e">
        <f>'BAR BB| Open rates'!#REF!*0.8*0.87</f>
        <v>#REF!</v>
      </c>
      <c r="E11" s="84" t="e">
        <f>'BAR BB| Open rates'!#REF!*0.8*0.87</f>
        <v>#REF!</v>
      </c>
      <c r="F11" s="84" t="e">
        <f>'BAR BB| Open rates'!#REF!*0.8*0.87</f>
        <v>#REF!</v>
      </c>
      <c r="G11" s="84" t="e">
        <f>'BAR BB| Open rates'!#REF!*0.8*0.87</f>
        <v>#REF!</v>
      </c>
      <c r="H11" s="84" t="e">
        <f>'BAR BB| Open rates'!#REF!*0.8*0.87</f>
        <v>#REF!</v>
      </c>
      <c r="I11" s="84" t="e">
        <f>'BAR BB| Open rates'!#REF!*0.8*0.87</f>
        <v>#REF!</v>
      </c>
      <c r="J11" s="84" t="e">
        <f>'BAR BB| Open rates'!#REF!*0.8*0.87</f>
        <v>#REF!</v>
      </c>
      <c r="K11" s="84" t="e">
        <f>'BAR BB| Open rates'!#REF!*0.8*0.87</f>
        <v>#REF!</v>
      </c>
      <c r="L11" s="84" t="e">
        <f>'BAR BB| Open rates'!#REF!*0.8*0.87</f>
        <v>#REF!</v>
      </c>
    </row>
    <row r="12" spans="1:12" s="11" customFormat="1" x14ac:dyDescent="0.2">
      <c r="A12" s="42">
        <v>2</v>
      </c>
      <c r="B12" s="84" t="e">
        <f>'BAR BB| Open rates'!#REF!*0.8*0.87</f>
        <v>#REF!</v>
      </c>
      <c r="C12" s="84" t="e">
        <f>'BAR BB| Open rates'!#REF!*0.8*0.87</f>
        <v>#REF!</v>
      </c>
      <c r="D12" s="84" t="e">
        <f>'BAR BB| Open rates'!#REF!*0.8*0.87</f>
        <v>#REF!</v>
      </c>
      <c r="E12" s="84" t="e">
        <f>'BAR BB| Open rates'!#REF!*0.8*0.87</f>
        <v>#REF!</v>
      </c>
      <c r="F12" s="84" t="e">
        <f>'BAR BB| Open rates'!#REF!*0.8*0.87</f>
        <v>#REF!</v>
      </c>
      <c r="G12" s="84" t="e">
        <f>'BAR BB| Open rates'!#REF!*0.8*0.87</f>
        <v>#REF!</v>
      </c>
      <c r="H12" s="84" t="e">
        <f>'BAR BB| Open rates'!#REF!*0.8*0.87</f>
        <v>#REF!</v>
      </c>
      <c r="I12" s="84" t="e">
        <f>'BAR BB| Open rates'!#REF!*0.8*0.87</f>
        <v>#REF!</v>
      </c>
      <c r="J12" s="84" t="e">
        <f>'BAR BB| Open rates'!#REF!*0.8*0.87</f>
        <v>#REF!</v>
      </c>
      <c r="K12" s="84" t="e">
        <f>'BAR BB| Open rates'!#REF!*0.8*0.87</f>
        <v>#REF!</v>
      </c>
      <c r="L12" s="84" t="e">
        <f>'BAR BB| Open rates'!#REF!*0.8*0.87</f>
        <v>#REF!</v>
      </c>
    </row>
    <row r="13" spans="1:12" x14ac:dyDescent="0.2">
      <c r="A13" s="47"/>
    </row>
    <row r="14" spans="1:12" ht="12.75" customHeight="1" x14ac:dyDescent="0.2">
      <c r="A14" s="303" t="s">
        <v>157</v>
      </c>
    </row>
    <row r="15" spans="1:12" x14ac:dyDescent="0.2">
      <c r="A15" s="303"/>
    </row>
    <row r="16" spans="1:12" x14ac:dyDescent="0.2">
      <c r="A16" s="123"/>
    </row>
    <row r="17" spans="1:1" s="11" customFormat="1" ht="17.25" customHeight="1" x14ac:dyDescent="0.2">
      <c r="A17"/>
    </row>
    <row r="18" spans="1:1" s="11" customFormat="1" ht="41.25" customHeight="1" x14ac:dyDescent="0.2">
      <c r="A18" s="134" t="s">
        <v>80</v>
      </c>
    </row>
    <row r="19" spans="1:1" s="11" customFormat="1" ht="41.25" customHeight="1" x14ac:dyDescent="0.2">
      <c r="A19" s="137" t="s">
        <v>391</v>
      </c>
    </row>
    <row r="20" spans="1:1" s="11" customFormat="1" ht="41.25" customHeight="1" x14ac:dyDescent="0.2">
      <c r="A20" s="137" t="s">
        <v>392</v>
      </c>
    </row>
    <row r="21" spans="1:1" ht="12.75" customHeight="1" x14ac:dyDescent="0.2">
      <c r="A21" s="22"/>
    </row>
    <row r="22" spans="1:1" x14ac:dyDescent="0.2">
      <c r="A22" s="136" t="s">
        <v>58</v>
      </c>
    </row>
    <row r="23" spans="1:1" ht="36" x14ac:dyDescent="0.2">
      <c r="A23" s="137" t="s">
        <v>163</v>
      </c>
    </row>
    <row r="24" spans="1:1" ht="24" x14ac:dyDescent="0.2">
      <c r="A24" s="145" t="s">
        <v>188</v>
      </c>
    </row>
    <row r="25" spans="1:1" x14ac:dyDescent="0.2">
      <c r="A25" s="219" t="s">
        <v>366</v>
      </c>
    </row>
    <row r="26" spans="1:1" ht="24" x14ac:dyDescent="0.2">
      <c r="A26" s="219" t="s">
        <v>365</v>
      </c>
    </row>
    <row r="27" spans="1:1" ht="36" x14ac:dyDescent="0.2">
      <c r="A27" s="137" t="s">
        <v>164</v>
      </c>
    </row>
    <row r="28" spans="1:1" s="149" customFormat="1" ht="25.5" customHeight="1" x14ac:dyDescent="0.2">
      <c r="A28" s="137" t="s">
        <v>165</v>
      </c>
    </row>
    <row r="29" spans="1:1" s="149" customFormat="1" ht="40.5" customHeight="1" x14ac:dyDescent="0.2">
      <c r="A29" s="137" t="s">
        <v>162</v>
      </c>
    </row>
    <row r="30" spans="1:1" s="149" customFormat="1" ht="18" customHeight="1" x14ac:dyDescent="0.2">
      <c r="A30" s="142"/>
    </row>
    <row r="31" spans="1:1" s="149" customFormat="1" ht="26.25" customHeight="1" x14ac:dyDescent="0.2">
      <c r="A31" s="13"/>
    </row>
    <row r="32" spans="1:1" s="149" customFormat="1" ht="35.25" customHeight="1" x14ac:dyDescent="0.2">
      <c r="A32" s="138" t="s">
        <v>65</v>
      </c>
    </row>
    <row r="33" spans="1:1" s="149" customFormat="1" ht="70.5" customHeight="1" x14ac:dyDescent="0.2">
      <c r="A33" s="140" t="s">
        <v>398</v>
      </c>
    </row>
    <row r="34" spans="1:1" s="149" customFormat="1" ht="12" customHeight="1" x14ac:dyDescent="0.2">
      <c r="A34" s="140"/>
    </row>
    <row r="35" spans="1:1" x14ac:dyDescent="0.2">
      <c r="A35" s="132"/>
    </row>
    <row r="36" spans="1:1" x14ac:dyDescent="0.2">
      <c r="A36" s="136" t="s">
        <v>393</v>
      </c>
    </row>
    <row r="37" spans="1:1" ht="13.5" customHeight="1" x14ac:dyDescent="0.2">
      <c r="A37" s="139"/>
    </row>
    <row r="38" spans="1:1" x14ac:dyDescent="0.2">
      <c r="A38" s="172" t="s">
        <v>394</v>
      </c>
    </row>
    <row r="39" spans="1:1" x14ac:dyDescent="0.2">
      <c r="A39" s="166" t="s">
        <v>396</v>
      </c>
    </row>
    <row r="40" spans="1:1" s="11" customFormat="1" ht="42.75" customHeight="1" x14ac:dyDescent="0.2">
      <c r="A40" s="293"/>
    </row>
    <row r="41" spans="1:1" ht="24" x14ac:dyDescent="0.2">
      <c r="A41" s="172" t="s">
        <v>402</v>
      </c>
    </row>
    <row r="42" spans="1:1" x14ac:dyDescent="0.2">
      <c r="A42" s="166" t="s">
        <v>403</v>
      </c>
    </row>
    <row r="43" spans="1:1" x14ac:dyDescent="0.2">
      <c r="A43" s="140"/>
    </row>
    <row r="44" spans="1:1" x14ac:dyDescent="0.2">
      <c r="A44" s="172" t="s">
        <v>400</v>
      </c>
    </row>
    <row r="45" spans="1:1" x14ac:dyDescent="0.2">
      <c r="A45" s="171" t="s">
        <v>404</v>
      </c>
    </row>
    <row r="46" spans="1:1" x14ac:dyDescent="0.2">
      <c r="A46" s="171"/>
    </row>
    <row r="47" spans="1:1" x14ac:dyDescent="0.2">
      <c r="A47" s="172" t="s">
        <v>406</v>
      </c>
    </row>
    <row r="48" spans="1:1" x14ac:dyDescent="0.2">
      <c r="A48" s="166" t="s">
        <v>407</v>
      </c>
    </row>
    <row r="49" spans="1:1" x14ac:dyDescent="0.2">
      <c r="A49" s="140"/>
    </row>
    <row r="50" spans="1:1" ht="36" x14ac:dyDescent="0.2">
      <c r="A50" s="172" t="s">
        <v>397</v>
      </c>
    </row>
    <row r="51" spans="1:1" ht="24" x14ac:dyDescent="0.2">
      <c r="A51" s="293" t="s">
        <v>399</v>
      </c>
    </row>
    <row r="52" spans="1:1" x14ac:dyDescent="0.2">
      <c r="A52" s="106"/>
    </row>
    <row r="53" spans="1:1" ht="24" x14ac:dyDescent="0.2">
      <c r="A53" s="171" t="s">
        <v>401</v>
      </c>
    </row>
    <row r="54" spans="1:1" ht="24" x14ac:dyDescent="0.2">
      <c r="A54" s="166" t="s">
        <v>409</v>
      </c>
    </row>
    <row r="55" spans="1:1" x14ac:dyDescent="0.2">
      <c r="A55" s="106"/>
    </row>
    <row r="56" spans="1:1" ht="36" x14ac:dyDescent="0.2">
      <c r="A56" s="171" t="s">
        <v>405</v>
      </c>
    </row>
    <row r="57" spans="1:1" ht="36" x14ac:dyDescent="0.2">
      <c r="A57" s="166" t="s">
        <v>410</v>
      </c>
    </row>
    <row r="58" spans="1:1" x14ac:dyDescent="0.2">
      <c r="A58" s="106"/>
    </row>
    <row r="59" spans="1:1" ht="24" x14ac:dyDescent="0.2">
      <c r="A59" s="171" t="s">
        <v>408</v>
      </c>
    </row>
    <row r="60" spans="1:1" ht="48" x14ac:dyDescent="0.2">
      <c r="A60" s="166" t="s">
        <v>411</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sheetData>
  <mergeCells count="1">
    <mergeCell ref="A14:A15"/>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92D050"/>
  </sheetPr>
  <dimension ref="A1:M268"/>
  <sheetViews>
    <sheetView workbookViewId="0">
      <pane xSplit="1" topLeftCell="B1" activePane="topRight" state="frozen"/>
      <selection activeCell="A10" sqref="A10"/>
      <selection pane="topRight" activeCell="A53" sqref="A53:A60"/>
    </sheetView>
  </sheetViews>
  <sheetFormatPr defaultColWidth="10.140625" defaultRowHeight="12.75" x14ac:dyDescent="0.2"/>
  <cols>
    <col min="1" max="1" width="41.7109375" style="5" customWidth="1"/>
  </cols>
  <sheetData>
    <row r="1" spans="1:13" ht="24" x14ac:dyDescent="0.2">
      <c r="A1" s="47" t="s">
        <v>50</v>
      </c>
    </row>
    <row r="2" spans="1:13" ht="24" x14ac:dyDescent="0.2">
      <c r="A2" s="134" t="s">
        <v>395</v>
      </c>
    </row>
    <row r="3" spans="1:13" s="11" customFormat="1" ht="21.75" customHeight="1" x14ac:dyDescent="0.2">
      <c r="A3" s="192" t="s">
        <v>238</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rates'!#REF!*0.9*0.87+25</f>
        <v>#REF!</v>
      </c>
      <c r="C5" s="84" t="e">
        <f>'BAR BB| Open rates'!#REF!*0.8*0.87+25</f>
        <v>#REF!</v>
      </c>
      <c r="D5" s="84" t="e">
        <f>'BAR BB| Open rates'!#REF!*0.8*0.87+25</f>
        <v>#REF!</v>
      </c>
      <c r="E5" s="84" t="e">
        <f>'BAR BB| Open rates'!#REF!*0.8*0.87+25</f>
        <v>#REF!</v>
      </c>
      <c r="F5" s="84" t="e">
        <f>'BAR BB| Open rates'!#REF!*0.8*0.87+25</f>
        <v>#REF!</v>
      </c>
      <c r="G5" s="84" t="e">
        <f>'BAR BB| Open rates'!#REF!*0.8*0.87+25</f>
        <v>#REF!</v>
      </c>
      <c r="H5" s="84" t="e">
        <f>'BAR BB| Open rates'!#REF!*0.8*0.87+25</f>
        <v>#REF!</v>
      </c>
      <c r="I5" s="84" t="e">
        <f>'BAR BB| Open rates'!#REF!*0.8*0.87+25</f>
        <v>#REF!</v>
      </c>
      <c r="J5" s="84" t="e">
        <f>'BAR BB| Open rates'!#REF!*0.8*0.87+25</f>
        <v>#REF!</v>
      </c>
      <c r="K5" s="84" t="e">
        <f>'BAR BB| Open rates'!#REF!*0.8*0.87+25</f>
        <v>#REF!</v>
      </c>
      <c r="L5" s="84" t="e">
        <f>'BAR BB| Open rates'!#REF!*0.8*0.87+25</f>
        <v>#REF!</v>
      </c>
      <c r="M5" s="84" t="e">
        <f>'BAR BB| Open rates'!#REF!*0.8*0.87+25</f>
        <v>#REF!</v>
      </c>
    </row>
    <row r="6" spans="1:13" s="11" customFormat="1" x14ac:dyDescent="0.2">
      <c r="A6" s="42">
        <v>2</v>
      </c>
      <c r="B6" s="84" t="e">
        <f>'BAR BB| Open rates'!#REF!*0.9*0.87+25</f>
        <v>#REF!</v>
      </c>
      <c r="C6" s="84" t="e">
        <f>'BAR BB| Open rates'!#REF!*0.8*0.87+25</f>
        <v>#REF!</v>
      </c>
      <c r="D6" s="84" t="e">
        <f>'BAR BB| Open rates'!#REF!*0.8*0.87+25</f>
        <v>#REF!</v>
      </c>
      <c r="E6" s="84" t="e">
        <f>'BAR BB| Open rates'!#REF!*0.8*0.87+25</f>
        <v>#REF!</v>
      </c>
      <c r="F6" s="84" t="e">
        <f>'BAR BB| Open rates'!#REF!*0.8*0.87+25</f>
        <v>#REF!</v>
      </c>
      <c r="G6" s="84" t="e">
        <f>'BAR BB| Open rates'!#REF!*0.8*0.87+25</f>
        <v>#REF!</v>
      </c>
      <c r="H6" s="84" t="e">
        <f>'BAR BB| Open rates'!#REF!*0.8*0.87+25</f>
        <v>#REF!</v>
      </c>
      <c r="I6" s="84" t="e">
        <f>'BAR BB| Open rates'!#REF!*0.8*0.87+25</f>
        <v>#REF!</v>
      </c>
      <c r="J6" s="84" t="e">
        <f>'BAR BB| Open rates'!#REF!*0.8*0.87+25</f>
        <v>#REF!</v>
      </c>
      <c r="K6" s="84" t="e">
        <f>'BAR BB| Open rates'!#REF!*0.8*0.87+25</f>
        <v>#REF!</v>
      </c>
      <c r="L6" s="84" t="e">
        <f>'BAR BB| Open rates'!#REF!*0.8*0.87+25</f>
        <v>#REF!</v>
      </c>
      <c r="M6" s="84" t="e">
        <f>'BAR BB| Open rates'!#REF!*0.8*0.87+25</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rates'!#REF!*0.9*0.87+25</f>
        <v>#REF!</v>
      </c>
      <c r="C8" s="84" t="e">
        <f>'BAR BB| Open rates'!#REF!*0.8*0.87+25</f>
        <v>#REF!</v>
      </c>
      <c r="D8" s="84" t="e">
        <f>'BAR BB| Open rates'!#REF!*0.8*0.87+25</f>
        <v>#REF!</v>
      </c>
      <c r="E8" s="84" t="e">
        <f>'BAR BB| Open rates'!#REF!*0.8*0.87+25</f>
        <v>#REF!</v>
      </c>
      <c r="F8" s="84" t="e">
        <f>'BAR BB| Open rates'!#REF!*0.8*0.87+25</f>
        <v>#REF!</v>
      </c>
      <c r="G8" s="84" t="e">
        <f>'BAR BB| Open rates'!#REF!*0.8*0.87+25</f>
        <v>#REF!</v>
      </c>
      <c r="H8" s="84" t="e">
        <f>'BAR BB| Open rates'!#REF!*0.8*0.87+25</f>
        <v>#REF!</v>
      </c>
      <c r="I8" s="84" t="e">
        <f>'BAR BB| Open rates'!#REF!*0.8*0.87+25</f>
        <v>#REF!</v>
      </c>
      <c r="J8" s="84" t="e">
        <f>'BAR BB| Open rates'!#REF!*0.8*0.87+25</f>
        <v>#REF!</v>
      </c>
      <c r="K8" s="84" t="e">
        <f>'BAR BB| Open rates'!#REF!*0.8*0.87+25</f>
        <v>#REF!</v>
      </c>
      <c r="L8" s="84" t="e">
        <f>'BAR BB| Open rates'!#REF!*0.8*0.87+25</f>
        <v>#REF!</v>
      </c>
      <c r="M8" s="84" t="e">
        <f>'BAR BB| Open rates'!#REF!*0.8*0.87+25</f>
        <v>#REF!</v>
      </c>
    </row>
    <row r="9" spans="1:13" s="11" customFormat="1" x14ac:dyDescent="0.2">
      <c r="A9" s="42">
        <v>2</v>
      </c>
      <c r="B9" s="84" t="e">
        <f>'BAR BB| Open rates'!#REF!*0.9*0.87+25</f>
        <v>#REF!</v>
      </c>
      <c r="C9" s="84" t="e">
        <f>'BAR BB| Open rates'!#REF!*0.8*0.87+25</f>
        <v>#REF!</v>
      </c>
      <c r="D9" s="84" t="e">
        <f>'BAR BB| Open rates'!#REF!*0.8*0.87+25</f>
        <v>#REF!</v>
      </c>
      <c r="E9" s="84" t="e">
        <f>'BAR BB| Open rates'!#REF!*0.8*0.87+25</f>
        <v>#REF!</v>
      </c>
      <c r="F9" s="84" t="e">
        <f>'BAR BB| Open rates'!#REF!*0.8*0.87+25</f>
        <v>#REF!</v>
      </c>
      <c r="G9" s="84" t="e">
        <f>'BAR BB| Open rates'!#REF!*0.8*0.87+25</f>
        <v>#REF!</v>
      </c>
      <c r="H9" s="84" t="e">
        <f>'BAR BB| Open rates'!#REF!*0.8*0.87+25</f>
        <v>#REF!</v>
      </c>
      <c r="I9" s="84" t="e">
        <f>'BAR BB| Open rates'!#REF!*0.8*0.87+25</f>
        <v>#REF!</v>
      </c>
      <c r="J9" s="84" t="e">
        <f>'BAR BB| Open rates'!#REF!*0.8*0.87+25</f>
        <v>#REF!</v>
      </c>
      <c r="K9" s="84" t="e">
        <f>'BAR BB| Open rates'!#REF!*0.8*0.87+25</f>
        <v>#REF!</v>
      </c>
      <c r="L9" s="84" t="e">
        <f>'BAR BB| Open rates'!#REF!*0.8*0.87+25</f>
        <v>#REF!</v>
      </c>
      <c r="M9" s="84" t="e">
        <f>'BAR BB| Open rates'!#REF!*0.8*0.87+25</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rates'!#REF!*0.9*0.87+25</f>
        <v>#REF!</v>
      </c>
      <c r="C11" s="84" t="e">
        <f>'BAR BB| Open rates'!#REF!*0.8*0.87+25</f>
        <v>#REF!</v>
      </c>
      <c r="D11" s="84" t="e">
        <f>'BAR BB| Open rates'!#REF!*0.8*0.87+25</f>
        <v>#REF!</v>
      </c>
      <c r="E11" s="84" t="e">
        <f>'BAR BB| Open rates'!#REF!*0.8*0.87+25</f>
        <v>#REF!</v>
      </c>
      <c r="F11" s="84" t="e">
        <f>'BAR BB| Open rates'!#REF!*0.8*0.87+25</f>
        <v>#REF!</v>
      </c>
      <c r="G11" s="84" t="e">
        <f>'BAR BB| Open rates'!#REF!*0.8*0.87+25</f>
        <v>#REF!</v>
      </c>
      <c r="H11" s="84" t="e">
        <f>'BAR BB| Open rates'!#REF!*0.8*0.87+25</f>
        <v>#REF!</v>
      </c>
      <c r="I11" s="84" t="e">
        <f>'BAR BB| Open rates'!#REF!*0.8*0.87+25</f>
        <v>#REF!</v>
      </c>
      <c r="J11" s="84" t="e">
        <f>'BAR BB| Open rates'!#REF!*0.8*0.87+25</f>
        <v>#REF!</v>
      </c>
      <c r="K11" s="84" t="e">
        <f>'BAR BB| Open rates'!#REF!*0.8*0.87+25</f>
        <v>#REF!</v>
      </c>
      <c r="L11" s="84" t="e">
        <f>'BAR BB| Open rates'!#REF!*0.8*0.87+25</f>
        <v>#REF!</v>
      </c>
      <c r="M11" s="84" t="e">
        <f>'BAR BB| Open rates'!#REF!*0.8*0.87+25</f>
        <v>#REF!</v>
      </c>
    </row>
    <row r="12" spans="1:13" s="11" customFormat="1" x14ac:dyDescent="0.2">
      <c r="A12" s="42">
        <v>2</v>
      </c>
      <c r="B12" s="84" t="e">
        <f>'BAR BB| Open rates'!#REF!*0.9*0.87+25</f>
        <v>#REF!</v>
      </c>
      <c r="C12" s="84" t="e">
        <f>'BAR BB| Open rates'!#REF!*0.8*0.87+25</f>
        <v>#REF!</v>
      </c>
      <c r="D12" s="84" t="e">
        <f>'BAR BB| Open rates'!#REF!*0.8*0.87+25</f>
        <v>#REF!</v>
      </c>
      <c r="E12" s="84" t="e">
        <f>'BAR BB| Open rates'!#REF!*0.8*0.87+25</f>
        <v>#REF!</v>
      </c>
      <c r="F12" s="84" t="e">
        <f>'BAR BB| Open rates'!#REF!*0.8*0.87+25</f>
        <v>#REF!</v>
      </c>
      <c r="G12" s="84" t="e">
        <f>'BAR BB| Open rates'!#REF!*0.8*0.87+25</f>
        <v>#REF!</v>
      </c>
      <c r="H12" s="84" t="e">
        <f>'BAR BB| Open rates'!#REF!*0.8*0.87+25</f>
        <v>#REF!</v>
      </c>
      <c r="I12" s="84" t="e">
        <f>'BAR BB| Open rates'!#REF!*0.8*0.87+25</f>
        <v>#REF!</v>
      </c>
      <c r="J12" s="84" t="e">
        <f>'BAR BB| Open rates'!#REF!*0.8*0.87+25</f>
        <v>#REF!</v>
      </c>
      <c r="K12" s="84" t="e">
        <f>'BAR BB| Open rates'!#REF!*0.8*0.87+25</f>
        <v>#REF!</v>
      </c>
      <c r="L12" s="84" t="e">
        <f>'BAR BB| Open rates'!#REF!*0.8*0.87+25</f>
        <v>#REF!</v>
      </c>
      <c r="M12" s="84" t="e">
        <f>'BAR BB| Open rates'!#REF!*0.8*0.87+25</f>
        <v>#REF!</v>
      </c>
    </row>
    <row r="13" spans="1:13" x14ac:dyDescent="0.2">
      <c r="A13" s="47"/>
    </row>
    <row r="14" spans="1:13" ht="12.75" customHeight="1" x14ac:dyDescent="0.2">
      <c r="A14" s="303" t="s">
        <v>157</v>
      </c>
    </row>
    <row r="15" spans="1:13" x14ac:dyDescent="0.2">
      <c r="A15" s="303"/>
    </row>
    <row r="16" spans="1:13" x14ac:dyDescent="0.2">
      <c r="A16" s="123"/>
    </row>
    <row r="17" spans="1:1" s="11" customFormat="1" ht="41.25" customHeight="1" x14ac:dyDescent="0.2">
      <c r="A17"/>
    </row>
    <row r="18" spans="1:1" s="11" customFormat="1" ht="41.25" customHeight="1" x14ac:dyDescent="0.2">
      <c r="A18" s="134" t="s">
        <v>80</v>
      </c>
    </row>
    <row r="19" spans="1:1" s="11" customFormat="1" ht="41.25" customHeight="1" x14ac:dyDescent="0.2">
      <c r="A19" s="137" t="s">
        <v>391</v>
      </c>
    </row>
    <row r="20" spans="1:1" s="11" customFormat="1" ht="41.25" customHeight="1" x14ac:dyDescent="0.2">
      <c r="A20" s="137" t="s">
        <v>392</v>
      </c>
    </row>
    <row r="21" spans="1:1" ht="12.75" customHeight="1" x14ac:dyDescent="0.2">
      <c r="A21" s="22"/>
    </row>
    <row r="22" spans="1:1" x14ac:dyDescent="0.2">
      <c r="A22" s="136" t="s">
        <v>58</v>
      </c>
    </row>
    <row r="23" spans="1:1" ht="36" x14ac:dyDescent="0.2">
      <c r="A23" s="137" t="s">
        <v>163</v>
      </c>
    </row>
    <row r="24" spans="1:1" ht="36" x14ac:dyDescent="0.2">
      <c r="A24" s="145" t="s">
        <v>188</v>
      </c>
    </row>
    <row r="25" spans="1:1" x14ac:dyDescent="0.2">
      <c r="A25" s="219" t="s">
        <v>366</v>
      </c>
    </row>
    <row r="26" spans="1:1" ht="24" x14ac:dyDescent="0.2">
      <c r="A26" s="219" t="s">
        <v>365</v>
      </c>
    </row>
    <row r="27" spans="1:1" ht="36" x14ac:dyDescent="0.2">
      <c r="A27" s="137" t="s">
        <v>164</v>
      </c>
    </row>
    <row r="28" spans="1:1" s="149" customFormat="1" ht="21" customHeight="1" x14ac:dyDescent="0.2">
      <c r="A28" s="137" t="s">
        <v>165</v>
      </c>
    </row>
    <row r="29" spans="1:1" s="149" customFormat="1" ht="35.25" customHeight="1" x14ac:dyDescent="0.2">
      <c r="A29" s="137" t="s">
        <v>162</v>
      </c>
    </row>
    <row r="30" spans="1:1" s="149" customFormat="1" ht="17.25" customHeight="1" x14ac:dyDescent="0.2">
      <c r="A30" s="142"/>
    </row>
    <row r="31" spans="1:1" s="149" customFormat="1" ht="24.75" customHeight="1" x14ac:dyDescent="0.2">
      <c r="A31" s="13"/>
    </row>
    <row r="32" spans="1:1" s="149" customFormat="1" ht="35.25" customHeight="1" x14ac:dyDescent="0.2">
      <c r="A32" s="138" t="s">
        <v>65</v>
      </c>
    </row>
    <row r="33" spans="1:1" s="149" customFormat="1" ht="87" customHeight="1" x14ac:dyDescent="0.2">
      <c r="A33" s="140" t="s">
        <v>398</v>
      </c>
    </row>
    <row r="34" spans="1:1" s="149" customFormat="1" ht="35.25" customHeight="1" x14ac:dyDescent="0.2">
      <c r="A34" s="140"/>
    </row>
    <row r="35" spans="1:1" x14ac:dyDescent="0.2">
      <c r="A35" s="132"/>
    </row>
    <row r="36" spans="1:1" ht="25.5" x14ac:dyDescent="0.2">
      <c r="A36" s="136" t="s">
        <v>393</v>
      </c>
    </row>
    <row r="37" spans="1:1" ht="22.5" customHeight="1" x14ac:dyDescent="0.2">
      <c r="A37" s="139"/>
    </row>
    <row r="38" spans="1:1" x14ac:dyDescent="0.2">
      <c r="A38" s="172" t="s">
        <v>394</v>
      </c>
    </row>
    <row r="39" spans="1:1" ht="22.5" customHeight="1" x14ac:dyDescent="0.2">
      <c r="A39" s="166" t="s">
        <v>396</v>
      </c>
    </row>
    <row r="40" spans="1:1" s="11" customFormat="1" ht="9" customHeight="1" x14ac:dyDescent="0.2">
      <c r="A40" s="293"/>
    </row>
    <row r="41" spans="1:1" ht="42" customHeight="1" x14ac:dyDescent="0.2">
      <c r="A41" s="172" t="s">
        <v>402</v>
      </c>
    </row>
    <row r="42" spans="1:1" x14ac:dyDescent="0.2">
      <c r="A42" s="166" t="s">
        <v>403</v>
      </c>
    </row>
    <row r="43" spans="1:1" x14ac:dyDescent="0.2">
      <c r="A43" s="140"/>
    </row>
    <row r="44" spans="1:1" x14ac:dyDescent="0.2">
      <c r="A44" s="172" t="s">
        <v>400</v>
      </c>
    </row>
    <row r="45" spans="1:1" x14ac:dyDescent="0.2">
      <c r="A45" s="171" t="s">
        <v>404</v>
      </c>
    </row>
    <row r="46" spans="1:1" x14ac:dyDescent="0.2">
      <c r="A46" s="171"/>
    </row>
    <row r="47" spans="1:1" x14ac:dyDescent="0.2">
      <c r="A47" s="172" t="s">
        <v>406</v>
      </c>
    </row>
    <row r="48" spans="1:1" x14ac:dyDescent="0.2">
      <c r="A48" s="166" t="s">
        <v>407</v>
      </c>
    </row>
    <row r="49" spans="1:1" x14ac:dyDescent="0.2">
      <c r="A49" s="140"/>
    </row>
    <row r="50" spans="1:1" ht="36" x14ac:dyDescent="0.2">
      <c r="A50" s="172" t="s">
        <v>397</v>
      </c>
    </row>
    <row r="51" spans="1:1" ht="24" x14ac:dyDescent="0.2">
      <c r="A51" s="293" t="s">
        <v>399</v>
      </c>
    </row>
    <row r="52" spans="1:1" x14ac:dyDescent="0.2">
      <c r="A52" s="106"/>
    </row>
    <row r="53" spans="1:1" ht="24" x14ac:dyDescent="0.2">
      <c r="A53" s="171" t="s">
        <v>401</v>
      </c>
    </row>
    <row r="54" spans="1:1" ht="24" x14ac:dyDescent="0.2">
      <c r="A54" s="166" t="s">
        <v>409</v>
      </c>
    </row>
    <row r="55" spans="1:1" s="11" customFormat="1" x14ac:dyDescent="0.2">
      <c r="A55" s="106"/>
    </row>
    <row r="56" spans="1:1" s="11" customFormat="1" ht="36" x14ac:dyDescent="0.2">
      <c r="A56" s="171" t="s">
        <v>405</v>
      </c>
    </row>
    <row r="57" spans="1:1" ht="36" x14ac:dyDescent="0.2">
      <c r="A57" s="166" t="s">
        <v>410</v>
      </c>
    </row>
    <row r="58" spans="1:1" x14ac:dyDescent="0.2">
      <c r="A58" s="106"/>
    </row>
    <row r="59" spans="1:1" ht="24" x14ac:dyDescent="0.2">
      <c r="A59" s="171" t="s">
        <v>408</v>
      </c>
    </row>
    <row r="60" spans="1:1" ht="48" x14ac:dyDescent="0.2">
      <c r="A60" s="166" t="s">
        <v>411</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sheetData>
  <mergeCells count="1">
    <mergeCell ref="A14:A15"/>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92D050"/>
  </sheetPr>
  <dimension ref="A1:M262"/>
  <sheetViews>
    <sheetView topLeftCell="A31" workbookViewId="0">
      <pane xSplit="1" topLeftCell="B1" activePane="topRight" state="frozen"/>
      <selection activeCell="A10" sqref="A10"/>
      <selection pane="topRight" activeCell="M9" sqref="M9"/>
    </sheetView>
  </sheetViews>
  <sheetFormatPr defaultColWidth="9.85546875" defaultRowHeight="12.75" x14ac:dyDescent="0.2"/>
  <cols>
    <col min="1" max="1" width="43.140625" style="5" customWidth="1"/>
  </cols>
  <sheetData>
    <row r="1" spans="1:13" ht="26.25" customHeight="1" x14ac:dyDescent="0.2">
      <c r="A1" s="47" t="s">
        <v>50</v>
      </c>
    </row>
    <row r="2" spans="1:13" ht="24" x14ac:dyDescent="0.2">
      <c r="A2" s="134" t="s">
        <v>395</v>
      </c>
    </row>
    <row r="3" spans="1:13" s="11" customFormat="1" ht="24.75" customHeight="1" x14ac:dyDescent="0.2">
      <c r="A3" s="192" t="s">
        <v>239</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rates'!#REF!*0.8*0.85</f>
        <v>#REF!</v>
      </c>
      <c r="C5" s="84" t="e">
        <f>'BAR BB| Open rates'!#REF!*0.8*0.85</f>
        <v>#REF!</v>
      </c>
      <c r="D5" s="84" t="e">
        <f>'BAR BB| Open rates'!#REF!*0.8*0.85</f>
        <v>#REF!</v>
      </c>
      <c r="E5" s="84" t="e">
        <f>'BAR BB| Open rates'!#REF!*0.8*0.85</f>
        <v>#REF!</v>
      </c>
      <c r="F5" s="84" t="e">
        <f>'BAR BB| Open rates'!#REF!*0.8*0.85</f>
        <v>#REF!</v>
      </c>
      <c r="G5" s="84" t="e">
        <f>'BAR BB| Open rates'!#REF!*0.8*0.85</f>
        <v>#REF!</v>
      </c>
      <c r="H5" s="84" t="e">
        <f>'BAR BB| Open rates'!#REF!*0.8*0.85</f>
        <v>#REF!</v>
      </c>
      <c r="I5" s="84" t="e">
        <f>'BAR BB| Open rates'!#REF!*0.8*0.85</f>
        <v>#REF!</v>
      </c>
      <c r="J5" s="84" t="e">
        <f>'BAR BB| Open rates'!#REF!*0.8*0.85</f>
        <v>#REF!</v>
      </c>
      <c r="K5" s="84" t="e">
        <f>'BAR BB| Open rates'!#REF!*0.8*0.85</f>
        <v>#REF!</v>
      </c>
      <c r="L5" s="84" t="e">
        <f>'BAR BB| Open rates'!#REF!*0.8*0.85</f>
        <v>#REF!</v>
      </c>
      <c r="M5" s="84" t="e">
        <f>'BAR BB| Open rates'!#REF!*0.8*0.85</f>
        <v>#REF!</v>
      </c>
    </row>
    <row r="6" spans="1:13" s="11" customFormat="1" x14ac:dyDescent="0.2">
      <c r="A6" s="42">
        <v>2</v>
      </c>
      <c r="B6" s="84" t="e">
        <f>'BAR BB| Open rates'!#REF!*0.8*0.85</f>
        <v>#REF!</v>
      </c>
      <c r="C6" s="84" t="e">
        <f>'BAR BB| Open rates'!#REF!*0.8*0.85</f>
        <v>#REF!</v>
      </c>
      <c r="D6" s="84" t="e">
        <f>'BAR BB| Open rates'!#REF!*0.8*0.85</f>
        <v>#REF!</v>
      </c>
      <c r="E6" s="84" t="e">
        <f>'BAR BB| Open rates'!#REF!*0.8*0.85</f>
        <v>#REF!</v>
      </c>
      <c r="F6" s="84" t="e">
        <f>'BAR BB| Open rates'!#REF!*0.8*0.85</f>
        <v>#REF!</v>
      </c>
      <c r="G6" s="84" t="e">
        <f>'BAR BB| Open rates'!#REF!*0.8*0.85</f>
        <v>#REF!</v>
      </c>
      <c r="H6" s="84" t="e">
        <f>'BAR BB| Open rates'!#REF!*0.8*0.85</f>
        <v>#REF!</v>
      </c>
      <c r="I6" s="84" t="e">
        <f>'BAR BB| Open rates'!#REF!*0.8*0.85</f>
        <v>#REF!</v>
      </c>
      <c r="J6" s="84" t="e">
        <f>'BAR BB| Open rates'!#REF!*0.8*0.85</f>
        <v>#REF!</v>
      </c>
      <c r="K6" s="84" t="e">
        <f>'BAR BB| Open rates'!#REF!*0.8*0.85</f>
        <v>#REF!</v>
      </c>
      <c r="L6" s="84" t="e">
        <f>'BAR BB| Open rates'!#REF!*0.8*0.85</f>
        <v>#REF!</v>
      </c>
      <c r="M6" s="84" t="e">
        <f>'BAR BB| Open rates'!#REF!*0.8*0.85</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rates'!#REF!*0.8*0.85</f>
        <v>#REF!</v>
      </c>
      <c r="C8" s="84" t="e">
        <f>'BAR BB| Open rates'!#REF!*0.8*0.85</f>
        <v>#REF!</v>
      </c>
      <c r="D8" s="84" t="e">
        <f>'BAR BB| Open rates'!#REF!*0.8*0.85</f>
        <v>#REF!</v>
      </c>
      <c r="E8" s="84" t="e">
        <f>'BAR BB| Open rates'!#REF!*0.8*0.85</f>
        <v>#REF!</v>
      </c>
      <c r="F8" s="84" t="e">
        <f>'BAR BB| Open rates'!#REF!*0.8*0.85</f>
        <v>#REF!</v>
      </c>
      <c r="G8" s="84" t="e">
        <f>'BAR BB| Open rates'!#REF!*0.8*0.85</f>
        <v>#REF!</v>
      </c>
      <c r="H8" s="84" t="e">
        <f>'BAR BB| Open rates'!#REF!*0.8*0.85</f>
        <v>#REF!</v>
      </c>
      <c r="I8" s="84" t="e">
        <f>'BAR BB| Open rates'!#REF!*0.8*0.85</f>
        <v>#REF!</v>
      </c>
      <c r="J8" s="84" t="e">
        <f>'BAR BB| Open rates'!#REF!*0.8*0.85</f>
        <v>#REF!</v>
      </c>
      <c r="K8" s="84" t="e">
        <f>'BAR BB| Open rates'!#REF!*0.8*0.85</f>
        <v>#REF!</v>
      </c>
      <c r="L8" s="84" t="e">
        <f>'BAR BB| Open rates'!#REF!*0.8*0.85</f>
        <v>#REF!</v>
      </c>
      <c r="M8" s="84" t="e">
        <f>'BAR BB| Open rates'!#REF!*0.8*0.85</f>
        <v>#REF!</v>
      </c>
    </row>
    <row r="9" spans="1:13" s="11" customFormat="1" x14ac:dyDescent="0.2">
      <c r="A9" s="42">
        <v>2</v>
      </c>
      <c r="B9" s="84" t="e">
        <f>'BAR BB| Open rates'!#REF!*0.8*0.85</f>
        <v>#REF!</v>
      </c>
      <c r="C9" s="84" t="e">
        <f>'BAR BB| Open rates'!#REF!*0.8*0.85</f>
        <v>#REF!</v>
      </c>
      <c r="D9" s="84" t="e">
        <f>'BAR BB| Open rates'!#REF!*0.8*0.85</f>
        <v>#REF!</v>
      </c>
      <c r="E9" s="84" t="e">
        <f>'BAR BB| Open rates'!#REF!*0.8*0.85</f>
        <v>#REF!</v>
      </c>
      <c r="F9" s="84" t="e">
        <f>'BAR BB| Open rates'!#REF!*0.8*0.85</f>
        <v>#REF!</v>
      </c>
      <c r="G9" s="84" t="e">
        <f>'BAR BB| Open rates'!#REF!*0.8*0.85</f>
        <v>#REF!</v>
      </c>
      <c r="H9" s="84" t="e">
        <f>'BAR BB| Open rates'!#REF!*0.8*0.85</f>
        <v>#REF!</v>
      </c>
      <c r="I9" s="84" t="e">
        <f>'BAR BB| Open rates'!#REF!*0.8*0.85</f>
        <v>#REF!</v>
      </c>
      <c r="J9" s="84" t="e">
        <f>'BAR BB| Open rates'!#REF!*0.8*0.85</f>
        <v>#REF!</v>
      </c>
      <c r="K9" s="84" t="e">
        <f>'BAR BB| Open rates'!#REF!*0.8*0.85</f>
        <v>#REF!</v>
      </c>
      <c r="L9" s="84" t="e">
        <f>'BAR BB| Open rates'!#REF!*0.8*0.85</f>
        <v>#REF!</v>
      </c>
      <c r="M9" s="84" t="e">
        <f>'BAR BB| Open rates'!#REF!*0.8*0.85</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rates'!#REF!*0.8*0.85</f>
        <v>#REF!</v>
      </c>
      <c r="C11" s="84" t="e">
        <f>'BAR BB| Open rates'!#REF!*0.8*0.85</f>
        <v>#REF!</v>
      </c>
      <c r="D11" s="84" t="e">
        <f>'BAR BB| Open rates'!#REF!*0.8*0.85</f>
        <v>#REF!</v>
      </c>
      <c r="E11" s="84" t="e">
        <f>'BAR BB| Open rates'!#REF!*0.8*0.85</f>
        <v>#REF!</v>
      </c>
      <c r="F11" s="84" t="e">
        <f>'BAR BB| Open rates'!#REF!*0.8*0.85</f>
        <v>#REF!</v>
      </c>
      <c r="G11" s="84" t="e">
        <f>'BAR BB| Open rates'!#REF!*0.8*0.85</f>
        <v>#REF!</v>
      </c>
      <c r="H11" s="84" t="e">
        <f>'BAR BB| Open rates'!#REF!*0.8*0.85</f>
        <v>#REF!</v>
      </c>
      <c r="I11" s="84" t="e">
        <f>'BAR BB| Open rates'!#REF!*0.8*0.85</f>
        <v>#REF!</v>
      </c>
      <c r="J11" s="84" t="e">
        <f>'BAR BB| Open rates'!#REF!*0.8*0.85</f>
        <v>#REF!</v>
      </c>
      <c r="K11" s="84" t="e">
        <f>'BAR BB| Open rates'!#REF!*0.8*0.85</f>
        <v>#REF!</v>
      </c>
      <c r="L11" s="84" t="e">
        <f>'BAR BB| Open rates'!#REF!*0.8*0.85</f>
        <v>#REF!</v>
      </c>
      <c r="M11" s="84" t="e">
        <f>'BAR BB| Open rates'!#REF!*0.8*0.85</f>
        <v>#REF!</v>
      </c>
    </row>
    <row r="12" spans="1:13" s="11" customFormat="1" x14ac:dyDescent="0.2">
      <c r="A12" s="42">
        <v>2</v>
      </c>
      <c r="B12" s="84" t="e">
        <f>'BAR BB| Open rates'!#REF!*0.8*0.85</f>
        <v>#REF!</v>
      </c>
      <c r="C12" s="84" t="e">
        <f>'BAR BB| Open rates'!#REF!*0.8*0.85</f>
        <v>#REF!</v>
      </c>
      <c r="D12" s="84" t="e">
        <f>'BAR BB| Open rates'!#REF!*0.8*0.85</f>
        <v>#REF!</v>
      </c>
      <c r="E12" s="84" t="e">
        <f>'BAR BB| Open rates'!#REF!*0.8*0.85</f>
        <v>#REF!</v>
      </c>
      <c r="F12" s="84" t="e">
        <f>'BAR BB| Open rates'!#REF!*0.8*0.85</f>
        <v>#REF!</v>
      </c>
      <c r="G12" s="84" t="e">
        <f>'BAR BB| Open rates'!#REF!*0.8*0.85</f>
        <v>#REF!</v>
      </c>
      <c r="H12" s="84" t="e">
        <f>'BAR BB| Open rates'!#REF!*0.8*0.85</f>
        <v>#REF!</v>
      </c>
      <c r="I12" s="84" t="e">
        <f>'BAR BB| Open rates'!#REF!*0.8*0.85</f>
        <v>#REF!</v>
      </c>
      <c r="J12" s="84" t="e">
        <f>'BAR BB| Open rates'!#REF!*0.8*0.85</f>
        <v>#REF!</v>
      </c>
      <c r="K12" s="84" t="e">
        <f>'BAR BB| Open rates'!#REF!*0.8*0.85</f>
        <v>#REF!</v>
      </c>
      <c r="L12" s="84" t="e">
        <f>'BAR BB| Open rates'!#REF!*0.8*0.85</f>
        <v>#REF!</v>
      </c>
      <c r="M12" s="84" t="e">
        <f>'BAR BB| Open rates'!#REF!*0.8*0.85</f>
        <v>#REF!</v>
      </c>
    </row>
    <row r="13" spans="1:13" s="11" customFormat="1" x14ac:dyDescent="0.2">
      <c r="A13" s="193"/>
    </row>
    <row r="14" spans="1:13" ht="12.75" customHeight="1" x14ac:dyDescent="0.2">
      <c r="A14" s="303" t="s">
        <v>157</v>
      </c>
    </row>
    <row r="15" spans="1:13" ht="28.5" customHeight="1" x14ac:dyDescent="0.2">
      <c r="A15" s="303"/>
    </row>
    <row r="16" spans="1:13" x14ac:dyDescent="0.2">
      <c r="A16" s="123"/>
    </row>
    <row r="17" spans="1:1" s="11" customFormat="1" ht="20.25" customHeight="1" x14ac:dyDescent="0.2">
      <c r="A17"/>
    </row>
    <row r="18" spans="1:1" s="11" customFormat="1" ht="41.25" customHeight="1" x14ac:dyDescent="0.2">
      <c r="A18" s="134" t="s">
        <v>80</v>
      </c>
    </row>
    <row r="19" spans="1:1" s="11" customFormat="1" ht="41.25" customHeight="1" x14ac:dyDescent="0.2">
      <c r="A19" s="137" t="s">
        <v>391</v>
      </c>
    </row>
    <row r="20" spans="1:1" s="11" customFormat="1" ht="41.25" customHeight="1" x14ac:dyDescent="0.2">
      <c r="A20" s="137" t="s">
        <v>392</v>
      </c>
    </row>
    <row r="21" spans="1:1" ht="12.75" customHeight="1" x14ac:dyDescent="0.2">
      <c r="A21" s="22"/>
    </row>
    <row r="22" spans="1:1" x14ac:dyDescent="0.2">
      <c r="A22" s="136" t="s">
        <v>58</v>
      </c>
    </row>
    <row r="23" spans="1:1" ht="36" x14ac:dyDescent="0.2">
      <c r="A23" s="137" t="s">
        <v>163</v>
      </c>
    </row>
    <row r="24" spans="1:1" ht="36" x14ac:dyDescent="0.2">
      <c r="A24" s="145" t="s">
        <v>188</v>
      </c>
    </row>
    <row r="25" spans="1:1" x14ac:dyDescent="0.2">
      <c r="A25" s="219" t="s">
        <v>366</v>
      </c>
    </row>
    <row r="26" spans="1:1" ht="24" x14ac:dyDescent="0.2">
      <c r="A26" s="219" t="s">
        <v>365</v>
      </c>
    </row>
    <row r="27" spans="1:1" ht="36" x14ac:dyDescent="0.2">
      <c r="A27" s="137" t="s">
        <v>164</v>
      </c>
    </row>
    <row r="28" spans="1:1" s="149" customFormat="1" ht="17.25" customHeight="1" x14ac:dyDescent="0.2">
      <c r="A28" s="137" t="s">
        <v>165</v>
      </c>
    </row>
    <row r="29" spans="1:1" s="149" customFormat="1" ht="35.25" customHeight="1" x14ac:dyDescent="0.2">
      <c r="A29" s="137" t="s">
        <v>162</v>
      </c>
    </row>
    <row r="30" spans="1:1" s="149" customFormat="1" ht="17.25" customHeight="1" x14ac:dyDescent="0.2">
      <c r="A30" s="142"/>
    </row>
    <row r="31" spans="1:1" s="149" customFormat="1" ht="8.25" customHeight="1" x14ac:dyDescent="0.2">
      <c r="A31" s="13"/>
    </row>
    <row r="32" spans="1:1" s="149" customFormat="1" ht="35.25" customHeight="1" x14ac:dyDescent="0.2">
      <c r="A32" s="138" t="s">
        <v>65</v>
      </c>
    </row>
    <row r="33" spans="1:1" s="149" customFormat="1" ht="90" customHeight="1" x14ac:dyDescent="0.2">
      <c r="A33" s="140" t="s">
        <v>398</v>
      </c>
    </row>
    <row r="34" spans="1:1" s="149" customFormat="1" ht="18.75" customHeight="1" x14ac:dyDescent="0.2">
      <c r="A34" s="140"/>
    </row>
    <row r="35" spans="1:1" x14ac:dyDescent="0.2">
      <c r="A35" s="132"/>
    </row>
    <row r="36" spans="1:1" ht="25.5" x14ac:dyDescent="0.2">
      <c r="A36" s="136" t="s">
        <v>393</v>
      </c>
    </row>
    <row r="37" spans="1:1" ht="15.75" customHeight="1" x14ac:dyDescent="0.2">
      <c r="A37" s="139"/>
    </row>
    <row r="38" spans="1:1" x14ac:dyDescent="0.2">
      <c r="A38" s="172" t="s">
        <v>394</v>
      </c>
    </row>
    <row r="39" spans="1:1" x14ac:dyDescent="0.2">
      <c r="A39" s="166" t="s">
        <v>396</v>
      </c>
    </row>
    <row r="40" spans="1:1" s="11" customFormat="1" ht="15.75" customHeight="1" x14ac:dyDescent="0.2">
      <c r="A40" s="293"/>
    </row>
    <row r="41" spans="1:1" ht="24" x14ac:dyDescent="0.2">
      <c r="A41" s="172" t="s">
        <v>402</v>
      </c>
    </row>
    <row r="42" spans="1:1" x14ac:dyDescent="0.2">
      <c r="A42" s="166" t="s">
        <v>403</v>
      </c>
    </row>
    <row r="43" spans="1:1" x14ac:dyDescent="0.2">
      <c r="A43" s="140"/>
    </row>
    <row r="44" spans="1:1" x14ac:dyDescent="0.2">
      <c r="A44" s="172" t="s">
        <v>400</v>
      </c>
    </row>
    <row r="45" spans="1:1" x14ac:dyDescent="0.2">
      <c r="A45" s="171" t="s">
        <v>404</v>
      </c>
    </row>
    <row r="46" spans="1:1" x14ac:dyDescent="0.2">
      <c r="A46" s="171"/>
    </row>
    <row r="47" spans="1:1" x14ac:dyDescent="0.2">
      <c r="A47" s="172" t="s">
        <v>406</v>
      </c>
    </row>
    <row r="48" spans="1:1" x14ac:dyDescent="0.2">
      <c r="A48" s="166" t="s">
        <v>407</v>
      </c>
    </row>
    <row r="49" spans="1:1" s="11" customFormat="1" x14ac:dyDescent="0.2">
      <c r="A49" s="140"/>
    </row>
    <row r="50" spans="1:1" s="11" customFormat="1" ht="36" x14ac:dyDescent="0.2">
      <c r="A50" s="172" t="s">
        <v>397</v>
      </c>
    </row>
    <row r="51" spans="1:1" ht="24" x14ac:dyDescent="0.2">
      <c r="A51" s="293" t="s">
        <v>399</v>
      </c>
    </row>
    <row r="52" spans="1:1" x14ac:dyDescent="0.2">
      <c r="A52" s="106"/>
    </row>
    <row r="53" spans="1:1" ht="24" x14ac:dyDescent="0.2">
      <c r="A53" s="171" t="s">
        <v>401</v>
      </c>
    </row>
    <row r="54" spans="1:1" ht="24" x14ac:dyDescent="0.2">
      <c r="A54" s="166" t="s">
        <v>409</v>
      </c>
    </row>
    <row r="55" spans="1:1" x14ac:dyDescent="0.2">
      <c r="A55" s="106"/>
    </row>
    <row r="56" spans="1:1" ht="36" x14ac:dyDescent="0.2">
      <c r="A56" s="171" t="s">
        <v>405</v>
      </c>
    </row>
    <row r="57" spans="1:1" ht="36" x14ac:dyDescent="0.2">
      <c r="A57" s="166" t="s">
        <v>410</v>
      </c>
    </row>
    <row r="58" spans="1:1" x14ac:dyDescent="0.2">
      <c r="A58" s="106"/>
    </row>
    <row r="59" spans="1:1" ht="24" x14ac:dyDescent="0.2">
      <c r="A59" s="171" t="s">
        <v>408</v>
      </c>
    </row>
    <row r="60" spans="1:1" ht="48" x14ac:dyDescent="0.2">
      <c r="A60" s="166" t="s">
        <v>411</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sheetData>
  <mergeCells count="1">
    <mergeCell ref="A14:A15"/>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92D050"/>
  </sheetPr>
  <dimension ref="A1:M129"/>
  <sheetViews>
    <sheetView topLeftCell="A31" workbookViewId="0">
      <pane xSplit="1" topLeftCell="B1" activePane="topRight" state="frozen"/>
      <selection activeCell="A10" sqref="A10"/>
      <selection pane="topRight" activeCell="B6" sqref="B6"/>
    </sheetView>
  </sheetViews>
  <sheetFormatPr defaultColWidth="10.42578125" defaultRowHeight="12.75" x14ac:dyDescent="0.2"/>
  <cols>
    <col min="1" max="1" width="43.85546875" style="5" customWidth="1"/>
  </cols>
  <sheetData>
    <row r="1" spans="1:13" ht="24" x14ac:dyDescent="0.2">
      <c r="A1" s="47" t="s">
        <v>50</v>
      </c>
    </row>
    <row r="2" spans="1:13" ht="24" x14ac:dyDescent="0.2">
      <c r="A2" s="134" t="s">
        <v>395</v>
      </c>
    </row>
    <row r="3" spans="1:13" s="11" customFormat="1" ht="21.75" customHeight="1" x14ac:dyDescent="0.2">
      <c r="A3" s="192" t="s">
        <v>185</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rates'!#REF!*0.8*0.9</f>
        <v>#REF!</v>
      </c>
      <c r="C5" s="84" t="e">
        <f>'BAR BB| Open rates'!#REF!*0.8*0.9</f>
        <v>#REF!</v>
      </c>
      <c r="D5" s="84" t="e">
        <f>'BAR BB| Open rates'!#REF!*0.8*0.9</f>
        <v>#REF!</v>
      </c>
      <c r="E5" s="84" t="e">
        <f>'BAR BB| Open rates'!#REF!*0.8*0.9</f>
        <v>#REF!</v>
      </c>
      <c r="F5" s="84" t="e">
        <f>'BAR BB| Open rates'!#REF!*0.8*0.9</f>
        <v>#REF!</v>
      </c>
      <c r="G5" s="84" t="e">
        <f>'BAR BB| Open rates'!#REF!*0.8*0.9</f>
        <v>#REF!</v>
      </c>
      <c r="H5" s="84" t="e">
        <f>'BAR BB| Open rates'!#REF!*0.8*0.9</f>
        <v>#REF!</v>
      </c>
      <c r="I5" s="84" t="e">
        <f>'BAR BB| Open rates'!#REF!*0.8*0.9</f>
        <v>#REF!</v>
      </c>
      <c r="J5" s="84" t="e">
        <f>'BAR BB| Open rates'!#REF!*0.8*0.9</f>
        <v>#REF!</v>
      </c>
      <c r="K5" s="84" t="e">
        <f>'BAR BB| Open rates'!#REF!*0.8*0.9</f>
        <v>#REF!</v>
      </c>
      <c r="L5" s="84" t="e">
        <f>'BAR BB| Open rates'!#REF!*0.8*0.9</f>
        <v>#REF!</v>
      </c>
      <c r="M5" s="84" t="e">
        <f>'BAR BB| Open rates'!#REF!*0.8*0.9</f>
        <v>#REF!</v>
      </c>
    </row>
    <row r="6" spans="1:13" s="11" customFormat="1" x14ac:dyDescent="0.2">
      <c r="A6" s="42">
        <v>2</v>
      </c>
      <c r="B6" s="84" t="e">
        <f>'BAR BB| Open rates'!#REF!*0.8*0.9</f>
        <v>#REF!</v>
      </c>
      <c r="C6" s="84" t="e">
        <f>'BAR BB| Open rates'!#REF!*0.8*0.9</f>
        <v>#REF!</v>
      </c>
      <c r="D6" s="84" t="e">
        <f>'BAR BB| Open rates'!#REF!*0.8*0.9</f>
        <v>#REF!</v>
      </c>
      <c r="E6" s="84" t="e">
        <f>'BAR BB| Open rates'!#REF!*0.8*0.9</f>
        <v>#REF!</v>
      </c>
      <c r="F6" s="84" t="e">
        <f>'BAR BB| Open rates'!#REF!*0.8*0.9</f>
        <v>#REF!</v>
      </c>
      <c r="G6" s="84" t="e">
        <f>'BAR BB| Open rates'!#REF!*0.8*0.9</f>
        <v>#REF!</v>
      </c>
      <c r="H6" s="84" t="e">
        <f>'BAR BB| Open rates'!#REF!*0.8*0.9</f>
        <v>#REF!</v>
      </c>
      <c r="I6" s="84" t="e">
        <f>'BAR BB| Open rates'!#REF!*0.8*0.9</f>
        <v>#REF!</v>
      </c>
      <c r="J6" s="84" t="e">
        <f>'BAR BB| Open rates'!#REF!*0.8*0.9</f>
        <v>#REF!</v>
      </c>
      <c r="K6" s="84" t="e">
        <f>'BAR BB| Open rates'!#REF!*0.8*0.9</f>
        <v>#REF!</v>
      </c>
      <c r="L6" s="84" t="e">
        <f>'BAR BB| Open rates'!#REF!*0.8*0.9</f>
        <v>#REF!</v>
      </c>
      <c r="M6" s="84" t="e">
        <f>'BAR BB| Open rates'!#REF!*0.8*0.9</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rates'!#REF!*0.8*0.9</f>
        <v>#REF!</v>
      </c>
      <c r="C8" s="84" t="e">
        <f>'BAR BB| Open rates'!#REF!*0.8*0.9</f>
        <v>#REF!</v>
      </c>
      <c r="D8" s="84" t="e">
        <f>'BAR BB| Open rates'!#REF!*0.8*0.9</f>
        <v>#REF!</v>
      </c>
      <c r="E8" s="84" t="e">
        <f>'BAR BB| Open rates'!#REF!*0.8*0.9</f>
        <v>#REF!</v>
      </c>
      <c r="F8" s="84" t="e">
        <f>'BAR BB| Open rates'!#REF!*0.8*0.9</f>
        <v>#REF!</v>
      </c>
      <c r="G8" s="84" t="e">
        <f>'BAR BB| Open rates'!#REF!*0.8*0.9</f>
        <v>#REF!</v>
      </c>
      <c r="H8" s="84" t="e">
        <f>'BAR BB| Open rates'!#REF!*0.8*0.9</f>
        <v>#REF!</v>
      </c>
      <c r="I8" s="84" t="e">
        <f>'BAR BB| Open rates'!#REF!*0.8*0.9</f>
        <v>#REF!</v>
      </c>
      <c r="J8" s="84" t="e">
        <f>'BAR BB| Open rates'!#REF!*0.8*0.9</f>
        <v>#REF!</v>
      </c>
      <c r="K8" s="84" t="e">
        <f>'BAR BB| Open rates'!#REF!*0.8*0.9</f>
        <v>#REF!</v>
      </c>
      <c r="L8" s="84" t="e">
        <f>'BAR BB| Open rates'!#REF!*0.8*0.9</f>
        <v>#REF!</v>
      </c>
      <c r="M8" s="84" t="e">
        <f>'BAR BB| Open rates'!#REF!*0.8*0.9</f>
        <v>#REF!</v>
      </c>
    </row>
    <row r="9" spans="1:13" s="11" customFormat="1" x14ac:dyDescent="0.2">
      <c r="A9" s="42">
        <v>2</v>
      </c>
      <c r="B9" s="84" t="e">
        <f>'BAR BB| Open rates'!#REF!*0.8*0.9</f>
        <v>#REF!</v>
      </c>
      <c r="C9" s="84" t="e">
        <f>'BAR BB| Open rates'!#REF!*0.8*0.9</f>
        <v>#REF!</v>
      </c>
      <c r="D9" s="84" t="e">
        <f>'BAR BB| Open rates'!#REF!*0.8*0.9</f>
        <v>#REF!</v>
      </c>
      <c r="E9" s="84" t="e">
        <f>'BAR BB| Open rates'!#REF!*0.8*0.9</f>
        <v>#REF!</v>
      </c>
      <c r="F9" s="84" t="e">
        <f>'BAR BB| Open rates'!#REF!*0.8*0.9</f>
        <v>#REF!</v>
      </c>
      <c r="G9" s="84" t="e">
        <f>'BAR BB| Open rates'!#REF!*0.8*0.9</f>
        <v>#REF!</v>
      </c>
      <c r="H9" s="84" t="e">
        <f>'BAR BB| Open rates'!#REF!*0.8*0.9</f>
        <v>#REF!</v>
      </c>
      <c r="I9" s="84" t="e">
        <f>'BAR BB| Open rates'!#REF!*0.8*0.9</f>
        <v>#REF!</v>
      </c>
      <c r="J9" s="84" t="e">
        <f>'BAR BB| Open rates'!#REF!*0.8*0.9</f>
        <v>#REF!</v>
      </c>
      <c r="K9" s="84" t="e">
        <f>'BAR BB| Open rates'!#REF!*0.8*0.9</f>
        <v>#REF!</v>
      </c>
      <c r="L9" s="84" t="e">
        <f>'BAR BB| Open rates'!#REF!*0.8*0.9</f>
        <v>#REF!</v>
      </c>
      <c r="M9" s="84" t="e">
        <f>'BAR BB| Open rates'!#REF!*0.8*0.9</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rates'!#REF!*0.8*0.9</f>
        <v>#REF!</v>
      </c>
      <c r="C11" s="84" t="e">
        <f>'BAR BB| Open rates'!#REF!*0.8*0.9</f>
        <v>#REF!</v>
      </c>
      <c r="D11" s="84" t="e">
        <f>'BAR BB| Open rates'!#REF!*0.8*0.9</f>
        <v>#REF!</v>
      </c>
      <c r="E11" s="84" t="e">
        <f>'BAR BB| Open rates'!#REF!*0.8*0.9</f>
        <v>#REF!</v>
      </c>
      <c r="F11" s="84" t="e">
        <f>'BAR BB| Open rates'!#REF!*0.8*0.9</f>
        <v>#REF!</v>
      </c>
      <c r="G11" s="84" t="e">
        <f>'BAR BB| Open rates'!#REF!*0.8*0.9</f>
        <v>#REF!</v>
      </c>
      <c r="H11" s="84" t="e">
        <f>'BAR BB| Open rates'!#REF!*0.8*0.9</f>
        <v>#REF!</v>
      </c>
      <c r="I11" s="84" t="e">
        <f>'BAR BB| Open rates'!#REF!*0.8*0.9</f>
        <v>#REF!</v>
      </c>
      <c r="J11" s="84" t="e">
        <f>'BAR BB| Open rates'!#REF!*0.8*0.9</f>
        <v>#REF!</v>
      </c>
      <c r="K11" s="84" t="e">
        <f>'BAR BB| Open rates'!#REF!*0.8*0.9</f>
        <v>#REF!</v>
      </c>
      <c r="L11" s="84" t="e">
        <f>'BAR BB| Open rates'!#REF!*0.8*0.9</f>
        <v>#REF!</v>
      </c>
      <c r="M11" s="84" t="e">
        <f>'BAR BB| Open rates'!#REF!*0.8*0.9</f>
        <v>#REF!</v>
      </c>
    </row>
    <row r="12" spans="1:13" s="11" customFormat="1" x14ac:dyDescent="0.2">
      <c r="A12" s="42">
        <v>2</v>
      </c>
      <c r="B12" s="84" t="e">
        <f>'BAR BB| Open rates'!#REF!*0.8*0.9</f>
        <v>#REF!</v>
      </c>
      <c r="C12" s="84" t="e">
        <f>'BAR BB| Open rates'!#REF!*0.8*0.9</f>
        <v>#REF!</v>
      </c>
      <c r="D12" s="84" t="e">
        <f>'BAR BB| Open rates'!#REF!*0.8*0.9</f>
        <v>#REF!</v>
      </c>
      <c r="E12" s="84" t="e">
        <f>'BAR BB| Open rates'!#REF!*0.8*0.9</f>
        <v>#REF!</v>
      </c>
      <c r="F12" s="84" t="e">
        <f>'BAR BB| Open rates'!#REF!*0.8*0.9</f>
        <v>#REF!</v>
      </c>
      <c r="G12" s="84" t="e">
        <f>'BAR BB| Open rates'!#REF!*0.8*0.9</f>
        <v>#REF!</v>
      </c>
      <c r="H12" s="84" t="e">
        <f>'BAR BB| Open rates'!#REF!*0.8*0.9</f>
        <v>#REF!</v>
      </c>
      <c r="I12" s="84" t="e">
        <f>'BAR BB| Open rates'!#REF!*0.8*0.9</f>
        <v>#REF!</v>
      </c>
      <c r="J12" s="84" t="e">
        <f>'BAR BB| Open rates'!#REF!*0.8*0.9</f>
        <v>#REF!</v>
      </c>
      <c r="K12" s="84" t="e">
        <f>'BAR BB| Open rates'!#REF!*0.8*0.9</f>
        <v>#REF!</v>
      </c>
      <c r="L12" s="84" t="e">
        <f>'BAR BB| Open rates'!#REF!*0.8*0.9</f>
        <v>#REF!</v>
      </c>
      <c r="M12" s="84" t="e">
        <f>'BAR BB| Open rates'!#REF!*0.8*0.9</f>
        <v>#REF!</v>
      </c>
    </row>
    <row r="13" spans="1:13" x14ac:dyDescent="0.2">
      <c r="A13" s="47"/>
    </row>
    <row r="14" spans="1:13" x14ac:dyDescent="0.2">
      <c r="A14" s="106"/>
    </row>
    <row r="15" spans="1:13" ht="12.75" customHeight="1" x14ac:dyDescent="0.2">
      <c r="A15" s="303" t="s">
        <v>157</v>
      </c>
    </row>
    <row r="16" spans="1:13" x14ac:dyDescent="0.2">
      <c r="A16" s="303"/>
    </row>
    <row r="17" spans="1:1" x14ac:dyDescent="0.2">
      <c r="A17" s="123"/>
    </row>
    <row r="18" spans="1:1" x14ac:dyDescent="0.2">
      <c r="A18"/>
    </row>
    <row r="19" spans="1:1" x14ac:dyDescent="0.2">
      <c r="A19" s="134" t="s">
        <v>80</v>
      </c>
    </row>
    <row r="20" spans="1:1" ht="24" x14ac:dyDescent="0.2">
      <c r="A20" s="137" t="s">
        <v>391</v>
      </c>
    </row>
    <row r="21" spans="1:1" ht="24" x14ac:dyDescent="0.2">
      <c r="A21" s="137" t="s">
        <v>392</v>
      </c>
    </row>
    <row r="22" spans="1:1" x14ac:dyDescent="0.2">
      <c r="A22" s="22"/>
    </row>
    <row r="23" spans="1:1" x14ac:dyDescent="0.2">
      <c r="A23" s="136" t="s">
        <v>58</v>
      </c>
    </row>
    <row r="24" spans="1:1" ht="36" x14ac:dyDescent="0.2">
      <c r="A24" s="137" t="s">
        <v>163</v>
      </c>
    </row>
    <row r="25" spans="1:1" ht="36" x14ac:dyDescent="0.2">
      <c r="A25" s="145" t="s">
        <v>188</v>
      </c>
    </row>
    <row r="26" spans="1:1" x14ac:dyDescent="0.2">
      <c r="A26" s="219" t="s">
        <v>366</v>
      </c>
    </row>
    <row r="27" spans="1:1" ht="24" x14ac:dyDescent="0.2">
      <c r="A27" s="219" t="s">
        <v>365</v>
      </c>
    </row>
    <row r="28" spans="1:1" ht="36" x14ac:dyDescent="0.2">
      <c r="A28" s="137" t="s">
        <v>164</v>
      </c>
    </row>
    <row r="29" spans="1:1" x14ac:dyDescent="0.2">
      <c r="A29" s="137" t="s">
        <v>165</v>
      </c>
    </row>
    <row r="30" spans="1:1" ht="36" x14ac:dyDescent="0.2">
      <c r="A30" s="137" t="s">
        <v>162</v>
      </c>
    </row>
    <row r="31" spans="1:1" x14ac:dyDescent="0.2">
      <c r="A31" s="142"/>
    </row>
    <row r="32" spans="1:1" x14ac:dyDescent="0.2">
      <c r="A32" s="13"/>
    </row>
    <row r="33" spans="1:1" x14ac:dyDescent="0.2">
      <c r="A33" s="138" t="s">
        <v>65</v>
      </c>
    </row>
    <row r="34" spans="1:1" ht="84" x14ac:dyDescent="0.2">
      <c r="A34" s="140" t="s">
        <v>398</v>
      </c>
    </row>
    <row r="35" spans="1:1" x14ac:dyDescent="0.2">
      <c r="A35" s="140"/>
    </row>
    <row r="36" spans="1:1" x14ac:dyDescent="0.2">
      <c r="A36" s="132"/>
    </row>
    <row r="37" spans="1:1" x14ac:dyDescent="0.2">
      <c r="A37" s="136" t="s">
        <v>393</v>
      </c>
    </row>
    <row r="38" spans="1:1" x14ac:dyDescent="0.2">
      <c r="A38" s="139"/>
    </row>
    <row r="39" spans="1:1" x14ac:dyDescent="0.2">
      <c r="A39" s="172" t="s">
        <v>394</v>
      </c>
    </row>
    <row r="40" spans="1:1" x14ac:dyDescent="0.2">
      <c r="A40" s="166" t="s">
        <v>396</v>
      </c>
    </row>
    <row r="41" spans="1:1" x14ac:dyDescent="0.2">
      <c r="A41" s="293"/>
    </row>
    <row r="42" spans="1:1" ht="24" x14ac:dyDescent="0.2">
      <c r="A42" s="172" t="s">
        <v>402</v>
      </c>
    </row>
    <row r="43" spans="1:1" x14ac:dyDescent="0.2">
      <c r="A43" s="166" t="s">
        <v>403</v>
      </c>
    </row>
    <row r="44" spans="1:1" x14ac:dyDescent="0.2">
      <c r="A44" s="140"/>
    </row>
    <row r="45" spans="1:1" x14ac:dyDescent="0.2">
      <c r="A45" s="172" t="s">
        <v>400</v>
      </c>
    </row>
    <row r="46" spans="1:1" x14ac:dyDescent="0.2">
      <c r="A46" s="171" t="s">
        <v>404</v>
      </c>
    </row>
    <row r="47" spans="1:1" x14ac:dyDescent="0.2">
      <c r="A47" s="171"/>
    </row>
    <row r="48" spans="1:1" x14ac:dyDescent="0.2">
      <c r="A48" s="172" t="s">
        <v>406</v>
      </c>
    </row>
    <row r="49" spans="1:1" x14ac:dyDescent="0.2">
      <c r="A49" s="166" t="s">
        <v>407</v>
      </c>
    </row>
    <row r="50" spans="1:1" x14ac:dyDescent="0.2">
      <c r="A50" s="140"/>
    </row>
    <row r="51" spans="1:1" ht="36" x14ac:dyDescent="0.2">
      <c r="A51" s="172" t="s">
        <v>397</v>
      </c>
    </row>
    <row r="52" spans="1:1" ht="24" x14ac:dyDescent="0.2">
      <c r="A52" s="293" t="s">
        <v>399</v>
      </c>
    </row>
    <row r="53" spans="1:1" x14ac:dyDescent="0.2">
      <c r="A53" s="106"/>
    </row>
    <row r="54" spans="1:1" ht="24" x14ac:dyDescent="0.2">
      <c r="A54" s="171" t="s">
        <v>401</v>
      </c>
    </row>
    <row r="55" spans="1:1" ht="24" x14ac:dyDescent="0.2">
      <c r="A55" s="166" t="s">
        <v>409</v>
      </c>
    </row>
    <row r="56" spans="1:1" x14ac:dyDescent="0.2">
      <c r="A56" s="106"/>
    </row>
    <row r="57" spans="1:1" ht="36" x14ac:dyDescent="0.2">
      <c r="A57" s="171" t="s">
        <v>405</v>
      </c>
    </row>
    <row r="58" spans="1:1" ht="36" x14ac:dyDescent="0.2">
      <c r="A58" s="166" t="s">
        <v>410</v>
      </c>
    </row>
    <row r="59" spans="1:1" x14ac:dyDescent="0.2">
      <c r="A59" s="106"/>
    </row>
    <row r="60" spans="1:1" ht="24" x14ac:dyDescent="0.2">
      <c r="A60" s="171" t="s">
        <v>408</v>
      </c>
    </row>
    <row r="61" spans="1:1" ht="41.25" customHeight="1" x14ac:dyDescent="0.2">
      <c r="A61" s="166" t="s">
        <v>411</v>
      </c>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sheetData>
  <mergeCells count="1">
    <mergeCell ref="A15:A16"/>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P49"/>
  <sheetViews>
    <sheetView zoomScaleNormal="100" workbookViewId="0">
      <pane xSplit="1" topLeftCell="B1" activePane="topRight" state="frozen"/>
      <selection activeCell="BE26" sqref="BE26:BE27"/>
      <selection pane="topRight" activeCell="B1" sqref="B1:G1048576"/>
    </sheetView>
  </sheetViews>
  <sheetFormatPr defaultColWidth="10.140625" defaultRowHeight="12" x14ac:dyDescent="0.2"/>
  <cols>
    <col min="1" max="1" width="37.85546875" style="210" customWidth="1"/>
    <col min="2" max="16384" width="10.140625" style="210"/>
  </cols>
  <sheetData>
    <row r="1" spans="1:224" s="5" customFormat="1" ht="25.5" customHeight="1" x14ac:dyDescent="0.2">
      <c r="A1" s="212" t="s">
        <v>50</v>
      </c>
    </row>
    <row r="2" spans="1:224" s="5" customFormat="1" ht="12.75" x14ac:dyDescent="0.2">
      <c r="A2" s="231" t="s">
        <v>186</v>
      </c>
    </row>
    <row r="3" spans="1:224" s="203" customFormat="1" ht="28.5" customHeight="1" x14ac:dyDescent="0.2">
      <c r="A3" s="232" t="s">
        <v>52</v>
      </c>
      <c r="B3" s="71">
        <f>'BAR BB| Open rates'!B3</f>
        <v>46162</v>
      </c>
      <c r="C3" s="71">
        <f>'BAR BB| Open rates'!C3</f>
        <v>46163</v>
      </c>
      <c r="D3" s="71">
        <f>'BAR BB| Open rates'!D3</f>
        <v>46164</v>
      </c>
      <c r="E3" s="71">
        <f>'BAR BB| Open rates'!E3</f>
        <v>46165</v>
      </c>
      <c r="F3" s="71">
        <f>'BAR BB| Open rates'!F3</f>
        <v>46166</v>
      </c>
      <c r="G3" s="71">
        <f>'BAR BB| Open rates'!G3</f>
        <v>46167</v>
      </c>
      <c r="H3" s="71">
        <f>'BAR BB| Open rates'!H3</f>
        <v>46168</v>
      </c>
      <c r="I3" s="71">
        <f>'BAR BB| Open rates'!I3</f>
        <v>46169</v>
      </c>
      <c r="J3" s="71">
        <f>'BAR BB| Open rates'!J3</f>
        <v>46170</v>
      </c>
      <c r="K3" s="71">
        <f>'BAR BB| Open rates'!K3</f>
        <v>46171</v>
      </c>
      <c r="L3" s="71">
        <f>'BAR BB| Open rates'!L3</f>
        <v>46172</v>
      </c>
      <c r="M3" s="71">
        <f>'BAR BB| Open rates'!M3</f>
        <v>46173</v>
      </c>
      <c r="N3" s="71">
        <f>'BAR BB| Open rates'!N3</f>
        <v>46174</v>
      </c>
      <c r="O3" s="71">
        <f>'BAR BB| Open rates'!O3</f>
        <v>46175</v>
      </c>
      <c r="P3" s="71">
        <f>'BAR BB| Open rates'!P3</f>
        <v>46176</v>
      </c>
      <c r="Q3" s="71">
        <f>'BAR BB| Open rates'!Q3</f>
        <v>46177</v>
      </c>
      <c r="R3" s="71">
        <f>'BAR BB| Open rates'!R3</f>
        <v>46178</v>
      </c>
      <c r="S3" s="71">
        <f>'BAR BB| Open rates'!S3</f>
        <v>46179</v>
      </c>
      <c r="T3" s="71">
        <f>'BAR BB| Open rates'!T3</f>
        <v>46180</v>
      </c>
      <c r="U3" s="71">
        <f>'BAR BB| Open rates'!U3</f>
        <v>46181</v>
      </c>
      <c r="V3" s="71">
        <f>'BAR BB| Open rates'!V3</f>
        <v>46182</v>
      </c>
      <c r="W3" s="71">
        <f>'BAR BB| Open rates'!W3</f>
        <v>46183</v>
      </c>
      <c r="X3" s="71">
        <f>'BAR BB| Open rates'!X3</f>
        <v>46184</v>
      </c>
      <c r="Y3" s="71">
        <f>'BAR BB| Open rates'!Y3</f>
        <v>46185</v>
      </c>
      <c r="Z3" s="71">
        <f>'BAR BB| Open rates'!Z3</f>
        <v>46186</v>
      </c>
      <c r="AA3" s="71">
        <f>'BAR BB| Open rates'!AA3</f>
        <v>46187</v>
      </c>
      <c r="AB3" s="71">
        <f>'BAR BB| Open rates'!AB3</f>
        <v>46188</v>
      </c>
      <c r="AC3" s="71">
        <f>'BAR BB| Open rates'!AC3</f>
        <v>46189</v>
      </c>
      <c r="AD3" s="71">
        <f>'BAR BB| Open rates'!AD3</f>
        <v>46190</v>
      </c>
      <c r="AE3" s="71">
        <f>'BAR BB| Open rates'!AE3</f>
        <v>46191</v>
      </c>
      <c r="AF3" s="71">
        <f>'BAR BB| Open rates'!AF3</f>
        <v>46192</v>
      </c>
      <c r="AG3" s="71">
        <f>'BAR BB| Open rates'!AG3</f>
        <v>46193</v>
      </c>
      <c r="AH3" s="71">
        <f>'BAR BB| Open rates'!AH3</f>
        <v>46194</v>
      </c>
      <c r="AI3" s="71">
        <f>'BAR BB| Open rates'!AI3</f>
        <v>46195</v>
      </c>
      <c r="AJ3" s="71">
        <f>'BAR BB| Open rates'!AJ3</f>
        <v>46196</v>
      </c>
      <c r="AK3" s="71">
        <f>'BAR BB| Open rates'!AK3</f>
        <v>46197</v>
      </c>
      <c r="AL3" s="71">
        <f>'BAR BB| Open rates'!AL3</f>
        <v>46198</v>
      </c>
      <c r="AM3" s="71">
        <f>'BAR BB| Open rates'!AM3</f>
        <v>46199</v>
      </c>
      <c r="AN3" s="71">
        <f>'BAR BB| Open rates'!AN3</f>
        <v>46200</v>
      </c>
      <c r="AO3" s="71">
        <f>'BAR BB| Open rates'!AO3</f>
        <v>46201</v>
      </c>
      <c r="AP3" s="71">
        <f>'BAR BB| Open rates'!AP3</f>
        <v>46202</v>
      </c>
      <c r="AQ3" s="71">
        <f>'BAR BB| Open rates'!AQ3</f>
        <v>46203</v>
      </c>
      <c r="AR3" s="71">
        <f>'BAR BB| Open rates'!AR3</f>
        <v>46204</v>
      </c>
      <c r="AS3" s="71">
        <f>'BAR BB| Open rates'!AS3</f>
        <v>46205</v>
      </c>
      <c r="AT3" s="71">
        <f>'BAR BB| Open rates'!AT3</f>
        <v>46206</v>
      </c>
      <c r="AU3" s="71">
        <f>'BAR BB| Open rates'!AU3</f>
        <v>46207</v>
      </c>
      <c r="AV3" s="71">
        <f>'BAR BB| Open rates'!AV3</f>
        <v>46208</v>
      </c>
      <c r="AW3" s="71">
        <f>'BAR BB| Open rates'!AW3</f>
        <v>46209</v>
      </c>
      <c r="AX3" s="71">
        <f>'BAR BB| Open rates'!AX3</f>
        <v>46210</v>
      </c>
      <c r="AY3" s="71">
        <f>'BAR BB| Open rates'!AY3</f>
        <v>46211</v>
      </c>
      <c r="AZ3" s="71">
        <f>'BAR BB| Open rates'!AZ3</f>
        <v>46212</v>
      </c>
      <c r="BA3" s="71">
        <f>'BAR BB| Open rates'!BA3</f>
        <v>46213</v>
      </c>
      <c r="BB3" s="71">
        <f>'BAR BB| Open rates'!BB3</f>
        <v>46214</v>
      </c>
      <c r="BC3" s="71">
        <f>'BAR BB| Open rates'!BC3</f>
        <v>46215</v>
      </c>
      <c r="BD3" s="71">
        <f>'BAR BB| Open rates'!BD3</f>
        <v>46216</v>
      </c>
      <c r="BE3" s="71">
        <f>'BAR BB| Open rates'!BE3</f>
        <v>46217</v>
      </c>
      <c r="BF3" s="71">
        <f>'BAR BB| Open rates'!BF3</f>
        <v>46218</v>
      </c>
      <c r="BG3" s="71">
        <f>'BAR BB| Open rates'!BG3</f>
        <v>46219</v>
      </c>
      <c r="BH3" s="71">
        <f>'BAR BB| Open rates'!BH3</f>
        <v>46220</v>
      </c>
      <c r="BI3" s="71">
        <f>'BAR BB| Open rates'!BI3</f>
        <v>46221</v>
      </c>
      <c r="BJ3" s="71">
        <f>'BAR BB| Open rates'!BJ3</f>
        <v>46222</v>
      </c>
      <c r="BK3" s="71">
        <f>'BAR BB| Open rates'!BK3</f>
        <v>46223</v>
      </c>
      <c r="BL3" s="71">
        <f>'BAR BB| Open rates'!BL3</f>
        <v>46224</v>
      </c>
      <c r="BM3" s="71">
        <f>'BAR BB| Open rates'!BM3</f>
        <v>46225</v>
      </c>
      <c r="BN3" s="71">
        <f>'BAR BB| Open rates'!BN3</f>
        <v>46226</v>
      </c>
      <c r="BO3" s="71">
        <f>'BAR BB| Open rates'!BO3</f>
        <v>46227</v>
      </c>
      <c r="BP3" s="71">
        <f>'BAR BB| Open rates'!BP3</f>
        <v>46228</v>
      </c>
      <c r="BQ3" s="71">
        <f>'BAR BB| Open rates'!BQ3</f>
        <v>46229</v>
      </c>
      <c r="BR3" s="71">
        <f>'BAR BB| Open rates'!BR3</f>
        <v>46230</v>
      </c>
      <c r="BS3" s="71">
        <f>'BAR BB| Open rates'!BS3</f>
        <v>46231</v>
      </c>
      <c r="BT3" s="71">
        <f>'BAR BB| Open rates'!BT3</f>
        <v>46232</v>
      </c>
      <c r="BU3" s="71">
        <f>'BAR BB| Open rates'!BU3</f>
        <v>46233</v>
      </c>
      <c r="BV3" s="71">
        <f>'BAR BB| Open rates'!BV3</f>
        <v>46234</v>
      </c>
      <c r="BW3" s="71">
        <f>'BAR BB| Open rates'!BW3</f>
        <v>46235</v>
      </c>
      <c r="BX3" s="71">
        <f>'BAR BB| Open rates'!BX3</f>
        <v>46236</v>
      </c>
      <c r="BY3" s="71">
        <f>'BAR BB| Open rates'!BY3</f>
        <v>46237</v>
      </c>
      <c r="BZ3" s="71">
        <f>'BAR BB| Open rates'!BZ3</f>
        <v>46238</v>
      </c>
      <c r="CA3" s="71">
        <f>'BAR BB| Open rates'!CA3</f>
        <v>46239</v>
      </c>
      <c r="CB3" s="71">
        <f>'BAR BB| Open rates'!CB3</f>
        <v>46240</v>
      </c>
      <c r="CC3" s="71">
        <f>'BAR BB| Open rates'!CC3</f>
        <v>46241</v>
      </c>
      <c r="CD3" s="71">
        <f>'BAR BB| Open rates'!CD3</f>
        <v>46242</v>
      </c>
      <c r="CE3" s="71">
        <f>'BAR BB| Open rates'!CE3</f>
        <v>46243</v>
      </c>
      <c r="CF3" s="71">
        <f>'BAR BB| Open rates'!CF3</f>
        <v>46244</v>
      </c>
      <c r="CG3" s="71">
        <f>'BAR BB| Open rates'!CG3</f>
        <v>46245</v>
      </c>
      <c r="CH3" s="71">
        <f>'BAR BB| Open rates'!CH3</f>
        <v>46246</v>
      </c>
      <c r="CI3" s="71">
        <f>'BAR BB| Open rates'!CI3</f>
        <v>46247</v>
      </c>
      <c r="CJ3" s="71">
        <f>'BAR BB| Open rates'!CJ3</f>
        <v>46248</v>
      </c>
      <c r="CK3" s="71">
        <f>'BAR BB| Open rates'!CK3</f>
        <v>46249</v>
      </c>
      <c r="CL3" s="71">
        <f>'BAR BB| Open rates'!CL3</f>
        <v>46250</v>
      </c>
      <c r="CM3" s="71">
        <f>'BAR BB| Open rates'!CM3</f>
        <v>46251</v>
      </c>
      <c r="CN3" s="71">
        <f>'BAR BB| Open rates'!CN3</f>
        <v>46252</v>
      </c>
      <c r="CO3" s="71">
        <f>'BAR BB| Open rates'!CO3</f>
        <v>46253</v>
      </c>
      <c r="CP3" s="71">
        <f>'BAR BB| Open rates'!CP3</f>
        <v>46254</v>
      </c>
      <c r="CQ3" s="71">
        <f>'BAR BB| Open rates'!CQ3</f>
        <v>46255</v>
      </c>
      <c r="CR3" s="71">
        <f>'BAR BB| Open rates'!CR3</f>
        <v>46256</v>
      </c>
      <c r="CS3" s="71">
        <f>'BAR BB| Open rates'!CS3</f>
        <v>46257</v>
      </c>
      <c r="CT3" s="71">
        <f>'BAR BB| Open rates'!CT3</f>
        <v>46258</v>
      </c>
      <c r="CU3" s="71">
        <f>'BAR BB| Open rates'!CU3</f>
        <v>46259</v>
      </c>
      <c r="CV3" s="71">
        <f>'BAR BB| Open rates'!CV3</f>
        <v>46260</v>
      </c>
      <c r="CW3" s="71">
        <f>'BAR BB| Open rates'!CW3</f>
        <v>46261</v>
      </c>
      <c r="CX3" s="71">
        <f>'BAR BB| Open rates'!CX3</f>
        <v>46262</v>
      </c>
      <c r="CY3" s="71">
        <f>'BAR BB| Open rates'!CY3</f>
        <v>46263</v>
      </c>
      <c r="CZ3" s="71">
        <f>'BAR BB| Open rates'!CZ3</f>
        <v>46264</v>
      </c>
      <c r="DA3" s="71">
        <f>'BAR BB| Open rates'!DA3</f>
        <v>46265</v>
      </c>
      <c r="DB3" s="71">
        <f>'BAR BB| Open rates'!DB3</f>
        <v>46266</v>
      </c>
      <c r="DC3" s="71">
        <f>'BAR BB| Open rates'!DC3</f>
        <v>46267</v>
      </c>
      <c r="DD3" s="71">
        <f>'BAR BB| Open rates'!DD3</f>
        <v>46268</v>
      </c>
      <c r="DE3" s="71">
        <f>'BAR BB| Open rates'!DE3</f>
        <v>46269</v>
      </c>
      <c r="DF3" s="71">
        <f>'BAR BB| Open rates'!DF3</f>
        <v>46270</v>
      </c>
      <c r="DG3" s="71">
        <f>'BAR BB| Open rates'!DG3</f>
        <v>46271</v>
      </c>
      <c r="DH3" s="71">
        <f>'BAR BB| Open rates'!DH3</f>
        <v>46272</v>
      </c>
      <c r="DI3" s="71">
        <f>'BAR BB| Open rates'!DI3</f>
        <v>46273</v>
      </c>
      <c r="DJ3" s="71">
        <f>'BAR BB| Open rates'!DJ3</f>
        <v>46274</v>
      </c>
      <c r="DK3" s="71">
        <f>'BAR BB| Open rates'!DK3</f>
        <v>46275</v>
      </c>
      <c r="DL3" s="71">
        <f>'BAR BB| Open rates'!DL3</f>
        <v>46276</v>
      </c>
      <c r="DM3" s="71">
        <f>'BAR BB| Open rates'!DM3</f>
        <v>46277</v>
      </c>
      <c r="DN3" s="71">
        <f>'BAR BB| Open rates'!DN3</f>
        <v>46278</v>
      </c>
      <c r="DO3" s="71">
        <f>'BAR BB| Open rates'!DO3</f>
        <v>46279</v>
      </c>
      <c r="DP3" s="71">
        <f>'BAR BB| Open rates'!DP3</f>
        <v>46280</v>
      </c>
      <c r="DQ3" s="71">
        <f>'BAR BB| Open rates'!DQ3</f>
        <v>46281</v>
      </c>
      <c r="DR3" s="71">
        <f>'BAR BB| Open rates'!DR3</f>
        <v>46282</v>
      </c>
      <c r="DS3" s="71">
        <f>'BAR BB| Open rates'!DS3</f>
        <v>46283</v>
      </c>
      <c r="DT3" s="71">
        <f>'BAR BB| Open rates'!DT3</f>
        <v>46284</v>
      </c>
      <c r="DU3" s="71">
        <f>'BAR BB| Open rates'!DU3</f>
        <v>46285</v>
      </c>
      <c r="DV3" s="71">
        <f>'BAR BB| Open rates'!DV3</f>
        <v>46286</v>
      </c>
      <c r="DW3" s="71">
        <f>'BAR BB| Open rates'!DW3</f>
        <v>46287</v>
      </c>
      <c r="DX3" s="71">
        <f>'BAR BB| Open rates'!DX3</f>
        <v>46288</v>
      </c>
      <c r="DY3" s="71">
        <f>'BAR BB| Open rates'!DY3</f>
        <v>46289</v>
      </c>
      <c r="DZ3" s="71">
        <f>'BAR BB| Open rates'!DZ3</f>
        <v>46290</v>
      </c>
      <c r="EA3" s="71">
        <f>'BAR BB| Open rates'!EA3</f>
        <v>46291</v>
      </c>
      <c r="EB3" s="71">
        <f>'BAR BB| Open rates'!EB3</f>
        <v>46292</v>
      </c>
      <c r="EC3" s="71">
        <f>'BAR BB| Open rates'!EC3</f>
        <v>46293</v>
      </c>
      <c r="ED3" s="71">
        <f>'BAR BB| Open rates'!ED3</f>
        <v>46294</v>
      </c>
      <c r="EE3" s="71">
        <f>'BAR BB| Open rates'!EE3</f>
        <v>46295</v>
      </c>
      <c r="EF3" s="71">
        <f>'BAR BB| Open rates'!EF3</f>
        <v>46296</v>
      </c>
      <c r="EG3" s="71">
        <f>'BAR BB| Open rates'!EG3</f>
        <v>46297</v>
      </c>
      <c r="EH3" s="71">
        <f>'BAR BB| Open rates'!EH3</f>
        <v>46298</v>
      </c>
      <c r="EI3" s="71">
        <f>'BAR BB| Open rates'!EI3</f>
        <v>46299</v>
      </c>
      <c r="EJ3" s="71">
        <f>'BAR BB| Open rates'!EJ3</f>
        <v>46300</v>
      </c>
      <c r="EK3" s="71">
        <f>'BAR BB| Open rates'!EK3</f>
        <v>46301</v>
      </c>
      <c r="EL3" s="71">
        <f>'BAR BB| Open rates'!EL3</f>
        <v>46302</v>
      </c>
      <c r="EM3" s="71">
        <f>'BAR BB| Open rates'!EM3</f>
        <v>46303</v>
      </c>
      <c r="EN3" s="71">
        <f>'BAR BB| Open rates'!EN3</f>
        <v>46304</v>
      </c>
      <c r="EO3" s="71">
        <f>'BAR BB| Open rates'!EO3</f>
        <v>46305</v>
      </c>
      <c r="EP3" s="71">
        <f>'BAR BB| Open rates'!EP3</f>
        <v>46306</v>
      </c>
      <c r="EQ3" s="71">
        <f>'BAR BB| Open rates'!EQ3</f>
        <v>46307</v>
      </c>
      <c r="ER3" s="71">
        <f>'BAR BB| Open rates'!ER3</f>
        <v>46308</v>
      </c>
      <c r="ES3" s="71">
        <f>'BAR BB| Open rates'!ES3</f>
        <v>46309</v>
      </c>
      <c r="ET3" s="71">
        <f>'BAR BB| Open rates'!ET3</f>
        <v>46310</v>
      </c>
      <c r="EU3" s="71">
        <f>'BAR BB| Open rates'!EU3</f>
        <v>46311</v>
      </c>
      <c r="EV3" s="71">
        <f>'BAR BB| Open rates'!EV3</f>
        <v>46312</v>
      </c>
      <c r="EW3" s="71">
        <f>'BAR BB| Open rates'!EW3</f>
        <v>46313</v>
      </c>
      <c r="EX3" s="71">
        <f>'BAR BB| Open rates'!EX3</f>
        <v>46314</v>
      </c>
      <c r="EY3" s="71">
        <f>'BAR BB| Open rates'!EY3</f>
        <v>46315</v>
      </c>
      <c r="EZ3" s="71">
        <f>'BAR BB| Open rates'!EZ3</f>
        <v>46316</v>
      </c>
      <c r="FA3" s="71">
        <f>'BAR BB| Open rates'!FA3</f>
        <v>46317</v>
      </c>
      <c r="FB3" s="71">
        <f>'BAR BB| Open rates'!FB3</f>
        <v>46318</v>
      </c>
      <c r="FC3" s="71">
        <f>'BAR BB| Open rates'!FC3</f>
        <v>46319</v>
      </c>
      <c r="FD3" s="71">
        <f>'BAR BB| Open rates'!FD3</f>
        <v>46320</v>
      </c>
      <c r="FE3" s="71">
        <f>'BAR BB| Open rates'!FE3</f>
        <v>46321</v>
      </c>
      <c r="FF3" s="71">
        <f>'BAR BB| Open rates'!FF3</f>
        <v>46322</v>
      </c>
      <c r="FG3" s="71">
        <f>'BAR BB| Open rates'!FG3</f>
        <v>46323</v>
      </c>
      <c r="FH3" s="71">
        <f>'BAR BB| Open rates'!FH3</f>
        <v>46324</v>
      </c>
      <c r="FI3" s="71">
        <f>'BAR BB| Open rates'!FI3</f>
        <v>46325</v>
      </c>
      <c r="FJ3" s="71">
        <f>'BAR BB| Open rates'!FJ3</f>
        <v>46326</v>
      </c>
      <c r="FK3" s="71">
        <f>'BAR BB| Open rates'!FK3</f>
        <v>46327</v>
      </c>
      <c r="FL3" s="71">
        <f>'BAR BB| Open rates'!FL3</f>
        <v>46328</v>
      </c>
      <c r="FM3" s="71">
        <f>'BAR BB| Open rates'!FM3</f>
        <v>46329</v>
      </c>
      <c r="FN3" s="71">
        <f>'BAR BB| Open rates'!FN3</f>
        <v>46330</v>
      </c>
      <c r="FO3" s="71">
        <f>'BAR BB| Open rates'!FO3</f>
        <v>46331</v>
      </c>
      <c r="FP3" s="71">
        <f>'BAR BB| Open rates'!FP3</f>
        <v>46332</v>
      </c>
      <c r="FQ3" s="71">
        <f>'BAR BB| Open rates'!FQ3</f>
        <v>46333</v>
      </c>
      <c r="FR3" s="71">
        <f>'BAR BB| Open rates'!FR3</f>
        <v>46334</v>
      </c>
      <c r="FS3" s="71">
        <f>'BAR BB| Open rates'!FS3</f>
        <v>46335</v>
      </c>
      <c r="FT3" s="71">
        <f>'BAR BB| Open rates'!FT3</f>
        <v>46336</v>
      </c>
      <c r="FU3" s="71">
        <f>'BAR BB| Open rates'!FU3</f>
        <v>46337</v>
      </c>
      <c r="FV3" s="71">
        <f>'BAR BB| Open rates'!FV3</f>
        <v>46338</v>
      </c>
      <c r="FW3" s="71">
        <f>'BAR BB| Open rates'!FW3</f>
        <v>46339</v>
      </c>
      <c r="FX3" s="71">
        <f>'BAR BB| Open rates'!FX3</f>
        <v>46340</v>
      </c>
      <c r="FY3" s="71">
        <f>'BAR BB| Open rates'!FY3</f>
        <v>46341</v>
      </c>
      <c r="FZ3" s="71">
        <f>'BAR BB| Open rates'!FZ3</f>
        <v>46342</v>
      </c>
      <c r="GA3" s="71">
        <f>'BAR BB| Open rates'!GA3</f>
        <v>46343</v>
      </c>
      <c r="GB3" s="71">
        <f>'BAR BB| Open rates'!GB3</f>
        <v>46344</v>
      </c>
      <c r="GC3" s="71">
        <f>'BAR BB| Open rates'!GC3</f>
        <v>46345</v>
      </c>
      <c r="GD3" s="71">
        <f>'BAR BB| Open rates'!GD3</f>
        <v>46346</v>
      </c>
      <c r="GE3" s="71">
        <f>'BAR BB| Open rates'!GE3</f>
        <v>46347</v>
      </c>
      <c r="GF3" s="71">
        <f>'BAR BB| Open rates'!GF3</f>
        <v>46348</v>
      </c>
      <c r="GG3" s="71">
        <f>'BAR BB| Open rates'!GG3</f>
        <v>46349</v>
      </c>
      <c r="GH3" s="71">
        <f>'BAR BB| Open rates'!GH3</f>
        <v>46350</v>
      </c>
      <c r="GI3" s="71">
        <f>'BAR BB| Open rates'!GI3</f>
        <v>46351</v>
      </c>
      <c r="GJ3" s="71">
        <f>'BAR BB| Open rates'!GJ3</f>
        <v>46352</v>
      </c>
      <c r="GK3" s="71">
        <f>'BAR BB| Open rates'!GK3</f>
        <v>46353</v>
      </c>
      <c r="GL3" s="71">
        <f>'BAR BB| Open rates'!GL3</f>
        <v>46354</v>
      </c>
      <c r="GM3" s="71">
        <f>'BAR BB| Open rates'!GM3</f>
        <v>46355</v>
      </c>
      <c r="GN3" s="71">
        <f>'BAR BB| Open rates'!GN3</f>
        <v>46356</v>
      </c>
      <c r="GO3" s="71">
        <f>'BAR BB| Open rates'!GO3</f>
        <v>46357</v>
      </c>
      <c r="GP3" s="71">
        <f>'BAR BB| Open rates'!GP3</f>
        <v>46358</v>
      </c>
      <c r="GQ3" s="71">
        <f>'BAR BB| Open rates'!GQ3</f>
        <v>46359</v>
      </c>
      <c r="GR3" s="71">
        <f>'BAR BB| Open rates'!GR3</f>
        <v>46360</v>
      </c>
      <c r="GS3" s="71">
        <f>'BAR BB| Open rates'!GS3</f>
        <v>46361</v>
      </c>
      <c r="GT3" s="71">
        <f>'BAR BB| Open rates'!GT3</f>
        <v>46362</v>
      </c>
      <c r="GU3" s="71">
        <f>'BAR BB| Open rates'!GU3</f>
        <v>46363</v>
      </c>
      <c r="GV3" s="71">
        <f>'BAR BB| Open rates'!GV3</f>
        <v>46364</v>
      </c>
      <c r="GW3" s="71">
        <f>'BAR BB| Open rates'!GW3</f>
        <v>46365</v>
      </c>
      <c r="GX3" s="71">
        <f>'BAR BB| Open rates'!GX3</f>
        <v>46366</v>
      </c>
      <c r="GY3" s="71">
        <f>'BAR BB| Open rates'!GY3</f>
        <v>46367</v>
      </c>
      <c r="GZ3" s="71">
        <f>'BAR BB| Open rates'!GZ3</f>
        <v>46368</v>
      </c>
      <c r="HA3" s="71">
        <f>'BAR BB| Open rates'!HA3</f>
        <v>46369</v>
      </c>
      <c r="HB3" s="71">
        <f>'BAR BB| Open rates'!HB3</f>
        <v>46370</v>
      </c>
      <c r="HC3" s="71">
        <f>'BAR BB| Open rates'!HC3</f>
        <v>46371</v>
      </c>
      <c r="HD3" s="71">
        <f>'BAR BB| Open rates'!HD3</f>
        <v>46372</v>
      </c>
      <c r="HE3" s="71">
        <f>'BAR BB| Open rates'!HE3</f>
        <v>46373</v>
      </c>
      <c r="HF3" s="71">
        <f>'BAR BB| Open rates'!HF3</f>
        <v>46374</v>
      </c>
      <c r="HG3" s="71">
        <f>'BAR BB| Open rates'!HG3</f>
        <v>46375</v>
      </c>
      <c r="HH3" s="71">
        <f>'BAR BB| Open rates'!HH3</f>
        <v>46376</v>
      </c>
      <c r="HI3" s="71">
        <f>'BAR BB| Open rates'!HI3</f>
        <v>46377</v>
      </c>
      <c r="HJ3" s="71">
        <f>'BAR BB| Open rates'!HJ3</f>
        <v>46378</v>
      </c>
      <c r="HK3" s="71">
        <f>'BAR BB| Open rates'!HK3</f>
        <v>46379</v>
      </c>
      <c r="HL3" s="71">
        <f>'BAR BB| Open rates'!HL3</f>
        <v>46380</v>
      </c>
      <c r="HM3" s="71">
        <f>'BAR BB| Open rates'!HM3</f>
        <v>46381</v>
      </c>
      <c r="HN3" s="71">
        <f>'BAR BB| Open rates'!HN3</f>
        <v>46382</v>
      </c>
      <c r="HO3" s="71">
        <f>'BAR BB| Open rates'!HO3</f>
        <v>46383</v>
      </c>
      <c r="HP3" s="71">
        <f>'BAR BB| Open rates'!HP3</f>
        <v>46384</v>
      </c>
    </row>
    <row r="4" spans="1:224" s="76" customFormat="1" ht="12" customHeight="1" x14ac:dyDescent="0.2">
      <c r="A4" s="75" t="s">
        <v>53</v>
      </c>
    </row>
    <row r="5" spans="1:224" s="76" customFormat="1" ht="12" customHeight="1" x14ac:dyDescent="0.2">
      <c r="A5" s="15">
        <v>1</v>
      </c>
      <c r="B5" s="26">
        <f>'BAR BB| Open rates'!B5*0.82 + 25</f>
        <v>4863</v>
      </c>
      <c r="C5" s="26">
        <f>'BAR BB| Open rates'!C5*0.82 + 25</f>
        <v>4863</v>
      </c>
      <c r="D5" s="26">
        <f>'BAR BB| Open rates'!D5*0.82 + 25</f>
        <v>4863</v>
      </c>
      <c r="E5" s="26">
        <f>'BAR BB| Open rates'!E5*0.82 + 25</f>
        <v>4863</v>
      </c>
      <c r="F5" s="26">
        <f>'BAR BB| Open rates'!F5*0.82 + 25</f>
        <v>4863</v>
      </c>
      <c r="G5" s="26">
        <f>'BAR BB| Open rates'!G5*0.82 + 25</f>
        <v>4863</v>
      </c>
      <c r="H5" s="26">
        <f>'BAR BB| Open rates'!H5*0.82 + 25</f>
        <v>4863</v>
      </c>
      <c r="I5" s="26">
        <f>'BAR BB| Open rates'!I5*0.82 + 25</f>
        <v>4863</v>
      </c>
      <c r="J5" s="26">
        <f>'BAR BB| Open rates'!J5*0.82 + 25</f>
        <v>4863</v>
      </c>
      <c r="K5" s="26">
        <f>'BAR BB| Open rates'!K5*0.82 + 25</f>
        <v>4863</v>
      </c>
      <c r="L5" s="26">
        <f>'BAR BB| Open rates'!L5*0.82 + 25</f>
        <v>4863</v>
      </c>
      <c r="M5" s="26">
        <f>'BAR BB| Open rates'!M5*0.82 + 25</f>
        <v>4863</v>
      </c>
      <c r="N5" s="26">
        <f>'BAR BB| Open rates'!N5*0.82 + 25</f>
        <v>5437</v>
      </c>
      <c r="O5" s="26">
        <f>'BAR BB| Open rates'!O5*0.82 + 25</f>
        <v>5437</v>
      </c>
      <c r="P5" s="26">
        <f>'BAR BB| Open rates'!P5*0.82 + 25</f>
        <v>5437</v>
      </c>
      <c r="Q5" s="26">
        <f>'BAR BB| Open rates'!Q5*0.82 + 25</f>
        <v>5437</v>
      </c>
      <c r="R5" s="26">
        <f>'BAR BB| Open rates'!R5*0.82 + 25</f>
        <v>8142.9999999999991</v>
      </c>
      <c r="S5" s="26">
        <f>'BAR BB| Open rates'!S5*0.82 + 25</f>
        <v>8142.9999999999991</v>
      </c>
      <c r="T5" s="26">
        <f>'BAR BB| Open rates'!T5*0.82 + 25</f>
        <v>8142.9999999999991</v>
      </c>
      <c r="U5" s="26">
        <f>'BAR BB| Open rates'!U5*0.82 + 25</f>
        <v>8142.9999999999991</v>
      </c>
      <c r="V5" s="26">
        <f>'BAR BB| Open rates'!V5*0.82 + 25</f>
        <v>8142.9999999999991</v>
      </c>
      <c r="W5" s="26">
        <f>'BAR BB| Open rates'!W5*0.82 + 25</f>
        <v>8142.9999999999991</v>
      </c>
      <c r="X5" s="26">
        <f>'BAR BB| Open rates'!X5*0.82 + 25</f>
        <v>8142.9999999999991</v>
      </c>
      <c r="Y5" s="26">
        <f>'BAR BB| Open rates'!Y5*0.82 + 25</f>
        <v>8142.9999999999991</v>
      </c>
      <c r="Z5" s="26">
        <f>'BAR BB| Open rates'!Z5*0.82 + 25</f>
        <v>8142.9999999999991</v>
      </c>
      <c r="AA5" s="26">
        <f>'BAR BB| Open rates'!AA5*0.82 + 25</f>
        <v>8142.9999999999991</v>
      </c>
      <c r="AB5" s="26">
        <f>'BAR BB| Open rates'!AB5*0.82 + 25</f>
        <v>12243</v>
      </c>
      <c r="AC5" s="26">
        <f>'BAR BB| Open rates'!AC5*0.82 + 25</f>
        <v>12243</v>
      </c>
      <c r="AD5" s="26">
        <f>'BAR BB| Open rates'!AD5*0.82 + 25</f>
        <v>12243</v>
      </c>
      <c r="AE5" s="26">
        <f>'BAR BB| Open rates'!AE5*0.82 + 25</f>
        <v>12243</v>
      </c>
      <c r="AF5" s="26">
        <f>'BAR BB| Open rates'!AF5*0.82 + 25</f>
        <v>12243</v>
      </c>
      <c r="AG5" s="26">
        <f>'BAR BB| Open rates'!AG5*0.82 + 25</f>
        <v>12243</v>
      </c>
      <c r="AH5" s="26">
        <f>'BAR BB| Open rates'!AH5*0.82 + 25</f>
        <v>5437</v>
      </c>
      <c r="AI5" s="26">
        <f>'BAR BB| Open rates'!AI5*0.82 + 25</f>
        <v>5437</v>
      </c>
      <c r="AJ5" s="26">
        <f>'BAR BB| Open rates'!AJ5*0.82 + 25</f>
        <v>5437</v>
      </c>
      <c r="AK5" s="26">
        <f>'BAR BB| Open rates'!AK5*0.82 + 25</f>
        <v>5437</v>
      </c>
      <c r="AL5" s="26">
        <f>'BAR BB| Open rates'!AL5*0.82 + 25</f>
        <v>5437</v>
      </c>
      <c r="AM5" s="26">
        <f>'BAR BB| Open rates'!AM5*0.82 + 25</f>
        <v>6503</v>
      </c>
      <c r="AN5" s="26">
        <f>'BAR BB| Open rates'!AN5*0.82 + 25</f>
        <v>6503</v>
      </c>
      <c r="AO5" s="26">
        <f>'BAR BB| Open rates'!AO5*0.82 + 25</f>
        <v>6503</v>
      </c>
      <c r="AP5" s="26">
        <f>'BAR BB| Open rates'!AP5*0.82 + 25</f>
        <v>6503</v>
      </c>
      <c r="AQ5" s="26">
        <f>'BAR BB| Open rates'!AQ5*0.82 + 25</f>
        <v>6503</v>
      </c>
      <c r="AR5" s="26">
        <f>'BAR BB| Open rates'!AR5*0.82 + 25</f>
        <v>6503</v>
      </c>
      <c r="AS5" s="26">
        <f>'BAR BB| Open rates'!AS5*0.82 + 25</f>
        <v>6503</v>
      </c>
      <c r="AT5" s="26">
        <f>'BAR BB| Open rates'!AT5*0.82 + 25</f>
        <v>7323</v>
      </c>
      <c r="AU5" s="26">
        <f>'BAR BB| Open rates'!AU5*0.82 + 25</f>
        <v>7323</v>
      </c>
      <c r="AV5" s="26">
        <f>'BAR BB| Open rates'!AV5*0.82 + 25</f>
        <v>7323</v>
      </c>
      <c r="AW5" s="26">
        <f>'BAR BB| Open rates'!AW5*0.82 + 25</f>
        <v>7323</v>
      </c>
      <c r="AX5" s="26">
        <f>'BAR BB| Open rates'!AX5*0.82 + 25</f>
        <v>7323</v>
      </c>
      <c r="AY5" s="26">
        <f>'BAR BB| Open rates'!AY5*0.82 + 25</f>
        <v>7487</v>
      </c>
      <c r="AZ5" s="26">
        <f>'BAR BB| Open rates'!AZ5*0.82 + 25</f>
        <v>7487</v>
      </c>
      <c r="BA5" s="26">
        <f>'BAR BB| Open rates'!BA5*0.82 + 25</f>
        <v>8142.9999999999991</v>
      </c>
      <c r="BB5" s="26">
        <f>'BAR BB| Open rates'!BB5*0.82 + 25</f>
        <v>8142.9999999999991</v>
      </c>
      <c r="BC5" s="26">
        <f>'BAR BB| Open rates'!BC5*0.82 + 25</f>
        <v>7487</v>
      </c>
      <c r="BD5" s="26">
        <f>'BAR BB| Open rates'!BD5*0.82 + 25</f>
        <v>7487</v>
      </c>
      <c r="BE5" s="26">
        <f>'BAR BB| Open rates'!BE5*0.82 + 25</f>
        <v>7487</v>
      </c>
      <c r="BF5" s="26">
        <f>'BAR BB| Open rates'!BF5*0.82 + 25</f>
        <v>7487</v>
      </c>
      <c r="BG5" s="26">
        <f>'BAR BB| Open rates'!BG5*0.82 + 25</f>
        <v>7487</v>
      </c>
      <c r="BH5" s="26">
        <f>'BAR BB| Open rates'!BH5*0.82 + 25</f>
        <v>8142.9999999999991</v>
      </c>
      <c r="BI5" s="26">
        <f>'BAR BB| Open rates'!BI5*0.82 + 25</f>
        <v>8142.9999999999991</v>
      </c>
      <c r="BJ5" s="26">
        <f>'BAR BB| Open rates'!BJ5*0.82 + 25</f>
        <v>7487</v>
      </c>
      <c r="BK5" s="26">
        <f>'BAR BB| Open rates'!BK5*0.82 + 25</f>
        <v>7487</v>
      </c>
      <c r="BL5" s="26">
        <f>'BAR BB| Open rates'!BL5*0.82 + 25</f>
        <v>7487</v>
      </c>
      <c r="BM5" s="26">
        <f>'BAR BB| Open rates'!BM5*0.82 + 25</f>
        <v>7487</v>
      </c>
      <c r="BN5" s="26">
        <f>'BAR BB| Open rates'!BN5*0.82 + 25</f>
        <v>7487</v>
      </c>
      <c r="BO5" s="26">
        <f>'BAR BB| Open rates'!BO5*0.82 + 25</f>
        <v>8142.9999999999991</v>
      </c>
      <c r="BP5" s="26">
        <f>'BAR BB| Open rates'!BP5*0.82 + 25</f>
        <v>8142.9999999999991</v>
      </c>
      <c r="BQ5" s="26">
        <f>'BAR BB| Open rates'!BQ5*0.82 + 25</f>
        <v>7487</v>
      </c>
      <c r="BR5" s="26">
        <f>'BAR BB| Open rates'!BR5*0.82 + 25</f>
        <v>7487</v>
      </c>
      <c r="BS5" s="26">
        <f>'BAR BB| Open rates'!BS5*0.82 + 25</f>
        <v>7487</v>
      </c>
      <c r="BT5" s="26">
        <f>'BAR BB| Open rates'!BT5*0.82 + 25</f>
        <v>7487</v>
      </c>
      <c r="BU5" s="26">
        <f>'BAR BB| Open rates'!BU5*0.82 + 25</f>
        <v>7487</v>
      </c>
      <c r="BV5" s="26">
        <f>'BAR BB| Open rates'!BV5*0.82 + 25</f>
        <v>8142.9999999999991</v>
      </c>
      <c r="BW5" s="26">
        <f>'BAR BB| Open rates'!BW5*0.82 + 25</f>
        <v>8142.9999999999991</v>
      </c>
      <c r="BX5" s="26">
        <f>'BAR BB| Open rates'!BX5*0.82 + 25</f>
        <v>7487</v>
      </c>
      <c r="BY5" s="26">
        <f>'BAR BB| Open rates'!BY5*0.82 + 25</f>
        <v>7487</v>
      </c>
      <c r="BZ5" s="26">
        <f>'BAR BB| Open rates'!BZ5*0.82 + 25</f>
        <v>7487</v>
      </c>
      <c r="CA5" s="26">
        <f>'BAR BB| Open rates'!CA5*0.82 + 25</f>
        <v>7487</v>
      </c>
      <c r="CB5" s="26">
        <f>'BAR BB| Open rates'!CB5*0.82 + 25</f>
        <v>7487</v>
      </c>
      <c r="CC5" s="26">
        <f>'BAR BB| Open rates'!CC5*0.82 + 25</f>
        <v>8142.9999999999991</v>
      </c>
      <c r="CD5" s="26">
        <f>'BAR BB| Open rates'!CD5*0.82 + 25</f>
        <v>8142.9999999999991</v>
      </c>
      <c r="CE5" s="26">
        <f>'BAR BB| Open rates'!CE5*0.82 + 25</f>
        <v>7487</v>
      </c>
      <c r="CF5" s="26">
        <f>'BAR BB| Open rates'!CF5*0.82 + 25</f>
        <v>7487</v>
      </c>
      <c r="CG5" s="26">
        <f>'BAR BB| Open rates'!CG5*0.82 + 25</f>
        <v>7487</v>
      </c>
      <c r="CH5" s="26">
        <f>'BAR BB| Open rates'!CH5*0.82 + 25</f>
        <v>7487</v>
      </c>
      <c r="CI5" s="26">
        <f>'BAR BB| Open rates'!CI5*0.82 + 25</f>
        <v>7487</v>
      </c>
      <c r="CJ5" s="26">
        <f>'BAR BB| Open rates'!CJ5*0.82 + 25</f>
        <v>8142.9999999999991</v>
      </c>
      <c r="CK5" s="26">
        <f>'BAR BB| Open rates'!CK5*0.82 + 25</f>
        <v>8142.9999999999991</v>
      </c>
      <c r="CL5" s="26">
        <f>'BAR BB| Open rates'!CL5*0.82 + 25</f>
        <v>7487</v>
      </c>
      <c r="CM5" s="26">
        <f>'BAR BB| Open rates'!CM5*0.82 + 25</f>
        <v>7487</v>
      </c>
      <c r="CN5" s="26">
        <f>'BAR BB| Open rates'!CN5*0.82 + 25</f>
        <v>7487</v>
      </c>
      <c r="CO5" s="26">
        <f>'BAR BB| Open rates'!CO5*0.82 + 25</f>
        <v>7487</v>
      </c>
      <c r="CP5" s="26">
        <f>'BAR BB| Open rates'!CP5*0.82 + 25</f>
        <v>7487</v>
      </c>
      <c r="CQ5" s="26">
        <f>'BAR BB| Open rates'!CQ5*0.82 + 25</f>
        <v>7487</v>
      </c>
      <c r="CR5" s="26">
        <f>'BAR BB| Open rates'!CR5*0.82 + 25</f>
        <v>7487</v>
      </c>
      <c r="CS5" s="26">
        <f>'BAR BB| Open rates'!CS5*0.82 + 25</f>
        <v>6503</v>
      </c>
      <c r="CT5" s="26">
        <f>'BAR BB| Open rates'!CT5*0.82 + 25</f>
        <v>6503</v>
      </c>
      <c r="CU5" s="26">
        <f>'BAR BB| Open rates'!CU5*0.82 + 25</f>
        <v>6503</v>
      </c>
      <c r="CV5" s="26">
        <f>'BAR BB| Open rates'!CV5*0.82 + 25</f>
        <v>6503</v>
      </c>
      <c r="CW5" s="26">
        <f>'BAR BB| Open rates'!CW5*0.82 + 25</f>
        <v>6503</v>
      </c>
      <c r="CX5" s="26">
        <f>'BAR BB| Open rates'!CX5*0.82 + 25</f>
        <v>6503</v>
      </c>
      <c r="CY5" s="26">
        <f>'BAR BB| Open rates'!CY5*0.82 + 25</f>
        <v>6503</v>
      </c>
      <c r="CZ5" s="26">
        <f>'BAR BB| Open rates'!CZ5*0.82 + 25</f>
        <v>6503</v>
      </c>
      <c r="DA5" s="26">
        <f>'BAR BB| Open rates'!DA5*0.82 + 25</f>
        <v>6503</v>
      </c>
      <c r="DB5" s="26">
        <f>'BAR BB| Open rates'!DB5*0.82 + 25</f>
        <v>5437</v>
      </c>
      <c r="DC5" s="26">
        <f>'BAR BB| Open rates'!DC5*0.82 + 25</f>
        <v>5437</v>
      </c>
      <c r="DD5" s="26">
        <f>'BAR BB| Open rates'!DD5*0.82 + 25</f>
        <v>5437</v>
      </c>
      <c r="DE5" s="26">
        <f>'BAR BB| Open rates'!DE5*0.82 + 25</f>
        <v>6503</v>
      </c>
      <c r="DF5" s="26">
        <f>'BAR BB| Open rates'!DF5*0.82 + 25</f>
        <v>6503</v>
      </c>
      <c r="DG5" s="26">
        <f>'BAR BB| Open rates'!DG5*0.82 + 25</f>
        <v>5437</v>
      </c>
      <c r="DH5" s="26">
        <f>'BAR BB| Open rates'!DH5*0.82 + 25</f>
        <v>5437</v>
      </c>
      <c r="DI5" s="26">
        <f>'BAR BB| Open rates'!DI5*0.82 + 25</f>
        <v>5437</v>
      </c>
      <c r="DJ5" s="26">
        <f>'BAR BB| Open rates'!DJ5*0.82 + 25</f>
        <v>5437</v>
      </c>
      <c r="DK5" s="26">
        <f>'BAR BB| Open rates'!DK5*0.82 + 25</f>
        <v>5437</v>
      </c>
      <c r="DL5" s="26">
        <f>'BAR BB| Open rates'!DL5*0.82 + 25</f>
        <v>6503</v>
      </c>
      <c r="DM5" s="26">
        <f>'BAR BB| Open rates'!DM5*0.82 + 25</f>
        <v>6503</v>
      </c>
      <c r="DN5" s="26">
        <f>'BAR BB| Open rates'!DN5*0.82 + 25</f>
        <v>5437</v>
      </c>
      <c r="DO5" s="26">
        <f>'BAR BB| Open rates'!DO5*0.82 + 25</f>
        <v>5437</v>
      </c>
      <c r="DP5" s="26">
        <f>'BAR BB| Open rates'!DP5*0.82 + 25</f>
        <v>5437</v>
      </c>
      <c r="DQ5" s="26">
        <f>'BAR BB| Open rates'!DQ5*0.82 + 25</f>
        <v>5437</v>
      </c>
      <c r="DR5" s="26">
        <f>'BAR BB| Open rates'!DR5*0.82 + 25</f>
        <v>5437</v>
      </c>
      <c r="DS5" s="26">
        <f>'BAR BB| Open rates'!DS5*0.82 + 25</f>
        <v>6503</v>
      </c>
      <c r="DT5" s="26">
        <f>'BAR BB| Open rates'!DT5*0.82 + 25</f>
        <v>6503</v>
      </c>
      <c r="DU5" s="26">
        <f>'BAR BB| Open rates'!DU5*0.82 + 25</f>
        <v>5437</v>
      </c>
      <c r="DV5" s="26">
        <f>'BAR BB| Open rates'!DV5*0.82 + 25</f>
        <v>5437</v>
      </c>
      <c r="DW5" s="26">
        <f>'BAR BB| Open rates'!DW5*0.82 + 25</f>
        <v>5437</v>
      </c>
      <c r="DX5" s="26">
        <f>'BAR BB| Open rates'!DX5*0.82 + 25</f>
        <v>5437</v>
      </c>
      <c r="DY5" s="26">
        <f>'BAR BB| Open rates'!DY5*0.82 + 25</f>
        <v>5437</v>
      </c>
      <c r="DZ5" s="26">
        <f>'BAR BB| Open rates'!DZ5*0.82 + 25</f>
        <v>6503</v>
      </c>
      <c r="EA5" s="26">
        <f>'BAR BB| Open rates'!EA5*0.82 + 25</f>
        <v>6503</v>
      </c>
      <c r="EB5" s="26">
        <f>'BAR BB| Open rates'!EB5*0.82 + 25</f>
        <v>5437</v>
      </c>
      <c r="EC5" s="26">
        <f>'BAR BB| Open rates'!EC5*0.82 + 25</f>
        <v>5437</v>
      </c>
      <c r="ED5" s="26">
        <f>'BAR BB| Open rates'!ED5*0.82 + 25</f>
        <v>5437</v>
      </c>
      <c r="EE5" s="26">
        <f>'BAR BB| Open rates'!EE5*0.82 + 25</f>
        <v>5437</v>
      </c>
      <c r="EF5" s="26">
        <f>'BAR BB| Open rates'!EF5*0.82 + 25</f>
        <v>5437</v>
      </c>
      <c r="EG5" s="26">
        <f>'BAR BB| Open rates'!EG5*0.82 + 25</f>
        <v>5437</v>
      </c>
      <c r="EH5" s="26">
        <f>'BAR BB| Open rates'!EH5*0.82 + 25</f>
        <v>5437</v>
      </c>
      <c r="EI5" s="26">
        <f>'BAR BB| Open rates'!EI5*0.82 + 25</f>
        <v>4863</v>
      </c>
      <c r="EJ5" s="26">
        <f>'BAR BB| Open rates'!EJ5*0.82 + 25</f>
        <v>4863</v>
      </c>
      <c r="EK5" s="26">
        <f>'BAR BB| Open rates'!EK5*0.82 + 25</f>
        <v>4863</v>
      </c>
      <c r="EL5" s="26">
        <f>'BAR BB| Open rates'!EL5*0.82 + 25</f>
        <v>4863</v>
      </c>
      <c r="EM5" s="26">
        <f>'BAR BB| Open rates'!EM5*0.82 + 25</f>
        <v>4863</v>
      </c>
      <c r="EN5" s="26">
        <f>'BAR BB| Open rates'!EN5*0.82 + 25</f>
        <v>5437</v>
      </c>
      <c r="EO5" s="26">
        <f>'BAR BB| Open rates'!EO5*0.82 + 25</f>
        <v>5437</v>
      </c>
      <c r="EP5" s="26">
        <f>'BAR BB| Open rates'!EP5*0.82 + 25</f>
        <v>4617</v>
      </c>
      <c r="EQ5" s="26">
        <f>'BAR BB| Open rates'!EQ5*0.82 + 25</f>
        <v>4617</v>
      </c>
      <c r="ER5" s="26">
        <f>'BAR BB| Open rates'!ER5*0.82 + 25</f>
        <v>4617</v>
      </c>
      <c r="ES5" s="26">
        <f>'BAR BB| Open rates'!ES5*0.82 + 25</f>
        <v>4617</v>
      </c>
      <c r="ET5" s="26">
        <f>'BAR BB| Open rates'!ET5*0.82 + 25</f>
        <v>4617</v>
      </c>
      <c r="EU5" s="26">
        <f>'BAR BB| Open rates'!EU5*0.82 + 25</f>
        <v>5437</v>
      </c>
      <c r="EV5" s="26">
        <f>'BAR BB| Open rates'!EV5*0.82 + 25</f>
        <v>5437</v>
      </c>
      <c r="EW5" s="26">
        <f>'BAR BB| Open rates'!EW5*0.82 + 25</f>
        <v>4617</v>
      </c>
      <c r="EX5" s="26">
        <f>'BAR BB| Open rates'!EX5*0.82 + 25</f>
        <v>4617</v>
      </c>
      <c r="EY5" s="26">
        <f>'BAR BB| Open rates'!EY5*0.82 + 25</f>
        <v>4617</v>
      </c>
      <c r="EZ5" s="26">
        <f>'BAR BB| Open rates'!EZ5*0.82 + 25</f>
        <v>4617</v>
      </c>
      <c r="FA5" s="26">
        <f>'BAR BB| Open rates'!FA5*0.82 + 25</f>
        <v>4617</v>
      </c>
      <c r="FB5" s="26">
        <f>'BAR BB| Open rates'!FB5*0.82 + 25</f>
        <v>5437</v>
      </c>
      <c r="FC5" s="26">
        <f>'BAR BB| Open rates'!FC5*0.82 + 25</f>
        <v>5437</v>
      </c>
      <c r="FD5" s="26">
        <f>'BAR BB| Open rates'!FD5*0.82 + 25</f>
        <v>4617</v>
      </c>
      <c r="FE5" s="26">
        <f>'BAR BB| Open rates'!FE5*0.82 + 25</f>
        <v>4617</v>
      </c>
      <c r="FF5" s="26">
        <f>'BAR BB| Open rates'!FF5*0.82 + 25</f>
        <v>4617</v>
      </c>
      <c r="FG5" s="26">
        <f>'BAR BB| Open rates'!FG5*0.82 + 25</f>
        <v>4617</v>
      </c>
      <c r="FH5" s="26">
        <f>'BAR BB| Open rates'!FH5*0.82 + 25</f>
        <v>4617</v>
      </c>
      <c r="FI5" s="26">
        <f>'BAR BB| Open rates'!FI5*0.82 + 25</f>
        <v>5437</v>
      </c>
      <c r="FJ5" s="26">
        <f>'BAR BB| Open rates'!FJ5*0.82 + 25</f>
        <v>5437</v>
      </c>
      <c r="FK5" s="26">
        <f>'BAR BB| Open rates'!FK5*0.82 + 25</f>
        <v>4863</v>
      </c>
      <c r="FL5" s="26">
        <f>'BAR BB| Open rates'!FL5*0.82 + 25</f>
        <v>4863</v>
      </c>
      <c r="FM5" s="26">
        <f>'BAR BB| Open rates'!FM5*0.82 + 25</f>
        <v>4863</v>
      </c>
      <c r="FN5" s="26">
        <f>'BAR BB| Open rates'!FN5*0.82 + 25</f>
        <v>4863</v>
      </c>
      <c r="FO5" s="26">
        <f>'BAR BB| Open rates'!FO5*0.82 + 25</f>
        <v>4863</v>
      </c>
      <c r="FP5" s="26">
        <f>'BAR BB| Open rates'!FP5*0.82 + 25</f>
        <v>4863</v>
      </c>
      <c r="FQ5" s="26">
        <f>'BAR BB| Open rates'!FQ5*0.82 + 25</f>
        <v>4863</v>
      </c>
      <c r="FR5" s="26">
        <f>'BAR BB| Open rates'!FR5*0.82 + 25</f>
        <v>4617</v>
      </c>
      <c r="FS5" s="26">
        <f>'BAR BB| Open rates'!FS5*0.82 + 25</f>
        <v>4617</v>
      </c>
      <c r="FT5" s="26">
        <f>'BAR BB| Open rates'!FT5*0.82 + 25</f>
        <v>4617</v>
      </c>
      <c r="FU5" s="26">
        <f>'BAR BB| Open rates'!FU5*0.82 + 25</f>
        <v>4617</v>
      </c>
      <c r="FV5" s="26">
        <f>'BAR BB| Open rates'!FV5*0.82 + 25</f>
        <v>4617</v>
      </c>
      <c r="FW5" s="26">
        <f>'BAR BB| Open rates'!FW5*0.82 + 25</f>
        <v>5437</v>
      </c>
      <c r="FX5" s="26">
        <f>'BAR BB| Open rates'!FX5*0.82 + 25</f>
        <v>5437</v>
      </c>
      <c r="FY5" s="26">
        <f>'BAR BB| Open rates'!FY5*0.82 + 25</f>
        <v>4617</v>
      </c>
      <c r="FZ5" s="26">
        <f>'BAR BB| Open rates'!FZ5*0.82 + 25</f>
        <v>4617</v>
      </c>
      <c r="GA5" s="26">
        <f>'BAR BB| Open rates'!GA5*0.82 + 25</f>
        <v>4617</v>
      </c>
      <c r="GB5" s="26">
        <f>'BAR BB| Open rates'!GB5*0.82 + 25</f>
        <v>4617</v>
      </c>
      <c r="GC5" s="26">
        <f>'BAR BB| Open rates'!GC5*0.82 + 25</f>
        <v>4617</v>
      </c>
      <c r="GD5" s="26">
        <f>'BAR BB| Open rates'!GD5*0.82 + 25</f>
        <v>5437</v>
      </c>
      <c r="GE5" s="26">
        <f>'BAR BB| Open rates'!GE5*0.82 + 25</f>
        <v>5437</v>
      </c>
      <c r="GF5" s="26">
        <f>'BAR BB| Open rates'!GF5*0.82 + 25</f>
        <v>4617</v>
      </c>
      <c r="GG5" s="26">
        <f>'BAR BB| Open rates'!GG5*0.82 + 25</f>
        <v>4617</v>
      </c>
      <c r="GH5" s="26">
        <f>'BAR BB| Open rates'!GH5*0.82 + 25</f>
        <v>4617</v>
      </c>
      <c r="GI5" s="26">
        <f>'BAR BB| Open rates'!GI5*0.82 + 25</f>
        <v>4617</v>
      </c>
      <c r="GJ5" s="26">
        <f>'BAR BB| Open rates'!GJ5*0.82 + 25</f>
        <v>4617</v>
      </c>
      <c r="GK5" s="26">
        <f>'BAR BB| Open rates'!GK5*0.82 + 25</f>
        <v>5437</v>
      </c>
      <c r="GL5" s="26">
        <f>'BAR BB| Open rates'!GL5*0.82 + 25</f>
        <v>5437</v>
      </c>
      <c r="GM5" s="26">
        <f>'BAR BB| Open rates'!GM5*0.82 + 25</f>
        <v>4617</v>
      </c>
      <c r="GN5" s="26">
        <f>'BAR BB| Open rates'!GN5*0.82 + 25</f>
        <v>4617</v>
      </c>
      <c r="GO5" s="26">
        <f>'BAR BB| Open rates'!GO5*0.82 + 25</f>
        <v>4617</v>
      </c>
      <c r="GP5" s="26">
        <f>'BAR BB| Open rates'!GP5*0.82 + 25</f>
        <v>4617</v>
      </c>
      <c r="GQ5" s="26">
        <f>'BAR BB| Open rates'!GQ5*0.82 + 25</f>
        <v>4617</v>
      </c>
      <c r="GR5" s="26">
        <f>'BAR BB| Open rates'!GR5*0.82 + 25</f>
        <v>5437</v>
      </c>
      <c r="GS5" s="26">
        <f>'BAR BB| Open rates'!GS5*0.82 + 25</f>
        <v>5437</v>
      </c>
      <c r="GT5" s="26">
        <f>'BAR BB| Open rates'!GT5*0.82 + 25</f>
        <v>4617</v>
      </c>
      <c r="GU5" s="26">
        <f>'BAR BB| Open rates'!GU5*0.82 + 25</f>
        <v>4617</v>
      </c>
      <c r="GV5" s="26">
        <f>'BAR BB| Open rates'!GV5*0.82 + 25</f>
        <v>4617</v>
      </c>
      <c r="GW5" s="26">
        <f>'BAR BB| Open rates'!GW5*0.82 + 25</f>
        <v>4617</v>
      </c>
      <c r="GX5" s="26">
        <f>'BAR BB| Open rates'!GX5*0.82 + 25</f>
        <v>4617</v>
      </c>
      <c r="GY5" s="26">
        <f>'BAR BB| Open rates'!GY5*0.82 + 25</f>
        <v>5437</v>
      </c>
      <c r="GZ5" s="26">
        <f>'BAR BB| Open rates'!GZ5*0.82 + 25</f>
        <v>5437</v>
      </c>
      <c r="HA5" s="26">
        <f>'BAR BB| Open rates'!HA5*0.82 + 25</f>
        <v>4617</v>
      </c>
      <c r="HB5" s="26">
        <f>'BAR BB| Open rates'!HB5*0.82 + 25</f>
        <v>4617</v>
      </c>
      <c r="HC5" s="26">
        <f>'BAR BB| Open rates'!HC5*0.82 + 25</f>
        <v>4617</v>
      </c>
      <c r="HD5" s="26">
        <f>'BAR BB| Open rates'!HD5*0.82 + 25</f>
        <v>4617</v>
      </c>
      <c r="HE5" s="26">
        <f>'BAR BB| Open rates'!HE5*0.82 + 25</f>
        <v>4617</v>
      </c>
      <c r="HF5" s="26">
        <f>'BAR BB| Open rates'!HF5*0.82 + 25</f>
        <v>6503</v>
      </c>
      <c r="HG5" s="26">
        <f>'BAR BB| Open rates'!HG5*0.82 + 25</f>
        <v>6503</v>
      </c>
      <c r="HH5" s="26">
        <f>'BAR BB| Open rates'!HH5*0.82 + 25</f>
        <v>6503</v>
      </c>
      <c r="HI5" s="26">
        <f>'BAR BB| Open rates'!HI5*0.82 + 25</f>
        <v>6503</v>
      </c>
      <c r="HJ5" s="26">
        <f>'BAR BB| Open rates'!HJ5*0.82 + 25</f>
        <v>6503</v>
      </c>
      <c r="HK5" s="26">
        <f>'BAR BB| Open rates'!HK5*0.82 + 25</f>
        <v>6503</v>
      </c>
      <c r="HL5" s="26">
        <f>'BAR BB| Open rates'!HL5*0.82 + 25</f>
        <v>6503</v>
      </c>
      <c r="HM5" s="26">
        <f>'BAR BB| Open rates'!HM5*0.82 + 25</f>
        <v>6503</v>
      </c>
      <c r="HN5" s="26">
        <f>'BAR BB| Open rates'!HN5*0.82 + 25</f>
        <v>6503</v>
      </c>
      <c r="HO5" s="26">
        <f>'BAR BB| Open rates'!HO5*0.82 + 25</f>
        <v>6503</v>
      </c>
      <c r="HP5" s="26">
        <f>'BAR BB| Open rates'!HP5*0.82 + 25</f>
        <v>6503</v>
      </c>
    </row>
    <row r="6" spans="1:224" s="76" customFormat="1" ht="12" customHeight="1" x14ac:dyDescent="0.2">
      <c r="A6" s="15">
        <v>2</v>
      </c>
      <c r="B6" s="26">
        <f>'BAR BB| Open rates'!B6*0.82 + 25</f>
        <v>6503</v>
      </c>
      <c r="C6" s="26">
        <f>'BAR BB| Open rates'!C6*0.82 + 25</f>
        <v>6503</v>
      </c>
      <c r="D6" s="26">
        <f>'BAR BB| Open rates'!D6*0.82 + 25</f>
        <v>6503</v>
      </c>
      <c r="E6" s="26">
        <f>'BAR BB| Open rates'!E6*0.82 + 25</f>
        <v>6503</v>
      </c>
      <c r="F6" s="26">
        <f>'BAR BB| Open rates'!F6*0.82 + 25</f>
        <v>6503</v>
      </c>
      <c r="G6" s="26">
        <f>'BAR BB| Open rates'!G6*0.82 + 25</f>
        <v>6503</v>
      </c>
      <c r="H6" s="26">
        <f>'BAR BB| Open rates'!H6*0.82 + 25</f>
        <v>6503</v>
      </c>
      <c r="I6" s="26">
        <f>'BAR BB| Open rates'!I6*0.82 + 25</f>
        <v>6503</v>
      </c>
      <c r="J6" s="26">
        <f>'BAR BB| Open rates'!J6*0.82 + 25</f>
        <v>6503</v>
      </c>
      <c r="K6" s="26">
        <f>'BAR BB| Open rates'!K6*0.82 + 25</f>
        <v>6503</v>
      </c>
      <c r="L6" s="26">
        <f>'BAR BB| Open rates'!L6*0.82 + 25</f>
        <v>6503</v>
      </c>
      <c r="M6" s="26">
        <f>'BAR BB| Open rates'!M6*0.82 + 25</f>
        <v>6503</v>
      </c>
      <c r="N6" s="26">
        <f>'BAR BB| Open rates'!N6*0.82 + 25</f>
        <v>7077</v>
      </c>
      <c r="O6" s="26">
        <f>'BAR BB| Open rates'!O6*0.82 + 25</f>
        <v>7077</v>
      </c>
      <c r="P6" s="26">
        <f>'BAR BB| Open rates'!P6*0.82 + 25</f>
        <v>7077</v>
      </c>
      <c r="Q6" s="26">
        <f>'BAR BB| Open rates'!Q6*0.82 + 25</f>
        <v>7077</v>
      </c>
      <c r="R6" s="26">
        <f>'BAR BB| Open rates'!R6*0.82 + 25</f>
        <v>9783</v>
      </c>
      <c r="S6" s="26">
        <f>'BAR BB| Open rates'!S6*0.82 + 25</f>
        <v>9783</v>
      </c>
      <c r="T6" s="26">
        <f>'BAR BB| Open rates'!T6*0.82 + 25</f>
        <v>9783</v>
      </c>
      <c r="U6" s="26">
        <f>'BAR BB| Open rates'!U6*0.82 + 25</f>
        <v>9783</v>
      </c>
      <c r="V6" s="26">
        <f>'BAR BB| Open rates'!V6*0.82 + 25</f>
        <v>9783</v>
      </c>
      <c r="W6" s="26">
        <f>'BAR BB| Open rates'!W6*0.82 + 25</f>
        <v>9783</v>
      </c>
      <c r="X6" s="26">
        <f>'BAR BB| Open rates'!X6*0.82 + 25</f>
        <v>9783</v>
      </c>
      <c r="Y6" s="26">
        <f>'BAR BB| Open rates'!Y6*0.82 + 25</f>
        <v>9783</v>
      </c>
      <c r="Z6" s="26">
        <f>'BAR BB| Open rates'!Z6*0.82 + 25</f>
        <v>9783</v>
      </c>
      <c r="AA6" s="26">
        <f>'BAR BB| Open rates'!AA6*0.82 + 25</f>
        <v>9783</v>
      </c>
      <c r="AB6" s="26">
        <f>'BAR BB| Open rates'!AB6*0.82 + 25</f>
        <v>13883</v>
      </c>
      <c r="AC6" s="26">
        <f>'BAR BB| Open rates'!AC6*0.82 + 25</f>
        <v>13883</v>
      </c>
      <c r="AD6" s="26">
        <f>'BAR BB| Open rates'!AD6*0.82 + 25</f>
        <v>13883</v>
      </c>
      <c r="AE6" s="26">
        <f>'BAR BB| Open rates'!AE6*0.82 + 25</f>
        <v>13883</v>
      </c>
      <c r="AF6" s="26">
        <f>'BAR BB| Open rates'!AF6*0.82 + 25</f>
        <v>13883</v>
      </c>
      <c r="AG6" s="26">
        <f>'BAR BB| Open rates'!AG6*0.82 + 25</f>
        <v>13883</v>
      </c>
      <c r="AH6" s="26">
        <f>'BAR BB| Open rates'!AH6*0.82 + 25</f>
        <v>7077</v>
      </c>
      <c r="AI6" s="26">
        <f>'BAR BB| Open rates'!AI6*0.82 + 25</f>
        <v>7077</v>
      </c>
      <c r="AJ6" s="26">
        <f>'BAR BB| Open rates'!AJ6*0.82 + 25</f>
        <v>7077</v>
      </c>
      <c r="AK6" s="26">
        <f>'BAR BB| Open rates'!AK6*0.82 + 25</f>
        <v>7077</v>
      </c>
      <c r="AL6" s="26">
        <f>'BAR BB| Open rates'!AL6*0.82 + 25</f>
        <v>7077</v>
      </c>
      <c r="AM6" s="26">
        <f>'BAR BB| Open rates'!AM6*0.82 + 25</f>
        <v>8142.9999999999991</v>
      </c>
      <c r="AN6" s="26">
        <f>'BAR BB| Open rates'!AN6*0.82 + 25</f>
        <v>8142.9999999999991</v>
      </c>
      <c r="AO6" s="26">
        <f>'BAR BB| Open rates'!AO6*0.82 + 25</f>
        <v>8142.9999999999991</v>
      </c>
      <c r="AP6" s="26">
        <f>'BAR BB| Open rates'!AP6*0.82 + 25</f>
        <v>8142.9999999999991</v>
      </c>
      <c r="AQ6" s="26">
        <f>'BAR BB| Open rates'!AQ6*0.82 + 25</f>
        <v>8142.9999999999991</v>
      </c>
      <c r="AR6" s="26">
        <f>'BAR BB| Open rates'!AR6*0.82 + 25</f>
        <v>8142.9999999999991</v>
      </c>
      <c r="AS6" s="26">
        <f>'BAR BB| Open rates'!AS6*0.82 + 25</f>
        <v>8142.9999999999991</v>
      </c>
      <c r="AT6" s="26">
        <f>'BAR BB| Open rates'!AT6*0.82 + 25</f>
        <v>8963</v>
      </c>
      <c r="AU6" s="26">
        <f>'BAR BB| Open rates'!AU6*0.82 + 25</f>
        <v>8963</v>
      </c>
      <c r="AV6" s="26">
        <f>'BAR BB| Open rates'!AV6*0.82 + 25</f>
        <v>8963</v>
      </c>
      <c r="AW6" s="26">
        <f>'BAR BB| Open rates'!AW6*0.82 + 25</f>
        <v>8963</v>
      </c>
      <c r="AX6" s="26">
        <f>'BAR BB| Open rates'!AX6*0.82 + 25</f>
        <v>8963</v>
      </c>
      <c r="AY6" s="26">
        <f>'BAR BB| Open rates'!AY6*0.82 + 25</f>
        <v>9127</v>
      </c>
      <c r="AZ6" s="26">
        <f>'BAR BB| Open rates'!AZ6*0.82 + 25</f>
        <v>9127</v>
      </c>
      <c r="BA6" s="26">
        <f>'BAR BB| Open rates'!BA6*0.82 + 25</f>
        <v>9783</v>
      </c>
      <c r="BB6" s="26">
        <f>'BAR BB| Open rates'!BB6*0.82 + 25</f>
        <v>9783</v>
      </c>
      <c r="BC6" s="26">
        <f>'BAR BB| Open rates'!BC6*0.82 + 25</f>
        <v>9127</v>
      </c>
      <c r="BD6" s="26">
        <f>'BAR BB| Open rates'!BD6*0.82 + 25</f>
        <v>9127</v>
      </c>
      <c r="BE6" s="26">
        <f>'BAR BB| Open rates'!BE6*0.82 + 25</f>
        <v>9127</v>
      </c>
      <c r="BF6" s="26">
        <f>'BAR BB| Open rates'!BF6*0.82 + 25</f>
        <v>9127</v>
      </c>
      <c r="BG6" s="26">
        <f>'BAR BB| Open rates'!BG6*0.82 + 25</f>
        <v>9127</v>
      </c>
      <c r="BH6" s="26">
        <f>'BAR BB| Open rates'!BH6*0.82 + 25</f>
        <v>9783</v>
      </c>
      <c r="BI6" s="26">
        <f>'BAR BB| Open rates'!BI6*0.82 + 25</f>
        <v>9783</v>
      </c>
      <c r="BJ6" s="26">
        <f>'BAR BB| Open rates'!BJ6*0.82 + 25</f>
        <v>9127</v>
      </c>
      <c r="BK6" s="26">
        <f>'BAR BB| Open rates'!BK6*0.82 + 25</f>
        <v>9127</v>
      </c>
      <c r="BL6" s="26">
        <f>'BAR BB| Open rates'!BL6*0.82 + 25</f>
        <v>9127</v>
      </c>
      <c r="BM6" s="26">
        <f>'BAR BB| Open rates'!BM6*0.82 + 25</f>
        <v>9127</v>
      </c>
      <c r="BN6" s="26">
        <f>'BAR BB| Open rates'!BN6*0.82 + 25</f>
        <v>9127</v>
      </c>
      <c r="BO6" s="26">
        <f>'BAR BB| Open rates'!BO6*0.82 + 25</f>
        <v>9783</v>
      </c>
      <c r="BP6" s="26">
        <f>'BAR BB| Open rates'!BP6*0.82 + 25</f>
        <v>9783</v>
      </c>
      <c r="BQ6" s="26">
        <f>'BAR BB| Open rates'!BQ6*0.82 + 25</f>
        <v>9127</v>
      </c>
      <c r="BR6" s="26">
        <f>'BAR BB| Open rates'!BR6*0.82 + 25</f>
        <v>9127</v>
      </c>
      <c r="BS6" s="26">
        <f>'BAR BB| Open rates'!BS6*0.82 + 25</f>
        <v>9127</v>
      </c>
      <c r="BT6" s="26">
        <f>'BAR BB| Open rates'!BT6*0.82 + 25</f>
        <v>9127</v>
      </c>
      <c r="BU6" s="26">
        <f>'BAR BB| Open rates'!BU6*0.82 + 25</f>
        <v>9127</v>
      </c>
      <c r="BV6" s="26">
        <f>'BAR BB| Open rates'!BV6*0.82 + 25</f>
        <v>9783</v>
      </c>
      <c r="BW6" s="26">
        <f>'BAR BB| Open rates'!BW6*0.82 + 25</f>
        <v>9783</v>
      </c>
      <c r="BX6" s="26">
        <f>'BAR BB| Open rates'!BX6*0.82 + 25</f>
        <v>9127</v>
      </c>
      <c r="BY6" s="26">
        <f>'BAR BB| Open rates'!BY6*0.82 + 25</f>
        <v>9127</v>
      </c>
      <c r="BZ6" s="26">
        <f>'BAR BB| Open rates'!BZ6*0.82 + 25</f>
        <v>9127</v>
      </c>
      <c r="CA6" s="26">
        <f>'BAR BB| Open rates'!CA6*0.82 + 25</f>
        <v>9127</v>
      </c>
      <c r="CB6" s="26">
        <f>'BAR BB| Open rates'!CB6*0.82 + 25</f>
        <v>9127</v>
      </c>
      <c r="CC6" s="26">
        <f>'BAR BB| Open rates'!CC6*0.82 + 25</f>
        <v>9783</v>
      </c>
      <c r="CD6" s="26">
        <f>'BAR BB| Open rates'!CD6*0.82 + 25</f>
        <v>9783</v>
      </c>
      <c r="CE6" s="26">
        <f>'BAR BB| Open rates'!CE6*0.82 + 25</f>
        <v>9127</v>
      </c>
      <c r="CF6" s="26">
        <f>'BAR BB| Open rates'!CF6*0.82 + 25</f>
        <v>9127</v>
      </c>
      <c r="CG6" s="26">
        <f>'BAR BB| Open rates'!CG6*0.82 + 25</f>
        <v>9127</v>
      </c>
      <c r="CH6" s="26">
        <f>'BAR BB| Open rates'!CH6*0.82 + 25</f>
        <v>9127</v>
      </c>
      <c r="CI6" s="26">
        <f>'BAR BB| Open rates'!CI6*0.82 + 25</f>
        <v>9127</v>
      </c>
      <c r="CJ6" s="26">
        <f>'BAR BB| Open rates'!CJ6*0.82 + 25</f>
        <v>9783</v>
      </c>
      <c r="CK6" s="26">
        <f>'BAR BB| Open rates'!CK6*0.82 + 25</f>
        <v>9783</v>
      </c>
      <c r="CL6" s="26">
        <f>'BAR BB| Open rates'!CL6*0.82 + 25</f>
        <v>9127</v>
      </c>
      <c r="CM6" s="26">
        <f>'BAR BB| Open rates'!CM6*0.82 + 25</f>
        <v>9127</v>
      </c>
      <c r="CN6" s="26">
        <f>'BAR BB| Open rates'!CN6*0.82 + 25</f>
        <v>9127</v>
      </c>
      <c r="CO6" s="26">
        <f>'BAR BB| Open rates'!CO6*0.82 + 25</f>
        <v>9127</v>
      </c>
      <c r="CP6" s="26">
        <f>'BAR BB| Open rates'!CP6*0.82 + 25</f>
        <v>9127</v>
      </c>
      <c r="CQ6" s="26">
        <f>'BAR BB| Open rates'!CQ6*0.82 + 25</f>
        <v>9127</v>
      </c>
      <c r="CR6" s="26">
        <f>'BAR BB| Open rates'!CR6*0.82 + 25</f>
        <v>9127</v>
      </c>
      <c r="CS6" s="26">
        <f>'BAR BB| Open rates'!CS6*0.82 + 25</f>
        <v>8142.9999999999991</v>
      </c>
      <c r="CT6" s="26">
        <f>'BAR BB| Open rates'!CT6*0.82 + 25</f>
        <v>8142.9999999999991</v>
      </c>
      <c r="CU6" s="26">
        <f>'BAR BB| Open rates'!CU6*0.82 + 25</f>
        <v>8142.9999999999991</v>
      </c>
      <c r="CV6" s="26">
        <f>'BAR BB| Open rates'!CV6*0.82 + 25</f>
        <v>8142.9999999999991</v>
      </c>
      <c r="CW6" s="26">
        <f>'BAR BB| Open rates'!CW6*0.82 + 25</f>
        <v>8142.9999999999991</v>
      </c>
      <c r="CX6" s="26">
        <f>'BAR BB| Open rates'!CX6*0.82 + 25</f>
        <v>8142.9999999999991</v>
      </c>
      <c r="CY6" s="26">
        <f>'BAR BB| Open rates'!CY6*0.82 + 25</f>
        <v>8142.9999999999991</v>
      </c>
      <c r="CZ6" s="26">
        <f>'BAR BB| Open rates'!CZ6*0.82 + 25</f>
        <v>8142.9999999999991</v>
      </c>
      <c r="DA6" s="26">
        <f>'BAR BB| Open rates'!DA6*0.82 + 25</f>
        <v>8142.9999999999991</v>
      </c>
      <c r="DB6" s="26">
        <f>'BAR BB| Open rates'!DB6*0.82 + 25</f>
        <v>7077</v>
      </c>
      <c r="DC6" s="26">
        <f>'BAR BB| Open rates'!DC6*0.82 + 25</f>
        <v>7077</v>
      </c>
      <c r="DD6" s="26">
        <f>'BAR BB| Open rates'!DD6*0.82 + 25</f>
        <v>7077</v>
      </c>
      <c r="DE6" s="26">
        <f>'BAR BB| Open rates'!DE6*0.82 + 25</f>
        <v>8142.9999999999991</v>
      </c>
      <c r="DF6" s="26">
        <f>'BAR BB| Open rates'!DF6*0.82 + 25</f>
        <v>8142.9999999999991</v>
      </c>
      <c r="DG6" s="26">
        <f>'BAR BB| Open rates'!DG6*0.82 + 25</f>
        <v>7077</v>
      </c>
      <c r="DH6" s="26">
        <f>'BAR BB| Open rates'!DH6*0.82 + 25</f>
        <v>7077</v>
      </c>
      <c r="DI6" s="26">
        <f>'BAR BB| Open rates'!DI6*0.82 + 25</f>
        <v>7077</v>
      </c>
      <c r="DJ6" s="26">
        <f>'BAR BB| Open rates'!DJ6*0.82 + 25</f>
        <v>7077</v>
      </c>
      <c r="DK6" s="26">
        <f>'BAR BB| Open rates'!DK6*0.82 + 25</f>
        <v>7077</v>
      </c>
      <c r="DL6" s="26">
        <f>'BAR BB| Open rates'!DL6*0.82 + 25</f>
        <v>8142.9999999999991</v>
      </c>
      <c r="DM6" s="26">
        <f>'BAR BB| Open rates'!DM6*0.82 + 25</f>
        <v>8142.9999999999991</v>
      </c>
      <c r="DN6" s="26">
        <f>'BAR BB| Open rates'!DN6*0.82 + 25</f>
        <v>7077</v>
      </c>
      <c r="DO6" s="26">
        <f>'BAR BB| Open rates'!DO6*0.82 + 25</f>
        <v>7077</v>
      </c>
      <c r="DP6" s="26">
        <f>'BAR BB| Open rates'!DP6*0.82 + 25</f>
        <v>7077</v>
      </c>
      <c r="DQ6" s="26">
        <f>'BAR BB| Open rates'!DQ6*0.82 + 25</f>
        <v>7077</v>
      </c>
      <c r="DR6" s="26">
        <f>'BAR BB| Open rates'!DR6*0.82 + 25</f>
        <v>7077</v>
      </c>
      <c r="DS6" s="26">
        <f>'BAR BB| Open rates'!DS6*0.82 + 25</f>
        <v>8142.9999999999991</v>
      </c>
      <c r="DT6" s="26">
        <f>'BAR BB| Open rates'!DT6*0.82 + 25</f>
        <v>8142.9999999999991</v>
      </c>
      <c r="DU6" s="26">
        <f>'BAR BB| Open rates'!DU6*0.82 + 25</f>
        <v>7077</v>
      </c>
      <c r="DV6" s="26">
        <f>'BAR BB| Open rates'!DV6*0.82 + 25</f>
        <v>7077</v>
      </c>
      <c r="DW6" s="26">
        <f>'BAR BB| Open rates'!DW6*0.82 + 25</f>
        <v>7077</v>
      </c>
      <c r="DX6" s="26">
        <f>'BAR BB| Open rates'!DX6*0.82 + 25</f>
        <v>7077</v>
      </c>
      <c r="DY6" s="26">
        <f>'BAR BB| Open rates'!DY6*0.82 + 25</f>
        <v>7077</v>
      </c>
      <c r="DZ6" s="26">
        <f>'BAR BB| Open rates'!DZ6*0.82 + 25</f>
        <v>8142.9999999999991</v>
      </c>
      <c r="EA6" s="26">
        <f>'BAR BB| Open rates'!EA6*0.82 + 25</f>
        <v>8142.9999999999991</v>
      </c>
      <c r="EB6" s="26">
        <f>'BAR BB| Open rates'!EB6*0.82 + 25</f>
        <v>7077</v>
      </c>
      <c r="EC6" s="26">
        <f>'BAR BB| Open rates'!EC6*0.82 + 25</f>
        <v>7077</v>
      </c>
      <c r="ED6" s="26">
        <f>'BAR BB| Open rates'!ED6*0.82 + 25</f>
        <v>7077</v>
      </c>
      <c r="EE6" s="26">
        <f>'BAR BB| Open rates'!EE6*0.82 + 25</f>
        <v>7077</v>
      </c>
      <c r="EF6" s="26">
        <f>'BAR BB| Open rates'!EF6*0.82 + 25</f>
        <v>7077</v>
      </c>
      <c r="EG6" s="26">
        <f>'BAR BB| Open rates'!EG6*0.82 + 25</f>
        <v>7077</v>
      </c>
      <c r="EH6" s="26">
        <f>'BAR BB| Open rates'!EH6*0.82 + 25</f>
        <v>7077</v>
      </c>
      <c r="EI6" s="26">
        <f>'BAR BB| Open rates'!EI6*0.82 + 25</f>
        <v>6503</v>
      </c>
      <c r="EJ6" s="26">
        <f>'BAR BB| Open rates'!EJ6*0.82 + 25</f>
        <v>6503</v>
      </c>
      <c r="EK6" s="26">
        <f>'BAR BB| Open rates'!EK6*0.82 + 25</f>
        <v>6503</v>
      </c>
      <c r="EL6" s="26">
        <f>'BAR BB| Open rates'!EL6*0.82 + 25</f>
        <v>6503</v>
      </c>
      <c r="EM6" s="26">
        <f>'BAR BB| Open rates'!EM6*0.82 + 25</f>
        <v>6503</v>
      </c>
      <c r="EN6" s="26">
        <f>'BAR BB| Open rates'!EN6*0.82 + 25</f>
        <v>7077</v>
      </c>
      <c r="EO6" s="26">
        <f>'BAR BB| Open rates'!EO6*0.82 + 25</f>
        <v>7077</v>
      </c>
      <c r="EP6" s="26">
        <f>'BAR BB| Open rates'!EP6*0.82 + 25</f>
        <v>6257</v>
      </c>
      <c r="EQ6" s="26">
        <f>'BAR BB| Open rates'!EQ6*0.82 + 25</f>
        <v>6257</v>
      </c>
      <c r="ER6" s="26">
        <f>'BAR BB| Open rates'!ER6*0.82 + 25</f>
        <v>6257</v>
      </c>
      <c r="ES6" s="26">
        <f>'BAR BB| Open rates'!ES6*0.82 + 25</f>
        <v>6257</v>
      </c>
      <c r="ET6" s="26">
        <f>'BAR BB| Open rates'!ET6*0.82 + 25</f>
        <v>6257</v>
      </c>
      <c r="EU6" s="26">
        <f>'BAR BB| Open rates'!EU6*0.82 + 25</f>
        <v>7077</v>
      </c>
      <c r="EV6" s="26">
        <f>'BAR BB| Open rates'!EV6*0.82 + 25</f>
        <v>7077</v>
      </c>
      <c r="EW6" s="26">
        <f>'BAR BB| Open rates'!EW6*0.82 + 25</f>
        <v>6257</v>
      </c>
      <c r="EX6" s="26">
        <f>'BAR BB| Open rates'!EX6*0.82 + 25</f>
        <v>6257</v>
      </c>
      <c r="EY6" s="26">
        <f>'BAR BB| Open rates'!EY6*0.82 + 25</f>
        <v>6257</v>
      </c>
      <c r="EZ6" s="26">
        <f>'BAR BB| Open rates'!EZ6*0.82 + 25</f>
        <v>6257</v>
      </c>
      <c r="FA6" s="26">
        <f>'BAR BB| Open rates'!FA6*0.82 + 25</f>
        <v>6257</v>
      </c>
      <c r="FB6" s="26">
        <f>'BAR BB| Open rates'!FB6*0.82 + 25</f>
        <v>7077</v>
      </c>
      <c r="FC6" s="26">
        <f>'BAR BB| Open rates'!FC6*0.82 + 25</f>
        <v>7077</v>
      </c>
      <c r="FD6" s="26">
        <f>'BAR BB| Open rates'!FD6*0.82 + 25</f>
        <v>6257</v>
      </c>
      <c r="FE6" s="26">
        <f>'BAR BB| Open rates'!FE6*0.82 + 25</f>
        <v>6257</v>
      </c>
      <c r="FF6" s="26">
        <f>'BAR BB| Open rates'!FF6*0.82 + 25</f>
        <v>6257</v>
      </c>
      <c r="FG6" s="26">
        <f>'BAR BB| Open rates'!FG6*0.82 + 25</f>
        <v>6257</v>
      </c>
      <c r="FH6" s="26">
        <f>'BAR BB| Open rates'!FH6*0.82 + 25</f>
        <v>6257</v>
      </c>
      <c r="FI6" s="26">
        <f>'BAR BB| Open rates'!FI6*0.82 + 25</f>
        <v>7077</v>
      </c>
      <c r="FJ6" s="26">
        <f>'BAR BB| Open rates'!FJ6*0.82 + 25</f>
        <v>7077</v>
      </c>
      <c r="FK6" s="26">
        <f>'BAR BB| Open rates'!FK6*0.82 + 25</f>
        <v>6503</v>
      </c>
      <c r="FL6" s="26">
        <f>'BAR BB| Open rates'!FL6*0.82 + 25</f>
        <v>6503</v>
      </c>
      <c r="FM6" s="26">
        <f>'BAR BB| Open rates'!FM6*0.82 + 25</f>
        <v>6503</v>
      </c>
      <c r="FN6" s="26">
        <f>'BAR BB| Open rates'!FN6*0.82 + 25</f>
        <v>6503</v>
      </c>
      <c r="FO6" s="26">
        <f>'BAR BB| Open rates'!FO6*0.82 + 25</f>
        <v>6503</v>
      </c>
      <c r="FP6" s="26">
        <f>'BAR BB| Open rates'!FP6*0.82 + 25</f>
        <v>6503</v>
      </c>
      <c r="FQ6" s="26">
        <f>'BAR BB| Open rates'!FQ6*0.82 + 25</f>
        <v>6503</v>
      </c>
      <c r="FR6" s="26">
        <f>'BAR BB| Open rates'!FR6*0.82 + 25</f>
        <v>6257</v>
      </c>
      <c r="FS6" s="26">
        <f>'BAR BB| Open rates'!FS6*0.82 + 25</f>
        <v>6257</v>
      </c>
      <c r="FT6" s="26">
        <f>'BAR BB| Open rates'!FT6*0.82 + 25</f>
        <v>6257</v>
      </c>
      <c r="FU6" s="26">
        <f>'BAR BB| Open rates'!FU6*0.82 + 25</f>
        <v>6257</v>
      </c>
      <c r="FV6" s="26">
        <f>'BAR BB| Open rates'!FV6*0.82 + 25</f>
        <v>6257</v>
      </c>
      <c r="FW6" s="26">
        <f>'BAR BB| Open rates'!FW6*0.82 + 25</f>
        <v>7077</v>
      </c>
      <c r="FX6" s="26">
        <f>'BAR BB| Open rates'!FX6*0.82 + 25</f>
        <v>7077</v>
      </c>
      <c r="FY6" s="26">
        <f>'BAR BB| Open rates'!FY6*0.82 + 25</f>
        <v>6257</v>
      </c>
      <c r="FZ6" s="26">
        <f>'BAR BB| Open rates'!FZ6*0.82 + 25</f>
        <v>6257</v>
      </c>
      <c r="GA6" s="26">
        <f>'BAR BB| Open rates'!GA6*0.82 + 25</f>
        <v>6257</v>
      </c>
      <c r="GB6" s="26">
        <f>'BAR BB| Open rates'!GB6*0.82 + 25</f>
        <v>6257</v>
      </c>
      <c r="GC6" s="26">
        <f>'BAR BB| Open rates'!GC6*0.82 + 25</f>
        <v>6257</v>
      </c>
      <c r="GD6" s="26">
        <f>'BAR BB| Open rates'!GD6*0.82 + 25</f>
        <v>7077</v>
      </c>
      <c r="GE6" s="26">
        <f>'BAR BB| Open rates'!GE6*0.82 + 25</f>
        <v>7077</v>
      </c>
      <c r="GF6" s="26">
        <f>'BAR BB| Open rates'!GF6*0.82 + 25</f>
        <v>6257</v>
      </c>
      <c r="GG6" s="26">
        <f>'BAR BB| Open rates'!GG6*0.82 + 25</f>
        <v>6257</v>
      </c>
      <c r="GH6" s="26">
        <f>'BAR BB| Open rates'!GH6*0.82 + 25</f>
        <v>6257</v>
      </c>
      <c r="GI6" s="26">
        <f>'BAR BB| Open rates'!GI6*0.82 + 25</f>
        <v>6257</v>
      </c>
      <c r="GJ6" s="26">
        <f>'BAR BB| Open rates'!GJ6*0.82 + 25</f>
        <v>6257</v>
      </c>
      <c r="GK6" s="26">
        <f>'BAR BB| Open rates'!GK6*0.82 + 25</f>
        <v>7077</v>
      </c>
      <c r="GL6" s="26">
        <f>'BAR BB| Open rates'!GL6*0.82 + 25</f>
        <v>7077</v>
      </c>
      <c r="GM6" s="26">
        <f>'BAR BB| Open rates'!GM6*0.82 + 25</f>
        <v>6257</v>
      </c>
      <c r="GN6" s="26">
        <f>'BAR BB| Open rates'!GN6*0.82 + 25</f>
        <v>6257</v>
      </c>
      <c r="GO6" s="26">
        <f>'BAR BB| Open rates'!GO6*0.82 + 25</f>
        <v>6257</v>
      </c>
      <c r="GP6" s="26">
        <f>'BAR BB| Open rates'!GP6*0.82 + 25</f>
        <v>6257</v>
      </c>
      <c r="GQ6" s="26">
        <f>'BAR BB| Open rates'!GQ6*0.82 + 25</f>
        <v>6257</v>
      </c>
      <c r="GR6" s="26">
        <f>'BAR BB| Open rates'!GR6*0.82 + 25</f>
        <v>7077</v>
      </c>
      <c r="GS6" s="26">
        <f>'BAR BB| Open rates'!GS6*0.82 + 25</f>
        <v>7077</v>
      </c>
      <c r="GT6" s="26">
        <f>'BAR BB| Open rates'!GT6*0.82 + 25</f>
        <v>6257</v>
      </c>
      <c r="GU6" s="26">
        <f>'BAR BB| Open rates'!GU6*0.82 + 25</f>
        <v>6257</v>
      </c>
      <c r="GV6" s="26">
        <f>'BAR BB| Open rates'!GV6*0.82 + 25</f>
        <v>6257</v>
      </c>
      <c r="GW6" s="26">
        <f>'BAR BB| Open rates'!GW6*0.82 + 25</f>
        <v>6257</v>
      </c>
      <c r="GX6" s="26">
        <f>'BAR BB| Open rates'!GX6*0.82 + 25</f>
        <v>6257</v>
      </c>
      <c r="GY6" s="26">
        <f>'BAR BB| Open rates'!GY6*0.82 + 25</f>
        <v>7077</v>
      </c>
      <c r="GZ6" s="26">
        <f>'BAR BB| Open rates'!GZ6*0.82 + 25</f>
        <v>7077</v>
      </c>
      <c r="HA6" s="26">
        <f>'BAR BB| Open rates'!HA6*0.82 + 25</f>
        <v>6257</v>
      </c>
      <c r="HB6" s="26">
        <f>'BAR BB| Open rates'!HB6*0.82 + 25</f>
        <v>6257</v>
      </c>
      <c r="HC6" s="26">
        <f>'BAR BB| Open rates'!HC6*0.82 + 25</f>
        <v>6257</v>
      </c>
      <c r="HD6" s="26">
        <f>'BAR BB| Open rates'!HD6*0.82 + 25</f>
        <v>6257</v>
      </c>
      <c r="HE6" s="26">
        <f>'BAR BB| Open rates'!HE6*0.82 + 25</f>
        <v>6257</v>
      </c>
      <c r="HF6" s="26">
        <f>'BAR BB| Open rates'!HF6*0.82 + 25</f>
        <v>8142.9999999999991</v>
      </c>
      <c r="HG6" s="26">
        <f>'BAR BB| Open rates'!HG6*0.82 + 25</f>
        <v>8142.9999999999991</v>
      </c>
      <c r="HH6" s="26">
        <f>'BAR BB| Open rates'!HH6*0.82 + 25</f>
        <v>8142.9999999999991</v>
      </c>
      <c r="HI6" s="26">
        <f>'BAR BB| Open rates'!HI6*0.82 + 25</f>
        <v>8142.9999999999991</v>
      </c>
      <c r="HJ6" s="26">
        <f>'BAR BB| Open rates'!HJ6*0.82 + 25</f>
        <v>8142.9999999999991</v>
      </c>
      <c r="HK6" s="26">
        <f>'BAR BB| Open rates'!HK6*0.82 + 25</f>
        <v>8142.9999999999991</v>
      </c>
      <c r="HL6" s="26">
        <f>'BAR BB| Open rates'!HL6*0.82 + 25</f>
        <v>8142.9999999999991</v>
      </c>
      <c r="HM6" s="26">
        <f>'BAR BB| Open rates'!HM6*0.82 + 25</f>
        <v>8142.9999999999991</v>
      </c>
      <c r="HN6" s="26">
        <f>'BAR BB| Open rates'!HN6*0.82 + 25</f>
        <v>8142.9999999999991</v>
      </c>
      <c r="HO6" s="26">
        <f>'BAR BB| Open rates'!HO6*0.82 + 25</f>
        <v>8142.9999999999991</v>
      </c>
      <c r="HP6" s="26">
        <f>'BAR BB| Open rates'!HP6*0.82 + 25</f>
        <v>8142.9999999999991</v>
      </c>
    </row>
    <row r="7" spans="1:224"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row>
    <row r="8" spans="1:224" s="76" customFormat="1" ht="12" customHeight="1" x14ac:dyDescent="0.2">
      <c r="A8" s="216">
        <v>1</v>
      </c>
      <c r="B8" s="26">
        <f>'BAR BB| Open rates'!B8*0.82 + 25</f>
        <v>7323</v>
      </c>
      <c r="C8" s="26">
        <f>'BAR BB| Open rates'!C8*0.82 + 25</f>
        <v>7323</v>
      </c>
      <c r="D8" s="26">
        <f>'BAR BB| Open rates'!D8*0.82 + 25</f>
        <v>7323</v>
      </c>
      <c r="E8" s="26">
        <f>'BAR BB| Open rates'!E8*0.82 + 25</f>
        <v>7323</v>
      </c>
      <c r="F8" s="26">
        <f>'BAR BB| Open rates'!F8*0.82 + 25</f>
        <v>7323</v>
      </c>
      <c r="G8" s="26">
        <f>'BAR BB| Open rates'!G8*0.82 + 25</f>
        <v>7323</v>
      </c>
      <c r="H8" s="26">
        <f>'BAR BB| Open rates'!H8*0.82 + 25</f>
        <v>7323</v>
      </c>
      <c r="I8" s="26">
        <f>'BAR BB| Open rates'!I8*0.82 + 25</f>
        <v>7323</v>
      </c>
      <c r="J8" s="26">
        <f>'BAR BB| Open rates'!J8*0.82 + 25</f>
        <v>7323</v>
      </c>
      <c r="K8" s="26">
        <f>'BAR BB| Open rates'!K8*0.82 + 25</f>
        <v>7323</v>
      </c>
      <c r="L8" s="26">
        <f>'BAR BB| Open rates'!L8*0.82 + 25</f>
        <v>7323</v>
      </c>
      <c r="M8" s="26">
        <f>'BAR BB| Open rates'!M8*0.82 + 25</f>
        <v>7323</v>
      </c>
      <c r="N8" s="26">
        <f>'BAR BB| Open rates'!N8*0.82 + 25</f>
        <v>7896.9999999999991</v>
      </c>
      <c r="O8" s="26">
        <f>'BAR BB| Open rates'!O8*0.82 + 25</f>
        <v>7896.9999999999991</v>
      </c>
      <c r="P8" s="26">
        <f>'BAR BB| Open rates'!P8*0.82 + 25</f>
        <v>7896.9999999999991</v>
      </c>
      <c r="Q8" s="26">
        <f>'BAR BB| Open rates'!Q8*0.82 + 25</f>
        <v>7896.9999999999991</v>
      </c>
      <c r="R8" s="26">
        <f>'BAR BB| Open rates'!R8*0.82 + 25</f>
        <v>10603</v>
      </c>
      <c r="S8" s="26">
        <f>'BAR BB| Open rates'!S8*0.82 + 25</f>
        <v>10603</v>
      </c>
      <c r="T8" s="26">
        <f>'BAR BB| Open rates'!T8*0.82 + 25</f>
        <v>10603</v>
      </c>
      <c r="U8" s="26">
        <f>'BAR BB| Open rates'!U8*0.82 + 25</f>
        <v>10603</v>
      </c>
      <c r="V8" s="26">
        <f>'BAR BB| Open rates'!V8*0.82 + 25</f>
        <v>10603</v>
      </c>
      <c r="W8" s="26">
        <f>'BAR BB| Open rates'!W8*0.82 + 25</f>
        <v>10603</v>
      </c>
      <c r="X8" s="26">
        <f>'BAR BB| Open rates'!X8*0.82 + 25</f>
        <v>10603</v>
      </c>
      <c r="Y8" s="26">
        <f>'BAR BB| Open rates'!Y8*0.82 + 25</f>
        <v>10603</v>
      </c>
      <c r="Z8" s="26">
        <f>'BAR BB| Open rates'!Z8*0.82 + 25</f>
        <v>10603</v>
      </c>
      <c r="AA8" s="26">
        <f>'BAR BB| Open rates'!AA8*0.82 + 25</f>
        <v>10603</v>
      </c>
      <c r="AB8" s="26">
        <f>'BAR BB| Open rates'!AB8*0.82 + 25</f>
        <v>14703</v>
      </c>
      <c r="AC8" s="26">
        <f>'BAR BB| Open rates'!AC8*0.82 + 25</f>
        <v>14703</v>
      </c>
      <c r="AD8" s="26">
        <f>'BAR BB| Open rates'!AD8*0.82 + 25</f>
        <v>14703</v>
      </c>
      <c r="AE8" s="26">
        <f>'BAR BB| Open rates'!AE8*0.82 + 25</f>
        <v>14703</v>
      </c>
      <c r="AF8" s="26">
        <f>'BAR BB| Open rates'!AF8*0.82 + 25</f>
        <v>14703</v>
      </c>
      <c r="AG8" s="26">
        <f>'BAR BB| Open rates'!AG8*0.82 + 25</f>
        <v>14703</v>
      </c>
      <c r="AH8" s="26">
        <f>'BAR BB| Open rates'!AH8*0.82 + 25</f>
        <v>7896.9999999999991</v>
      </c>
      <c r="AI8" s="26">
        <f>'BAR BB| Open rates'!AI8*0.82 + 25</f>
        <v>7896.9999999999991</v>
      </c>
      <c r="AJ8" s="26">
        <f>'BAR BB| Open rates'!AJ8*0.82 + 25</f>
        <v>7896.9999999999991</v>
      </c>
      <c r="AK8" s="26">
        <f>'BAR BB| Open rates'!AK8*0.82 + 25</f>
        <v>7896.9999999999991</v>
      </c>
      <c r="AL8" s="26">
        <f>'BAR BB| Open rates'!AL8*0.82 + 25</f>
        <v>7896.9999999999991</v>
      </c>
      <c r="AM8" s="26">
        <f>'BAR BB| Open rates'!AM8*0.82 + 25</f>
        <v>8963</v>
      </c>
      <c r="AN8" s="26">
        <f>'BAR BB| Open rates'!AN8*0.82 + 25</f>
        <v>8963</v>
      </c>
      <c r="AO8" s="26">
        <f>'BAR BB| Open rates'!AO8*0.82 + 25</f>
        <v>8963</v>
      </c>
      <c r="AP8" s="26">
        <f>'BAR BB| Open rates'!AP8*0.82 + 25</f>
        <v>8963</v>
      </c>
      <c r="AQ8" s="26">
        <f>'BAR BB| Open rates'!AQ8*0.82 + 25</f>
        <v>8963</v>
      </c>
      <c r="AR8" s="26">
        <f>'BAR BB| Open rates'!AR8*0.82 + 25</f>
        <v>8963</v>
      </c>
      <c r="AS8" s="26">
        <f>'BAR BB| Open rates'!AS8*0.82 + 25</f>
        <v>8963</v>
      </c>
      <c r="AT8" s="26">
        <f>'BAR BB| Open rates'!AT8*0.82 + 25</f>
        <v>9783</v>
      </c>
      <c r="AU8" s="26">
        <f>'BAR BB| Open rates'!AU8*0.82 + 25</f>
        <v>9783</v>
      </c>
      <c r="AV8" s="26">
        <f>'BAR BB| Open rates'!AV8*0.82 + 25</f>
        <v>9783</v>
      </c>
      <c r="AW8" s="26">
        <f>'BAR BB| Open rates'!AW8*0.82 + 25</f>
        <v>9783</v>
      </c>
      <c r="AX8" s="26">
        <f>'BAR BB| Open rates'!AX8*0.82 + 25</f>
        <v>9783</v>
      </c>
      <c r="AY8" s="26">
        <f>'BAR BB| Open rates'!AY8*0.82 + 25</f>
        <v>9947</v>
      </c>
      <c r="AZ8" s="26">
        <f>'BAR BB| Open rates'!AZ8*0.82 + 25</f>
        <v>9947</v>
      </c>
      <c r="BA8" s="26">
        <f>'BAR BB| Open rates'!BA8*0.82 + 25</f>
        <v>10603</v>
      </c>
      <c r="BB8" s="26">
        <f>'BAR BB| Open rates'!BB8*0.82 + 25</f>
        <v>10603</v>
      </c>
      <c r="BC8" s="26">
        <f>'BAR BB| Open rates'!BC8*0.82 + 25</f>
        <v>9947</v>
      </c>
      <c r="BD8" s="26">
        <f>'BAR BB| Open rates'!BD8*0.82 + 25</f>
        <v>9947</v>
      </c>
      <c r="BE8" s="26">
        <f>'BAR BB| Open rates'!BE8*0.82 + 25</f>
        <v>9947</v>
      </c>
      <c r="BF8" s="26">
        <f>'BAR BB| Open rates'!BF8*0.82 + 25</f>
        <v>9947</v>
      </c>
      <c r="BG8" s="26">
        <f>'BAR BB| Open rates'!BG8*0.82 + 25</f>
        <v>9947</v>
      </c>
      <c r="BH8" s="26">
        <f>'BAR BB| Open rates'!BH8*0.82 + 25</f>
        <v>10603</v>
      </c>
      <c r="BI8" s="26">
        <f>'BAR BB| Open rates'!BI8*0.82 + 25</f>
        <v>10603</v>
      </c>
      <c r="BJ8" s="26">
        <f>'BAR BB| Open rates'!BJ8*0.82 + 25</f>
        <v>9947</v>
      </c>
      <c r="BK8" s="26">
        <f>'BAR BB| Open rates'!BK8*0.82 + 25</f>
        <v>9947</v>
      </c>
      <c r="BL8" s="26">
        <f>'BAR BB| Open rates'!BL8*0.82 + 25</f>
        <v>9947</v>
      </c>
      <c r="BM8" s="26">
        <f>'BAR BB| Open rates'!BM8*0.82 + 25</f>
        <v>9947</v>
      </c>
      <c r="BN8" s="26">
        <f>'BAR BB| Open rates'!BN8*0.82 + 25</f>
        <v>9947</v>
      </c>
      <c r="BO8" s="26">
        <f>'BAR BB| Open rates'!BO8*0.82 + 25</f>
        <v>10603</v>
      </c>
      <c r="BP8" s="26">
        <f>'BAR BB| Open rates'!BP8*0.82 + 25</f>
        <v>10603</v>
      </c>
      <c r="BQ8" s="26">
        <f>'BAR BB| Open rates'!BQ8*0.82 + 25</f>
        <v>9947</v>
      </c>
      <c r="BR8" s="26">
        <f>'BAR BB| Open rates'!BR8*0.82 + 25</f>
        <v>9947</v>
      </c>
      <c r="BS8" s="26">
        <f>'BAR BB| Open rates'!BS8*0.82 + 25</f>
        <v>9947</v>
      </c>
      <c r="BT8" s="26">
        <f>'BAR BB| Open rates'!BT8*0.82 + 25</f>
        <v>9947</v>
      </c>
      <c r="BU8" s="26">
        <f>'BAR BB| Open rates'!BU8*0.82 + 25</f>
        <v>9947</v>
      </c>
      <c r="BV8" s="26">
        <f>'BAR BB| Open rates'!BV8*0.82 + 25</f>
        <v>10603</v>
      </c>
      <c r="BW8" s="26">
        <f>'BAR BB| Open rates'!BW8*0.82 + 25</f>
        <v>10603</v>
      </c>
      <c r="BX8" s="26">
        <f>'BAR BB| Open rates'!BX8*0.82 + 25</f>
        <v>9947</v>
      </c>
      <c r="BY8" s="26">
        <f>'BAR BB| Open rates'!BY8*0.82 + 25</f>
        <v>9947</v>
      </c>
      <c r="BZ8" s="26">
        <f>'BAR BB| Open rates'!BZ8*0.82 + 25</f>
        <v>9947</v>
      </c>
      <c r="CA8" s="26">
        <f>'BAR BB| Open rates'!CA8*0.82 + 25</f>
        <v>9947</v>
      </c>
      <c r="CB8" s="26">
        <f>'BAR BB| Open rates'!CB8*0.82 + 25</f>
        <v>9947</v>
      </c>
      <c r="CC8" s="26">
        <f>'BAR BB| Open rates'!CC8*0.82 + 25</f>
        <v>10603</v>
      </c>
      <c r="CD8" s="26">
        <f>'BAR BB| Open rates'!CD8*0.82 + 25</f>
        <v>10603</v>
      </c>
      <c r="CE8" s="26">
        <f>'BAR BB| Open rates'!CE8*0.82 + 25</f>
        <v>9947</v>
      </c>
      <c r="CF8" s="26">
        <f>'BAR BB| Open rates'!CF8*0.82 + 25</f>
        <v>9947</v>
      </c>
      <c r="CG8" s="26">
        <f>'BAR BB| Open rates'!CG8*0.82 + 25</f>
        <v>9947</v>
      </c>
      <c r="CH8" s="26">
        <f>'BAR BB| Open rates'!CH8*0.82 + 25</f>
        <v>9947</v>
      </c>
      <c r="CI8" s="26">
        <f>'BAR BB| Open rates'!CI8*0.82 + 25</f>
        <v>9947</v>
      </c>
      <c r="CJ8" s="26">
        <f>'BAR BB| Open rates'!CJ8*0.82 + 25</f>
        <v>10603</v>
      </c>
      <c r="CK8" s="26">
        <f>'BAR BB| Open rates'!CK8*0.82 + 25</f>
        <v>10603</v>
      </c>
      <c r="CL8" s="26">
        <f>'BAR BB| Open rates'!CL8*0.82 + 25</f>
        <v>9947</v>
      </c>
      <c r="CM8" s="26">
        <f>'BAR BB| Open rates'!CM8*0.82 + 25</f>
        <v>9947</v>
      </c>
      <c r="CN8" s="26">
        <f>'BAR BB| Open rates'!CN8*0.82 + 25</f>
        <v>9947</v>
      </c>
      <c r="CO8" s="26">
        <f>'BAR BB| Open rates'!CO8*0.82 + 25</f>
        <v>9947</v>
      </c>
      <c r="CP8" s="26">
        <f>'BAR BB| Open rates'!CP8*0.82 + 25</f>
        <v>9947</v>
      </c>
      <c r="CQ8" s="26">
        <f>'BAR BB| Open rates'!CQ8*0.82 + 25</f>
        <v>9947</v>
      </c>
      <c r="CR8" s="26">
        <f>'BAR BB| Open rates'!CR8*0.82 + 25</f>
        <v>9947</v>
      </c>
      <c r="CS8" s="26">
        <f>'BAR BB| Open rates'!CS8*0.82 + 25</f>
        <v>8963</v>
      </c>
      <c r="CT8" s="26">
        <f>'BAR BB| Open rates'!CT8*0.82 + 25</f>
        <v>8963</v>
      </c>
      <c r="CU8" s="26">
        <f>'BAR BB| Open rates'!CU8*0.82 + 25</f>
        <v>8963</v>
      </c>
      <c r="CV8" s="26">
        <f>'BAR BB| Open rates'!CV8*0.82 + 25</f>
        <v>8963</v>
      </c>
      <c r="CW8" s="26">
        <f>'BAR BB| Open rates'!CW8*0.82 + 25</f>
        <v>8963</v>
      </c>
      <c r="CX8" s="26">
        <f>'BAR BB| Open rates'!CX8*0.82 + 25</f>
        <v>8963</v>
      </c>
      <c r="CY8" s="26">
        <f>'BAR BB| Open rates'!CY8*0.82 + 25</f>
        <v>8963</v>
      </c>
      <c r="CZ8" s="26">
        <f>'BAR BB| Open rates'!CZ8*0.82 + 25</f>
        <v>8963</v>
      </c>
      <c r="DA8" s="26">
        <f>'BAR BB| Open rates'!DA8*0.82 + 25</f>
        <v>8963</v>
      </c>
      <c r="DB8" s="26">
        <f>'BAR BB| Open rates'!DB8*0.82 + 25</f>
        <v>7896.9999999999991</v>
      </c>
      <c r="DC8" s="26">
        <f>'BAR BB| Open rates'!DC8*0.82 + 25</f>
        <v>7896.9999999999991</v>
      </c>
      <c r="DD8" s="26">
        <f>'BAR BB| Open rates'!DD8*0.82 + 25</f>
        <v>7896.9999999999991</v>
      </c>
      <c r="DE8" s="26">
        <f>'BAR BB| Open rates'!DE8*0.82 + 25</f>
        <v>8963</v>
      </c>
      <c r="DF8" s="26">
        <f>'BAR BB| Open rates'!DF8*0.82 + 25</f>
        <v>8963</v>
      </c>
      <c r="DG8" s="26">
        <f>'BAR BB| Open rates'!DG8*0.82 + 25</f>
        <v>7896.9999999999991</v>
      </c>
      <c r="DH8" s="26">
        <f>'BAR BB| Open rates'!DH8*0.82 + 25</f>
        <v>7896.9999999999991</v>
      </c>
      <c r="DI8" s="26">
        <f>'BAR BB| Open rates'!DI8*0.82 + 25</f>
        <v>7896.9999999999991</v>
      </c>
      <c r="DJ8" s="26">
        <f>'BAR BB| Open rates'!DJ8*0.82 + 25</f>
        <v>7896.9999999999991</v>
      </c>
      <c r="DK8" s="26">
        <f>'BAR BB| Open rates'!DK8*0.82 + 25</f>
        <v>7896.9999999999991</v>
      </c>
      <c r="DL8" s="26">
        <f>'BAR BB| Open rates'!DL8*0.82 + 25</f>
        <v>8963</v>
      </c>
      <c r="DM8" s="26">
        <f>'BAR BB| Open rates'!DM8*0.82 + 25</f>
        <v>8963</v>
      </c>
      <c r="DN8" s="26">
        <f>'BAR BB| Open rates'!DN8*0.82 + 25</f>
        <v>7896.9999999999991</v>
      </c>
      <c r="DO8" s="26">
        <f>'BAR BB| Open rates'!DO8*0.82 + 25</f>
        <v>7896.9999999999991</v>
      </c>
      <c r="DP8" s="26">
        <f>'BAR BB| Open rates'!DP8*0.82 + 25</f>
        <v>7896.9999999999991</v>
      </c>
      <c r="DQ8" s="26">
        <f>'BAR BB| Open rates'!DQ8*0.82 + 25</f>
        <v>7896.9999999999991</v>
      </c>
      <c r="DR8" s="26">
        <f>'BAR BB| Open rates'!DR8*0.82 + 25</f>
        <v>7896.9999999999991</v>
      </c>
      <c r="DS8" s="26">
        <f>'BAR BB| Open rates'!DS8*0.82 + 25</f>
        <v>8963</v>
      </c>
      <c r="DT8" s="26">
        <f>'BAR BB| Open rates'!DT8*0.82 + 25</f>
        <v>8963</v>
      </c>
      <c r="DU8" s="26">
        <f>'BAR BB| Open rates'!DU8*0.82 + 25</f>
        <v>7896.9999999999991</v>
      </c>
      <c r="DV8" s="26">
        <f>'BAR BB| Open rates'!DV8*0.82 + 25</f>
        <v>7896.9999999999991</v>
      </c>
      <c r="DW8" s="26">
        <f>'BAR BB| Open rates'!DW8*0.82 + 25</f>
        <v>7896.9999999999991</v>
      </c>
      <c r="DX8" s="26">
        <f>'BAR BB| Open rates'!DX8*0.82 + 25</f>
        <v>7896.9999999999991</v>
      </c>
      <c r="DY8" s="26">
        <f>'BAR BB| Open rates'!DY8*0.82 + 25</f>
        <v>7896.9999999999991</v>
      </c>
      <c r="DZ8" s="26">
        <f>'BAR BB| Open rates'!DZ8*0.82 + 25</f>
        <v>8963</v>
      </c>
      <c r="EA8" s="26">
        <f>'BAR BB| Open rates'!EA8*0.82 + 25</f>
        <v>8963</v>
      </c>
      <c r="EB8" s="26">
        <f>'BAR BB| Open rates'!EB8*0.82 + 25</f>
        <v>7896.9999999999991</v>
      </c>
      <c r="EC8" s="26">
        <f>'BAR BB| Open rates'!EC8*0.82 + 25</f>
        <v>7896.9999999999991</v>
      </c>
      <c r="ED8" s="26">
        <f>'BAR BB| Open rates'!ED8*0.82 + 25</f>
        <v>7896.9999999999991</v>
      </c>
      <c r="EE8" s="26">
        <f>'BAR BB| Open rates'!EE8*0.82 + 25</f>
        <v>7896.9999999999991</v>
      </c>
      <c r="EF8" s="26">
        <f>'BAR BB| Open rates'!EF8*0.82 + 25</f>
        <v>7077</v>
      </c>
      <c r="EG8" s="26">
        <f>'BAR BB| Open rates'!EG8*0.82 + 25</f>
        <v>7077</v>
      </c>
      <c r="EH8" s="26">
        <f>'BAR BB| Open rates'!EH8*0.82 + 25</f>
        <v>7077</v>
      </c>
      <c r="EI8" s="26">
        <f>'BAR BB| Open rates'!EI8*0.82 + 25</f>
        <v>6503</v>
      </c>
      <c r="EJ8" s="26">
        <f>'BAR BB| Open rates'!EJ8*0.82 + 25</f>
        <v>6503</v>
      </c>
      <c r="EK8" s="26">
        <f>'BAR BB| Open rates'!EK8*0.82 + 25</f>
        <v>6503</v>
      </c>
      <c r="EL8" s="26">
        <f>'BAR BB| Open rates'!EL8*0.82 + 25</f>
        <v>6503</v>
      </c>
      <c r="EM8" s="26">
        <f>'BAR BB| Open rates'!EM8*0.82 + 25</f>
        <v>6503</v>
      </c>
      <c r="EN8" s="26">
        <f>'BAR BB| Open rates'!EN8*0.82 + 25</f>
        <v>7077</v>
      </c>
      <c r="EO8" s="26">
        <f>'BAR BB| Open rates'!EO8*0.82 + 25</f>
        <v>7077</v>
      </c>
      <c r="EP8" s="26">
        <f>'BAR BB| Open rates'!EP8*0.82 + 25</f>
        <v>6257</v>
      </c>
      <c r="EQ8" s="26">
        <f>'BAR BB| Open rates'!EQ8*0.82 + 25</f>
        <v>6257</v>
      </c>
      <c r="ER8" s="26">
        <f>'BAR BB| Open rates'!ER8*0.82 + 25</f>
        <v>6257</v>
      </c>
      <c r="ES8" s="26">
        <f>'BAR BB| Open rates'!ES8*0.82 + 25</f>
        <v>6257</v>
      </c>
      <c r="ET8" s="26">
        <f>'BAR BB| Open rates'!ET8*0.82 + 25</f>
        <v>6257</v>
      </c>
      <c r="EU8" s="26">
        <f>'BAR BB| Open rates'!EU8*0.82 + 25</f>
        <v>7077</v>
      </c>
      <c r="EV8" s="26">
        <f>'BAR BB| Open rates'!EV8*0.82 + 25</f>
        <v>7077</v>
      </c>
      <c r="EW8" s="26">
        <f>'BAR BB| Open rates'!EW8*0.82 + 25</f>
        <v>6257</v>
      </c>
      <c r="EX8" s="26">
        <f>'BAR BB| Open rates'!EX8*0.82 + 25</f>
        <v>6257</v>
      </c>
      <c r="EY8" s="26">
        <f>'BAR BB| Open rates'!EY8*0.82 + 25</f>
        <v>6257</v>
      </c>
      <c r="EZ8" s="26">
        <f>'BAR BB| Open rates'!EZ8*0.82 + 25</f>
        <v>6257</v>
      </c>
      <c r="FA8" s="26">
        <f>'BAR BB| Open rates'!FA8*0.82 + 25</f>
        <v>6257</v>
      </c>
      <c r="FB8" s="26">
        <f>'BAR BB| Open rates'!FB8*0.82 + 25</f>
        <v>7077</v>
      </c>
      <c r="FC8" s="26">
        <f>'BAR BB| Open rates'!FC8*0.82 + 25</f>
        <v>7077</v>
      </c>
      <c r="FD8" s="26">
        <f>'BAR BB| Open rates'!FD8*0.82 + 25</f>
        <v>6257</v>
      </c>
      <c r="FE8" s="26">
        <f>'BAR BB| Open rates'!FE8*0.82 + 25</f>
        <v>6257</v>
      </c>
      <c r="FF8" s="26">
        <f>'BAR BB| Open rates'!FF8*0.82 + 25</f>
        <v>6257</v>
      </c>
      <c r="FG8" s="26">
        <f>'BAR BB| Open rates'!FG8*0.82 + 25</f>
        <v>6257</v>
      </c>
      <c r="FH8" s="26">
        <f>'BAR BB| Open rates'!FH8*0.82 + 25</f>
        <v>6257</v>
      </c>
      <c r="FI8" s="26">
        <f>'BAR BB| Open rates'!FI8*0.82 + 25</f>
        <v>7077</v>
      </c>
      <c r="FJ8" s="26">
        <f>'BAR BB| Open rates'!FJ8*0.82 + 25</f>
        <v>7077</v>
      </c>
      <c r="FK8" s="26">
        <f>'BAR BB| Open rates'!FK8*0.82 + 25</f>
        <v>6503</v>
      </c>
      <c r="FL8" s="26">
        <f>'BAR BB| Open rates'!FL8*0.82 + 25</f>
        <v>6503</v>
      </c>
      <c r="FM8" s="26">
        <f>'BAR BB| Open rates'!FM8*0.82 + 25</f>
        <v>6503</v>
      </c>
      <c r="FN8" s="26">
        <f>'BAR BB| Open rates'!FN8*0.82 + 25</f>
        <v>6503</v>
      </c>
      <c r="FO8" s="26">
        <f>'BAR BB| Open rates'!FO8*0.82 + 25</f>
        <v>6503</v>
      </c>
      <c r="FP8" s="26">
        <f>'BAR BB| Open rates'!FP8*0.82 + 25</f>
        <v>6503</v>
      </c>
      <c r="FQ8" s="26">
        <f>'BAR BB| Open rates'!FQ8*0.82 + 25</f>
        <v>6503</v>
      </c>
      <c r="FR8" s="26">
        <f>'BAR BB| Open rates'!FR8*0.82 + 25</f>
        <v>6257</v>
      </c>
      <c r="FS8" s="26">
        <f>'BAR BB| Open rates'!FS8*0.82 + 25</f>
        <v>6257</v>
      </c>
      <c r="FT8" s="26">
        <f>'BAR BB| Open rates'!FT8*0.82 + 25</f>
        <v>6257</v>
      </c>
      <c r="FU8" s="26">
        <f>'BAR BB| Open rates'!FU8*0.82 + 25</f>
        <v>6257</v>
      </c>
      <c r="FV8" s="26">
        <f>'BAR BB| Open rates'!FV8*0.82 + 25</f>
        <v>6257</v>
      </c>
      <c r="FW8" s="26">
        <f>'BAR BB| Open rates'!FW8*0.82 + 25</f>
        <v>7077</v>
      </c>
      <c r="FX8" s="26">
        <f>'BAR BB| Open rates'!FX8*0.82 + 25</f>
        <v>7077</v>
      </c>
      <c r="FY8" s="26">
        <f>'BAR BB| Open rates'!FY8*0.82 + 25</f>
        <v>6257</v>
      </c>
      <c r="FZ8" s="26">
        <f>'BAR BB| Open rates'!FZ8*0.82 + 25</f>
        <v>6257</v>
      </c>
      <c r="GA8" s="26">
        <f>'BAR BB| Open rates'!GA8*0.82 + 25</f>
        <v>6257</v>
      </c>
      <c r="GB8" s="26">
        <f>'BAR BB| Open rates'!GB8*0.82 + 25</f>
        <v>6257</v>
      </c>
      <c r="GC8" s="26">
        <f>'BAR BB| Open rates'!GC8*0.82 + 25</f>
        <v>6257</v>
      </c>
      <c r="GD8" s="26">
        <f>'BAR BB| Open rates'!GD8*0.82 + 25</f>
        <v>7077</v>
      </c>
      <c r="GE8" s="26">
        <f>'BAR BB| Open rates'!GE8*0.82 + 25</f>
        <v>7077</v>
      </c>
      <c r="GF8" s="26">
        <f>'BAR BB| Open rates'!GF8*0.82 + 25</f>
        <v>6257</v>
      </c>
      <c r="GG8" s="26">
        <f>'BAR BB| Open rates'!GG8*0.82 + 25</f>
        <v>6257</v>
      </c>
      <c r="GH8" s="26">
        <f>'BAR BB| Open rates'!GH8*0.82 + 25</f>
        <v>6257</v>
      </c>
      <c r="GI8" s="26">
        <f>'BAR BB| Open rates'!GI8*0.82 + 25</f>
        <v>6257</v>
      </c>
      <c r="GJ8" s="26">
        <f>'BAR BB| Open rates'!GJ8*0.82 + 25</f>
        <v>6257</v>
      </c>
      <c r="GK8" s="26">
        <f>'BAR BB| Open rates'!GK8*0.82 + 25</f>
        <v>7077</v>
      </c>
      <c r="GL8" s="26">
        <f>'BAR BB| Open rates'!GL8*0.82 + 25</f>
        <v>7077</v>
      </c>
      <c r="GM8" s="26">
        <f>'BAR BB| Open rates'!GM8*0.82 + 25</f>
        <v>6257</v>
      </c>
      <c r="GN8" s="26">
        <f>'BAR BB| Open rates'!GN8*0.82 + 25</f>
        <v>6257</v>
      </c>
      <c r="GO8" s="26">
        <f>'BAR BB| Open rates'!GO8*0.82 + 25</f>
        <v>6257</v>
      </c>
      <c r="GP8" s="26">
        <f>'BAR BB| Open rates'!GP8*0.82 + 25</f>
        <v>6257</v>
      </c>
      <c r="GQ8" s="26">
        <f>'BAR BB| Open rates'!GQ8*0.82 + 25</f>
        <v>6257</v>
      </c>
      <c r="GR8" s="26">
        <f>'BAR BB| Open rates'!GR8*0.82 + 25</f>
        <v>7077</v>
      </c>
      <c r="GS8" s="26">
        <f>'BAR BB| Open rates'!GS8*0.82 + 25</f>
        <v>7077</v>
      </c>
      <c r="GT8" s="26">
        <f>'BAR BB| Open rates'!GT8*0.82 + 25</f>
        <v>6257</v>
      </c>
      <c r="GU8" s="26">
        <f>'BAR BB| Open rates'!GU8*0.82 + 25</f>
        <v>6257</v>
      </c>
      <c r="GV8" s="26">
        <f>'BAR BB| Open rates'!GV8*0.82 + 25</f>
        <v>6257</v>
      </c>
      <c r="GW8" s="26">
        <f>'BAR BB| Open rates'!GW8*0.82 + 25</f>
        <v>6257</v>
      </c>
      <c r="GX8" s="26">
        <f>'BAR BB| Open rates'!GX8*0.82 + 25</f>
        <v>6257</v>
      </c>
      <c r="GY8" s="26">
        <f>'BAR BB| Open rates'!GY8*0.82 + 25</f>
        <v>7077</v>
      </c>
      <c r="GZ8" s="26">
        <f>'BAR BB| Open rates'!GZ8*0.82 + 25</f>
        <v>7077</v>
      </c>
      <c r="HA8" s="26">
        <f>'BAR BB| Open rates'!HA8*0.82 + 25</f>
        <v>6257</v>
      </c>
      <c r="HB8" s="26">
        <f>'BAR BB| Open rates'!HB8*0.82 + 25</f>
        <v>6257</v>
      </c>
      <c r="HC8" s="26">
        <f>'BAR BB| Open rates'!HC8*0.82 + 25</f>
        <v>6257</v>
      </c>
      <c r="HD8" s="26">
        <f>'BAR BB| Open rates'!HD8*0.82 + 25</f>
        <v>6257</v>
      </c>
      <c r="HE8" s="26">
        <f>'BAR BB| Open rates'!HE8*0.82 + 25</f>
        <v>6257</v>
      </c>
      <c r="HF8" s="26">
        <f>'BAR BB| Open rates'!HF8*0.82 + 25</f>
        <v>8142.9999999999991</v>
      </c>
      <c r="HG8" s="26">
        <f>'BAR BB| Open rates'!HG8*0.82 + 25</f>
        <v>8142.9999999999991</v>
      </c>
      <c r="HH8" s="26">
        <f>'BAR BB| Open rates'!HH8*0.82 + 25</f>
        <v>8142.9999999999991</v>
      </c>
      <c r="HI8" s="26">
        <f>'BAR BB| Open rates'!HI8*0.82 + 25</f>
        <v>8142.9999999999991</v>
      </c>
      <c r="HJ8" s="26">
        <f>'BAR BB| Open rates'!HJ8*0.82 + 25</f>
        <v>8142.9999999999991</v>
      </c>
      <c r="HK8" s="26">
        <f>'BAR BB| Open rates'!HK8*0.82 + 25</f>
        <v>8142.9999999999991</v>
      </c>
      <c r="HL8" s="26">
        <f>'BAR BB| Open rates'!HL8*0.82 + 25</f>
        <v>8142.9999999999991</v>
      </c>
      <c r="HM8" s="26">
        <f>'BAR BB| Open rates'!HM8*0.82 + 25</f>
        <v>8142.9999999999991</v>
      </c>
      <c r="HN8" s="26">
        <f>'BAR BB| Open rates'!HN8*0.82 + 25</f>
        <v>8142.9999999999991</v>
      </c>
      <c r="HO8" s="26">
        <f>'BAR BB| Open rates'!HO8*0.82 + 25</f>
        <v>8142.9999999999991</v>
      </c>
      <c r="HP8" s="26">
        <f>'BAR BB| Open rates'!HP8*0.82 + 25</f>
        <v>8142.9999999999991</v>
      </c>
    </row>
    <row r="9" spans="1:224" s="76" customFormat="1" ht="12" customHeight="1" x14ac:dyDescent="0.2">
      <c r="A9" s="216">
        <v>2</v>
      </c>
      <c r="B9" s="26">
        <f>'BAR BB| Open rates'!B9*0.82 + 25</f>
        <v>8963</v>
      </c>
      <c r="C9" s="26">
        <f>'BAR BB| Open rates'!C9*0.82 + 25</f>
        <v>8963</v>
      </c>
      <c r="D9" s="26">
        <f>'BAR BB| Open rates'!D9*0.82 + 25</f>
        <v>8963</v>
      </c>
      <c r="E9" s="26">
        <f>'BAR BB| Open rates'!E9*0.82 + 25</f>
        <v>8963</v>
      </c>
      <c r="F9" s="26">
        <f>'BAR BB| Open rates'!F9*0.82 + 25</f>
        <v>8963</v>
      </c>
      <c r="G9" s="26">
        <f>'BAR BB| Open rates'!G9*0.82 + 25</f>
        <v>8963</v>
      </c>
      <c r="H9" s="26">
        <f>'BAR BB| Open rates'!H9*0.82 + 25</f>
        <v>8963</v>
      </c>
      <c r="I9" s="26">
        <f>'BAR BB| Open rates'!I9*0.82 + 25</f>
        <v>8963</v>
      </c>
      <c r="J9" s="26">
        <f>'BAR BB| Open rates'!J9*0.82 + 25</f>
        <v>8963</v>
      </c>
      <c r="K9" s="26">
        <f>'BAR BB| Open rates'!K9*0.82 + 25</f>
        <v>8963</v>
      </c>
      <c r="L9" s="26">
        <f>'BAR BB| Open rates'!L9*0.82 + 25</f>
        <v>8963</v>
      </c>
      <c r="M9" s="26">
        <f>'BAR BB| Open rates'!M9*0.82 + 25</f>
        <v>8963</v>
      </c>
      <c r="N9" s="26">
        <f>'BAR BB| Open rates'!N9*0.82 + 25</f>
        <v>9537</v>
      </c>
      <c r="O9" s="26">
        <f>'BAR BB| Open rates'!O9*0.82 + 25</f>
        <v>9537</v>
      </c>
      <c r="P9" s="26">
        <f>'BAR BB| Open rates'!P9*0.82 + 25</f>
        <v>9537</v>
      </c>
      <c r="Q9" s="26">
        <f>'BAR BB| Open rates'!Q9*0.82 + 25</f>
        <v>9537</v>
      </c>
      <c r="R9" s="26">
        <f>'BAR BB| Open rates'!R9*0.82 + 25</f>
        <v>12243</v>
      </c>
      <c r="S9" s="26">
        <f>'BAR BB| Open rates'!S9*0.82 + 25</f>
        <v>12243</v>
      </c>
      <c r="T9" s="26">
        <f>'BAR BB| Open rates'!T9*0.82 + 25</f>
        <v>12243</v>
      </c>
      <c r="U9" s="26">
        <f>'BAR BB| Open rates'!U9*0.82 + 25</f>
        <v>12243</v>
      </c>
      <c r="V9" s="26">
        <f>'BAR BB| Open rates'!V9*0.82 + 25</f>
        <v>12243</v>
      </c>
      <c r="W9" s="26">
        <f>'BAR BB| Open rates'!W9*0.82 + 25</f>
        <v>12243</v>
      </c>
      <c r="X9" s="26">
        <f>'BAR BB| Open rates'!X9*0.82 + 25</f>
        <v>12243</v>
      </c>
      <c r="Y9" s="26">
        <f>'BAR BB| Open rates'!Y9*0.82 + 25</f>
        <v>12243</v>
      </c>
      <c r="Z9" s="26">
        <f>'BAR BB| Open rates'!Z9*0.82 + 25</f>
        <v>12243</v>
      </c>
      <c r="AA9" s="26">
        <f>'BAR BB| Open rates'!AA9*0.82 + 25</f>
        <v>12243</v>
      </c>
      <c r="AB9" s="26">
        <f>'BAR BB| Open rates'!AB9*0.82 + 25</f>
        <v>16342.999999999998</v>
      </c>
      <c r="AC9" s="26">
        <f>'BAR BB| Open rates'!AC9*0.82 + 25</f>
        <v>16342.999999999998</v>
      </c>
      <c r="AD9" s="26">
        <f>'BAR BB| Open rates'!AD9*0.82 + 25</f>
        <v>16342.999999999998</v>
      </c>
      <c r="AE9" s="26">
        <f>'BAR BB| Open rates'!AE9*0.82 + 25</f>
        <v>16342.999999999998</v>
      </c>
      <c r="AF9" s="26">
        <f>'BAR BB| Open rates'!AF9*0.82 + 25</f>
        <v>16342.999999999998</v>
      </c>
      <c r="AG9" s="26">
        <f>'BAR BB| Open rates'!AG9*0.82 + 25</f>
        <v>16342.999999999998</v>
      </c>
      <c r="AH9" s="26">
        <f>'BAR BB| Open rates'!AH9*0.82 + 25</f>
        <v>9537</v>
      </c>
      <c r="AI9" s="26">
        <f>'BAR BB| Open rates'!AI9*0.82 + 25</f>
        <v>9537</v>
      </c>
      <c r="AJ9" s="26">
        <f>'BAR BB| Open rates'!AJ9*0.82 + 25</f>
        <v>9537</v>
      </c>
      <c r="AK9" s="26">
        <f>'BAR BB| Open rates'!AK9*0.82 + 25</f>
        <v>9537</v>
      </c>
      <c r="AL9" s="26">
        <f>'BAR BB| Open rates'!AL9*0.82 + 25</f>
        <v>9537</v>
      </c>
      <c r="AM9" s="26">
        <f>'BAR BB| Open rates'!AM9*0.82 + 25</f>
        <v>10603</v>
      </c>
      <c r="AN9" s="26">
        <f>'BAR BB| Open rates'!AN9*0.82 + 25</f>
        <v>10603</v>
      </c>
      <c r="AO9" s="26">
        <f>'BAR BB| Open rates'!AO9*0.82 + 25</f>
        <v>10603</v>
      </c>
      <c r="AP9" s="26">
        <f>'BAR BB| Open rates'!AP9*0.82 + 25</f>
        <v>10603</v>
      </c>
      <c r="AQ9" s="26">
        <f>'BAR BB| Open rates'!AQ9*0.82 + 25</f>
        <v>10603</v>
      </c>
      <c r="AR9" s="26">
        <f>'BAR BB| Open rates'!AR9*0.82 + 25</f>
        <v>10603</v>
      </c>
      <c r="AS9" s="26">
        <f>'BAR BB| Open rates'!AS9*0.82 + 25</f>
        <v>10603</v>
      </c>
      <c r="AT9" s="26">
        <f>'BAR BB| Open rates'!AT9*0.82 + 25</f>
        <v>11423</v>
      </c>
      <c r="AU9" s="26">
        <f>'BAR BB| Open rates'!AU9*0.82 + 25</f>
        <v>11423</v>
      </c>
      <c r="AV9" s="26">
        <f>'BAR BB| Open rates'!AV9*0.82 + 25</f>
        <v>11423</v>
      </c>
      <c r="AW9" s="26">
        <f>'BAR BB| Open rates'!AW9*0.82 + 25</f>
        <v>11423</v>
      </c>
      <c r="AX9" s="26">
        <f>'BAR BB| Open rates'!AX9*0.82 + 25</f>
        <v>11423</v>
      </c>
      <c r="AY9" s="26">
        <f>'BAR BB| Open rates'!AY9*0.82 + 25</f>
        <v>11587</v>
      </c>
      <c r="AZ9" s="26">
        <f>'BAR BB| Open rates'!AZ9*0.82 + 25</f>
        <v>11587</v>
      </c>
      <c r="BA9" s="26">
        <f>'BAR BB| Open rates'!BA9*0.82 + 25</f>
        <v>12243</v>
      </c>
      <c r="BB9" s="26">
        <f>'BAR BB| Open rates'!BB9*0.82 + 25</f>
        <v>12243</v>
      </c>
      <c r="BC9" s="26">
        <f>'BAR BB| Open rates'!BC9*0.82 + 25</f>
        <v>11587</v>
      </c>
      <c r="BD9" s="26">
        <f>'BAR BB| Open rates'!BD9*0.82 + 25</f>
        <v>11587</v>
      </c>
      <c r="BE9" s="26">
        <f>'BAR BB| Open rates'!BE9*0.82 + 25</f>
        <v>11587</v>
      </c>
      <c r="BF9" s="26">
        <f>'BAR BB| Open rates'!BF9*0.82 + 25</f>
        <v>11587</v>
      </c>
      <c r="BG9" s="26">
        <f>'BAR BB| Open rates'!BG9*0.82 + 25</f>
        <v>11587</v>
      </c>
      <c r="BH9" s="26">
        <f>'BAR BB| Open rates'!BH9*0.82 + 25</f>
        <v>12243</v>
      </c>
      <c r="BI9" s="26">
        <f>'BAR BB| Open rates'!BI9*0.82 + 25</f>
        <v>12243</v>
      </c>
      <c r="BJ9" s="26">
        <f>'BAR BB| Open rates'!BJ9*0.82 + 25</f>
        <v>11587</v>
      </c>
      <c r="BK9" s="26">
        <f>'BAR BB| Open rates'!BK9*0.82 + 25</f>
        <v>11587</v>
      </c>
      <c r="BL9" s="26">
        <f>'BAR BB| Open rates'!BL9*0.82 + 25</f>
        <v>11587</v>
      </c>
      <c r="BM9" s="26">
        <f>'BAR BB| Open rates'!BM9*0.82 + 25</f>
        <v>11587</v>
      </c>
      <c r="BN9" s="26">
        <f>'BAR BB| Open rates'!BN9*0.82 + 25</f>
        <v>11587</v>
      </c>
      <c r="BO9" s="26">
        <f>'BAR BB| Open rates'!BO9*0.82 + 25</f>
        <v>12243</v>
      </c>
      <c r="BP9" s="26">
        <f>'BAR BB| Open rates'!BP9*0.82 + 25</f>
        <v>12243</v>
      </c>
      <c r="BQ9" s="26">
        <f>'BAR BB| Open rates'!BQ9*0.82 + 25</f>
        <v>11587</v>
      </c>
      <c r="BR9" s="26">
        <f>'BAR BB| Open rates'!BR9*0.82 + 25</f>
        <v>11587</v>
      </c>
      <c r="BS9" s="26">
        <f>'BAR BB| Open rates'!BS9*0.82 + 25</f>
        <v>11587</v>
      </c>
      <c r="BT9" s="26">
        <f>'BAR BB| Open rates'!BT9*0.82 + 25</f>
        <v>11587</v>
      </c>
      <c r="BU9" s="26">
        <f>'BAR BB| Open rates'!BU9*0.82 + 25</f>
        <v>11587</v>
      </c>
      <c r="BV9" s="26">
        <f>'BAR BB| Open rates'!BV9*0.82 + 25</f>
        <v>12243</v>
      </c>
      <c r="BW9" s="26">
        <f>'BAR BB| Open rates'!BW9*0.82 + 25</f>
        <v>12243</v>
      </c>
      <c r="BX9" s="26">
        <f>'BAR BB| Open rates'!BX9*0.82 + 25</f>
        <v>11587</v>
      </c>
      <c r="BY9" s="26">
        <f>'BAR BB| Open rates'!BY9*0.82 + 25</f>
        <v>11587</v>
      </c>
      <c r="BZ9" s="26">
        <f>'BAR BB| Open rates'!BZ9*0.82 + 25</f>
        <v>11587</v>
      </c>
      <c r="CA9" s="26">
        <f>'BAR BB| Open rates'!CA9*0.82 + 25</f>
        <v>11587</v>
      </c>
      <c r="CB9" s="26">
        <f>'BAR BB| Open rates'!CB9*0.82 + 25</f>
        <v>11587</v>
      </c>
      <c r="CC9" s="26">
        <f>'BAR BB| Open rates'!CC9*0.82 + 25</f>
        <v>12243</v>
      </c>
      <c r="CD9" s="26">
        <f>'BAR BB| Open rates'!CD9*0.82 + 25</f>
        <v>12243</v>
      </c>
      <c r="CE9" s="26">
        <f>'BAR BB| Open rates'!CE9*0.82 + 25</f>
        <v>11587</v>
      </c>
      <c r="CF9" s="26">
        <f>'BAR BB| Open rates'!CF9*0.82 + 25</f>
        <v>11587</v>
      </c>
      <c r="CG9" s="26">
        <f>'BAR BB| Open rates'!CG9*0.82 + 25</f>
        <v>11587</v>
      </c>
      <c r="CH9" s="26">
        <f>'BAR BB| Open rates'!CH9*0.82 + 25</f>
        <v>11587</v>
      </c>
      <c r="CI9" s="26">
        <f>'BAR BB| Open rates'!CI9*0.82 + 25</f>
        <v>11587</v>
      </c>
      <c r="CJ9" s="26">
        <f>'BAR BB| Open rates'!CJ9*0.82 + 25</f>
        <v>12243</v>
      </c>
      <c r="CK9" s="26">
        <f>'BAR BB| Open rates'!CK9*0.82 + 25</f>
        <v>12243</v>
      </c>
      <c r="CL9" s="26">
        <f>'BAR BB| Open rates'!CL9*0.82 + 25</f>
        <v>11587</v>
      </c>
      <c r="CM9" s="26">
        <f>'BAR BB| Open rates'!CM9*0.82 + 25</f>
        <v>11587</v>
      </c>
      <c r="CN9" s="26">
        <f>'BAR BB| Open rates'!CN9*0.82 + 25</f>
        <v>11587</v>
      </c>
      <c r="CO9" s="26">
        <f>'BAR BB| Open rates'!CO9*0.82 + 25</f>
        <v>11587</v>
      </c>
      <c r="CP9" s="26">
        <f>'BAR BB| Open rates'!CP9*0.82 + 25</f>
        <v>11587</v>
      </c>
      <c r="CQ9" s="26">
        <f>'BAR BB| Open rates'!CQ9*0.82 + 25</f>
        <v>11587</v>
      </c>
      <c r="CR9" s="26">
        <f>'BAR BB| Open rates'!CR9*0.82 + 25</f>
        <v>11587</v>
      </c>
      <c r="CS9" s="26">
        <f>'BAR BB| Open rates'!CS9*0.82 + 25</f>
        <v>10603</v>
      </c>
      <c r="CT9" s="26">
        <f>'BAR BB| Open rates'!CT9*0.82 + 25</f>
        <v>10603</v>
      </c>
      <c r="CU9" s="26">
        <f>'BAR BB| Open rates'!CU9*0.82 + 25</f>
        <v>10603</v>
      </c>
      <c r="CV9" s="26">
        <f>'BAR BB| Open rates'!CV9*0.82 + 25</f>
        <v>10603</v>
      </c>
      <c r="CW9" s="26">
        <f>'BAR BB| Open rates'!CW9*0.82 + 25</f>
        <v>10603</v>
      </c>
      <c r="CX9" s="26">
        <f>'BAR BB| Open rates'!CX9*0.82 + 25</f>
        <v>10603</v>
      </c>
      <c r="CY9" s="26">
        <f>'BAR BB| Open rates'!CY9*0.82 + 25</f>
        <v>10603</v>
      </c>
      <c r="CZ9" s="26">
        <f>'BAR BB| Open rates'!CZ9*0.82 + 25</f>
        <v>10603</v>
      </c>
      <c r="DA9" s="26">
        <f>'BAR BB| Open rates'!DA9*0.82 + 25</f>
        <v>10603</v>
      </c>
      <c r="DB9" s="26">
        <f>'BAR BB| Open rates'!DB9*0.82 + 25</f>
        <v>9537</v>
      </c>
      <c r="DC9" s="26">
        <f>'BAR BB| Open rates'!DC9*0.82 + 25</f>
        <v>9537</v>
      </c>
      <c r="DD9" s="26">
        <f>'BAR BB| Open rates'!DD9*0.82 + 25</f>
        <v>9537</v>
      </c>
      <c r="DE9" s="26">
        <f>'BAR BB| Open rates'!DE9*0.82 + 25</f>
        <v>10603</v>
      </c>
      <c r="DF9" s="26">
        <f>'BAR BB| Open rates'!DF9*0.82 + 25</f>
        <v>10603</v>
      </c>
      <c r="DG9" s="26">
        <f>'BAR BB| Open rates'!DG9*0.82 + 25</f>
        <v>9537</v>
      </c>
      <c r="DH9" s="26">
        <f>'BAR BB| Open rates'!DH9*0.82 + 25</f>
        <v>9537</v>
      </c>
      <c r="DI9" s="26">
        <f>'BAR BB| Open rates'!DI9*0.82 + 25</f>
        <v>9537</v>
      </c>
      <c r="DJ9" s="26">
        <f>'BAR BB| Open rates'!DJ9*0.82 + 25</f>
        <v>9537</v>
      </c>
      <c r="DK9" s="26">
        <f>'BAR BB| Open rates'!DK9*0.82 + 25</f>
        <v>9537</v>
      </c>
      <c r="DL9" s="26">
        <f>'BAR BB| Open rates'!DL9*0.82 + 25</f>
        <v>10603</v>
      </c>
      <c r="DM9" s="26">
        <f>'BAR BB| Open rates'!DM9*0.82 + 25</f>
        <v>10603</v>
      </c>
      <c r="DN9" s="26">
        <f>'BAR BB| Open rates'!DN9*0.82 + 25</f>
        <v>9537</v>
      </c>
      <c r="DO9" s="26">
        <f>'BAR BB| Open rates'!DO9*0.82 + 25</f>
        <v>9537</v>
      </c>
      <c r="DP9" s="26">
        <f>'BAR BB| Open rates'!DP9*0.82 + 25</f>
        <v>9537</v>
      </c>
      <c r="DQ9" s="26">
        <f>'BAR BB| Open rates'!DQ9*0.82 + 25</f>
        <v>9537</v>
      </c>
      <c r="DR9" s="26">
        <f>'BAR BB| Open rates'!DR9*0.82 + 25</f>
        <v>9537</v>
      </c>
      <c r="DS9" s="26">
        <f>'BAR BB| Open rates'!DS9*0.82 + 25</f>
        <v>10603</v>
      </c>
      <c r="DT9" s="26">
        <f>'BAR BB| Open rates'!DT9*0.82 + 25</f>
        <v>10603</v>
      </c>
      <c r="DU9" s="26">
        <f>'BAR BB| Open rates'!DU9*0.82 + 25</f>
        <v>9537</v>
      </c>
      <c r="DV9" s="26">
        <f>'BAR BB| Open rates'!DV9*0.82 + 25</f>
        <v>9537</v>
      </c>
      <c r="DW9" s="26">
        <f>'BAR BB| Open rates'!DW9*0.82 + 25</f>
        <v>9537</v>
      </c>
      <c r="DX9" s="26">
        <f>'BAR BB| Open rates'!DX9*0.82 + 25</f>
        <v>9537</v>
      </c>
      <c r="DY9" s="26">
        <f>'BAR BB| Open rates'!DY9*0.82 + 25</f>
        <v>9537</v>
      </c>
      <c r="DZ9" s="26">
        <f>'BAR BB| Open rates'!DZ9*0.82 + 25</f>
        <v>10603</v>
      </c>
      <c r="EA9" s="26">
        <f>'BAR BB| Open rates'!EA9*0.82 + 25</f>
        <v>10603</v>
      </c>
      <c r="EB9" s="26">
        <f>'BAR BB| Open rates'!EB9*0.82 + 25</f>
        <v>9537</v>
      </c>
      <c r="EC9" s="26">
        <f>'BAR BB| Open rates'!EC9*0.82 + 25</f>
        <v>9537</v>
      </c>
      <c r="ED9" s="26">
        <f>'BAR BB| Open rates'!ED9*0.82 + 25</f>
        <v>9537</v>
      </c>
      <c r="EE9" s="26">
        <f>'BAR BB| Open rates'!EE9*0.82 + 25</f>
        <v>9537</v>
      </c>
      <c r="EF9" s="26">
        <f>'BAR BB| Open rates'!EF9*0.82 + 25</f>
        <v>8717</v>
      </c>
      <c r="EG9" s="26">
        <f>'BAR BB| Open rates'!EG9*0.82 + 25</f>
        <v>8717</v>
      </c>
      <c r="EH9" s="26">
        <f>'BAR BB| Open rates'!EH9*0.82 + 25</f>
        <v>8717</v>
      </c>
      <c r="EI9" s="26">
        <f>'BAR BB| Open rates'!EI9*0.82 + 25</f>
        <v>8142.9999999999991</v>
      </c>
      <c r="EJ9" s="26">
        <f>'BAR BB| Open rates'!EJ9*0.82 + 25</f>
        <v>8142.9999999999991</v>
      </c>
      <c r="EK9" s="26">
        <f>'BAR BB| Open rates'!EK9*0.82 + 25</f>
        <v>8142.9999999999991</v>
      </c>
      <c r="EL9" s="26">
        <f>'BAR BB| Open rates'!EL9*0.82 + 25</f>
        <v>8142.9999999999991</v>
      </c>
      <c r="EM9" s="26">
        <f>'BAR BB| Open rates'!EM9*0.82 + 25</f>
        <v>8142.9999999999991</v>
      </c>
      <c r="EN9" s="26">
        <f>'BAR BB| Open rates'!EN9*0.82 + 25</f>
        <v>8717</v>
      </c>
      <c r="EO9" s="26">
        <f>'BAR BB| Open rates'!EO9*0.82 + 25</f>
        <v>8717</v>
      </c>
      <c r="EP9" s="26">
        <f>'BAR BB| Open rates'!EP9*0.82 + 25</f>
        <v>7896.9999999999991</v>
      </c>
      <c r="EQ9" s="26">
        <f>'BAR BB| Open rates'!EQ9*0.82 + 25</f>
        <v>7896.9999999999991</v>
      </c>
      <c r="ER9" s="26">
        <f>'BAR BB| Open rates'!ER9*0.82 + 25</f>
        <v>7896.9999999999991</v>
      </c>
      <c r="ES9" s="26">
        <f>'BAR BB| Open rates'!ES9*0.82 + 25</f>
        <v>7896.9999999999991</v>
      </c>
      <c r="ET9" s="26">
        <f>'BAR BB| Open rates'!ET9*0.82 + 25</f>
        <v>7896.9999999999991</v>
      </c>
      <c r="EU9" s="26">
        <f>'BAR BB| Open rates'!EU9*0.82 + 25</f>
        <v>8717</v>
      </c>
      <c r="EV9" s="26">
        <f>'BAR BB| Open rates'!EV9*0.82 + 25</f>
        <v>8717</v>
      </c>
      <c r="EW9" s="26">
        <f>'BAR BB| Open rates'!EW9*0.82 + 25</f>
        <v>7896.9999999999991</v>
      </c>
      <c r="EX9" s="26">
        <f>'BAR BB| Open rates'!EX9*0.82 + 25</f>
        <v>7896.9999999999991</v>
      </c>
      <c r="EY9" s="26">
        <f>'BAR BB| Open rates'!EY9*0.82 + 25</f>
        <v>7896.9999999999991</v>
      </c>
      <c r="EZ9" s="26">
        <f>'BAR BB| Open rates'!EZ9*0.82 + 25</f>
        <v>7896.9999999999991</v>
      </c>
      <c r="FA9" s="26">
        <f>'BAR BB| Open rates'!FA9*0.82 + 25</f>
        <v>7896.9999999999991</v>
      </c>
      <c r="FB9" s="26">
        <f>'BAR BB| Open rates'!FB9*0.82 + 25</f>
        <v>8717</v>
      </c>
      <c r="FC9" s="26">
        <f>'BAR BB| Open rates'!FC9*0.82 + 25</f>
        <v>8717</v>
      </c>
      <c r="FD9" s="26">
        <f>'BAR BB| Open rates'!FD9*0.82 + 25</f>
        <v>7896.9999999999991</v>
      </c>
      <c r="FE9" s="26">
        <f>'BAR BB| Open rates'!FE9*0.82 + 25</f>
        <v>7896.9999999999991</v>
      </c>
      <c r="FF9" s="26">
        <f>'BAR BB| Open rates'!FF9*0.82 + 25</f>
        <v>7896.9999999999991</v>
      </c>
      <c r="FG9" s="26">
        <f>'BAR BB| Open rates'!FG9*0.82 + 25</f>
        <v>7896.9999999999991</v>
      </c>
      <c r="FH9" s="26">
        <f>'BAR BB| Open rates'!FH9*0.82 + 25</f>
        <v>7896.9999999999991</v>
      </c>
      <c r="FI9" s="26">
        <f>'BAR BB| Open rates'!FI9*0.82 + 25</f>
        <v>8717</v>
      </c>
      <c r="FJ9" s="26">
        <f>'BAR BB| Open rates'!FJ9*0.82 + 25</f>
        <v>8717</v>
      </c>
      <c r="FK9" s="26">
        <f>'BAR BB| Open rates'!FK9*0.82 + 25</f>
        <v>8142.9999999999991</v>
      </c>
      <c r="FL9" s="26">
        <f>'BAR BB| Open rates'!FL9*0.82 + 25</f>
        <v>8142.9999999999991</v>
      </c>
      <c r="FM9" s="26">
        <f>'BAR BB| Open rates'!FM9*0.82 + 25</f>
        <v>8142.9999999999991</v>
      </c>
      <c r="FN9" s="26">
        <f>'BAR BB| Open rates'!FN9*0.82 + 25</f>
        <v>8142.9999999999991</v>
      </c>
      <c r="FO9" s="26">
        <f>'BAR BB| Open rates'!FO9*0.82 + 25</f>
        <v>8142.9999999999991</v>
      </c>
      <c r="FP9" s="26">
        <f>'BAR BB| Open rates'!FP9*0.82 + 25</f>
        <v>8142.9999999999991</v>
      </c>
      <c r="FQ9" s="26">
        <f>'BAR BB| Open rates'!FQ9*0.82 + 25</f>
        <v>8142.9999999999991</v>
      </c>
      <c r="FR9" s="26">
        <f>'BAR BB| Open rates'!FR9*0.82 + 25</f>
        <v>7896.9999999999991</v>
      </c>
      <c r="FS9" s="26">
        <f>'BAR BB| Open rates'!FS9*0.82 + 25</f>
        <v>7896.9999999999991</v>
      </c>
      <c r="FT9" s="26">
        <f>'BAR BB| Open rates'!FT9*0.82 + 25</f>
        <v>7896.9999999999991</v>
      </c>
      <c r="FU9" s="26">
        <f>'BAR BB| Open rates'!FU9*0.82 + 25</f>
        <v>7896.9999999999991</v>
      </c>
      <c r="FV9" s="26">
        <f>'BAR BB| Open rates'!FV9*0.82 + 25</f>
        <v>7896.9999999999991</v>
      </c>
      <c r="FW9" s="26">
        <f>'BAR BB| Open rates'!FW9*0.82 + 25</f>
        <v>8717</v>
      </c>
      <c r="FX9" s="26">
        <f>'BAR BB| Open rates'!FX9*0.82 + 25</f>
        <v>8717</v>
      </c>
      <c r="FY9" s="26">
        <f>'BAR BB| Open rates'!FY9*0.82 + 25</f>
        <v>7896.9999999999991</v>
      </c>
      <c r="FZ9" s="26">
        <f>'BAR BB| Open rates'!FZ9*0.82 + 25</f>
        <v>7896.9999999999991</v>
      </c>
      <c r="GA9" s="26">
        <f>'BAR BB| Open rates'!GA9*0.82 + 25</f>
        <v>7896.9999999999991</v>
      </c>
      <c r="GB9" s="26">
        <f>'BAR BB| Open rates'!GB9*0.82 + 25</f>
        <v>7896.9999999999991</v>
      </c>
      <c r="GC9" s="26">
        <f>'BAR BB| Open rates'!GC9*0.82 + 25</f>
        <v>7896.9999999999991</v>
      </c>
      <c r="GD9" s="26">
        <f>'BAR BB| Open rates'!GD9*0.82 + 25</f>
        <v>8717</v>
      </c>
      <c r="GE9" s="26">
        <f>'BAR BB| Open rates'!GE9*0.82 + 25</f>
        <v>8717</v>
      </c>
      <c r="GF9" s="26">
        <f>'BAR BB| Open rates'!GF9*0.82 + 25</f>
        <v>7896.9999999999991</v>
      </c>
      <c r="GG9" s="26">
        <f>'BAR BB| Open rates'!GG9*0.82 + 25</f>
        <v>7896.9999999999991</v>
      </c>
      <c r="GH9" s="26">
        <f>'BAR BB| Open rates'!GH9*0.82 + 25</f>
        <v>7896.9999999999991</v>
      </c>
      <c r="GI9" s="26">
        <f>'BAR BB| Open rates'!GI9*0.82 + 25</f>
        <v>7896.9999999999991</v>
      </c>
      <c r="GJ9" s="26">
        <f>'BAR BB| Open rates'!GJ9*0.82 + 25</f>
        <v>7896.9999999999991</v>
      </c>
      <c r="GK9" s="26">
        <f>'BAR BB| Open rates'!GK9*0.82 + 25</f>
        <v>8717</v>
      </c>
      <c r="GL9" s="26">
        <f>'BAR BB| Open rates'!GL9*0.82 + 25</f>
        <v>8717</v>
      </c>
      <c r="GM9" s="26">
        <f>'BAR BB| Open rates'!GM9*0.82 + 25</f>
        <v>7896.9999999999991</v>
      </c>
      <c r="GN9" s="26">
        <f>'BAR BB| Open rates'!GN9*0.82 + 25</f>
        <v>7896.9999999999991</v>
      </c>
      <c r="GO9" s="26">
        <f>'BAR BB| Open rates'!GO9*0.82 + 25</f>
        <v>7896.9999999999991</v>
      </c>
      <c r="GP9" s="26">
        <f>'BAR BB| Open rates'!GP9*0.82 + 25</f>
        <v>7896.9999999999991</v>
      </c>
      <c r="GQ9" s="26">
        <f>'BAR BB| Open rates'!GQ9*0.82 + 25</f>
        <v>7896.9999999999991</v>
      </c>
      <c r="GR9" s="26">
        <f>'BAR BB| Open rates'!GR9*0.82 + 25</f>
        <v>8717</v>
      </c>
      <c r="GS9" s="26">
        <f>'BAR BB| Open rates'!GS9*0.82 + 25</f>
        <v>8717</v>
      </c>
      <c r="GT9" s="26">
        <f>'BAR BB| Open rates'!GT9*0.82 + 25</f>
        <v>7896.9999999999991</v>
      </c>
      <c r="GU9" s="26">
        <f>'BAR BB| Open rates'!GU9*0.82 + 25</f>
        <v>7896.9999999999991</v>
      </c>
      <c r="GV9" s="26">
        <f>'BAR BB| Open rates'!GV9*0.82 + 25</f>
        <v>7896.9999999999991</v>
      </c>
      <c r="GW9" s="26">
        <f>'BAR BB| Open rates'!GW9*0.82 + 25</f>
        <v>7896.9999999999991</v>
      </c>
      <c r="GX9" s="26">
        <f>'BAR BB| Open rates'!GX9*0.82 + 25</f>
        <v>7896.9999999999991</v>
      </c>
      <c r="GY9" s="26">
        <f>'BAR BB| Open rates'!GY9*0.82 + 25</f>
        <v>8717</v>
      </c>
      <c r="GZ9" s="26">
        <f>'BAR BB| Open rates'!GZ9*0.82 + 25</f>
        <v>8717</v>
      </c>
      <c r="HA9" s="26">
        <f>'BAR BB| Open rates'!HA9*0.82 + 25</f>
        <v>7896.9999999999991</v>
      </c>
      <c r="HB9" s="26">
        <f>'BAR BB| Open rates'!HB9*0.82 + 25</f>
        <v>7896.9999999999991</v>
      </c>
      <c r="HC9" s="26">
        <f>'BAR BB| Open rates'!HC9*0.82 + 25</f>
        <v>7896.9999999999991</v>
      </c>
      <c r="HD9" s="26">
        <f>'BAR BB| Open rates'!HD9*0.82 + 25</f>
        <v>7896.9999999999991</v>
      </c>
      <c r="HE9" s="26">
        <f>'BAR BB| Open rates'!HE9*0.82 + 25</f>
        <v>7896.9999999999991</v>
      </c>
      <c r="HF9" s="26">
        <f>'BAR BB| Open rates'!HF9*0.82 + 25</f>
        <v>9783</v>
      </c>
      <c r="HG9" s="26">
        <f>'BAR BB| Open rates'!HG9*0.82 + 25</f>
        <v>9783</v>
      </c>
      <c r="HH9" s="26">
        <f>'BAR BB| Open rates'!HH9*0.82 + 25</f>
        <v>9783</v>
      </c>
      <c r="HI9" s="26">
        <f>'BAR BB| Open rates'!HI9*0.82 + 25</f>
        <v>9783</v>
      </c>
      <c r="HJ9" s="26">
        <f>'BAR BB| Open rates'!HJ9*0.82 + 25</f>
        <v>9783</v>
      </c>
      <c r="HK9" s="26">
        <f>'BAR BB| Open rates'!HK9*0.82 + 25</f>
        <v>9783</v>
      </c>
      <c r="HL9" s="26">
        <f>'BAR BB| Open rates'!HL9*0.82 + 25</f>
        <v>9783</v>
      </c>
      <c r="HM9" s="26">
        <f>'BAR BB| Open rates'!HM9*0.82 + 25</f>
        <v>9783</v>
      </c>
      <c r="HN9" s="26">
        <f>'BAR BB| Open rates'!HN9*0.82 + 25</f>
        <v>9783</v>
      </c>
      <c r="HO9" s="26">
        <f>'BAR BB| Open rates'!HO9*0.82 + 25</f>
        <v>9783</v>
      </c>
      <c r="HP9" s="26">
        <f>'BAR BB| Open rates'!HP9*0.82 + 25</f>
        <v>9783</v>
      </c>
    </row>
    <row r="10" spans="1:224"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row>
    <row r="11" spans="1:224" s="76" customFormat="1" ht="12" customHeight="1" x14ac:dyDescent="0.2">
      <c r="A11" s="216">
        <v>1</v>
      </c>
      <c r="B11" s="26">
        <f>'BAR BB| Open rates'!B11*0.82 + 25</f>
        <v>8142.9999999999991</v>
      </c>
      <c r="C11" s="26">
        <f>'BAR BB| Open rates'!C11*0.82 + 25</f>
        <v>8142.9999999999991</v>
      </c>
      <c r="D11" s="26">
        <f>'BAR BB| Open rates'!D11*0.82 + 25</f>
        <v>8142.9999999999991</v>
      </c>
      <c r="E11" s="26">
        <f>'BAR BB| Open rates'!E11*0.82 + 25</f>
        <v>8142.9999999999991</v>
      </c>
      <c r="F11" s="26">
        <f>'BAR BB| Open rates'!F11*0.82 + 25</f>
        <v>8142.9999999999991</v>
      </c>
      <c r="G11" s="26">
        <f>'BAR BB| Open rates'!G11*0.82 + 25</f>
        <v>8142.9999999999991</v>
      </c>
      <c r="H11" s="26">
        <f>'BAR BB| Open rates'!H11*0.82 + 25</f>
        <v>8142.9999999999991</v>
      </c>
      <c r="I11" s="26">
        <f>'BAR BB| Open rates'!I11*0.82 + 25</f>
        <v>8142.9999999999991</v>
      </c>
      <c r="J11" s="26">
        <f>'BAR BB| Open rates'!J11*0.82 + 25</f>
        <v>8142.9999999999991</v>
      </c>
      <c r="K11" s="26">
        <f>'BAR BB| Open rates'!K11*0.82 + 25</f>
        <v>8142.9999999999991</v>
      </c>
      <c r="L11" s="26">
        <f>'BAR BB| Open rates'!L11*0.82 + 25</f>
        <v>8142.9999999999991</v>
      </c>
      <c r="M11" s="26">
        <f>'BAR BB| Open rates'!M11*0.82 + 25</f>
        <v>8142.9999999999991</v>
      </c>
      <c r="N11" s="26">
        <f>'BAR BB| Open rates'!N11*0.82 + 25</f>
        <v>8717</v>
      </c>
      <c r="O11" s="26">
        <f>'BAR BB| Open rates'!O11*0.82 + 25</f>
        <v>8717</v>
      </c>
      <c r="P11" s="26">
        <f>'BAR BB| Open rates'!P11*0.82 + 25</f>
        <v>8717</v>
      </c>
      <c r="Q11" s="26">
        <f>'BAR BB| Open rates'!Q11*0.82 + 25</f>
        <v>8717</v>
      </c>
      <c r="R11" s="26">
        <f>'BAR BB| Open rates'!R11*0.82 + 25</f>
        <v>11423</v>
      </c>
      <c r="S11" s="26">
        <f>'BAR BB| Open rates'!S11*0.82 + 25</f>
        <v>11423</v>
      </c>
      <c r="T11" s="26">
        <f>'BAR BB| Open rates'!T11*0.82 + 25</f>
        <v>11423</v>
      </c>
      <c r="U11" s="26">
        <f>'BAR BB| Open rates'!U11*0.82 + 25</f>
        <v>11423</v>
      </c>
      <c r="V11" s="26">
        <f>'BAR BB| Open rates'!V11*0.82 + 25</f>
        <v>11423</v>
      </c>
      <c r="W11" s="26">
        <f>'BAR BB| Open rates'!W11*0.82 + 25</f>
        <v>11423</v>
      </c>
      <c r="X11" s="26">
        <f>'BAR BB| Open rates'!X11*0.82 + 25</f>
        <v>11423</v>
      </c>
      <c r="Y11" s="26">
        <f>'BAR BB| Open rates'!Y11*0.82 + 25</f>
        <v>11423</v>
      </c>
      <c r="Z11" s="26">
        <f>'BAR BB| Open rates'!Z11*0.82 + 25</f>
        <v>11423</v>
      </c>
      <c r="AA11" s="26">
        <f>'BAR BB| Open rates'!AA11*0.82 + 25</f>
        <v>11423</v>
      </c>
      <c r="AB11" s="26">
        <f>'BAR BB| Open rates'!AB11*0.82 + 25</f>
        <v>15522.999999999998</v>
      </c>
      <c r="AC11" s="26">
        <f>'BAR BB| Open rates'!AC11*0.82 + 25</f>
        <v>15522.999999999998</v>
      </c>
      <c r="AD11" s="26">
        <f>'BAR BB| Open rates'!AD11*0.82 + 25</f>
        <v>15522.999999999998</v>
      </c>
      <c r="AE11" s="26">
        <f>'BAR BB| Open rates'!AE11*0.82 + 25</f>
        <v>15522.999999999998</v>
      </c>
      <c r="AF11" s="26">
        <f>'BAR BB| Open rates'!AF11*0.82 + 25</f>
        <v>15522.999999999998</v>
      </c>
      <c r="AG11" s="26">
        <f>'BAR BB| Open rates'!AG11*0.82 + 25</f>
        <v>15522.999999999998</v>
      </c>
      <c r="AH11" s="26">
        <f>'BAR BB| Open rates'!AH11*0.82 + 25</f>
        <v>8717</v>
      </c>
      <c r="AI11" s="26">
        <f>'BAR BB| Open rates'!AI11*0.82 + 25</f>
        <v>8717</v>
      </c>
      <c r="AJ11" s="26">
        <f>'BAR BB| Open rates'!AJ11*0.82 + 25</f>
        <v>8717</v>
      </c>
      <c r="AK11" s="26">
        <f>'BAR BB| Open rates'!AK11*0.82 + 25</f>
        <v>8717</v>
      </c>
      <c r="AL11" s="26">
        <f>'BAR BB| Open rates'!AL11*0.82 + 25</f>
        <v>8717</v>
      </c>
      <c r="AM11" s="26">
        <f>'BAR BB| Open rates'!AM11*0.82 + 25</f>
        <v>9783</v>
      </c>
      <c r="AN11" s="26">
        <f>'BAR BB| Open rates'!AN11*0.82 + 25</f>
        <v>9783</v>
      </c>
      <c r="AO11" s="26">
        <f>'BAR BB| Open rates'!AO11*0.82 + 25</f>
        <v>9783</v>
      </c>
      <c r="AP11" s="26">
        <f>'BAR BB| Open rates'!AP11*0.82 + 25</f>
        <v>9783</v>
      </c>
      <c r="AQ11" s="26">
        <f>'BAR BB| Open rates'!AQ11*0.82 + 25</f>
        <v>9783</v>
      </c>
      <c r="AR11" s="26">
        <f>'BAR BB| Open rates'!AR11*0.82 + 25</f>
        <v>9783</v>
      </c>
      <c r="AS11" s="26">
        <f>'BAR BB| Open rates'!AS11*0.82 + 25</f>
        <v>9783</v>
      </c>
      <c r="AT11" s="26">
        <f>'BAR BB| Open rates'!AT11*0.82 + 25</f>
        <v>10603</v>
      </c>
      <c r="AU11" s="26">
        <f>'BAR BB| Open rates'!AU11*0.82 + 25</f>
        <v>10603</v>
      </c>
      <c r="AV11" s="26">
        <f>'BAR BB| Open rates'!AV11*0.82 + 25</f>
        <v>10603</v>
      </c>
      <c r="AW11" s="26">
        <f>'BAR BB| Open rates'!AW11*0.82 + 25</f>
        <v>10603</v>
      </c>
      <c r="AX11" s="26">
        <f>'BAR BB| Open rates'!AX11*0.82 + 25</f>
        <v>10603</v>
      </c>
      <c r="AY11" s="26">
        <f>'BAR BB| Open rates'!AY11*0.82 + 25</f>
        <v>10767</v>
      </c>
      <c r="AZ11" s="26">
        <f>'BAR BB| Open rates'!AZ11*0.82 + 25</f>
        <v>10767</v>
      </c>
      <c r="BA11" s="26">
        <f>'BAR BB| Open rates'!BA11*0.82 + 25</f>
        <v>11423</v>
      </c>
      <c r="BB11" s="26">
        <f>'BAR BB| Open rates'!BB11*0.82 + 25</f>
        <v>11423</v>
      </c>
      <c r="BC11" s="26">
        <f>'BAR BB| Open rates'!BC11*0.82 + 25</f>
        <v>10767</v>
      </c>
      <c r="BD11" s="26">
        <f>'BAR BB| Open rates'!BD11*0.82 + 25</f>
        <v>10767</v>
      </c>
      <c r="BE11" s="26">
        <f>'BAR BB| Open rates'!BE11*0.82 + 25</f>
        <v>10767</v>
      </c>
      <c r="BF11" s="26">
        <f>'BAR BB| Open rates'!BF11*0.82 + 25</f>
        <v>10767</v>
      </c>
      <c r="BG11" s="26">
        <f>'BAR BB| Open rates'!BG11*0.82 + 25</f>
        <v>10767</v>
      </c>
      <c r="BH11" s="26">
        <f>'BAR BB| Open rates'!BH11*0.82 + 25</f>
        <v>11423</v>
      </c>
      <c r="BI11" s="26">
        <f>'BAR BB| Open rates'!BI11*0.82 + 25</f>
        <v>11423</v>
      </c>
      <c r="BJ11" s="26">
        <f>'BAR BB| Open rates'!BJ11*0.82 + 25</f>
        <v>10767</v>
      </c>
      <c r="BK11" s="26">
        <f>'BAR BB| Open rates'!BK11*0.82 + 25</f>
        <v>10767</v>
      </c>
      <c r="BL11" s="26">
        <f>'BAR BB| Open rates'!BL11*0.82 + 25</f>
        <v>10767</v>
      </c>
      <c r="BM11" s="26">
        <f>'BAR BB| Open rates'!BM11*0.82 + 25</f>
        <v>10767</v>
      </c>
      <c r="BN11" s="26">
        <f>'BAR BB| Open rates'!BN11*0.82 + 25</f>
        <v>10767</v>
      </c>
      <c r="BO11" s="26">
        <f>'BAR BB| Open rates'!BO11*0.82 + 25</f>
        <v>11423</v>
      </c>
      <c r="BP11" s="26">
        <f>'BAR BB| Open rates'!BP11*0.82 + 25</f>
        <v>11423</v>
      </c>
      <c r="BQ11" s="26">
        <f>'BAR BB| Open rates'!BQ11*0.82 + 25</f>
        <v>10767</v>
      </c>
      <c r="BR11" s="26">
        <f>'BAR BB| Open rates'!BR11*0.82 + 25</f>
        <v>10767</v>
      </c>
      <c r="BS11" s="26">
        <f>'BAR BB| Open rates'!BS11*0.82 + 25</f>
        <v>10767</v>
      </c>
      <c r="BT11" s="26">
        <f>'BAR BB| Open rates'!BT11*0.82 + 25</f>
        <v>10767</v>
      </c>
      <c r="BU11" s="26">
        <f>'BAR BB| Open rates'!BU11*0.82 + 25</f>
        <v>10767</v>
      </c>
      <c r="BV11" s="26">
        <f>'BAR BB| Open rates'!BV11*0.82 + 25</f>
        <v>11423</v>
      </c>
      <c r="BW11" s="26">
        <f>'BAR BB| Open rates'!BW11*0.82 + 25</f>
        <v>11423</v>
      </c>
      <c r="BX11" s="26">
        <f>'BAR BB| Open rates'!BX11*0.82 + 25</f>
        <v>10767</v>
      </c>
      <c r="BY11" s="26">
        <f>'BAR BB| Open rates'!BY11*0.82 + 25</f>
        <v>10767</v>
      </c>
      <c r="BZ11" s="26">
        <f>'BAR BB| Open rates'!BZ11*0.82 + 25</f>
        <v>10767</v>
      </c>
      <c r="CA11" s="26">
        <f>'BAR BB| Open rates'!CA11*0.82 + 25</f>
        <v>10767</v>
      </c>
      <c r="CB11" s="26">
        <f>'BAR BB| Open rates'!CB11*0.82 + 25</f>
        <v>10767</v>
      </c>
      <c r="CC11" s="26">
        <f>'BAR BB| Open rates'!CC11*0.82 + 25</f>
        <v>11423</v>
      </c>
      <c r="CD11" s="26">
        <f>'BAR BB| Open rates'!CD11*0.82 + 25</f>
        <v>11423</v>
      </c>
      <c r="CE11" s="26">
        <f>'BAR BB| Open rates'!CE11*0.82 + 25</f>
        <v>10767</v>
      </c>
      <c r="CF11" s="26">
        <f>'BAR BB| Open rates'!CF11*0.82 + 25</f>
        <v>10767</v>
      </c>
      <c r="CG11" s="26">
        <f>'BAR BB| Open rates'!CG11*0.82 + 25</f>
        <v>10767</v>
      </c>
      <c r="CH11" s="26">
        <f>'BAR BB| Open rates'!CH11*0.82 + 25</f>
        <v>10767</v>
      </c>
      <c r="CI11" s="26">
        <f>'BAR BB| Open rates'!CI11*0.82 + 25</f>
        <v>10767</v>
      </c>
      <c r="CJ11" s="26">
        <f>'BAR BB| Open rates'!CJ11*0.82 + 25</f>
        <v>11423</v>
      </c>
      <c r="CK11" s="26">
        <f>'BAR BB| Open rates'!CK11*0.82 + 25</f>
        <v>11423</v>
      </c>
      <c r="CL11" s="26">
        <f>'BAR BB| Open rates'!CL11*0.82 + 25</f>
        <v>10767</v>
      </c>
      <c r="CM11" s="26">
        <f>'BAR BB| Open rates'!CM11*0.82 + 25</f>
        <v>10767</v>
      </c>
      <c r="CN11" s="26">
        <f>'BAR BB| Open rates'!CN11*0.82 + 25</f>
        <v>10767</v>
      </c>
      <c r="CO11" s="26">
        <f>'BAR BB| Open rates'!CO11*0.82 + 25</f>
        <v>10767</v>
      </c>
      <c r="CP11" s="26">
        <f>'BAR BB| Open rates'!CP11*0.82 + 25</f>
        <v>10767</v>
      </c>
      <c r="CQ11" s="26">
        <f>'BAR BB| Open rates'!CQ11*0.82 + 25</f>
        <v>10767</v>
      </c>
      <c r="CR11" s="26">
        <f>'BAR BB| Open rates'!CR11*0.82 + 25</f>
        <v>10767</v>
      </c>
      <c r="CS11" s="26">
        <f>'BAR BB| Open rates'!CS11*0.82 + 25</f>
        <v>9783</v>
      </c>
      <c r="CT11" s="26">
        <f>'BAR BB| Open rates'!CT11*0.82 + 25</f>
        <v>9783</v>
      </c>
      <c r="CU11" s="26">
        <f>'BAR BB| Open rates'!CU11*0.82 + 25</f>
        <v>9783</v>
      </c>
      <c r="CV11" s="26">
        <f>'BAR BB| Open rates'!CV11*0.82 + 25</f>
        <v>9783</v>
      </c>
      <c r="CW11" s="26">
        <f>'BAR BB| Open rates'!CW11*0.82 + 25</f>
        <v>9783</v>
      </c>
      <c r="CX11" s="26">
        <f>'BAR BB| Open rates'!CX11*0.82 + 25</f>
        <v>9783</v>
      </c>
      <c r="CY11" s="26">
        <f>'BAR BB| Open rates'!CY11*0.82 + 25</f>
        <v>9783</v>
      </c>
      <c r="CZ11" s="26">
        <f>'BAR BB| Open rates'!CZ11*0.82 + 25</f>
        <v>9783</v>
      </c>
      <c r="DA11" s="26">
        <f>'BAR BB| Open rates'!DA11*0.82 + 25</f>
        <v>9783</v>
      </c>
      <c r="DB11" s="26">
        <f>'BAR BB| Open rates'!DB11*0.82 + 25</f>
        <v>8717</v>
      </c>
      <c r="DC11" s="26">
        <f>'BAR BB| Open rates'!DC11*0.82 + 25</f>
        <v>8717</v>
      </c>
      <c r="DD11" s="26">
        <f>'BAR BB| Open rates'!DD11*0.82 + 25</f>
        <v>8717</v>
      </c>
      <c r="DE11" s="26">
        <f>'BAR BB| Open rates'!DE11*0.82 + 25</f>
        <v>9783</v>
      </c>
      <c r="DF11" s="26">
        <f>'BAR BB| Open rates'!DF11*0.82 + 25</f>
        <v>9783</v>
      </c>
      <c r="DG11" s="26">
        <f>'BAR BB| Open rates'!DG11*0.82 + 25</f>
        <v>8717</v>
      </c>
      <c r="DH11" s="26">
        <f>'BAR BB| Open rates'!DH11*0.82 + 25</f>
        <v>8717</v>
      </c>
      <c r="DI11" s="26">
        <f>'BAR BB| Open rates'!DI11*0.82 + 25</f>
        <v>8717</v>
      </c>
      <c r="DJ11" s="26">
        <f>'BAR BB| Open rates'!DJ11*0.82 + 25</f>
        <v>8717</v>
      </c>
      <c r="DK11" s="26">
        <f>'BAR BB| Open rates'!DK11*0.82 + 25</f>
        <v>8717</v>
      </c>
      <c r="DL11" s="26">
        <f>'BAR BB| Open rates'!DL11*0.82 + 25</f>
        <v>9783</v>
      </c>
      <c r="DM11" s="26">
        <f>'BAR BB| Open rates'!DM11*0.82 + 25</f>
        <v>9783</v>
      </c>
      <c r="DN11" s="26">
        <f>'BAR BB| Open rates'!DN11*0.82 + 25</f>
        <v>8717</v>
      </c>
      <c r="DO11" s="26">
        <f>'BAR BB| Open rates'!DO11*0.82 + 25</f>
        <v>8717</v>
      </c>
      <c r="DP11" s="26">
        <f>'BAR BB| Open rates'!DP11*0.82 + 25</f>
        <v>8717</v>
      </c>
      <c r="DQ11" s="26">
        <f>'BAR BB| Open rates'!DQ11*0.82 + 25</f>
        <v>8717</v>
      </c>
      <c r="DR11" s="26">
        <f>'BAR BB| Open rates'!DR11*0.82 + 25</f>
        <v>8717</v>
      </c>
      <c r="DS11" s="26">
        <f>'BAR BB| Open rates'!DS11*0.82 + 25</f>
        <v>9783</v>
      </c>
      <c r="DT11" s="26">
        <f>'BAR BB| Open rates'!DT11*0.82 + 25</f>
        <v>9783</v>
      </c>
      <c r="DU11" s="26">
        <f>'BAR BB| Open rates'!DU11*0.82 + 25</f>
        <v>8717</v>
      </c>
      <c r="DV11" s="26">
        <f>'BAR BB| Open rates'!DV11*0.82 + 25</f>
        <v>8717</v>
      </c>
      <c r="DW11" s="26">
        <f>'BAR BB| Open rates'!DW11*0.82 + 25</f>
        <v>8717</v>
      </c>
      <c r="DX11" s="26">
        <f>'BAR BB| Open rates'!DX11*0.82 + 25</f>
        <v>8717</v>
      </c>
      <c r="DY11" s="26">
        <f>'BAR BB| Open rates'!DY11*0.82 + 25</f>
        <v>8717</v>
      </c>
      <c r="DZ11" s="26">
        <f>'BAR BB| Open rates'!DZ11*0.82 + 25</f>
        <v>9783</v>
      </c>
      <c r="EA11" s="26">
        <f>'BAR BB| Open rates'!EA11*0.82 + 25</f>
        <v>9783</v>
      </c>
      <c r="EB11" s="26">
        <f>'BAR BB| Open rates'!EB11*0.82 + 25</f>
        <v>8717</v>
      </c>
      <c r="EC11" s="26">
        <f>'BAR BB| Open rates'!EC11*0.82 + 25</f>
        <v>8717</v>
      </c>
      <c r="ED11" s="26">
        <f>'BAR BB| Open rates'!ED11*0.82 + 25</f>
        <v>8717</v>
      </c>
      <c r="EE11" s="26">
        <f>'BAR BB| Open rates'!EE11*0.82 + 25</f>
        <v>8717</v>
      </c>
      <c r="EF11" s="26">
        <f>'BAR BB| Open rates'!EF11*0.82 + 25</f>
        <v>7896.9999999999991</v>
      </c>
      <c r="EG11" s="26">
        <f>'BAR BB| Open rates'!EG11*0.82 + 25</f>
        <v>7896.9999999999991</v>
      </c>
      <c r="EH11" s="26">
        <f>'BAR BB| Open rates'!EH11*0.82 + 25</f>
        <v>7896.9999999999991</v>
      </c>
      <c r="EI11" s="26">
        <f>'BAR BB| Open rates'!EI11*0.82 + 25</f>
        <v>7323</v>
      </c>
      <c r="EJ11" s="26">
        <f>'BAR BB| Open rates'!EJ11*0.82 + 25</f>
        <v>7323</v>
      </c>
      <c r="EK11" s="26">
        <f>'BAR BB| Open rates'!EK11*0.82 + 25</f>
        <v>7323</v>
      </c>
      <c r="EL11" s="26">
        <f>'BAR BB| Open rates'!EL11*0.82 + 25</f>
        <v>7323</v>
      </c>
      <c r="EM11" s="26">
        <f>'BAR BB| Open rates'!EM11*0.82 + 25</f>
        <v>7323</v>
      </c>
      <c r="EN11" s="26">
        <f>'BAR BB| Open rates'!EN11*0.82 + 25</f>
        <v>7896.9999999999991</v>
      </c>
      <c r="EO11" s="26">
        <f>'BAR BB| Open rates'!EO11*0.82 + 25</f>
        <v>7896.9999999999991</v>
      </c>
      <c r="EP11" s="26">
        <f>'BAR BB| Open rates'!EP11*0.82 + 25</f>
        <v>7077</v>
      </c>
      <c r="EQ11" s="26">
        <f>'BAR BB| Open rates'!EQ11*0.82 + 25</f>
        <v>7077</v>
      </c>
      <c r="ER11" s="26">
        <f>'BAR BB| Open rates'!ER11*0.82 + 25</f>
        <v>7077</v>
      </c>
      <c r="ES11" s="26">
        <f>'BAR BB| Open rates'!ES11*0.82 + 25</f>
        <v>7077</v>
      </c>
      <c r="ET11" s="26">
        <f>'BAR BB| Open rates'!ET11*0.82 + 25</f>
        <v>7077</v>
      </c>
      <c r="EU11" s="26">
        <f>'BAR BB| Open rates'!EU11*0.82 + 25</f>
        <v>7896.9999999999991</v>
      </c>
      <c r="EV11" s="26">
        <f>'BAR BB| Open rates'!EV11*0.82 + 25</f>
        <v>7896.9999999999991</v>
      </c>
      <c r="EW11" s="26">
        <f>'BAR BB| Open rates'!EW11*0.82 + 25</f>
        <v>7077</v>
      </c>
      <c r="EX11" s="26">
        <f>'BAR BB| Open rates'!EX11*0.82 + 25</f>
        <v>7077</v>
      </c>
      <c r="EY11" s="26">
        <f>'BAR BB| Open rates'!EY11*0.82 + 25</f>
        <v>7077</v>
      </c>
      <c r="EZ11" s="26">
        <f>'BAR BB| Open rates'!EZ11*0.82 + 25</f>
        <v>7077</v>
      </c>
      <c r="FA11" s="26">
        <f>'BAR BB| Open rates'!FA11*0.82 + 25</f>
        <v>7077</v>
      </c>
      <c r="FB11" s="26">
        <f>'BAR BB| Open rates'!FB11*0.82 + 25</f>
        <v>7896.9999999999991</v>
      </c>
      <c r="FC11" s="26">
        <f>'BAR BB| Open rates'!FC11*0.82 + 25</f>
        <v>7896.9999999999991</v>
      </c>
      <c r="FD11" s="26">
        <f>'BAR BB| Open rates'!FD11*0.82 + 25</f>
        <v>7077</v>
      </c>
      <c r="FE11" s="26">
        <f>'BAR BB| Open rates'!FE11*0.82 + 25</f>
        <v>7077</v>
      </c>
      <c r="FF11" s="26">
        <f>'BAR BB| Open rates'!FF11*0.82 + 25</f>
        <v>7077</v>
      </c>
      <c r="FG11" s="26">
        <f>'BAR BB| Open rates'!FG11*0.82 + 25</f>
        <v>7077</v>
      </c>
      <c r="FH11" s="26">
        <f>'BAR BB| Open rates'!FH11*0.82 + 25</f>
        <v>7077</v>
      </c>
      <c r="FI11" s="26">
        <f>'BAR BB| Open rates'!FI11*0.82 + 25</f>
        <v>7896.9999999999991</v>
      </c>
      <c r="FJ11" s="26">
        <f>'BAR BB| Open rates'!FJ11*0.82 + 25</f>
        <v>7896.9999999999991</v>
      </c>
      <c r="FK11" s="26">
        <f>'BAR BB| Open rates'!FK11*0.82 + 25</f>
        <v>7323</v>
      </c>
      <c r="FL11" s="26">
        <f>'BAR BB| Open rates'!FL11*0.82 + 25</f>
        <v>7323</v>
      </c>
      <c r="FM11" s="26">
        <f>'BAR BB| Open rates'!FM11*0.82 + 25</f>
        <v>7323</v>
      </c>
      <c r="FN11" s="26">
        <f>'BAR BB| Open rates'!FN11*0.82 + 25</f>
        <v>7323</v>
      </c>
      <c r="FO11" s="26">
        <f>'BAR BB| Open rates'!FO11*0.82 + 25</f>
        <v>7323</v>
      </c>
      <c r="FP11" s="26">
        <f>'BAR BB| Open rates'!FP11*0.82 + 25</f>
        <v>7323</v>
      </c>
      <c r="FQ11" s="26">
        <f>'BAR BB| Open rates'!FQ11*0.82 + 25</f>
        <v>7323</v>
      </c>
      <c r="FR11" s="26">
        <f>'BAR BB| Open rates'!FR11*0.82 + 25</f>
        <v>7077</v>
      </c>
      <c r="FS11" s="26">
        <f>'BAR BB| Open rates'!FS11*0.82 + 25</f>
        <v>7077</v>
      </c>
      <c r="FT11" s="26">
        <f>'BAR BB| Open rates'!FT11*0.82 + 25</f>
        <v>7077</v>
      </c>
      <c r="FU11" s="26">
        <f>'BAR BB| Open rates'!FU11*0.82 + 25</f>
        <v>7077</v>
      </c>
      <c r="FV11" s="26">
        <f>'BAR BB| Open rates'!FV11*0.82 + 25</f>
        <v>7077</v>
      </c>
      <c r="FW11" s="26">
        <f>'BAR BB| Open rates'!FW11*0.82 + 25</f>
        <v>7896.9999999999991</v>
      </c>
      <c r="FX11" s="26">
        <f>'BAR BB| Open rates'!FX11*0.82 + 25</f>
        <v>7896.9999999999991</v>
      </c>
      <c r="FY11" s="26">
        <f>'BAR BB| Open rates'!FY11*0.82 + 25</f>
        <v>7077</v>
      </c>
      <c r="FZ11" s="26">
        <f>'BAR BB| Open rates'!FZ11*0.82 + 25</f>
        <v>7077</v>
      </c>
      <c r="GA11" s="26">
        <f>'BAR BB| Open rates'!GA11*0.82 + 25</f>
        <v>7077</v>
      </c>
      <c r="GB11" s="26">
        <f>'BAR BB| Open rates'!GB11*0.82 + 25</f>
        <v>7077</v>
      </c>
      <c r="GC11" s="26">
        <f>'BAR BB| Open rates'!GC11*0.82 + 25</f>
        <v>7077</v>
      </c>
      <c r="GD11" s="26">
        <f>'BAR BB| Open rates'!GD11*0.82 + 25</f>
        <v>7896.9999999999991</v>
      </c>
      <c r="GE11" s="26">
        <f>'BAR BB| Open rates'!GE11*0.82 + 25</f>
        <v>7896.9999999999991</v>
      </c>
      <c r="GF11" s="26">
        <f>'BAR BB| Open rates'!GF11*0.82 + 25</f>
        <v>7077</v>
      </c>
      <c r="GG11" s="26">
        <f>'BAR BB| Open rates'!GG11*0.82 + 25</f>
        <v>7077</v>
      </c>
      <c r="GH11" s="26">
        <f>'BAR BB| Open rates'!GH11*0.82 + 25</f>
        <v>7077</v>
      </c>
      <c r="GI11" s="26">
        <f>'BAR BB| Open rates'!GI11*0.82 + 25</f>
        <v>7077</v>
      </c>
      <c r="GJ11" s="26">
        <f>'BAR BB| Open rates'!GJ11*0.82 + 25</f>
        <v>7077</v>
      </c>
      <c r="GK11" s="26">
        <f>'BAR BB| Open rates'!GK11*0.82 + 25</f>
        <v>7896.9999999999991</v>
      </c>
      <c r="GL11" s="26">
        <f>'BAR BB| Open rates'!GL11*0.82 + 25</f>
        <v>7896.9999999999991</v>
      </c>
      <c r="GM11" s="26">
        <f>'BAR BB| Open rates'!GM11*0.82 + 25</f>
        <v>7077</v>
      </c>
      <c r="GN11" s="26">
        <f>'BAR BB| Open rates'!GN11*0.82 + 25</f>
        <v>7077</v>
      </c>
      <c r="GO11" s="26">
        <f>'BAR BB| Open rates'!GO11*0.82 + 25</f>
        <v>7077</v>
      </c>
      <c r="GP11" s="26">
        <f>'BAR BB| Open rates'!GP11*0.82 + 25</f>
        <v>7077</v>
      </c>
      <c r="GQ11" s="26">
        <f>'BAR BB| Open rates'!GQ11*0.82 + 25</f>
        <v>7077</v>
      </c>
      <c r="GR11" s="26">
        <f>'BAR BB| Open rates'!GR11*0.82 + 25</f>
        <v>7896.9999999999991</v>
      </c>
      <c r="GS11" s="26">
        <f>'BAR BB| Open rates'!GS11*0.82 + 25</f>
        <v>7896.9999999999991</v>
      </c>
      <c r="GT11" s="26">
        <f>'BAR BB| Open rates'!GT11*0.82 + 25</f>
        <v>7077</v>
      </c>
      <c r="GU11" s="26">
        <f>'BAR BB| Open rates'!GU11*0.82 + 25</f>
        <v>7077</v>
      </c>
      <c r="GV11" s="26">
        <f>'BAR BB| Open rates'!GV11*0.82 + 25</f>
        <v>7077</v>
      </c>
      <c r="GW11" s="26">
        <f>'BAR BB| Open rates'!GW11*0.82 + 25</f>
        <v>7077</v>
      </c>
      <c r="GX11" s="26">
        <f>'BAR BB| Open rates'!GX11*0.82 + 25</f>
        <v>7077</v>
      </c>
      <c r="GY11" s="26">
        <f>'BAR BB| Open rates'!GY11*0.82 + 25</f>
        <v>7896.9999999999991</v>
      </c>
      <c r="GZ11" s="26">
        <f>'BAR BB| Open rates'!GZ11*0.82 + 25</f>
        <v>7896.9999999999991</v>
      </c>
      <c r="HA11" s="26">
        <f>'BAR BB| Open rates'!HA11*0.82 + 25</f>
        <v>7077</v>
      </c>
      <c r="HB11" s="26">
        <f>'BAR BB| Open rates'!HB11*0.82 + 25</f>
        <v>7077</v>
      </c>
      <c r="HC11" s="26">
        <f>'BAR BB| Open rates'!HC11*0.82 + 25</f>
        <v>7077</v>
      </c>
      <c r="HD11" s="26">
        <f>'BAR BB| Open rates'!HD11*0.82 + 25</f>
        <v>7077</v>
      </c>
      <c r="HE11" s="26">
        <f>'BAR BB| Open rates'!HE11*0.82 + 25</f>
        <v>7077</v>
      </c>
      <c r="HF11" s="26">
        <f>'BAR BB| Open rates'!HF11*0.82 + 25</f>
        <v>8963</v>
      </c>
      <c r="HG11" s="26">
        <f>'BAR BB| Open rates'!HG11*0.82 + 25</f>
        <v>8963</v>
      </c>
      <c r="HH11" s="26">
        <f>'BAR BB| Open rates'!HH11*0.82 + 25</f>
        <v>8963</v>
      </c>
      <c r="HI11" s="26">
        <f>'BAR BB| Open rates'!HI11*0.82 + 25</f>
        <v>8963</v>
      </c>
      <c r="HJ11" s="26">
        <f>'BAR BB| Open rates'!HJ11*0.82 + 25</f>
        <v>8963</v>
      </c>
      <c r="HK11" s="26">
        <f>'BAR BB| Open rates'!HK11*0.82 + 25</f>
        <v>8963</v>
      </c>
      <c r="HL11" s="26">
        <f>'BAR BB| Open rates'!HL11*0.82 + 25</f>
        <v>8963</v>
      </c>
      <c r="HM11" s="26">
        <f>'BAR BB| Open rates'!HM11*0.82 + 25</f>
        <v>8963</v>
      </c>
      <c r="HN11" s="26">
        <f>'BAR BB| Open rates'!HN11*0.82 + 25</f>
        <v>8963</v>
      </c>
      <c r="HO11" s="26">
        <f>'BAR BB| Open rates'!HO11*0.82 + 25</f>
        <v>8963</v>
      </c>
      <c r="HP11" s="26">
        <f>'BAR BB| Open rates'!HP11*0.82 + 25</f>
        <v>8963</v>
      </c>
    </row>
    <row r="12" spans="1:224" s="76" customFormat="1" ht="12" customHeight="1" x14ac:dyDescent="0.2">
      <c r="A12" s="216">
        <v>2</v>
      </c>
      <c r="B12" s="26">
        <f>'BAR BB| Open rates'!B12*0.82 + 25</f>
        <v>9783</v>
      </c>
      <c r="C12" s="26">
        <f>'BAR BB| Open rates'!C12*0.82 + 25</f>
        <v>9783</v>
      </c>
      <c r="D12" s="26">
        <f>'BAR BB| Open rates'!D12*0.82 + 25</f>
        <v>9783</v>
      </c>
      <c r="E12" s="26">
        <f>'BAR BB| Open rates'!E12*0.82 + 25</f>
        <v>9783</v>
      </c>
      <c r="F12" s="26">
        <f>'BAR BB| Open rates'!F12*0.82 + 25</f>
        <v>9783</v>
      </c>
      <c r="G12" s="26">
        <f>'BAR BB| Open rates'!G12*0.82 + 25</f>
        <v>9783</v>
      </c>
      <c r="H12" s="26">
        <f>'BAR BB| Open rates'!H12*0.82 + 25</f>
        <v>9783</v>
      </c>
      <c r="I12" s="26">
        <f>'BAR BB| Open rates'!I12*0.82 + 25</f>
        <v>9783</v>
      </c>
      <c r="J12" s="26">
        <f>'BAR BB| Open rates'!J12*0.82 + 25</f>
        <v>9783</v>
      </c>
      <c r="K12" s="26">
        <f>'BAR BB| Open rates'!K12*0.82 + 25</f>
        <v>9783</v>
      </c>
      <c r="L12" s="26">
        <f>'BAR BB| Open rates'!L12*0.82 + 25</f>
        <v>9783</v>
      </c>
      <c r="M12" s="26">
        <f>'BAR BB| Open rates'!M12*0.82 + 25</f>
        <v>9783</v>
      </c>
      <c r="N12" s="26">
        <f>'BAR BB| Open rates'!N12*0.82 + 25</f>
        <v>10357</v>
      </c>
      <c r="O12" s="26">
        <f>'BAR BB| Open rates'!O12*0.82 + 25</f>
        <v>10357</v>
      </c>
      <c r="P12" s="26">
        <f>'BAR BB| Open rates'!P12*0.82 + 25</f>
        <v>10357</v>
      </c>
      <c r="Q12" s="26">
        <f>'BAR BB| Open rates'!Q12*0.82 + 25</f>
        <v>10357</v>
      </c>
      <c r="R12" s="26">
        <f>'BAR BB| Open rates'!R12*0.82 + 25</f>
        <v>13063</v>
      </c>
      <c r="S12" s="26">
        <f>'BAR BB| Open rates'!S12*0.82 + 25</f>
        <v>13063</v>
      </c>
      <c r="T12" s="26">
        <f>'BAR BB| Open rates'!T12*0.82 + 25</f>
        <v>13063</v>
      </c>
      <c r="U12" s="26">
        <f>'BAR BB| Open rates'!U12*0.82 + 25</f>
        <v>13063</v>
      </c>
      <c r="V12" s="26">
        <f>'BAR BB| Open rates'!V12*0.82 + 25</f>
        <v>13063</v>
      </c>
      <c r="W12" s="26">
        <f>'BAR BB| Open rates'!W12*0.82 + 25</f>
        <v>13063</v>
      </c>
      <c r="X12" s="26">
        <f>'BAR BB| Open rates'!X12*0.82 + 25</f>
        <v>13063</v>
      </c>
      <c r="Y12" s="26">
        <f>'BAR BB| Open rates'!Y12*0.82 + 25</f>
        <v>13063</v>
      </c>
      <c r="Z12" s="26">
        <f>'BAR BB| Open rates'!Z12*0.82 + 25</f>
        <v>13063</v>
      </c>
      <c r="AA12" s="26">
        <f>'BAR BB| Open rates'!AA12*0.82 + 25</f>
        <v>13063</v>
      </c>
      <c r="AB12" s="26">
        <f>'BAR BB| Open rates'!AB12*0.82 + 25</f>
        <v>17163</v>
      </c>
      <c r="AC12" s="26">
        <f>'BAR BB| Open rates'!AC12*0.82 + 25</f>
        <v>17163</v>
      </c>
      <c r="AD12" s="26">
        <f>'BAR BB| Open rates'!AD12*0.82 + 25</f>
        <v>17163</v>
      </c>
      <c r="AE12" s="26">
        <f>'BAR BB| Open rates'!AE12*0.82 + 25</f>
        <v>17163</v>
      </c>
      <c r="AF12" s="26">
        <f>'BAR BB| Open rates'!AF12*0.82 + 25</f>
        <v>17163</v>
      </c>
      <c r="AG12" s="26">
        <f>'BAR BB| Open rates'!AG12*0.82 + 25</f>
        <v>17163</v>
      </c>
      <c r="AH12" s="26">
        <f>'BAR BB| Open rates'!AH12*0.82 + 25</f>
        <v>10357</v>
      </c>
      <c r="AI12" s="26">
        <f>'BAR BB| Open rates'!AI12*0.82 + 25</f>
        <v>10357</v>
      </c>
      <c r="AJ12" s="26">
        <f>'BAR BB| Open rates'!AJ12*0.82 + 25</f>
        <v>10357</v>
      </c>
      <c r="AK12" s="26">
        <f>'BAR BB| Open rates'!AK12*0.82 + 25</f>
        <v>10357</v>
      </c>
      <c r="AL12" s="26">
        <f>'BAR BB| Open rates'!AL12*0.82 + 25</f>
        <v>10357</v>
      </c>
      <c r="AM12" s="26">
        <f>'BAR BB| Open rates'!AM12*0.82 + 25</f>
        <v>11423</v>
      </c>
      <c r="AN12" s="26">
        <f>'BAR BB| Open rates'!AN12*0.82 + 25</f>
        <v>11423</v>
      </c>
      <c r="AO12" s="26">
        <f>'BAR BB| Open rates'!AO12*0.82 + 25</f>
        <v>11423</v>
      </c>
      <c r="AP12" s="26">
        <f>'BAR BB| Open rates'!AP12*0.82 + 25</f>
        <v>11423</v>
      </c>
      <c r="AQ12" s="26">
        <f>'BAR BB| Open rates'!AQ12*0.82 + 25</f>
        <v>11423</v>
      </c>
      <c r="AR12" s="26">
        <f>'BAR BB| Open rates'!AR12*0.82 + 25</f>
        <v>11423</v>
      </c>
      <c r="AS12" s="26">
        <f>'BAR BB| Open rates'!AS12*0.82 + 25</f>
        <v>11423</v>
      </c>
      <c r="AT12" s="26">
        <f>'BAR BB| Open rates'!AT12*0.82 + 25</f>
        <v>12243</v>
      </c>
      <c r="AU12" s="26">
        <f>'BAR BB| Open rates'!AU12*0.82 + 25</f>
        <v>12243</v>
      </c>
      <c r="AV12" s="26">
        <f>'BAR BB| Open rates'!AV12*0.82 + 25</f>
        <v>12243</v>
      </c>
      <c r="AW12" s="26">
        <f>'BAR BB| Open rates'!AW12*0.82 + 25</f>
        <v>12243</v>
      </c>
      <c r="AX12" s="26">
        <f>'BAR BB| Open rates'!AX12*0.82 + 25</f>
        <v>12243</v>
      </c>
      <c r="AY12" s="26">
        <f>'BAR BB| Open rates'!AY12*0.82 + 25</f>
        <v>12407</v>
      </c>
      <c r="AZ12" s="26">
        <f>'BAR BB| Open rates'!AZ12*0.82 + 25</f>
        <v>12407</v>
      </c>
      <c r="BA12" s="26">
        <f>'BAR BB| Open rates'!BA12*0.82 + 25</f>
        <v>13063</v>
      </c>
      <c r="BB12" s="26">
        <f>'BAR BB| Open rates'!BB12*0.82 + 25</f>
        <v>13063</v>
      </c>
      <c r="BC12" s="26">
        <f>'BAR BB| Open rates'!BC12*0.82 + 25</f>
        <v>12407</v>
      </c>
      <c r="BD12" s="26">
        <f>'BAR BB| Open rates'!BD12*0.82 + 25</f>
        <v>12407</v>
      </c>
      <c r="BE12" s="26">
        <f>'BAR BB| Open rates'!BE12*0.82 + 25</f>
        <v>12407</v>
      </c>
      <c r="BF12" s="26">
        <f>'BAR BB| Open rates'!BF12*0.82 + 25</f>
        <v>12407</v>
      </c>
      <c r="BG12" s="26">
        <f>'BAR BB| Open rates'!BG12*0.82 + 25</f>
        <v>12407</v>
      </c>
      <c r="BH12" s="26">
        <f>'BAR BB| Open rates'!BH12*0.82 + 25</f>
        <v>13063</v>
      </c>
      <c r="BI12" s="26">
        <f>'BAR BB| Open rates'!BI12*0.82 + 25</f>
        <v>13063</v>
      </c>
      <c r="BJ12" s="26">
        <f>'BAR BB| Open rates'!BJ12*0.82 + 25</f>
        <v>12407</v>
      </c>
      <c r="BK12" s="26">
        <f>'BAR BB| Open rates'!BK12*0.82 + 25</f>
        <v>12407</v>
      </c>
      <c r="BL12" s="26">
        <f>'BAR BB| Open rates'!BL12*0.82 + 25</f>
        <v>12407</v>
      </c>
      <c r="BM12" s="26">
        <f>'BAR BB| Open rates'!BM12*0.82 + 25</f>
        <v>12407</v>
      </c>
      <c r="BN12" s="26">
        <f>'BAR BB| Open rates'!BN12*0.82 + 25</f>
        <v>12407</v>
      </c>
      <c r="BO12" s="26">
        <f>'BAR BB| Open rates'!BO12*0.82 + 25</f>
        <v>13063</v>
      </c>
      <c r="BP12" s="26">
        <f>'BAR BB| Open rates'!BP12*0.82 + 25</f>
        <v>13063</v>
      </c>
      <c r="BQ12" s="26">
        <f>'BAR BB| Open rates'!BQ12*0.82 + 25</f>
        <v>12407</v>
      </c>
      <c r="BR12" s="26">
        <f>'BAR BB| Open rates'!BR12*0.82 + 25</f>
        <v>12407</v>
      </c>
      <c r="BS12" s="26">
        <f>'BAR BB| Open rates'!BS12*0.82 + 25</f>
        <v>12407</v>
      </c>
      <c r="BT12" s="26">
        <f>'BAR BB| Open rates'!BT12*0.82 + 25</f>
        <v>12407</v>
      </c>
      <c r="BU12" s="26">
        <f>'BAR BB| Open rates'!BU12*0.82 + 25</f>
        <v>12407</v>
      </c>
      <c r="BV12" s="26">
        <f>'BAR BB| Open rates'!BV12*0.82 + 25</f>
        <v>13063</v>
      </c>
      <c r="BW12" s="26">
        <f>'BAR BB| Open rates'!BW12*0.82 + 25</f>
        <v>13063</v>
      </c>
      <c r="BX12" s="26">
        <f>'BAR BB| Open rates'!BX12*0.82 + 25</f>
        <v>12407</v>
      </c>
      <c r="BY12" s="26">
        <f>'BAR BB| Open rates'!BY12*0.82 + 25</f>
        <v>12407</v>
      </c>
      <c r="BZ12" s="26">
        <f>'BAR BB| Open rates'!BZ12*0.82 + 25</f>
        <v>12407</v>
      </c>
      <c r="CA12" s="26">
        <f>'BAR BB| Open rates'!CA12*0.82 + 25</f>
        <v>12407</v>
      </c>
      <c r="CB12" s="26">
        <f>'BAR BB| Open rates'!CB12*0.82 + 25</f>
        <v>12407</v>
      </c>
      <c r="CC12" s="26">
        <f>'BAR BB| Open rates'!CC12*0.82 + 25</f>
        <v>13063</v>
      </c>
      <c r="CD12" s="26">
        <f>'BAR BB| Open rates'!CD12*0.82 + 25</f>
        <v>13063</v>
      </c>
      <c r="CE12" s="26">
        <f>'BAR BB| Open rates'!CE12*0.82 + 25</f>
        <v>12407</v>
      </c>
      <c r="CF12" s="26">
        <f>'BAR BB| Open rates'!CF12*0.82 + 25</f>
        <v>12407</v>
      </c>
      <c r="CG12" s="26">
        <f>'BAR BB| Open rates'!CG12*0.82 + 25</f>
        <v>12407</v>
      </c>
      <c r="CH12" s="26">
        <f>'BAR BB| Open rates'!CH12*0.82 + 25</f>
        <v>12407</v>
      </c>
      <c r="CI12" s="26">
        <f>'BAR BB| Open rates'!CI12*0.82 + 25</f>
        <v>12407</v>
      </c>
      <c r="CJ12" s="26">
        <f>'BAR BB| Open rates'!CJ12*0.82 + 25</f>
        <v>13063</v>
      </c>
      <c r="CK12" s="26">
        <f>'BAR BB| Open rates'!CK12*0.82 + 25</f>
        <v>13063</v>
      </c>
      <c r="CL12" s="26">
        <f>'BAR BB| Open rates'!CL12*0.82 + 25</f>
        <v>12407</v>
      </c>
      <c r="CM12" s="26">
        <f>'BAR BB| Open rates'!CM12*0.82 + 25</f>
        <v>12407</v>
      </c>
      <c r="CN12" s="26">
        <f>'BAR BB| Open rates'!CN12*0.82 + 25</f>
        <v>12407</v>
      </c>
      <c r="CO12" s="26">
        <f>'BAR BB| Open rates'!CO12*0.82 + 25</f>
        <v>12407</v>
      </c>
      <c r="CP12" s="26">
        <f>'BAR BB| Open rates'!CP12*0.82 + 25</f>
        <v>12407</v>
      </c>
      <c r="CQ12" s="26">
        <f>'BAR BB| Open rates'!CQ12*0.82 + 25</f>
        <v>12407</v>
      </c>
      <c r="CR12" s="26">
        <f>'BAR BB| Open rates'!CR12*0.82 + 25</f>
        <v>12407</v>
      </c>
      <c r="CS12" s="26">
        <f>'BAR BB| Open rates'!CS12*0.82 + 25</f>
        <v>11423</v>
      </c>
      <c r="CT12" s="26">
        <f>'BAR BB| Open rates'!CT12*0.82 + 25</f>
        <v>11423</v>
      </c>
      <c r="CU12" s="26">
        <f>'BAR BB| Open rates'!CU12*0.82 + 25</f>
        <v>11423</v>
      </c>
      <c r="CV12" s="26">
        <f>'BAR BB| Open rates'!CV12*0.82 + 25</f>
        <v>11423</v>
      </c>
      <c r="CW12" s="26">
        <f>'BAR BB| Open rates'!CW12*0.82 + 25</f>
        <v>11423</v>
      </c>
      <c r="CX12" s="26">
        <f>'BAR BB| Open rates'!CX12*0.82 + 25</f>
        <v>11423</v>
      </c>
      <c r="CY12" s="26">
        <f>'BAR BB| Open rates'!CY12*0.82 + 25</f>
        <v>11423</v>
      </c>
      <c r="CZ12" s="26">
        <f>'BAR BB| Open rates'!CZ12*0.82 + 25</f>
        <v>11423</v>
      </c>
      <c r="DA12" s="26">
        <f>'BAR BB| Open rates'!DA12*0.82 + 25</f>
        <v>11423</v>
      </c>
      <c r="DB12" s="26">
        <f>'BAR BB| Open rates'!DB12*0.82 + 25</f>
        <v>10357</v>
      </c>
      <c r="DC12" s="26">
        <f>'BAR BB| Open rates'!DC12*0.82 + 25</f>
        <v>10357</v>
      </c>
      <c r="DD12" s="26">
        <f>'BAR BB| Open rates'!DD12*0.82 + 25</f>
        <v>10357</v>
      </c>
      <c r="DE12" s="26">
        <f>'BAR BB| Open rates'!DE12*0.82 + 25</f>
        <v>11423</v>
      </c>
      <c r="DF12" s="26">
        <f>'BAR BB| Open rates'!DF12*0.82 + 25</f>
        <v>11423</v>
      </c>
      <c r="DG12" s="26">
        <f>'BAR BB| Open rates'!DG12*0.82 + 25</f>
        <v>10357</v>
      </c>
      <c r="DH12" s="26">
        <f>'BAR BB| Open rates'!DH12*0.82 + 25</f>
        <v>10357</v>
      </c>
      <c r="DI12" s="26">
        <f>'BAR BB| Open rates'!DI12*0.82 + 25</f>
        <v>10357</v>
      </c>
      <c r="DJ12" s="26">
        <f>'BAR BB| Open rates'!DJ12*0.82 + 25</f>
        <v>10357</v>
      </c>
      <c r="DK12" s="26">
        <f>'BAR BB| Open rates'!DK12*0.82 + 25</f>
        <v>10357</v>
      </c>
      <c r="DL12" s="26">
        <f>'BAR BB| Open rates'!DL12*0.82 + 25</f>
        <v>11423</v>
      </c>
      <c r="DM12" s="26">
        <f>'BAR BB| Open rates'!DM12*0.82 + 25</f>
        <v>11423</v>
      </c>
      <c r="DN12" s="26">
        <f>'BAR BB| Open rates'!DN12*0.82 + 25</f>
        <v>10357</v>
      </c>
      <c r="DO12" s="26">
        <f>'BAR BB| Open rates'!DO12*0.82 + 25</f>
        <v>10357</v>
      </c>
      <c r="DP12" s="26">
        <f>'BAR BB| Open rates'!DP12*0.82 + 25</f>
        <v>10357</v>
      </c>
      <c r="DQ12" s="26">
        <f>'BAR BB| Open rates'!DQ12*0.82 + 25</f>
        <v>10357</v>
      </c>
      <c r="DR12" s="26">
        <f>'BAR BB| Open rates'!DR12*0.82 + 25</f>
        <v>10357</v>
      </c>
      <c r="DS12" s="26">
        <f>'BAR BB| Open rates'!DS12*0.82 + 25</f>
        <v>11423</v>
      </c>
      <c r="DT12" s="26">
        <f>'BAR BB| Open rates'!DT12*0.82 + 25</f>
        <v>11423</v>
      </c>
      <c r="DU12" s="26">
        <f>'BAR BB| Open rates'!DU12*0.82 + 25</f>
        <v>10357</v>
      </c>
      <c r="DV12" s="26">
        <f>'BAR BB| Open rates'!DV12*0.82 + 25</f>
        <v>10357</v>
      </c>
      <c r="DW12" s="26">
        <f>'BAR BB| Open rates'!DW12*0.82 + 25</f>
        <v>10357</v>
      </c>
      <c r="DX12" s="26">
        <f>'BAR BB| Open rates'!DX12*0.82 + 25</f>
        <v>10357</v>
      </c>
      <c r="DY12" s="26">
        <f>'BAR BB| Open rates'!DY12*0.82 + 25</f>
        <v>10357</v>
      </c>
      <c r="DZ12" s="26">
        <f>'BAR BB| Open rates'!DZ12*0.82 + 25</f>
        <v>11423</v>
      </c>
      <c r="EA12" s="26">
        <f>'BAR BB| Open rates'!EA12*0.82 + 25</f>
        <v>11423</v>
      </c>
      <c r="EB12" s="26">
        <f>'BAR BB| Open rates'!EB12*0.82 + 25</f>
        <v>10357</v>
      </c>
      <c r="EC12" s="26">
        <f>'BAR BB| Open rates'!EC12*0.82 + 25</f>
        <v>10357</v>
      </c>
      <c r="ED12" s="26">
        <f>'BAR BB| Open rates'!ED12*0.82 + 25</f>
        <v>10357</v>
      </c>
      <c r="EE12" s="26">
        <f>'BAR BB| Open rates'!EE12*0.82 + 25</f>
        <v>10357</v>
      </c>
      <c r="EF12" s="26">
        <f>'BAR BB| Open rates'!EF12*0.82 + 25</f>
        <v>9537</v>
      </c>
      <c r="EG12" s="26">
        <f>'BAR BB| Open rates'!EG12*0.82 + 25</f>
        <v>9537</v>
      </c>
      <c r="EH12" s="26">
        <f>'BAR BB| Open rates'!EH12*0.82 + 25</f>
        <v>9537</v>
      </c>
      <c r="EI12" s="26">
        <f>'BAR BB| Open rates'!EI12*0.82 + 25</f>
        <v>8963</v>
      </c>
      <c r="EJ12" s="26">
        <f>'BAR BB| Open rates'!EJ12*0.82 + 25</f>
        <v>8963</v>
      </c>
      <c r="EK12" s="26">
        <f>'BAR BB| Open rates'!EK12*0.82 + 25</f>
        <v>8963</v>
      </c>
      <c r="EL12" s="26">
        <f>'BAR BB| Open rates'!EL12*0.82 + 25</f>
        <v>8963</v>
      </c>
      <c r="EM12" s="26">
        <f>'BAR BB| Open rates'!EM12*0.82 + 25</f>
        <v>8963</v>
      </c>
      <c r="EN12" s="26">
        <f>'BAR BB| Open rates'!EN12*0.82 + 25</f>
        <v>9537</v>
      </c>
      <c r="EO12" s="26">
        <f>'BAR BB| Open rates'!EO12*0.82 + 25</f>
        <v>9537</v>
      </c>
      <c r="EP12" s="26">
        <f>'BAR BB| Open rates'!EP12*0.82 + 25</f>
        <v>8717</v>
      </c>
      <c r="EQ12" s="26">
        <f>'BAR BB| Open rates'!EQ12*0.82 + 25</f>
        <v>8717</v>
      </c>
      <c r="ER12" s="26">
        <f>'BAR BB| Open rates'!ER12*0.82 + 25</f>
        <v>8717</v>
      </c>
      <c r="ES12" s="26">
        <f>'BAR BB| Open rates'!ES12*0.82 + 25</f>
        <v>8717</v>
      </c>
      <c r="ET12" s="26">
        <f>'BAR BB| Open rates'!ET12*0.82 + 25</f>
        <v>8717</v>
      </c>
      <c r="EU12" s="26">
        <f>'BAR BB| Open rates'!EU12*0.82 + 25</f>
        <v>9537</v>
      </c>
      <c r="EV12" s="26">
        <f>'BAR BB| Open rates'!EV12*0.82 + 25</f>
        <v>9537</v>
      </c>
      <c r="EW12" s="26">
        <f>'BAR BB| Open rates'!EW12*0.82 + 25</f>
        <v>8717</v>
      </c>
      <c r="EX12" s="26">
        <f>'BAR BB| Open rates'!EX12*0.82 + 25</f>
        <v>8717</v>
      </c>
      <c r="EY12" s="26">
        <f>'BAR BB| Open rates'!EY12*0.82 + 25</f>
        <v>8717</v>
      </c>
      <c r="EZ12" s="26">
        <f>'BAR BB| Open rates'!EZ12*0.82 + 25</f>
        <v>8717</v>
      </c>
      <c r="FA12" s="26">
        <f>'BAR BB| Open rates'!FA12*0.82 + 25</f>
        <v>8717</v>
      </c>
      <c r="FB12" s="26">
        <f>'BAR BB| Open rates'!FB12*0.82 + 25</f>
        <v>9537</v>
      </c>
      <c r="FC12" s="26">
        <f>'BAR BB| Open rates'!FC12*0.82 + 25</f>
        <v>9537</v>
      </c>
      <c r="FD12" s="26">
        <f>'BAR BB| Open rates'!FD12*0.82 + 25</f>
        <v>8717</v>
      </c>
      <c r="FE12" s="26">
        <f>'BAR BB| Open rates'!FE12*0.82 + 25</f>
        <v>8717</v>
      </c>
      <c r="FF12" s="26">
        <f>'BAR BB| Open rates'!FF12*0.82 + 25</f>
        <v>8717</v>
      </c>
      <c r="FG12" s="26">
        <f>'BAR BB| Open rates'!FG12*0.82 + 25</f>
        <v>8717</v>
      </c>
      <c r="FH12" s="26">
        <f>'BAR BB| Open rates'!FH12*0.82 + 25</f>
        <v>8717</v>
      </c>
      <c r="FI12" s="26">
        <f>'BAR BB| Open rates'!FI12*0.82 + 25</f>
        <v>9537</v>
      </c>
      <c r="FJ12" s="26">
        <f>'BAR BB| Open rates'!FJ12*0.82 + 25</f>
        <v>9537</v>
      </c>
      <c r="FK12" s="26">
        <f>'BAR BB| Open rates'!FK12*0.82 + 25</f>
        <v>8963</v>
      </c>
      <c r="FL12" s="26">
        <f>'BAR BB| Open rates'!FL12*0.82 + 25</f>
        <v>8963</v>
      </c>
      <c r="FM12" s="26">
        <f>'BAR BB| Open rates'!FM12*0.82 + 25</f>
        <v>8963</v>
      </c>
      <c r="FN12" s="26">
        <f>'BAR BB| Open rates'!FN12*0.82 + 25</f>
        <v>8963</v>
      </c>
      <c r="FO12" s="26">
        <f>'BAR BB| Open rates'!FO12*0.82 + 25</f>
        <v>8963</v>
      </c>
      <c r="FP12" s="26">
        <f>'BAR BB| Open rates'!FP12*0.82 + 25</f>
        <v>8963</v>
      </c>
      <c r="FQ12" s="26">
        <f>'BAR BB| Open rates'!FQ12*0.82 + 25</f>
        <v>8963</v>
      </c>
      <c r="FR12" s="26">
        <f>'BAR BB| Open rates'!FR12*0.82 + 25</f>
        <v>8717</v>
      </c>
      <c r="FS12" s="26">
        <f>'BAR BB| Open rates'!FS12*0.82 + 25</f>
        <v>8717</v>
      </c>
      <c r="FT12" s="26">
        <f>'BAR BB| Open rates'!FT12*0.82 + 25</f>
        <v>8717</v>
      </c>
      <c r="FU12" s="26">
        <f>'BAR BB| Open rates'!FU12*0.82 + 25</f>
        <v>8717</v>
      </c>
      <c r="FV12" s="26">
        <f>'BAR BB| Open rates'!FV12*0.82 + 25</f>
        <v>8717</v>
      </c>
      <c r="FW12" s="26">
        <f>'BAR BB| Open rates'!FW12*0.82 + 25</f>
        <v>9537</v>
      </c>
      <c r="FX12" s="26">
        <f>'BAR BB| Open rates'!FX12*0.82 + 25</f>
        <v>9537</v>
      </c>
      <c r="FY12" s="26">
        <f>'BAR BB| Open rates'!FY12*0.82 + 25</f>
        <v>8717</v>
      </c>
      <c r="FZ12" s="26">
        <f>'BAR BB| Open rates'!FZ12*0.82 + 25</f>
        <v>8717</v>
      </c>
      <c r="GA12" s="26">
        <f>'BAR BB| Open rates'!GA12*0.82 + 25</f>
        <v>8717</v>
      </c>
      <c r="GB12" s="26">
        <f>'BAR BB| Open rates'!GB12*0.82 + 25</f>
        <v>8717</v>
      </c>
      <c r="GC12" s="26">
        <f>'BAR BB| Open rates'!GC12*0.82 + 25</f>
        <v>8717</v>
      </c>
      <c r="GD12" s="26">
        <f>'BAR BB| Open rates'!GD12*0.82 + 25</f>
        <v>9537</v>
      </c>
      <c r="GE12" s="26">
        <f>'BAR BB| Open rates'!GE12*0.82 + 25</f>
        <v>9537</v>
      </c>
      <c r="GF12" s="26">
        <f>'BAR BB| Open rates'!GF12*0.82 + 25</f>
        <v>8717</v>
      </c>
      <c r="GG12" s="26">
        <f>'BAR BB| Open rates'!GG12*0.82 + 25</f>
        <v>8717</v>
      </c>
      <c r="GH12" s="26">
        <f>'BAR BB| Open rates'!GH12*0.82 + 25</f>
        <v>8717</v>
      </c>
      <c r="GI12" s="26">
        <f>'BAR BB| Open rates'!GI12*0.82 + 25</f>
        <v>8717</v>
      </c>
      <c r="GJ12" s="26">
        <f>'BAR BB| Open rates'!GJ12*0.82 + 25</f>
        <v>8717</v>
      </c>
      <c r="GK12" s="26">
        <f>'BAR BB| Open rates'!GK12*0.82 + 25</f>
        <v>9537</v>
      </c>
      <c r="GL12" s="26">
        <f>'BAR BB| Open rates'!GL12*0.82 + 25</f>
        <v>9537</v>
      </c>
      <c r="GM12" s="26">
        <f>'BAR BB| Open rates'!GM12*0.82 + 25</f>
        <v>8717</v>
      </c>
      <c r="GN12" s="26">
        <f>'BAR BB| Open rates'!GN12*0.82 + 25</f>
        <v>8717</v>
      </c>
      <c r="GO12" s="26">
        <f>'BAR BB| Open rates'!GO12*0.82 + 25</f>
        <v>8717</v>
      </c>
      <c r="GP12" s="26">
        <f>'BAR BB| Open rates'!GP12*0.82 + 25</f>
        <v>8717</v>
      </c>
      <c r="GQ12" s="26">
        <f>'BAR BB| Open rates'!GQ12*0.82 + 25</f>
        <v>8717</v>
      </c>
      <c r="GR12" s="26">
        <f>'BAR BB| Open rates'!GR12*0.82 + 25</f>
        <v>9537</v>
      </c>
      <c r="GS12" s="26">
        <f>'BAR BB| Open rates'!GS12*0.82 + 25</f>
        <v>9537</v>
      </c>
      <c r="GT12" s="26">
        <f>'BAR BB| Open rates'!GT12*0.82 + 25</f>
        <v>8717</v>
      </c>
      <c r="GU12" s="26">
        <f>'BAR BB| Open rates'!GU12*0.82 + 25</f>
        <v>8717</v>
      </c>
      <c r="GV12" s="26">
        <f>'BAR BB| Open rates'!GV12*0.82 + 25</f>
        <v>8717</v>
      </c>
      <c r="GW12" s="26">
        <f>'BAR BB| Open rates'!GW12*0.82 + 25</f>
        <v>8717</v>
      </c>
      <c r="GX12" s="26">
        <f>'BAR BB| Open rates'!GX12*0.82 + 25</f>
        <v>8717</v>
      </c>
      <c r="GY12" s="26">
        <f>'BAR BB| Open rates'!GY12*0.82 + 25</f>
        <v>9537</v>
      </c>
      <c r="GZ12" s="26">
        <f>'BAR BB| Open rates'!GZ12*0.82 + 25</f>
        <v>9537</v>
      </c>
      <c r="HA12" s="26">
        <f>'BAR BB| Open rates'!HA12*0.82 + 25</f>
        <v>8717</v>
      </c>
      <c r="HB12" s="26">
        <f>'BAR BB| Open rates'!HB12*0.82 + 25</f>
        <v>8717</v>
      </c>
      <c r="HC12" s="26">
        <f>'BAR BB| Open rates'!HC12*0.82 + 25</f>
        <v>8717</v>
      </c>
      <c r="HD12" s="26">
        <f>'BAR BB| Open rates'!HD12*0.82 + 25</f>
        <v>8717</v>
      </c>
      <c r="HE12" s="26">
        <f>'BAR BB| Open rates'!HE12*0.82 + 25</f>
        <v>8717</v>
      </c>
      <c r="HF12" s="26">
        <f>'BAR BB| Open rates'!HF12*0.82 + 25</f>
        <v>10603</v>
      </c>
      <c r="HG12" s="26">
        <f>'BAR BB| Open rates'!HG12*0.82 + 25</f>
        <v>10603</v>
      </c>
      <c r="HH12" s="26">
        <f>'BAR BB| Open rates'!HH12*0.82 + 25</f>
        <v>10603</v>
      </c>
      <c r="HI12" s="26">
        <f>'BAR BB| Open rates'!HI12*0.82 + 25</f>
        <v>10603</v>
      </c>
      <c r="HJ12" s="26">
        <f>'BAR BB| Open rates'!HJ12*0.82 + 25</f>
        <v>10603</v>
      </c>
      <c r="HK12" s="26">
        <f>'BAR BB| Open rates'!HK12*0.82 + 25</f>
        <v>10603</v>
      </c>
      <c r="HL12" s="26">
        <f>'BAR BB| Open rates'!HL12*0.82 + 25</f>
        <v>10603</v>
      </c>
      <c r="HM12" s="26">
        <f>'BAR BB| Open rates'!HM12*0.82 + 25</f>
        <v>10603</v>
      </c>
      <c r="HN12" s="26">
        <f>'BAR BB| Open rates'!HN12*0.82 + 25</f>
        <v>10603</v>
      </c>
      <c r="HO12" s="26">
        <f>'BAR BB| Open rates'!HO12*0.82 + 25</f>
        <v>10603</v>
      </c>
      <c r="HP12" s="26">
        <f>'BAR BB| Open rates'!HP12*0.82 + 25</f>
        <v>10603</v>
      </c>
    </row>
    <row r="13" spans="1:224"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row>
    <row r="14" spans="1:224" s="76" customFormat="1" ht="12" customHeight="1" x14ac:dyDescent="0.2">
      <c r="A14" s="15">
        <v>1</v>
      </c>
      <c r="B14" s="26">
        <f>'BAR BB| Open rates'!B14*0.82 + 25</f>
        <v>10603</v>
      </c>
      <c r="C14" s="26">
        <f>'BAR BB| Open rates'!C14*0.82 + 25</f>
        <v>10603</v>
      </c>
      <c r="D14" s="26">
        <f>'BAR BB| Open rates'!D14*0.82 + 25</f>
        <v>10603</v>
      </c>
      <c r="E14" s="26">
        <f>'BAR BB| Open rates'!E14*0.82 + 25</f>
        <v>10603</v>
      </c>
      <c r="F14" s="26">
        <f>'BAR BB| Open rates'!F14*0.82 + 25</f>
        <v>10603</v>
      </c>
      <c r="G14" s="26">
        <f>'BAR BB| Open rates'!G14*0.82 + 25</f>
        <v>10603</v>
      </c>
      <c r="H14" s="26">
        <f>'BAR BB| Open rates'!H14*0.82 + 25</f>
        <v>10603</v>
      </c>
      <c r="I14" s="26">
        <f>'BAR BB| Open rates'!I14*0.82 + 25</f>
        <v>10603</v>
      </c>
      <c r="J14" s="26">
        <f>'BAR BB| Open rates'!J14*0.82 + 25</f>
        <v>10603</v>
      </c>
      <c r="K14" s="26">
        <f>'BAR BB| Open rates'!K14*0.82 + 25</f>
        <v>10603</v>
      </c>
      <c r="L14" s="26">
        <f>'BAR BB| Open rates'!L14*0.82 + 25</f>
        <v>10603</v>
      </c>
      <c r="M14" s="26">
        <f>'BAR BB| Open rates'!M14*0.82 + 25</f>
        <v>10603</v>
      </c>
      <c r="N14" s="26">
        <f>'BAR BB| Open rates'!N14*0.82 + 25</f>
        <v>12489</v>
      </c>
      <c r="O14" s="26">
        <f>'BAR BB| Open rates'!O14*0.82 + 25</f>
        <v>12489</v>
      </c>
      <c r="P14" s="26">
        <f>'BAR BB| Open rates'!P14*0.82 + 25</f>
        <v>12489</v>
      </c>
      <c r="Q14" s="26">
        <f>'BAR BB| Open rates'!Q14*0.82 + 25</f>
        <v>12489</v>
      </c>
      <c r="R14" s="26">
        <f>'BAR BB| Open rates'!R14*0.82 + 25</f>
        <v>15195</v>
      </c>
      <c r="S14" s="26">
        <f>'BAR BB| Open rates'!S14*0.82 + 25</f>
        <v>15195</v>
      </c>
      <c r="T14" s="26">
        <f>'BAR BB| Open rates'!T14*0.82 + 25</f>
        <v>15195</v>
      </c>
      <c r="U14" s="26">
        <f>'BAR BB| Open rates'!U14*0.82 + 25</f>
        <v>15195</v>
      </c>
      <c r="V14" s="26">
        <f>'BAR BB| Open rates'!V14*0.82 + 25</f>
        <v>15195</v>
      </c>
      <c r="W14" s="26">
        <f>'BAR BB| Open rates'!W14*0.82 + 25</f>
        <v>15195</v>
      </c>
      <c r="X14" s="26">
        <f>'BAR BB| Open rates'!X14*0.82 + 25</f>
        <v>15195</v>
      </c>
      <c r="Y14" s="26">
        <f>'BAR BB| Open rates'!Y14*0.82 + 25</f>
        <v>15195</v>
      </c>
      <c r="Z14" s="26">
        <f>'BAR BB| Open rates'!Z14*0.82 + 25</f>
        <v>15195</v>
      </c>
      <c r="AA14" s="26">
        <f>'BAR BB| Open rates'!AA14*0.82 + 25</f>
        <v>15195</v>
      </c>
      <c r="AB14" s="26">
        <f>'BAR BB| Open rates'!AB14*0.82 + 25</f>
        <v>19295</v>
      </c>
      <c r="AC14" s="26">
        <f>'BAR BB| Open rates'!AC14*0.82 + 25</f>
        <v>19295</v>
      </c>
      <c r="AD14" s="26">
        <f>'BAR BB| Open rates'!AD14*0.82 + 25</f>
        <v>19295</v>
      </c>
      <c r="AE14" s="26">
        <f>'BAR BB| Open rates'!AE14*0.82 + 25</f>
        <v>19295</v>
      </c>
      <c r="AF14" s="26">
        <f>'BAR BB| Open rates'!AF14*0.82 + 25</f>
        <v>19295</v>
      </c>
      <c r="AG14" s="26">
        <f>'BAR BB| Open rates'!AG14*0.82 + 25</f>
        <v>19295</v>
      </c>
      <c r="AH14" s="26">
        <f>'BAR BB| Open rates'!AH14*0.82 + 25</f>
        <v>12489</v>
      </c>
      <c r="AI14" s="26">
        <f>'BAR BB| Open rates'!AI14*0.82 + 25</f>
        <v>12489</v>
      </c>
      <c r="AJ14" s="26">
        <f>'BAR BB| Open rates'!AJ14*0.82 + 25</f>
        <v>12489</v>
      </c>
      <c r="AK14" s="26">
        <f>'BAR BB| Open rates'!AK14*0.82 + 25</f>
        <v>12489</v>
      </c>
      <c r="AL14" s="26">
        <f>'BAR BB| Open rates'!AL14*0.82 + 25</f>
        <v>12489</v>
      </c>
      <c r="AM14" s="26">
        <f>'BAR BB| Open rates'!AM14*0.82 + 25</f>
        <v>13555</v>
      </c>
      <c r="AN14" s="26">
        <f>'BAR BB| Open rates'!AN14*0.82 + 25</f>
        <v>13555</v>
      </c>
      <c r="AO14" s="26">
        <f>'BAR BB| Open rates'!AO14*0.82 + 25</f>
        <v>13555</v>
      </c>
      <c r="AP14" s="26">
        <f>'BAR BB| Open rates'!AP14*0.82 + 25</f>
        <v>13555</v>
      </c>
      <c r="AQ14" s="26">
        <f>'BAR BB| Open rates'!AQ14*0.82 + 25</f>
        <v>13555</v>
      </c>
      <c r="AR14" s="26">
        <f>'BAR BB| Open rates'!AR14*0.82 + 25</f>
        <v>13555</v>
      </c>
      <c r="AS14" s="26">
        <f>'BAR BB| Open rates'!AS14*0.82 + 25</f>
        <v>13555</v>
      </c>
      <c r="AT14" s="26">
        <f>'BAR BB| Open rates'!AT14*0.82 + 25</f>
        <v>14375</v>
      </c>
      <c r="AU14" s="26">
        <f>'BAR BB| Open rates'!AU14*0.82 + 25</f>
        <v>14375</v>
      </c>
      <c r="AV14" s="26">
        <f>'BAR BB| Open rates'!AV14*0.82 + 25</f>
        <v>14375</v>
      </c>
      <c r="AW14" s="26">
        <f>'BAR BB| Open rates'!AW14*0.82 + 25</f>
        <v>14375</v>
      </c>
      <c r="AX14" s="26">
        <f>'BAR BB| Open rates'!AX14*0.82 + 25</f>
        <v>14375</v>
      </c>
      <c r="AY14" s="26">
        <f>'BAR BB| Open rates'!AY14*0.82 + 25</f>
        <v>14539</v>
      </c>
      <c r="AZ14" s="26">
        <f>'BAR BB| Open rates'!AZ14*0.82 + 25</f>
        <v>14539</v>
      </c>
      <c r="BA14" s="26">
        <f>'BAR BB| Open rates'!BA14*0.82 + 25</f>
        <v>15195</v>
      </c>
      <c r="BB14" s="26">
        <f>'BAR BB| Open rates'!BB14*0.82 + 25</f>
        <v>15195</v>
      </c>
      <c r="BC14" s="26">
        <f>'BAR BB| Open rates'!BC14*0.82 + 25</f>
        <v>14539</v>
      </c>
      <c r="BD14" s="26">
        <f>'BAR BB| Open rates'!BD14*0.82 + 25</f>
        <v>14539</v>
      </c>
      <c r="BE14" s="26">
        <f>'BAR BB| Open rates'!BE14*0.82 + 25</f>
        <v>14539</v>
      </c>
      <c r="BF14" s="26">
        <f>'BAR BB| Open rates'!BF14*0.82 + 25</f>
        <v>14539</v>
      </c>
      <c r="BG14" s="26">
        <f>'BAR BB| Open rates'!BG14*0.82 + 25</f>
        <v>14539</v>
      </c>
      <c r="BH14" s="26">
        <f>'BAR BB| Open rates'!BH14*0.82 + 25</f>
        <v>15195</v>
      </c>
      <c r="BI14" s="26">
        <f>'BAR BB| Open rates'!BI14*0.82 + 25</f>
        <v>15195</v>
      </c>
      <c r="BJ14" s="26">
        <f>'BAR BB| Open rates'!BJ14*0.82 + 25</f>
        <v>14539</v>
      </c>
      <c r="BK14" s="26">
        <f>'BAR BB| Open rates'!BK14*0.82 + 25</f>
        <v>14539</v>
      </c>
      <c r="BL14" s="26">
        <f>'BAR BB| Open rates'!BL14*0.82 + 25</f>
        <v>14539</v>
      </c>
      <c r="BM14" s="26">
        <f>'BAR BB| Open rates'!BM14*0.82 + 25</f>
        <v>14539</v>
      </c>
      <c r="BN14" s="26">
        <f>'BAR BB| Open rates'!BN14*0.82 + 25</f>
        <v>14539</v>
      </c>
      <c r="BO14" s="26">
        <f>'BAR BB| Open rates'!BO14*0.82 + 25</f>
        <v>15195</v>
      </c>
      <c r="BP14" s="26">
        <f>'BAR BB| Open rates'!BP14*0.82 + 25</f>
        <v>15195</v>
      </c>
      <c r="BQ14" s="26">
        <f>'BAR BB| Open rates'!BQ14*0.82 + 25</f>
        <v>14539</v>
      </c>
      <c r="BR14" s="26">
        <f>'BAR BB| Open rates'!BR14*0.82 + 25</f>
        <v>14539</v>
      </c>
      <c r="BS14" s="26">
        <f>'BAR BB| Open rates'!BS14*0.82 + 25</f>
        <v>14539</v>
      </c>
      <c r="BT14" s="26">
        <f>'BAR BB| Open rates'!BT14*0.82 + 25</f>
        <v>14539</v>
      </c>
      <c r="BU14" s="26">
        <f>'BAR BB| Open rates'!BU14*0.82 + 25</f>
        <v>14539</v>
      </c>
      <c r="BV14" s="26">
        <f>'BAR BB| Open rates'!BV14*0.82 + 25</f>
        <v>15195</v>
      </c>
      <c r="BW14" s="26">
        <f>'BAR BB| Open rates'!BW14*0.82 + 25</f>
        <v>15195</v>
      </c>
      <c r="BX14" s="26">
        <f>'BAR BB| Open rates'!BX14*0.82 + 25</f>
        <v>14539</v>
      </c>
      <c r="BY14" s="26">
        <f>'BAR BB| Open rates'!BY14*0.82 + 25</f>
        <v>14539</v>
      </c>
      <c r="BZ14" s="26">
        <f>'BAR BB| Open rates'!BZ14*0.82 + 25</f>
        <v>14539</v>
      </c>
      <c r="CA14" s="26">
        <f>'BAR BB| Open rates'!CA14*0.82 + 25</f>
        <v>14539</v>
      </c>
      <c r="CB14" s="26">
        <f>'BAR BB| Open rates'!CB14*0.82 + 25</f>
        <v>14539</v>
      </c>
      <c r="CC14" s="26">
        <f>'BAR BB| Open rates'!CC14*0.82 + 25</f>
        <v>15195</v>
      </c>
      <c r="CD14" s="26">
        <f>'BAR BB| Open rates'!CD14*0.82 + 25</f>
        <v>15195</v>
      </c>
      <c r="CE14" s="26">
        <f>'BAR BB| Open rates'!CE14*0.82 + 25</f>
        <v>14539</v>
      </c>
      <c r="CF14" s="26">
        <f>'BAR BB| Open rates'!CF14*0.82 + 25</f>
        <v>14539</v>
      </c>
      <c r="CG14" s="26">
        <f>'BAR BB| Open rates'!CG14*0.82 + 25</f>
        <v>14539</v>
      </c>
      <c r="CH14" s="26">
        <f>'BAR BB| Open rates'!CH14*0.82 + 25</f>
        <v>14539</v>
      </c>
      <c r="CI14" s="26">
        <f>'BAR BB| Open rates'!CI14*0.82 + 25</f>
        <v>14539</v>
      </c>
      <c r="CJ14" s="26">
        <f>'BAR BB| Open rates'!CJ14*0.82 + 25</f>
        <v>15195</v>
      </c>
      <c r="CK14" s="26">
        <f>'BAR BB| Open rates'!CK14*0.82 + 25</f>
        <v>15195</v>
      </c>
      <c r="CL14" s="26">
        <f>'BAR BB| Open rates'!CL14*0.82 + 25</f>
        <v>14539</v>
      </c>
      <c r="CM14" s="26">
        <f>'BAR BB| Open rates'!CM14*0.82 + 25</f>
        <v>14539</v>
      </c>
      <c r="CN14" s="26">
        <f>'BAR BB| Open rates'!CN14*0.82 + 25</f>
        <v>14539</v>
      </c>
      <c r="CO14" s="26">
        <f>'BAR BB| Open rates'!CO14*0.82 + 25</f>
        <v>14539</v>
      </c>
      <c r="CP14" s="26">
        <f>'BAR BB| Open rates'!CP14*0.82 + 25</f>
        <v>14539</v>
      </c>
      <c r="CQ14" s="26">
        <f>'BAR BB| Open rates'!CQ14*0.82 + 25</f>
        <v>14539</v>
      </c>
      <c r="CR14" s="26">
        <f>'BAR BB| Open rates'!CR14*0.82 + 25</f>
        <v>14539</v>
      </c>
      <c r="CS14" s="26">
        <f>'BAR BB| Open rates'!CS14*0.82 + 25</f>
        <v>13555</v>
      </c>
      <c r="CT14" s="26">
        <f>'BAR BB| Open rates'!CT14*0.82 + 25</f>
        <v>13555</v>
      </c>
      <c r="CU14" s="26">
        <f>'BAR BB| Open rates'!CU14*0.82 + 25</f>
        <v>13555</v>
      </c>
      <c r="CV14" s="26">
        <f>'BAR BB| Open rates'!CV14*0.82 + 25</f>
        <v>13555</v>
      </c>
      <c r="CW14" s="26">
        <f>'BAR BB| Open rates'!CW14*0.82 + 25</f>
        <v>13555</v>
      </c>
      <c r="CX14" s="26">
        <f>'BAR BB| Open rates'!CX14*0.82 + 25</f>
        <v>13555</v>
      </c>
      <c r="CY14" s="26">
        <f>'BAR BB| Open rates'!CY14*0.82 + 25</f>
        <v>13555</v>
      </c>
      <c r="CZ14" s="26">
        <f>'BAR BB| Open rates'!CZ14*0.82 + 25</f>
        <v>13555</v>
      </c>
      <c r="DA14" s="26">
        <f>'BAR BB| Open rates'!DA14*0.82 + 25</f>
        <v>13555</v>
      </c>
      <c r="DB14" s="26">
        <f>'BAR BB| Open rates'!DB14*0.82 + 25</f>
        <v>11669</v>
      </c>
      <c r="DC14" s="26">
        <f>'BAR BB| Open rates'!DC14*0.82 + 25</f>
        <v>11669</v>
      </c>
      <c r="DD14" s="26">
        <f>'BAR BB| Open rates'!DD14*0.82 + 25</f>
        <v>11669</v>
      </c>
      <c r="DE14" s="26">
        <f>'BAR BB| Open rates'!DE14*0.82 + 25</f>
        <v>12735</v>
      </c>
      <c r="DF14" s="26">
        <f>'BAR BB| Open rates'!DF14*0.82 + 25</f>
        <v>12735</v>
      </c>
      <c r="DG14" s="26">
        <f>'BAR BB| Open rates'!DG14*0.82 + 25</f>
        <v>11669</v>
      </c>
      <c r="DH14" s="26">
        <f>'BAR BB| Open rates'!DH14*0.82 + 25</f>
        <v>11669</v>
      </c>
      <c r="DI14" s="26">
        <f>'BAR BB| Open rates'!DI14*0.82 + 25</f>
        <v>11669</v>
      </c>
      <c r="DJ14" s="26">
        <f>'BAR BB| Open rates'!DJ14*0.82 + 25</f>
        <v>11669</v>
      </c>
      <c r="DK14" s="26">
        <f>'BAR BB| Open rates'!DK14*0.82 + 25</f>
        <v>11669</v>
      </c>
      <c r="DL14" s="26">
        <f>'BAR BB| Open rates'!DL14*0.82 + 25</f>
        <v>12735</v>
      </c>
      <c r="DM14" s="26">
        <f>'BAR BB| Open rates'!DM14*0.82 + 25</f>
        <v>12735</v>
      </c>
      <c r="DN14" s="26">
        <f>'BAR BB| Open rates'!DN14*0.82 + 25</f>
        <v>11669</v>
      </c>
      <c r="DO14" s="26">
        <f>'BAR BB| Open rates'!DO14*0.82 + 25</f>
        <v>11669</v>
      </c>
      <c r="DP14" s="26">
        <f>'BAR BB| Open rates'!DP14*0.82 + 25</f>
        <v>11669</v>
      </c>
      <c r="DQ14" s="26">
        <f>'BAR BB| Open rates'!DQ14*0.82 + 25</f>
        <v>11669</v>
      </c>
      <c r="DR14" s="26">
        <f>'BAR BB| Open rates'!DR14*0.82 + 25</f>
        <v>11669</v>
      </c>
      <c r="DS14" s="26">
        <f>'BAR BB| Open rates'!DS14*0.82 + 25</f>
        <v>12735</v>
      </c>
      <c r="DT14" s="26">
        <f>'BAR BB| Open rates'!DT14*0.82 + 25</f>
        <v>12735</v>
      </c>
      <c r="DU14" s="26">
        <f>'BAR BB| Open rates'!DU14*0.82 + 25</f>
        <v>11669</v>
      </c>
      <c r="DV14" s="26">
        <f>'BAR BB| Open rates'!DV14*0.82 + 25</f>
        <v>11669</v>
      </c>
      <c r="DW14" s="26">
        <f>'BAR BB| Open rates'!DW14*0.82 + 25</f>
        <v>11669</v>
      </c>
      <c r="DX14" s="26">
        <f>'BAR BB| Open rates'!DX14*0.82 + 25</f>
        <v>11669</v>
      </c>
      <c r="DY14" s="26">
        <f>'BAR BB| Open rates'!DY14*0.82 + 25</f>
        <v>11669</v>
      </c>
      <c r="DZ14" s="26">
        <f>'BAR BB| Open rates'!DZ14*0.82 + 25</f>
        <v>12735</v>
      </c>
      <c r="EA14" s="26">
        <f>'BAR BB| Open rates'!EA14*0.82 + 25</f>
        <v>12735</v>
      </c>
      <c r="EB14" s="26">
        <f>'BAR BB| Open rates'!EB14*0.82 + 25</f>
        <v>11669</v>
      </c>
      <c r="EC14" s="26">
        <f>'BAR BB| Open rates'!EC14*0.82 + 25</f>
        <v>11669</v>
      </c>
      <c r="ED14" s="26">
        <f>'BAR BB| Open rates'!ED14*0.82 + 25</f>
        <v>11669</v>
      </c>
      <c r="EE14" s="26">
        <f>'BAR BB| Open rates'!EE14*0.82 + 25</f>
        <v>11669</v>
      </c>
      <c r="EF14" s="26">
        <f>'BAR BB| Open rates'!EF14*0.82 + 25</f>
        <v>10849</v>
      </c>
      <c r="EG14" s="26">
        <f>'BAR BB| Open rates'!EG14*0.82 + 25</f>
        <v>10849</v>
      </c>
      <c r="EH14" s="26">
        <f>'BAR BB| Open rates'!EH14*0.82 + 25</f>
        <v>10849</v>
      </c>
      <c r="EI14" s="26">
        <f>'BAR BB| Open rates'!EI14*0.82 + 25</f>
        <v>10275</v>
      </c>
      <c r="EJ14" s="26">
        <f>'BAR BB| Open rates'!EJ14*0.82 + 25</f>
        <v>10275</v>
      </c>
      <c r="EK14" s="26">
        <f>'BAR BB| Open rates'!EK14*0.82 + 25</f>
        <v>10275</v>
      </c>
      <c r="EL14" s="26">
        <f>'BAR BB| Open rates'!EL14*0.82 + 25</f>
        <v>10275</v>
      </c>
      <c r="EM14" s="26">
        <f>'BAR BB| Open rates'!EM14*0.82 + 25</f>
        <v>10275</v>
      </c>
      <c r="EN14" s="26">
        <f>'BAR BB| Open rates'!EN14*0.82 + 25</f>
        <v>10849</v>
      </c>
      <c r="EO14" s="26">
        <f>'BAR BB| Open rates'!EO14*0.82 + 25</f>
        <v>10849</v>
      </c>
      <c r="EP14" s="26">
        <f>'BAR BB| Open rates'!EP14*0.82 + 25</f>
        <v>10029</v>
      </c>
      <c r="EQ14" s="26">
        <f>'BAR BB| Open rates'!EQ14*0.82 + 25</f>
        <v>10029</v>
      </c>
      <c r="ER14" s="26">
        <f>'BAR BB| Open rates'!ER14*0.82 + 25</f>
        <v>10029</v>
      </c>
      <c r="ES14" s="26">
        <f>'BAR BB| Open rates'!ES14*0.82 + 25</f>
        <v>10029</v>
      </c>
      <c r="ET14" s="26">
        <f>'BAR BB| Open rates'!ET14*0.82 + 25</f>
        <v>10029</v>
      </c>
      <c r="EU14" s="26">
        <f>'BAR BB| Open rates'!EU14*0.82 + 25</f>
        <v>10849</v>
      </c>
      <c r="EV14" s="26">
        <f>'BAR BB| Open rates'!EV14*0.82 + 25</f>
        <v>10849</v>
      </c>
      <c r="EW14" s="26">
        <f>'BAR BB| Open rates'!EW14*0.82 + 25</f>
        <v>10029</v>
      </c>
      <c r="EX14" s="26">
        <f>'BAR BB| Open rates'!EX14*0.82 + 25</f>
        <v>10029</v>
      </c>
      <c r="EY14" s="26">
        <f>'BAR BB| Open rates'!EY14*0.82 + 25</f>
        <v>10029</v>
      </c>
      <c r="EZ14" s="26">
        <f>'BAR BB| Open rates'!EZ14*0.82 + 25</f>
        <v>10029</v>
      </c>
      <c r="FA14" s="26">
        <f>'BAR BB| Open rates'!FA14*0.82 + 25</f>
        <v>10029</v>
      </c>
      <c r="FB14" s="26">
        <f>'BAR BB| Open rates'!FB14*0.82 + 25</f>
        <v>10849</v>
      </c>
      <c r="FC14" s="26">
        <f>'BAR BB| Open rates'!FC14*0.82 + 25</f>
        <v>10849</v>
      </c>
      <c r="FD14" s="26">
        <f>'BAR BB| Open rates'!FD14*0.82 + 25</f>
        <v>10029</v>
      </c>
      <c r="FE14" s="26">
        <f>'BAR BB| Open rates'!FE14*0.82 + 25</f>
        <v>10029</v>
      </c>
      <c r="FF14" s="26">
        <f>'BAR BB| Open rates'!FF14*0.82 + 25</f>
        <v>10029</v>
      </c>
      <c r="FG14" s="26">
        <f>'BAR BB| Open rates'!FG14*0.82 + 25</f>
        <v>10029</v>
      </c>
      <c r="FH14" s="26">
        <f>'BAR BB| Open rates'!FH14*0.82 + 25</f>
        <v>10029</v>
      </c>
      <c r="FI14" s="26">
        <f>'BAR BB| Open rates'!FI14*0.82 + 25</f>
        <v>10849</v>
      </c>
      <c r="FJ14" s="26">
        <f>'BAR BB| Open rates'!FJ14*0.82 + 25</f>
        <v>10849</v>
      </c>
      <c r="FK14" s="26">
        <f>'BAR BB| Open rates'!FK14*0.82 + 25</f>
        <v>10275</v>
      </c>
      <c r="FL14" s="26">
        <f>'BAR BB| Open rates'!FL14*0.82 + 25</f>
        <v>10275</v>
      </c>
      <c r="FM14" s="26">
        <f>'BAR BB| Open rates'!FM14*0.82 + 25</f>
        <v>10275</v>
      </c>
      <c r="FN14" s="26">
        <f>'BAR BB| Open rates'!FN14*0.82 + 25</f>
        <v>10275</v>
      </c>
      <c r="FO14" s="26">
        <f>'BAR BB| Open rates'!FO14*0.82 + 25</f>
        <v>10275</v>
      </c>
      <c r="FP14" s="26">
        <f>'BAR BB| Open rates'!FP14*0.82 + 25</f>
        <v>10275</v>
      </c>
      <c r="FQ14" s="26">
        <f>'BAR BB| Open rates'!FQ14*0.82 + 25</f>
        <v>10275</v>
      </c>
      <c r="FR14" s="26">
        <f>'BAR BB| Open rates'!FR14*0.82 + 25</f>
        <v>10029</v>
      </c>
      <c r="FS14" s="26">
        <f>'BAR BB| Open rates'!FS14*0.82 + 25</f>
        <v>10029</v>
      </c>
      <c r="FT14" s="26">
        <f>'BAR BB| Open rates'!FT14*0.82 + 25</f>
        <v>10029</v>
      </c>
      <c r="FU14" s="26">
        <f>'BAR BB| Open rates'!FU14*0.82 + 25</f>
        <v>10029</v>
      </c>
      <c r="FV14" s="26">
        <f>'BAR BB| Open rates'!FV14*0.82 + 25</f>
        <v>10029</v>
      </c>
      <c r="FW14" s="26">
        <f>'BAR BB| Open rates'!FW14*0.82 + 25</f>
        <v>10849</v>
      </c>
      <c r="FX14" s="26">
        <f>'BAR BB| Open rates'!FX14*0.82 + 25</f>
        <v>10849</v>
      </c>
      <c r="FY14" s="26">
        <f>'BAR BB| Open rates'!FY14*0.82 + 25</f>
        <v>10029</v>
      </c>
      <c r="FZ14" s="26">
        <f>'BAR BB| Open rates'!FZ14*0.82 + 25</f>
        <v>10029</v>
      </c>
      <c r="GA14" s="26">
        <f>'BAR BB| Open rates'!GA14*0.82 + 25</f>
        <v>10029</v>
      </c>
      <c r="GB14" s="26">
        <f>'BAR BB| Open rates'!GB14*0.82 + 25</f>
        <v>10029</v>
      </c>
      <c r="GC14" s="26">
        <f>'BAR BB| Open rates'!GC14*0.82 + 25</f>
        <v>10029</v>
      </c>
      <c r="GD14" s="26">
        <f>'BAR BB| Open rates'!GD14*0.82 + 25</f>
        <v>10849</v>
      </c>
      <c r="GE14" s="26">
        <f>'BAR BB| Open rates'!GE14*0.82 + 25</f>
        <v>10849</v>
      </c>
      <c r="GF14" s="26">
        <f>'BAR BB| Open rates'!GF14*0.82 + 25</f>
        <v>10029</v>
      </c>
      <c r="GG14" s="26">
        <f>'BAR BB| Open rates'!GG14*0.82 + 25</f>
        <v>10029</v>
      </c>
      <c r="GH14" s="26">
        <f>'BAR BB| Open rates'!GH14*0.82 + 25</f>
        <v>10029</v>
      </c>
      <c r="GI14" s="26">
        <f>'BAR BB| Open rates'!GI14*0.82 + 25</f>
        <v>10029</v>
      </c>
      <c r="GJ14" s="26">
        <f>'BAR BB| Open rates'!GJ14*0.82 + 25</f>
        <v>10029</v>
      </c>
      <c r="GK14" s="26">
        <f>'BAR BB| Open rates'!GK14*0.82 + 25</f>
        <v>10849</v>
      </c>
      <c r="GL14" s="26">
        <f>'BAR BB| Open rates'!GL14*0.82 + 25</f>
        <v>10849</v>
      </c>
      <c r="GM14" s="26">
        <f>'BAR BB| Open rates'!GM14*0.82 + 25</f>
        <v>10029</v>
      </c>
      <c r="GN14" s="26">
        <f>'BAR BB| Open rates'!GN14*0.82 + 25</f>
        <v>10029</v>
      </c>
      <c r="GO14" s="26">
        <f>'BAR BB| Open rates'!GO14*0.82 + 25</f>
        <v>10029</v>
      </c>
      <c r="GP14" s="26">
        <f>'BAR BB| Open rates'!GP14*0.82 + 25</f>
        <v>10029</v>
      </c>
      <c r="GQ14" s="26">
        <f>'BAR BB| Open rates'!GQ14*0.82 + 25</f>
        <v>10029</v>
      </c>
      <c r="GR14" s="26">
        <f>'BAR BB| Open rates'!GR14*0.82 + 25</f>
        <v>10849</v>
      </c>
      <c r="GS14" s="26">
        <f>'BAR BB| Open rates'!GS14*0.82 + 25</f>
        <v>10849</v>
      </c>
      <c r="GT14" s="26">
        <f>'BAR BB| Open rates'!GT14*0.82 + 25</f>
        <v>10029</v>
      </c>
      <c r="GU14" s="26">
        <f>'BAR BB| Open rates'!GU14*0.82 + 25</f>
        <v>10029</v>
      </c>
      <c r="GV14" s="26">
        <f>'BAR BB| Open rates'!GV14*0.82 + 25</f>
        <v>10029</v>
      </c>
      <c r="GW14" s="26">
        <f>'BAR BB| Open rates'!GW14*0.82 + 25</f>
        <v>10029</v>
      </c>
      <c r="GX14" s="26">
        <f>'BAR BB| Open rates'!GX14*0.82 + 25</f>
        <v>10029</v>
      </c>
      <c r="GY14" s="26">
        <f>'BAR BB| Open rates'!GY14*0.82 + 25</f>
        <v>10849</v>
      </c>
      <c r="GZ14" s="26">
        <f>'BAR BB| Open rates'!GZ14*0.82 + 25</f>
        <v>10849</v>
      </c>
      <c r="HA14" s="26">
        <f>'BAR BB| Open rates'!HA14*0.82 + 25</f>
        <v>10029</v>
      </c>
      <c r="HB14" s="26">
        <f>'BAR BB| Open rates'!HB14*0.82 + 25</f>
        <v>10029</v>
      </c>
      <c r="HC14" s="26">
        <f>'BAR BB| Open rates'!HC14*0.82 + 25</f>
        <v>10029</v>
      </c>
      <c r="HD14" s="26">
        <f>'BAR BB| Open rates'!HD14*0.82 + 25</f>
        <v>10029</v>
      </c>
      <c r="HE14" s="26">
        <f>'BAR BB| Open rates'!HE14*0.82 + 25</f>
        <v>10029</v>
      </c>
      <c r="HF14" s="26">
        <f>'BAR BB| Open rates'!HF14*0.82 + 25</f>
        <v>11915</v>
      </c>
      <c r="HG14" s="26">
        <f>'BAR BB| Open rates'!HG14*0.82 + 25</f>
        <v>11915</v>
      </c>
      <c r="HH14" s="26">
        <f>'BAR BB| Open rates'!HH14*0.82 + 25</f>
        <v>11915</v>
      </c>
      <c r="HI14" s="26">
        <f>'BAR BB| Open rates'!HI14*0.82 + 25</f>
        <v>11915</v>
      </c>
      <c r="HJ14" s="26">
        <f>'BAR BB| Open rates'!HJ14*0.82 + 25</f>
        <v>11915</v>
      </c>
      <c r="HK14" s="26">
        <f>'BAR BB| Open rates'!HK14*0.82 + 25</f>
        <v>11915</v>
      </c>
      <c r="HL14" s="26">
        <f>'BAR BB| Open rates'!HL14*0.82 + 25</f>
        <v>11915</v>
      </c>
      <c r="HM14" s="26">
        <f>'BAR BB| Open rates'!HM14*0.82 + 25</f>
        <v>11915</v>
      </c>
      <c r="HN14" s="26">
        <f>'BAR BB| Open rates'!HN14*0.82 + 25</f>
        <v>11915</v>
      </c>
      <c r="HO14" s="26">
        <f>'BAR BB| Open rates'!HO14*0.82 + 25</f>
        <v>11915</v>
      </c>
      <c r="HP14" s="26">
        <f>'BAR BB| Open rates'!HP14*0.82 + 25</f>
        <v>11915</v>
      </c>
    </row>
    <row r="15" spans="1:224" s="76" customFormat="1" ht="12" customHeight="1" x14ac:dyDescent="0.2">
      <c r="A15" s="15">
        <v>2</v>
      </c>
      <c r="B15" s="26">
        <f>'BAR BB| Open rates'!B15*0.82 + 25</f>
        <v>12243</v>
      </c>
      <c r="C15" s="26">
        <f>'BAR BB| Open rates'!C15*0.82 + 25</f>
        <v>12243</v>
      </c>
      <c r="D15" s="26">
        <f>'BAR BB| Open rates'!D15*0.82 + 25</f>
        <v>12243</v>
      </c>
      <c r="E15" s="26">
        <f>'BAR BB| Open rates'!E15*0.82 + 25</f>
        <v>12243</v>
      </c>
      <c r="F15" s="26">
        <f>'BAR BB| Open rates'!F15*0.82 + 25</f>
        <v>12243</v>
      </c>
      <c r="G15" s="26">
        <f>'BAR BB| Open rates'!G15*0.82 + 25</f>
        <v>12243</v>
      </c>
      <c r="H15" s="26">
        <f>'BAR BB| Open rates'!H15*0.82 + 25</f>
        <v>12243</v>
      </c>
      <c r="I15" s="26">
        <f>'BAR BB| Open rates'!I15*0.82 + 25</f>
        <v>12243</v>
      </c>
      <c r="J15" s="26">
        <f>'BAR BB| Open rates'!J15*0.82 + 25</f>
        <v>12243</v>
      </c>
      <c r="K15" s="26">
        <f>'BAR BB| Open rates'!K15*0.82 + 25</f>
        <v>12243</v>
      </c>
      <c r="L15" s="26">
        <f>'BAR BB| Open rates'!L15*0.82 + 25</f>
        <v>12243</v>
      </c>
      <c r="M15" s="26">
        <f>'BAR BB| Open rates'!M15*0.82 + 25</f>
        <v>12243</v>
      </c>
      <c r="N15" s="26">
        <f>'BAR BB| Open rates'!N15*0.82 + 25</f>
        <v>14129</v>
      </c>
      <c r="O15" s="26">
        <f>'BAR BB| Open rates'!O15*0.82 + 25</f>
        <v>14129</v>
      </c>
      <c r="P15" s="26">
        <f>'BAR BB| Open rates'!P15*0.82 + 25</f>
        <v>14129</v>
      </c>
      <c r="Q15" s="26">
        <f>'BAR BB| Open rates'!Q15*0.82 + 25</f>
        <v>14129</v>
      </c>
      <c r="R15" s="26">
        <f>'BAR BB| Open rates'!R15*0.82 + 25</f>
        <v>16835</v>
      </c>
      <c r="S15" s="26">
        <f>'BAR BB| Open rates'!S15*0.82 + 25</f>
        <v>16835</v>
      </c>
      <c r="T15" s="26">
        <f>'BAR BB| Open rates'!T15*0.82 + 25</f>
        <v>16835</v>
      </c>
      <c r="U15" s="26">
        <f>'BAR BB| Open rates'!U15*0.82 + 25</f>
        <v>16835</v>
      </c>
      <c r="V15" s="26">
        <f>'BAR BB| Open rates'!V15*0.82 + 25</f>
        <v>16835</v>
      </c>
      <c r="W15" s="26">
        <f>'BAR BB| Open rates'!W15*0.82 + 25</f>
        <v>16835</v>
      </c>
      <c r="X15" s="26">
        <f>'BAR BB| Open rates'!X15*0.82 + 25</f>
        <v>16835</v>
      </c>
      <c r="Y15" s="26">
        <f>'BAR BB| Open rates'!Y15*0.82 + 25</f>
        <v>16835</v>
      </c>
      <c r="Z15" s="26">
        <f>'BAR BB| Open rates'!Z15*0.82 + 25</f>
        <v>16835</v>
      </c>
      <c r="AA15" s="26">
        <f>'BAR BB| Open rates'!AA15*0.82 + 25</f>
        <v>16835</v>
      </c>
      <c r="AB15" s="26">
        <f>'BAR BB| Open rates'!AB15*0.82 + 25</f>
        <v>20935</v>
      </c>
      <c r="AC15" s="26">
        <f>'BAR BB| Open rates'!AC15*0.82 + 25</f>
        <v>20935</v>
      </c>
      <c r="AD15" s="26">
        <f>'BAR BB| Open rates'!AD15*0.82 + 25</f>
        <v>20935</v>
      </c>
      <c r="AE15" s="26">
        <f>'BAR BB| Open rates'!AE15*0.82 + 25</f>
        <v>20935</v>
      </c>
      <c r="AF15" s="26">
        <f>'BAR BB| Open rates'!AF15*0.82 + 25</f>
        <v>20935</v>
      </c>
      <c r="AG15" s="26">
        <f>'BAR BB| Open rates'!AG15*0.82 + 25</f>
        <v>20935</v>
      </c>
      <c r="AH15" s="26">
        <f>'BAR BB| Open rates'!AH15*0.82 + 25</f>
        <v>14129</v>
      </c>
      <c r="AI15" s="26">
        <f>'BAR BB| Open rates'!AI15*0.82 + 25</f>
        <v>14129</v>
      </c>
      <c r="AJ15" s="26">
        <f>'BAR BB| Open rates'!AJ15*0.82 + 25</f>
        <v>14129</v>
      </c>
      <c r="AK15" s="26">
        <f>'BAR BB| Open rates'!AK15*0.82 + 25</f>
        <v>14129</v>
      </c>
      <c r="AL15" s="26">
        <f>'BAR BB| Open rates'!AL15*0.82 + 25</f>
        <v>14129</v>
      </c>
      <c r="AM15" s="26">
        <f>'BAR BB| Open rates'!AM15*0.82 + 25</f>
        <v>15195</v>
      </c>
      <c r="AN15" s="26">
        <f>'BAR BB| Open rates'!AN15*0.82 + 25</f>
        <v>15195</v>
      </c>
      <c r="AO15" s="26">
        <f>'BAR BB| Open rates'!AO15*0.82 + 25</f>
        <v>15195</v>
      </c>
      <c r="AP15" s="26">
        <f>'BAR BB| Open rates'!AP15*0.82 + 25</f>
        <v>15195</v>
      </c>
      <c r="AQ15" s="26">
        <f>'BAR BB| Open rates'!AQ15*0.82 + 25</f>
        <v>15195</v>
      </c>
      <c r="AR15" s="26">
        <f>'BAR BB| Open rates'!AR15*0.82 + 25</f>
        <v>15195</v>
      </c>
      <c r="AS15" s="26">
        <f>'BAR BB| Open rates'!AS15*0.82 + 25</f>
        <v>15195</v>
      </c>
      <c r="AT15" s="26">
        <f>'BAR BB| Open rates'!AT15*0.82 + 25</f>
        <v>16014.999999999998</v>
      </c>
      <c r="AU15" s="26">
        <f>'BAR BB| Open rates'!AU15*0.82 + 25</f>
        <v>16014.999999999998</v>
      </c>
      <c r="AV15" s="26">
        <f>'BAR BB| Open rates'!AV15*0.82 + 25</f>
        <v>16014.999999999998</v>
      </c>
      <c r="AW15" s="26">
        <f>'BAR BB| Open rates'!AW15*0.82 + 25</f>
        <v>16014.999999999998</v>
      </c>
      <c r="AX15" s="26">
        <f>'BAR BB| Open rates'!AX15*0.82 + 25</f>
        <v>16014.999999999998</v>
      </c>
      <c r="AY15" s="26">
        <f>'BAR BB| Open rates'!AY15*0.82 + 25</f>
        <v>16178.999999999998</v>
      </c>
      <c r="AZ15" s="26">
        <f>'BAR BB| Open rates'!AZ15*0.82 + 25</f>
        <v>16178.999999999998</v>
      </c>
      <c r="BA15" s="26">
        <f>'BAR BB| Open rates'!BA15*0.82 + 25</f>
        <v>16835</v>
      </c>
      <c r="BB15" s="26">
        <f>'BAR BB| Open rates'!BB15*0.82 + 25</f>
        <v>16835</v>
      </c>
      <c r="BC15" s="26">
        <f>'BAR BB| Open rates'!BC15*0.82 + 25</f>
        <v>16178.999999999998</v>
      </c>
      <c r="BD15" s="26">
        <f>'BAR BB| Open rates'!BD15*0.82 + 25</f>
        <v>16178.999999999998</v>
      </c>
      <c r="BE15" s="26">
        <f>'BAR BB| Open rates'!BE15*0.82 + 25</f>
        <v>16178.999999999998</v>
      </c>
      <c r="BF15" s="26">
        <f>'BAR BB| Open rates'!BF15*0.82 + 25</f>
        <v>16178.999999999998</v>
      </c>
      <c r="BG15" s="26">
        <f>'BAR BB| Open rates'!BG15*0.82 + 25</f>
        <v>16178.999999999998</v>
      </c>
      <c r="BH15" s="26">
        <f>'BAR BB| Open rates'!BH15*0.82 + 25</f>
        <v>16835</v>
      </c>
      <c r="BI15" s="26">
        <f>'BAR BB| Open rates'!BI15*0.82 + 25</f>
        <v>16835</v>
      </c>
      <c r="BJ15" s="26">
        <f>'BAR BB| Open rates'!BJ15*0.82 + 25</f>
        <v>16178.999999999998</v>
      </c>
      <c r="BK15" s="26">
        <f>'BAR BB| Open rates'!BK15*0.82 + 25</f>
        <v>16178.999999999998</v>
      </c>
      <c r="BL15" s="26">
        <f>'BAR BB| Open rates'!BL15*0.82 + 25</f>
        <v>16178.999999999998</v>
      </c>
      <c r="BM15" s="26">
        <f>'BAR BB| Open rates'!BM15*0.82 + 25</f>
        <v>16178.999999999998</v>
      </c>
      <c r="BN15" s="26">
        <f>'BAR BB| Open rates'!BN15*0.82 + 25</f>
        <v>16178.999999999998</v>
      </c>
      <c r="BO15" s="26">
        <f>'BAR BB| Open rates'!BO15*0.82 + 25</f>
        <v>16835</v>
      </c>
      <c r="BP15" s="26">
        <f>'BAR BB| Open rates'!BP15*0.82 + 25</f>
        <v>16835</v>
      </c>
      <c r="BQ15" s="26">
        <f>'BAR BB| Open rates'!BQ15*0.82 + 25</f>
        <v>16178.999999999998</v>
      </c>
      <c r="BR15" s="26">
        <f>'BAR BB| Open rates'!BR15*0.82 + 25</f>
        <v>16178.999999999998</v>
      </c>
      <c r="BS15" s="26">
        <f>'BAR BB| Open rates'!BS15*0.82 + 25</f>
        <v>16178.999999999998</v>
      </c>
      <c r="BT15" s="26">
        <f>'BAR BB| Open rates'!BT15*0.82 + 25</f>
        <v>16178.999999999998</v>
      </c>
      <c r="BU15" s="26">
        <f>'BAR BB| Open rates'!BU15*0.82 + 25</f>
        <v>16178.999999999998</v>
      </c>
      <c r="BV15" s="26">
        <f>'BAR BB| Open rates'!BV15*0.82 + 25</f>
        <v>16835</v>
      </c>
      <c r="BW15" s="26">
        <f>'BAR BB| Open rates'!BW15*0.82 + 25</f>
        <v>16835</v>
      </c>
      <c r="BX15" s="26">
        <f>'BAR BB| Open rates'!BX15*0.82 + 25</f>
        <v>16178.999999999998</v>
      </c>
      <c r="BY15" s="26">
        <f>'BAR BB| Open rates'!BY15*0.82 + 25</f>
        <v>16178.999999999998</v>
      </c>
      <c r="BZ15" s="26">
        <f>'BAR BB| Open rates'!BZ15*0.82 + 25</f>
        <v>16178.999999999998</v>
      </c>
      <c r="CA15" s="26">
        <f>'BAR BB| Open rates'!CA15*0.82 + 25</f>
        <v>16178.999999999998</v>
      </c>
      <c r="CB15" s="26">
        <f>'BAR BB| Open rates'!CB15*0.82 + 25</f>
        <v>16178.999999999998</v>
      </c>
      <c r="CC15" s="26">
        <f>'BAR BB| Open rates'!CC15*0.82 + 25</f>
        <v>16835</v>
      </c>
      <c r="CD15" s="26">
        <f>'BAR BB| Open rates'!CD15*0.82 + 25</f>
        <v>16835</v>
      </c>
      <c r="CE15" s="26">
        <f>'BAR BB| Open rates'!CE15*0.82 + 25</f>
        <v>16178.999999999998</v>
      </c>
      <c r="CF15" s="26">
        <f>'BAR BB| Open rates'!CF15*0.82 + 25</f>
        <v>16178.999999999998</v>
      </c>
      <c r="CG15" s="26">
        <f>'BAR BB| Open rates'!CG15*0.82 + 25</f>
        <v>16178.999999999998</v>
      </c>
      <c r="CH15" s="26">
        <f>'BAR BB| Open rates'!CH15*0.82 + 25</f>
        <v>16178.999999999998</v>
      </c>
      <c r="CI15" s="26">
        <f>'BAR BB| Open rates'!CI15*0.82 + 25</f>
        <v>16178.999999999998</v>
      </c>
      <c r="CJ15" s="26">
        <f>'BAR BB| Open rates'!CJ15*0.82 + 25</f>
        <v>16835</v>
      </c>
      <c r="CK15" s="26">
        <f>'BAR BB| Open rates'!CK15*0.82 + 25</f>
        <v>16835</v>
      </c>
      <c r="CL15" s="26">
        <f>'BAR BB| Open rates'!CL15*0.82 + 25</f>
        <v>16178.999999999998</v>
      </c>
      <c r="CM15" s="26">
        <f>'BAR BB| Open rates'!CM15*0.82 + 25</f>
        <v>16178.999999999998</v>
      </c>
      <c r="CN15" s="26">
        <f>'BAR BB| Open rates'!CN15*0.82 + 25</f>
        <v>16178.999999999998</v>
      </c>
      <c r="CO15" s="26">
        <f>'BAR BB| Open rates'!CO15*0.82 + 25</f>
        <v>16178.999999999998</v>
      </c>
      <c r="CP15" s="26">
        <f>'BAR BB| Open rates'!CP15*0.82 + 25</f>
        <v>16178.999999999998</v>
      </c>
      <c r="CQ15" s="26">
        <f>'BAR BB| Open rates'!CQ15*0.82 + 25</f>
        <v>16178.999999999998</v>
      </c>
      <c r="CR15" s="26">
        <f>'BAR BB| Open rates'!CR15*0.82 + 25</f>
        <v>16178.999999999998</v>
      </c>
      <c r="CS15" s="26">
        <f>'BAR BB| Open rates'!CS15*0.82 + 25</f>
        <v>15195</v>
      </c>
      <c r="CT15" s="26">
        <f>'BAR BB| Open rates'!CT15*0.82 + 25</f>
        <v>15195</v>
      </c>
      <c r="CU15" s="26">
        <f>'BAR BB| Open rates'!CU15*0.82 + 25</f>
        <v>15195</v>
      </c>
      <c r="CV15" s="26">
        <f>'BAR BB| Open rates'!CV15*0.82 + 25</f>
        <v>15195</v>
      </c>
      <c r="CW15" s="26">
        <f>'BAR BB| Open rates'!CW15*0.82 + 25</f>
        <v>15195</v>
      </c>
      <c r="CX15" s="26">
        <f>'BAR BB| Open rates'!CX15*0.82 + 25</f>
        <v>15195</v>
      </c>
      <c r="CY15" s="26">
        <f>'BAR BB| Open rates'!CY15*0.82 + 25</f>
        <v>15195</v>
      </c>
      <c r="CZ15" s="26">
        <f>'BAR BB| Open rates'!CZ15*0.82 + 25</f>
        <v>15195</v>
      </c>
      <c r="DA15" s="26">
        <f>'BAR BB| Open rates'!DA15*0.82 + 25</f>
        <v>15195</v>
      </c>
      <c r="DB15" s="26">
        <f>'BAR BB| Open rates'!DB15*0.82 + 25</f>
        <v>13309</v>
      </c>
      <c r="DC15" s="26">
        <f>'BAR BB| Open rates'!DC15*0.82 + 25</f>
        <v>13309</v>
      </c>
      <c r="DD15" s="26">
        <f>'BAR BB| Open rates'!DD15*0.82 + 25</f>
        <v>13309</v>
      </c>
      <c r="DE15" s="26">
        <f>'BAR BB| Open rates'!DE15*0.82 + 25</f>
        <v>14375</v>
      </c>
      <c r="DF15" s="26">
        <f>'BAR BB| Open rates'!DF15*0.82 + 25</f>
        <v>14375</v>
      </c>
      <c r="DG15" s="26">
        <f>'BAR BB| Open rates'!DG15*0.82 + 25</f>
        <v>13309</v>
      </c>
      <c r="DH15" s="26">
        <f>'BAR BB| Open rates'!DH15*0.82 + 25</f>
        <v>13309</v>
      </c>
      <c r="DI15" s="26">
        <f>'BAR BB| Open rates'!DI15*0.82 + 25</f>
        <v>13309</v>
      </c>
      <c r="DJ15" s="26">
        <f>'BAR BB| Open rates'!DJ15*0.82 + 25</f>
        <v>13309</v>
      </c>
      <c r="DK15" s="26">
        <f>'BAR BB| Open rates'!DK15*0.82 + 25</f>
        <v>13309</v>
      </c>
      <c r="DL15" s="26">
        <f>'BAR BB| Open rates'!DL15*0.82 + 25</f>
        <v>14375</v>
      </c>
      <c r="DM15" s="26">
        <f>'BAR BB| Open rates'!DM15*0.82 + 25</f>
        <v>14375</v>
      </c>
      <c r="DN15" s="26">
        <f>'BAR BB| Open rates'!DN15*0.82 + 25</f>
        <v>13309</v>
      </c>
      <c r="DO15" s="26">
        <f>'BAR BB| Open rates'!DO15*0.82 + 25</f>
        <v>13309</v>
      </c>
      <c r="DP15" s="26">
        <f>'BAR BB| Open rates'!DP15*0.82 + 25</f>
        <v>13309</v>
      </c>
      <c r="DQ15" s="26">
        <f>'BAR BB| Open rates'!DQ15*0.82 + 25</f>
        <v>13309</v>
      </c>
      <c r="DR15" s="26">
        <f>'BAR BB| Open rates'!DR15*0.82 + 25</f>
        <v>13309</v>
      </c>
      <c r="DS15" s="26">
        <f>'BAR BB| Open rates'!DS15*0.82 + 25</f>
        <v>14375</v>
      </c>
      <c r="DT15" s="26">
        <f>'BAR BB| Open rates'!DT15*0.82 + 25</f>
        <v>14375</v>
      </c>
      <c r="DU15" s="26">
        <f>'BAR BB| Open rates'!DU15*0.82 + 25</f>
        <v>13309</v>
      </c>
      <c r="DV15" s="26">
        <f>'BAR BB| Open rates'!DV15*0.82 + 25</f>
        <v>13309</v>
      </c>
      <c r="DW15" s="26">
        <f>'BAR BB| Open rates'!DW15*0.82 + 25</f>
        <v>13309</v>
      </c>
      <c r="DX15" s="26">
        <f>'BAR BB| Open rates'!DX15*0.82 + 25</f>
        <v>13309</v>
      </c>
      <c r="DY15" s="26">
        <f>'BAR BB| Open rates'!DY15*0.82 + 25</f>
        <v>13309</v>
      </c>
      <c r="DZ15" s="26">
        <f>'BAR BB| Open rates'!DZ15*0.82 + 25</f>
        <v>14375</v>
      </c>
      <c r="EA15" s="26">
        <f>'BAR BB| Open rates'!EA15*0.82 + 25</f>
        <v>14375</v>
      </c>
      <c r="EB15" s="26">
        <f>'BAR BB| Open rates'!EB15*0.82 + 25</f>
        <v>13309</v>
      </c>
      <c r="EC15" s="26">
        <f>'BAR BB| Open rates'!EC15*0.82 + 25</f>
        <v>13309</v>
      </c>
      <c r="ED15" s="26">
        <f>'BAR BB| Open rates'!ED15*0.82 + 25</f>
        <v>13309</v>
      </c>
      <c r="EE15" s="26">
        <f>'BAR BB| Open rates'!EE15*0.82 + 25</f>
        <v>13309</v>
      </c>
      <c r="EF15" s="26">
        <f>'BAR BB| Open rates'!EF15*0.82 + 25</f>
        <v>12489</v>
      </c>
      <c r="EG15" s="26">
        <f>'BAR BB| Open rates'!EG15*0.82 + 25</f>
        <v>12489</v>
      </c>
      <c r="EH15" s="26">
        <f>'BAR BB| Open rates'!EH15*0.82 + 25</f>
        <v>12489</v>
      </c>
      <c r="EI15" s="26">
        <f>'BAR BB| Open rates'!EI15*0.82 + 25</f>
        <v>11915</v>
      </c>
      <c r="EJ15" s="26">
        <f>'BAR BB| Open rates'!EJ15*0.82 + 25</f>
        <v>11915</v>
      </c>
      <c r="EK15" s="26">
        <f>'BAR BB| Open rates'!EK15*0.82 + 25</f>
        <v>11915</v>
      </c>
      <c r="EL15" s="26">
        <f>'BAR BB| Open rates'!EL15*0.82 + 25</f>
        <v>11915</v>
      </c>
      <c r="EM15" s="26">
        <f>'BAR BB| Open rates'!EM15*0.82 + 25</f>
        <v>11915</v>
      </c>
      <c r="EN15" s="26">
        <f>'BAR BB| Open rates'!EN15*0.82 + 25</f>
        <v>12489</v>
      </c>
      <c r="EO15" s="26">
        <f>'BAR BB| Open rates'!EO15*0.82 + 25</f>
        <v>12489</v>
      </c>
      <c r="EP15" s="26">
        <f>'BAR BB| Open rates'!EP15*0.82 + 25</f>
        <v>11669</v>
      </c>
      <c r="EQ15" s="26">
        <f>'BAR BB| Open rates'!EQ15*0.82 + 25</f>
        <v>11669</v>
      </c>
      <c r="ER15" s="26">
        <f>'BAR BB| Open rates'!ER15*0.82 + 25</f>
        <v>11669</v>
      </c>
      <c r="ES15" s="26">
        <f>'BAR BB| Open rates'!ES15*0.82 + 25</f>
        <v>11669</v>
      </c>
      <c r="ET15" s="26">
        <f>'BAR BB| Open rates'!ET15*0.82 + 25</f>
        <v>11669</v>
      </c>
      <c r="EU15" s="26">
        <f>'BAR BB| Open rates'!EU15*0.82 + 25</f>
        <v>12489</v>
      </c>
      <c r="EV15" s="26">
        <f>'BAR BB| Open rates'!EV15*0.82 + 25</f>
        <v>12489</v>
      </c>
      <c r="EW15" s="26">
        <f>'BAR BB| Open rates'!EW15*0.82 + 25</f>
        <v>11669</v>
      </c>
      <c r="EX15" s="26">
        <f>'BAR BB| Open rates'!EX15*0.82 + 25</f>
        <v>11669</v>
      </c>
      <c r="EY15" s="26">
        <f>'BAR BB| Open rates'!EY15*0.82 + 25</f>
        <v>11669</v>
      </c>
      <c r="EZ15" s="26">
        <f>'BAR BB| Open rates'!EZ15*0.82 + 25</f>
        <v>11669</v>
      </c>
      <c r="FA15" s="26">
        <f>'BAR BB| Open rates'!FA15*0.82 + 25</f>
        <v>11669</v>
      </c>
      <c r="FB15" s="26">
        <f>'BAR BB| Open rates'!FB15*0.82 + 25</f>
        <v>12489</v>
      </c>
      <c r="FC15" s="26">
        <f>'BAR BB| Open rates'!FC15*0.82 + 25</f>
        <v>12489</v>
      </c>
      <c r="FD15" s="26">
        <f>'BAR BB| Open rates'!FD15*0.82 + 25</f>
        <v>11669</v>
      </c>
      <c r="FE15" s="26">
        <f>'BAR BB| Open rates'!FE15*0.82 + 25</f>
        <v>11669</v>
      </c>
      <c r="FF15" s="26">
        <f>'BAR BB| Open rates'!FF15*0.82 + 25</f>
        <v>11669</v>
      </c>
      <c r="FG15" s="26">
        <f>'BAR BB| Open rates'!FG15*0.82 + 25</f>
        <v>11669</v>
      </c>
      <c r="FH15" s="26">
        <f>'BAR BB| Open rates'!FH15*0.82 + 25</f>
        <v>11669</v>
      </c>
      <c r="FI15" s="26">
        <f>'BAR BB| Open rates'!FI15*0.82 + 25</f>
        <v>12489</v>
      </c>
      <c r="FJ15" s="26">
        <f>'BAR BB| Open rates'!FJ15*0.82 + 25</f>
        <v>12489</v>
      </c>
      <c r="FK15" s="26">
        <f>'BAR BB| Open rates'!FK15*0.82 + 25</f>
        <v>11915</v>
      </c>
      <c r="FL15" s="26">
        <f>'BAR BB| Open rates'!FL15*0.82 + 25</f>
        <v>11915</v>
      </c>
      <c r="FM15" s="26">
        <f>'BAR BB| Open rates'!FM15*0.82 + 25</f>
        <v>11915</v>
      </c>
      <c r="FN15" s="26">
        <f>'BAR BB| Open rates'!FN15*0.82 + 25</f>
        <v>11915</v>
      </c>
      <c r="FO15" s="26">
        <f>'BAR BB| Open rates'!FO15*0.82 + 25</f>
        <v>11915</v>
      </c>
      <c r="FP15" s="26">
        <f>'BAR BB| Open rates'!FP15*0.82 + 25</f>
        <v>11915</v>
      </c>
      <c r="FQ15" s="26">
        <f>'BAR BB| Open rates'!FQ15*0.82 + 25</f>
        <v>11915</v>
      </c>
      <c r="FR15" s="26">
        <f>'BAR BB| Open rates'!FR15*0.82 + 25</f>
        <v>11669</v>
      </c>
      <c r="FS15" s="26">
        <f>'BAR BB| Open rates'!FS15*0.82 + 25</f>
        <v>11669</v>
      </c>
      <c r="FT15" s="26">
        <f>'BAR BB| Open rates'!FT15*0.82 + 25</f>
        <v>11669</v>
      </c>
      <c r="FU15" s="26">
        <f>'BAR BB| Open rates'!FU15*0.82 + 25</f>
        <v>11669</v>
      </c>
      <c r="FV15" s="26">
        <f>'BAR BB| Open rates'!FV15*0.82 + 25</f>
        <v>11669</v>
      </c>
      <c r="FW15" s="26">
        <f>'BAR BB| Open rates'!FW15*0.82 + 25</f>
        <v>12489</v>
      </c>
      <c r="FX15" s="26">
        <f>'BAR BB| Open rates'!FX15*0.82 + 25</f>
        <v>12489</v>
      </c>
      <c r="FY15" s="26">
        <f>'BAR BB| Open rates'!FY15*0.82 + 25</f>
        <v>11669</v>
      </c>
      <c r="FZ15" s="26">
        <f>'BAR BB| Open rates'!FZ15*0.82 + 25</f>
        <v>11669</v>
      </c>
      <c r="GA15" s="26">
        <f>'BAR BB| Open rates'!GA15*0.82 + 25</f>
        <v>11669</v>
      </c>
      <c r="GB15" s="26">
        <f>'BAR BB| Open rates'!GB15*0.82 + 25</f>
        <v>11669</v>
      </c>
      <c r="GC15" s="26">
        <f>'BAR BB| Open rates'!GC15*0.82 + 25</f>
        <v>11669</v>
      </c>
      <c r="GD15" s="26">
        <f>'BAR BB| Open rates'!GD15*0.82 + 25</f>
        <v>12489</v>
      </c>
      <c r="GE15" s="26">
        <f>'BAR BB| Open rates'!GE15*0.82 + 25</f>
        <v>12489</v>
      </c>
      <c r="GF15" s="26">
        <f>'BAR BB| Open rates'!GF15*0.82 + 25</f>
        <v>11669</v>
      </c>
      <c r="GG15" s="26">
        <f>'BAR BB| Open rates'!GG15*0.82 + 25</f>
        <v>11669</v>
      </c>
      <c r="GH15" s="26">
        <f>'BAR BB| Open rates'!GH15*0.82 + 25</f>
        <v>11669</v>
      </c>
      <c r="GI15" s="26">
        <f>'BAR BB| Open rates'!GI15*0.82 + 25</f>
        <v>11669</v>
      </c>
      <c r="GJ15" s="26">
        <f>'BAR BB| Open rates'!GJ15*0.82 + 25</f>
        <v>11669</v>
      </c>
      <c r="GK15" s="26">
        <f>'BAR BB| Open rates'!GK15*0.82 + 25</f>
        <v>12489</v>
      </c>
      <c r="GL15" s="26">
        <f>'BAR BB| Open rates'!GL15*0.82 + 25</f>
        <v>12489</v>
      </c>
      <c r="GM15" s="26">
        <f>'BAR BB| Open rates'!GM15*0.82 + 25</f>
        <v>11669</v>
      </c>
      <c r="GN15" s="26">
        <f>'BAR BB| Open rates'!GN15*0.82 + 25</f>
        <v>11669</v>
      </c>
      <c r="GO15" s="26">
        <f>'BAR BB| Open rates'!GO15*0.82 + 25</f>
        <v>11669</v>
      </c>
      <c r="GP15" s="26">
        <f>'BAR BB| Open rates'!GP15*0.82 + 25</f>
        <v>11669</v>
      </c>
      <c r="GQ15" s="26">
        <f>'BAR BB| Open rates'!GQ15*0.82 + 25</f>
        <v>11669</v>
      </c>
      <c r="GR15" s="26">
        <f>'BAR BB| Open rates'!GR15*0.82 + 25</f>
        <v>12489</v>
      </c>
      <c r="GS15" s="26">
        <f>'BAR BB| Open rates'!GS15*0.82 + 25</f>
        <v>12489</v>
      </c>
      <c r="GT15" s="26">
        <f>'BAR BB| Open rates'!GT15*0.82 + 25</f>
        <v>11669</v>
      </c>
      <c r="GU15" s="26">
        <f>'BAR BB| Open rates'!GU15*0.82 + 25</f>
        <v>11669</v>
      </c>
      <c r="GV15" s="26">
        <f>'BAR BB| Open rates'!GV15*0.82 + 25</f>
        <v>11669</v>
      </c>
      <c r="GW15" s="26">
        <f>'BAR BB| Open rates'!GW15*0.82 + 25</f>
        <v>11669</v>
      </c>
      <c r="GX15" s="26">
        <f>'BAR BB| Open rates'!GX15*0.82 + 25</f>
        <v>11669</v>
      </c>
      <c r="GY15" s="26">
        <f>'BAR BB| Open rates'!GY15*0.82 + 25</f>
        <v>12489</v>
      </c>
      <c r="GZ15" s="26">
        <f>'BAR BB| Open rates'!GZ15*0.82 + 25</f>
        <v>12489</v>
      </c>
      <c r="HA15" s="26">
        <f>'BAR BB| Open rates'!HA15*0.82 + 25</f>
        <v>11669</v>
      </c>
      <c r="HB15" s="26">
        <f>'BAR BB| Open rates'!HB15*0.82 + 25</f>
        <v>11669</v>
      </c>
      <c r="HC15" s="26">
        <f>'BAR BB| Open rates'!HC15*0.82 + 25</f>
        <v>11669</v>
      </c>
      <c r="HD15" s="26">
        <f>'BAR BB| Open rates'!HD15*0.82 + 25</f>
        <v>11669</v>
      </c>
      <c r="HE15" s="26">
        <f>'BAR BB| Open rates'!HE15*0.82 + 25</f>
        <v>11669</v>
      </c>
      <c r="HF15" s="26">
        <f>'BAR BB| Open rates'!HF15*0.82 + 25</f>
        <v>13555</v>
      </c>
      <c r="HG15" s="26">
        <f>'BAR BB| Open rates'!HG15*0.82 + 25</f>
        <v>13555</v>
      </c>
      <c r="HH15" s="26">
        <f>'BAR BB| Open rates'!HH15*0.82 + 25</f>
        <v>13555</v>
      </c>
      <c r="HI15" s="26">
        <f>'BAR BB| Open rates'!HI15*0.82 + 25</f>
        <v>13555</v>
      </c>
      <c r="HJ15" s="26">
        <f>'BAR BB| Open rates'!HJ15*0.82 + 25</f>
        <v>13555</v>
      </c>
      <c r="HK15" s="26">
        <f>'BAR BB| Open rates'!HK15*0.82 + 25</f>
        <v>13555</v>
      </c>
      <c r="HL15" s="26">
        <f>'BAR BB| Open rates'!HL15*0.82 + 25</f>
        <v>13555</v>
      </c>
      <c r="HM15" s="26">
        <f>'BAR BB| Open rates'!HM15*0.82 + 25</f>
        <v>13555</v>
      </c>
      <c r="HN15" s="26">
        <f>'BAR BB| Open rates'!HN15*0.82 + 25</f>
        <v>13555</v>
      </c>
      <c r="HO15" s="26">
        <f>'BAR BB| Open rates'!HO15*0.82 + 25</f>
        <v>13555</v>
      </c>
      <c r="HP15" s="26">
        <f>'BAR BB| Open rates'!HP15*0.82 + 25</f>
        <v>13555</v>
      </c>
    </row>
    <row r="16" spans="1:224"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row>
    <row r="17" spans="1:224" s="76" customFormat="1" ht="12" customHeight="1" x14ac:dyDescent="0.2">
      <c r="A17" s="15">
        <v>1</v>
      </c>
      <c r="B17" s="26">
        <f>'BAR BB| Open rates'!B17*0.82 + 25</f>
        <v>10685</v>
      </c>
      <c r="C17" s="26">
        <f>'BAR BB| Open rates'!C17*0.82 + 25</f>
        <v>10685</v>
      </c>
      <c r="D17" s="26">
        <f>'BAR BB| Open rates'!D17*0.82 + 25</f>
        <v>10685</v>
      </c>
      <c r="E17" s="26">
        <f>'BAR BB| Open rates'!E17*0.82 + 25</f>
        <v>10685</v>
      </c>
      <c r="F17" s="26">
        <f>'BAR BB| Open rates'!F17*0.82 + 25</f>
        <v>10685</v>
      </c>
      <c r="G17" s="26">
        <f>'BAR BB| Open rates'!G17*0.82 + 25</f>
        <v>10685</v>
      </c>
      <c r="H17" s="26">
        <f>'BAR BB| Open rates'!H17*0.82 + 25</f>
        <v>10685</v>
      </c>
      <c r="I17" s="26">
        <f>'BAR BB| Open rates'!I17*0.82 + 25</f>
        <v>10685</v>
      </c>
      <c r="J17" s="26">
        <f>'BAR BB| Open rates'!J17*0.82 + 25</f>
        <v>10685</v>
      </c>
      <c r="K17" s="26">
        <f>'BAR BB| Open rates'!K17*0.82 + 25</f>
        <v>10685</v>
      </c>
      <c r="L17" s="26">
        <f>'BAR BB| Open rates'!L17*0.82 + 25</f>
        <v>10685</v>
      </c>
      <c r="M17" s="26">
        <f>'BAR BB| Open rates'!M17*0.82 + 25</f>
        <v>10685</v>
      </c>
      <c r="N17" s="26">
        <f>'BAR BB| Open rates'!N17*0.82 + 25</f>
        <v>12817</v>
      </c>
      <c r="O17" s="26">
        <f>'BAR BB| Open rates'!O17*0.82 + 25</f>
        <v>12817</v>
      </c>
      <c r="P17" s="26">
        <f>'BAR BB| Open rates'!P17*0.82 + 25</f>
        <v>12817</v>
      </c>
      <c r="Q17" s="26">
        <f>'BAR BB| Open rates'!Q17*0.82 + 25</f>
        <v>12817</v>
      </c>
      <c r="R17" s="26">
        <f>'BAR BB| Open rates'!R17*0.82 + 25</f>
        <v>15522.999999999998</v>
      </c>
      <c r="S17" s="26">
        <f>'BAR BB| Open rates'!S17*0.82 + 25</f>
        <v>15522.999999999998</v>
      </c>
      <c r="T17" s="26">
        <f>'BAR BB| Open rates'!T17*0.82 + 25</f>
        <v>15522.999999999998</v>
      </c>
      <c r="U17" s="26">
        <f>'BAR BB| Open rates'!U17*0.82 + 25</f>
        <v>15522.999999999998</v>
      </c>
      <c r="V17" s="26">
        <f>'BAR BB| Open rates'!V17*0.82 + 25</f>
        <v>15522.999999999998</v>
      </c>
      <c r="W17" s="26">
        <f>'BAR BB| Open rates'!W17*0.82 + 25</f>
        <v>15522.999999999998</v>
      </c>
      <c r="X17" s="26">
        <f>'BAR BB| Open rates'!X17*0.82 + 25</f>
        <v>15522.999999999998</v>
      </c>
      <c r="Y17" s="26">
        <f>'BAR BB| Open rates'!Y17*0.82 + 25</f>
        <v>15522.999999999998</v>
      </c>
      <c r="Z17" s="26">
        <f>'BAR BB| Open rates'!Z17*0.82 + 25</f>
        <v>15522.999999999998</v>
      </c>
      <c r="AA17" s="26">
        <f>'BAR BB| Open rates'!AA17*0.82 + 25</f>
        <v>15522.999999999998</v>
      </c>
      <c r="AB17" s="26">
        <f>'BAR BB| Open rates'!AB17*0.82 + 25</f>
        <v>19623</v>
      </c>
      <c r="AC17" s="26">
        <f>'BAR BB| Open rates'!AC17*0.82 + 25</f>
        <v>19623</v>
      </c>
      <c r="AD17" s="26">
        <f>'BAR BB| Open rates'!AD17*0.82 + 25</f>
        <v>19623</v>
      </c>
      <c r="AE17" s="26">
        <f>'BAR BB| Open rates'!AE17*0.82 + 25</f>
        <v>19623</v>
      </c>
      <c r="AF17" s="26">
        <f>'BAR BB| Open rates'!AF17*0.82 + 25</f>
        <v>19623</v>
      </c>
      <c r="AG17" s="26">
        <f>'BAR BB| Open rates'!AG17*0.82 + 25</f>
        <v>19623</v>
      </c>
      <c r="AH17" s="26">
        <f>'BAR BB| Open rates'!AH17*0.82 + 25</f>
        <v>12817</v>
      </c>
      <c r="AI17" s="26">
        <f>'BAR BB| Open rates'!AI17*0.82 + 25</f>
        <v>12817</v>
      </c>
      <c r="AJ17" s="26">
        <f>'BAR BB| Open rates'!AJ17*0.82 + 25</f>
        <v>12817</v>
      </c>
      <c r="AK17" s="26">
        <f>'BAR BB| Open rates'!AK17*0.82 + 25</f>
        <v>12817</v>
      </c>
      <c r="AL17" s="26">
        <f>'BAR BB| Open rates'!AL17*0.82 + 25</f>
        <v>12817</v>
      </c>
      <c r="AM17" s="26">
        <f>'BAR BB| Open rates'!AM17*0.82 + 25</f>
        <v>13883</v>
      </c>
      <c r="AN17" s="26">
        <f>'BAR BB| Open rates'!AN17*0.82 + 25</f>
        <v>13883</v>
      </c>
      <c r="AO17" s="26">
        <f>'BAR BB| Open rates'!AO17*0.82 + 25</f>
        <v>13883</v>
      </c>
      <c r="AP17" s="26">
        <f>'BAR BB| Open rates'!AP17*0.82 + 25</f>
        <v>13883</v>
      </c>
      <c r="AQ17" s="26">
        <f>'BAR BB| Open rates'!AQ17*0.82 + 25</f>
        <v>13883</v>
      </c>
      <c r="AR17" s="26">
        <f>'BAR BB| Open rates'!AR17*0.82 + 25</f>
        <v>13883</v>
      </c>
      <c r="AS17" s="26">
        <f>'BAR BB| Open rates'!AS17*0.82 + 25</f>
        <v>13883</v>
      </c>
      <c r="AT17" s="26">
        <f>'BAR BB| Open rates'!AT17*0.82 + 25</f>
        <v>14703</v>
      </c>
      <c r="AU17" s="26">
        <f>'BAR BB| Open rates'!AU17*0.82 + 25</f>
        <v>14703</v>
      </c>
      <c r="AV17" s="26">
        <f>'BAR BB| Open rates'!AV17*0.82 + 25</f>
        <v>14703</v>
      </c>
      <c r="AW17" s="26">
        <f>'BAR BB| Open rates'!AW17*0.82 + 25</f>
        <v>14703</v>
      </c>
      <c r="AX17" s="26">
        <f>'BAR BB| Open rates'!AX17*0.82 + 25</f>
        <v>14703</v>
      </c>
      <c r="AY17" s="26">
        <f>'BAR BB| Open rates'!AY17*0.82 + 25</f>
        <v>14867</v>
      </c>
      <c r="AZ17" s="26">
        <f>'BAR BB| Open rates'!AZ17*0.82 + 25</f>
        <v>14867</v>
      </c>
      <c r="BA17" s="26">
        <f>'BAR BB| Open rates'!BA17*0.82 + 25</f>
        <v>15522.999999999998</v>
      </c>
      <c r="BB17" s="26">
        <f>'BAR BB| Open rates'!BB17*0.82 + 25</f>
        <v>15522.999999999998</v>
      </c>
      <c r="BC17" s="26">
        <f>'BAR BB| Open rates'!BC17*0.82 + 25</f>
        <v>14867</v>
      </c>
      <c r="BD17" s="26">
        <f>'BAR BB| Open rates'!BD17*0.82 + 25</f>
        <v>14867</v>
      </c>
      <c r="BE17" s="26">
        <f>'BAR BB| Open rates'!BE17*0.82 + 25</f>
        <v>14867</v>
      </c>
      <c r="BF17" s="26">
        <f>'BAR BB| Open rates'!BF17*0.82 + 25</f>
        <v>14867</v>
      </c>
      <c r="BG17" s="26">
        <f>'BAR BB| Open rates'!BG17*0.82 + 25</f>
        <v>14867</v>
      </c>
      <c r="BH17" s="26">
        <f>'BAR BB| Open rates'!BH17*0.82 + 25</f>
        <v>15522.999999999998</v>
      </c>
      <c r="BI17" s="26">
        <f>'BAR BB| Open rates'!BI17*0.82 + 25</f>
        <v>15522.999999999998</v>
      </c>
      <c r="BJ17" s="26">
        <f>'BAR BB| Open rates'!BJ17*0.82 + 25</f>
        <v>14867</v>
      </c>
      <c r="BK17" s="26">
        <f>'BAR BB| Open rates'!BK17*0.82 + 25</f>
        <v>14867</v>
      </c>
      <c r="BL17" s="26">
        <f>'BAR BB| Open rates'!BL17*0.82 + 25</f>
        <v>14867</v>
      </c>
      <c r="BM17" s="26">
        <f>'BAR BB| Open rates'!BM17*0.82 + 25</f>
        <v>14867</v>
      </c>
      <c r="BN17" s="26">
        <f>'BAR BB| Open rates'!BN17*0.82 + 25</f>
        <v>14867</v>
      </c>
      <c r="BO17" s="26">
        <f>'BAR BB| Open rates'!BO17*0.82 + 25</f>
        <v>15522.999999999998</v>
      </c>
      <c r="BP17" s="26">
        <f>'BAR BB| Open rates'!BP17*0.82 + 25</f>
        <v>15522.999999999998</v>
      </c>
      <c r="BQ17" s="26">
        <f>'BAR BB| Open rates'!BQ17*0.82 + 25</f>
        <v>14867</v>
      </c>
      <c r="BR17" s="26">
        <f>'BAR BB| Open rates'!BR17*0.82 + 25</f>
        <v>14867</v>
      </c>
      <c r="BS17" s="26">
        <f>'BAR BB| Open rates'!BS17*0.82 + 25</f>
        <v>14867</v>
      </c>
      <c r="BT17" s="26">
        <f>'BAR BB| Open rates'!BT17*0.82 + 25</f>
        <v>14867</v>
      </c>
      <c r="BU17" s="26">
        <f>'BAR BB| Open rates'!BU17*0.82 + 25</f>
        <v>14867</v>
      </c>
      <c r="BV17" s="26">
        <f>'BAR BB| Open rates'!BV17*0.82 + 25</f>
        <v>15522.999999999998</v>
      </c>
      <c r="BW17" s="26">
        <f>'BAR BB| Open rates'!BW17*0.82 + 25</f>
        <v>15522.999999999998</v>
      </c>
      <c r="BX17" s="26">
        <f>'BAR BB| Open rates'!BX17*0.82 + 25</f>
        <v>14867</v>
      </c>
      <c r="BY17" s="26">
        <f>'BAR BB| Open rates'!BY17*0.82 + 25</f>
        <v>14867</v>
      </c>
      <c r="BZ17" s="26">
        <f>'BAR BB| Open rates'!BZ17*0.82 + 25</f>
        <v>14867</v>
      </c>
      <c r="CA17" s="26">
        <f>'BAR BB| Open rates'!CA17*0.82 + 25</f>
        <v>14867</v>
      </c>
      <c r="CB17" s="26">
        <f>'BAR BB| Open rates'!CB17*0.82 + 25</f>
        <v>14867</v>
      </c>
      <c r="CC17" s="26">
        <f>'BAR BB| Open rates'!CC17*0.82 + 25</f>
        <v>15522.999999999998</v>
      </c>
      <c r="CD17" s="26">
        <f>'BAR BB| Open rates'!CD17*0.82 + 25</f>
        <v>15522.999999999998</v>
      </c>
      <c r="CE17" s="26">
        <f>'BAR BB| Open rates'!CE17*0.82 + 25</f>
        <v>14867</v>
      </c>
      <c r="CF17" s="26">
        <f>'BAR BB| Open rates'!CF17*0.82 + 25</f>
        <v>14867</v>
      </c>
      <c r="CG17" s="26">
        <f>'BAR BB| Open rates'!CG17*0.82 + 25</f>
        <v>14867</v>
      </c>
      <c r="CH17" s="26">
        <f>'BAR BB| Open rates'!CH17*0.82 + 25</f>
        <v>14867</v>
      </c>
      <c r="CI17" s="26">
        <f>'BAR BB| Open rates'!CI17*0.82 + 25</f>
        <v>14867</v>
      </c>
      <c r="CJ17" s="26">
        <f>'BAR BB| Open rates'!CJ17*0.82 + 25</f>
        <v>15522.999999999998</v>
      </c>
      <c r="CK17" s="26">
        <f>'BAR BB| Open rates'!CK17*0.82 + 25</f>
        <v>15522.999999999998</v>
      </c>
      <c r="CL17" s="26">
        <f>'BAR BB| Open rates'!CL17*0.82 + 25</f>
        <v>14867</v>
      </c>
      <c r="CM17" s="26">
        <f>'BAR BB| Open rates'!CM17*0.82 + 25</f>
        <v>14867</v>
      </c>
      <c r="CN17" s="26">
        <f>'BAR BB| Open rates'!CN17*0.82 + 25</f>
        <v>14867</v>
      </c>
      <c r="CO17" s="26">
        <f>'BAR BB| Open rates'!CO17*0.82 + 25</f>
        <v>14867</v>
      </c>
      <c r="CP17" s="26">
        <f>'BAR BB| Open rates'!CP17*0.82 + 25</f>
        <v>14867</v>
      </c>
      <c r="CQ17" s="26">
        <f>'BAR BB| Open rates'!CQ17*0.82 + 25</f>
        <v>14867</v>
      </c>
      <c r="CR17" s="26">
        <f>'BAR BB| Open rates'!CR17*0.82 + 25</f>
        <v>14867</v>
      </c>
      <c r="CS17" s="26">
        <f>'BAR BB| Open rates'!CS17*0.82 + 25</f>
        <v>13883</v>
      </c>
      <c r="CT17" s="26">
        <f>'BAR BB| Open rates'!CT17*0.82 + 25</f>
        <v>13883</v>
      </c>
      <c r="CU17" s="26">
        <f>'BAR BB| Open rates'!CU17*0.82 + 25</f>
        <v>13883</v>
      </c>
      <c r="CV17" s="26">
        <f>'BAR BB| Open rates'!CV17*0.82 + 25</f>
        <v>13883</v>
      </c>
      <c r="CW17" s="26">
        <f>'BAR BB| Open rates'!CW17*0.82 + 25</f>
        <v>13883</v>
      </c>
      <c r="CX17" s="26">
        <f>'BAR BB| Open rates'!CX17*0.82 + 25</f>
        <v>13883</v>
      </c>
      <c r="CY17" s="26">
        <f>'BAR BB| Open rates'!CY17*0.82 + 25</f>
        <v>13883</v>
      </c>
      <c r="CZ17" s="26">
        <f>'BAR BB| Open rates'!CZ17*0.82 + 25</f>
        <v>13883</v>
      </c>
      <c r="DA17" s="26">
        <f>'BAR BB| Open rates'!DA17*0.82 + 25</f>
        <v>13883</v>
      </c>
      <c r="DB17" s="26">
        <f>'BAR BB| Open rates'!DB17*0.82 + 25</f>
        <v>12489</v>
      </c>
      <c r="DC17" s="26">
        <f>'BAR BB| Open rates'!DC17*0.82 + 25</f>
        <v>12489</v>
      </c>
      <c r="DD17" s="26">
        <f>'BAR BB| Open rates'!DD17*0.82 + 25</f>
        <v>12489</v>
      </c>
      <c r="DE17" s="26">
        <f>'BAR BB| Open rates'!DE17*0.82 + 25</f>
        <v>13555</v>
      </c>
      <c r="DF17" s="26">
        <f>'BAR BB| Open rates'!DF17*0.82 + 25</f>
        <v>13555</v>
      </c>
      <c r="DG17" s="26">
        <f>'BAR BB| Open rates'!DG17*0.82 + 25</f>
        <v>12489</v>
      </c>
      <c r="DH17" s="26">
        <f>'BAR BB| Open rates'!DH17*0.82 + 25</f>
        <v>12489</v>
      </c>
      <c r="DI17" s="26">
        <f>'BAR BB| Open rates'!DI17*0.82 + 25</f>
        <v>12489</v>
      </c>
      <c r="DJ17" s="26">
        <f>'BAR BB| Open rates'!DJ17*0.82 + 25</f>
        <v>12489</v>
      </c>
      <c r="DK17" s="26">
        <f>'BAR BB| Open rates'!DK17*0.82 + 25</f>
        <v>12489</v>
      </c>
      <c r="DL17" s="26">
        <f>'BAR BB| Open rates'!DL17*0.82 + 25</f>
        <v>13555</v>
      </c>
      <c r="DM17" s="26">
        <f>'BAR BB| Open rates'!DM17*0.82 + 25</f>
        <v>13555</v>
      </c>
      <c r="DN17" s="26">
        <f>'BAR BB| Open rates'!DN17*0.82 + 25</f>
        <v>12489</v>
      </c>
      <c r="DO17" s="26">
        <f>'BAR BB| Open rates'!DO17*0.82 + 25</f>
        <v>12489</v>
      </c>
      <c r="DP17" s="26">
        <f>'BAR BB| Open rates'!DP17*0.82 + 25</f>
        <v>12489</v>
      </c>
      <c r="DQ17" s="26">
        <f>'BAR BB| Open rates'!DQ17*0.82 + 25</f>
        <v>12489</v>
      </c>
      <c r="DR17" s="26">
        <f>'BAR BB| Open rates'!DR17*0.82 + 25</f>
        <v>12489</v>
      </c>
      <c r="DS17" s="26">
        <f>'BAR BB| Open rates'!DS17*0.82 + 25</f>
        <v>13555</v>
      </c>
      <c r="DT17" s="26">
        <f>'BAR BB| Open rates'!DT17*0.82 + 25</f>
        <v>13555</v>
      </c>
      <c r="DU17" s="26">
        <f>'BAR BB| Open rates'!DU17*0.82 + 25</f>
        <v>12489</v>
      </c>
      <c r="DV17" s="26">
        <f>'BAR BB| Open rates'!DV17*0.82 + 25</f>
        <v>12489</v>
      </c>
      <c r="DW17" s="26">
        <f>'BAR BB| Open rates'!DW17*0.82 + 25</f>
        <v>12489</v>
      </c>
      <c r="DX17" s="26">
        <f>'BAR BB| Open rates'!DX17*0.82 + 25</f>
        <v>12489</v>
      </c>
      <c r="DY17" s="26">
        <f>'BAR BB| Open rates'!DY17*0.82 + 25</f>
        <v>12489</v>
      </c>
      <c r="DZ17" s="26">
        <f>'BAR BB| Open rates'!DZ17*0.82 + 25</f>
        <v>13555</v>
      </c>
      <c r="EA17" s="26">
        <f>'BAR BB| Open rates'!EA17*0.82 + 25</f>
        <v>13555</v>
      </c>
      <c r="EB17" s="26">
        <f>'BAR BB| Open rates'!EB17*0.82 + 25</f>
        <v>12489</v>
      </c>
      <c r="EC17" s="26">
        <f>'BAR BB| Open rates'!EC17*0.82 + 25</f>
        <v>12489</v>
      </c>
      <c r="ED17" s="26">
        <f>'BAR BB| Open rates'!ED17*0.82 + 25</f>
        <v>12489</v>
      </c>
      <c r="EE17" s="26">
        <f>'BAR BB| Open rates'!EE17*0.82 + 25</f>
        <v>12489</v>
      </c>
      <c r="EF17" s="26">
        <f>'BAR BB| Open rates'!EF17*0.82 + 25</f>
        <v>11259</v>
      </c>
      <c r="EG17" s="26">
        <f>'BAR BB| Open rates'!EG17*0.82 + 25</f>
        <v>11259</v>
      </c>
      <c r="EH17" s="26">
        <f>'BAR BB| Open rates'!EH17*0.82 + 25</f>
        <v>11259</v>
      </c>
      <c r="EI17" s="26">
        <f>'BAR BB| Open rates'!EI17*0.82 + 25</f>
        <v>10685</v>
      </c>
      <c r="EJ17" s="26">
        <f>'BAR BB| Open rates'!EJ17*0.82 + 25</f>
        <v>10685</v>
      </c>
      <c r="EK17" s="26">
        <f>'BAR BB| Open rates'!EK17*0.82 + 25</f>
        <v>10685</v>
      </c>
      <c r="EL17" s="26">
        <f>'BAR BB| Open rates'!EL17*0.82 + 25</f>
        <v>10685</v>
      </c>
      <c r="EM17" s="26">
        <f>'BAR BB| Open rates'!EM17*0.82 + 25</f>
        <v>10685</v>
      </c>
      <c r="EN17" s="26">
        <f>'BAR BB| Open rates'!EN17*0.82 + 25</f>
        <v>11259</v>
      </c>
      <c r="EO17" s="26">
        <f>'BAR BB| Open rates'!EO17*0.82 + 25</f>
        <v>11259</v>
      </c>
      <c r="EP17" s="26">
        <f>'BAR BB| Open rates'!EP17*0.82 + 25</f>
        <v>10439</v>
      </c>
      <c r="EQ17" s="26">
        <f>'BAR BB| Open rates'!EQ17*0.82 + 25</f>
        <v>10439</v>
      </c>
      <c r="ER17" s="26">
        <f>'BAR BB| Open rates'!ER17*0.82 + 25</f>
        <v>10439</v>
      </c>
      <c r="ES17" s="26">
        <f>'BAR BB| Open rates'!ES17*0.82 + 25</f>
        <v>10439</v>
      </c>
      <c r="ET17" s="26">
        <f>'BAR BB| Open rates'!ET17*0.82 + 25</f>
        <v>10439</v>
      </c>
      <c r="EU17" s="26">
        <f>'BAR BB| Open rates'!EU17*0.82 + 25</f>
        <v>11259</v>
      </c>
      <c r="EV17" s="26">
        <f>'BAR BB| Open rates'!EV17*0.82 + 25</f>
        <v>11259</v>
      </c>
      <c r="EW17" s="26">
        <f>'BAR BB| Open rates'!EW17*0.82 + 25</f>
        <v>10439</v>
      </c>
      <c r="EX17" s="26">
        <f>'BAR BB| Open rates'!EX17*0.82 + 25</f>
        <v>10439</v>
      </c>
      <c r="EY17" s="26">
        <f>'BAR BB| Open rates'!EY17*0.82 + 25</f>
        <v>10439</v>
      </c>
      <c r="EZ17" s="26">
        <f>'BAR BB| Open rates'!EZ17*0.82 + 25</f>
        <v>10439</v>
      </c>
      <c r="FA17" s="26">
        <f>'BAR BB| Open rates'!FA17*0.82 + 25</f>
        <v>10439</v>
      </c>
      <c r="FB17" s="26">
        <f>'BAR BB| Open rates'!FB17*0.82 + 25</f>
        <v>11259</v>
      </c>
      <c r="FC17" s="26">
        <f>'BAR BB| Open rates'!FC17*0.82 + 25</f>
        <v>11259</v>
      </c>
      <c r="FD17" s="26">
        <f>'BAR BB| Open rates'!FD17*0.82 + 25</f>
        <v>10439</v>
      </c>
      <c r="FE17" s="26">
        <f>'BAR BB| Open rates'!FE17*0.82 + 25</f>
        <v>10439</v>
      </c>
      <c r="FF17" s="26">
        <f>'BAR BB| Open rates'!FF17*0.82 + 25</f>
        <v>10439</v>
      </c>
      <c r="FG17" s="26">
        <f>'BAR BB| Open rates'!FG17*0.82 + 25</f>
        <v>10439</v>
      </c>
      <c r="FH17" s="26">
        <f>'BAR BB| Open rates'!FH17*0.82 + 25</f>
        <v>10439</v>
      </c>
      <c r="FI17" s="26">
        <f>'BAR BB| Open rates'!FI17*0.82 + 25</f>
        <v>11259</v>
      </c>
      <c r="FJ17" s="26">
        <f>'BAR BB| Open rates'!FJ17*0.82 + 25</f>
        <v>11259</v>
      </c>
      <c r="FK17" s="26">
        <f>'BAR BB| Open rates'!FK17*0.82 + 25</f>
        <v>10685</v>
      </c>
      <c r="FL17" s="26">
        <f>'BAR BB| Open rates'!FL17*0.82 + 25</f>
        <v>10685</v>
      </c>
      <c r="FM17" s="26">
        <f>'BAR BB| Open rates'!FM17*0.82 + 25</f>
        <v>10685</v>
      </c>
      <c r="FN17" s="26">
        <f>'BAR BB| Open rates'!FN17*0.82 + 25</f>
        <v>10685</v>
      </c>
      <c r="FO17" s="26">
        <f>'BAR BB| Open rates'!FO17*0.82 + 25</f>
        <v>10685</v>
      </c>
      <c r="FP17" s="26">
        <f>'BAR BB| Open rates'!FP17*0.82 + 25</f>
        <v>10685</v>
      </c>
      <c r="FQ17" s="26">
        <f>'BAR BB| Open rates'!FQ17*0.82 + 25</f>
        <v>10685</v>
      </c>
      <c r="FR17" s="26">
        <f>'BAR BB| Open rates'!FR17*0.82 + 25</f>
        <v>10439</v>
      </c>
      <c r="FS17" s="26">
        <f>'BAR BB| Open rates'!FS17*0.82 + 25</f>
        <v>10439</v>
      </c>
      <c r="FT17" s="26">
        <f>'BAR BB| Open rates'!FT17*0.82 + 25</f>
        <v>10439</v>
      </c>
      <c r="FU17" s="26">
        <f>'BAR BB| Open rates'!FU17*0.82 + 25</f>
        <v>10439</v>
      </c>
      <c r="FV17" s="26">
        <f>'BAR BB| Open rates'!FV17*0.82 + 25</f>
        <v>10439</v>
      </c>
      <c r="FW17" s="26">
        <f>'BAR BB| Open rates'!FW17*0.82 + 25</f>
        <v>11259</v>
      </c>
      <c r="FX17" s="26">
        <f>'BAR BB| Open rates'!FX17*0.82 + 25</f>
        <v>11259</v>
      </c>
      <c r="FY17" s="26">
        <f>'BAR BB| Open rates'!FY17*0.82 + 25</f>
        <v>10439</v>
      </c>
      <c r="FZ17" s="26">
        <f>'BAR BB| Open rates'!FZ17*0.82 + 25</f>
        <v>10439</v>
      </c>
      <c r="GA17" s="26">
        <f>'BAR BB| Open rates'!GA17*0.82 + 25</f>
        <v>10439</v>
      </c>
      <c r="GB17" s="26">
        <f>'BAR BB| Open rates'!GB17*0.82 + 25</f>
        <v>10439</v>
      </c>
      <c r="GC17" s="26">
        <f>'BAR BB| Open rates'!GC17*0.82 + 25</f>
        <v>10439</v>
      </c>
      <c r="GD17" s="26">
        <f>'BAR BB| Open rates'!GD17*0.82 + 25</f>
        <v>11259</v>
      </c>
      <c r="GE17" s="26">
        <f>'BAR BB| Open rates'!GE17*0.82 + 25</f>
        <v>11259</v>
      </c>
      <c r="GF17" s="26">
        <f>'BAR BB| Open rates'!GF17*0.82 + 25</f>
        <v>10439</v>
      </c>
      <c r="GG17" s="26">
        <f>'BAR BB| Open rates'!GG17*0.82 + 25</f>
        <v>10439</v>
      </c>
      <c r="GH17" s="26">
        <f>'BAR BB| Open rates'!GH17*0.82 + 25</f>
        <v>10439</v>
      </c>
      <c r="GI17" s="26">
        <f>'BAR BB| Open rates'!GI17*0.82 + 25</f>
        <v>10439</v>
      </c>
      <c r="GJ17" s="26">
        <f>'BAR BB| Open rates'!GJ17*0.82 + 25</f>
        <v>10439</v>
      </c>
      <c r="GK17" s="26">
        <f>'BAR BB| Open rates'!GK17*0.82 + 25</f>
        <v>11259</v>
      </c>
      <c r="GL17" s="26">
        <f>'BAR BB| Open rates'!GL17*0.82 + 25</f>
        <v>11259</v>
      </c>
      <c r="GM17" s="26">
        <f>'BAR BB| Open rates'!GM17*0.82 + 25</f>
        <v>10439</v>
      </c>
      <c r="GN17" s="26">
        <f>'BAR BB| Open rates'!GN17*0.82 + 25</f>
        <v>10439</v>
      </c>
      <c r="GO17" s="26">
        <f>'BAR BB| Open rates'!GO17*0.82 + 25</f>
        <v>10439</v>
      </c>
      <c r="GP17" s="26">
        <f>'BAR BB| Open rates'!GP17*0.82 + 25</f>
        <v>10439</v>
      </c>
      <c r="GQ17" s="26">
        <f>'BAR BB| Open rates'!GQ17*0.82 + 25</f>
        <v>10439</v>
      </c>
      <c r="GR17" s="26">
        <f>'BAR BB| Open rates'!GR17*0.82 + 25</f>
        <v>11259</v>
      </c>
      <c r="GS17" s="26">
        <f>'BAR BB| Open rates'!GS17*0.82 + 25</f>
        <v>11259</v>
      </c>
      <c r="GT17" s="26">
        <f>'BAR BB| Open rates'!GT17*0.82 + 25</f>
        <v>10439</v>
      </c>
      <c r="GU17" s="26">
        <f>'BAR BB| Open rates'!GU17*0.82 + 25</f>
        <v>10439</v>
      </c>
      <c r="GV17" s="26">
        <f>'BAR BB| Open rates'!GV17*0.82 + 25</f>
        <v>10439</v>
      </c>
      <c r="GW17" s="26">
        <f>'BAR BB| Open rates'!GW17*0.82 + 25</f>
        <v>10439</v>
      </c>
      <c r="GX17" s="26">
        <f>'BAR BB| Open rates'!GX17*0.82 + 25</f>
        <v>10439</v>
      </c>
      <c r="GY17" s="26">
        <f>'BAR BB| Open rates'!GY17*0.82 + 25</f>
        <v>11259</v>
      </c>
      <c r="GZ17" s="26">
        <f>'BAR BB| Open rates'!GZ17*0.82 + 25</f>
        <v>11259</v>
      </c>
      <c r="HA17" s="26">
        <f>'BAR BB| Open rates'!HA17*0.82 + 25</f>
        <v>10439</v>
      </c>
      <c r="HB17" s="26">
        <f>'BAR BB| Open rates'!HB17*0.82 + 25</f>
        <v>10439</v>
      </c>
      <c r="HC17" s="26">
        <f>'BAR BB| Open rates'!HC17*0.82 + 25</f>
        <v>10439</v>
      </c>
      <c r="HD17" s="26">
        <f>'BAR BB| Open rates'!HD17*0.82 + 25</f>
        <v>10439</v>
      </c>
      <c r="HE17" s="26">
        <f>'BAR BB| Open rates'!HE17*0.82 + 25</f>
        <v>10439</v>
      </c>
      <c r="HF17" s="26">
        <f>'BAR BB| Open rates'!HF17*0.82 + 25</f>
        <v>12325</v>
      </c>
      <c r="HG17" s="26">
        <f>'BAR BB| Open rates'!HG17*0.82 + 25</f>
        <v>12325</v>
      </c>
      <c r="HH17" s="26">
        <f>'BAR BB| Open rates'!HH17*0.82 + 25</f>
        <v>12325</v>
      </c>
      <c r="HI17" s="26">
        <f>'BAR BB| Open rates'!HI17*0.82 + 25</f>
        <v>12325</v>
      </c>
      <c r="HJ17" s="26">
        <f>'BAR BB| Open rates'!HJ17*0.82 + 25</f>
        <v>12325</v>
      </c>
      <c r="HK17" s="26">
        <f>'BAR BB| Open rates'!HK17*0.82 + 25</f>
        <v>12325</v>
      </c>
      <c r="HL17" s="26">
        <f>'BAR BB| Open rates'!HL17*0.82 + 25</f>
        <v>12325</v>
      </c>
      <c r="HM17" s="26">
        <f>'BAR BB| Open rates'!HM17*0.82 + 25</f>
        <v>12325</v>
      </c>
      <c r="HN17" s="26">
        <f>'BAR BB| Open rates'!HN17*0.82 + 25</f>
        <v>12325</v>
      </c>
      <c r="HO17" s="26">
        <f>'BAR BB| Open rates'!HO17*0.82 + 25</f>
        <v>12325</v>
      </c>
      <c r="HP17" s="26">
        <f>'BAR BB| Open rates'!HP17*0.82 + 25</f>
        <v>12325</v>
      </c>
    </row>
    <row r="18" spans="1:224" s="76" customFormat="1" ht="12" customHeight="1" x14ac:dyDescent="0.2">
      <c r="A18" s="15">
        <v>2</v>
      </c>
      <c r="B18" s="26">
        <f>'BAR BB| Open rates'!B18*0.82 + 25</f>
        <v>12325</v>
      </c>
      <c r="C18" s="26">
        <f>'BAR BB| Open rates'!C18*0.82 + 25</f>
        <v>12325</v>
      </c>
      <c r="D18" s="26">
        <f>'BAR BB| Open rates'!D18*0.82 + 25</f>
        <v>12325</v>
      </c>
      <c r="E18" s="26">
        <f>'BAR BB| Open rates'!E18*0.82 + 25</f>
        <v>12325</v>
      </c>
      <c r="F18" s="26">
        <f>'BAR BB| Open rates'!F18*0.82 + 25</f>
        <v>12325</v>
      </c>
      <c r="G18" s="26">
        <f>'BAR BB| Open rates'!G18*0.82 + 25</f>
        <v>12325</v>
      </c>
      <c r="H18" s="26">
        <f>'BAR BB| Open rates'!H18*0.82 + 25</f>
        <v>12325</v>
      </c>
      <c r="I18" s="26">
        <f>'BAR BB| Open rates'!I18*0.82 + 25</f>
        <v>12325</v>
      </c>
      <c r="J18" s="26">
        <f>'BAR BB| Open rates'!J18*0.82 + 25</f>
        <v>12325</v>
      </c>
      <c r="K18" s="26">
        <f>'BAR BB| Open rates'!K18*0.82 + 25</f>
        <v>12325</v>
      </c>
      <c r="L18" s="26">
        <f>'BAR BB| Open rates'!L18*0.82 + 25</f>
        <v>12325</v>
      </c>
      <c r="M18" s="26">
        <f>'BAR BB| Open rates'!M18*0.82 + 25</f>
        <v>12325</v>
      </c>
      <c r="N18" s="26">
        <f>'BAR BB| Open rates'!N18*0.82 + 25</f>
        <v>14457</v>
      </c>
      <c r="O18" s="26">
        <f>'BAR BB| Open rates'!O18*0.82 + 25</f>
        <v>14457</v>
      </c>
      <c r="P18" s="26">
        <f>'BAR BB| Open rates'!P18*0.82 + 25</f>
        <v>14457</v>
      </c>
      <c r="Q18" s="26">
        <f>'BAR BB| Open rates'!Q18*0.82 + 25</f>
        <v>14457</v>
      </c>
      <c r="R18" s="26">
        <f>'BAR BB| Open rates'!R18*0.82 + 25</f>
        <v>17163</v>
      </c>
      <c r="S18" s="26">
        <f>'BAR BB| Open rates'!S18*0.82 + 25</f>
        <v>17163</v>
      </c>
      <c r="T18" s="26">
        <f>'BAR BB| Open rates'!T18*0.82 + 25</f>
        <v>17163</v>
      </c>
      <c r="U18" s="26">
        <f>'BAR BB| Open rates'!U18*0.82 + 25</f>
        <v>17163</v>
      </c>
      <c r="V18" s="26">
        <f>'BAR BB| Open rates'!V18*0.82 + 25</f>
        <v>17163</v>
      </c>
      <c r="W18" s="26">
        <f>'BAR BB| Open rates'!W18*0.82 + 25</f>
        <v>17163</v>
      </c>
      <c r="X18" s="26">
        <f>'BAR BB| Open rates'!X18*0.82 + 25</f>
        <v>17163</v>
      </c>
      <c r="Y18" s="26">
        <f>'BAR BB| Open rates'!Y18*0.82 + 25</f>
        <v>17163</v>
      </c>
      <c r="Z18" s="26">
        <f>'BAR BB| Open rates'!Z18*0.82 + 25</f>
        <v>17163</v>
      </c>
      <c r="AA18" s="26">
        <f>'BAR BB| Open rates'!AA18*0.82 + 25</f>
        <v>17163</v>
      </c>
      <c r="AB18" s="26">
        <f>'BAR BB| Open rates'!AB18*0.82 + 25</f>
        <v>21263</v>
      </c>
      <c r="AC18" s="26">
        <f>'BAR BB| Open rates'!AC18*0.82 + 25</f>
        <v>21263</v>
      </c>
      <c r="AD18" s="26">
        <f>'BAR BB| Open rates'!AD18*0.82 + 25</f>
        <v>21263</v>
      </c>
      <c r="AE18" s="26">
        <f>'BAR BB| Open rates'!AE18*0.82 + 25</f>
        <v>21263</v>
      </c>
      <c r="AF18" s="26">
        <f>'BAR BB| Open rates'!AF18*0.82 + 25</f>
        <v>21263</v>
      </c>
      <c r="AG18" s="26">
        <f>'BAR BB| Open rates'!AG18*0.82 + 25</f>
        <v>21263</v>
      </c>
      <c r="AH18" s="26">
        <f>'BAR BB| Open rates'!AH18*0.82 + 25</f>
        <v>14457</v>
      </c>
      <c r="AI18" s="26">
        <f>'BAR BB| Open rates'!AI18*0.82 + 25</f>
        <v>14457</v>
      </c>
      <c r="AJ18" s="26">
        <f>'BAR BB| Open rates'!AJ18*0.82 + 25</f>
        <v>14457</v>
      </c>
      <c r="AK18" s="26">
        <f>'BAR BB| Open rates'!AK18*0.82 + 25</f>
        <v>14457</v>
      </c>
      <c r="AL18" s="26">
        <f>'BAR BB| Open rates'!AL18*0.82 + 25</f>
        <v>14457</v>
      </c>
      <c r="AM18" s="26">
        <f>'BAR BB| Open rates'!AM18*0.82 + 25</f>
        <v>15522.999999999998</v>
      </c>
      <c r="AN18" s="26">
        <f>'BAR BB| Open rates'!AN18*0.82 + 25</f>
        <v>15522.999999999998</v>
      </c>
      <c r="AO18" s="26">
        <f>'BAR BB| Open rates'!AO18*0.82 + 25</f>
        <v>15522.999999999998</v>
      </c>
      <c r="AP18" s="26">
        <f>'BAR BB| Open rates'!AP18*0.82 + 25</f>
        <v>15522.999999999998</v>
      </c>
      <c r="AQ18" s="26">
        <f>'BAR BB| Open rates'!AQ18*0.82 + 25</f>
        <v>15522.999999999998</v>
      </c>
      <c r="AR18" s="26">
        <f>'BAR BB| Open rates'!AR18*0.82 + 25</f>
        <v>15522.999999999998</v>
      </c>
      <c r="AS18" s="26">
        <f>'BAR BB| Open rates'!AS18*0.82 + 25</f>
        <v>15522.999999999998</v>
      </c>
      <c r="AT18" s="26">
        <f>'BAR BB| Open rates'!AT18*0.82 + 25</f>
        <v>16342.999999999998</v>
      </c>
      <c r="AU18" s="26">
        <f>'BAR BB| Open rates'!AU18*0.82 + 25</f>
        <v>16342.999999999998</v>
      </c>
      <c r="AV18" s="26">
        <f>'BAR BB| Open rates'!AV18*0.82 + 25</f>
        <v>16342.999999999998</v>
      </c>
      <c r="AW18" s="26">
        <f>'BAR BB| Open rates'!AW18*0.82 + 25</f>
        <v>16342.999999999998</v>
      </c>
      <c r="AX18" s="26">
        <f>'BAR BB| Open rates'!AX18*0.82 + 25</f>
        <v>16342.999999999998</v>
      </c>
      <c r="AY18" s="26">
        <f>'BAR BB| Open rates'!AY18*0.82 + 25</f>
        <v>16507</v>
      </c>
      <c r="AZ18" s="26">
        <f>'BAR BB| Open rates'!AZ18*0.82 + 25</f>
        <v>16507</v>
      </c>
      <c r="BA18" s="26">
        <f>'BAR BB| Open rates'!BA18*0.82 + 25</f>
        <v>17163</v>
      </c>
      <c r="BB18" s="26">
        <f>'BAR BB| Open rates'!BB18*0.82 + 25</f>
        <v>17163</v>
      </c>
      <c r="BC18" s="26">
        <f>'BAR BB| Open rates'!BC18*0.82 + 25</f>
        <v>16507</v>
      </c>
      <c r="BD18" s="26">
        <f>'BAR BB| Open rates'!BD18*0.82 + 25</f>
        <v>16507</v>
      </c>
      <c r="BE18" s="26">
        <f>'BAR BB| Open rates'!BE18*0.82 + 25</f>
        <v>16507</v>
      </c>
      <c r="BF18" s="26">
        <f>'BAR BB| Open rates'!BF18*0.82 + 25</f>
        <v>16507</v>
      </c>
      <c r="BG18" s="26">
        <f>'BAR BB| Open rates'!BG18*0.82 + 25</f>
        <v>16507</v>
      </c>
      <c r="BH18" s="26">
        <f>'BAR BB| Open rates'!BH18*0.82 + 25</f>
        <v>17163</v>
      </c>
      <c r="BI18" s="26">
        <f>'BAR BB| Open rates'!BI18*0.82 + 25</f>
        <v>17163</v>
      </c>
      <c r="BJ18" s="26">
        <f>'BAR BB| Open rates'!BJ18*0.82 + 25</f>
        <v>16507</v>
      </c>
      <c r="BK18" s="26">
        <f>'BAR BB| Open rates'!BK18*0.82 + 25</f>
        <v>16507</v>
      </c>
      <c r="BL18" s="26">
        <f>'BAR BB| Open rates'!BL18*0.82 + 25</f>
        <v>16507</v>
      </c>
      <c r="BM18" s="26">
        <f>'BAR BB| Open rates'!BM18*0.82 + 25</f>
        <v>16507</v>
      </c>
      <c r="BN18" s="26">
        <f>'BAR BB| Open rates'!BN18*0.82 + 25</f>
        <v>16507</v>
      </c>
      <c r="BO18" s="26">
        <f>'BAR BB| Open rates'!BO18*0.82 + 25</f>
        <v>17163</v>
      </c>
      <c r="BP18" s="26">
        <f>'BAR BB| Open rates'!BP18*0.82 + 25</f>
        <v>17163</v>
      </c>
      <c r="BQ18" s="26">
        <f>'BAR BB| Open rates'!BQ18*0.82 + 25</f>
        <v>16507</v>
      </c>
      <c r="BR18" s="26">
        <f>'BAR BB| Open rates'!BR18*0.82 + 25</f>
        <v>16507</v>
      </c>
      <c r="BS18" s="26">
        <f>'BAR BB| Open rates'!BS18*0.82 + 25</f>
        <v>16507</v>
      </c>
      <c r="BT18" s="26">
        <f>'BAR BB| Open rates'!BT18*0.82 + 25</f>
        <v>16507</v>
      </c>
      <c r="BU18" s="26">
        <f>'BAR BB| Open rates'!BU18*0.82 + 25</f>
        <v>16507</v>
      </c>
      <c r="BV18" s="26">
        <f>'BAR BB| Open rates'!BV18*0.82 + 25</f>
        <v>17163</v>
      </c>
      <c r="BW18" s="26">
        <f>'BAR BB| Open rates'!BW18*0.82 + 25</f>
        <v>17163</v>
      </c>
      <c r="BX18" s="26">
        <f>'BAR BB| Open rates'!BX18*0.82 + 25</f>
        <v>16507</v>
      </c>
      <c r="BY18" s="26">
        <f>'BAR BB| Open rates'!BY18*0.82 + 25</f>
        <v>16507</v>
      </c>
      <c r="BZ18" s="26">
        <f>'BAR BB| Open rates'!BZ18*0.82 + 25</f>
        <v>16507</v>
      </c>
      <c r="CA18" s="26">
        <f>'BAR BB| Open rates'!CA18*0.82 + 25</f>
        <v>16507</v>
      </c>
      <c r="CB18" s="26">
        <f>'BAR BB| Open rates'!CB18*0.82 + 25</f>
        <v>16507</v>
      </c>
      <c r="CC18" s="26">
        <f>'BAR BB| Open rates'!CC18*0.82 + 25</f>
        <v>17163</v>
      </c>
      <c r="CD18" s="26">
        <f>'BAR BB| Open rates'!CD18*0.82 + 25</f>
        <v>17163</v>
      </c>
      <c r="CE18" s="26">
        <f>'BAR BB| Open rates'!CE18*0.82 + 25</f>
        <v>16507</v>
      </c>
      <c r="CF18" s="26">
        <f>'BAR BB| Open rates'!CF18*0.82 + 25</f>
        <v>16507</v>
      </c>
      <c r="CG18" s="26">
        <f>'BAR BB| Open rates'!CG18*0.82 + 25</f>
        <v>16507</v>
      </c>
      <c r="CH18" s="26">
        <f>'BAR BB| Open rates'!CH18*0.82 + 25</f>
        <v>16507</v>
      </c>
      <c r="CI18" s="26">
        <f>'BAR BB| Open rates'!CI18*0.82 + 25</f>
        <v>16507</v>
      </c>
      <c r="CJ18" s="26">
        <f>'BAR BB| Open rates'!CJ18*0.82 + 25</f>
        <v>17163</v>
      </c>
      <c r="CK18" s="26">
        <f>'BAR BB| Open rates'!CK18*0.82 + 25</f>
        <v>17163</v>
      </c>
      <c r="CL18" s="26">
        <f>'BAR BB| Open rates'!CL18*0.82 + 25</f>
        <v>16507</v>
      </c>
      <c r="CM18" s="26">
        <f>'BAR BB| Open rates'!CM18*0.82 + 25</f>
        <v>16507</v>
      </c>
      <c r="CN18" s="26">
        <f>'BAR BB| Open rates'!CN18*0.82 + 25</f>
        <v>16507</v>
      </c>
      <c r="CO18" s="26">
        <f>'BAR BB| Open rates'!CO18*0.82 + 25</f>
        <v>16507</v>
      </c>
      <c r="CP18" s="26">
        <f>'BAR BB| Open rates'!CP18*0.82 + 25</f>
        <v>16507</v>
      </c>
      <c r="CQ18" s="26">
        <f>'BAR BB| Open rates'!CQ18*0.82 + 25</f>
        <v>16507</v>
      </c>
      <c r="CR18" s="26">
        <f>'BAR BB| Open rates'!CR18*0.82 + 25</f>
        <v>16507</v>
      </c>
      <c r="CS18" s="26">
        <f>'BAR BB| Open rates'!CS18*0.82 + 25</f>
        <v>15522.999999999998</v>
      </c>
      <c r="CT18" s="26">
        <f>'BAR BB| Open rates'!CT18*0.82 + 25</f>
        <v>15522.999999999998</v>
      </c>
      <c r="CU18" s="26">
        <f>'BAR BB| Open rates'!CU18*0.82 + 25</f>
        <v>15522.999999999998</v>
      </c>
      <c r="CV18" s="26">
        <f>'BAR BB| Open rates'!CV18*0.82 + 25</f>
        <v>15522.999999999998</v>
      </c>
      <c r="CW18" s="26">
        <f>'BAR BB| Open rates'!CW18*0.82 + 25</f>
        <v>15522.999999999998</v>
      </c>
      <c r="CX18" s="26">
        <f>'BAR BB| Open rates'!CX18*0.82 + 25</f>
        <v>15522.999999999998</v>
      </c>
      <c r="CY18" s="26">
        <f>'BAR BB| Open rates'!CY18*0.82 + 25</f>
        <v>15522.999999999998</v>
      </c>
      <c r="CZ18" s="26">
        <f>'BAR BB| Open rates'!CZ18*0.82 + 25</f>
        <v>15522.999999999998</v>
      </c>
      <c r="DA18" s="26">
        <f>'BAR BB| Open rates'!DA18*0.82 + 25</f>
        <v>15522.999999999998</v>
      </c>
      <c r="DB18" s="26">
        <f>'BAR BB| Open rates'!DB18*0.82 + 25</f>
        <v>14129</v>
      </c>
      <c r="DC18" s="26">
        <f>'BAR BB| Open rates'!DC18*0.82 + 25</f>
        <v>14129</v>
      </c>
      <c r="DD18" s="26">
        <f>'BAR BB| Open rates'!DD18*0.82 + 25</f>
        <v>14129</v>
      </c>
      <c r="DE18" s="26">
        <f>'BAR BB| Open rates'!DE18*0.82 + 25</f>
        <v>15195</v>
      </c>
      <c r="DF18" s="26">
        <f>'BAR BB| Open rates'!DF18*0.82 + 25</f>
        <v>15195</v>
      </c>
      <c r="DG18" s="26">
        <f>'BAR BB| Open rates'!DG18*0.82 + 25</f>
        <v>14129</v>
      </c>
      <c r="DH18" s="26">
        <f>'BAR BB| Open rates'!DH18*0.82 + 25</f>
        <v>14129</v>
      </c>
      <c r="DI18" s="26">
        <f>'BAR BB| Open rates'!DI18*0.82 + 25</f>
        <v>14129</v>
      </c>
      <c r="DJ18" s="26">
        <f>'BAR BB| Open rates'!DJ18*0.82 + 25</f>
        <v>14129</v>
      </c>
      <c r="DK18" s="26">
        <f>'BAR BB| Open rates'!DK18*0.82 + 25</f>
        <v>14129</v>
      </c>
      <c r="DL18" s="26">
        <f>'BAR BB| Open rates'!DL18*0.82 + 25</f>
        <v>15195</v>
      </c>
      <c r="DM18" s="26">
        <f>'BAR BB| Open rates'!DM18*0.82 + 25</f>
        <v>15195</v>
      </c>
      <c r="DN18" s="26">
        <f>'BAR BB| Open rates'!DN18*0.82 + 25</f>
        <v>14129</v>
      </c>
      <c r="DO18" s="26">
        <f>'BAR BB| Open rates'!DO18*0.82 + 25</f>
        <v>14129</v>
      </c>
      <c r="DP18" s="26">
        <f>'BAR BB| Open rates'!DP18*0.82 + 25</f>
        <v>14129</v>
      </c>
      <c r="DQ18" s="26">
        <f>'BAR BB| Open rates'!DQ18*0.82 + 25</f>
        <v>14129</v>
      </c>
      <c r="DR18" s="26">
        <f>'BAR BB| Open rates'!DR18*0.82 + 25</f>
        <v>14129</v>
      </c>
      <c r="DS18" s="26">
        <f>'BAR BB| Open rates'!DS18*0.82 + 25</f>
        <v>15195</v>
      </c>
      <c r="DT18" s="26">
        <f>'BAR BB| Open rates'!DT18*0.82 + 25</f>
        <v>15195</v>
      </c>
      <c r="DU18" s="26">
        <f>'BAR BB| Open rates'!DU18*0.82 + 25</f>
        <v>14129</v>
      </c>
      <c r="DV18" s="26">
        <f>'BAR BB| Open rates'!DV18*0.82 + 25</f>
        <v>14129</v>
      </c>
      <c r="DW18" s="26">
        <f>'BAR BB| Open rates'!DW18*0.82 + 25</f>
        <v>14129</v>
      </c>
      <c r="DX18" s="26">
        <f>'BAR BB| Open rates'!DX18*0.82 + 25</f>
        <v>14129</v>
      </c>
      <c r="DY18" s="26">
        <f>'BAR BB| Open rates'!DY18*0.82 + 25</f>
        <v>14129</v>
      </c>
      <c r="DZ18" s="26">
        <f>'BAR BB| Open rates'!DZ18*0.82 + 25</f>
        <v>15195</v>
      </c>
      <c r="EA18" s="26">
        <f>'BAR BB| Open rates'!EA18*0.82 + 25</f>
        <v>15195</v>
      </c>
      <c r="EB18" s="26">
        <f>'BAR BB| Open rates'!EB18*0.82 + 25</f>
        <v>14129</v>
      </c>
      <c r="EC18" s="26">
        <f>'BAR BB| Open rates'!EC18*0.82 + 25</f>
        <v>14129</v>
      </c>
      <c r="ED18" s="26">
        <f>'BAR BB| Open rates'!ED18*0.82 + 25</f>
        <v>14129</v>
      </c>
      <c r="EE18" s="26">
        <f>'BAR BB| Open rates'!EE18*0.82 + 25</f>
        <v>14129</v>
      </c>
      <c r="EF18" s="26">
        <f>'BAR BB| Open rates'!EF18*0.82 + 25</f>
        <v>12899</v>
      </c>
      <c r="EG18" s="26">
        <f>'BAR BB| Open rates'!EG18*0.82 + 25</f>
        <v>12899</v>
      </c>
      <c r="EH18" s="26">
        <f>'BAR BB| Open rates'!EH18*0.82 + 25</f>
        <v>12899</v>
      </c>
      <c r="EI18" s="26">
        <f>'BAR BB| Open rates'!EI18*0.82 + 25</f>
        <v>12325</v>
      </c>
      <c r="EJ18" s="26">
        <f>'BAR BB| Open rates'!EJ18*0.82 + 25</f>
        <v>12325</v>
      </c>
      <c r="EK18" s="26">
        <f>'BAR BB| Open rates'!EK18*0.82 + 25</f>
        <v>12325</v>
      </c>
      <c r="EL18" s="26">
        <f>'BAR BB| Open rates'!EL18*0.82 + 25</f>
        <v>12325</v>
      </c>
      <c r="EM18" s="26">
        <f>'BAR BB| Open rates'!EM18*0.82 + 25</f>
        <v>12325</v>
      </c>
      <c r="EN18" s="26">
        <f>'BAR BB| Open rates'!EN18*0.82 + 25</f>
        <v>12899</v>
      </c>
      <c r="EO18" s="26">
        <f>'BAR BB| Open rates'!EO18*0.82 + 25</f>
        <v>12899</v>
      </c>
      <c r="EP18" s="26">
        <f>'BAR BB| Open rates'!EP18*0.82 + 25</f>
        <v>12079</v>
      </c>
      <c r="EQ18" s="26">
        <f>'BAR BB| Open rates'!EQ18*0.82 + 25</f>
        <v>12079</v>
      </c>
      <c r="ER18" s="26">
        <f>'BAR BB| Open rates'!ER18*0.82 + 25</f>
        <v>12079</v>
      </c>
      <c r="ES18" s="26">
        <f>'BAR BB| Open rates'!ES18*0.82 + 25</f>
        <v>12079</v>
      </c>
      <c r="ET18" s="26">
        <f>'BAR BB| Open rates'!ET18*0.82 + 25</f>
        <v>12079</v>
      </c>
      <c r="EU18" s="26">
        <f>'BAR BB| Open rates'!EU18*0.82 + 25</f>
        <v>12899</v>
      </c>
      <c r="EV18" s="26">
        <f>'BAR BB| Open rates'!EV18*0.82 + 25</f>
        <v>12899</v>
      </c>
      <c r="EW18" s="26">
        <f>'BAR BB| Open rates'!EW18*0.82 + 25</f>
        <v>12079</v>
      </c>
      <c r="EX18" s="26">
        <f>'BAR BB| Open rates'!EX18*0.82 + 25</f>
        <v>12079</v>
      </c>
      <c r="EY18" s="26">
        <f>'BAR BB| Open rates'!EY18*0.82 + 25</f>
        <v>12079</v>
      </c>
      <c r="EZ18" s="26">
        <f>'BAR BB| Open rates'!EZ18*0.82 + 25</f>
        <v>12079</v>
      </c>
      <c r="FA18" s="26">
        <f>'BAR BB| Open rates'!FA18*0.82 + 25</f>
        <v>12079</v>
      </c>
      <c r="FB18" s="26">
        <f>'BAR BB| Open rates'!FB18*0.82 + 25</f>
        <v>12899</v>
      </c>
      <c r="FC18" s="26">
        <f>'BAR BB| Open rates'!FC18*0.82 + 25</f>
        <v>12899</v>
      </c>
      <c r="FD18" s="26">
        <f>'BAR BB| Open rates'!FD18*0.82 + 25</f>
        <v>12079</v>
      </c>
      <c r="FE18" s="26">
        <f>'BAR BB| Open rates'!FE18*0.82 + 25</f>
        <v>12079</v>
      </c>
      <c r="FF18" s="26">
        <f>'BAR BB| Open rates'!FF18*0.82 + 25</f>
        <v>12079</v>
      </c>
      <c r="FG18" s="26">
        <f>'BAR BB| Open rates'!FG18*0.82 + 25</f>
        <v>12079</v>
      </c>
      <c r="FH18" s="26">
        <f>'BAR BB| Open rates'!FH18*0.82 + 25</f>
        <v>12079</v>
      </c>
      <c r="FI18" s="26">
        <f>'BAR BB| Open rates'!FI18*0.82 + 25</f>
        <v>12899</v>
      </c>
      <c r="FJ18" s="26">
        <f>'BAR BB| Open rates'!FJ18*0.82 + 25</f>
        <v>12899</v>
      </c>
      <c r="FK18" s="26">
        <f>'BAR BB| Open rates'!FK18*0.82 + 25</f>
        <v>12325</v>
      </c>
      <c r="FL18" s="26">
        <f>'BAR BB| Open rates'!FL18*0.82 + 25</f>
        <v>12325</v>
      </c>
      <c r="FM18" s="26">
        <f>'BAR BB| Open rates'!FM18*0.82 + 25</f>
        <v>12325</v>
      </c>
      <c r="FN18" s="26">
        <f>'BAR BB| Open rates'!FN18*0.82 + 25</f>
        <v>12325</v>
      </c>
      <c r="FO18" s="26">
        <f>'BAR BB| Open rates'!FO18*0.82 + 25</f>
        <v>12325</v>
      </c>
      <c r="FP18" s="26">
        <f>'BAR BB| Open rates'!FP18*0.82 + 25</f>
        <v>12325</v>
      </c>
      <c r="FQ18" s="26">
        <f>'BAR BB| Open rates'!FQ18*0.82 + 25</f>
        <v>12325</v>
      </c>
      <c r="FR18" s="26">
        <f>'BAR BB| Open rates'!FR18*0.82 + 25</f>
        <v>12079</v>
      </c>
      <c r="FS18" s="26">
        <f>'BAR BB| Open rates'!FS18*0.82 + 25</f>
        <v>12079</v>
      </c>
      <c r="FT18" s="26">
        <f>'BAR BB| Open rates'!FT18*0.82 + 25</f>
        <v>12079</v>
      </c>
      <c r="FU18" s="26">
        <f>'BAR BB| Open rates'!FU18*0.82 + 25</f>
        <v>12079</v>
      </c>
      <c r="FV18" s="26">
        <f>'BAR BB| Open rates'!FV18*0.82 + 25</f>
        <v>12079</v>
      </c>
      <c r="FW18" s="26">
        <f>'BAR BB| Open rates'!FW18*0.82 + 25</f>
        <v>12899</v>
      </c>
      <c r="FX18" s="26">
        <f>'BAR BB| Open rates'!FX18*0.82 + 25</f>
        <v>12899</v>
      </c>
      <c r="FY18" s="26">
        <f>'BAR BB| Open rates'!FY18*0.82 + 25</f>
        <v>12079</v>
      </c>
      <c r="FZ18" s="26">
        <f>'BAR BB| Open rates'!FZ18*0.82 + 25</f>
        <v>12079</v>
      </c>
      <c r="GA18" s="26">
        <f>'BAR BB| Open rates'!GA18*0.82 + 25</f>
        <v>12079</v>
      </c>
      <c r="GB18" s="26">
        <f>'BAR BB| Open rates'!GB18*0.82 + 25</f>
        <v>12079</v>
      </c>
      <c r="GC18" s="26">
        <f>'BAR BB| Open rates'!GC18*0.82 + 25</f>
        <v>12079</v>
      </c>
      <c r="GD18" s="26">
        <f>'BAR BB| Open rates'!GD18*0.82 + 25</f>
        <v>12899</v>
      </c>
      <c r="GE18" s="26">
        <f>'BAR BB| Open rates'!GE18*0.82 + 25</f>
        <v>12899</v>
      </c>
      <c r="GF18" s="26">
        <f>'BAR BB| Open rates'!GF18*0.82 + 25</f>
        <v>12079</v>
      </c>
      <c r="GG18" s="26">
        <f>'BAR BB| Open rates'!GG18*0.82 + 25</f>
        <v>12079</v>
      </c>
      <c r="GH18" s="26">
        <f>'BAR BB| Open rates'!GH18*0.82 + 25</f>
        <v>12079</v>
      </c>
      <c r="GI18" s="26">
        <f>'BAR BB| Open rates'!GI18*0.82 + 25</f>
        <v>12079</v>
      </c>
      <c r="GJ18" s="26">
        <f>'BAR BB| Open rates'!GJ18*0.82 + 25</f>
        <v>12079</v>
      </c>
      <c r="GK18" s="26">
        <f>'BAR BB| Open rates'!GK18*0.82 + 25</f>
        <v>12899</v>
      </c>
      <c r="GL18" s="26">
        <f>'BAR BB| Open rates'!GL18*0.82 + 25</f>
        <v>12899</v>
      </c>
      <c r="GM18" s="26">
        <f>'BAR BB| Open rates'!GM18*0.82 + 25</f>
        <v>12079</v>
      </c>
      <c r="GN18" s="26">
        <f>'BAR BB| Open rates'!GN18*0.82 + 25</f>
        <v>12079</v>
      </c>
      <c r="GO18" s="26">
        <f>'BAR BB| Open rates'!GO18*0.82 + 25</f>
        <v>12079</v>
      </c>
      <c r="GP18" s="26">
        <f>'BAR BB| Open rates'!GP18*0.82 + 25</f>
        <v>12079</v>
      </c>
      <c r="GQ18" s="26">
        <f>'BAR BB| Open rates'!GQ18*0.82 + 25</f>
        <v>12079</v>
      </c>
      <c r="GR18" s="26">
        <f>'BAR BB| Open rates'!GR18*0.82 + 25</f>
        <v>12899</v>
      </c>
      <c r="GS18" s="26">
        <f>'BAR BB| Open rates'!GS18*0.82 + 25</f>
        <v>12899</v>
      </c>
      <c r="GT18" s="26">
        <f>'BAR BB| Open rates'!GT18*0.82 + 25</f>
        <v>12079</v>
      </c>
      <c r="GU18" s="26">
        <f>'BAR BB| Open rates'!GU18*0.82 + 25</f>
        <v>12079</v>
      </c>
      <c r="GV18" s="26">
        <f>'BAR BB| Open rates'!GV18*0.82 + 25</f>
        <v>12079</v>
      </c>
      <c r="GW18" s="26">
        <f>'BAR BB| Open rates'!GW18*0.82 + 25</f>
        <v>12079</v>
      </c>
      <c r="GX18" s="26">
        <f>'BAR BB| Open rates'!GX18*0.82 + 25</f>
        <v>12079</v>
      </c>
      <c r="GY18" s="26">
        <f>'BAR BB| Open rates'!GY18*0.82 + 25</f>
        <v>12899</v>
      </c>
      <c r="GZ18" s="26">
        <f>'BAR BB| Open rates'!GZ18*0.82 + 25</f>
        <v>12899</v>
      </c>
      <c r="HA18" s="26">
        <f>'BAR BB| Open rates'!HA18*0.82 + 25</f>
        <v>12079</v>
      </c>
      <c r="HB18" s="26">
        <f>'BAR BB| Open rates'!HB18*0.82 + 25</f>
        <v>12079</v>
      </c>
      <c r="HC18" s="26">
        <f>'BAR BB| Open rates'!HC18*0.82 + 25</f>
        <v>12079</v>
      </c>
      <c r="HD18" s="26">
        <f>'BAR BB| Open rates'!HD18*0.82 + 25</f>
        <v>12079</v>
      </c>
      <c r="HE18" s="26">
        <f>'BAR BB| Open rates'!HE18*0.82 + 25</f>
        <v>12079</v>
      </c>
      <c r="HF18" s="26">
        <f>'BAR BB| Open rates'!HF18*0.82 + 25</f>
        <v>13965</v>
      </c>
      <c r="HG18" s="26">
        <f>'BAR BB| Open rates'!HG18*0.82 + 25</f>
        <v>13965</v>
      </c>
      <c r="HH18" s="26">
        <f>'BAR BB| Open rates'!HH18*0.82 + 25</f>
        <v>13965</v>
      </c>
      <c r="HI18" s="26">
        <f>'BAR BB| Open rates'!HI18*0.82 + 25</f>
        <v>13965</v>
      </c>
      <c r="HJ18" s="26">
        <f>'BAR BB| Open rates'!HJ18*0.82 + 25</f>
        <v>13965</v>
      </c>
      <c r="HK18" s="26">
        <f>'BAR BB| Open rates'!HK18*0.82 + 25</f>
        <v>13965</v>
      </c>
      <c r="HL18" s="26">
        <f>'BAR BB| Open rates'!HL18*0.82 + 25</f>
        <v>13965</v>
      </c>
      <c r="HM18" s="26">
        <f>'BAR BB| Open rates'!HM18*0.82 + 25</f>
        <v>13965</v>
      </c>
      <c r="HN18" s="26">
        <f>'BAR BB| Open rates'!HN18*0.82 + 25</f>
        <v>13965</v>
      </c>
      <c r="HO18" s="26">
        <f>'BAR BB| Open rates'!HO18*0.82 + 25</f>
        <v>13965</v>
      </c>
      <c r="HP18" s="26">
        <f>'BAR BB| Open rates'!HP18*0.82 + 25</f>
        <v>13965</v>
      </c>
    </row>
    <row r="19" spans="1:224" s="76" customFormat="1" ht="12" customHeight="1" x14ac:dyDescent="0.2">
      <c r="A19" s="209" t="s">
        <v>356</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row>
    <row r="20" spans="1:224" s="76" customFormat="1" ht="12" customHeight="1" x14ac:dyDescent="0.2">
      <c r="A20" s="15">
        <v>1</v>
      </c>
      <c r="B20" s="26">
        <f>'BAR BB| Open rates'!B20*0.82 + 25</f>
        <v>12243</v>
      </c>
      <c r="C20" s="26">
        <f>'BAR BB| Open rates'!C20*0.82 + 25</f>
        <v>12243</v>
      </c>
      <c r="D20" s="26">
        <f>'BAR BB| Open rates'!D20*0.82 + 25</f>
        <v>12243</v>
      </c>
      <c r="E20" s="26">
        <f>'BAR BB| Open rates'!E20*0.82 + 25</f>
        <v>12243</v>
      </c>
      <c r="F20" s="26">
        <f>'BAR BB| Open rates'!F20*0.82 + 25</f>
        <v>12243</v>
      </c>
      <c r="G20" s="26">
        <f>'BAR BB| Open rates'!G20*0.82 + 25</f>
        <v>12243</v>
      </c>
      <c r="H20" s="26">
        <f>'BAR BB| Open rates'!H20*0.82 + 25</f>
        <v>12243</v>
      </c>
      <c r="I20" s="26">
        <f>'BAR BB| Open rates'!I20*0.82 + 25</f>
        <v>12243</v>
      </c>
      <c r="J20" s="26">
        <f>'BAR BB| Open rates'!J20*0.82 + 25</f>
        <v>12243</v>
      </c>
      <c r="K20" s="26">
        <f>'BAR BB| Open rates'!K20*0.82 + 25</f>
        <v>12243</v>
      </c>
      <c r="L20" s="26">
        <f>'BAR BB| Open rates'!L20*0.82 + 25</f>
        <v>12243</v>
      </c>
      <c r="M20" s="26">
        <f>'BAR BB| Open rates'!M20*0.82 + 25</f>
        <v>12243</v>
      </c>
      <c r="N20" s="26">
        <f>'BAR BB| Open rates'!N20*0.82 + 25</f>
        <v>16096.999999999998</v>
      </c>
      <c r="O20" s="26">
        <f>'BAR BB| Open rates'!O20*0.82 + 25</f>
        <v>16096.999999999998</v>
      </c>
      <c r="P20" s="26">
        <f>'BAR BB| Open rates'!P20*0.82 + 25</f>
        <v>16096.999999999998</v>
      </c>
      <c r="Q20" s="26">
        <f>'BAR BB| Open rates'!Q20*0.82 + 25</f>
        <v>16096.999999999998</v>
      </c>
      <c r="R20" s="26">
        <f>'BAR BB| Open rates'!R20*0.82 + 25</f>
        <v>18803</v>
      </c>
      <c r="S20" s="26">
        <f>'BAR BB| Open rates'!S20*0.82 + 25</f>
        <v>18803</v>
      </c>
      <c r="T20" s="26">
        <f>'BAR BB| Open rates'!T20*0.82 + 25</f>
        <v>18803</v>
      </c>
      <c r="U20" s="26">
        <f>'BAR BB| Open rates'!U20*0.82 + 25</f>
        <v>18803</v>
      </c>
      <c r="V20" s="26">
        <f>'BAR BB| Open rates'!V20*0.82 + 25</f>
        <v>18803</v>
      </c>
      <c r="W20" s="26">
        <f>'BAR BB| Open rates'!W20*0.82 + 25</f>
        <v>18803</v>
      </c>
      <c r="X20" s="26">
        <f>'BAR BB| Open rates'!X20*0.82 + 25</f>
        <v>18803</v>
      </c>
      <c r="Y20" s="26">
        <f>'BAR BB| Open rates'!Y20*0.82 + 25</f>
        <v>18803</v>
      </c>
      <c r="Z20" s="26">
        <f>'BAR BB| Open rates'!Z20*0.82 + 25</f>
        <v>18803</v>
      </c>
      <c r="AA20" s="26">
        <f>'BAR BB| Open rates'!AA20*0.82 + 25</f>
        <v>18803</v>
      </c>
      <c r="AB20" s="26">
        <f>'BAR BB| Open rates'!AB20*0.82 + 25</f>
        <v>22903</v>
      </c>
      <c r="AC20" s="26">
        <f>'BAR BB| Open rates'!AC20*0.82 + 25</f>
        <v>22903</v>
      </c>
      <c r="AD20" s="26">
        <f>'BAR BB| Open rates'!AD20*0.82 + 25</f>
        <v>22903</v>
      </c>
      <c r="AE20" s="26">
        <f>'BAR BB| Open rates'!AE20*0.82 + 25</f>
        <v>22903</v>
      </c>
      <c r="AF20" s="26">
        <f>'BAR BB| Open rates'!AF20*0.82 + 25</f>
        <v>22903</v>
      </c>
      <c r="AG20" s="26">
        <f>'BAR BB| Open rates'!AG20*0.82 + 25</f>
        <v>22903</v>
      </c>
      <c r="AH20" s="26">
        <f>'BAR BB| Open rates'!AH20*0.82 + 25</f>
        <v>16096.999999999998</v>
      </c>
      <c r="AI20" s="26">
        <f>'BAR BB| Open rates'!AI20*0.82 + 25</f>
        <v>16096.999999999998</v>
      </c>
      <c r="AJ20" s="26">
        <f>'BAR BB| Open rates'!AJ20*0.82 + 25</f>
        <v>16096.999999999998</v>
      </c>
      <c r="AK20" s="26">
        <f>'BAR BB| Open rates'!AK20*0.82 + 25</f>
        <v>16096.999999999998</v>
      </c>
      <c r="AL20" s="26">
        <f>'BAR BB| Open rates'!AL20*0.82 + 25</f>
        <v>16096.999999999998</v>
      </c>
      <c r="AM20" s="26">
        <f>'BAR BB| Open rates'!AM20*0.82 + 25</f>
        <v>17163</v>
      </c>
      <c r="AN20" s="26">
        <f>'BAR BB| Open rates'!AN20*0.82 + 25</f>
        <v>17163</v>
      </c>
      <c r="AO20" s="26">
        <f>'BAR BB| Open rates'!AO20*0.82 + 25</f>
        <v>17163</v>
      </c>
      <c r="AP20" s="26">
        <f>'BAR BB| Open rates'!AP20*0.82 + 25</f>
        <v>17163</v>
      </c>
      <c r="AQ20" s="26">
        <f>'BAR BB| Open rates'!AQ20*0.82 + 25</f>
        <v>17163</v>
      </c>
      <c r="AR20" s="26">
        <f>'BAR BB| Open rates'!AR20*0.82 + 25</f>
        <v>17163</v>
      </c>
      <c r="AS20" s="26">
        <f>'BAR BB| Open rates'!AS20*0.82 + 25</f>
        <v>17163</v>
      </c>
      <c r="AT20" s="26">
        <f>'BAR BB| Open rates'!AT20*0.82 + 25</f>
        <v>17983</v>
      </c>
      <c r="AU20" s="26">
        <f>'BAR BB| Open rates'!AU20*0.82 + 25</f>
        <v>17983</v>
      </c>
      <c r="AV20" s="26">
        <f>'BAR BB| Open rates'!AV20*0.82 + 25</f>
        <v>17983</v>
      </c>
      <c r="AW20" s="26">
        <f>'BAR BB| Open rates'!AW20*0.82 + 25</f>
        <v>17983</v>
      </c>
      <c r="AX20" s="26">
        <f>'BAR BB| Open rates'!AX20*0.82 + 25</f>
        <v>17983</v>
      </c>
      <c r="AY20" s="26">
        <f>'BAR BB| Open rates'!AY20*0.82 + 25</f>
        <v>18147</v>
      </c>
      <c r="AZ20" s="26">
        <f>'BAR BB| Open rates'!AZ20*0.82 + 25</f>
        <v>18147</v>
      </c>
      <c r="BA20" s="26">
        <f>'BAR BB| Open rates'!BA20*0.82 + 25</f>
        <v>18803</v>
      </c>
      <c r="BB20" s="26">
        <f>'BAR BB| Open rates'!BB20*0.82 + 25</f>
        <v>18803</v>
      </c>
      <c r="BC20" s="26">
        <f>'BAR BB| Open rates'!BC20*0.82 + 25</f>
        <v>18147</v>
      </c>
      <c r="BD20" s="26">
        <f>'BAR BB| Open rates'!BD20*0.82 + 25</f>
        <v>18147</v>
      </c>
      <c r="BE20" s="26">
        <f>'BAR BB| Open rates'!BE20*0.82 + 25</f>
        <v>18147</v>
      </c>
      <c r="BF20" s="26">
        <f>'BAR BB| Open rates'!BF20*0.82 + 25</f>
        <v>18147</v>
      </c>
      <c r="BG20" s="26">
        <f>'BAR BB| Open rates'!BG20*0.82 + 25</f>
        <v>18147</v>
      </c>
      <c r="BH20" s="26">
        <f>'BAR BB| Open rates'!BH20*0.82 + 25</f>
        <v>18803</v>
      </c>
      <c r="BI20" s="26">
        <f>'BAR BB| Open rates'!BI20*0.82 + 25</f>
        <v>18803</v>
      </c>
      <c r="BJ20" s="26">
        <f>'BAR BB| Open rates'!BJ20*0.82 + 25</f>
        <v>18147</v>
      </c>
      <c r="BK20" s="26">
        <f>'BAR BB| Open rates'!BK20*0.82 + 25</f>
        <v>18147</v>
      </c>
      <c r="BL20" s="26">
        <f>'BAR BB| Open rates'!BL20*0.82 + 25</f>
        <v>18147</v>
      </c>
      <c r="BM20" s="26">
        <f>'BAR BB| Open rates'!BM20*0.82 + 25</f>
        <v>18147</v>
      </c>
      <c r="BN20" s="26">
        <f>'BAR BB| Open rates'!BN20*0.82 + 25</f>
        <v>18147</v>
      </c>
      <c r="BO20" s="26">
        <f>'BAR BB| Open rates'!BO20*0.82 + 25</f>
        <v>18803</v>
      </c>
      <c r="BP20" s="26">
        <f>'BAR BB| Open rates'!BP20*0.82 + 25</f>
        <v>18803</v>
      </c>
      <c r="BQ20" s="26">
        <f>'BAR BB| Open rates'!BQ20*0.82 + 25</f>
        <v>18147</v>
      </c>
      <c r="BR20" s="26">
        <f>'BAR BB| Open rates'!BR20*0.82 + 25</f>
        <v>18147</v>
      </c>
      <c r="BS20" s="26">
        <f>'BAR BB| Open rates'!BS20*0.82 + 25</f>
        <v>18147</v>
      </c>
      <c r="BT20" s="26">
        <f>'BAR BB| Open rates'!BT20*0.82 + 25</f>
        <v>18147</v>
      </c>
      <c r="BU20" s="26">
        <f>'BAR BB| Open rates'!BU20*0.82 + 25</f>
        <v>18147</v>
      </c>
      <c r="BV20" s="26">
        <f>'BAR BB| Open rates'!BV20*0.82 + 25</f>
        <v>18803</v>
      </c>
      <c r="BW20" s="26">
        <f>'BAR BB| Open rates'!BW20*0.82 + 25</f>
        <v>18803</v>
      </c>
      <c r="BX20" s="26">
        <f>'BAR BB| Open rates'!BX20*0.82 + 25</f>
        <v>18147</v>
      </c>
      <c r="BY20" s="26">
        <f>'BAR BB| Open rates'!BY20*0.82 + 25</f>
        <v>18147</v>
      </c>
      <c r="BZ20" s="26">
        <f>'BAR BB| Open rates'!BZ20*0.82 + 25</f>
        <v>18147</v>
      </c>
      <c r="CA20" s="26">
        <f>'BAR BB| Open rates'!CA20*0.82 + 25</f>
        <v>18147</v>
      </c>
      <c r="CB20" s="26">
        <f>'BAR BB| Open rates'!CB20*0.82 + 25</f>
        <v>18147</v>
      </c>
      <c r="CC20" s="26">
        <f>'BAR BB| Open rates'!CC20*0.82 + 25</f>
        <v>18803</v>
      </c>
      <c r="CD20" s="26">
        <f>'BAR BB| Open rates'!CD20*0.82 + 25</f>
        <v>18803</v>
      </c>
      <c r="CE20" s="26">
        <f>'BAR BB| Open rates'!CE20*0.82 + 25</f>
        <v>18147</v>
      </c>
      <c r="CF20" s="26">
        <f>'BAR BB| Open rates'!CF20*0.82 + 25</f>
        <v>18147</v>
      </c>
      <c r="CG20" s="26">
        <f>'BAR BB| Open rates'!CG20*0.82 + 25</f>
        <v>18147</v>
      </c>
      <c r="CH20" s="26">
        <f>'BAR BB| Open rates'!CH20*0.82 + 25</f>
        <v>18147</v>
      </c>
      <c r="CI20" s="26">
        <f>'BAR BB| Open rates'!CI20*0.82 + 25</f>
        <v>18147</v>
      </c>
      <c r="CJ20" s="26">
        <f>'BAR BB| Open rates'!CJ20*0.82 + 25</f>
        <v>18803</v>
      </c>
      <c r="CK20" s="26">
        <f>'BAR BB| Open rates'!CK20*0.82 + 25</f>
        <v>18803</v>
      </c>
      <c r="CL20" s="26">
        <f>'BAR BB| Open rates'!CL20*0.82 + 25</f>
        <v>18147</v>
      </c>
      <c r="CM20" s="26">
        <f>'BAR BB| Open rates'!CM20*0.82 + 25</f>
        <v>18147</v>
      </c>
      <c r="CN20" s="26">
        <f>'BAR BB| Open rates'!CN20*0.82 + 25</f>
        <v>18147</v>
      </c>
      <c r="CO20" s="26">
        <f>'BAR BB| Open rates'!CO20*0.82 + 25</f>
        <v>18147</v>
      </c>
      <c r="CP20" s="26">
        <f>'BAR BB| Open rates'!CP20*0.82 + 25</f>
        <v>18147</v>
      </c>
      <c r="CQ20" s="26">
        <f>'BAR BB| Open rates'!CQ20*0.82 + 25</f>
        <v>18147</v>
      </c>
      <c r="CR20" s="26">
        <f>'BAR BB| Open rates'!CR20*0.82 + 25</f>
        <v>18147</v>
      </c>
      <c r="CS20" s="26">
        <f>'BAR BB| Open rates'!CS20*0.82 + 25</f>
        <v>17163</v>
      </c>
      <c r="CT20" s="26">
        <f>'BAR BB| Open rates'!CT20*0.82 + 25</f>
        <v>17163</v>
      </c>
      <c r="CU20" s="26">
        <f>'BAR BB| Open rates'!CU20*0.82 + 25</f>
        <v>17163</v>
      </c>
      <c r="CV20" s="26">
        <f>'BAR BB| Open rates'!CV20*0.82 + 25</f>
        <v>17163</v>
      </c>
      <c r="CW20" s="26">
        <f>'BAR BB| Open rates'!CW20*0.82 + 25</f>
        <v>17163</v>
      </c>
      <c r="CX20" s="26">
        <f>'BAR BB| Open rates'!CX20*0.82 + 25</f>
        <v>17163</v>
      </c>
      <c r="CY20" s="26">
        <f>'BAR BB| Open rates'!CY20*0.82 + 25</f>
        <v>17163</v>
      </c>
      <c r="CZ20" s="26">
        <f>'BAR BB| Open rates'!CZ20*0.82 + 25</f>
        <v>17163</v>
      </c>
      <c r="DA20" s="26">
        <f>'BAR BB| Open rates'!DA20*0.82 + 25</f>
        <v>17163</v>
      </c>
      <c r="DB20" s="26">
        <f>'BAR BB| Open rates'!DB20*0.82 + 25</f>
        <v>15277</v>
      </c>
      <c r="DC20" s="26">
        <f>'BAR BB| Open rates'!DC20*0.82 + 25</f>
        <v>15277</v>
      </c>
      <c r="DD20" s="26">
        <f>'BAR BB| Open rates'!DD20*0.82 + 25</f>
        <v>15277</v>
      </c>
      <c r="DE20" s="26">
        <f>'BAR BB| Open rates'!DE20*0.82 + 25</f>
        <v>16342.999999999998</v>
      </c>
      <c r="DF20" s="26">
        <f>'BAR BB| Open rates'!DF20*0.82 + 25</f>
        <v>16342.999999999998</v>
      </c>
      <c r="DG20" s="26">
        <f>'BAR BB| Open rates'!DG20*0.82 + 25</f>
        <v>15277</v>
      </c>
      <c r="DH20" s="26">
        <f>'BAR BB| Open rates'!DH20*0.82 + 25</f>
        <v>15277</v>
      </c>
      <c r="DI20" s="26">
        <f>'BAR BB| Open rates'!DI20*0.82 + 25</f>
        <v>15277</v>
      </c>
      <c r="DJ20" s="26">
        <f>'BAR BB| Open rates'!DJ20*0.82 + 25</f>
        <v>15277</v>
      </c>
      <c r="DK20" s="26">
        <f>'BAR BB| Open rates'!DK20*0.82 + 25</f>
        <v>15277</v>
      </c>
      <c r="DL20" s="26">
        <f>'BAR BB| Open rates'!DL20*0.82 + 25</f>
        <v>16342.999999999998</v>
      </c>
      <c r="DM20" s="26">
        <f>'BAR BB| Open rates'!DM20*0.82 + 25</f>
        <v>16342.999999999998</v>
      </c>
      <c r="DN20" s="26">
        <f>'BAR BB| Open rates'!DN20*0.82 + 25</f>
        <v>15277</v>
      </c>
      <c r="DO20" s="26">
        <f>'BAR BB| Open rates'!DO20*0.82 + 25</f>
        <v>15277</v>
      </c>
      <c r="DP20" s="26">
        <f>'BAR BB| Open rates'!DP20*0.82 + 25</f>
        <v>15277</v>
      </c>
      <c r="DQ20" s="26">
        <f>'BAR BB| Open rates'!DQ20*0.82 + 25</f>
        <v>15277</v>
      </c>
      <c r="DR20" s="26">
        <f>'BAR BB| Open rates'!DR20*0.82 + 25</f>
        <v>15277</v>
      </c>
      <c r="DS20" s="26">
        <f>'BAR BB| Open rates'!DS20*0.82 + 25</f>
        <v>16342.999999999998</v>
      </c>
      <c r="DT20" s="26">
        <f>'BAR BB| Open rates'!DT20*0.82 + 25</f>
        <v>16342.999999999998</v>
      </c>
      <c r="DU20" s="26">
        <f>'BAR BB| Open rates'!DU20*0.82 + 25</f>
        <v>15277</v>
      </c>
      <c r="DV20" s="26">
        <f>'BAR BB| Open rates'!DV20*0.82 + 25</f>
        <v>15277</v>
      </c>
      <c r="DW20" s="26">
        <f>'BAR BB| Open rates'!DW20*0.82 + 25</f>
        <v>15277</v>
      </c>
      <c r="DX20" s="26">
        <f>'BAR BB| Open rates'!DX20*0.82 + 25</f>
        <v>15277</v>
      </c>
      <c r="DY20" s="26">
        <f>'BAR BB| Open rates'!DY20*0.82 + 25</f>
        <v>15277</v>
      </c>
      <c r="DZ20" s="26">
        <f>'BAR BB| Open rates'!DZ20*0.82 + 25</f>
        <v>16342.999999999998</v>
      </c>
      <c r="EA20" s="26">
        <f>'BAR BB| Open rates'!EA20*0.82 + 25</f>
        <v>16342.999999999998</v>
      </c>
      <c r="EB20" s="26">
        <f>'BAR BB| Open rates'!EB20*0.82 + 25</f>
        <v>15277</v>
      </c>
      <c r="EC20" s="26">
        <f>'BAR BB| Open rates'!EC20*0.82 + 25</f>
        <v>15277</v>
      </c>
      <c r="ED20" s="26">
        <f>'BAR BB| Open rates'!ED20*0.82 + 25</f>
        <v>15277</v>
      </c>
      <c r="EE20" s="26">
        <f>'BAR BB| Open rates'!EE20*0.82 + 25</f>
        <v>15277</v>
      </c>
      <c r="EF20" s="26">
        <f>'BAR BB| Open rates'!EF20*0.82 + 25</f>
        <v>12817</v>
      </c>
      <c r="EG20" s="26">
        <f>'BAR BB| Open rates'!EG20*0.82 + 25</f>
        <v>12817</v>
      </c>
      <c r="EH20" s="26">
        <f>'BAR BB| Open rates'!EH20*0.82 + 25</f>
        <v>12817</v>
      </c>
      <c r="EI20" s="26">
        <f>'BAR BB| Open rates'!EI20*0.82 + 25</f>
        <v>12243</v>
      </c>
      <c r="EJ20" s="26">
        <f>'BAR BB| Open rates'!EJ20*0.82 + 25</f>
        <v>12243</v>
      </c>
      <c r="EK20" s="26">
        <f>'BAR BB| Open rates'!EK20*0.82 + 25</f>
        <v>12243</v>
      </c>
      <c r="EL20" s="26">
        <f>'BAR BB| Open rates'!EL20*0.82 + 25</f>
        <v>12243</v>
      </c>
      <c r="EM20" s="26">
        <f>'BAR BB| Open rates'!EM20*0.82 + 25</f>
        <v>12243</v>
      </c>
      <c r="EN20" s="26">
        <f>'BAR BB| Open rates'!EN20*0.82 + 25</f>
        <v>12817</v>
      </c>
      <c r="EO20" s="26">
        <f>'BAR BB| Open rates'!EO20*0.82 + 25</f>
        <v>12817</v>
      </c>
      <c r="EP20" s="26">
        <f>'BAR BB| Open rates'!EP20*0.82 + 25</f>
        <v>11997</v>
      </c>
      <c r="EQ20" s="26">
        <f>'BAR BB| Open rates'!EQ20*0.82 + 25</f>
        <v>11997</v>
      </c>
      <c r="ER20" s="26">
        <f>'BAR BB| Open rates'!ER20*0.82 + 25</f>
        <v>11997</v>
      </c>
      <c r="ES20" s="26">
        <f>'BAR BB| Open rates'!ES20*0.82 + 25</f>
        <v>11997</v>
      </c>
      <c r="ET20" s="26">
        <f>'BAR BB| Open rates'!ET20*0.82 + 25</f>
        <v>11997</v>
      </c>
      <c r="EU20" s="26">
        <f>'BAR BB| Open rates'!EU20*0.82 + 25</f>
        <v>12817</v>
      </c>
      <c r="EV20" s="26">
        <f>'BAR BB| Open rates'!EV20*0.82 + 25</f>
        <v>12817</v>
      </c>
      <c r="EW20" s="26">
        <f>'BAR BB| Open rates'!EW20*0.82 + 25</f>
        <v>11997</v>
      </c>
      <c r="EX20" s="26">
        <f>'BAR BB| Open rates'!EX20*0.82 + 25</f>
        <v>11997</v>
      </c>
      <c r="EY20" s="26">
        <f>'BAR BB| Open rates'!EY20*0.82 + 25</f>
        <v>11997</v>
      </c>
      <c r="EZ20" s="26">
        <f>'BAR BB| Open rates'!EZ20*0.82 + 25</f>
        <v>11997</v>
      </c>
      <c r="FA20" s="26">
        <f>'BAR BB| Open rates'!FA20*0.82 + 25</f>
        <v>11997</v>
      </c>
      <c r="FB20" s="26">
        <f>'BAR BB| Open rates'!FB20*0.82 + 25</f>
        <v>12817</v>
      </c>
      <c r="FC20" s="26">
        <f>'BAR BB| Open rates'!FC20*0.82 + 25</f>
        <v>12817</v>
      </c>
      <c r="FD20" s="26">
        <f>'BAR BB| Open rates'!FD20*0.82 + 25</f>
        <v>11997</v>
      </c>
      <c r="FE20" s="26">
        <f>'BAR BB| Open rates'!FE20*0.82 + 25</f>
        <v>11997</v>
      </c>
      <c r="FF20" s="26">
        <f>'BAR BB| Open rates'!FF20*0.82 + 25</f>
        <v>11997</v>
      </c>
      <c r="FG20" s="26">
        <f>'BAR BB| Open rates'!FG20*0.82 + 25</f>
        <v>11997</v>
      </c>
      <c r="FH20" s="26">
        <f>'BAR BB| Open rates'!FH20*0.82 + 25</f>
        <v>11997</v>
      </c>
      <c r="FI20" s="26">
        <f>'BAR BB| Open rates'!FI20*0.82 + 25</f>
        <v>12817</v>
      </c>
      <c r="FJ20" s="26">
        <f>'BAR BB| Open rates'!FJ20*0.82 + 25</f>
        <v>12817</v>
      </c>
      <c r="FK20" s="26">
        <f>'BAR BB| Open rates'!FK20*0.82 + 25</f>
        <v>12243</v>
      </c>
      <c r="FL20" s="26">
        <f>'BAR BB| Open rates'!FL20*0.82 + 25</f>
        <v>12243</v>
      </c>
      <c r="FM20" s="26">
        <f>'BAR BB| Open rates'!FM20*0.82 + 25</f>
        <v>12243</v>
      </c>
      <c r="FN20" s="26">
        <f>'BAR BB| Open rates'!FN20*0.82 + 25</f>
        <v>12243</v>
      </c>
      <c r="FO20" s="26">
        <f>'BAR BB| Open rates'!FO20*0.82 + 25</f>
        <v>12243</v>
      </c>
      <c r="FP20" s="26">
        <f>'BAR BB| Open rates'!FP20*0.82 + 25</f>
        <v>12243</v>
      </c>
      <c r="FQ20" s="26">
        <f>'BAR BB| Open rates'!FQ20*0.82 + 25</f>
        <v>12243</v>
      </c>
      <c r="FR20" s="26">
        <f>'BAR BB| Open rates'!FR20*0.82 + 25</f>
        <v>11997</v>
      </c>
      <c r="FS20" s="26">
        <f>'BAR BB| Open rates'!FS20*0.82 + 25</f>
        <v>11997</v>
      </c>
      <c r="FT20" s="26">
        <f>'BAR BB| Open rates'!FT20*0.82 + 25</f>
        <v>11997</v>
      </c>
      <c r="FU20" s="26">
        <f>'BAR BB| Open rates'!FU20*0.82 + 25</f>
        <v>11997</v>
      </c>
      <c r="FV20" s="26">
        <f>'BAR BB| Open rates'!FV20*0.82 + 25</f>
        <v>11997</v>
      </c>
      <c r="FW20" s="26">
        <f>'BAR BB| Open rates'!FW20*0.82 + 25</f>
        <v>12817</v>
      </c>
      <c r="FX20" s="26">
        <f>'BAR BB| Open rates'!FX20*0.82 + 25</f>
        <v>12817</v>
      </c>
      <c r="FY20" s="26">
        <f>'BAR BB| Open rates'!FY20*0.82 + 25</f>
        <v>11997</v>
      </c>
      <c r="FZ20" s="26">
        <f>'BAR BB| Open rates'!FZ20*0.82 + 25</f>
        <v>11997</v>
      </c>
      <c r="GA20" s="26">
        <f>'BAR BB| Open rates'!GA20*0.82 + 25</f>
        <v>11997</v>
      </c>
      <c r="GB20" s="26">
        <f>'BAR BB| Open rates'!GB20*0.82 + 25</f>
        <v>11997</v>
      </c>
      <c r="GC20" s="26">
        <f>'BAR BB| Open rates'!GC20*0.82 + 25</f>
        <v>11997</v>
      </c>
      <c r="GD20" s="26">
        <f>'BAR BB| Open rates'!GD20*0.82 + 25</f>
        <v>12817</v>
      </c>
      <c r="GE20" s="26">
        <f>'BAR BB| Open rates'!GE20*0.82 + 25</f>
        <v>12817</v>
      </c>
      <c r="GF20" s="26">
        <f>'BAR BB| Open rates'!GF20*0.82 + 25</f>
        <v>11997</v>
      </c>
      <c r="GG20" s="26">
        <f>'BAR BB| Open rates'!GG20*0.82 + 25</f>
        <v>11997</v>
      </c>
      <c r="GH20" s="26">
        <f>'BAR BB| Open rates'!GH20*0.82 + 25</f>
        <v>11997</v>
      </c>
      <c r="GI20" s="26">
        <f>'BAR BB| Open rates'!GI20*0.82 + 25</f>
        <v>11997</v>
      </c>
      <c r="GJ20" s="26">
        <f>'BAR BB| Open rates'!GJ20*0.82 + 25</f>
        <v>11997</v>
      </c>
      <c r="GK20" s="26">
        <f>'BAR BB| Open rates'!GK20*0.82 + 25</f>
        <v>12817</v>
      </c>
      <c r="GL20" s="26">
        <f>'BAR BB| Open rates'!GL20*0.82 + 25</f>
        <v>12817</v>
      </c>
      <c r="GM20" s="26">
        <f>'BAR BB| Open rates'!GM20*0.82 + 25</f>
        <v>11997</v>
      </c>
      <c r="GN20" s="26">
        <f>'BAR BB| Open rates'!GN20*0.82 + 25</f>
        <v>11997</v>
      </c>
      <c r="GO20" s="26">
        <f>'BAR BB| Open rates'!GO20*0.82 + 25</f>
        <v>11997</v>
      </c>
      <c r="GP20" s="26">
        <f>'BAR BB| Open rates'!GP20*0.82 + 25</f>
        <v>11997</v>
      </c>
      <c r="GQ20" s="26">
        <f>'BAR BB| Open rates'!GQ20*0.82 + 25</f>
        <v>11997</v>
      </c>
      <c r="GR20" s="26">
        <f>'BAR BB| Open rates'!GR20*0.82 + 25</f>
        <v>12817</v>
      </c>
      <c r="GS20" s="26">
        <f>'BAR BB| Open rates'!GS20*0.82 + 25</f>
        <v>12817</v>
      </c>
      <c r="GT20" s="26">
        <f>'BAR BB| Open rates'!GT20*0.82 + 25</f>
        <v>11997</v>
      </c>
      <c r="GU20" s="26">
        <f>'BAR BB| Open rates'!GU20*0.82 + 25</f>
        <v>11997</v>
      </c>
      <c r="GV20" s="26">
        <f>'BAR BB| Open rates'!GV20*0.82 + 25</f>
        <v>11997</v>
      </c>
      <c r="GW20" s="26">
        <f>'BAR BB| Open rates'!GW20*0.82 + 25</f>
        <v>11997</v>
      </c>
      <c r="GX20" s="26">
        <f>'BAR BB| Open rates'!GX20*0.82 + 25</f>
        <v>11997</v>
      </c>
      <c r="GY20" s="26">
        <f>'BAR BB| Open rates'!GY20*0.82 + 25</f>
        <v>12817</v>
      </c>
      <c r="GZ20" s="26">
        <f>'BAR BB| Open rates'!GZ20*0.82 + 25</f>
        <v>12817</v>
      </c>
      <c r="HA20" s="26">
        <f>'BAR BB| Open rates'!HA20*0.82 + 25</f>
        <v>11997</v>
      </c>
      <c r="HB20" s="26">
        <f>'BAR BB| Open rates'!HB20*0.82 + 25</f>
        <v>11997</v>
      </c>
      <c r="HC20" s="26">
        <f>'BAR BB| Open rates'!HC20*0.82 + 25</f>
        <v>11997</v>
      </c>
      <c r="HD20" s="26">
        <f>'BAR BB| Open rates'!HD20*0.82 + 25</f>
        <v>11997</v>
      </c>
      <c r="HE20" s="26">
        <f>'BAR BB| Open rates'!HE20*0.82 + 25</f>
        <v>11997</v>
      </c>
      <c r="HF20" s="26">
        <f>'BAR BB| Open rates'!HF20*0.82 + 25</f>
        <v>13883</v>
      </c>
      <c r="HG20" s="26">
        <f>'BAR BB| Open rates'!HG20*0.82 + 25</f>
        <v>13883</v>
      </c>
      <c r="HH20" s="26">
        <f>'BAR BB| Open rates'!HH20*0.82 + 25</f>
        <v>13883</v>
      </c>
      <c r="HI20" s="26">
        <f>'BAR BB| Open rates'!HI20*0.82 + 25</f>
        <v>13883</v>
      </c>
      <c r="HJ20" s="26">
        <f>'BAR BB| Open rates'!HJ20*0.82 + 25</f>
        <v>13883</v>
      </c>
      <c r="HK20" s="26">
        <f>'BAR BB| Open rates'!HK20*0.82 + 25</f>
        <v>13883</v>
      </c>
      <c r="HL20" s="26">
        <f>'BAR BB| Open rates'!HL20*0.82 + 25</f>
        <v>13883</v>
      </c>
      <c r="HM20" s="26">
        <f>'BAR BB| Open rates'!HM20*0.82 + 25</f>
        <v>13883</v>
      </c>
      <c r="HN20" s="26">
        <f>'BAR BB| Open rates'!HN20*0.82 + 25</f>
        <v>13883</v>
      </c>
      <c r="HO20" s="26">
        <f>'BAR BB| Open rates'!HO20*0.82 + 25</f>
        <v>13883</v>
      </c>
      <c r="HP20" s="26">
        <f>'BAR BB| Open rates'!HP20*0.82 + 25</f>
        <v>13883</v>
      </c>
    </row>
    <row r="21" spans="1:224" s="76" customFormat="1" ht="12" customHeight="1" x14ac:dyDescent="0.2">
      <c r="A21" s="15">
        <v>2</v>
      </c>
      <c r="B21" s="26">
        <f>'BAR BB| Open rates'!B21*0.82 + 25</f>
        <v>13883</v>
      </c>
      <c r="C21" s="26">
        <f>'BAR BB| Open rates'!C21*0.82 + 25</f>
        <v>13883</v>
      </c>
      <c r="D21" s="26">
        <f>'BAR BB| Open rates'!D21*0.82 + 25</f>
        <v>13883</v>
      </c>
      <c r="E21" s="26">
        <f>'BAR BB| Open rates'!E21*0.82 + 25</f>
        <v>13883</v>
      </c>
      <c r="F21" s="26">
        <f>'BAR BB| Open rates'!F21*0.82 + 25</f>
        <v>13883</v>
      </c>
      <c r="G21" s="26">
        <f>'BAR BB| Open rates'!G21*0.82 + 25</f>
        <v>13883</v>
      </c>
      <c r="H21" s="26">
        <f>'BAR BB| Open rates'!H21*0.82 + 25</f>
        <v>13883</v>
      </c>
      <c r="I21" s="26">
        <f>'BAR BB| Open rates'!I21*0.82 + 25</f>
        <v>13883</v>
      </c>
      <c r="J21" s="26">
        <f>'BAR BB| Open rates'!J21*0.82 + 25</f>
        <v>13883</v>
      </c>
      <c r="K21" s="26">
        <f>'BAR BB| Open rates'!K21*0.82 + 25</f>
        <v>13883</v>
      </c>
      <c r="L21" s="26">
        <f>'BAR BB| Open rates'!L21*0.82 + 25</f>
        <v>13883</v>
      </c>
      <c r="M21" s="26">
        <f>'BAR BB| Open rates'!M21*0.82 + 25</f>
        <v>13883</v>
      </c>
      <c r="N21" s="26">
        <f>'BAR BB| Open rates'!N21*0.82 + 25</f>
        <v>17737</v>
      </c>
      <c r="O21" s="26">
        <f>'BAR BB| Open rates'!O21*0.82 + 25</f>
        <v>17737</v>
      </c>
      <c r="P21" s="26">
        <f>'BAR BB| Open rates'!P21*0.82 + 25</f>
        <v>17737</v>
      </c>
      <c r="Q21" s="26">
        <f>'BAR BB| Open rates'!Q21*0.82 + 25</f>
        <v>17737</v>
      </c>
      <c r="R21" s="26">
        <f>'BAR BB| Open rates'!R21*0.82 + 25</f>
        <v>20443</v>
      </c>
      <c r="S21" s="26">
        <f>'BAR BB| Open rates'!S21*0.82 + 25</f>
        <v>20443</v>
      </c>
      <c r="T21" s="26">
        <f>'BAR BB| Open rates'!T21*0.82 + 25</f>
        <v>20443</v>
      </c>
      <c r="U21" s="26">
        <f>'BAR BB| Open rates'!U21*0.82 + 25</f>
        <v>20443</v>
      </c>
      <c r="V21" s="26">
        <f>'BAR BB| Open rates'!V21*0.82 + 25</f>
        <v>20443</v>
      </c>
      <c r="W21" s="26">
        <f>'BAR BB| Open rates'!W21*0.82 + 25</f>
        <v>20443</v>
      </c>
      <c r="X21" s="26">
        <f>'BAR BB| Open rates'!X21*0.82 + 25</f>
        <v>20443</v>
      </c>
      <c r="Y21" s="26">
        <f>'BAR BB| Open rates'!Y21*0.82 + 25</f>
        <v>20443</v>
      </c>
      <c r="Z21" s="26">
        <f>'BAR BB| Open rates'!Z21*0.82 + 25</f>
        <v>20443</v>
      </c>
      <c r="AA21" s="26">
        <f>'BAR BB| Open rates'!AA21*0.82 + 25</f>
        <v>20443</v>
      </c>
      <c r="AB21" s="26">
        <f>'BAR BB| Open rates'!AB21*0.82 + 25</f>
        <v>24543</v>
      </c>
      <c r="AC21" s="26">
        <f>'BAR BB| Open rates'!AC21*0.82 + 25</f>
        <v>24543</v>
      </c>
      <c r="AD21" s="26">
        <f>'BAR BB| Open rates'!AD21*0.82 + 25</f>
        <v>24543</v>
      </c>
      <c r="AE21" s="26">
        <f>'BAR BB| Open rates'!AE21*0.82 + 25</f>
        <v>24543</v>
      </c>
      <c r="AF21" s="26">
        <f>'BAR BB| Open rates'!AF21*0.82 + 25</f>
        <v>24543</v>
      </c>
      <c r="AG21" s="26">
        <f>'BAR BB| Open rates'!AG21*0.82 + 25</f>
        <v>24543</v>
      </c>
      <c r="AH21" s="26">
        <f>'BAR BB| Open rates'!AH21*0.82 + 25</f>
        <v>17737</v>
      </c>
      <c r="AI21" s="26">
        <f>'BAR BB| Open rates'!AI21*0.82 + 25</f>
        <v>17737</v>
      </c>
      <c r="AJ21" s="26">
        <f>'BAR BB| Open rates'!AJ21*0.82 + 25</f>
        <v>17737</v>
      </c>
      <c r="AK21" s="26">
        <f>'BAR BB| Open rates'!AK21*0.82 + 25</f>
        <v>17737</v>
      </c>
      <c r="AL21" s="26">
        <f>'BAR BB| Open rates'!AL21*0.82 + 25</f>
        <v>17737</v>
      </c>
      <c r="AM21" s="26">
        <f>'BAR BB| Open rates'!AM21*0.82 + 25</f>
        <v>18803</v>
      </c>
      <c r="AN21" s="26">
        <f>'BAR BB| Open rates'!AN21*0.82 + 25</f>
        <v>18803</v>
      </c>
      <c r="AO21" s="26">
        <f>'BAR BB| Open rates'!AO21*0.82 + 25</f>
        <v>18803</v>
      </c>
      <c r="AP21" s="26">
        <f>'BAR BB| Open rates'!AP21*0.82 + 25</f>
        <v>18803</v>
      </c>
      <c r="AQ21" s="26">
        <f>'BAR BB| Open rates'!AQ21*0.82 + 25</f>
        <v>18803</v>
      </c>
      <c r="AR21" s="26">
        <f>'BAR BB| Open rates'!AR21*0.82 + 25</f>
        <v>18803</v>
      </c>
      <c r="AS21" s="26">
        <f>'BAR BB| Open rates'!AS21*0.82 + 25</f>
        <v>18803</v>
      </c>
      <c r="AT21" s="26">
        <f>'BAR BB| Open rates'!AT21*0.82 + 25</f>
        <v>19623</v>
      </c>
      <c r="AU21" s="26">
        <f>'BAR BB| Open rates'!AU21*0.82 + 25</f>
        <v>19623</v>
      </c>
      <c r="AV21" s="26">
        <f>'BAR BB| Open rates'!AV21*0.82 + 25</f>
        <v>19623</v>
      </c>
      <c r="AW21" s="26">
        <f>'BAR BB| Open rates'!AW21*0.82 + 25</f>
        <v>19623</v>
      </c>
      <c r="AX21" s="26">
        <f>'BAR BB| Open rates'!AX21*0.82 + 25</f>
        <v>19623</v>
      </c>
      <c r="AY21" s="26">
        <f>'BAR BB| Open rates'!AY21*0.82 + 25</f>
        <v>19787</v>
      </c>
      <c r="AZ21" s="26">
        <f>'BAR BB| Open rates'!AZ21*0.82 + 25</f>
        <v>19787</v>
      </c>
      <c r="BA21" s="26">
        <f>'BAR BB| Open rates'!BA21*0.82 + 25</f>
        <v>20443</v>
      </c>
      <c r="BB21" s="26">
        <f>'BAR BB| Open rates'!BB21*0.82 + 25</f>
        <v>20443</v>
      </c>
      <c r="BC21" s="26">
        <f>'BAR BB| Open rates'!BC21*0.82 + 25</f>
        <v>19787</v>
      </c>
      <c r="BD21" s="26">
        <f>'BAR BB| Open rates'!BD21*0.82 + 25</f>
        <v>19787</v>
      </c>
      <c r="BE21" s="26">
        <f>'BAR BB| Open rates'!BE21*0.82 + 25</f>
        <v>19787</v>
      </c>
      <c r="BF21" s="26">
        <f>'BAR BB| Open rates'!BF21*0.82 + 25</f>
        <v>19787</v>
      </c>
      <c r="BG21" s="26">
        <f>'BAR BB| Open rates'!BG21*0.82 + 25</f>
        <v>19787</v>
      </c>
      <c r="BH21" s="26">
        <f>'BAR BB| Open rates'!BH21*0.82 + 25</f>
        <v>20443</v>
      </c>
      <c r="BI21" s="26">
        <f>'BAR BB| Open rates'!BI21*0.82 + 25</f>
        <v>20443</v>
      </c>
      <c r="BJ21" s="26">
        <f>'BAR BB| Open rates'!BJ21*0.82 + 25</f>
        <v>19787</v>
      </c>
      <c r="BK21" s="26">
        <f>'BAR BB| Open rates'!BK21*0.82 + 25</f>
        <v>19787</v>
      </c>
      <c r="BL21" s="26">
        <f>'BAR BB| Open rates'!BL21*0.82 + 25</f>
        <v>19787</v>
      </c>
      <c r="BM21" s="26">
        <f>'BAR BB| Open rates'!BM21*0.82 + 25</f>
        <v>19787</v>
      </c>
      <c r="BN21" s="26">
        <f>'BAR BB| Open rates'!BN21*0.82 + 25</f>
        <v>19787</v>
      </c>
      <c r="BO21" s="26">
        <f>'BAR BB| Open rates'!BO21*0.82 + 25</f>
        <v>20443</v>
      </c>
      <c r="BP21" s="26">
        <f>'BAR BB| Open rates'!BP21*0.82 + 25</f>
        <v>20443</v>
      </c>
      <c r="BQ21" s="26">
        <f>'BAR BB| Open rates'!BQ21*0.82 + 25</f>
        <v>19787</v>
      </c>
      <c r="BR21" s="26">
        <f>'BAR BB| Open rates'!BR21*0.82 + 25</f>
        <v>19787</v>
      </c>
      <c r="BS21" s="26">
        <f>'BAR BB| Open rates'!BS21*0.82 + 25</f>
        <v>19787</v>
      </c>
      <c r="BT21" s="26">
        <f>'BAR BB| Open rates'!BT21*0.82 + 25</f>
        <v>19787</v>
      </c>
      <c r="BU21" s="26">
        <f>'BAR BB| Open rates'!BU21*0.82 + 25</f>
        <v>19787</v>
      </c>
      <c r="BV21" s="26">
        <f>'BAR BB| Open rates'!BV21*0.82 + 25</f>
        <v>20443</v>
      </c>
      <c r="BW21" s="26">
        <f>'BAR BB| Open rates'!BW21*0.82 + 25</f>
        <v>20443</v>
      </c>
      <c r="BX21" s="26">
        <f>'BAR BB| Open rates'!BX21*0.82 + 25</f>
        <v>19787</v>
      </c>
      <c r="BY21" s="26">
        <f>'BAR BB| Open rates'!BY21*0.82 + 25</f>
        <v>19787</v>
      </c>
      <c r="BZ21" s="26">
        <f>'BAR BB| Open rates'!BZ21*0.82 + 25</f>
        <v>19787</v>
      </c>
      <c r="CA21" s="26">
        <f>'BAR BB| Open rates'!CA21*0.82 + 25</f>
        <v>19787</v>
      </c>
      <c r="CB21" s="26">
        <f>'BAR BB| Open rates'!CB21*0.82 + 25</f>
        <v>19787</v>
      </c>
      <c r="CC21" s="26">
        <f>'BAR BB| Open rates'!CC21*0.82 + 25</f>
        <v>20443</v>
      </c>
      <c r="CD21" s="26">
        <f>'BAR BB| Open rates'!CD21*0.82 + 25</f>
        <v>20443</v>
      </c>
      <c r="CE21" s="26">
        <f>'BAR BB| Open rates'!CE21*0.82 + 25</f>
        <v>19787</v>
      </c>
      <c r="CF21" s="26">
        <f>'BAR BB| Open rates'!CF21*0.82 + 25</f>
        <v>19787</v>
      </c>
      <c r="CG21" s="26">
        <f>'BAR BB| Open rates'!CG21*0.82 + 25</f>
        <v>19787</v>
      </c>
      <c r="CH21" s="26">
        <f>'BAR BB| Open rates'!CH21*0.82 + 25</f>
        <v>19787</v>
      </c>
      <c r="CI21" s="26">
        <f>'BAR BB| Open rates'!CI21*0.82 + 25</f>
        <v>19787</v>
      </c>
      <c r="CJ21" s="26">
        <f>'BAR BB| Open rates'!CJ21*0.82 + 25</f>
        <v>20443</v>
      </c>
      <c r="CK21" s="26">
        <f>'BAR BB| Open rates'!CK21*0.82 + 25</f>
        <v>20443</v>
      </c>
      <c r="CL21" s="26">
        <f>'BAR BB| Open rates'!CL21*0.82 + 25</f>
        <v>19787</v>
      </c>
      <c r="CM21" s="26">
        <f>'BAR BB| Open rates'!CM21*0.82 + 25</f>
        <v>19787</v>
      </c>
      <c r="CN21" s="26">
        <f>'BAR BB| Open rates'!CN21*0.82 + 25</f>
        <v>19787</v>
      </c>
      <c r="CO21" s="26">
        <f>'BAR BB| Open rates'!CO21*0.82 + 25</f>
        <v>19787</v>
      </c>
      <c r="CP21" s="26">
        <f>'BAR BB| Open rates'!CP21*0.82 + 25</f>
        <v>19787</v>
      </c>
      <c r="CQ21" s="26">
        <f>'BAR BB| Open rates'!CQ21*0.82 + 25</f>
        <v>19787</v>
      </c>
      <c r="CR21" s="26">
        <f>'BAR BB| Open rates'!CR21*0.82 + 25</f>
        <v>19787</v>
      </c>
      <c r="CS21" s="26">
        <f>'BAR BB| Open rates'!CS21*0.82 + 25</f>
        <v>18803</v>
      </c>
      <c r="CT21" s="26">
        <f>'BAR BB| Open rates'!CT21*0.82 + 25</f>
        <v>18803</v>
      </c>
      <c r="CU21" s="26">
        <f>'BAR BB| Open rates'!CU21*0.82 + 25</f>
        <v>18803</v>
      </c>
      <c r="CV21" s="26">
        <f>'BAR BB| Open rates'!CV21*0.82 + 25</f>
        <v>18803</v>
      </c>
      <c r="CW21" s="26">
        <f>'BAR BB| Open rates'!CW21*0.82 + 25</f>
        <v>18803</v>
      </c>
      <c r="CX21" s="26">
        <f>'BAR BB| Open rates'!CX21*0.82 + 25</f>
        <v>18803</v>
      </c>
      <c r="CY21" s="26">
        <f>'BAR BB| Open rates'!CY21*0.82 + 25</f>
        <v>18803</v>
      </c>
      <c r="CZ21" s="26">
        <f>'BAR BB| Open rates'!CZ21*0.82 + 25</f>
        <v>18803</v>
      </c>
      <c r="DA21" s="26">
        <f>'BAR BB| Open rates'!DA21*0.82 + 25</f>
        <v>18803</v>
      </c>
      <c r="DB21" s="26">
        <f>'BAR BB| Open rates'!DB21*0.82 + 25</f>
        <v>16917</v>
      </c>
      <c r="DC21" s="26">
        <f>'BAR BB| Open rates'!DC21*0.82 + 25</f>
        <v>16917</v>
      </c>
      <c r="DD21" s="26">
        <f>'BAR BB| Open rates'!DD21*0.82 + 25</f>
        <v>16917</v>
      </c>
      <c r="DE21" s="26">
        <f>'BAR BB| Open rates'!DE21*0.82 + 25</f>
        <v>17983</v>
      </c>
      <c r="DF21" s="26">
        <f>'BAR BB| Open rates'!DF21*0.82 + 25</f>
        <v>17983</v>
      </c>
      <c r="DG21" s="26">
        <f>'BAR BB| Open rates'!DG21*0.82 + 25</f>
        <v>16917</v>
      </c>
      <c r="DH21" s="26">
        <f>'BAR BB| Open rates'!DH21*0.82 + 25</f>
        <v>16917</v>
      </c>
      <c r="DI21" s="26">
        <f>'BAR BB| Open rates'!DI21*0.82 + 25</f>
        <v>16917</v>
      </c>
      <c r="DJ21" s="26">
        <f>'BAR BB| Open rates'!DJ21*0.82 + 25</f>
        <v>16917</v>
      </c>
      <c r="DK21" s="26">
        <f>'BAR BB| Open rates'!DK21*0.82 + 25</f>
        <v>16917</v>
      </c>
      <c r="DL21" s="26">
        <f>'BAR BB| Open rates'!DL21*0.82 + 25</f>
        <v>17983</v>
      </c>
      <c r="DM21" s="26">
        <f>'BAR BB| Open rates'!DM21*0.82 + 25</f>
        <v>17983</v>
      </c>
      <c r="DN21" s="26">
        <f>'BAR BB| Open rates'!DN21*0.82 + 25</f>
        <v>16917</v>
      </c>
      <c r="DO21" s="26">
        <f>'BAR BB| Open rates'!DO21*0.82 + 25</f>
        <v>16917</v>
      </c>
      <c r="DP21" s="26">
        <f>'BAR BB| Open rates'!DP21*0.82 + 25</f>
        <v>16917</v>
      </c>
      <c r="DQ21" s="26">
        <f>'BAR BB| Open rates'!DQ21*0.82 + 25</f>
        <v>16917</v>
      </c>
      <c r="DR21" s="26">
        <f>'BAR BB| Open rates'!DR21*0.82 + 25</f>
        <v>16917</v>
      </c>
      <c r="DS21" s="26">
        <f>'BAR BB| Open rates'!DS21*0.82 + 25</f>
        <v>17983</v>
      </c>
      <c r="DT21" s="26">
        <f>'BAR BB| Open rates'!DT21*0.82 + 25</f>
        <v>17983</v>
      </c>
      <c r="DU21" s="26">
        <f>'BAR BB| Open rates'!DU21*0.82 + 25</f>
        <v>16917</v>
      </c>
      <c r="DV21" s="26">
        <f>'BAR BB| Open rates'!DV21*0.82 + 25</f>
        <v>16917</v>
      </c>
      <c r="DW21" s="26">
        <f>'BAR BB| Open rates'!DW21*0.82 + 25</f>
        <v>16917</v>
      </c>
      <c r="DX21" s="26">
        <f>'BAR BB| Open rates'!DX21*0.82 + 25</f>
        <v>16917</v>
      </c>
      <c r="DY21" s="26">
        <f>'BAR BB| Open rates'!DY21*0.82 + 25</f>
        <v>16917</v>
      </c>
      <c r="DZ21" s="26">
        <f>'BAR BB| Open rates'!DZ21*0.82 + 25</f>
        <v>17983</v>
      </c>
      <c r="EA21" s="26">
        <f>'BAR BB| Open rates'!EA21*0.82 + 25</f>
        <v>17983</v>
      </c>
      <c r="EB21" s="26">
        <f>'BAR BB| Open rates'!EB21*0.82 + 25</f>
        <v>16917</v>
      </c>
      <c r="EC21" s="26">
        <f>'BAR BB| Open rates'!EC21*0.82 + 25</f>
        <v>16917</v>
      </c>
      <c r="ED21" s="26">
        <f>'BAR BB| Open rates'!ED21*0.82 + 25</f>
        <v>16917</v>
      </c>
      <c r="EE21" s="26">
        <f>'BAR BB| Open rates'!EE21*0.82 + 25</f>
        <v>16917</v>
      </c>
      <c r="EF21" s="26">
        <f>'BAR BB| Open rates'!EF21*0.82 + 25</f>
        <v>14457</v>
      </c>
      <c r="EG21" s="26">
        <f>'BAR BB| Open rates'!EG21*0.82 + 25</f>
        <v>14457</v>
      </c>
      <c r="EH21" s="26">
        <f>'BAR BB| Open rates'!EH21*0.82 + 25</f>
        <v>14457</v>
      </c>
      <c r="EI21" s="26">
        <f>'BAR BB| Open rates'!EI21*0.82 + 25</f>
        <v>13883</v>
      </c>
      <c r="EJ21" s="26">
        <f>'BAR BB| Open rates'!EJ21*0.82 + 25</f>
        <v>13883</v>
      </c>
      <c r="EK21" s="26">
        <f>'BAR BB| Open rates'!EK21*0.82 + 25</f>
        <v>13883</v>
      </c>
      <c r="EL21" s="26">
        <f>'BAR BB| Open rates'!EL21*0.82 + 25</f>
        <v>13883</v>
      </c>
      <c r="EM21" s="26">
        <f>'BAR BB| Open rates'!EM21*0.82 + 25</f>
        <v>13883</v>
      </c>
      <c r="EN21" s="26">
        <f>'BAR BB| Open rates'!EN21*0.82 + 25</f>
        <v>14457</v>
      </c>
      <c r="EO21" s="26">
        <f>'BAR BB| Open rates'!EO21*0.82 + 25</f>
        <v>14457</v>
      </c>
      <c r="EP21" s="26">
        <f>'BAR BB| Open rates'!EP21*0.82 + 25</f>
        <v>13637</v>
      </c>
      <c r="EQ21" s="26">
        <f>'BAR BB| Open rates'!EQ21*0.82 + 25</f>
        <v>13637</v>
      </c>
      <c r="ER21" s="26">
        <f>'BAR BB| Open rates'!ER21*0.82 + 25</f>
        <v>13637</v>
      </c>
      <c r="ES21" s="26">
        <f>'BAR BB| Open rates'!ES21*0.82 + 25</f>
        <v>13637</v>
      </c>
      <c r="ET21" s="26">
        <f>'BAR BB| Open rates'!ET21*0.82 + 25</f>
        <v>13637</v>
      </c>
      <c r="EU21" s="26">
        <f>'BAR BB| Open rates'!EU21*0.82 + 25</f>
        <v>14457</v>
      </c>
      <c r="EV21" s="26">
        <f>'BAR BB| Open rates'!EV21*0.82 + 25</f>
        <v>14457</v>
      </c>
      <c r="EW21" s="26">
        <f>'BAR BB| Open rates'!EW21*0.82 + 25</f>
        <v>13637</v>
      </c>
      <c r="EX21" s="26">
        <f>'BAR BB| Open rates'!EX21*0.82 + 25</f>
        <v>13637</v>
      </c>
      <c r="EY21" s="26">
        <f>'BAR BB| Open rates'!EY21*0.82 + 25</f>
        <v>13637</v>
      </c>
      <c r="EZ21" s="26">
        <f>'BAR BB| Open rates'!EZ21*0.82 + 25</f>
        <v>13637</v>
      </c>
      <c r="FA21" s="26">
        <f>'BAR BB| Open rates'!FA21*0.82 + 25</f>
        <v>13637</v>
      </c>
      <c r="FB21" s="26">
        <f>'BAR BB| Open rates'!FB21*0.82 + 25</f>
        <v>14457</v>
      </c>
      <c r="FC21" s="26">
        <f>'BAR BB| Open rates'!FC21*0.82 + 25</f>
        <v>14457</v>
      </c>
      <c r="FD21" s="26">
        <f>'BAR BB| Open rates'!FD21*0.82 + 25</f>
        <v>13637</v>
      </c>
      <c r="FE21" s="26">
        <f>'BAR BB| Open rates'!FE21*0.82 + 25</f>
        <v>13637</v>
      </c>
      <c r="FF21" s="26">
        <f>'BAR BB| Open rates'!FF21*0.82 + 25</f>
        <v>13637</v>
      </c>
      <c r="FG21" s="26">
        <f>'BAR BB| Open rates'!FG21*0.82 + 25</f>
        <v>13637</v>
      </c>
      <c r="FH21" s="26">
        <f>'BAR BB| Open rates'!FH21*0.82 + 25</f>
        <v>13637</v>
      </c>
      <c r="FI21" s="26">
        <f>'BAR BB| Open rates'!FI21*0.82 + 25</f>
        <v>14457</v>
      </c>
      <c r="FJ21" s="26">
        <f>'BAR BB| Open rates'!FJ21*0.82 + 25</f>
        <v>14457</v>
      </c>
      <c r="FK21" s="26">
        <f>'BAR BB| Open rates'!FK21*0.82 + 25</f>
        <v>13883</v>
      </c>
      <c r="FL21" s="26">
        <f>'BAR BB| Open rates'!FL21*0.82 + 25</f>
        <v>13883</v>
      </c>
      <c r="FM21" s="26">
        <f>'BAR BB| Open rates'!FM21*0.82 + 25</f>
        <v>13883</v>
      </c>
      <c r="FN21" s="26">
        <f>'BAR BB| Open rates'!FN21*0.82 + 25</f>
        <v>13883</v>
      </c>
      <c r="FO21" s="26">
        <f>'BAR BB| Open rates'!FO21*0.82 + 25</f>
        <v>13883</v>
      </c>
      <c r="FP21" s="26">
        <f>'BAR BB| Open rates'!FP21*0.82 + 25</f>
        <v>13883</v>
      </c>
      <c r="FQ21" s="26">
        <f>'BAR BB| Open rates'!FQ21*0.82 + 25</f>
        <v>13883</v>
      </c>
      <c r="FR21" s="26">
        <f>'BAR BB| Open rates'!FR21*0.82 + 25</f>
        <v>13637</v>
      </c>
      <c r="FS21" s="26">
        <f>'BAR BB| Open rates'!FS21*0.82 + 25</f>
        <v>13637</v>
      </c>
      <c r="FT21" s="26">
        <f>'BAR BB| Open rates'!FT21*0.82 + 25</f>
        <v>13637</v>
      </c>
      <c r="FU21" s="26">
        <f>'BAR BB| Open rates'!FU21*0.82 + 25</f>
        <v>13637</v>
      </c>
      <c r="FV21" s="26">
        <f>'BAR BB| Open rates'!FV21*0.82 + 25</f>
        <v>13637</v>
      </c>
      <c r="FW21" s="26">
        <f>'BAR BB| Open rates'!FW21*0.82 + 25</f>
        <v>14457</v>
      </c>
      <c r="FX21" s="26">
        <f>'BAR BB| Open rates'!FX21*0.82 + 25</f>
        <v>14457</v>
      </c>
      <c r="FY21" s="26">
        <f>'BAR BB| Open rates'!FY21*0.82 + 25</f>
        <v>13637</v>
      </c>
      <c r="FZ21" s="26">
        <f>'BAR BB| Open rates'!FZ21*0.82 + 25</f>
        <v>13637</v>
      </c>
      <c r="GA21" s="26">
        <f>'BAR BB| Open rates'!GA21*0.82 + 25</f>
        <v>13637</v>
      </c>
      <c r="GB21" s="26">
        <f>'BAR BB| Open rates'!GB21*0.82 + 25</f>
        <v>13637</v>
      </c>
      <c r="GC21" s="26">
        <f>'BAR BB| Open rates'!GC21*0.82 + 25</f>
        <v>13637</v>
      </c>
      <c r="GD21" s="26">
        <f>'BAR BB| Open rates'!GD21*0.82 + 25</f>
        <v>14457</v>
      </c>
      <c r="GE21" s="26">
        <f>'BAR BB| Open rates'!GE21*0.82 + 25</f>
        <v>14457</v>
      </c>
      <c r="GF21" s="26">
        <f>'BAR BB| Open rates'!GF21*0.82 + 25</f>
        <v>13637</v>
      </c>
      <c r="GG21" s="26">
        <f>'BAR BB| Open rates'!GG21*0.82 + 25</f>
        <v>13637</v>
      </c>
      <c r="GH21" s="26">
        <f>'BAR BB| Open rates'!GH21*0.82 + 25</f>
        <v>13637</v>
      </c>
      <c r="GI21" s="26">
        <f>'BAR BB| Open rates'!GI21*0.82 + 25</f>
        <v>13637</v>
      </c>
      <c r="GJ21" s="26">
        <f>'BAR BB| Open rates'!GJ21*0.82 + 25</f>
        <v>13637</v>
      </c>
      <c r="GK21" s="26">
        <f>'BAR BB| Open rates'!GK21*0.82 + 25</f>
        <v>14457</v>
      </c>
      <c r="GL21" s="26">
        <f>'BAR BB| Open rates'!GL21*0.82 + 25</f>
        <v>14457</v>
      </c>
      <c r="GM21" s="26">
        <f>'BAR BB| Open rates'!GM21*0.82 + 25</f>
        <v>13637</v>
      </c>
      <c r="GN21" s="26">
        <f>'BAR BB| Open rates'!GN21*0.82 + 25</f>
        <v>13637</v>
      </c>
      <c r="GO21" s="26">
        <f>'BAR BB| Open rates'!GO21*0.82 + 25</f>
        <v>13637</v>
      </c>
      <c r="GP21" s="26">
        <f>'BAR BB| Open rates'!GP21*0.82 + 25</f>
        <v>13637</v>
      </c>
      <c r="GQ21" s="26">
        <f>'BAR BB| Open rates'!GQ21*0.82 + 25</f>
        <v>13637</v>
      </c>
      <c r="GR21" s="26">
        <f>'BAR BB| Open rates'!GR21*0.82 + 25</f>
        <v>14457</v>
      </c>
      <c r="GS21" s="26">
        <f>'BAR BB| Open rates'!GS21*0.82 + 25</f>
        <v>14457</v>
      </c>
      <c r="GT21" s="26">
        <f>'BAR BB| Open rates'!GT21*0.82 + 25</f>
        <v>13637</v>
      </c>
      <c r="GU21" s="26">
        <f>'BAR BB| Open rates'!GU21*0.82 + 25</f>
        <v>13637</v>
      </c>
      <c r="GV21" s="26">
        <f>'BAR BB| Open rates'!GV21*0.82 + 25</f>
        <v>13637</v>
      </c>
      <c r="GW21" s="26">
        <f>'BAR BB| Open rates'!GW21*0.82 + 25</f>
        <v>13637</v>
      </c>
      <c r="GX21" s="26">
        <f>'BAR BB| Open rates'!GX21*0.82 + 25</f>
        <v>13637</v>
      </c>
      <c r="GY21" s="26">
        <f>'BAR BB| Open rates'!GY21*0.82 + 25</f>
        <v>14457</v>
      </c>
      <c r="GZ21" s="26">
        <f>'BAR BB| Open rates'!GZ21*0.82 + 25</f>
        <v>14457</v>
      </c>
      <c r="HA21" s="26">
        <f>'BAR BB| Open rates'!HA21*0.82 + 25</f>
        <v>13637</v>
      </c>
      <c r="HB21" s="26">
        <f>'BAR BB| Open rates'!HB21*0.82 + 25</f>
        <v>13637</v>
      </c>
      <c r="HC21" s="26">
        <f>'BAR BB| Open rates'!HC21*0.82 + 25</f>
        <v>13637</v>
      </c>
      <c r="HD21" s="26">
        <f>'BAR BB| Open rates'!HD21*0.82 + 25</f>
        <v>13637</v>
      </c>
      <c r="HE21" s="26">
        <f>'BAR BB| Open rates'!HE21*0.82 + 25</f>
        <v>13637</v>
      </c>
      <c r="HF21" s="26">
        <f>'BAR BB| Open rates'!HF21*0.82 + 25</f>
        <v>15522.999999999998</v>
      </c>
      <c r="HG21" s="26">
        <f>'BAR BB| Open rates'!HG21*0.82 + 25</f>
        <v>15522.999999999998</v>
      </c>
      <c r="HH21" s="26">
        <f>'BAR BB| Open rates'!HH21*0.82 + 25</f>
        <v>15522.999999999998</v>
      </c>
      <c r="HI21" s="26">
        <f>'BAR BB| Open rates'!HI21*0.82 + 25</f>
        <v>15522.999999999998</v>
      </c>
      <c r="HJ21" s="26">
        <f>'BAR BB| Open rates'!HJ21*0.82 + 25</f>
        <v>15522.999999999998</v>
      </c>
      <c r="HK21" s="26">
        <f>'BAR BB| Open rates'!HK21*0.82 + 25</f>
        <v>15522.999999999998</v>
      </c>
      <c r="HL21" s="26">
        <f>'BAR BB| Open rates'!HL21*0.82 + 25</f>
        <v>15522.999999999998</v>
      </c>
      <c r="HM21" s="26">
        <f>'BAR BB| Open rates'!HM21*0.82 + 25</f>
        <v>15522.999999999998</v>
      </c>
      <c r="HN21" s="26">
        <f>'BAR BB| Open rates'!HN21*0.82 + 25</f>
        <v>15522.999999999998</v>
      </c>
      <c r="HO21" s="26">
        <f>'BAR BB| Open rates'!HO21*0.82 + 25</f>
        <v>15522.999999999998</v>
      </c>
      <c r="HP21" s="26">
        <f>'BAR BB| Open rates'!HP21*0.82 + 25</f>
        <v>15522.999999999998</v>
      </c>
    </row>
    <row r="22" spans="1:224" s="76" customFormat="1" ht="12" customHeight="1" x14ac:dyDescent="0.2">
      <c r="A22" s="15">
        <v>3</v>
      </c>
      <c r="B22" s="26">
        <f>'BAR BB| Open rates'!B22*0.82 + 25</f>
        <v>15522.999999999998</v>
      </c>
      <c r="C22" s="26">
        <f>'BAR BB| Open rates'!C22*0.82 + 25</f>
        <v>15522.999999999998</v>
      </c>
      <c r="D22" s="26">
        <f>'BAR BB| Open rates'!D22*0.82 + 25</f>
        <v>15522.999999999998</v>
      </c>
      <c r="E22" s="26">
        <f>'BAR BB| Open rates'!E22*0.82 + 25</f>
        <v>15522.999999999998</v>
      </c>
      <c r="F22" s="26">
        <f>'BAR BB| Open rates'!F22*0.82 + 25</f>
        <v>15522.999999999998</v>
      </c>
      <c r="G22" s="26">
        <f>'BAR BB| Open rates'!G22*0.82 + 25</f>
        <v>15522.999999999998</v>
      </c>
      <c r="H22" s="26">
        <f>'BAR BB| Open rates'!H22*0.82 + 25</f>
        <v>15522.999999999998</v>
      </c>
      <c r="I22" s="26">
        <f>'BAR BB| Open rates'!I22*0.82 + 25</f>
        <v>15522.999999999998</v>
      </c>
      <c r="J22" s="26">
        <f>'BAR BB| Open rates'!J22*0.82 + 25</f>
        <v>15522.999999999998</v>
      </c>
      <c r="K22" s="26">
        <f>'BAR BB| Open rates'!K22*0.82 + 25</f>
        <v>15522.999999999998</v>
      </c>
      <c r="L22" s="26">
        <f>'BAR BB| Open rates'!L22*0.82 + 25</f>
        <v>15522.999999999998</v>
      </c>
      <c r="M22" s="26">
        <f>'BAR BB| Open rates'!M22*0.82 + 25</f>
        <v>15522.999999999998</v>
      </c>
      <c r="N22" s="26">
        <f>'BAR BB| Open rates'!N22*0.82 + 25</f>
        <v>19377</v>
      </c>
      <c r="O22" s="26">
        <f>'BAR BB| Open rates'!O22*0.82 + 25</f>
        <v>19377</v>
      </c>
      <c r="P22" s="26">
        <f>'BAR BB| Open rates'!P22*0.82 + 25</f>
        <v>19377</v>
      </c>
      <c r="Q22" s="26">
        <f>'BAR BB| Open rates'!Q22*0.82 + 25</f>
        <v>19377</v>
      </c>
      <c r="R22" s="26">
        <f>'BAR BB| Open rates'!R22*0.82 + 25</f>
        <v>22083</v>
      </c>
      <c r="S22" s="26">
        <f>'BAR BB| Open rates'!S22*0.82 + 25</f>
        <v>22083</v>
      </c>
      <c r="T22" s="26">
        <f>'BAR BB| Open rates'!T22*0.82 + 25</f>
        <v>22083</v>
      </c>
      <c r="U22" s="26">
        <f>'BAR BB| Open rates'!U22*0.82 + 25</f>
        <v>22083</v>
      </c>
      <c r="V22" s="26">
        <f>'BAR BB| Open rates'!V22*0.82 + 25</f>
        <v>22083</v>
      </c>
      <c r="W22" s="26">
        <f>'BAR BB| Open rates'!W22*0.82 + 25</f>
        <v>22083</v>
      </c>
      <c r="X22" s="26">
        <f>'BAR BB| Open rates'!X22*0.82 + 25</f>
        <v>22083</v>
      </c>
      <c r="Y22" s="26">
        <f>'BAR BB| Open rates'!Y22*0.82 + 25</f>
        <v>22083</v>
      </c>
      <c r="Z22" s="26">
        <f>'BAR BB| Open rates'!Z22*0.82 + 25</f>
        <v>22083</v>
      </c>
      <c r="AA22" s="26">
        <f>'BAR BB| Open rates'!AA22*0.82 + 25</f>
        <v>22083</v>
      </c>
      <c r="AB22" s="26">
        <f>'BAR BB| Open rates'!AB22*0.82 + 25</f>
        <v>26183</v>
      </c>
      <c r="AC22" s="26">
        <f>'BAR BB| Open rates'!AC22*0.82 + 25</f>
        <v>26183</v>
      </c>
      <c r="AD22" s="26">
        <f>'BAR BB| Open rates'!AD22*0.82 + 25</f>
        <v>26183</v>
      </c>
      <c r="AE22" s="26">
        <f>'BAR BB| Open rates'!AE22*0.82 + 25</f>
        <v>26183</v>
      </c>
      <c r="AF22" s="26">
        <f>'BAR BB| Open rates'!AF22*0.82 + 25</f>
        <v>26183</v>
      </c>
      <c r="AG22" s="26">
        <f>'BAR BB| Open rates'!AG22*0.82 + 25</f>
        <v>26183</v>
      </c>
      <c r="AH22" s="26">
        <f>'BAR BB| Open rates'!AH22*0.82 + 25</f>
        <v>19377</v>
      </c>
      <c r="AI22" s="26">
        <f>'BAR BB| Open rates'!AI22*0.82 + 25</f>
        <v>19377</v>
      </c>
      <c r="AJ22" s="26">
        <f>'BAR BB| Open rates'!AJ22*0.82 + 25</f>
        <v>19377</v>
      </c>
      <c r="AK22" s="26">
        <f>'BAR BB| Open rates'!AK22*0.82 + 25</f>
        <v>19377</v>
      </c>
      <c r="AL22" s="26">
        <f>'BAR BB| Open rates'!AL22*0.82 + 25</f>
        <v>19377</v>
      </c>
      <c r="AM22" s="26">
        <f>'BAR BB| Open rates'!AM22*0.82 + 25</f>
        <v>20443</v>
      </c>
      <c r="AN22" s="26">
        <f>'BAR BB| Open rates'!AN22*0.82 + 25</f>
        <v>20443</v>
      </c>
      <c r="AO22" s="26">
        <f>'BAR BB| Open rates'!AO22*0.82 + 25</f>
        <v>20443</v>
      </c>
      <c r="AP22" s="26">
        <f>'BAR BB| Open rates'!AP22*0.82 + 25</f>
        <v>20443</v>
      </c>
      <c r="AQ22" s="26">
        <f>'BAR BB| Open rates'!AQ22*0.82 + 25</f>
        <v>20443</v>
      </c>
      <c r="AR22" s="26">
        <f>'BAR BB| Open rates'!AR22*0.82 + 25</f>
        <v>20443</v>
      </c>
      <c r="AS22" s="26">
        <f>'BAR BB| Open rates'!AS22*0.82 + 25</f>
        <v>20443</v>
      </c>
      <c r="AT22" s="26">
        <f>'BAR BB| Open rates'!AT22*0.82 + 25</f>
        <v>21263</v>
      </c>
      <c r="AU22" s="26">
        <f>'BAR BB| Open rates'!AU22*0.82 + 25</f>
        <v>21263</v>
      </c>
      <c r="AV22" s="26">
        <f>'BAR BB| Open rates'!AV22*0.82 + 25</f>
        <v>21263</v>
      </c>
      <c r="AW22" s="26">
        <f>'BAR BB| Open rates'!AW22*0.82 + 25</f>
        <v>21263</v>
      </c>
      <c r="AX22" s="26">
        <f>'BAR BB| Open rates'!AX22*0.82 + 25</f>
        <v>21263</v>
      </c>
      <c r="AY22" s="26">
        <f>'BAR BB| Open rates'!AY22*0.82 + 25</f>
        <v>21427</v>
      </c>
      <c r="AZ22" s="26">
        <f>'BAR BB| Open rates'!AZ22*0.82 + 25</f>
        <v>21427</v>
      </c>
      <c r="BA22" s="26">
        <f>'BAR BB| Open rates'!BA22*0.82 + 25</f>
        <v>22083</v>
      </c>
      <c r="BB22" s="26">
        <f>'BAR BB| Open rates'!BB22*0.82 + 25</f>
        <v>22083</v>
      </c>
      <c r="BC22" s="26">
        <f>'BAR BB| Open rates'!BC22*0.82 + 25</f>
        <v>21427</v>
      </c>
      <c r="BD22" s="26">
        <f>'BAR BB| Open rates'!BD22*0.82 + 25</f>
        <v>21427</v>
      </c>
      <c r="BE22" s="26">
        <f>'BAR BB| Open rates'!BE22*0.82 + 25</f>
        <v>21427</v>
      </c>
      <c r="BF22" s="26">
        <f>'BAR BB| Open rates'!BF22*0.82 + 25</f>
        <v>21427</v>
      </c>
      <c r="BG22" s="26">
        <f>'BAR BB| Open rates'!BG22*0.82 + 25</f>
        <v>21427</v>
      </c>
      <c r="BH22" s="26">
        <f>'BAR BB| Open rates'!BH22*0.82 + 25</f>
        <v>22083</v>
      </c>
      <c r="BI22" s="26">
        <f>'BAR BB| Open rates'!BI22*0.82 + 25</f>
        <v>22083</v>
      </c>
      <c r="BJ22" s="26">
        <f>'BAR BB| Open rates'!BJ22*0.82 + 25</f>
        <v>21427</v>
      </c>
      <c r="BK22" s="26">
        <f>'BAR BB| Open rates'!BK22*0.82 + 25</f>
        <v>21427</v>
      </c>
      <c r="BL22" s="26">
        <f>'BAR BB| Open rates'!BL22*0.82 + 25</f>
        <v>21427</v>
      </c>
      <c r="BM22" s="26">
        <f>'BAR BB| Open rates'!BM22*0.82 + 25</f>
        <v>21427</v>
      </c>
      <c r="BN22" s="26">
        <f>'BAR BB| Open rates'!BN22*0.82 + 25</f>
        <v>21427</v>
      </c>
      <c r="BO22" s="26">
        <f>'BAR BB| Open rates'!BO22*0.82 + 25</f>
        <v>22083</v>
      </c>
      <c r="BP22" s="26">
        <f>'BAR BB| Open rates'!BP22*0.82 + 25</f>
        <v>22083</v>
      </c>
      <c r="BQ22" s="26">
        <f>'BAR BB| Open rates'!BQ22*0.82 + 25</f>
        <v>21427</v>
      </c>
      <c r="BR22" s="26">
        <f>'BAR BB| Open rates'!BR22*0.82 + 25</f>
        <v>21427</v>
      </c>
      <c r="BS22" s="26">
        <f>'BAR BB| Open rates'!BS22*0.82 + 25</f>
        <v>21427</v>
      </c>
      <c r="BT22" s="26">
        <f>'BAR BB| Open rates'!BT22*0.82 + 25</f>
        <v>21427</v>
      </c>
      <c r="BU22" s="26">
        <f>'BAR BB| Open rates'!BU22*0.82 + 25</f>
        <v>21427</v>
      </c>
      <c r="BV22" s="26">
        <f>'BAR BB| Open rates'!BV22*0.82 + 25</f>
        <v>22083</v>
      </c>
      <c r="BW22" s="26">
        <f>'BAR BB| Open rates'!BW22*0.82 + 25</f>
        <v>22083</v>
      </c>
      <c r="BX22" s="26">
        <f>'BAR BB| Open rates'!BX22*0.82 + 25</f>
        <v>21427</v>
      </c>
      <c r="BY22" s="26">
        <f>'BAR BB| Open rates'!BY22*0.82 + 25</f>
        <v>21427</v>
      </c>
      <c r="BZ22" s="26">
        <f>'BAR BB| Open rates'!BZ22*0.82 + 25</f>
        <v>21427</v>
      </c>
      <c r="CA22" s="26">
        <f>'BAR BB| Open rates'!CA22*0.82 + 25</f>
        <v>21427</v>
      </c>
      <c r="CB22" s="26">
        <f>'BAR BB| Open rates'!CB22*0.82 + 25</f>
        <v>21427</v>
      </c>
      <c r="CC22" s="26">
        <f>'BAR BB| Open rates'!CC22*0.82 + 25</f>
        <v>22083</v>
      </c>
      <c r="CD22" s="26">
        <f>'BAR BB| Open rates'!CD22*0.82 + 25</f>
        <v>22083</v>
      </c>
      <c r="CE22" s="26">
        <f>'BAR BB| Open rates'!CE22*0.82 + 25</f>
        <v>21427</v>
      </c>
      <c r="CF22" s="26">
        <f>'BAR BB| Open rates'!CF22*0.82 + 25</f>
        <v>21427</v>
      </c>
      <c r="CG22" s="26">
        <f>'BAR BB| Open rates'!CG22*0.82 + 25</f>
        <v>21427</v>
      </c>
      <c r="CH22" s="26">
        <f>'BAR BB| Open rates'!CH22*0.82 + 25</f>
        <v>21427</v>
      </c>
      <c r="CI22" s="26">
        <f>'BAR BB| Open rates'!CI22*0.82 + 25</f>
        <v>21427</v>
      </c>
      <c r="CJ22" s="26">
        <f>'BAR BB| Open rates'!CJ22*0.82 + 25</f>
        <v>22083</v>
      </c>
      <c r="CK22" s="26">
        <f>'BAR BB| Open rates'!CK22*0.82 + 25</f>
        <v>22083</v>
      </c>
      <c r="CL22" s="26">
        <f>'BAR BB| Open rates'!CL22*0.82 + 25</f>
        <v>21427</v>
      </c>
      <c r="CM22" s="26">
        <f>'BAR BB| Open rates'!CM22*0.82 + 25</f>
        <v>21427</v>
      </c>
      <c r="CN22" s="26">
        <f>'BAR BB| Open rates'!CN22*0.82 + 25</f>
        <v>21427</v>
      </c>
      <c r="CO22" s="26">
        <f>'BAR BB| Open rates'!CO22*0.82 + 25</f>
        <v>21427</v>
      </c>
      <c r="CP22" s="26">
        <f>'BAR BB| Open rates'!CP22*0.82 + 25</f>
        <v>21427</v>
      </c>
      <c r="CQ22" s="26">
        <f>'BAR BB| Open rates'!CQ22*0.82 + 25</f>
        <v>21427</v>
      </c>
      <c r="CR22" s="26">
        <f>'BAR BB| Open rates'!CR22*0.82 + 25</f>
        <v>21427</v>
      </c>
      <c r="CS22" s="26">
        <f>'BAR BB| Open rates'!CS22*0.82 + 25</f>
        <v>20443</v>
      </c>
      <c r="CT22" s="26">
        <f>'BAR BB| Open rates'!CT22*0.82 + 25</f>
        <v>20443</v>
      </c>
      <c r="CU22" s="26">
        <f>'BAR BB| Open rates'!CU22*0.82 + 25</f>
        <v>20443</v>
      </c>
      <c r="CV22" s="26">
        <f>'BAR BB| Open rates'!CV22*0.82 + 25</f>
        <v>20443</v>
      </c>
      <c r="CW22" s="26">
        <f>'BAR BB| Open rates'!CW22*0.82 + 25</f>
        <v>20443</v>
      </c>
      <c r="CX22" s="26">
        <f>'BAR BB| Open rates'!CX22*0.82 + 25</f>
        <v>20443</v>
      </c>
      <c r="CY22" s="26">
        <f>'BAR BB| Open rates'!CY22*0.82 + 25</f>
        <v>20443</v>
      </c>
      <c r="CZ22" s="26">
        <f>'BAR BB| Open rates'!CZ22*0.82 + 25</f>
        <v>20443</v>
      </c>
      <c r="DA22" s="26">
        <f>'BAR BB| Open rates'!DA22*0.82 + 25</f>
        <v>20443</v>
      </c>
      <c r="DB22" s="26">
        <f>'BAR BB| Open rates'!DB22*0.82 + 25</f>
        <v>18557</v>
      </c>
      <c r="DC22" s="26">
        <f>'BAR BB| Open rates'!DC22*0.82 + 25</f>
        <v>18557</v>
      </c>
      <c r="DD22" s="26">
        <f>'BAR BB| Open rates'!DD22*0.82 + 25</f>
        <v>18557</v>
      </c>
      <c r="DE22" s="26">
        <f>'BAR BB| Open rates'!DE22*0.82 + 25</f>
        <v>19623</v>
      </c>
      <c r="DF22" s="26">
        <f>'BAR BB| Open rates'!DF22*0.82 + 25</f>
        <v>19623</v>
      </c>
      <c r="DG22" s="26">
        <f>'BAR BB| Open rates'!DG22*0.82 + 25</f>
        <v>18557</v>
      </c>
      <c r="DH22" s="26">
        <f>'BAR BB| Open rates'!DH22*0.82 + 25</f>
        <v>18557</v>
      </c>
      <c r="DI22" s="26">
        <f>'BAR BB| Open rates'!DI22*0.82 + 25</f>
        <v>18557</v>
      </c>
      <c r="DJ22" s="26">
        <f>'BAR BB| Open rates'!DJ22*0.82 + 25</f>
        <v>18557</v>
      </c>
      <c r="DK22" s="26">
        <f>'BAR BB| Open rates'!DK22*0.82 + 25</f>
        <v>18557</v>
      </c>
      <c r="DL22" s="26">
        <f>'BAR BB| Open rates'!DL22*0.82 + 25</f>
        <v>19623</v>
      </c>
      <c r="DM22" s="26">
        <f>'BAR BB| Open rates'!DM22*0.82 + 25</f>
        <v>19623</v>
      </c>
      <c r="DN22" s="26">
        <f>'BAR BB| Open rates'!DN22*0.82 + 25</f>
        <v>18557</v>
      </c>
      <c r="DO22" s="26">
        <f>'BAR BB| Open rates'!DO22*0.82 + 25</f>
        <v>18557</v>
      </c>
      <c r="DP22" s="26">
        <f>'BAR BB| Open rates'!DP22*0.82 + 25</f>
        <v>18557</v>
      </c>
      <c r="DQ22" s="26">
        <f>'BAR BB| Open rates'!DQ22*0.82 + 25</f>
        <v>18557</v>
      </c>
      <c r="DR22" s="26">
        <f>'BAR BB| Open rates'!DR22*0.82 + 25</f>
        <v>18557</v>
      </c>
      <c r="DS22" s="26">
        <f>'BAR BB| Open rates'!DS22*0.82 + 25</f>
        <v>19623</v>
      </c>
      <c r="DT22" s="26">
        <f>'BAR BB| Open rates'!DT22*0.82 + 25</f>
        <v>19623</v>
      </c>
      <c r="DU22" s="26">
        <f>'BAR BB| Open rates'!DU22*0.82 + 25</f>
        <v>18557</v>
      </c>
      <c r="DV22" s="26">
        <f>'BAR BB| Open rates'!DV22*0.82 + 25</f>
        <v>18557</v>
      </c>
      <c r="DW22" s="26">
        <f>'BAR BB| Open rates'!DW22*0.82 + 25</f>
        <v>18557</v>
      </c>
      <c r="DX22" s="26">
        <f>'BAR BB| Open rates'!DX22*0.82 + 25</f>
        <v>18557</v>
      </c>
      <c r="DY22" s="26">
        <f>'BAR BB| Open rates'!DY22*0.82 + 25</f>
        <v>18557</v>
      </c>
      <c r="DZ22" s="26">
        <f>'BAR BB| Open rates'!DZ22*0.82 + 25</f>
        <v>19623</v>
      </c>
      <c r="EA22" s="26">
        <f>'BAR BB| Open rates'!EA22*0.82 + 25</f>
        <v>19623</v>
      </c>
      <c r="EB22" s="26">
        <f>'BAR BB| Open rates'!EB22*0.82 + 25</f>
        <v>18557</v>
      </c>
      <c r="EC22" s="26">
        <f>'BAR BB| Open rates'!EC22*0.82 + 25</f>
        <v>18557</v>
      </c>
      <c r="ED22" s="26">
        <f>'BAR BB| Open rates'!ED22*0.82 + 25</f>
        <v>18557</v>
      </c>
      <c r="EE22" s="26">
        <f>'BAR BB| Open rates'!EE22*0.82 + 25</f>
        <v>18557</v>
      </c>
      <c r="EF22" s="26">
        <f>'BAR BB| Open rates'!EF22*0.82 + 25</f>
        <v>16096.999999999998</v>
      </c>
      <c r="EG22" s="26">
        <f>'BAR BB| Open rates'!EG22*0.82 + 25</f>
        <v>16096.999999999998</v>
      </c>
      <c r="EH22" s="26">
        <f>'BAR BB| Open rates'!EH22*0.82 + 25</f>
        <v>16096.999999999998</v>
      </c>
      <c r="EI22" s="26">
        <f>'BAR BB| Open rates'!EI22*0.82 + 25</f>
        <v>15522.999999999998</v>
      </c>
      <c r="EJ22" s="26">
        <f>'BAR BB| Open rates'!EJ22*0.82 + 25</f>
        <v>15522.999999999998</v>
      </c>
      <c r="EK22" s="26">
        <f>'BAR BB| Open rates'!EK22*0.82 + 25</f>
        <v>15522.999999999998</v>
      </c>
      <c r="EL22" s="26">
        <f>'BAR BB| Open rates'!EL22*0.82 + 25</f>
        <v>15522.999999999998</v>
      </c>
      <c r="EM22" s="26">
        <f>'BAR BB| Open rates'!EM22*0.82 + 25</f>
        <v>15522.999999999998</v>
      </c>
      <c r="EN22" s="26">
        <f>'BAR BB| Open rates'!EN22*0.82 + 25</f>
        <v>16096.999999999998</v>
      </c>
      <c r="EO22" s="26">
        <f>'BAR BB| Open rates'!EO22*0.82 + 25</f>
        <v>16096.999999999998</v>
      </c>
      <c r="EP22" s="26">
        <f>'BAR BB| Open rates'!EP22*0.82 + 25</f>
        <v>15277</v>
      </c>
      <c r="EQ22" s="26">
        <f>'BAR BB| Open rates'!EQ22*0.82 + 25</f>
        <v>15277</v>
      </c>
      <c r="ER22" s="26">
        <f>'BAR BB| Open rates'!ER22*0.82 + 25</f>
        <v>15277</v>
      </c>
      <c r="ES22" s="26">
        <f>'BAR BB| Open rates'!ES22*0.82 + 25</f>
        <v>15277</v>
      </c>
      <c r="ET22" s="26">
        <f>'BAR BB| Open rates'!ET22*0.82 + 25</f>
        <v>15277</v>
      </c>
      <c r="EU22" s="26">
        <f>'BAR BB| Open rates'!EU22*0.82 + 25</f>
        <v>16096.999999999998</v>
      </c>
      <c r="EV22" s="26">
        <f>'BAR BB| Open rates'!EV22*0.82 + 25</f>
        <v>16096.999999999998</v>
      </c>
      <c r="EW22" s="26">
        <f>'BAR BB| Open rates'!EW22*0.82 + 25</f>
        <v>15277</v>
      </c>
      <c r="EX22" s="26">
        <f>'BAR BB| Open rates'!EX22*0.82 + 25</f>
        <v>15277</v>
      </c>
      <c r="EY22" s="26">
        <f>'BAR BB| Open rates'!EY22*0.82 + 25</f>
        <v>15277</v>
      </c>
      <c r="EZ22" s="26">
        <f>'BAR BB| Open rates'!EZ22*0.82 + 25</f>
        <v>15277</v>
      </c>
      <c r="FA22" s="26">
        <f>'BAR BB| Open rates'!FA22*0.82 + 25</f>
        <v>15277</v>
      </c>
      <c r="FB22" s="26">
        <f>'BAR BB| Open rates'!FB22*0.82 + 25</f>
        <v>16096.999999999998</v>
      </c>
      <c r="FC22" s="26">
        <f>'BAR BB| Open rates'!FC22*0.82 + 25</f>
        <v>16096.999999999998</v>
      </c>
      <c r="FD22" s="26">
        <f>'BAR BB| Open rates'!FD22*0.82 + 25</f>
        <v>15277</v>
      </c>
      <c r="FE22" s="26">
        <f>'BAR BB| Open rates'!FE22*0.82 + 25</f>
        <v>15277</v>
      </c>
      <c r="FF22" s="26">
        <f>'BAR BB| Open rates'!FF22*0.82 + 25</f>
        <v>15277</v>
      </c>
      <c r="FG22" s="26">
        <f>'BAR BB| Open rates'!FG22*0.82 + 25</f>
        <v>15277</v>
      </c>
      <c r="FH22" s="26">
        <f>'BAR BB| Open rates'!FH22*0.82 + 25</f>
        <v>15277</v>
      </c>
      <c r="FI22" s="26">
        <f>'BAR BB| Open rates'!FI22*0.82 + 25</f>
        <v>16096.999999999998</v>
      </c>
      <c r="FJ22" s="26">
        <f>'BAR BB| Open rates'!FJ22*0.82 + 25</f>
        <v>16096.999999999998</v>
      </c>
      <c r="FK22" s="26">
        <f>'BAR BB| Open rates'!FK22*0.82 + 25</f>
        <v>15522.999999999998</v>
      </c>
      <c r="FL22" s="26">
        <f>'BAR BB| Open rates'!FL22*0.82 + 25</f>
        <v>15522.999999999998</v>
      </c>
      <c r="FM22" s="26">
        <f>'BAR BB| Open rates'!FM22*0.82 + 25</f>
        <v>15522.999999999998</v>
      </c>
      <c r="FN22" s="26">
        <f>'BAR BB| Open rates'!FN22*0.82 + 25</f>
        <v>15522.999999999998</v>
      </c>
      <c r="FO22" s="26">
        <f>'BAR BB| Open rates'!FO22*0.82 + 25</f>
        <v>15522.999999999998</v>
      </c>
      <c r="FP22" s="26">
        <f>'BAR BB| Open rates'!FP22*0.82 + 25</f>
        <v>15522.999999999998</v>
      </c>
      <c r="FQ22" s="26">
        <f>'BAR BB| Open rates'!FQ22*0.82 + 25</f>
        <v>15522.999999999998</v>
      </c>
      <c r="FR22" s="26">
        <f>'BAR BB| Open rates'!FR22*0.82 + 25</f>
        <v>15277</v>
      </c>
      <c r="FS22" s="26">
        <f>'BAR BB| Open rates'!FS22*0.82 + 25</f>
        <v>15277</v>
      </c>
      <c r="FT22" s="26">
        <f>'BAR BB| Open rates'!FT22*0.82 + 25</f>
        <v>15277</v>
      </c>
      <c r="FU22" s="26">
        <f>'BAR BB| Open rates'!FU22*0.82 + 25</f>
        <v>15277</v>
      </c>
      <c r="FV22" s="26">
        <f>'BAR BB| Open rates'!FV22*0.82 + 25</f>
        <v>15277</v>
      </c>
      <c r="FW22" s="26">
        <f>'BAR BB| Open rates'!FW22*0.82 + 25</f>
        <v>16096.999999999998</v>
      </c>
      <c r="FX22" s="26">
        <f>'BAR BB| Open rates'!FX22*0.82 + 25</f>
        <v>16096.999999999998</v>
      </c>
      <c r="FY22" s="26">
        <f>'BAR BB| Open rates'!FY22*0.82 + 25</f>
        <v>15277</v>
      </c>
      <c r="FZ22" s="26">
        <f>'BAR BB| Open rates'!FZ22*0.82 + 25</f>
        <v>15277</v>
      </c>
      <c r="GA22" s="26">
        <f>'BAR BB| Open rates'!GA22*0.82 + 25</f>
        <v>15277</v>
      </c>
      <c r="GB22" s="26">
        <f>'BAR BB| Open rates'!GB22*0.82 + 25</f>
        <v>15277</v>
      </c>
      <c r="GC22" s="26">
        <f>'BAR BB| Open rates'!GC22*0.82 + 25</f>
        <v>15277</v>
      </c>
      <c r="GD22" s="26">
        <f>'BAR BB| Open rates'!GD22*0.82 + 25</f>
        <v>16096.999999999998</v>
      </c>
      <c r="GE22" s="26">
        <f>'BAR BB| Open rates'!GE22*0.82 + 25</f>
        <v>16096.999999999998</v>
      </c>
      <c r="GF22" s="26">
        <f>'BAR BB| Open rates'!GF22*0.82 + 25</f>
        <v>15277</v>
      </c>
      <c r="GG22" s="26">
        <f>'BAR BB| Open rates'!GG22*0.82 + 25</f>
        <v>15277</v>
      </c>
      <c r="GH22" s="26">
        <f>'BAR BB| Open rates'!GH22*0.82 + 25</f>
        <v>15277</v>
      </c>
      <c r="GI22" s="26">
        <f>'BAR BB| Open rates'!GI22*0.82 + 25</f>
        <v>15277</v>
      </c>
      <c r="GJ22" s="26">
        <f>'BAR BB| Open rates'!GJ22*0.82 + 25</f>
        <v>15277</v>
      </c>
      <c r="GK22" s="26">
        <f>'BAR BB| Open rates'!GK22*0.82 + 25</f>
        <v>16096.999999999998</v>
      </c>
      <c r="GL22" s="26">
        <f>'BAR BB| Open rates'!GL22*0.82 + 25</f>
        <v>16096.999999999998</v>
      </c>
      <c r="GM22" s="26">
        <f>'BAR BB| Open rates'!GM22*0.82 + 25</f>
        <v>15277</v>
      </c>
      <c r="GN22" s="26">
        <f>'BAR BB| Open rates'!GN22*0.82 + 25</f>
        <v>15277</v>
      </c>
      <c r="GO22" s="26">
        <f>'BAR BB| Open rates'!GO22*0.82 + 25</f>
        <v>15277</v>
      </c>
      <c r="GP22" s="26">
        <f>'BAR BB| Open rates'!GP22*0.82 + 25</f>
        <v>15277</v>
      </c>
      <c r="GQ22" s="26">
        <f>'BAR BB| Open rates'!GQ22*0.82 + 25</f>
        <v>15277</v>
      </c>
      <c r="GR22" s="26">
        <f>'BAR BB| Open rates'!GR22*0.82 + 25</f>
        <v>16096.999999999998</v>
      </c>
      <c r="GS22" s="26">
        <f>'BAR BB| Open rates'!GS22*0.82 + 25</f>
        <v>16096.999999999998</v>
      </c>
      <c r="GT22" s="26">
        <f>'BAR BB| Open rates'!GT22*0.82 + 25</f>
        <v>15277</v>
      </c>
      <c r="GU22" s="26">
        <f>'BAR BB| Open rates'!GU22*0.82 + 25</f>
        <v>15277</v>
      </c>
      <c r="GV22" s="26">
        <f>'BAR BB| Open rates'!GV22*0.82 + 25</f>
        <v>15277</v>
      </c>
      <c r="GW22" s="26">
        <f>'BAR BB| Open rates'!GW22*0.82 + 25</f>
        <v>15277</v>
      </c>
      <c r="GX22" s="26">
        <f>'BAR BB| Open rates'!GX22*0.82 + 25</f>
        <v>15277</v>
      </c>
      <c r="GY22" s="26">
        <f>'BAR BB| Open rates'!GY22*0.82 + 25</f>
        <v>16096.999999999998</v>
      </c>
      <c r="GZ22" s="26">
        <f>'BAR BB| Open rates'!GZ22*0.82 + 25</f>
        <v>16096.999999999998</v>
      </c>
      <c r="HA22" s="26">
        <f>'BAR BB| Open rates'!HA22*0.82 + 25</f>
        <v>15277</v>
      </c>
      <c r="HB22" s="26">
        <f>'BAR BB| Open rates'!HB22*0.82 + 25</f>
        <v>15277</v>
      </c>
      <c r="HC22" s="26">
        <f>'BAR BB| Open rates'!HC22*0.82 + 25</f>
        <v>15277</v>
      </c>
      <c r="HD22" s="26">
        <f>'BAR BB| Open rates'!HD22*0.82 + 25</f>
        <v>15277</v>
      </c>
      <c r="HE22" s="26">
        <f>'BAR BB| Open rates'!HE22*0.82 + 25</f>
        <v>15277</v>
      </c>
      <c r="HF22" s="26">
        <f>'BAR BB| Open rates'!HF22*0.82 + 25</f>
        <v>17163</v>
      </c>
      <c r="HG22" s="26">
        <f>'BAR BB| Open rates'!HG22*0.82 + 25</f>
        <v>17163</v>
      </c>
      <c r="HH22" s="26">
        <f>'BAR BB| Open rates'!HH22*0.82 + 25</f>
        <v>17163</v>
      </c>
      <c r="HI22" s="26">
        <f>'BAR BB| Open rates'!HI22*0.82 + 25</f>
        <v>17163</v>
      </c>
      <c r="HJ22" s="26">
        <f>'BAR BB| Open rates'!HJ22*0.82 + 25</f>
        <v>17163</v>
      </c>
      <c r="HK22" s="26">
        <f>'BAR BB| Open rates'!HK22*0.82 + 25</f>
        <v>17163</v>
      </c>
      <c r="HL22" s="26">
        <f>'BAR BB| Open rates'!HL22*0.82 + 25</f>
        <v>17163</v>
      </c>
      <c r="HM22" s="26">
        <f>'BAR BB| Open rates'!HM22*0.82 + 25</f>
        <v>17163</v>
      </c>
      <c r="HN22" s="26">
        <f>'BAR BB| Open rates'!HN22*0.82 + 25</f>
        <v>17163</v>
      </c>
      <c r="HO22" s="26">
        <f>'BAR BB| Open rates'!HO22*0.82 + 25</f>
        <v>17163</v>
      </c>
      <c r="HP22" s="26">
        <f>'BAR BB| Open rates'!HP22*0.82 + 25</f>
        <v>17163</v>
      </c>
    </row>
    <row r="23" spans="1:224" s="76" customFormat="1" ht="12" customHeight="1" x14ac:dyDescent="0.2">
      <c r="A23" s="15">
        <v>4</v>
      </c>
      <c r="B23" s="26">
        <f>'BAR BB| Open rates'!B23*0.82 + 25</f>
        <v>17163</v>
      </c>
      <c r="C23" s="26">
        <f>'BAR BB| Open rates'!C23*0.82 + 25</f>
        <v>17163</v>
      </c>
      <c r="D23" s="26">
        <f>'BAR BB| Open rates'!D23*0.82 + 25</f>
        <v>17163</v>
      </c>
      <c r="E23" s="26">
        <f>'BAR BB| Open rates'!E23*0.82 + 25</f>
        <v>17163</v>
      </c>
      <c r="F23" s="26">
        <f>'BAR BB| Open rates'!F23*0.82 + 25</f>
        <v>17163</v>
      </c>
      <c r="G23" s="26">
        <f>'BAR BB| Open rates'!G23*0.82 + 25</f>
        <v>17163</v>
      </c>
      <c r="H23" s="26">
        <f>'BAR BB| Open rates'!H23*0.82 + 25</f>
        <v>17163</v>
      </c>
      <c r="I23" s="26">
        <f>'BAR BB| Open rates'!I23*0.82 + 25</f>
        <v>17163</v>
      </c>
      <c r="J23" s="26">
        <f>'BAR BB| Open rates'!J23*0.82 + 25</f>
        <v>17163</v>
      </c>
      <c r="K23" s="26">
        <f>'BAR BB| Open rates'!K23*0.82 + 25</f>
        <v>17163</v>
      </c>
      <c r="L23" s="26">
        <f>'BAR BB| Open rates'!L23*0.82 + 25</f>
        <v>17163</v>
      </c>
      <c r="M23" s="26">
        <f>'BAR BB| Open rates'!M23*0.82 + 25</f>
        <v>17163</v>
      </c>
      <c r="N23" s="26">
        <f>'BAR BB| Open rates'!N23*0.82 + 25</f>
        <v>21017</v>
      </c>
      <c r="O23" s="26">
        <f>'BAR BB| Open rates'!O23*0.82 + 25</f>
        <v>21017</v>
      </c>
      <c r="P23" s="26">
        <f>'BAR BB| Open rates'!P23*0.82 + 25</f>
        <v>21017</v>
      </c>
      <c r="Q23" s="26">
        <f>'BAR BB| Open rates'!Q23*0.82 + 25</f>
        <v>21017</v>
      </c>
      <c r="R23" s="26">
        <f>'BAR BB| Open rates'!R23*0.82 + 25</f>
        <v>23723</v>
      </c>
      <c r="S23" s="26">
        <f>'BAR BB| Open rates'!S23*0.82 + 25</f>
        <v>23723</v>
      </c>
      <c r="T23" s="26">
        <f>'BAR BB| Open rates'!T23*0.82 + 25</f>
        <v>23723</v>
      </c>
      <c r="U23" s="26">
        <f>'BAR BB| Open rates'!U23*0.82 + 25</f>
        <v>23723</v>
      </c>
      <c r="V23" s="26">
        <f>'BAR BB| Open rates'!V23*0.82 + 25</f>
        <v>23723</v>
      </c>
      <c r="W23" s="26">
        <f>'BAR BB| Open rates'!W23*0.82 + 25</f>
        <v>23723</v>
      </c>
      <c r="X23" s="26">
        <f>'BAR BB| Open rates'!X23*0.82 + 25</f>
        <v>23723</v>
      </c>
      <c r="Y23" s="26">
        <f>'BAR BB| Open rates'!Y23*0.82 + 25</f>
        <v>23723</v>
      </c>
      <c r="Z23" s="26">
        <f>'BAR BB| Open rates'!Z23*0.82 + 25</f>
        <v>23723</v>
      </c>
      <c r="AA23" s="26">
        <f>'BAR BB| Open rates'!AA23*0.82 + 25</f>
        <v>23723</v>
      </c>
      <c r="AB23" s="26">
        <f>'BAR BB| Open rates'!AB23*0.82 + 25</f>
        <v>27823</v>
      </c>
      <c r="AC23" s="26">
        <f>'BAR BB| Open rates'!AC23*0.82 + 25</f>
        <v>27823</v>
      </c>
      <c r="AD23" s="26">
        <f>'BAR BB| Open rates'!AD23*0.82 + 25</f>
        <v>27823</v>
      </c>
      <c r="AE23" s="26">
        <f>'BAR BB| Open rates'!AE23*0.82 + 25</f>
        <v>27823</v>
      </c>
      <c r="AF23" s="26">
        <f>'BAR BB| Open rates'!AF23*0.82 + 25</f>
        <v>27823</v>
      </c>
      <c r="AG23" s="26">
        <f>'BAR BB| Open rates'!AG23*0.82 + 25</f>
        <v>27823</v>
      </c>
      <c r="AH23" s="26">
        <f>'BAR BB| Open rates'!AH23*0.82 + 25</f>
        <v>21017</v>
      </c>
      <c r="AI23" s="26">
        <f>'BAR BB| Open rates'!AI23*0.82 + 25</f>
        <v>21017</v>
      </c>
      <c r="AJ23" s="26">
        <f>'BAR BB| Open rates'!AJ23*0.82 + 25</f>
        <v>21017</v>
      </c>
      <c r="AK23" s="26">
        <f>'BAR BB| Open rates'!AK23*0.82 + 25</f>
        <v>21017</v>
      </c>
      <c r="AL23" s="26">
        <f>'BAR BB| Open rates'!AL23*0.82 + 25</f>
        <v>21017</v>
      </c>
      <c r="AM23" s="26">
        <f>'BAR BB| Open rates'!AM23*0.82 + 25</f>
        <v>22083</v>
      </c>
      <c r="AN23" s="26">
        <f>'BAR BB| Open rates'!AN23*0.82 + 25</f>
        <v>22083</v>
      </c>
      <c r="AO23" s="26">
        <f>'BAR BB| Open rates'!AO23*0.82 + 25</f>
        <v>22083</v>
      </c>
      <c r="AP23" s="26">
        <f>'BAR BB| Open rates'!AP23*0.82 + 25</f>
        <v>22083</v>
      </c>
      <c r="AQ23" s="26">
        <f>'BAR BB| Open rates'!AQ23*0.82 + 25</f>
        <v>22083</v>
      </c>
      <c r="AR23" s="26">
        <f>'BAR BB| Open rates'!AR23*0.82 + 25</f>
        <v>22083</v>
      </c>
      <c r="AS23" s="26">
        <f>'BAR BB| Open rates'!AS23*0.82 + 25</f>
        <v>22083</v>
      </c>
      <c r="AT23" s="26">
        <f>'BAR BB| Open rates'!AT23*0.82 + 25</f>
        <v>22903</v>
      </c>
      <c r="AU23" s="26">
        <f>'BAR BB| Open rates'!AU23*0.82 + 25</f>
        <v>22903</v>
      </c>
      <c r="AV23" s="26">
        <f>'BAR BB| Open rates'!AV23*0.82 + 25</f>
        <v>22903</v>
      </c>
      <c r="AW23" s="26">
        <f>'BAR BB| Open rates'!AW23*0.82 + 25</f>
        <v>22903</v>
      </c>
      <c r="AX23" s="26">
        <f>'BAR BB| Open rates'!AX23*0.82 + 25</f>
        <v>22903</v>
      </c>
      <c r="AY23" s="26">
        <f>'BAR BB| Open rates'!AY23*0.82 + 25</f>
        <v>23067</v>
      </c>
      <c r="AZ23" s="26">
        <f>'BAR BB| Open rates'!AZ23*0.82 + 25</f>
        <v>23067</v>
      </c>
      <c r="BA23" s="26">
        <f>'BAR BB| Open rates'!BA23*0.82 + 25</f>
        <v>23723</v>
      </c>
      <c r="BB23" s="26">
        <f>'BAR BB| Open rates'!BB23*0.82 + 25</f>
        <v>23723</v>
      </c>
      <c r="BC23" s="26">
        <f>'BAR BB| Open rates'!BC23*0.82 + 25</f>
        <v>23067</v>
      </c>
      <c r="BD23" s="26">
        <f>'BAR BB| Open rates'!BD23*0.82 + 25</f>
        <v>23067</v>
      </c>
      <c r="BE23" s="26">
        <f>'BAR BB| Open rates'!BE23*0.82 + 25</f>
        <v>23067</v>
      </c>
      <c r="BF23" s="26">
        <f>'BAR BB| Open rates'!BF23*0.82 + 25</f>
        <v>23067</v>
      </c>
      <c r="BG23" s="26">
        <f>'BAR BB| Open rates'!BG23*0.82 + 25</f>
        <v>23067</v>
      </c>
      <c r="BH23" s="26">
        <f>'BAR BB| Open rates'!BH23*0.82 + 25</f>
        <v>23723</v>
      </c>
      <c r="BI23" s="26">
        <f>'BAR BB| Open rates'!BI23*0.82 + 25</f>
        <v>23723</v>
      </c>
      <c r="BJ23" s="26">
        <f>'BAR BB| Open rates'!BJ23*0.82 + 25</f>
        <v>23067</v>
      </c>
      <c r="BK23" s="26">
        <f>'BAR BB| Open rates'!BK23*0.82 + 25</f>
        <v>23067</v>
      </c>
      <c r="BL23" s="26">
        <f>'BAR BB| Open rates'!BL23*0.82 + 25</f>
        <v>23067</v>
      </c>
      <c r="BM23" s="26">
        <f>'BAR BB| Open rates'!BM23*0.82 + 25</f>
        <v>23067</v>
      </c>
      <c r="BN23" s="26">
        <f>'BAR BB| Open rates'!BN23*0.82 + 25</f>
        <v>23067</v>
      </c>
      <c r="BO23" s="26">
        <f>'BAR BB| Open rates'!BO23*0.82 + 25</f>
        <v>23723</v>
      </c>
      <c r="BP23" s="26">
        <f>'BAR BB| Open rates'!BP23*0.82 + 25</f>
        <v>23723</v>
      </c>
      <c r="BQ23" s="26">
        <f>'BAR BB| Open rates'!BQ23*0.82 + 25</f>
        <v>23067</v>
      </c>
      <c r="BR23" s="26">
        <f>'BAR BB| Open rates'!BR23*0.82 + 25</f>
        <v>23067</v>
      </c>
      <c r="BS23" s="26">
        <f>'BAR BB| Open rates'!BS23*0.82 + 25</f>
        <v>23067</v>
      </c>
      <c r="BT23" s="26">
        <f>'BAR BB| Open rates'!BT23*0.82 + 25</f>
        <v>23067</v>
      </c>
      <c r="BU23" s="26">
        <f>'BAR BB| Open rates'!BU23*0.82 + 25</f>
        <v>23067</v>
      </c>
      <c r="BV23" s="26">
        <f>'BAR BB| Open rates'!BV23*0.82 + 25</f>
        <v>23723</v>
      </c>
      <c r="BW23" s="26">
        <f>'BAR BB| Open rates'!BW23*0.82 + 25</f>
        <v>23723</v>
      </c>
      <c r="BX23" s="26">
        <f>'BAR BB| Open rates'!BX23*0.82 + 25</f>
        <v>23067</v>
      </c>
      <c r="BY23" s="26">
        <f>'BAR BB| Open rates'!BY23*0.82 + 25</f>
        <v>23067</v>
      </c>
      <c r="BZ23" s="26">
        <f>'BAR BB| Open rates'!BZ23*0.82 + 25</f>
        <v>23067</v>
      </c>
      <c r="CA23" s="26">
        <f>'BAR BB| Open rates'!CA23*0.82 + 25</f>
        <v>23067</v>
      </c>
      <c r="CB23" s="26">
        <f>'BAR BB| Open rates'!CB23*0.82 + 25</f>
        <v>23067</v>
      </c>
      <c r="CC23" s="26">
        <f>'BAR BB| Open rates'!CC23*0.82 + 25</f>
        <v>23723</v>
      </c>
      <c r="CD23" s="26">
        <f>'BAR BB| Open rates'!CD23*0.82 + 25</f>
        <v>23723</v>
      </c>
      <c r="CE23" s="26">
        <f>'BAR BB| Open rates'!CE23*0.82 + 25</f>
        <v>23067</v>
      </c>
      <c r="CF23" s="26">
        <f>'BAR BB| Open rates'!CF23*0.82 + 25</f>
        <v>23067</v>
      </c>
      <c r="CG23" s="26">
        <f>'BAR BB| Open rates'!CG23*0.82 + 25</f>
        <v>23067</v>
      </c>
      <c r="CH23" s="26">
        <f>'BAR BB| Open rates'!CH23*0.82 + 25</f>
        <v>23067</v>
      </c>
      <c r="CI23" s="26">
        <f>'BAR BB| Open rates'!CI23*0.82 + 25</f>
        <v>23067</v>
      </c>
      <c r="CJ23" s="26">
        <f>'BAR BB| Open rates'!CJ23*0.82 + 25</f>
        <v>23723</v>
      </c>
      <c r="CK23" s="26">
        <f>'BAR BB| Open rates'!CK23*0.82 + 25</f>
        <v>23723</v>
      </c>
      <c r="CL23" s="26">
        <f>'BAR BB| Open rates'!CL23*0.82 + 25</f>
        <v>23067</v>
      </c>
      <c r="CM23" s="26">
        <f>'BAR BB| Open rates'!CM23*0.82 + 25</f>
        <v>23067</v>
      </c>
      <c r="CN23" s="26">
        <f>'BAR BB| Open rates'!CN23*0.82 + 25</f>
        <v>23067</v>
      </c>
      <c r="CO23" s="26">
        <f>'BAR BB| Open rates'!CO23*0.82 + 25</f>
        <v>23067</v>
      </c>
      <c r="CP23" s="26">
        <f>'BAR BB| Open rates'!CP23*0.82 + 25</f>
        <v>23067</v>
      </c>
      <c r="CQ23" s="26">
        <f>'BAR BB| Open rates'!CQ23*0.82 + 25</f>
        <v>23067</v>
      </c>
      <c r="CR23" s="26">
        <f>'BAR BB| Open rates'!CR23*0.82 + 25</f>
        <v>23067</v>
      </c>
      <c r="CS23" s="26">
        <f>'BAR BB| Open rates'!CS23*0.82 + 25</f>
        <v>22083</v>
      </c>
      <c r="CT23" s="26">
        <f>'BAR BB| Open rates'!CT23*0.82 + 25</f>
        <v>22083</v>
      </c>
      <c r="CU23" s="26">
        <f>'BAR BB| Open rates'!CU23*0.82 + 25</f>
        <v>22083</v>
      </c>
      <c r="CV23" s="26">
        <f>'BAR BB| Open rates'!CV23*0.82 + 25</f>
        <v>22083</v>
      </c>
      <c r="CW23" s="26">
        <f>'BAR BB| Open rates'!CW23*0.82 + 25</f>
        <v>22083</v>
      </c>
      <c r="CX23" s="26">
        <f>'BAR BB| Open rates'!CX23*0.82 + 25</f>
        <v>22083</v>
      </c>
      <c r="CY23" s="26">
        <f>'BAR BB| Open rates'!CY23*0.82 + 25</f>
        <v>22083</v>
      </c>
      <c r="CZ23" s="26">
        <f>'BAR BB| Open rates'!CZ23*0.82 + 25</f>
        <v>22083</v>
      </c>
      <c r="DA23" s="26">
        <f>'BAR BB| Open rates'!DA23*0.82 + 25</f>
        <v>22083</v>
      </c>
      <c r="DB23" s="26">
        <f>'BAR BB| Open rates'!DB23*0.82 + 25</f>
        <v>20197</v>
      </c>
      <c r="DC23" s="26">
        <f>'BAR BB| Open rates'!DC23*0.82 + 25</f>
        <v>20197</v>
      </c>
      <c r="DD23" s="26">
        <f>'BAR BB| Open rates'!DD23*0.82 + 25</f>
        <v>20197</v>
      </c>
      <c r="DE23" s="26">
        <f>'BAR BB| Open rates'!DE23*0.82 + 25</f>
        <v>21263</v>
      </c>
      <c r="DF23" s="26">
        <f>'BAR BB| Open rates'!DF23*0.82 + 25</f>
        <v>21263</v>
      </c>
      <c r="DG23" s="26">
        <f>'BAR BB| Open rates'!DG23*0.82 + 25</f>
        <v>20197</v>
      </c>
      <c r="DH23" s="26">
        <f>'BAR BB| Open rates'!DH23*0.82 + 25</f>
        <v>20197</v>
      </c>
      <c r="DI23" s="26">
        <f>'BAR BB| Open rates'!DI23*0.82 + 25</f>
        <v>20197</v>
      </c>
      <c r="DJ23" s="26">
        <f>'BAR BB| Open rates'!DJ23*0.82 + 25</f>
        <v>20197</v>
      </c>
      <c r="DK23" s="26">
        <f>'BAR BB| Open rates'!DK23*0.82 + 25</f>
        <v>20197</v>
      </c>
      <c r="DL23" s="26">
        <f>'BAR BB| Open rates'!DL23*0.82 + 25</f>
        <v>21263</v>
      </c>
      <c r="DM23" s="26">
        <f>'BAR BB| Open rates'!DM23*0.82 + 25</f>
        <v>21263</v>
      </c>
      <c r="DN23" s="26">
        <f>'BAR BB| Open rates'!DN23*0.82 + 25</f>
        <v>20197</v>
      </c>
      <c r="DO23" s="26">
        <f>'BAR BB| Open rates'!DO23*0.82 + 25</f>
        <v>20197</v>
      </c>
      <c r="DP23" s="26">
        <f>'BAR BB| Open rates'!DP23*0.82 + 25</f>
        <v>20197</v>
      </c>
      <c r="DQ23" s="26">
        <f>'BAR BB| Open rates'!DQ23*0.82 + 25</f>
        <v>20197</v>
      </c>
      <c r="DR23" s="26">
        <f>'BAR BB| Open rates'!DR23*0.82 + 25</f>
        <v>20197</v>
      </c>
      <c r="DS23" s="26">
        <f>'BAR BB| Open rates'!DS23*0.82 + 25</f>
        <v>21263</v>
      </c>
      <c r="DT23" s="26">
        <f>'BAR BB| Open rates'!DT23*0.82 + 25</f>
        <v>21263</v>
      </c>
      <c r="DU23" s="26">
        <f>'BAR BB| Open rates'!DU23*0.82 + 25</f>
        <v>20197</v>
      </c>
      <c r="DV23" s="26">
        <f>'BAR BB| Open rates'!DV23*0.82 + 25</f>
        <v>20197</v>
      </c>
      <c r="DW23" s="26">
        <f>'BAR BB| Open rates'!DW23*0.82 + 25</f>
        <v>20197</v>
      </c>
      <c r="DX23" s="26">
        <f>'BAR BB| Open rates'!DX23*0.82 + 25</f>
        <v>20197</v>
      </c>
      <c r="DY23" s="26">
        <f>'BAR BB| Open rates'!DY23*0.82 + 25</f>
        <v>20197</v>
      </c>
      <c r="DZ23" s="26">
        <f>'BAR BB| Open rates'!DZ23*0.82 + 25</f>
        <v>21263</v>
      </c>
      <c r="EA23" s="26">
        <f>'BAR BB| Open rates'!EA23*0.82 + 25</f>
        <v>21263</v>
      </c>
      <c r="EB23" s="26">
        <f>'BAR BB| Open rates'!EB23*0.82 + 25</f>
        <v>20197</v>
      </c>
      <c r="EC23" s="26">
        <f>'BAR BB| Open rates'!EC23*0.82 + 25</f>
        <v>20197</v>
      </c>
      <c r="ED23" s="26">
        <f>'BAR BB| Open rates'!ED23*0.82 + 25</f>
        <v>20197</v>
      </c>
      <c r="EE23" s="26">
        <f>'BAR BB| Open rates'!EE23*0.82 + 25</f>
        <v>20197</v>
      </c>
      <c r="EF23" s="26">
        <f>'BAR BB| Open rates'!EF23*0.82 + 25</f>
        <v>17737</v>
      </c>
      <c r="EG23" s="26">
        <f>'BAR BB| Open rates'!EG23*0.82 + 25</f>
        <v>17737</v>
      </c>
      <c r="EH23" s="26">
        <f>'BAR BB| Open rates'!EH23*0.82 + 25</f>
        <v>17737</v>
      </c>
      <c r="EI23" s="26">
        <f>'BAR BB| Open rates'!EI23*0.82 + 25</f>
        <v>17163</v>
      </c>
      <c r="EJ23" s="26">
        <f>'BAR BB| Open rates'!EJ23*0.82 + 25</f>
        <v>17163</v>
      </c>
      <c r="EK23" s="26">
        <f>'BAR BB| Open rates'!EK23*0.82 + 25</f>
        <v>17163</v>
      </c>
      <c r="EL23" s="26">
        <f>'BAR BB| Open rates'!EL23*0.82 + 25</f>
        <v>17163</v>
      </c>
      <c r="EM23" s="26">
        <f>'BAR BB| Open rates'!EM23*0.82 + 25</f>
        <v>17163</v>
      </c>
      <c r="EN23" s="26">
        <f>'BAR BB| Open rates'!EN23*0.82 + 25</f>
        <v>17737</v>
      </c>
      <c r="EO23" s="26">
        <f>'BAR BB| Open rates'!EO23*0.82 + 25</f>
        <v>17737</v>
      </c>
      <c r="EP23" s="26">
        <f>'BAR BB| Open rates'!EP23*0.82 + 25</f>
        <v>16917</v>
      </c>
      <c r="EQ23" s="26">
        <f>'BAR BB| Open rates'!EQ23*0.82 + 25</f>
        <v>16917</v>
      </c>
      <c r="ER23" s="26">
        <f>'BAR BB| Open rates'!ER23*0.82 + 25</f>
        <v>16917</v>
      </c>
      <c r="ES23" s="26">
        <f>'BAR BB| Open rates'!ES23*0.82 + 25</f>
        <v>16917</v>
      </c>
      <c r="ET23" s="26">
        <f>'BAR BB| Open rates'!ET23*0.82 + 25</f>
        <v>16917</v>
      </c>
      <c r="EU23" s="26">
        <f>'BAR BB| Open rates'!EU23*0.82 + 25</f>
        <v>17737</v>
      </c>
      <c r="EV23" s="26">
        <f>'BAR BB| Open rates'!EV23*0.82 + 25</f>
        <v>17737</v>
      </c>
      <c r="EW23" s="26">
        <f>'BAR BB| Open rates'!EW23*0.82 + 25</f>
        <v>16917</v>
      </c>
      <c r="EX23" s="26">
        <f>'BAR BB| Open rates'!EX23*0.82 + 25</f>
        <v>16917</v>
      </c>
      <c r="EY23" s="26">
        <f>'BAR BB| Open rates'!EY23*0.82 + 25</f>
        <v>16917</v>
      </c>
      <c r="EZ23" s="26">
        <f>'BAR BB| Open rates'!EZ23*0.82 + 25</f>
        <v>16917</v>
      </c>
      <c r="FA23" s="26">
        <f>'BAR BB| Open rates'!FA23*0.82 + 25</f>
        <v>16917</v>
      </c>
      <c r="FB23" s="26">
        <f>'BAR BB| Open rates'!FB23*0.82 + 25</f>
        <v>17737</v>
      </c>
      <c r="FC23" s="26">
        <f>'BAR BB| Open rates'!FC23*0.82 + 25</f>
        <v>17737</v>
      </c>
      <c r="FD23" s="26">
        <f>'BAR BB| Open rates'!FD23*0.82 + 25</f>
        <v>16917</v>
      </c>
      <c r="FE23" s="26">
        <f>'BAR BB| Open rates'!FE23*0.82 + 25</f>
        <v>16917</v>
      </c>
      <c r="FF23" s="26">
        <f>'BAR BB| Open rates'!FF23*0.82 + 25</f>
        <v>16917</v>
      </c>
      <c r="FG23" s="26">
        <f>'BAR BB| Open rates'!FG23*0.82 + 25</f>
        <v>16917</v>
      </c>
      <c r="FH23" s="26">
        <f>'BAR BB| Open rates'!FH23*0.82 + 25</f>
        <v>16917</v>
      </c>
      <c r="FI23" s="26">
        <f>'BAR BB| Open rates'!FI23*0.82 + 25</f>
        <v>17737</v>
      </c>
      <c r="FJ23" s="26">
        <f>'BAR BB| Open rates'!FJ23*0.82 + 25</f>
        <v>17737</v>
      </c>
      <c r="FK23" s="26">
        <f>'BAR BB| Open rates'!FK23*0.82 + 25</f>
        <v>17163</v>
      </c>
      <c r="FL23" s="26">
        <f>'BAR BB| Open rates'!FL23*0.82 + 25</f>
        <v>17163</v>
      </c>
      <c r="FM23" s="26">
        <f>'BAR BB| Open rates'!FM23*0.82 + 25</f>
        <v>17163</v>
      </c>
      <c r="FN23" s="26">
        <f>'BAR BB| Open rates'!FN23*0.82 + 25</f>
        <v>17163</v>
      </c>
      <c r="FO23" s="26">
        <f>'BAR BB| Open rates'!FO23*0.82 + 25</f>
        <v>17163</v>
      </c>
      <c r="FP23" s="26">
        <f>'BAR BB| Open rates'!FP23*0.82 + 25</f>
        <v>17163</v>
      </c>
      <c r="FQ23" s="26">
        <f>'BAR BB| Open rates'!FQ23*0.82 + 25</f>
        <v>17163</v>
      </c>
      <c r="FR23" s="26">
        <f>'BAR BB| Open rates'!FR23*0.82 + 25</f>
        <v>16917</v>
      </c>
      <c r="FS23" s="26">
        <f>'BAR BB| Open rates'!FS23*0.82 + 25</f>
        <v>16917</v>
      </c>
      <c r="FT23" s="26">
        <f>'BAR BB| Open rates'!FT23*0.82 + 25</f>
        <v>16917</v>
      </c>
      <c r="FU23" s="26">
        <f>'BAR BB| Open rates'!FU23*0.82 + 25</f>
        <v>16917</v>
      </c>
      <c r="FV23" s="26">
        <f>'BAR BB| Open rates'!FV23*0.82 + 25</f>
        <v>16917</v>
      </c>
      <c r="FW23" s="26">
        <f>'BAR BB| Open rates'!FW23*0.82 + 25</f>
        <v>17737</v>
      </c>
      <c r="FX23" s="26">
        <f>'BAR BB| Open rates'!FX23*0.82 + 25</f>
        <v>17737</v>
      </c>
      <c r="FY23" s="26">
        <f>'BAR BB| Open rates'!FY23*0.82 + 25</f>
        <v>16917</v>
      </c>
      <c r="FZ23" s="26">
        <f>'BAR BB| Open rates'!FZ23*0.82 + 25</f>
        <v>16917</v>
      </c>
      <c r="GA23" s="26">
        <f>'BAR BB| Open rates'!GA23*0.82 + 25</f>
        <v>16917</v>
      </c>
      <c r="GB23" s="26">
        <f>'BAR BB| Open rates'!GB23*0.82 + 25</f>
        <v>16917</v>
      </c>
      <c r="GC23" s="26">
        <f>'BAR BB| Open rates'!GC23*0.82 + 25</f>
        <v>16917</v>
      </c>
      <c r="GD23" s="26">
        <f>'BAR BB| Open rates'!GD23*0.82 + 25</f>
        <v>17737</v>
      </c>
      <c r="GE23" s="26">
        <f>'BAR BB| Open rates'!GE23*0.82 + 25</f>
        <v>17737</v>
      </c>
      <c r="GF23" s="26">
        <f>'BAR BB| Open rates'!GF23*0.82 + 25</f>
        <v>16917</v>
      </c>
      <c r="GG23" s="26">
        <f>'BAR BB| Open rates'!GG23*0.82 + 25</f>
        <v>16917</v>
      </c>
      <c r="GH23" s="26">
        <f>'BAR BB| Open rates'!GH23*0.82 + 25</f>
        <v>16917</v>
      </c>
      <c r="GI23" s="26">
        <f>'BAR BB| Open rates'!GI23*0.82 + 25</f>
        <v>16917</v>
      </c>
      <c r="GJ23" s="26">
        <f>'BAR BB| Open rates'!GJ23*0.82 + 25</f>
        <v>16917</v>
      </c>
      <c r="GK23" s="26">
        <f>'BAR BB| Open rates'!GK23*0.82 + 25</f>
        <v>17737</v>
      </c>
      <c r="GL23" s="26">
        <f>'BAR BB| Open rates'!GL23*0.82 + 25</f>
        <v>17737</v>
      </c>
      <c r="GM23" s="26">
        <f>'BAR BB| Open rates'!GM23*0.82 + 25</f>
        <v>16917</v>
      </c>
      <c r="GN23" s="26">
        <f>'BAR BB| Open rates'!GN23*0.82 + 25</f>
        <v>16917</v>
      </c>
      <c r="GO23" s="26">
        <f>'BAR BB| Open rates'!GO23*0.82 + 25</f>
        <v>16917</v>
      </c>
      <c r="GP23" s="26">
        <f>'BAR BB| Open rates'!GP23*0.82 + 25</f>
        <v>16917</v>
      </c>
      <c r="GQ23" s="26">
        <f>'BAR BB| Open rates'!GQ23*0.82 + 25</f>
        <v>16917</v>
      </c>
      <c r="GR23" s="26">
        <f>'BAR BB| Open rates'!GR23*0.82 + 25</f>
        <v>17737</v>
      </c>
      <c r="GS23" s="26">
        <f>'BAR BB| Open rates'!GS23*0.82 + 25</f>
        <v>17737</v>
      </c>
      <c r="GT23" s="26">
        <f>'BAR BB| Open rates'!GT23*0.82 + 25</f>
        <v>16917</v>
      </c>
      <c r="GU23" s="26">
        <f>'BAR BB| Open rates'!GU23*0.82 + 25</f>
        <v>16917</v>
      </c>
      <c r="GV23" s="26">
        <f>'BAR BB| Open rates'!GV23*0.82 + 25</f>
        <v>16917</v>
      </c>
      <c r="GW23" s="26">
        <f>'BAR BB| Open rates'!GW23*0.82 + 25</f>
        <v>16917</v>
      </c>
      <c r="GX23" s="26">
        <f>'BAR BB| Open rates'!GX23*0.82 + 25</f>
        <v>16917</v>
      </c>
      <c r="GY23" s="26">
        <f>'BAR BB| Open rates'!GY23*0.82 + 25</f>
        <v>17737</v>
      </c>
      <c r="GZ23" s="26">
        <f>'BAR BB| Open rates'!GZ23*0.82 + 25</f>
        <v>17737</v>
      </c>
      <c r="HA23" s="26">
        <f>'BAR BB| Open rates'!HA23*0.82 + 25</f>
        <v>16917</v>
      </c>
      <c r="HB23" s="26">
        <f>'BAR BB| Open rates'!HB23*0.82 + 25</f>
        <v>16917</v>
      </c>
      <c r="HC23" s="26">
        <f>'BAR BB| Open rates'!HC23*0.82 + 25</f>
        <v>16917</v>
      </c>
      <c r="HD23" s="26">
        <f>'BAR BB| Open rates'!HD23*0.82 + 25</f>
        <v>16917</v>
      </c>
      <c r="HE23" s="26">
        <f>'BAR BB| Open rates'!HE23*0.82 + 25</f>
        <v>16917</v>
      </c>
      <c r="HF23" s="26">
        <f>'BAR BB| Open rates'!HF23*0.82 + 25</f>
        <v>18803</v>
      </c>
      <c r="HG23" s="26">
        <f>'BAR BB| Open rates'!HG23*0.82 + 25</f>
        <v>18803</v>
      </c>
      <c r="HH23" s="26">
        <f>'BAR BB| Open rates'!HH23*0.82 + 25</f>
        <v>18803</v>
      </c>
      <c r="HI23" s="26">
        <f>'BAR BB| Open rates'!HI23*0.82 + 25</f>
        <v>18803</v>
      </c>
      <c r="HJ23" s="26">
        <f>'BAR BB| Open rates'!HJ23*0.82 + 25</f>
        <v>18803</v>
      </c>
      <c r="HK23" s="26">
        <f>'BAR BB| Open rates'!HK23*0.82 + 25</f>
        <v>18803</v>
      </c>
      <c r="HL23" s="26">
        <f>'BAR BB| Open rates'!HL23*0.82 + 25</f>
        <v>18803</v>
      </c>
      <c r="HM23" s="26">
        <f>'BAR BB| Open rates'!HM23*0.82 + 25</f>
        <v>18803</v>
      </c>
      <c r="HN23" s="26">
        <f>'BAR BB| Open rates'!HN23*0.82 + 25</f>
        <v>18803</v>
      </c>
      <c r="HO23" s="26">
        <f>'BAR BB| Open rates'!HO23*0.82 + 25</f>
        <v>18803</v>
      </c>
      <c r="HP23" s="26">
        <f>'BAR BB| Open rates'!HP23*0.82 + 25</f>
        <v>18803</v>
      </c>
    </row>
    <row r="24" spans="1:224"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row>
    <row r="25" spans="1:224" s="76" customFormat="1" ht="12" customHeight="1" x14ac:dyDescent="0.2">
      <c r="A25" s="15">
        <v>1</v>
      </c>
      <c r="B25" s="26">
        <f>'BAR BB| Open rates'!B25*0.82 + 25</f>
        <v>21263</v>
      </c>
      <c r="C25" s="26">
        <f>'BAR BB| Open rates'!C25*0.82 + 25</f>
        <v>21263</v>
      </c>
      <c r="D25" s="26">
        <f>'BAR BB| Open rates'!D25*0.82 + 25</f>
        <v>21263</v>
      </c>
      <c r="E25" s="26">
        <f>'BAR BB| Open rates'!E25*0.82 + 25</f>
        <v>21263</v>
      </c>
      <c r="F25" s="26">
        <f>'BAR BB| Open rates'!F25*0.82 + 25</f>
        <v>21263</v>
      </c>
      <c r="G25" s="26">
        <f>'BAR BB| Open rates'!G25*0.82 + 25</f>
        <v>21263</v>
      </c>
      <c r="H25" s="26">
        <f>'BAR BB| Open rates'!H25*0.82 + 25</f>
        <v>21263</v>
      </c>
      <c r="I25" s="26">
        <f>'BAR BB| Open rates'!I25*0.82 + 25</f>
        <v>21263</v>
      </c>
      <c r="J25" s="26">
        <f>'BAR BB| Open rates'!J25*0.82 + 25</f>
        <v>21263</v>
      </c>
      <c r="K25" s="26">
        <f>'BAR BB| Open rates'!K25*0.82 + 25</f>
        <v>21263</v>
      </c>
      <c r="L25" s="26">
        <f>'BAR BB| Open rates'!L25*0.82 + 25</f>
        <v>21263</v>
      </c>
      <c r="M25" s="26">
        <f>'BAR BB| Open rates'!M25*0.82 + 25</f>
        <v>21263</v>
      </c>
      <c r="N25" s="26">
        <f>'BAR BB| Open rates'!N25*0.82 + 25</f>
        <v>25937</v>
      </c>
      <c r="O25" s="26">
        <f>'BAR BB| Open rates'!O25*0.82 + 25</f>
        <v>25937</v>
      </c>
      <c r="P25" s="26">
        <f>'BAR BB| Open rates'!P25*0.82 + 25</f>
        <v>25937</v>
      </c>
      <c r="Q25" s="26">
        <f>'BAR BB| Open rates'!Q25*0.82 + 25</f>
        <v>25937</v>
      </c>
      <c r="R25" s="26">
        <f>'BAR BB| Open rates'!R25*0.82 + 25</f>
        <v>28643</v>
      </c>
      <c r="S25" s="26">
        <f>'BAR BB| Open rates'!S25*0.82 + 25</f>
        <v>28643</v>
      </c>
      <c r="T25" s="26">
        <f>'BAR BB| Open rates'!T25*0.82 + 25</f>
        <v>28643</v>
      </c>
      <c r="U25" s="26">
        <f>'BAR BB| Open rates'!U25*0.82 + 25</f>
        <v>28643</v>
      </c>
      <c r="V25" s="26">
        <f>'BAR BB| Open rates'!V25*0.82 + 25</f>
        <v>28643</v>
      </c>
      <c r="W25" s="26">
        <f>'BAR BB| Open rates'!W25*0.82 + 25</f>
        <v>28643</v>
      </c>
      <c r="X25" s="26">
        <f>'BAR BB| Open rates'!X25*0.82 + 25</f>
        <v>28643</v>
      </c>
      <c r="Y25" s="26">
        <f>'BAR BB| Open rates'!Y25*0.82 + 25</f>
        <v>28643</v>
      </c>
      <c r="Z25" s="26">
        <f>'BAR BB| Open rates'!Z25*0.82 + 25</f>
        <v>28643</v>
      </c>
      <c r="AA25" s="26">
        <f>'BAR BB| Open rates'!AA25*0.82 + 25</f>
        <v>28643</v>
      </c>
      <c r="AB25" s="26">
        <f>'BAR BB| Open rates'!AB25*0.82 + 25</f>
        <v>32742.999999999996</v>
      </c>
      <c r="AC25" s="26">
        <f>'BAR BB| Open rates'!AC25*0.82 + 25</f>
        <v>32742.999999999996</v>
      </c>
      <c r="AD25" s="26">
        <f>'BAR BB| Open rates'!AD25*0.82 + 25</f>
        <v>32742.999999999996</v>
      </c>
      <c r="AE25" s="26">
        <f>'BAR BB| Open rates'!AE25*0.82 + 25</f>
        <v>32742.999999999996</v>
      </c>
      <c r="AF25" s="26">
        <f>'BAR BB| Open rates'!AF25*0.82 + 25</f>
        <v>32742.999999999996</v>
      </c>
      <c r="AG25" s="26">
        <f>'BAR BB| Open rates'!AG25*0.82 + 25</f>
        <v>32742.999999999996</v>
      </c>
      <c r="AH25" s="26">
        <f>'BAR BB| Open rates'!AH25*0.82 + 25</f>
        <v>25937</v>
      </c>
      <c r="AI25" s="26">
        <f>'BAR BB| Open rates'!AI25*0.82 + 25</f>
        <v>25937</v>
      </c>
      <c r="AJ25" s="26">
        <f>'BAR BB| Open rates'!AJ25*0.82 + 25</f>
        <v>25937</v>
      </c>
      <c r="AK25" s="26">
        <f>'BAR BB| Open rates'!AK25*0.82 + 25</f>
        <v>25937</v>
      </c>
      <c r="AL25" s="26">
        <f>'BAR BB| Open rates'!AL25*0.82 + 25</f>
        <v>25937</v>
      </c>
      <c r="AM25" s="26">
        <f>'BAR BB| Open rates'!AM25*0.82 + 25</f>
        <v>27003</v>
      </c>
      <c r="AN25" s="26">
        <f>'BAR BB| Open rates'!AN25*0.82 + 25</f>
        <v>27003</v>
      </c>
      <c r="AO25" s="26">
        <f>'BAR BB| Open rates'!AO25*0.82 + 25</f>
        <v>27003</v>
      </c>
      <c r="AP25" s="26">
        <f>'BAR BB| Open rates'!AP25*0.82 + 25</f>
        <v>27003</v>
      </c>
      <c r="AQ25" s="26">
        <f>'BAR BB| Open rates'!AQ25*0.82 + 25</f>
        <v>27003</v>
      </c>
      <c r="AR25" s="26">
        <f>'BAR BB| Open rates'!AR25*0.82 + 25</f>
        <v>27003</v>
      </c>
      <c r="AS25" s="26">
        <f>'BAR BB| Open rates'!AS25*0.82 + 25</f>
        <v>27003</v>
      </c>
      <c r="AT25" s="26">
        <f>'BAR BB| Open rates'!AT25*0.82 + 25</f>
        <v>27823</v>
      </c>
      <c r="AU25" s="26">
        <f>'BAR BB| Open rates'!AU25*0.82 + 25</f>
        <v>27823</v>
      </c>
      <c r="AV25" s="26">
        <f>'BAR BB| Open rates'!AV25*0.82 + 25</f>
        <v>27823</v>
      </c>
      <c r="AW25" s="26">
        <f>'BAR BB| Open rates'!AW25*0.82 + 25</f>
        <v>27823</v>
      </c>
      <c r="AX25" s="26">
        <f>'BAR BB| Open rates'!AX25*0.82 + 25</f>
        <v>27823</v>
      </c>
      <c r="AY25" s="26">
        <f>'BAR BB| Open rates'!AY25*0.82 + 25</f>
        <v>27987</v>
      </c>
      <c r="AZ25" s="26">
        <f>'BAR BB| Open rates'!AZ25*0.82 + 25</f>
        <v>27987</v>
      </c>
      <c r="BA25" s="26">
        <f>'BAR BB| Open rates'!BA25*0.82 + 25</f>
        <v>28643</v>
      </c>
      <c r="BB25" s="26">
        <f>'BAR BB| Open rates'!BB25*0.82 + 25</f>
        <v>28643</v>
      </c>
      <c r="BC25" s="26">
        <f>'BAR BB| Open rates'!BC25*0.82 + 25</f>
        <v>27987</v>
      </c>
      <c r="BD25" s="26">
        <f>'BAR BB| Open rates'!BD25*0.82 + 25</f>
        <v>27987</v>
      </c>
      <c r="BE25" s="26">
        <f>'BAR BB| Open rates'!BE25*0.82 + 25</f>
        <v>27987</v>
      </c>
      <c r="BF25" s="26">
        <f>'BAR BB| Open rates'!BF25*0.82 + 25</f>
        <v>27987</v>
      </c>
      <c r="BG25" s="26">
        <f>'BAR BB| Open rates'!BG25*0.82 + 25</f>
        <v>27987</v>
      </c>
      <c r="BH25" s="26">
        <f>'BAR BB| Open rates'!BH25*0.82 + 25</f>
        <v>28643</v>
      </c>
      <c r="BI25" s="26">
        <f>'BAR BB| Open rates'!BI25*0.82 + 25</f>
        <v>28643</v>
      </c>
      <c r="BJ25" s="26">
        <f>'BAR BB| Open rates'!BJ25*0.82 + 25</f>
        <v>27987</v>
      </c>
      <c r="BK25" s="26">
        <f>'BAR BB| Open rates'!BK25*0.82 + 25</f>
        <v>27987</v>
      </c>
      <c r="BL25" s="26">
        <f>'BAR BB| Open rates'!BL25*0.82 + 25</f>
        <v>27987</v>
      </c>
      <c r="BM25" s="26">
        <f>'BAR BB| Open rates'!BM25*0.82 + 25</f>
        <v>27987</v>
      </c>
      <c r="BN25" s="26">
        <f>'BAR BB| Open rates'!BN25*0.82 + 25</f>
        <v>27987</v>
      </c>
      <c r="BO25" s="26">
        <f>'BAR BB| Open rates'!BO25*0.82 + 25</f>
        <v>28643</v>
      </c>
      <c r="BP25" s="26">
        <f>'BAR BB| Open rates'!BP25*0.82 + 25</f>
        <v>28643</v>
      </c>
      <c r="BQ25" s="26">
        <f>'BAR BB| Open rates'!BQ25*0.82 + 25</f>
        <v>27987</v>
      </c>
      <c r="BR25" s="26">
        <f>'BAR BB| Open rates'!BR25*0.82 + 25</f>
        <v>27987</v>
      </c>
      <c r="BS25" s="26">
        <f>'BAR BB| Open rates'!BS25*0.82 + 25</f>
        <v>27987</v>
      </c>
      <c r="BT25" s="26">
        <f>'BAR BB| Open rates'!BT25*0.82 + 25</f>
        <v>27987</v>
      </c>
      <c r="BU25" s="26">
        <f>'BAR BB| Open rates'!BU25*0.82 + 25</f>
        <v>27987</v>
      </c>
      <c r="BV25" s="26">
        <f>'BAR BB| Open rates'!BV25*0.82 + 25</f>
        <v>28643</v>
      </c>
      <c r="BW25" s="26">
        <f>'BAR BB| Open rates'!BW25*0.82 + 25</f>
        <v>28643</v>
      </c>
      <c r="BX25" s="26">
        <f>'BAR BB| Open rates'!BX25*0.82 + 25</f>
        <v>27987</v>
      </c>
      <c r="BY25" s="26">
        <f>'BAR BB| Open rates'!BY25*0.82 + 25</f>
        <v>27987</v>
      </c>
      <c r="BZ25" s="26">
        <f>'BAR BB| Open rates'!BZ25*0.82 + 25</f>
        <v>27987</v>
      </c>
      <c r="CA25" s="26">
        <f>'BAR BB| Open rates'!CA25*0.82 + 25</f>
        <v>27987</v>
      </c>
      <c r="CB25" s="26">
        <f>'BAR BB| Open rates'!CB25*0.82 + 25</f>
        <v>27987</v>
      </c>
      <c r="CC25" s="26">
        <f>'BAR BB| Open rates'!CC25*0.82 + 25</f>
        <v>28643</v>
      </c>
      <c r="CD25" s="26">
        <f>'BAR BB| Open rates'!CD25*0.82 + 25</f>
        <v>28643</v>
      </c>
      <c r="CE25" s="26">
        <f>'BAR BB| Open rates'!CE25*0.82 + 25</f>
        <v>27987</v>
      </c>
      <c r="CF25" s="26">
        <f>'BAR BB| Open rates'!CF25*0.82 + 25</f>
        <v>27987</v>
      </c>
      <c r="CG25" s="26">
        <f>'BAR BB| Open rates'!CG25*0.82 + 25</f>
        <v>27987</v>
      </c>
      <c r="CH25" s="26">
        <f>'BAR BB| Open rates'!CH25*0.82 + 25</f>
        <v>27987</v>
      </c>
      <c r="CI25" s="26">
        <f>'BAR BB| Open rates'!CI25*0.82 + 25</f>
        <v>27987</v>
      </c>
      <c r="CJ25" s="26">
        <f>'BAR BB| Open rates'!CJ25*0.82 + 25</f>
        <v>28643</v>
      </c>
      <c r="CK25" s="26">
        <f>'BAR BB| Open rates'!CK25*0.82 + 25</f>
        <v>28643</v>
      </c>
      <c r="CL25" s="26">
        <f>'BAR BB| Open rates'!CL25*0.82 + 25</f>
        <v>27987</v>
      </c>
      <c r="CM25" s="26">
        <f>'BAR BB| Open rates'!CM25*0.82 + 25</f>
        <v>27987</v>
      </c>
      <c r="CN25" s="26">
        <f>'BAR BB| Open rates'!CN25*0.82 + 25</f>
        <v>27987</v>
      </c>
      <c r="CO25" s="26">
        <f>'BAR BB| Open rates'!CO25*0.82 + 25</f>
        <v>27987</v>
      </c>
      <c r="CP25" s="26">
        <f>'BAR BB| Open rates'!CP25*0.82 + 25</f>
        <v>27987</v>
      </c>
      <c r="CQ25" s="26">
        <f>'BAR BB| Open rates'!CQ25*0.82 + 25</f>
        <v>27987</v>
      </c>
      <c r="CR25" s="26">
        <f>'BAR BB| Open rates'!CR25*0.82 + 25</f>
        <v>27987</v>
      </c>
      <c r="CS25" s="26">
        <f>'BAR BB| Open rates'!CS25*0.82 + 25</f>
        <v>27003</v>
      </c>
      <c r="CT25" s="26">
        <f>'BAR BB| Open rates'!CT25*0.82 + 25</f>
        <v>27003</v>
      </c>
      <c r="CU25" s="26">
        <f>'BAR BB| Open rates'!CU25*0.82 + 25</f>
        <v>27003</v>
      </c>
      <c r="CV25" s="26">
        <f>'BAR BB| Open rates'!CV25*0.82 + 25</f>
        <v>27003</v>
      </c>
      <c r="CW25" s="26">
        <f>'BAR BB| Open rates'!CW25*0.82 + 25</f>
        <v>27003</v>
      </c>
      <c r="CX25" s="26">
        <f>'BAR BB| Open rates'!CX25*0.82 + 25</f>
        <v>27003</v>
      </c>
      <c r="CY25" s="26">
        <f>'BAR BB| Open rates'!CY25*0.82 + 25</f>
        <v>27003</v>
      </c>
      <c r="CZ25" s="26">
        <f>'BAR BB| Open rates'!CZ25*0.82 + 25</f>
        <v>27003</v>
      </c>
      <c r="DA25" s="26">
        <f>'BAR BB| Open rates'!DA25*0.82 + 25</f>
        <v>27003</v>
      </c>
      <c r="DB25" s="26">
        <f>'BAR BB| Open rates'!DB25*0.82 + 25</f>
        <v>20197</v>
      </c>
      <c r="DC25" s="26">
        <f>'BAR BB| Open rates'!DC25*0.82 + 25</f>
        <v>20197</v>
      </c>
      <c r="DD25" s="26">
        <f>'BAR BB| Open rates'!DD25*0.82 + 25</f>
        <v>20197</v>
      </c>
      <c r="DE25" s="26">
        <f>'BAR BB| Open rates'!DE25*0.82 + 25</f>
        <v>21263</v>
      </c>
      <c r="DF25" s="26">
        <f>'BAR BB| Open rates'!DF25*0.82 + 25</f>
        <v>21263</v>
      </c>
      <c r="DG25" s="26">
        <f>'BAR BB| Open rates'!DG25*0.82 + 25</f>
        <v>20197</v>
      </c>
      <c r="DH25" s="26">
        <f>'BAR BB| Open rates'!DH25*0.82 + 25</f>
        <v>20197</v>
      </c>
      <c r="DI25" s="26">
        <f>'BAR BB| Open rates'!DI25*0.82 + 25</f>
        <v>20197</v>
      </c>
      <c r="DJ25" s="26">
        <f>'BAR BB| Open rates'!DJ25*0.82 + 25</f>
        <v>20197</v>
      </c>
      <c r="DK25" s="26">
        <f>'BAR BB| Open rates'!DK25*0.82 + 25</f>
        <v>20197</v>
      </c>
      <c r="DL25" s="26">
        <f>'BAR BB| Open rates'!DL25*0.82 + 25</f>
        <v>21263</v>
      </c>
      <c r="DM25" s="26">
        <f>'BAR BB| Open rates'!DM25*0.82 + 25</f>
        <v>21263</v>
      </c>
      <c r="DN25" s="26">
        <f>'BAR BB| Open rates'!DN25*0.82 + 25</f>
        <v>20197</v>
      </c>
      <c r="DO25" s="26">
        <f>'BAR BB| Open rates'!DO25*0.82 + 25</f>
        <v>20197</v>
      </c>
      <c r="DP25" s="26">
        <f>'BAR BB| Open rates'!DP25*0.82 + 25</f>
        <v>20197</v>
      </c>
      <c r="DQ25" s="26">
        <f>'BAR BB| Open rates'!DQ25*0.82 + 25</f>
        <v>20197</v>
      </c>
      <c r="DR25" s="26">
        <f>'BAR BB| Open rates'!DR25*0.82 + 25</f>
        <v>20197</v>
      </c>
      <c r="DS25" s="26">
        <f>'BAR BB| Open rates'!DS25*0.82 + 25</f>
        <v>21263</v>
      </c>
      <c r="DT25" s="26">
        <f>'BAR BB| Open rates'!DT25*0.82 + 25</f>
        <v>21263</v>
      </c>
      <c r="DU25" s="26">
        <f>'BAR BB| Open rates'!DU25*0.82 + 25</f>
        <v>20197</v>
      </c>
      <c r="DV25" s="26">
        <f>'BAR BB| Open rates'!DV25*0.82 + 25</f>
        <v>20197</v>
      </c>
      <c r="DW25" s="26">
        <f>'BAR BB| Open rates'!DW25*0.82 + 25</f>
        <v>20197</v>
      </c>
      <c r="DX25" s="26">
        <f>'BAR BB| Open rates'!DX25*0.82 + 25</f>
        <v>20197</v>
      </c>
      <c r="DY25" s="26">
        <f>'BAR BB| Open rates'!DY25*0.82 + 25</f>
        <v>20197</v>
      </c>
      <c r="DZ25" s="26">
        <f>'BAR BB| Open rates'!DZ25*0.82 + 25</f>
        <v>21263</v>
      </c>
      <c r="EA25" s="26">
        <f>'BAR BB| Open rates'!EA25*0.82 + 25</f>
        <v>21263</v>
      </c>
      <c r="EB25" s="26">
        <f>'BAR BB| Open rates'!EB25*0.82 + 25</f>
        <v>20197</v>
      </c>
      <c r="EC25" s="26">
        <f>'BAR BB| Open rates'!EC25*0.82 + 25</f>
        <v>20197</v>
      </c>
      <c r="ED25" s="26">
        <f>'BAR BB| Open rates'!ED25*0.82 + 25</f>
        <v>20197</v>
      </c>
      <c r="EE25" s="26">
        <f>'BAR BB| Open rates'!EE25*0.82 + 25</f>
        <v>20197</v>
      </c>
      <c r="EF25" s="26">
        <f>'BAR BB| Open rates'!EF25*0.82 + 25</f>
        <v>17737</v>
      </c>
      <c r="EG25" s="26">
        <f>'BAR BB| Open rates'!EG25*0.82 + 25</f>
        <v>17737</v>
      </c>
      <c r="EH25" s="26">
        <f>'BAR BB| Open rates'!EH25*0.82 + 25</f>
        <v>17737</v>
      </c>
      <c r="EI25" s="26">
        <f>'BAR BB| Open rates'!EI25*0.82 + 25</f>
        <v>17163</v>
      </c>
      <c r="EJ25" s="26">
        <f>'BAR BB| Open rates'!EJ25*0.82 + 25</f>
        <v>17163</v>
      </c>
      <c r="EK25" s="26">
        <f>'BAR BB| Open rates'!EK25*0.82 + 25</f>
        <v>17163</v>
      </c>
      <c r="EL25" s="26">
        <f>'BAR BB| Open rates'!EL25*0.82 + 25</f>
        <v>17163</v>
      </c>
      <c r="EM25" s="26">
        <f>'BAR BB| Open rates'!EM25*0.82 + 25</f>
        <v>17163</v>
      </c>
      <c r="EN25" s="26">
        <f>'BAR BB| Open rates'!EN25*0.82 + 25</f>
        <v>17737</v>
      </c>
      <c r="EO25" s="26">
        <f>'BAR BB| Open rates'!EO25*0.82 + 25</f>
        <v>17737</v>
      </c>
      <c r="EP25" s="26">
        <f>'BAR BB| Open rates'!EP25*0.82 + 25</f>
        <v>16917</v>
      </c>
      <c r="EQ25" s="26">
        <f>'BAR BB| Open rates'!EQ25*0.82 + 25</f>
        <v>16917</v>
      </c>
      <c r="ER25" s="26">
        <f>'BAR BB| Open rates'!ER25*0.82 + 25</f>
        <v>16917</v>
      </c>
      <c r="ES25" s="26">
        <f>'BAR BB| Open rates'!ES25*0.82 + 25</f>
        <v>16917</v>
      </c>
      <c r="ET25" s="26">
        <f>'BAR BB| Open rates'!ET25*0.82 + 25</f>
        <v>16917</v>
      </c>
      <c r="EU25" s="26">
        <f>'BAR BB| Open rates'!EU25*0.82 + 25</f>
        <v>17737</v>
      </c>
      <c r="EV25" s="26">
        <f>'BAR BB| Open rates'!EV25*0.82 + 25</f>
        <v>17737</v>
      </c>
      <c r="EW25" s="26">
        <f>'BAR BB| Open rates'!EW25*0.82 + 25</f>
        <v>16917</v>
      </c>
      <c r="EX25" s="26">
        <f>'BAR BB| Open rates'!EX25*0.82 + 25</f>
        <v>16917</v>
      </c>
      <c r="EY25" s="26">
        <f>'BAR BB| Open rates'!EY25*0.82 + 25</f>
        <v>16917</v>
      </c>
      <c r="EZ25" s="26">
        <f>'BAR BB| Open rates'!EZ25*0.82 + 25</f>
        <v>16917</v>
      </c>
      <c r="FA25" s="26">
        <f>'BAR BB| Open rates'!FA25*0.82 + 25</f>
        <v>16917</v>
      </c>
      <c r="FB25" s="26">
        <f>'BAR BB| Open rates'!FB25*0.82 + 25</f>
        <v>17737</v>
      </c>
      <c r="FC25" s="26">
        <f>'BAR BB| Open rates'!FC25*0.82 + 25</f>
        <v>17737</v>
      </c>
      <c r="FD25" s="26">
        <f>'BAR BB| Open rates'!FD25*0.82 + 25</f>
        <v>16917</v>
      </c>
      <c r="FE25" s="26">
        <f>'BAR BB| Open rates'!FE25*0.82 + 25</f>
        <v>16917</v>
      </c>
      <c r="FF25" s="26">
        <f>'BAR BB| Open rates'!FF25*0.82 + 25</f>
        <v>16917</v>
      </c>
      <c r="FG25" s="26">
        <f>'BAR BB| Open rates'!FG25*0.82 + 25</f>
        <v>16917</v>
      </c>
      <c r="FH25" s="26">
        <f>'BAR BB| Open rates'!FH25*0.82 + 25</f>
        <v>16917</v>
      </c>
      <c r="FI25" s="26">
        <f>'BAR BB| Open rates'!FI25*0.82 + 25</f>
        <v>17737</v>
      </c>
      <c r="FJ25" s="26">
        <f>'BAR BB| Open rates'!FJ25*0.82 + 25</f>
        <v>17737</v>
      </c>
      <c r="FK25" s="26">
        <f>'BAR BB| Open rates'!FK25*0.82 + 25</f>
        <v>17163</v>
      </c>
      <c r="FL25" s="26">
        <f>'BAR BB| Open rates'!FL25*0.82 + 25</f>
        <v>17163</v>
      </c>
      <c r="FM25" s="26">
        <f>'BAR BB| Open rates'!FM25*0.82 + 25</f>
        <v>17163</v>
      </c>
      <c r="FN25" s="26">
        <f>'BAR BB| Open rates'!FN25*0.82 + 25</f>
        <v>17163</v>
      </c>
      <c r="FO25" s="26">
        <f>'BAR BB| Open rates'!FO25*0.82 + 25</f>
        <v>17163</v>
      </c>
      <c r="FP25" s="26">
        <f>'BAR BB| Open rates'!FP25*0.82 + 25</f>
        <v>17163</v>
      </c>
      <c r="FQ25" s="26">
        <f>'BAR BB| Open rates'!FQ25*0.82 + 25</f>
        <v>17163</v>
      </c>
      <c r="FR25" s="26">
        <f>'BAR BB| Open rates'!FR25*0.82 + 25</f>
        <v>16917</v>
      </c>
      <c r="FS25" s="26">
        <f>'BAR BB| Open rates'!FS25*0.82 + 25</f>
        <v>16917</v>
      </c>
      <c r="FT25" s="26">
        <f>'BAR BB| Open rates'!FT25*0.82 + 25</f>
        <v>16917</v>
      </c>
      <c r="FU25" s="26">
        <f>'BAR BB| Open rates'!FU25*0.82 + 25</f>
        <v>16917</v>
      </c>
      <c r="FV25" s="26">
        <f>'BAR BB| Open rates'!FV25*0.82 + 25</f>
        <v>16917</v>
      </c>
      <c r="FW25" s="26">
        <f>'BAR BB| Open rates'!FW25*0.82 + 25</f>
        <v>17737</v>
      </c>
      <c r="FX25" s="26">
        <f>'BAR BB| Open rates'!FX25*0.82 + 25</f>
        <v>17737</v>
      </c>
      <c r="FY25" s="26">
        <f>'BAR BB| Open rates'!FY25*0.82 + 25</f>
        <v>16917</v>
      </c>
      <c r="FZ25" s="26">
        <f>'BAR BB| Open rates'!FZ25*0.82 + 25</f>
        <v>16917</v>
      </c>
      <c r="GA25" s="26">
        <f>'BAR BB| Open rates'!GA25*0.82 + 25</f>
        <v>16917</v>
      </c>
      <c r="GB25" s="26">
        <f>'BAR BB| Open rates'!GB25*0.82 + 25</f>
        <v>16917</v>
      </c>
      <c r="GC25" s="26">
        <f>'BAR BB| Open rates'!GC25*0.82 + 25</f>
        <v>16917</v>
      </c>
      <c r="GD25" s="26">
        <f>'BAR BB| Open rates'!GD25*0.82 + 25</f>
        <v>17737</v>
      </c>
      <c r="GE25" s="26">
        <f>'BAR BB| Open rates'!GE25*0.82 + 25</f>
        <v>17737</v>
      </c>
      <c r="GF25" s="26">
        <f>'BAR BB| Open rates'!GF25*0.82 + 25</f>
        <v>16917</v>
      </c>
      <c r="GG25" s="26">
        <f>'BAR BB| Open rates'!GG25*0.82 + 25</f>
        <v>16917</v>
      </c>
      <c r="GH25" s="26">
        <f>'BAR BB| Open rates'!GH25*0.82 + 25</f>
        <v>16917</v>
      </c>
      <c r="GI25" s="26">
        <f>'BAR BB| Open rates'!GI25*0.82 + 25</f>
        <v>16917</v>
      </c>
      <c r="GJ25" s="26">
        <f>'BAR BB| Open rates'!GJ25*0.82 + 25</f>
        <v>16917</v>
      </c>
      <c r="GK25" s="26">
        <f>'BAR BB| Open rates'!GK25*0.82 + 25</f>
        <v>17737</v>
      </c>
      <c r="GL25" s="26">
        <f>'BAR BB| Open rates'!GL25*0.82 + 25</f>
        <v>17737</v>
      </c>
      <c r="GM25" s="26">
        <f>'BAR BB| Open rates'!GM25*0.82 + 25</f>
        <v>16917</v>
      </c>
      <c r="GN25" s="26">
        <f>'BAR BB| Open rates'!GN25*0.82 + 25</f>
        <v>16917</v>
      </c>
      <c r="GO25" s="26">
        <f>'BAR BB| Open rates'!GO25*0.82 + 25</f>
        <v>16917</v>
      </c>
      <c r="GP25" s="26">
        <f>'BAR BB| Open rates'!GP25*0.82 + 25</f>
        <v>16917</v>
      </c>
      <c r="GQ25" s="26">
        <f>'BAR BB| Open rates'!GQ25*0.82 + 25</f>
        <v>16917</v>
      </c>
      <c r="GR25" s="26">
        <f>'BAR BB| Open rates'!GR25*0.82 + 25</f>
        <v>17737</v>
      </c>
      <c r="GS25" s="26">
        <f>'BAR BB| Open rates'!GS25*0.82 + 25</f>
        <v>17737</v>
      </c>
      <c r="GT25" s="26">
        <f>'BAR BB| Open rates'!GT25*0.82 + 25</f>
        <v>16917</v>
      </c>
      <c r="GU25" s="26">
        <f>'BAR BB| Open rates'!GU25*0.82 + 25</f>
        <v>16917</v>
      </c>
      <c r="GV25" s="26">
        <f>'BAR BB| Open rates'!GV25*0.82 + 25</f>
        <v>16917</v>
      </c>
      <c r="GW25" s="26">
        <f>'BAR BB| Open rates'!GW25*0.82 + 25</f>
        <v>16917</v>
      </c>
      <c r="GX25" s="26">
        <f>'BAR BB| Open rates'!GX25*0.82 + 25</f>
        <v>16917</v>
      </c>
      <c r="GY25" s="26">
        <f>'BAR BB| Open rates'!GY25*0.82 + 25</f>
        <v>17737</v>
      </c>
      <c r="GZ25" s="26">
        <f>'BAR BB| Open rates'!GZ25*0.82 + 25</f>
        <v>17737</v>
      </c>
      <c r="HA25" s="26">
        <f>'BAR BB| Open rates'!HA25*0.82 + 25</f>
        <v>16917</v>
      </c>
      <c r="HB25" s="26">
        <f>'BAR BB| Open rates'!HB25*0.82 + 25</f>
        <v>16917</v>
      </c>
      <c r="HC25" s="26">
        <f>'BAR BB| Open rates'!HC25*0.82 + 25</f>
        <v>16917</v>
      </c>
      <c r="HD25" s="26">
        <f>'BAR BB| Open rates'!HD25*0.82 + 25</f>
        <v>16917</v>
      </c>
      <c r="HE25" s="26">
        <f>'BAR BB| Open rates'!HE25*0.82 + 25</f>
        <v>16917</v>
      </c>
      <c r="HF25" s="26">
        <f>'BAR BB| Open rates'!HF25*0.82 + 25</f>
        <v>18803</v>
      </c>
      <c r="HG25" s="26">
        <f>'BAR BB| Open rates'!HG25*0.82 + 25</f>
        <v>18803</v>
      </c>
      <c r="HH25" s="26">
        <f>'BAR BB| Open rates'!HH25*0.82 + 25</f>
        <v>18803</v>
      </c>
      <c r="HI25" s="26">
        <f>'BAR BB| Open rates'!HI25*0.82 + 25</f>
        <v>18803</v>
      </c>
      <c r="HJ25" s="26">
        <f>'BAR BB| Open rates'!HJ25*0.82 + 25</f>
        <v>18803</v>
      </c>
      <c r="HK25" s="26">
        <f>'BAR BB| Open rates'!HK25*0.82 + 25</f>
        <v>18803</v>
      </c>
      <c r="HL25" s="26">
        <f>'BAR BB| Open rates'!HL25*0.82 + 25</f>
        <v>18803</v>
      </c>
      <c r="HM25" s="26">
        <f>'BAR BB| Open rates'!HM25*0.82 + 25</f>
        <v>18803</v>
      </c>
      <c r="HN25" s="26">
        <f>'BAR BB| Open rates'!HN25*0.82 + 25</f>
        <v>18803</v>
      </c>
      <c r="HO25" s="26">
        <f>'BAR BB| Open rates'!HO25*0.82 + 25</f>
        <v>18803</v>
      </c>
      <c r="HP25" s="26">
        <f>'BAR BB| Open rates'!HP25*0.82 + 25</f>
        <v>18803</v>
      </c>
    </row>
    <row r="26" spans="1:224" s="76" customFormat="1" ht="12" customHeight="1" x14ac:dyDescent="0.2">
      <c r="A26" s="15">
        <v>2</v>
      </c>
      <c r="B26" s="26">
        <f>'BAR BB| Open rates'!B26*0.82 + 25</f>
        <v>22903</v>
      </c>
      <c r="C26" s="26">
        <f>'BAR BB| Open rates'!C26*0.82 + 25</f>
        <v>22903</v>
      </c>
      <c r="D26" s="26">
        <f>'BAR BB| Open rates'!D26*0.82 + 25</f>
        <v>22903</v>
      </c>
      <c r="E26" s="26">
        <f>'BAR BB| Open rates'!E26*0.82 + 25</f>
        <v>22903</v>
      </c>
      <c r="F26" s="26">
        <f>'BAR BB| Open rates'!F26*0.82 + 25</f>
        <v>22903</v>
      </c>
      <c r="G26" s="26">
        <f>'BAR BB| Open rates'!G26*0.82 + 25</f>
        <v>22903</v>
      </c>
      <c r="H26" s="26">
        <f>'BAR BB| Open rates'!H26*0.82 + 25</f>
        <v>22903</v>
      </c>
      <c r="I26" s="26">
        <f>'BAR BB| Open rates'!I26*0.82 + 25</f>
        <v>22903</v>
      </c>
      <c r="J26" s="26">
        <f>'BAR BB| Open rates'!J26*0.82 + 25</f>
        <v>22903</v>
      </c>
      <c r="K26" s="26">
        <f>'BAR BB| Open rates'!K26*0.82 + 25</f>
        <v>22903</v>
      </c>
      <c r="L26" s="26">
        <f>'BAR BB| Open rates'!L26*0.82 + 25</f>
        <v>22903</v>
      </c>
      <c r="M26" s="26">
        <f>'BAR BB| Open rates'!M26*0.82 + 25</f>
        <v>22903</v>
      </c>
      <c r="N26" s="26">
        <f>'BAR BB| Open rates'!N26*0.82 + 25</f>
        <v>27577</v>
      </c>
      <c r="O26" s="26">
        <f>'BAR BB| Open rates'!O26*0.82 + 25</f>
        <v>27577</v>
      </c>
      <c r="P26" s="26">
        <f>'BAR BB| Open rates'!P26*0.82 + 25</f>
        <v>27577</v>
      </c>
      <c r="Q26" s="26">
        <f>'BAR BB| Open rates'!Q26*0.82 + 25</f>
        <v>27577</v>
      </c>
      <c r="R26" s="26">
        <f>'BAR BB| Open rates'!R26*0.82 + 25</f>
        <v>30283</v>
      </c>
      <c r="S26" s="26">
        <f>'BAR BB| Open rates'!S26*0.82 + 25</f>
        <v>30283</v>
      </c>
      <c r="T26" s="26">
        <f>'BAR BB| Open rates'!T26*0.82 + 25</f>
        <v>30283</v>
      </c>
      <c r="U26" s="26">
        <f>'BAR BB| Open rates'!U26*0.82 + 25</f>
        <v>30283</v>
      </c>
      <c r="V26" s="26">
        <f>'BAR BB| Open rates'!V26*0.82 + 25</f>
        <v>30283</v>
      </c>
      <c r="W26" s="26">
        <f>'BAR BB| Open rates'!W26*0.82 + 25</f>
        <v>30283</v>
      </c>
      <c r="X26" s="26">
        <f>'BAR BB| Open rates'!X26*0.82 + 25</f>
        <v>30283</v>
      </c>
      <c r="Y26" s="26">
        <f>'BAR BB| Open rates'!Y26*0.82 + 25</f>
        <v>30283</v>
      </c>
      <c r="Z26" s="26">
        <f>'BAR BB| Open rates'!Z26*0.82 + 25</f>
        <v>30283</v>
      </c>
      <c r="AA26" s="26">
        <f>'BAR BB| Open rates'!AA26*0.82 + 25</f>
        <v>30283</v>
      </c>
      <c r="AB26" s="26">
        <f>'BAR BB| Open rates'!AB26*0.82 + 25</f>
        <v>34383</v>
      </c>
      <c r="AC26" s="26">
        <f>'BAR BB| Open rates'!AC26*0.82 + 25</f>
        <v>34383</v>
      </c>
      <c r="AD26" s="26">
        <f>'BAR BB| Open rates'!AD26*0.82 + 25</f>
        <v>34383</v>
      </c>
      <c r="AE26" s="26">
        <f>'BAR BB| Open rates'!AE26*0.82 + 25</f>
        <v>34383</v>
      </c>
      <c r="AF26" s="26">
        <f>'BAR BB| Open rates'!AF26*0.82 + 25</f>
        <v>34383</v>
      </c>
      <c r="AG26" s="26">
        <f>'BAR BB| Open rates'!AG26*0.82 + 25</f>
        <v>34383</v>
      </c>
      <c r="AH26" s="26">
        <f>'BAR BB| Open rates'!AH26*0.82 + 25</f>
        <v>27577</v>
      </c>
      <c r="AI26" s="26">
        <f>'BAR BB| Open rates'!AI26*0.82 + 25</f>
        <v>27577</v>
      </c>
      <c r="AJ26" s="26">
        <f>'BAR BB| Open rates'!AJ26*0.82 + 25</f>
        <v>27577</v>
      </c>
      <c r="AK26" s="26">
        <f>'BAR BB| Open rates'!AK26*0.82 + 25</f>
        <v>27577</v>
      </c>
      <c r="AL26" s="26">
        <f>'BAR BB| Open rates'!AL26*0.82 + 25</f>
        <v>27577</v>
      </c>
      <c r="AM26" s="26">
        <f>'BAR BB| Open rates'!AM26*0.82 + 25</f>
        <v>28643</v>
      </c>
      <c r="AN26" s="26">
        <f>'BAR BB| Open rates'!AN26*0.82 + 25</f>
        <v>28643</v>
      </c>
      <c r="AO26" s="26">
        <f>'BAR BB| Open rates'!AO26*0.82 + 25</f>
        <v>28643</v>
      </c>
      <c r="AP26" s="26">
        <f>'BAR BB| Open rates'!AP26*0.82 + 25</f>
        <v>28643</v>
      </c>
      <c r="AQ26" s="26">
        <f>'BAR BB| Open rates'!AQ26*0.82 + 25</f>
        <v>28643</v>
      </c>
      <c r="AR26" s="26">
        <f>'BAR BB| Open rates'!AR26*0.82 + 25</f>
        <v>28643</v>
      </c>
      <c r="AS26" s="26">
        <f>'BAR BB| Open rates'!AS26*0.82 + 25</f>
        <v>28643</v>
      </c>
      <c r="AT26" s="26">
        <f>'BAR BB| Open rates'!AT26*0.82 + 25</f>
        <v>29463</v>
      </c>
      <c r="AU26" s="26">
        <f>'BAR BB| Open rates'!AU26*0.82 + 25</f>
        <v>29463</v>
      </c>
      <c r="AV26" s="26">
        <f>'BAR BB| Open rates'!AV26*0.82 + 25</f>
        <v>29463</v>
      </c>
      <c r="AW26" s="26">
        <f>'BAR BB| Open rates'!AW26*0.82 + 25</f>
        <v>29463</v>
      </c>
      <c r="AX26" s="26">
        <f>'BAR BB| Open rates'!AX26*0.82 + 25</f>
        <v>29463</v>
      </c>
      <c r="AY26" s="26">
        <f>'BAR BB| Open rates'!AY26*0.82 + 25</f>
        <v>29627</v>
      </c>
      <c r="AZ26" s="26">
        <f>'BAR BB| Open rates'!AZ26*0.82 + 25</f>
        <v>29627</v>
      </c>
      <c r="BA26" s="26">
        <f>'BAR BB| Open rates'!BA26*0.82 + 25</f>
        <v>30283</v>
      </c>
      <c r="BB26" s="26">
        <f>'BAR BB| Open rates'!BB26*0.82 + 25</f>
        <v>30283</v>
      </c>
      <c r="BC26" s="26">
        <f>'BAR BB| Open rates'!BC26*0.82 + 25</f>
        <v>29627</v>
      </c>
      <c r="BD26" s="26">
        <f>'BAR BB| Open rates'!BD26*0.82 + 25</f>
        <v>29627</v>
      </c>
      <c r="BE26" s="26">
        <f>'BAR BB| Open rates'!BE26*0.82 + 25</f>
        <v>29627</v>
      </c>
      <c r="BF26" s="26">
        <f>'BAR BB| Open rates'!BF26*0.82 + 25</f>
        <v>29627</v>
      </c>
      <c r="BG26" s="26">
        <f>'BAR BB| Open rates'!BG26*0.82 + 25</f>
        <v>29627</v>
      </c>
      <c r="BH26" s="26">
        <f>'BAR BB| Open rates'!BH26*0.82 + 25</f>
        <v>30283</v>
      </c>
      <c r="BI26" s="26">
        <f>'BAR BB| Open rates'!BI26*0.82 + 25</f>
        <v>30283</v>
      </c>
      <c r="BJ26" s="26">
        <f>'BAR BB| Open rates'!BJ26*0.82 + 25</f>
        <v>29627</v>
      </c>
      <c r="BK26" s="26">
        <f>'BAR BB| Open rates'!BK26*0.82 + 25</f>
        <v>29627</v>
      </c>
      <c r="BL26" s="26">
        <f>'BAR BB| Open rates'!BL26*0.82 + 25</f>
        <v>29627</v>
      </c>
      <c r="BM26" s="26">
        <f>'BAR BB| Open rates'!BM26*0.82 + 25</f>
        <v>29627</v>
      </c>
      <c r="BN26" s="26">
        <f>'BAR BB| Open rates'!BN26*0.82 + 25</f>
        <v>29627</v>
      </c>
      <c r="BO26" s="26">
        <f>'BAR BB| Open rates'!BO26*0.82 + 25</f>
        <v>30283</v>
      </c>
      <c r="BP26" s="26">
        <f>'BAR BB| Open rates'!BP26*0.82 + 25</f>
        <v>30283</v>
      </c>
      <c r="BQ26" s="26">
        <f>'BAR BB| Open rates'!BQ26*0.82 + 25</f>
        <v>29627</v>
      </c>
      <c r="BR26" s="26">
        <f>'BAR BB| Open rates'!BR26*0.82 + 25</f>
        <v>29627</v>
      </c>
      <c r="BS26" s="26">
        <f>'BAR BB| Open rates'!BS26*0.82 + 25</f>
        <v>29627</v>
      </c>
      <c r="BT26" s="26">
        <f>'BAR BB| Open rates'!BT26*0.82 + 25</f>
        <v>29627</v>
      </c>
      <c r="BU26" s="26">
        <f>'BAR BB| Open rates'!BU26*0.82 + 25</f>
        <v>29627</v>
      </c>
      <c r="BV26" s="26">
        <f>'BAR BB| Open rates'!BV26*0.82 + 25</f>
        <v>30283</v>
      </c>
      <c r="BW26" s="26">
        <f>'BAR BB| Open rates'!BW26*0.82 + 25</f>
        <v>30283</v>
      </c>
      <c r="BX26" s="26">
        <f>'BAR BB| Open rates'!BX26*0.82 + 25</f>
        <v>29627</v>
      </c>
      <c r="BY26" s="26">
        <f>'BAR BB| Open rates'!BY26*0.82 + 25</f>
        <v>29627</v>
      </c>
      <c r="BZ26" s="26">
        <f>'BAR BB| Open rates'!BZ26*0.82 + 25</f>
        <v>29627</v>
      </c>
      <c r="CA26" s="26">
        <f>'BAR BB| Open rates'!CA26*0.82 + 25</f>
        <v>29627</v>
      </c>
      <c r="CB26" s="26">
        <f>'BAR BB| Open rates'!CB26*0.82 + 25</f>
        <v>29627</v>
      </c>
      <c r="CC26" s="26">
        <f>'BAR BB| Open rates'!CC26*0.82 + 25</f>
        <v>30283</v>
      </c>
      <c r="CD26" s="26">
        <f>'BAR BB| Open rates'!CD26*0.82 + 25</f>
        <v>30283</v>
      </c>
      <c r="CE26" s="26">
        <f>'BAR BB| Open rates'!CE26*0.82 + 25</f>
        <v>29627</v>
      </c>
      <c r="CF26" s="26">
        <f>'BAR BB| Open rates'!CF26*0.82 + 25</f>
        <v>29627</v>
      </c>
      <c r="CG26" s="26">
        <f>'BAR BB| Open rates'!CG26*0.82 + 25</f>
        <v>29627</v>
      </c>
      <c r="CH26" s="26">
        <f>'BAR BB| Open rates'!CH26*0.82 + 25</f>
        <v>29627</v>
      </c>
      <c r="CI26" s="26">
        <f>'BAR BB| Open rates'!CI26*0.82 + 25</f>
        <v>29627</v>
      </c>
      <c r="CJ26" s="26">
        <f>'BAR BB| Open rates'!CJ26*0.82 + 25</f>
        <v>30283</v>
      </c>
      <c r="CK26" s="26">
        <f>'BAR BB| Open rates'!CK26*0.82 + 25</f>
        <v>30283</v>
      </c>
      <c r="CL26" s="26">
        <f>'BAR BB| Open rates'!CL26*0.82 + 25</f>
        <v>29627</v>
      </c>
      <c r="CM26" s="26">
        <f>'BAR BB| Open rates'!CM26*0.82 + 25</f>
        <v>29627</v>
      </c>
      <c r="CN26" s="26">
        <f>'BAR BB| Open rates'!CN26*0.82 + 25</f>
        <v>29627</v>
      </c>
      <c r="CO26" s="26">
        <f>'BAR BB| Open rates'!CO26*0.82 + 25</f>
        <v>29627</v>
      </c>
      <c r="CP26" s="26">
        <f>'BAR BB| Open rates'!CP26*0.82 + 25</f>
        <v>29627</v>
      </c>
      <c r="CQ26" s="26">
        <f>'BAR BB| Open rates'!CQ26*0.82 + 25</f>
        <v>29627</v>
      </c>
      <c r="CR26" s="26">
        <f>'BAR BB| Open rates'!CR26*0.82 + 25</f>
        <v>29627</v>
      </c>
      <c r="CS26" s="26">
        <f>'BAR BB| Open rates'!CS26*0.82 + 25</f>
        <v>28643</v>
      </c>
      <c r="CT26" s="26">
        <f>'BAR BB| Open rates'!CT26*0.82 + 25</f>
        <v>28643</v>
      </c>
      <c r="CU26" s="26">
        <f>'BAR BB| Open rates'!CU26*0.82 + 25</f>
        <v>28643</v>
      </c>
      <c r="CV26" s="26">
        <f>'BAR BB| Open rates'!CV26*0.82 + 25</f>
        <v>28643</v>
      </c>
      <c r="CW26" s="26">
        <f>'BAR BB| Open rates'!CW26*0.82 + 25</f>
        <v>28643</v>
      </c>
      <c r="CX26" s="26">
        <f>'BAR BB| Open rates'!CX26*0.82 + 25</f>
        <v>28643</v>
      </c>
      <c r="CY26" s="26">
        <f>'BAR BB| Open rates'!CY26*0.82 + 25</f>
        <v>28643</v>
      </c>
      <c r="CZ26" s="26">
        <f>'BAR BB| Open rates'!CZ26*0.82 + 25</f>
        <v>28643</v>
      </c>
      <c r="DA26" s="26">
        <f>'BAR BB| Open rates'!DA26*0.82 + 25</f>
        <v>28643</v>
      </c>
      <c r="DB26" s="26">
        <f>'BAR BB| Open rates'!DB26*0.82 + 25</f>
        <v>21837</v>
      </c>
      <c r="DC26" s="26">
        <f>'BAR BB| Open rates'!DC26*0.82 + 25</f>
        <v>21837</v>
      </c>
      <c r="DD26" s="26">
        <f>'BAR BB| Open rates'!DD26*0.82 + 25</f>
        <v>21837</v>
      </c>
      <c r="DE26" s="26">
        <f>'BAR BB| Open rates'!DE26*0.82 + 25</f>
        <v>22903</v>
      </c>
      <c r="DF26" s="26">
        <f>'BAR BB| Open rates'!DF26*0.82 + 25</f>
        <v>22903</v>
      </c>
      <c r="DG26" s="26">
        <f>'BAR BB| Open rates'!DG26*0.82 + 25</f>
        <v>21837</v>
      </c>
      <c r="DH26" s="26">
        <f>'BAR BB| Open rates'!DH26*0.82 + 25</f>
        <v>21837</v>
      </c>
      <c r="DI26" s="26">
        <f>'BAR BB| Open rates'!DI26*0.82 + 25</f>
        <v>21837</v>
      </c>
      <c r="DJ26" s="26">
        <f>'BAR BB| Open rates'!DJ26*0.82 + 25</f>
        <v>21837</v>
      </c>
      <c r="DK26" s="26">
        <f>'BAR BB| Open rates'!DK26*0.82 + 25</f>
        <v>21837</v>
      </c>
      <c r="DL26" s="26">
        <f>'BAR BB| Open rates'!DL26*0.82 + 25</f>
        <v>22903</v>
      </c>
      <c r="DM26" s="26">
        <f>'BAR BB| Open rates'!DM26*0.82 + 25</f>
        <v>22903</v>
      </c>
      <c r="DN26" s="26">
        <f>'BAR BB| Open rates'!DN26*0.82 + 25</f>
        <v>21837</v>
      </c>
      <c r="DO26" s="26">
        <f>'BAR BB| Open rates'!DO26*0.82 + 25</f>
        <v>21837</v>
      </c>
      <c r="DP26" s="26">
        <f>'BAR BB| Open rates'!DP26*0.82 + 25</f>
        <v>21837</v>
      </c>
      <c r="DQ26" s="26">
        <f>'BAR BB| Open rates'!DQ26*0.82 + 25</f>
        <v>21837</v>
      </c>
      <c r="DR26" s="26">
        <f>'BAR BB| Open rates'!DR26*0.82 + 25</f>
        <v>21837</v>
      </c>
      <c r="DS26" s="26">
        <f>'BAR BB| Open rates'!DS26*0.82 + 25</f>
        <v>22903</v>
      </c>
      <c r="DT26" s="26">
        <f>'BAR BB| Open rates'!DT26*0.82 + 25</f>
        <v>22903</v>
      </c>
      <c r="DU26" s="26">
        <f>'BAR BB| Open rates'!DU26*0.82 + 25</f>
        <v>21837</v>
      </c>
      <c r="DV26" s="26">
        <f>'BAR BB| Open rates'!DV26*0.82 + 25</f>
        <v>21837</v>
      </c>
      <c r="DW26" s="26">
        <f>'BAR BB| Open rates'!DW26*0.82 + 25</f>
        <v>21837</v>
      </c>
      <c r="DX26" s="26">
        <f>'BAR BB| Open rates'!DX26*0.82 + 25</f>
        <v>21837</v>
      </c>
      <c r="DY26" s="26">
        <f>'BAR BB| Open rates'!DY26*0.82 + 25</f>
        <v>21837</v>
      </c>
      <c r="DZ26" s="26">
        <f>'BAR BB| Open rates'!DZ26*0.82 + 25</f>
        <v>22903</v>
      </c>
      <c r="EA26" s="26">
        <f>'BAR BB| Open rates'!EA26*0.82 + 25</f>
        <v>22903</v>
      </c>
      <c r="EB26" s="26">
        <f>'BAR BB| Open rates'!EB26*0.82 + 25</f>
        <v>21837</v>
      </c>
      <c r="EC26" s="26">
        <f>'BAR BB| Open rates'!EC26*0.82 + 25</f>
        <v>21837</v>
      </c>
      <c r="ED26" s="26">
        <f>'BAR BB| Open rates'!ED26*0.82 + 25</f>
        <v>21837</v>
      </c>
      <c r="EE26" s="26">
        <f>'BAR BB| Open rates'!EE26*0.82 + 25</f>
        <v>21837</v>
      </c>
      <c r="EF26" s="26">
        <f>'BAR BB| Open rates'!EF26*0.82 + 25</f>
        <v>19377</v>
      </c>
      <c r="EG26" s="26">
        <f>'BAR BB| Open rates'!EG26*0.82 + 25</f>
        <v>19377</v>
      </c>
      <c r="EH26" s="26">
        <f>'BAR BB| Open rates'!EH26*0.82 + 25</f>
        <v>19377</v>
      </c>
      <c r="EI26" s="26">
        <f>'BAR BB| Open rates'!EI26*0.82 + 25</f>
        <v>18803</v>
      </c>
      <c r="EJ26" s="26">
        <f>'BAR BB| Open rates'!EJ26*0.82 + 25</f>
        <v>18803</v>
      </c>
      <c r="EK26" s="26">
        <f>'BAR BB| Open rates'!EK26*0.82 + 25</f>
        <v>18803</v>
      </c>
      <c r="EL26" s="26">
        <f>'BAR BB| Open rates'!EL26*0.82 + 25</f>
        <v>18803</v>
      </c>
      <c r="EM26" s="26">
        <f>'BAR BB| Open rates'!EM26*0.82 + 25</f>
        <v>18803</v>
      </c>
      <c r="EN26" s="26">
        <f>'BAR BB| Open rates'!EN26*0.82 + 25</f>
        <v>19377</v>
      </c>
      <c r="EO26" s="26">
        <f>'BAR BB| Open rates'!EO26*0.82 + 25</f>
        <v>19377</v>
      </c>
      <c r="EP26" s="26">
        <f>'BAR BB| Open rates'!EP26*0.82 + 25</f>
        <v>18557</v>
      </c>
      <c r="EQ26" s="26">
        <f>'BAR BB| Open rates'!EQ26*0.82 + 25</f>
        <v>18557</v>
      </c>
      <c r="ER26" s="26">
        <f>'BAR BB| Open rates'!ER26*0.82 + 25</f>
        <v>18557</v>
      </c>
      <c r="ES26" s="26">
        <f>'BAR BB| Open rates'!ES26*0.82 + 25</f>
        <v>18557</v>
      </c>
      <c r="ET26" s="26">
        <f>'BAR BB| Open rates'!ET26*0.82 + 25</f>
        <v>18557</v>
      </c>
      <c r="EU26" s="26">
        <f>'BAR BB| Open rates'!EU26*0.82 + 25</f>
        <v>19377</v>
      </c>
      <c r="EV26" s="26">
        <f>'BAR BB| Open rates'!EV26*0.82 + 25</f>
        <v>19377</v>
      </c>
      <c r="EW26" s="26">
        <f>'BAR BB| Open rates'!EW26*0.82 + 25</f>
        <v>18557</v>
      </c>
      <c r="EX26" s="26">
        <f>'BAR BB| Open rates'!EX26*0.82 + 25</f>
        <v>18557</v>
      </c>
      <c r="EY26" s="26">
        <f>'BAR BB| Open rates'!EY26*0.82 + 25</f>
        <v>18557</v>
      </c>
      <c r="EZ26" s="26">
        <f>'BAR BB| Open rates'!EZ26*0.82 + 25</f>
        <v>18557</v>
      </c>
      <c r="FA26" s="26">
        <f>'BAR BB| Open rates'!FA26*0.82 + 25</f>
        <v>18557</v>
      </c>
      <c r="FB26" s="26">
        <f>'BAR BB| Open rates'!FB26*0.82 + 25</f>
        <v>19377</v>
      </c>
      <c r="FC26" s="26">
        <f>'BAR BB| Open rates'!FC26*0.82 + 25</f>
        <v>19377</v>
      </c>
      <c r="FD26" s="26">
        <f>'BAR BB| Open rates'!FD26*0.82 + 25</f>
        <v>18557</v>
      </c>
      <c r="FE26" s="26">
        <f>'BAR BB| Open rates'!FE26*0.82 + 25</f>
        <v>18557</v>
      </c>
      <c r="FF26" s="26">
        <f>'BAR BB| Open rates'!FF26*0.82 + 25</f>
        <v>18557</v>
      </c>
      <c r="FG26" s="26">
        <f>'BAR BB| Open rates'!FG26*0.82 + 25</f>
        <v>18557</v>
      </c>
      <c r="FH26" s="26">
        <f>'BAR BB| Open rates'!FH26*0.82 + 25</f>
        <v>18557</v>
      </c>
      <c r="FI26" s="26">
        <f>'BAR BB| Open rates'!FI26*0.82 + 25</f>
        <v>19377</v>
      </c>
      <c r="FJ26" s="26">
        <f>'BAR BB| Open rates'!FJ26*0.82 + 25</f>
        <v>19377</v>
      </c>
      <c r="FK26" s="26">
        <f>'BAR BB| Open rates'!FK26*0.82 + 25</f>
        <v>18803</v>
      </c>
      <c r="FL26" s="26">
        <f>'BAR BB| Open rates'!FL26*0.82 + 25</f>
        <v>18803</v>
      </c>
      <c r="FM26" s="26">
        <f>'BAR BB| Open rates'!FM26*0.82 + 25</f>
        <v>18803</v>
      </c>
      <c r="FN26" s="26">
        <f>'BAR BB| Open rates'!FN26*0.82 + 25</f>
        <v>18803</v>
      </c>
      <c r="FO26" s="26">
        <f>'BAR BB| Open rates'!FO26*0.82 + 25</f>
        <v>18803</v>
      </c>
      <c r="FP26" s="26">
        <f>'BAR BB| Open rates'!FP26*0.82 + 25</f>
        <v>18803</v>
      </c>
      <c r="FQ26" s="26">
        <f>'BAR BB| Open rates'!FQ26*0.82 + 25</f>
        <v>18803</v>
      </c>
      <c r="FR26" s="26">
        <f>'BAR BB| Open rates'!FR26*0.82 + 25</f>
        <v>18557</v>
      </c>
      <c r="FS26" s="26">
        <f>'BAR BB| Open rates'!FS26*0.82 + 25</f>
        <v>18557</v>
      </c>
      <c r="FT26" s="26">
        <f>'BAR BB| Open rates'!FT26*0.82 + 25</f>
        <v>18557</v>
      </c>
      <c r="FU26" s="26">
        <f>'BAR BB| Open rates'!FU26*0.82 + 25</f>
        <v>18557</v>
      </c>
      <c r="FV26" s="26">
        <f>'BAR BB| Open rates'!FV26*0.82 + 25</f>
        <v>18557</v>
      </c>
      <c r="FW26" s="26">
        <f>'BAR BB| Open rates'!FW26*0.82 + 25</f>
        <v>19377</v>
      </c>
      <c r="FX26" s="26">
        <f>'BAR BB| Open rates'!FX26*0.82 + 25</f>
        <v>19377</v>
      </c>
      <c r="FY26" s="26">
        <f>'BAR BB| Open rates'!FY26*0.82 + 25</f>
        <v>18557</v>
      </c>
      <c r="FZ26" s="26">
        <f>'BAR BB| Open rates'!FZ26*0.82 + 25</f>
        <v>18557</v>
      </c>
      <c r="GA26" s="26">
        <f>'BAR BB| Open rates'!GA26*0.82 + 25</f>
        <v>18557</v>
      </c>
      <c r="GB26" s="26">
        <f>'BAR BB| Open rates'!GB26*0.82 + 25</f>
        <v>18557</v>
      </c>
      <c r="GC26" s="26">
        <f>'BAR BB| Open rates'!GC26*0.82 + 25</f>
        <v>18557</v>
      </c>
      <c r="GD26" s="26">
        <f>'BAR BB| Open rates'!GD26*0.82 + 25</f>
        <v>19377</v>
      </c>
      <c r="GE26" s="26">
        <f>'BAR BB| Open rates'!GE26*0.82 + 25</f>
        <v>19377</v>
      </c>
      <c r="GF26" s="26">
        <f>'BAR BB| Open rates'!GF26*0.82 + 25</f>
        <v>18557</v>
      </c>
      <c r="GG26" s="26">
        <f>'BAR BB| Open rates'!GG26*0.82 + 25</f>
        <v>18557</v>
      </c>
      <c r="GH26" s="26">
        <f>'BAR BB| Open rates'!GH26*0.82 + 25</f>
        <v>18557</v>
      </c>
      <c r="GI26" s="26">
        <f>'BAR BB| Open rates'!GI26*0.82 + 25</f>
        <v>18557</v>
      </c>
      <c r="GJ26" s="26">
        <f>'BAR BB| Open rates'!GJ26*0.82 + 25</f>
        <v>18557</v>
      </c>
      <c r="GK26" s="26">
        <f>'BAR BB| Open rates'!GK26*0.82 + 25</f>
        <v>19377</v>
      </c>
      <c r="GL26" s="26">
        <f>'BAR BB| Open rates'!GL26*0.82 + 25</f>
        <v>19377</v>
      </c>
      <c r="GM26" s="26">
        <f>'BAR BB| Open rates'!GM26*0.82 + 25</f>
        <v>18557</v>
      </c>
      <c r="GN26" s="26">
        <f>'BAR BB| Open rates'!GN26*0.82 + 25</f>
        <v>18557</v>
      </c>
      <c r="GO26" s="26">
        <f>'BAR BB| Open rates'!GO26*0.82 + 25</f>
        <v>18557</v>
      </c>
      <c r="GP26" s="26">
        <f>'BAR BB| Open rates'!GP26*0.82 + 25</f>
        <v>18557</v>
      </c>
      <c r="GQ26" s="26">
        <f>'BAR BB| Open rates'!GQ26*0.82 + 25</f>
        <v>18557</v>
      </c>
      <c r="GR26" s="26">
        <f>'BAR BB| Open rates'!GR26*0.82 + 25</f>
        <v>19377</v>
      </c>
      <c r="GS26" s="26">
        <f>'BAR BB| Open rates'!GS26*0.82 + 25</f>
        <v>19377</v>
      </c>
      <c r="GT26" s="26">
        <f>'BAR BB| Open rates'!GT26*0.82 + 25</f>
        <v>18557</v>
      </c>
      <c r="GU26" s="26">
        <f>'BAR BB| Open rates'!GU26*0.82 + 25</f>
        <v>18557</v>
      </c>
      <c r="GV26" s="26">
        <f>'BAR BB| Open rates'!GV26*0.82 + 25</f>
        <v>18557</v>
      </c>
      <c r="GW26" s="26">
        <f>'BAR BB| Open rates'!GW26*0.82 + 25</f>
        <v>18557</v>
      </c>
      <c r="GX26" s="26">
        <f>'BAR BB| Open rates'!GX26*0.82 + 25</f>
        <v>18557</v>
      </c>
      <c r="GY26" s="26">
        <f>'BAR BB| Open rates'!GY26*0.82 + 25</f>
        <v>19377</v>
      </c>
      <c r="GZ26" s="26">
        <f>'BAR BB| Open rates'!GZ26*0.82 + 25</f>
        <v>19377</v>
      </c>
      <c r="HA26" s="26">
        <f>'BAR BB| Open rates'!HA26*0.82 + 25</f>
        <v>18557</v>
      </c>
      <c r="HB26" s="26">
        <f>'BAR BB| Open rates'!HB26*0.82 + 25</f>
        <v>18557</v>
      </c>
      <c r="HC26" s="26">
        <f>'BAR BB| Open rates'!HC26*0.82 + 25</f>
        <v>18557</v>
      </c>
      <c r="HD26" s="26">
        <f>'BAR BB| Open rates'!HD26*0.82 + 25</f>
        <v>18557</v>
      </c>
      <c r="HE26" s="26">
        <f>'BAR BB| Open rates'!HE26*0.82 + 25</f>
        <v>18557</v>
      </c>
      <c r="HF26" s="26">
        <f>'BAR BB| Open rates'!HF26*0.82 + 25</f>
        <v>20443</v>
      </c>
      <c r="HG26" s="26">
        <f>'BAR BB| Open rates'!HG26*0.82 + 25</f>
        <v>20443</v>
      </c>
      <c r="HH26" s="26">
        <f>'BAR BB| Open rates'!HH26*0.82 + 25</f>
        <v>20443</v>
      </c>
      <c r="HI26" s="26">
        <f>'BAR BB| Open rates'!HI26*0.82 + 25</f>
        <v>20443</v>
      </c>
      <c r="HJ26" s="26">
        <f>'BAR BB| Open rates'!HJ26*0.82 + 25</f>
        <v>20443</v>
      </c>
      <c r="HK26" s="26">
        <f>'BAR BB| Open rates'!HK26*0.82 + 25</f>
        <v>20443</v>
      </c>
      <c r="HL26" s="26">
        <f>'BAR BB| Open rates'!HL26*0.82 + 25</f>
        <v>20443</v>
      </c>
      <c r="HM26" s="26">
        <f>'BAR BB| Open rates'!HM26*0.82 + 25</f>
        <v>20443</v>
      </c>
      <c r="HN26" s="26">
        <f>'BAR BB| Open rates'!HN26*0.82 + 25</f>
        <v>20443</v>
      </c>
      <c r="HO26" s="26">
        <f>'BAR BB| Open rates'!HO26*0.82 + 25</f>
        <v>20443</v>
      </c>
      <c r="HP26" s="26">
        <f>'BAR BB| Open rates'!HP26*0.82 + 25</f>
        <v>20443</v>
      </c>
    </row>
    <row r="27" spans="1:224" s="76" customFormat="1" ht="12" customHeight="1" x14ac:dyDescent="0.2">
      <c r="A27" s="15">
        <v>3</v>
      </c>
      <c r="B27" s="26">
        <f>'BAR BB| Open rates'!B27*0.82 + 25</f>
        <v>24543</v>
      </c>
      <c r="C27" s="26">
        <f>'BAR BB| Open rates'!C27*0.82 + 25</f>
        <v>24543</v>
      </c>
      <c r="D27" s="26">
        <f>'BAR BB| Open rates'!D27*0.82 + 25</f>
        <v>24543</v>
      </c>
      <c r="E27" s="26">
        <f>'BAR BB| Open rates'!E27*0.82 + 25</f>
        <v>24543</v>
      </c>
      <c r="F27" s="26">
        <f>'BAR BB| Open rates'!F27*0.82 + 25</f>
        <v>24543</v>
      </c>
      <c r="G27" s="26">
        <f>'BAR BB| Open rates'!G27*0.82 + 25</f>
        <v>24543</v>
      </c>
      <c r="H27" s="26">
        <f>'BAR BB| Open rates'!H27*0.82 + 25</f>
        <v>24543</v>
      </c>
      <c r="I27" s="26">
        <f>'BAR BB| Open rates'!I27*0.82 + 25</f>
        <v>24543</v>
      </c>
      <c r="J27" s="26">
        <f>'BAR BB| Open rates'!J27*0.82 + 25</f>
        <v>24543</v>
      </c>
      <c r="K27" s="26">
        <f>'BAR BB| Open rates'!K27*0.82 + 25</f>
        <v>24543</v>
      </c>
      <c r="L27" s="26">
        <f>'BAR BB| Open rates'!L27*0.82 + 25</f>
        <v>24543</v>
      </c>
      <c r="M27" s="26">
        <f>'BAR BB| Open rates'!M27*0.82 + 25</f>
        <v>24543</v>
      </c>
      <c r="N27" s="26">
        <f>'BAR BB| Open rates'!N27*0.82 + 25</f>
        <v>29217</v>
      </c>
      <c r="O27" s="26">
        <f>'BAR BB| Open rates'!O27*0.82 + 25</f>
        <v>29217</v>
      </c>
      <c r="P27" s="26">
        <f>'BAR BB| Open rates'!P27*0.82 + 25</f>
        <v>29217</v>
      </c>
      <c r="Q27" s="26">
        <f>'BAR BB| Open rates'!Q27*0.82 + 25</f>
        <v>29217</v>
      </c>
      <c r="R27" s="26">
        <f>'BAR BB| Open rates'!R27*0.82 + 25</f>
        <v>31922.999999999996</v>
      </c>
      <c r="S27" s="26">
        <f>'BAR BB| Open rates'!S27*0.82 + 25</f>
        <v>31922.999999999996</v>
      </c>
      <c r="T27" s="26">
        <f>'BAR BB| Open rates'!T27*0.82 + 25</f>
        <v>31922.999999999996</v>
      </c>
      <c r="U27" s="26">
        <f>'BAR BB| Open rates'!U27*0.82 + 25</f>
        <v>31922.999999999996</v>
      </c>
      <c r="V27" s="26">
        <f>'BAR BB| Open rates'!V27*0.82 + 25</f>
        <v>31922.999999999996</v>
      </c>
      <c r="W27" s="26">
        <f>'BAR BB| Open rates'!W27*0.82 + 25</f>
        <v>31922.999999999996</v>
      </c>
      <c r="X27" s="26">
        <f>'BAR BB| Open rates'!X27*0.82 + 25</f>
        <v>31922.999999999996</v>
      </c>
      <c r="Y27" s="26">
        <f>'BAR BB| Open rates'!Y27*0.82 + 25</f>
        <v>31922.999999999996</v>
      </c>
      <c r="Z27" s="26">
        <f>'BAR BB| Open rates'!Z27*0.82 + 25</f>
        <v>31922.999999999996</v>
      </c>
      <c r="AA27" s="26">
        <f>'BAR BB| Open rates'!AA27*0.82 + 25</f>
        <v>31922.999999999996</v>
      </c>
      <c r="AB27" s="26">
        <f>'BAR BB| Open rates'!AB27*0.82 + 25</f>
        <v>36023</v>
      </c>
      <c r="AC27" s="26">
        <f>'BAR BB| Open rates'!AC27*0.82 + 25</f>
        <v>36023</v>
      </c>
      <c r="AD27" s="26">
        <f>'BAR BB| Open rates'!AD27*0.82 + 25</f>
        <v>36023</v>
      </c>
      <c r="AE27" s="26">
        <f>'BAR BB| Open rates'!AE27*0.82 + 25</f>
        <v>36023</v>
      </c>
      <c r="AF27" s="26">
        <f>'BAR BB| Open rates'!AF27*0.82 + 25</f>
        <v>36023</v>
      </c>
      <c r="AG27" s="26">
        <f>'BAR BB| Open rates'!AG27*0.82 + 25</f>
        <v>36023</v>
      </c>
      <c r="AH27" s="26">
        <f>'BAR BB| Open rates'!AH27*0.82 + 25</f>
        <v>29217</v>
      </c>
      <c r="AI27" s="26">
        <f>'BAR BB| Open rates'!AI27*0.82 + 25</f>
        <v>29217</v>
      </c>
      <c r="AJ27" s="26">
        <f>'BAR BB| Open rates'!AJ27*0.82 + 25</f>
        <v>29217</v>
      </c>
      <c r="AK27" s="26">
        <f>'BAR BB| Open rates'!AK27*0.82 + 25</f>
        <v>29217</v>
      </c>
      <c r="AL27" s="26">
        <f>'BAR BB| Open rates'!AL27*0.82 + 25</f>
        <v>29217</v>
      </c>
      <c r="AM27" s="26">
        <f>'BAR BB| Open rates'!AM27*0.82 + 25</f>
        <v>30283</v>
      </c>
      <c r="AN27" s="26">
        <f>'BAR BB| Open rates'!AN27*0.82 + 25</f>
        <v>30283</v>
      </c>
      <c r="AO27" s="26">
        <f>'BAR BB| Open rates'!AO27*0.82 + 25</f>
        <v>30283</v>
      </c>
      <c r="AP27" s="26">
        <f>'BAR BB| Open rates'!AP27*0.82 + 25</f>
        <v>30283</v>
      </c>
      <c r="AQ27" s="26">
        <f>'BAR BB| Open rates'!AQ27*0.82 + 25</f>
        <v>30283</v>
      </c>
      <c r="AR27" s="26">
        <f>'BAR BB| Open rates'!AR27*0.82 + 25</f>
        <v>30283</v>
      </c>
      <c r="AS27" s="26">
        <f>'BAR BB| Open rates'!AS27*0.82 + 25</f>
        <v>30283</v>
      </c>
      <c r="AT27" s="26">
        <f>'BAR BB| Open rates'!AT27*0.82 + 25</f>
        <v>31102.999999999996</v>
      </c>
      <c r="AU27" s="26">
        <f>'BAR BB| Open rates'!AU27*0.82 + 25</f>
        <v>31102.999999999996</v>
      </c>
      <c r="AV27" s="26">
        <f>'BAR BB| Open rates'!AV27*0.82 + 25</f>
        <v>31102.999999999996</v>
      </c>
      <c r="AW27" s="26">
        <f>'BAR BB| Open rates'!AW27*0.82 + 25</f>
        <v>31102.999999999996</v>
      </c>
      <c r="AX27" s="26">
        <f>'BAR BB| Open rates'!AX27*0.82 + 25</f>
        <v>31102.999999999996</v>
      </c>
      <c r="AY27" s="26">
        <f>'BAR BB| Open rates'!AY27*0.82 + 25</f>
        <v>31266.999999999996</v>
      </c>
      <c r="AZ27" s="26">
        <f>'BAR BB| Open rates'!AZ27*0.82 + 25</f>
        <v>31266.999999999996</v>
      </c>
      <c r="BA27" s="26">
        <f>'BAR BB| Open rates'!BA27*0.82 + 25</f>
        <v>31922.999999999996</v>
      </c>
      <c r="BB27" s="26">
        <f>'BAR BB| Open rates'!BB27*0.82 + 25</f>
        <v>31922.999999999996</v>
      </c>
      <c r="BC27" s="26">
        <f>'BAR BB| Open rates'!BC27*0.82 + 25</f>
        <v>31266.999999999996</v>
      </c>
      <c r="BD27" s="26">
        <f>'BAR BB| Open rates'!BD27*0.82 + 25</f>
        <v>31266.999999999996</v>
      </c>
      <c r="BE27" s="26">
        <f>'BAR BB| Open rates'!BE27*0.82 + 25</f>
        <v>31266.999999999996</v>
      </c>
      <c r="BF27" s="26">
        <f>'BAR BB| Open rates'!BF27*0.82 + 25</f>
        <v>31266.999999999996</v>
      </c>
      <c r="BG27" s="26">
        <f>'BAR BB| Open rates'!BG27*0.82 + 25</f>
        <v>31266.999999999996</v>
      </c>
      <c r="BH27" s="26">
        <f>'BAR BB| Open rates'!BH27*0.82 + 25</f>
        <v>31922.999999999996</v>
      </c>
      <c r="BI27" s="26">
        <f>'BAR BB| Open rates'!BI27*0.82 + 25</f>
        <v>31922.999999999996</v>
      </c>
      <c r="BJ27" s="26">
        <f>'BAR BB| Open rates'!BJ27*0.82 + 25</f>
        <v>31266.999999999996</v>
      </c>
      <c r="BK27" s="26">
        <f>'BAR BB| Open rates'!BK27*0.82 + 25</f>
        <v>31266.999999999996</v>
      </c>
      <c r="BL27" s="26">
        <f>'BAR BB| Open rates'!BL27*0.82 + 25</f>
        <v>31266.999999999996</v>
      </c>
      <c r="BM27" s="26">
        <f>'BAR BB| Open rates'!BM27*0.82 + 25</f>
        <v>31266.999999999996</v>
      </c>
      <c r="BN27" s="26">
        <f>'BAR BB| Open rates'!BN27*0.82 + 25</f>
        <v>31266.999999999996</v>
      </c>
      <c r="BO27" s="26">
        <f>'BAR BB| Open rates'!BO27*0.82 + 25</f>
        <v>31922.999999999996</v>
      </c>
      <c r="BP27" s="26">
        <f>'BAR BB| Open rates'!BP27*0.82 + 25</f>
        <v>31922.999999999996</v>
      </c>
      <c r="BQ27" s="26">
        <f>'BAR BB| Open rates'!BQ27*0.82 + 25</f>
        <v>31266.999999999996</v>
      </c>
      <c r="BR27" s="26">
        <f>'BAR BB| Open rates'!BR27*0.82 + 25</f>
        <v>31266.999999999996</v>
      </c>
      <c r="BS27" s="26">
        <f>'BAR BB| Open rates'!BS27*0.82 + 25</f>
        <v>31266.999999999996</v>
      </c>
      <c r="BT27" s="26">
        <f>'BAR BB| Open rates'!BT27*0.82 + 25</f>
        <v>31266.999999999996</v>
      </c>
      <c r="BU27" s="26">
        <f>'BAR BB| Open rates'!BU27*0.82 + 25</f>
        <v>31266.999999999996</v>
      </c>
      <c r="BV27" s="26">
        <f>'BAR BB| Open rates'!BV27*0.82 + 25</f>
        <v>31922.999999999996</v>
      </c>
      <c r="BW27" s="26">
        <f>'BAR BB| Open rates'!BW27*0.82 + 25</f>
        <v>31922.999999999996</v>
      </c>
      <c r="BX27" s="26">
        <f>'BAR BB| Open rates'!BX27*0.82 + 25</f>
        <v>31266.999999999996</v>
      </c>
      <c r="BY27" s="26">
        <f>'BAR BB| Open rates'!BY27*0.82 + 25</f>
        <v>31266.999999999996</v>
      </c>
      <c r="BZ27" s="26">
        <f>'BAR BB| Open rates'!BZ27*0.82 + 25</f>
        <v>31266.999999999996</v>
      </c>
      <c r="CA27" s="26">
        <f>'BAR BB| Open rates'!CA27*0.82 + 25</f>
        <v>31266.999999999996</v>
      </c>
      <c r="CB27" s="26">
        <f>'BAR BB| Open rates'!CB27*0.82 + 25</f>
        <v>31266.999999999996</v>
      </c>
      <c r="CC27" s="26">
        <f>'BAR BB| Open rates'!CC27*0.82 + 25</f>
        <v>31922.999999999996</v>
      </c>
      <c r="CD27" s="26">
        <f>'BAR BB| Open rates'!CD27*0.82 + 25</f>
        <v>31922.999999999996</v>
      </c>
      <c r="CE27" s="26">
        <f>'BAR BB| Open rates'!CE27*0.82 + 25</f>
        <v>31266.999999999996</v>
      </c>
      <c r="CF27" s="26">
        <f>'BAR BB| Open rates'!CF27*0.82 + 25</f>
        <v>31266.999999999996</v>
      </c>
      <c r="CG27" s="26">
        <f>'BAR BB| Open rates'!CG27*0.82 + 25</f>
        <v>31266.999999999996</v>
      </c>
      <c r="CH27" s="26">
        <f>'BAR BB| Open rates'!CH27*0.82 + 25</f>
        <v>31266.999999999996</v>
      </c>
      <c r="CI27" s="26">
        <f>'BAR BB| Open rates'!CI27*0.82 + 25</f>
        <v>31266.999999999996</v>
      </c>
      <c r="CJ27" s="26">
        <f>'BAR BB| Open rates'!CJ27*0.82 + 25</f>
        <v>31922.999999999996</v>
      </c>
      <c r="CK27" s="26">
        <f>'BAR BB| Open rates'!CK27*0.82 + 25</f>
        <v>31922.999999999996</v>
      </c>
      <c r="CL27" s="26">
        <f>'BAR BB| Open rates'!CL27*0.82 + 25</f>
        <v>31266.999999999996</v>
      </c>
      <c r="CM27" s="26">
        <f>'BAR BB| Open rates'!CM27*0.82 + 25</f>
        <v>31266.999999999996</v>
      </c>
      <c r="CN27" s="26">
        <f>'BAR BB| Open rates'!CN27*0.82 + 25</f>
        <v>31266.999999999996</v>
      </c>
      <c r="CO27" s="26">
        <f>'BAR BB| Open rates'!CO27*0.82 + 25</f>
        <v>31266.999999999996</v>
      </c>
      <c r="CP27" s="26">
        <f>'BAR BB| Open rates'!CP27*0.82 + 25</f>
        <v>31266.999999999996</v>
      </c>
      <c r="CQ27" s="26">
        <f>'BAR BB| Open rates'!CQ27*0.82 + 25</f>
        <v>31266.999999999996</v>
      </c>
      <c r="CR27" s="26">
        <f>'BAR BB| Open rates'!CR27*0.82 + 25</f>
        <v>31266.999999999996</v>
      </c>
      <c r="CS27" s="26">
        <f>'BAR BB| Open rates'!CS27*0.82 + 25</f>
        <v>30283</v>
      </c>
      <c r="CT27" s="26">
        <f>'BAR BB| Open rates'!CT27*0.82 + 25</f>
        <v>30283</v>
      </c>
      <c r="CU27" s="26">
        <f>'BAR BB| Open rates'!CU27*0.82 + 25</f>
        <v>30283</v>
      </c>
      <c r="CV27" s="26">
        <f>'BAR BB| Open rates'!CV27*0.82 + 25</f>
        <v>30283</v>
      </c>
      <c r="CW27" s="26">
        <f>'BAR BB| Open rates'!CW27*0.82 + 25</f>
        <v>30283</v>
      </c>
      <c r="CX27" s="26">
        <f>'BAR BB| Open rates'!CX27*0.82 + 25</f>
        <v>30283</v>
      </c>
      <c r="CY27" s="26">
        <f>'BAR BB| Open rates'!CY27*0.82 + 25</f>
        <v>30283</v>
      </c>
      <c r="CZ27" s="26">
        <f>'BAR BB| Open rates'!CZ27*0.82 + 25</f>
        <v>30283</v>
      </c>
      <c r="DA27" s="26">
        <f>'BAR BB| Open rates'!DA27*0.82 + 25</f>
        <v>30283</v>
      </c>
      <c r="DB27" s="26">
        <f>'BAR BB| Open rates'!DB27*0.82 + 25</f>
        <v>23477</v>
      </c>
      <c r="DC27" s="26">
        <f>'BAR BB| Open rates'!DC27*0.82 + 25</f>
        <v>23477</v>
      </c>
      <c r="DD27" s="26">
        <f>'BAR BB| Open rates'!DD27*0.82 + 25</f>
        <v>23477</v>
      </c>
      <c r="DE27" s="26">
        <f>'BAR BB| Open rates'!DE27*0.82 + 25</f>
        <v>24543</v>
      </c>
      <c r="DF27" s="26">
        <f>'BAR BB| Open rates'!DF27*0.82 + 25</f>
        <v>24543</v>
      </c>
      <c r="DG27" s="26">
        <f>'BAR BB| Open rates'!DG27*0.82 + 25</f>
        <v>23477</v>
      </c>
      <c r="DH27" s="26">
        <f>'BAR BB| Open rates'!DH27*0.82 + 25</f>
        <v>23477</v>
      </c>
      <c r="DI27" s="26">
        <f>'BAR BB| Open rates'!DI27*0.82 + 25</f>
        <v>23477</v>
      </c>
      <c r="DJ27" s="26">
        <f>'BAR BB| Open rates'!DJ27*0.82 + 25</f>
        <v>23477</v>
      </c>
      <c r="DK27" s="26">
        <f>'BAR BB| Open rates'!DK27*0.82 + 25</f>
        <v>23477</v>
      </c>
      <c r="DL27" s="26">
        <f>'BAR BB| Open rates'!DL27*0.82 + 25</f>
        <v>24543</v>
      </c>
      <c r="DM27" s="26">
        <f>'BAR BB| Open rates'!DM27*0.82 + 25</f>
        <v>24543</v>
      </c>
      <c r="DN27" s="26">
        <f>'BAR BB| Open rates'!DN27*0.82 + 25</f>
        <v>23477</v>
      </c>
      <c r="DO27" s="26">
        <f>'BAR BB| Open rates'!DO27*0.82 + 25</f>
        <v>23477</v>
      </c>
      <c r="DP27" s="26">
        <f>'BAR BB| Open rates'!DP27*0.82 + 25</f>
        <v>23477</v>
      </c>
      <c r="DQ27" s="26">
        <f>'BAR BB| Open rates'!DQ27*0.82 + 25</f>
        <v>23477</v>
      </c>
      <c r="DR27" s="26">
        <f>'BAR BB| Open rates'!DR27*0.82 + 25</f>
        <v>23477</v>
      </c>
      <c r="DS27" s="26">
        <f>'BAR BB| Open rates'!DS27*0.82 + 25</f>
        <v>24543</v>
      </c>
      <c r="DT27" s="26">
        <f>'BAR BB| Open rates'!DT27*0.82 + 25</f>
        <v>24543</v>
      </c>
      <c r="DU27" s="26">
        <f>'BAR BB| Open rates'!DU27*0.82 + 25</f>
        <v>23477</v>
      </c>
      <c r="DV27" s="26">
        <f>'BAR BB| Open rates'!DV27*0.82 + 25</f>
        <v>23477</v>
      </c>
      <c r="DW27" s="26">
        <f>'BAR BB| Open rates'!DW27*0.82 + 25</f>
        <v>23477</v>
      </c>
      <c r="DX27" s="26">
        <f>'BAR BB| Open rates'!DX27*0.82 + 25</f>
        <v>23477</v>
      </c>
      <c r="DY27" s="26">
        <f>'BAR BB| Open rates'!DY27*0.82 + 25</f>
        <v>23477</v>
      </c>
      <c r="DZ27" s="26">
        <f>'BAR BB| Open rates'!DZ27*0.82 + 25</f>
        <v>24543</v>
      </c>
      <c r="EA27" s="26">
        <f>'BAR BB| Open rates'!EA27*0.82 + 25</f>
        <v>24543</v>
      </c>
      <c r="EB27" s="26">
        <f>'BAR BB| Open rates'!EB27*0.82 + 25</f>
        <v>23477</v>
      </c>
      <c r="EC27" s="26">
        <f>'BAR BB| Open rates'!EC27*0.82 + 25</f>
        <v>23477</v>
      </c>
      <c r="ED27" s="26">
        <f>'BAR BB| Open rates'!ED27*0.82 + 25</f>
        <v>23477</v>
      </c>
      <c r="EE27" s="26">
        <f>'BAR BB| Open rates'!EE27*0.82 + 25</f>
        <v>23477</v>
      </c>
      <c r="EF27" s="26">
        <f>'BAR BB| Open rates'!EF27*0.82 + 25</f>
        <v>21017</v>
      </c>
      <c r="EG27" s="26">
        <f>'BAR BB| Open rates'!EG27*0.82 + 25</f>
        <v>21017</v>
      </c>
      <c r="EH27" s="26">
        <f>'BAR BB| Open rates'!EH27*0.82 + 25</f>
        <v>21017</v>
      </c>
      <c r="EI27" s="26">
        <f>'BAR BB| Open rates'!EI27*0.82 + 25</f>
        <v>20443</v>
      </c>
      <c r="EJ27" s="26">
        <f>'BAR BB| Open rates'!EJ27*0.82 + 25</f>
        <v>20443</v>
      </c>
      <c r="EK27" s="26">
        <f>'BAR BB| Open rates'!EK27*0.82 + 25</f>
        <v>20443</v>
      </c>
      <c r="EL27" s="26">
        <f>'BAR BB| Open rates'!EL27*0.82 + 25</f>
        <v>20443</v>
      </c>
      <c r="EM27" s="26">
        <f>'BAR BB| Open rates'!EM27*0.82 + 25</f>
        <v>20443</v>
      </c>
      <c r="EN27" s="26">
        <f>'BAR BB| Open rates'!EN27*0.82 + 25</f>
        <v>21017</v>
      </c>
      <c r="EO27" s="26">
        <f>'BAR BB| Open rates'!EO27*0.82 + 25</f>
        <v>21017</v>
      </c>
      <c r="EP27" s="26">
        <f>'BAR BB| Open rates'!EP27*0.82 + 25</f>
        <v>20197</v>
      </c>
      <c r="EQ27" s="26">
        <f>'BAR BB| Open rates'!EQ27*0.82 + 25</f>
        <v>20197</v>
      </c>
      <c r="ER27" s="26">
        <f>'BAR BB| Open rates'!ER27*0.82 + 25</f>
        <v>20197</v>
      </c>
      <c r="ES27" s="26">
        <f>'BAR BB| Open rates'!ES27*0.82 + 25</f>
        <v>20197</v>
      </c>
      <c r="ET27" s="26">
        <f>'BAR BB| Open rates'!ET27*0.82 + 25</f>
        <v>20197</v>
      </c>
      <c r="EU27" s="26">
        <f>'BAR BB| Open rates'!EU27*0.82 + 25</f>
        <v>21017</v>
      </c>
      <c r="EV27" s="26">
        <f>'BAR BB| Open rates'!EV27*0.82 + 25</f>
        <v>21017</v>
      </c>
      <c r="EW27" s="26">
        <f>'BAR BB| Open rates'!EW27*0.82 + 25</f>
        <v>20197</v>
      </c>
      <c r="EX27" s="26">
        <f>'BAR BB| Open rates'!EX27*0.82 + 25</f>
        <v>20197</v>
      </c>
      <c r="EY27" s="26">
        <f>'BAR BB| Open rates'!EY27*0.82 + 25</f>
        <v>20197</v>
      </c>
      <c r="EZ27" s="26">
        <f>'BAR BB| Open rates'!EZ27*0.82 + 25</f>
        <v>20197</v>
      </c>
      <c r="FA27" s="26">
        <f>'BAR BB| Open rates'!FA27*0.82 + 25</f>
        <v>20197</v>
      </c>
      <c r="FB27" s="26">
        <f>'BAR BB| Open rates'!FB27*0.82 + 25</f>
        <v>21017</v>
      </c>
      <c r="FC27" s="26">
        <f>'BAR BB| Open rates'!FC27*0.82 + 25</f>
        <v>21017</v>
      </c>
      <c r="FD27" s="26">
        <f>'BAR BB| Open rates'!FD27*0.82 + 25</f>
        <v>20197</v>
      </c>
      <c r="FE27" s="26">
        <f>'BAR BB| Open rates'!FE27*0.82 + 25</f>
        <v>20197</v>
      </c>
      <c r="FF27" s="26">
        <f>'BAR BB| Open rates'!FF27*0.82 + 25</f>
        <v>20197</v>
      </c>
      <c r="FG27" s="26">
        <f>'BAR BB| Open rates'!FG27*0.82 + 25</f>
        <v>20197</v>
      </c>
      <c r="FH27" s="26">
        <f>'BAR BB| Open rates'!FH27*0.82 + 25</f>
        <v>20197</v>
      </c>
      <c r="FI27" s="26">
        <f>'BAR BB| Open rates'!FI27*0.82 + 25</f>
        <v>21017</v>
      </c>
      <c r="FJ27" s="26">
        <f>'BAR BB| Open rates'!FJ27*0.82 + 25</f>
        <v>21017</v>
      </c>
      <c r="FK27" s="26">
        <f>'BAR BB| Open rates'!FK27*0.82 + 25</f>
        <v>20443</v>
      </c>
      <c r="FL27" s="26">
        <f>'BAR BB| Open rates'!FL27*0.82 + 25</f>
        <v>20443</v>
      </c>
      <c r="FM27" s="26">
        <f>'BAR BB| Open rates'!FM27*0.82 + 25</f>
        <v>20443</v>
      </c>
      <c r="FN27" s="26">
        <f>'BAR BB| Open rates'!FN27*0.82 + 25</f>
        <v>20443</v>
      </c>
      <c r="FO27" s="26">
        <f>'BAR BB| Open rates'!FO27*0.82 + 25</f>
        <v>20443</v>
      </c>
      <c r="FP27" s="26">
        <f>'BAR BB| Open rates'!FP27*0.82 + 25</f>
        <v>20443</v>
      </c>
      <c r="FQ27" s="26">
        <f>'BAR BB| Open rates'!FQ27*0.82 + 25</f>
        <v>20443</v>
      </c>
      <c r="FR27" s="26">
        <f>'BAR BB| Open rates'!FR27*0.82 + 25</f>
        <v>20197</v>
      </c>
      <c r="FS27" s="26">
        <f>'BAR BB| Open rates'!FS27*0.82 + 25</f>
        <v>20197</v>
      </c>
      <c r="FT27" s="26">
        <f>'BAR BB| Open rates'!FT27*0.82 + 25</f>
        <v>20197</v>
      </c>
      <c r="FU27" s="26">
        <f>'BAR BB| Open rates'!FU27*0.82 + 25</f>
        <v>20197</v>
      </c>
      <c r="FV27" s="26">
        <f>'BAR BB| Open rates'!FV27*0.82 + 25</f>
        <v>20197</v>
      </c>
      <c r="FW27" s="26">
        <f>'BAR BB| Open rates'!FW27*0.82 + 25</f>
        <v>21017</v>
      </c>
      <c r="FX27" s="26">
        <f>'BAR BB| Open rates'!FX27*0.82 + 25</f>
        <v>21017</v>
      </c>
      <c r="FY27" s="26">
        <f>'BAR BB| Open rates'!FY27*0.82 + 25</f>
        <v>20197</v>
      </c>
      <c r="FZ27" s="26">
        <f>'BAR BB| Open rates'!FZ27*0.82 + 25</f>
        <v>20197</v>
      </c>
      <c r="GA27" s="26">
        <f>'BAR BB| Open rates'!GA27*0.82 + 25</f>
        <v>20197</v>
      </c>
      <c r="GB27" s="26">
        <f>'BAR BB| Open rates'!GB27*0.82 + 25</f>
        <v>20197</v>
      </c>
      <c r="GC27" s="26">
        <f>'BAR BB| Open rates'!GC27*0.82 + 25</f>
        <v>20197</v>
      </c>
      <c r="GD27" s="26">
        <f>'BAR BB| Open rates'!GD27*0.82 + 25</f>
        <v>21017</v>
      </c>
      <c r="GE27" s="26">
        <f>'BAR BB| Open rates'!GE27*0.82 + 25</f>
        <v>21017</v>
      </c>
      <c r="GF27" s="26">
        <f>'BAR BB| Open rates'!GF27*0.82 + 25</f>
        <v>20197</v>
      </c>
      <c r="GG27" s="26">
        <f>'BAR BB| Open rates'!GG27*0.82 + 25</f>
        <v>20197</v>
      </c>
      <c r="GH27" s="26">
        <f>'BAR BB| Open rates'!GH27*0.82 + 25</f>
        <v>20197</v>
      </c>
      <c r="GI27" s="26">
        <f>'BAR BB| Open rates'!GI27*0.82 + 25</f>
        <v>20197</v>
      </c>
      <c r="GJ27" s="26">
        <f>'BAR BB| Open rates'!GJ27*0.82 + 25</f>
        <v>20197</v>
      </c>
      <c r="GK27" s="26">
        <f>'BAR BB| Open rates'!GK27*0.82 + 25</f>
        <v>21017</v>
      </c>
      <c r="GL27" s="26">
        <f>'BAR BB| Open rates'!GL27*0.82 + 25</f>
        <v>21017</v>
      </c>
      <c r="GM27" s="26">
        <f>'BAR BB| Open rates'!GM27*0.82 + 25</f>
        <v>20197</v>
      </c>
      <c r="GN27" s="26">
        <f>'BAR BB| Open rates'!GN27*0.82 + 25</f>
        <v>20197</v>
      </c>
      <c r="GO27" s="26">
        <f>'BAR BB| Open rates'!GO27*0.82 + 25</f>
        <v>20197</v>
      </c>
      <c r="GP27" s="26">
        <f>'BAR BB| Open rates'!GP27*0.82 + 25</f>
        <v>20197</v>
      </c>
      <c r="GQ27" s="26">
        <f>'BAR BB| Open rates'!GQ27*0.82 + 25</f>
        <v>20197</v>
      </c>
      <c r="GR27" s="26">
        <f>'BAR BB| Open rates'!GR27*0.82 + 25</f>
        <v>21017</v>
      </c>
      <c r="GS27" s="26">
        <f>'BAR BB| Open rates'!GS27*0.82 + 25</f>
        <v>21017</v>
      </c>
      <c r="GT27" s="26">
        <f>'BAR BB| Open rates'!GT27*0.82 + 25</f>
        <v>20197</v>
      </c>
      <c r="GU27" s="26">
        <f>'BAR BB| Open rates'!GU27*0.82 + 25</f>
        <v>20197</v>
      </c>
      <c r="GV27" s="26">
        <f>'BAR BB| Open rates'!GV27*0.82 + 25</f>
        <v>20197</v>
      </c>
      <c r="GW27" s="26">
        <f>'BAR BB| Open rates'!GW27*0.82 + 25</f>
        <v>20197</v>
      </c>
      <c r="GX27" s="26">
        <f>'BAR BB| Open rates'!GX27*0.82 + 25</f>
        <v>20197</v>
      </c>
      <c r="GY27" s="26">
        <f>'BAR BB| Open rates'!GY27*0.82 + 25</f>
        <v>21017</v>
      </c>
      <c r="GZ27" s="26">
        <f>'BAR BB| Open rates'!GZ27*0.82 + 25</f>
        <v>21017</v>
      </c>
      <c r="HA27" s="26">
        <f>'BAR BB| Open rates'!HA27*0.82 + 25</f>
        <v>20197</v>
      </c>
      <c r="HB27" s="26">
        <f>'BAR BB| Open rates'!HB27*0.82 + 25</f>
        <v>20197</v>
      </c>
      <c r="HC27" s="26">
        <f>'BAR BB| Open rates'!HC27*0.82 + 25</f>
        <v>20197</v>
      </c>
      <c r="HD27" s="26">
        <f>'BAR BB| Open rates'!HD27*0.82 + 25</f>
        <v>20197</v>
      </c>
      <c r="HE27" s="26">
        <f>'BAR BB| Open rates'!HE27*0.82 + 25</f>
        <v>20197</v>
      </c>
      <c r="HF27" s="26">
        <f>'BAR BB| Open rates'!HF27*0.82 + 25</f>
        <v>22083</v>
      </c>
      <c r="HG27" s="26">
        <f>'BAR BB| Open rates'!HG27*0.82 + 25</f>
        <v>22083</v>
      </c>
      <c r="HH27" s="26">
        <f>'BAR BB| Open rates'!HH27*0.82 + 25</f>
        <v>22083</v>
      </c>
      <c r="HI27" s="26">
        <f>'BAR BB| Open rates'!HI27*0.82 + 25</f>
        <v>22083</v>
      </c>
      <c r="HJ27" s="26">
        <f>'BAR BB| Open rates'!HJ27*0.82 + 25</f>
        <v>22083</v>
      </c>
      <c r="HK27" s="26">
        <f>'BAR BB| Open rates'!HK27*0.82 + 25</f>
        <v>22083</v>
      </c>
      <c r="HL27" s="26">
        <f>'BAR BB| Open rates'!HL27*0.82 + 25</f>
        <v>22083</v>
      </c>
      <c r="HM27" s="26">
        <f>'BAR BB| Open rates'!HM27*0.82 + 25</f>
        <v>22083</v>
      </c>
      <c r="HN27" s="26">
        <f>'BAR BB| Open rates'!HN27*0.82 + 25</f>
        <v>22083</v>
      </c>
      <c r="HO27" s="26">
        <f>'BAR BB| Open rates'!HO27*0.82 + 25</f>
        <v>22083</v>
      </c>
      <c r="HP27" s="26">
        <f>'BAR BB| Open rates'!HP27*0.82 + 25</f>
        <v>22083</v>
      </c>
    </row>
    <row r="28" spans="1:224" s="76" customFormat="1" ht="12" customHeight="1" x14ac:dyDescent="0.2">
      <c r="A28" s="15">
        <v>4</v>
      </c>
      <c r="B28" s="26">
        <f>'BAR BB| Open rates'!B28*0.82 + 25</f>
        <v>26183</v>
      </c>
      <c r="C28" s="26">
        <f>'BAR BB| Open rates'!C28*0.82 + 25</f>
        <v>26183</v>
      </c>
      <c r="D28" s="26">
        <f>'BAR BB| Open rates'!D28*0.82 + 25</f>
        <v>26183</v>
      </c>
      <c r="E28" s="26">
        <f>'BAR BB| Open rates'!E28*0.82 + 25</f>
        <v>26183</v>
      </c>
      <c r="F28" s="26">
        <f>'BAR BB| Open rates'!F28*0.82 + 25</f>
        <v>26183</v>
      </c>
      <c r="G28" s="26">
        <f>'BAR BB| Open rates'!G28*0.82 + 25</f>
        <v>26183</v>
      </c>
      <c r="H28" s="26">
        <f>'BAR BB| Open rates'!H28*0.82 + 25</f>
        <v>26183</v>
      </c>
      <c r="I28" s="26">
        <f>'BAR BB| Open rates'!I28*0.82 + 25</f>
        <v>26183</v>
      </c>
      <c r="J28" s="26">
        <f>'BAR BB| Open rates'!J28*0.82 + 25</f>
        <v>26183</v>
      </c>
      <c r="K28" s="26">
        <f>'BAR BB| Open rates'!K28*0.82 + 25</f>
        <v>26183</v>
      </c>
      <c r="L28" s="26">
        <f>'BAR BB| Open rates'!L28*0.82 + 25</f>
        <v>26183</v>
      </c>
      <c r="M28" s="26">
        <f>'BAR BB| Open rates'!M28*0.82 + 25</f>
        <v>26183</v>
      </c>
      <c r="N28" s="26">
        <f>'BAR BB| Open rates'!N28*0.82 + 25</f>
        <v>30856.999999999996</v>
      </c>
      <c r="O28" s="26">
        <f>'BAR BB| Open rates'!O28*0.82 + 25</f>
        <v>30856.999999999996</v>
      </c>
      <c r="P28" s="26">
        <f>'BAR BB| Open rates'!P28*0.82 + 25</f>
        <v>30856.999999999996</v>
      </c>
      <c r="Q28" s="26">
        <f>'BAR BB| Open rates'!Q28*0.82 + 25</f>
        <v>30856.999999999996</v>
      </c>
      <c r="R28" s="26">
        <f>'BAR BB| Open rates'!R28*0.82 + 25</f>
        <v>33563</v>
      </c>
      <c r="S28" s="26">
        <f>'BAR BB| Open rates'!S28*0.82 + 25</f>
        <v>33563</v>
      </c>
      <c r="T28" s="26">
        <f>'BAR BB| Open rates'!T28*0.82 + 25</f>
        <v>33563</v>
      </c>
      <c r="U28" s="26">
        <f>'BAR BB| Open rates'!U28*0.82 + 25</f>
        <v>33563</v>
      </c>
      <c r="V28" s="26">
        <f>'BAR BB| Open rates'!V28*0.82 + 25</f>
        <v>33563</v>
      </c>
      <c r="W28" s="26">
        <f>'BAR BB| Open rates'!W28*0.82 + 25</f>
        <v>33563</v>
      </c>
      <c r="X28" s="26">
        <f>'BAR BB| Open rates'!X28*0.82 + 25</f>
        <v>33563</v>
      </c>
      <c r="Y28" s="26">
        <f>'BAR BB| Open rates'!Y28*0.82 + 25</f>
        <v>33563</v>
      </c>
      <c r="Z28" s="26">
        <f>'BAR BB| Open rates'!Z28*0.82 + 25</f>
        <v>33563</v>
      </c>
      <c r="AA28" s="26">
        <f>'BAR BB| Open rates'!AA28*0.82 + 25</f>
        <v>33563</v>
      </c>
      <c r="AB28" s="26">
        <f>'BAR BB| Open rates'!AB28*0.82 + 25</f>
        <v>37663</v>
      </c>
      <c r="AC28" s="26">
        <f>'BAR BB| Open rates'!AC28*0.82 + 25</f>
        <v>37663</v>
      </c>
      <c r="AD28" s="26">
        <f>'BAR BB| Open rates'!AD28*0.82 + 25</f>
        <v>37663</v>
      </c>
      <c r="AE28" s="26">
        <f>'BAR BB| Open rates'!AE28*0.82 + 25</f>
        <v>37663</v>
      </c>
      <c r="AF28" s="26">
        <f>'BAR BB| Open rates'!AF28*0.82 + 25</f>
        <v>37663</v>
      </c>
      <c r="AG28" s="26">
        <f>'BAR BB| Open rates'!AG28*0.82 + 25</f>
        <v>37663</v>
      </c>
      <c r="AH28" s="26">
        <f>'BAR BB| Open rates'!AH28*0.82 + 25</f>
        <v>30856.999999999996</v>
      </c>
      <c r="AI28" s="26">
        <f>'BAR BB| Open rates'!AI28*0.82 + 25</f>
        <v>30856.999999999996</v>
      </c>
      <c r="AJ28" s="26">
        <f>'BAR BB| Open rates'!AJ28*0.82 + 25</f>
        <v>30856.999999999996</v>
      </c>
      <c r="AK28" s="26">
        <f>'BAR BB| Open rates'!AK28*0.82 + 25</f>
        <v>30856.999999999996</v>
      </c>
      <c r="AL28" s="26">
        <f>'BAR BB| Open rates'!AL28*0.82 + 25</f>
        <v>30856.999999999996</v>
      </c>
      <c r="AM28" s="26">
        <f>'BAR BB| Open rates'!AM28*0.82 + 25</f>
        <v>31922.999999999996</v>
      </c>
      <c r="AN28" s="26">
        <f>'BAR BB| Open rates'!AN28*0.82 + 25</f>
        <v>31922.999999999996</v>
      </c>
      <c r="AO28" s="26">
        <f>'BAR BB| Open rates'!AO28*0.82 + 25</f>
        <v>31922.999999999996</v>
      </c>
      <c r="AP28" s="26">
        <f>'BAR BB| Open rates'!AP28*0.82 + 25</f>
        <v>31922.999999999996</v>
      </c>
      <c r="AQ28" s="26">
        <f>'BAR BB| Open rates'!AQ28*0.82 + 25</f>
        <v>31922.999999999996</v>
      </c>
      <c r="AR28" s="26">
        <f>'BAR BB| Open rates'!AR28*0.82 + 25</f>
        <v>31922.999999999996</v>
      </c>
      <c r="AS28" s="26">
        <f>'BAR BB| Open rates'!AS28*0.82 + 25</f>
        <v>31922.999999999996</v>
      </c>
      <c r="AT28" s="26">
        <f>'BAR BB| Open rates'!AT28*0.82 + 25</f>
        <v>32742.999999999996</v>
      </c>
      <c r="AU28" s="26">
        <f>'BAR BB| Open rates'!AU28*0.82 + 25</f>
        <v>32742.999999999996</v>
      </c>
      <c r="AV28" s="26">
        <f>'BAR BB| Open rates'!AV28*0.82 + 25</f>
        <v>32742.999999999996</v>
      </c>
      <c r="AW28" s="26">
        <f>'BAR BB| Open rates'!AW28*0.82 + 25</f>
        <v>32742.999999999996</v>
      </c>
      <c r="AX28" s="26">
        <f>'BAR BB| Open rates'!AX28*0.82 + 25</f>
        <v>32742.999999999996</v>
      </c>
      <c r="AY28" s="26">
        <f>'BAR BB| Open rates'!AY28*0.82 + 25</f>
        <v>32907</v>
      </c>
      <c r="AZ28" s="26">
        <f>'BAR BB| Open rates'!AZ28*0.82 + 25</f>
        <v>32907</v>
      </c>
      <c r="BA28" s="26">
        <f>'BAR BB| Open rates'!BA28*0.82 + 25</f>
        <v>33563</v>
      </c>
      <c r="BB28" s="26">
        <f>'BAR BB| Open rates'!BB28*0.82 + 25</f>
        <v>33563</v>
      </c>
      <c r="BC28" s="26">
        <f>'BAR BB| Open rates'!BC28*0.82 + 25</f>
        <v>32907</v>
      </c>
      <c r="BD28" s="26">
        <f>'BAR BB| Open rates'!BD28*0.82 + 25</f>
        <v>32907</v>
      </c>
      <c r="BE28" s="26">
        <f>'BAR BB| Open rates'!BE28*0.82 + 25</f>
        <v>32907</v>
      </c>
      <c r="BF28" s="26">
        <f>'BAR BB| Open rates'!BF28*0.82 + 25</f>
        <v>32907</v>
      </c>
      <c r="BG28" s="26">
        <f>'BAR BB| Open rates'!BG28*0.82 + 25</f>
        <v>32907</v>
      </c>
      <c r="BH28" s="26">
        <f>'BAR BB| Open rates'!BH28*0.82 + 25</f>
        <v>33563</v>
      </c>
      <c r="BI28" s="26">
        <f>'BAR BB| Open rates'!BI28*0.82 + 25</f>
        <v>33563</v>
      </c>
      <c r="BJ28" s="26">
        <f>'BAR BB| Open rates'!BJ28*0.82 + 25</f>
        <v>32907</v>
      </c>
      <c r="BK28" s="26">
        <f>'BAR BB| Open rates'!BK28*0.82 + 25</f>
        <v>32907</v>
      </c>
      <c r="BL28" s="26">
        <f>'BAR BB| Open rates'!BL28*0.82 + 25</f>
        <v>32907</v>
      </c>
      <c r="BM28" s="26">
        <f>'BAR BB| Open rates'!BM28*0.82 + 25</f>
        <v>32907</v>
      </c>
      <c r="BN28" s="26">
        <f>'BAR BB| Open rates'!BN28*0.82 + 25</f>
        <v>32907</v>
      </c>
      <c r="BO28" s="26">
        <f>'BAR BB| Open rates'!BO28*0.82 + 25</f>
        <v>33563</v>
      </c>
      <c r="BP28" s="26">
        <f>'BAR BB| Open rates'!BP28*0.82 + 25</f>
        <v>33563</v>
      </c>
      <c r="BQ28" s="26">
        <f>'BAR BB| Open rates'!BQ28*0.82 + 25</f>
        <v>32907</v>
      </c>
      <c r="BR28" s="26">
        <f>'BAR BB| Open rates'!BR28*0.82 + 25</f>
        <v>32907</v>
      </c>
      <c r="BS28" s="26">
        <f>'BAR BB| Open rates'!BS28*0.82 + 25</f>
        <v>32907</v>
      </c>
      <c r="BT28" s="26">
        <f>'BAR BB| Open rates'!BT28*0.82 + 25</f>
        <v>32907</v>
      </c>
      <c r="BU28" s="26">
        <f>'BAR BB| Open rates'!BU28*0.82 + 25</f>
        <v>32907</v>
      </c>
      <c r="BV28" s="26">
        <f>'BAR BB| Open rates'!BV28*0.82 + 25</f>
        <v>33563</v>
      </c>
      <c r="BW28" s="26">
        <f>'BAR BB| Open rates'!BW28*0.82 + 25</f>
        <v>33563</v>
      </c>
      <c r="BX28" s="26">
        <f>'BAR BB| Open rates'!BX28*0.82 + 25</f>
        <v>32907</v>
      </c>
      <c r="BY28" s="26">
        <f>'BAR BB| Open rates'!BY28*0.82 + 25</f>
        <v>32907</v>
      </c>
      <c r="BZ28" s="26">
        <f>'BAR BB| Open rates'!BZ28*0.82 + 25</f>
        <v>32907</v>
      </c>
      <c r="CA28" s="26">
        <f>'BAR BB| Open rates'!CA28*0.82 + 25</f>
        <v>32907</v>
      </c>
      <c r="CB28" s="26">
        <f>'BAR BB| Open rates'!CB28*0.82 + 25</f>
        <v>32907</v>
      </c>
      <c r="CC28" s="26">
        <f>'BAR BB| Open rates'!CC28*0.82 + 25</f>
        <v>33563</v>
      </c>
      <c r="CD28" s="26">
        <f>'BAR BB| Open rates'!CD28*0.82 + 25</f>
        <v>33563</v>
      </c>
      <c r="CE28" s="26">
        <f>'BAR BB| Open rates'!CE28*0.82 + 25</f>
        <v>32907</v>
      </c>
      <c r="CF28" s="26">
        <f>'BAR BB| Open rates'!CF28*0.82 + 25</f>
        <v>32907</v>
      </c>
      <c r="CG28" s="26">
        <f>'BAR BB| Open rates'!CG28*0.82 + 25</f>
        <v>32907</v>
      </c>
      <c r="CH28" s="26">
        <f>'BAR BB| Open rates'!CH28*0.82 + 25</f>
        <v>32907</v>
      </c>
      <c r="CI28" s="26">
        <f>'BAR BB| Open rates'!CI28*0.82 + 25</f>
        <v>32907</v>
      </c>
      <c r="CJ28" s="26">
        <f>'BAR BB| Open rates'!CJ28*0.82 + 25</f>
        <v>33563</v>
      </c>
      <c r="CK28" s="26">
        <f>'BAR BB| Open rates'!CK28*0.82 + 25</f>
        <v>33563</v>
      </c>
      <c r="CL28" s="26">
        <f>'BAR BB| Open rates'!CL28*0.82 + 25</f>
        <v>32907</v>
      </c>
      <c r="CM28" s="26">
        <f>'BAR BB| Open rates'!CM28*0.82 + 25</f>
        <v>32907</v>
      </c>
      <c r="CN28" s="26">
        <f>'BAR BB| Open rates'!CN28*0.82 + 25</f>
        <v>32907</v>
      </c>
      <c r="CO28" s="26">
        <f>'BAR BB| Open rates'!CO28*0.82 + 25</f>
        <v>32907</v>
      </c>
      <c r="CP28" s="26">
        <f>'BAR BB| Open rates'!CP28*0.82 + 25</f>
        <v>32907</v>
      </c>
      <c r="CQ28" s="26">
        <f>'BAR BB| Open rates'!CQ28*0.82 + 25</f>
        <v>32907</v>
      </c>
      <c r="CR28" s="26">
        <f>'BAR BB| Open rates'!CR28*0.82 + 25</f>
        <v>32907</v>
      </c>
      <c r="CS28" s="26">
        <f>'BAR BB| Open rates'!CS28*0.82 + 25</f>
        <v>31922.999999999996</v>
      </c>
      <c r="CT28" s="26">
        <f>'BAR BB| Open rates'!CT28*0.82 + 25</f>
        <v>31922.999999999996</v>
      </c>
      <c r="CU28" s="26">
        <f>'BAR BB| Open rates'!CU28*0.82 + 25</f>
        <v>31922.999999999996</v>
      </c>
      <c r="CV28" s="26">
        <f>'BAR BB| Open rates'!CV28*0.82 + 25</f>
        <v>31922.999999999996</v>
      </c>
      <c r="CW28" s="26">
        <f>'BAR BB| Open rates'!CW28*0.82 + 25</f>
        <v>31922.999999999996</v>
      </c>
      <c r="CX28" s="26">
        <f>'BAR BB| Open rates'!CX28*0.82 + 25</f>
        <v>31922.999999999996</v>
      </c>
      <c r="CY28" s="26">
        <f>'BAR BB| Open rates'!CY28*0.82 + 25</f>
        <v>31922.999999999996</v>
      </c>
      <c r="CZ28" s="26">
        <f>'BAR BB| Open rates'!CZ28*0.82 + 25</f>
        <v>31922.999999999996</v>
      </c>
      <c r="DA28" s="26">
        <f>'BAR BB| Open rates'!DA28*0.82 + 25</f>
        <v>31922.999999999996</v>
      </c>
      <c r="DB28" s="26">
        <f>'BAR BB| Open rates'!DB28*0.82 + 25</f>
        <v>25117</v>
      </c>
      <c r="DC28" s="26">
        <f>'BAR BB| Open rates'!DC28*0.82 + 25</f>
        <v>25117</v>
      </c>
      <c r="DD28" s="26">
        <f>'BAR BB| Open rates'!DD28*0.82 + 25</f>
        <v>25117</v>
      </c>
      <c r="DE28" s="26">
        <f>'BAR BB| Open rates'!DE28*0.82 + 25</f>
        <v>26183</v>
      </c>
      <c r="DF28" s="26">
        <f>'BAR BB| Open rates'!DF28*0.82 + 25</f>
        <v>26183</v>
      </c>
      <c r="DG28" s="26">
        <f>'BAR BB| Open rates'!DG28*0.82 + 25</f>
        <v>25117</v>
      </c>
      <c r="DH28" s="26">
        <f>'BAR BB| Open rates'!DH28*0.82 + 25</f>
        <v>25117</v>
      </c>
      <c r="DI28" s="26">
        <f>'BAR BB| Open rates'!DI28*0.82 + 25</f>
        <v>25117</v>
      </c>
      <c r="DJ28" s="26">
        <f>'BAR BB| Open rates'!DJ28*0.82 + 25</f>
        <v>25117</v>
      </c>
      <c r="DK28" s="26">
        <f>'BAR BB| Open rates'!DK28*0.82 + 25</f>
        <v>25117</v>
      </c>
      <c r="DL28" s="26">
        <f>'BAR BB| Open rates'!DL28*0.82 + 25</f>
        <v>26183</v>
      </c>
      <c r="DM28" s="26">
        <f>'BAR BB| Open rates'!DM28*0.82 + 25</f>
        <v>26183</v>
      </c>
      <c r="DN28" s="26">
        <f>'BAR BB| Open rates'!DN28*0.82 + 25</f>
        <v>25117</v>
      </c>
      <c r="DO28" s="26">
        <f>'BAR BB| Open rates'!DO28*0.82 + 25</f>
        <v>25117</v>
      </c>
      <c r="DP28" s="26">
        <f>'BAR BB| Open rates'!DP28*0.82 + 25</f>
        <v>25117</v>
      </c>
      <c r="DQ28" s="26">
        <f>'BAR BB| Open rates'!DQ28*0.82 + 25</f>
        <v>25117</v>
      </c>
      <c r="DR28" s="26">
        <f>'BAR BB| Open rates'!DR28*0.82 + 25</f>
        <v>25117</v>
      </c>
      <c r="DS28" s="26">
        <f>'BAR BB| Open rates'!DS28*0.82 + 25</f>
        <v>26183</v>
      </c>
      <c r="DT28" s="26">
        <f>'BAR BB| Open rates'!DT28*0.82 + 25</f>
        <v>26183</v>
      </c>
      <c r="DU28" s="26">
        <f>'BAR BB| Open rates'!DU28*0.82 + 25</f>
        <v>25117</v>
      </c>
      <c r="DV28" s="26">
        <f>'BAR BB| Open rates'!DV28*0.82 + 25</f>
        <v>25117</v>
      </c>
      <c r="DW28" s="26">
        <f>'BAR BB| Open rates'!DW28*0.82 + 25</f>
        <v>25117</v>
      </c>
      <c r="DX28" s="26">
        <f>'BAR BB| Open rates'!DX28*0.82 + 25</f>
        <v>25117</v>
      </c>
      <c r="DY28" s="26">
        <f>'BAR BB| Open rates'!DY28*0.82 + 25</f>
        <v>25117</v>
      </c>
      <c r="DZ28" s="26">
        <f>'BAR BB| Open rates'!DZ28*0.82 + 25</f>
        <v>26183</v>
      </c>
      <c r="EA28" s="26">
        <f>'BAR BB| Open rates'!EA28*0.82 + 25</f>
        <v>26183</v>
      </c>
      <c r="EB28" s="26">
        <f>'BAR BB| Open rates'!EB28*0.82 + 25</f>
        <v>25117</v>
      </c>
      <c r="EC28" s="26">
        <f>'BAR BB| Open rates'!EC28*0.82 + 25</f>
        <v>25117</v>
      </c>
      <c r="ED28" s="26">
        <f>'BAR BB| Open rates'!ED28*0.82 + 25</f>
        <v>25117</v>
      </c>
      <c r="EE28" s="26">
        <f>'BAR BB| Open rates'!EE28*0.82 + 25</f>
        <v>25117</v>
      </c>
      <c r="EF28" s="26">
        <f>'BAR BB| Open rates'!EF28*0.82 + 25</f>
        <v>22657</v>
      </c>
      <c r="EG28" s="26">
        <f>'BAR BB| Open rates'!EG28*0.82 + 25</f>
        <v>22657</v>
      </c>
      <c r="EH28" s="26">
        <f>'BAR BB| Open rates'!EH28*0.82 + 25</f>
        <v>22657</v>
      </c>
      <c r="EI28" s="26">
        <f>'BAR BB| Open rates'!EI28*0.82 + 25</f>
        <v>22083</v>
      </c>
      <c r="EJ28" s="26">
        <f>'BAR BB| Open rates'!EJ28*0.82 + 25</f>
        <v>22083</v>
      </c>
      <c r="EK28" s="26">
        <f>'BAR BB| Open rates'!EK28*0.82 + 25</f>
        <v>22083</v>
      </c>
      <c r="EL28" s="26">
        <f>'BAR BB| Open rates'!EL28*0.82 + 25</f>
        <v>22083</v>
      </c>
      <c r="EM28" s="26">
        <f>'BAR BB| Open rates'!EM28*0.82 + 25</f>
        <v>22083</v>
      </c>
      <c r="EN28" s="26">
        <f>'BAR BB| Open rates'!EN28*0.82 + 25</f>
        <v>22657</v>
      </c>
      <c r="EO28" s="26">
        <f>'BAR BB| Open rates'!EO28*0.82 + 25</f>
        <v>22657</v>
      </c>
      <c r="EP28" s="26">
        <f>'BAR BB| Open rates'!EP28*0.82 + 25</f>
        <v>21837</v>
      </c>
      <c r="EQ28" s="26">
        <f>'BAR BB| Open rates'!EQ28*0.82 + 25</f>
        <v>21837</v>
      </c>
      <c r="ER28" s="26">
        <f>'BAR BB| Open rates'!ER28*0.82 + 25</f>
        <v>21837</v>
      </c>
      <c r="ES28" s="26">
        <f>'BAR BB| Open rates'!ES28*0.82 + 25</f>
        <v>21837</v>
      </c>
      <c r="ET28" s="26">
        <f>'BAR BB| Open rates'!ET28*0.82 + 25</f>
        <v>21837</v>
      </c>
      <c r="EU28" s="26">
        <f>'BAR BB| Open rates'!EU28*0.82 + 25</f>
        <v>22657</v>
      </c>
      <c r="EV28" s="26">
        <f>'BAR BB| Open rates'!EV28*0.82 + 25</f>
        <v>22657</v>
      </c>
      <c r="EW28" s="26">
        <f>'BAR BB| Open rates'!EW28*0.82 + 25</f>
        <v>21837</v>
      </c>
      <c r="EX28" s="26">
        <f>'BAR BB| Open rates'!EX28*0.82 + 25</f>
        <v>21837</v>
      </c>
      <c r="EY28" s="26">
        <f>'BAR BB| Open rates'!EY28*0.82 + 25</f>
        <v>21837</v>
      </c>
      <c r="EZ28" s="26">
        <f>'BAR BB| Open rates'!EZ28*0.82 + 25</f>
        <v>21837</v>
      </c>
      <c r="FA28" s="26">
        <f>'BAR BB| Open rates'!FA28*0.82 + 25</f>
        <v>21837</v>
      </c>
      <c r="FB28" s="26">
        <f>'BAR BB| Open rates'!FB28*0.82 + 25</f>
        <v>22657</v>
      </c>
      <c r="FC28" s="26">
        <f>'BAR BB| Open rates'!FC28*0.82 + 25</f>
        <v>22657</v>
      </c>
      <c r="FD28" s="26">
        <f>'BAR BB| Open rates'!FD28*0.82 + 25</f>
        <v>21837</v>
      </c>
      <c r="FE28" s="26">
        <f>'BAR BB| Open rates'!FE28*0.82 + 25</f>
        <v>21837</v>
      </c>
      <c r="FF28" s="26">
        <f>'BAR BB| Open rates'!FF28*0.82 + 25</f>
        <v>21837</v>
      </c>
      <c r="FG28" s="26">
        <f>'BAR BB| Open rates'!FG28*0.82 + 25</f>
        <v>21837</v>
      </c>
      <c r="FH28" s="26">
        <f>'BAR BB| Open rates'!FH28*0.82 + 25</f>
        <v>21837</v>
      </c>
      <c r="FI28" s="26">
        <f>'BAR BB| Open rates'!FI28*0.82 + 25</f>
        <v>22657</v>
      </c>
      <c r="FJ28" s="26">
        <f>'BAR BB| Open rates'!FJ28*0.82 + 25</f>
        <v>22657</v>
      </c>
      <c r="FK28" s="26">
        <f>'BAR BB| Open rates'!FK28*0.82 + 25</f>
        <v>22083</v>
      </c>
      <c r="FL28" s="26">
        <f>'BAR BB| Open rates'!FL28*0.82 + 25</f>
        <v>22083</v>
      </c>
      <c r="FM28" s="26">
        <f>'BAR BB| Open rates'!FM28*0.82 + 25</f>
        <v>22083</v>
      </c>
      <c r="FN28" s="26">
        <f>'BAR BB| Open rates'!FN28*0.82 + 25</f>
        <v>22083</v>
      </c>
      <c r="FO28" s="26">
        <f>'BAR BB| Open rates'!FO28*0.82 + 25</f>
        <v>22083</v>
      </c>
      <c r="FP28" s="26">
        <f>'BAR BB| Open rates'!FP28*0.82 + 25</f>
        <v>22083</v>
      </c>
      <c r="FQ28" s="26">
        <f>'BAR BB| Open rates'!FQ28*0.82 + 25</f>
        <v>22083</v>
      </c>
      <c r="FR28" s="26">
        <f>'BAR BB| Open rates'!FR28*0.82 + 25</f>
        <v>21837</v>
      </c>
      <c r="FS28" s="26">
        <f>'BAR BB| Open rates'!FS28*0.82 + 25</f>
        <v>21837</v>
      </c>
      <c r="FT28" s="26">
        <f>'BAR BB| Open rates'!FT28*0.82 + 25</f>
        <v>21837</v>
      </c>
      <c r="FU28" s="26">
        <f>'BAR BB| Open rates'!FU28*0.82 + 25</f>
        <v>21837</v>
      </c>
      <c r="FV28" s="26">
        <f>'BAR BB| Open rates'!FV28*0.82 + 25</f>
        <v>21837</v>
      </c>
      <c r="FW28" s="26">
        <f>'BAR BB| Open rates'!FW28*0.82 + 25</f>
        <v>22657</v>
      </c>
      <c r="FX28" s="26">
        <f>'BAR BB| Open rates'!FX28*0.82 + 25</f>
        <v>22657</v>
      </c>
      <c r="FY28" s="26">
        <f>'BAR BB| Open rates'!FY28*0.82 + 25</f>
        <v>21837</v>
      </c>
      <c r="FZ28" s="26">
        <f>'BAR BB| Open rates'!FZ28*0.82 + 25</f>
        <v>21837</v>
      </c>
      <c r="GA28" s="26">
        <f>'BAR BB| Open rates'!GA28*0.82 + 25</f>
        <v>21837</v>
      </c>
      <c r="GB28" s="26">
        <f>'BAR BB| Open rates'!GB28*0.82 + 25</f>
        <v>21837</v>
      </c>
      <c r="GC28" s="26">
        <f>'BAR BB| Open rates'!GC28*0.82 + 25</f>
        <v>21837</v>
      </c>
      <c r="GD28" s="26">
        <f>'BAR BB| Open rates'!GD28*0.82 + 25</f>
        <v>22657</v>
      </c>
      <c r="GE28" s="26">
        <f>'BAR BB| Open rates'!GE28*0.82 + 25</f>
        <v>22657</v>
      </c>
      <c r="GF28" s="26">
        <f>'BAR BB| Open rates'!GF28*0.82 + 25</f>
        <v>21837</v>
      </c>
      <c r="GG28" s="26">
        <f>'BAR BB| Open rates'!GG28*0.82 + 25</f>
        <v>21837</v>
      </c>
      <c r="GH28" s="26">
        <f>'BAR BB| Open rates'!GH28*0.82 + 25</f>
        <v>21837</v>
      </c>
      <c r="GI28" s="26">
        <f>'BAR BB| Open rates'!GI28*0.82 + 25</f>
        <v>21837</v>
      </c>
      <c r="GJ28" s="26">
        <f>'BAR BB| Open rates'!GJ28*0.82 + 25</f>
        <v>21837</v>
      </c>
      <c r="GK28" s="26">
        <f>'BAR BB| Open rates'!GK28*0.82 + 25</f>
        <v>22657</v>
      </c>
      <c r="GL28" s="26">
        <f>'BAR BB| Open rates'!GL28*0.82 + 25</f>
        <v>22657</v>
      </c>
      <c r="GM28" s="26">
        <f>'BAR BB| Open rates'!GM28*0.82 + 25</f>
        <v>21837</v>
      </c>
      <c r="GN28" s="26">
        <f>'BAR BB| Open rates'!GN28*0.82 + 25</f>
        <v>21837</v>
      </c>
      <c r="GO28" s="26">
        <f>'BAR BB| Open rates'!GO28*0.82 + 25</f>
        <v>21837</v>
      </c>
      <c r="GP28" s="26">
        <f>'BAR BB| Open rates'!GP28*0.82 + 25</f>
        <v>21837</v>
      </c>
      <c r="GQ28" s="26">
        <f>'BAR BB| Open rates'!GQ28*0.82 + 25</f>
        <v>21837</v>
      </c>
      <c r="GR28" s="26">
        <f>'BAR BB| Open rates'!GR28*0.82 + 25</f>
        <v>22657</v>
      </c>
      <c r="GS28" s="26">
        <f>'BAR BB| Open rates'!GS28*0.82 + 25</f>
        <v>22657</v>
      </c>
      <c r="GT28" s="26">
        <f>'BAR BB| Open rates'!GT28*0.82 + 25</f>
        <v>21837</v>
      </c>
      <c r="GU28" s="26">
        <f>'BAR BB| Open rates'!GU28*0.82 + 25</f>
        <v>21837</v>
      </c>
      <c r="GV28" s="26">
        <f>'BAR BB| Open rates'!GV28*0.82 + 25</f>
        <v>21837</v>
      </c>
      <c r="GW28" s="26">
        <f>'BAR BB| Open rates'!GW28*0.82 + 25</f>
        <v>21837</v>
      </c>
      <c r="GX28" s="26">
        <f>'BAR BB| Open rates'!GX28*0.82 + 25</f>
        <v>21837</v>
      </c>
      <c r="GY28" s="26">
        <f>'BAR BB| Open rates'!GY28*0.82 + 25</f>
        <v>22657</v>
      </c>
      <c r="GZ28" s="26">
        <f>'BAR BB| Open rates'!GZ28*0.82 + 25</f>
        <v>22657</v>
      </c>
      <c r="HA28" s="26">
        <f>'BAR BB| Open rates'!HA28*0.82 + 25</f>
        <v>21837</v>
      </c>
      <c r="HB28" s="26">
        <f>'BAR BB| Open rates'!HB28*0.82 + 25</f>
        <v>21837</v>
      </c>
      <c r="HC28" s="26">
        <f>'BAR BB| Open rates'!HC28*0.82 + 25</f>
        <v>21837</v>
      </c>
      <c r="HD28" s="26">
        <f>'BAR BB| Open rates'!HD28*0.82 + 25</f>
        <v>21837</v>
      </c>
      <c r="HE28" s="26">
        <f>'BAR BB| Open rates'!HE28*0.82 + 25</f>
        <v>21837</v>
      </c>
      <c r="HF28" s="26">
        <f>'BAR BB| Open rates'!HF28*0.82 + 25</f>
        <v>23723</v>
      </c>
      <c r="HG28" s="26">
        <f>'BAR BB| Open rates'!HG28*0.82 + 25</f>
        <v>23723</v>
      </c>
      <c r="HH28" s="26">
        <f>'BAR BB| Open rates'!HH28*0.82 + 25</f>
        <v>23723</v>
      </c>
      <c r="HI28" s="26">
        <f>'BAR BB| Open rates'!HI28*0.82 + 25</f>
        <v>23723</v>
      </c>
      <c r="HJ28" s="26">
        <f>'BAR BB| Open rates'!HJ28*0.82 + 25</f>
        <v>23723</v>
      </c>
      <c r="HK28" s="26">
        <f>'BAR BB| Open rates'!HK28*0.82 + 25</f>
        <v>23723</v>
      </c>
      <c r="HL28" s="26">
        <f>'BAR BB| Open rates'!HL28*0.82 + 25</f>
        <v>23723</v>
      </c>
      <c r="HM28" s="26">
        <f>'BAR BB| Open rates'!HM28*0.82 + 25</f>
        <v>23723</v>
      </c>
      <c r="HN28" s="26">
        <f>'BAR BB| Open rates'!HN28*0.82 + 25</f>
        <v>23723</v>
      </c>
      <c r="HO28" s="26">
        <f>'BAR BB| Open rates'!HO28*0.82 + 25</f>
        <v>23723</v>
      </c>
      <c r="HP28" s="26">
        <f>'BAR BB| Open rates'!HP28*0.82 + 25</f>
        <v>23723</v>
      </c>
    </row>
    <row r="29" spans="1:224" s="76" customFormat="1" ht="12" customHeight="1" x14ac:dyDescent="0.2">
      <c r="A29" s="20"/>
    </row>
    <row r="30" spans="1:224" s="76" customFormat="1" ht="12" customHeight="1" x14ac:dyDescent="0.2">
      <c r="A30" s="20"/>
    </row>
    <row r="31" spans="1:224" s="76" customFormat="1" ht="12.75" customHeight="1" x14ac:dyDescent="0.2">
      <c r="A31" s="306" t="s">
        <v>157</v>
      </c>
    </row>
    <row r="32" spans="1:224" s="76" customFormat="1" ht="12.75" customHeight="1" x14ac:dyDescent="0.2">
      <c r="A32" s="306"/>
    </row>
    <row r="33" spans="1:1" s="203" customFormat="1" ht="12.75" customHeight="1" x14ac:dyDescent="0.2">
      <c r="A33" s="306"/>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366</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365</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7" t="s">
        <v>387</v>
      </c>
    </row>
    <row r="47" spans="1:1" x14ac:dyDescent="0.2">
      <c r="A47" s="308"/>
    </row>
    <row r="48" spans="1:1" ht="173.25" hidden="1" customHeight="1" x14ac:dyDescent="0.2">
      <c r="A48" s="308"/>
    </row>
    <row r="49" spans="1:1" ht="123" hidden="1" customHeight="1" thickBot="1" x14ac:dyDescent="0.25">
      <c r="A49" s="309"/>
    </row>
  </sheetData>
  <mergeCells count="2">
    <mergeCell ref="A31:A33"/>
    <mergeCell ref="A46:A49"/>
  </mergeCells>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15"/>
  <sheetViews>
    <sheetView workbookViewId="0">
      <selection sqref="A1:A15"/>
    </sheetView>
  </sheetViews>
  <sheetFormatPr defaultRowHeight="12.75" x14ac:dyDescent="0.2"/>
  <sheetData>
    <row r="1" spans="1:1" ht="120" x14ac:dyDescent="0.2">
      <c r="A1" s="134" t="s">
        <v>242</v>
      </c>
    </row>
    <row r="2" spans="1:1" ht="144" x14ac:dyDescent="0.2">
      <c r="A2" s="172" t="s">
        <v>235</v>
      </c>
    </row>
    <row r="3" spans="1:1" ht="48" x14ac:dyDescent="0.2">
      <c r="A3" s="166" t="s">
        <v>182</v>
      </c>
    </row>
    <row r="4" spans="1:1" x14ac:dyDescent="0.2">
      <c r="A4" s="140"/>
    </row>
    <row r="5" spans="1:1" ht="36" x14ac:dyDescent="0.2">
      <c r="A5" s="172" t="s">
        <v>334</v>
      </c>
    </row>
    <row r="6" spans="1:1" ht="24" x14ac:dyDescent="0.2">
      <c r="A6" s="166" t="s">
        <v>335</v>
      </c>
    </row>
    <row r="7" spans="1:1" x14ac:dyDescent="0.2">
      <c r="A7" s="140"/>
    </row>
    <row r="8" spans="1:1" ht="36" x14ac:dyDescent="0.2">
      <c r="A8" s="172" t="s">
        <v>336</v>
      </c>
    </row>
    <row r="9" spans="1:1" ht="24" x14ac:dyDescent="0.2">
      <c r="A9" s="166" t="s">
        <v>335</v>
      </c>
    </row>
    <row r="10" spans="1:1" x14ac:dyDescent="0.2">
      <c r="A10" s="140"/>
    </row>
    <row r="11" spans="1:1" ht="36" x14ac:dyDescent="0.2">
      <c r="A11" s="172" t="s">
        <v>337</v>
      </c>
    </row>
    <row r="12" spans="1:1" ht="72" x14ac:dyDescent="0.2">
      <c r="A12" s="172" t="s">
        <v>338</v>
      </c>
    </row>
    <row r="13" spans="1:1" x14ac:dyDescent="0.2">
      <c r="A13" s="139"/>
    </row>
    <row r="14" spans="1:1" ht="36" x14ac:dyDescent="0.2">
      <c r="A14" s="172" t="s">
        <v>274</v>
      </c>
    </row>
    <row r="15" spans="1:1" ht="36" x14ac:dyDescent="0.2">
      <c r="A15" s="166" t="s">
        <v>234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95</v>
      </c>
      <c r="B3" s="71" t="s">
        <v>49</v>
      </c>
      <c r="C3" s="71" t="s">
        <v>74</v>
      </c>
      <c r="D3" s="72" t="s">
        <v>93</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52" t="s">
        <v>65</v>
      </c>
      <c r="B21" s="352"/>
      <c r="C21" s="352"/>
      <c r="D21" s="352"/>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95</v>
      </c>
      <c r="B3" s="72" t="s">
        <v>49</v>
      </c>
      <c r="C3" s="71" t="s">
        <v>74</v>
      </c>
      <c r="D3" s="72" t="s">
        <v>93</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52" t="s">
        <v>65</v>
      </c>
      <c r="B21" s="352"/>
      <c r="C21" s="352"/>
      <c r="D21" s="352"/>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92</vt:i4>
      </vt:variant>
    </vt:vector>
  </HeadingPairs>
  <TitlesOfParts>
    <vt:vector size="92" baseType="lpstr">
      <vt:lpstr>NETTO20 </vt:lpstr>
      <vt:lpstr>BAR BB| Open rates</vt:lpstr>
      <vt:lpstr>RO comiss</vt:lpstr>
      <vt:lpstr>RO FIT15</vt:lpstr>
      <vt:lpstr>RO MANT</vt:lpstr>
      <vt:lpstr>RO FIT18</vt:lpstr>
      <vt:lpstr>RO FIT18+25 р</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RB10 COMISSION</vt:lpstr>
      <vt:lpstr>РБ10 BB| FIT18</vt:lpstr>
      <vt:lpstr>РБ10 BB| FIT18 +25 руб </vt:lpstr>
      <vt:lpstr>НСЛ| FIT18 + 25 Мант</vt:lpstr>
      <vt:lpstr>НСЛ| FIT18+25 Мантера</vt:lpstr>
      <vt:lpstr>НСЛ| FIT20 + 35 Мант </vt:lpstr>
      <vt:lpstr>РБ10 BB| FIT20 Мантера</vt:lpstr>
      <vt:lpstr>РБ10 BB| FIT15</vt:lpstr>
      <vt:lpstr>RB15 COMISS</vt:lpstr>
      <vt:lpstr>РБ15 BB| FIT18</vt:lpstr>
      <vt:lpstr>РБ15 BB| FIT18 +25 руб</vt:lpstr>
      <vt:lpstr>РБ15 BB| FIT20 Мантера</vt:lpstr>
      <vt:lpstr>РБ15 BB| FIT15</vt:lpstr>
      <vt:lpstr>AVIA25% </vt:lpstr>
      <vt:lpstr>AVIA25%+25</vt:lpstr>
      <vt:lpstr>Каникулы в горахFIT15</vt:lpstr>
      <vt:lpstr>Каникулы в горахМАН</vt:lpstr>
      <vt:lpstr>Лист3</vt:lpstr>
      <vt:lpstr>Лист2</vt:lpstr>
      <vt:lpstr>Лист1</vt:lpstr>
      <vt:lpstr>AVIA 12 comiss</vt:lpstr>
      <vt:lpstr>Stay&amp;Get 4=3 | FIT18+25 мант</vt:lpstr>
      <vt:lpstr>Яркие осенние каник FIT20+25</vt:lpstr>
      <vt:lpstr>Яркие осенние каникулы FIT15</vt:lpstr>
      <vt:lpstr>Яркие осенние каникулы COMIS</vt:lpstr>
      <vt:lpstr>Отдыхай и Катай COMISS</vt:lpstr>
      <vt:lpstr>Лист4</vt:lpstr>
      <vt:lpstr>Отдыхай и Катай FIT18</vt:lpstr>
      <vt:lpstr>Отдыхай и Катай FIT18 +25</vt:lpstr>
      <vt:lpstr>Отдыхай и Катай FIT15</vt:lpstr>
      <vt:lpstr>Отдыхай и Катай FIT18+25Мантера</vt:lpstr>
      <vt:lpstr>Отдыхай и Катай FIT20 +25</vt:lpstr>
      <vt:lpstr>Отдыхай и Катай FIT20+Мантера</vt:lpstr>
      <vt:lpstr>Дети бесплатно COMISS</vt:lpstr>
      <vt:lpstr>Дети бесплатно FIT18 </vt:lpstr>
      <vt:lpstr>Дети бесплатно FIT18 + 25</vt:lpstr>
      <vt:lpstr>Дети бесплатно FIT15</vt:lpstr>
      <vt:lpstr>Дети бесплатно FIT20+Мантера</vt:lpstr>
      <vt:lpstr>Отель и Сочи Парк COMISS</vt:lpstr>
      <vt:lpstr>Отель и Сочи Парк FIT18</vt:lpstr>
      <vt:lpstr>Отель и Сочи Парк FIT18+25</vt:lpstr>
      <vt:lpstr>Отель и Сочи Парк FIT15</vt:lpstr>
      <vt:lpstr>Отель и Сочи Парк FIT20+Мантера</vt:lpstr>
      <vt:lpstr>Каникулы в горахCOM</vt:lpstr>
      <vt:lpstr>Stay&amp;Get 4=3COMISS</vt:lpstr>
      <vt:lpstr>Stay&amp;Get 4=3 | FIT18</vt:lpstr>
      <vt:lpstr>Stay&amp;Get 4=3 | FIT18+25 </vt:lpstr>
      <vt:lpstr>Stay&amp;Get 4=3 | FIT15</vt:lpstr>
      <vt:lpstr>Stay&amp;Get 4=3 | FIT20 мант </vt:lpstr>
      <vt:lpstr>Каникулы в горах COMISS</vt:lpstr>
      <vt:lpstr>Каникулы в горах FIT18</vt:lpstr>
      <vt:lpstr>Каникулы в горах FIT18+25</vt:lpstr>
      <vt:lpstr>Каникулы в горахFIT18</vt:lpstr>
      <vt:lpstr>Каникулы в горахFIT18+25</vt:lpstr>
      <vt:lpstr>Каникулы в горах FIT18+25 Мнтр</vt:lpstr>
      <vt:lpstr>Каникулы в горах FIT20 Мнтр</vt:lpstr>
      <vt:lpstr>Каникулы в горах FIT15</vt:lpstr>
      <vt:lpstr>НСЛ | comiss</vt:lpstr>
      <vt:lpstr>НСЛ| FIT18</vt:lpstr>
      <vt:lpstr>НСЛ| FIT18 + 25</vt:lpstr>
      <vt:lpstr>НСЛ | FIT15</vt:lpstr>
      <vt:lpstr>НСЛ| FIT20 + Мантера</vt:lpstr>
      <vt:lpstr>Точка притяжения.Май|comiss</vt:lpstr>
      <vt:lpstr>Точка притяжения.Май FIT18</vt:lpstr>
      <vt:lpstr> Точка притяжения.Май FIT18+25 </vt:lpstr>
      <vt:lpstr>Точка притяжения.Май FIT20 Мнт </vt:lpstr>
      <vt:lpstr> Точка притяжения.Май FIT15</vt:lpstr>
      <vt:lpstr>Лист5</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2026-05-22T10:06:31Z</dcterms:modified>
</cp:coreProperties>
</file>